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Users\valion.cenalia.GOV\Desktop\PBA\PBA 2023-2025\Faza III 2023-2025\Dokumenti i PBA\Aneksi 1 Excel PBA 2023-2025\"/>
    </mc:Choice>
  </mc:AlternateContent>
  <xr:revisionPtr revIDLastSave="0" documentId="13_ncr:1_{7CFC3E2F-EC52-443D-8115-C646DC2356CC}" xr6:coauthVersionLast="47" xr6:coauthVersionMax="47" xr10:uidLastSave="{00000000-0000-0000-0000-000000000000}"/>
  <bookViews>
    <workbookView xWindow="-120" yWindow="-120" windowWidth="29040" windowHeight="15510" tabRatio="772" firstSheet="4" activeTab="28" xr2:uid="{00000000-000D-0000-FFFF-FFFF00000000}"/>
  </bookViews>
  <sheets>
    <sheet name="01" sheetId="350" r:id="rId1"/>
    <sheet name="02" sheetId="351" r:id="rId2"/>
    <sheet name="03" sheetId="352" r:id="rId3"/>
    <sheet name="18" sheetId="377" r:id="rId4"/>
    <sheet name="19" sheetId="344" r:id="rId5"/>
    <sheet name="20" sheetId="345" r:id="rId6"/>
    <sheet name="22" sheetId="346" r:id="rId7"/>
    <sheet name="24" sheetId="378" r:id="rId8"/>
    <sheet name="28" sheetId="386" r:id="rId9"/>
    <sheet name="29" sheetId="387" r:id="rId10"/>
    <sheet name="30" sheetId="388" r:id="rId11"/>
    <sheet name="31" sheetId="379" r:id="rId12"/>
    <sheet name="35" sheetId="389" r:id="rId13"/>
    <sheet name="41" sheetId="390" r:id="rId14"/>
    <sheet name="50" sheetId="383" r:id="rId15"/>
    <sheet name="55" sheetId="391" r:id="rId16"/>
    <sheet name="56" sheetId="347" r:id="rId17"/>
    <sheet name="57" sheetId="380" r:id="rId18"/>
    <sheet name="63-ILD" sheetId="392" r:id="rId19"/>
    <sheet name="63-KPK" sheetId="393" r:id="rId20"/>
    <sheet name="63-KPA" sheetId="394" r:id="rId21"/>
    <sheet name="63-KP" sheetId="395" r:id="rId22"/>
    <sheet name="66" sheetId="381" r:id="rId23"/>
    <sheet name="67" sheetId="382" r:id="rId24"/>
    <sheet name="73" sheetId="396" r:id="rId25"/>
    <sheet name="76" sheetId="397" r:id="rId26"/>
    <sheet name="77" sheetId="348" r:id="rId27"/>
    <sheet name="82" sheetId="349" r:id="rId28"/>
    <sheet name="87 SASPAC" sheetId="357" r:id="rId29"/>
    <sheet name="87 AKSHI" sheetId="398" r:id="rId30"/>
    <sheet name="87 Minoritetet" sheetId="358" r:id="rId31"/>
    <sheet name="87 IQ" sheetId="359" r:id="rId32"/>
    <sheet name="87 DSIK" sheetId="360" r:id="rId33"/>
    <sheet name="87 Bashkeqeverisja" sheetId="361" r:id="rId34"/>
    <sheet name="87 AZHT" sheetId="362" r:id="rId35"/>
    <sheet name="87 AKPT" sheetId="363" r:id="rId36"/>
    <sheet name="87 AMI" sheetId="364" r:id="rId37"/>
    <sheet name="87 Agjencia Fondeve BE" sheetId="365" r:id="rId38"/>
    <sheet name="87 DAP" sheetId="366" r:id="rId39"/>
    <sheet name="87 ASPA" sheetId="367" r:id="rId40"/>
    <sheet name="87 ADISA" sheetId="368" r:id="rId41"/>
    <sheet name="87 ASIG" sheetId="369" r:id="rId42"/>
    <sheet name="87 ACESK" sheetId="370" r:id="rId43"/>
    <sheet name="87 Kultet " sheetId="371" r:id="rId44"/>
    <sheet name="87 DSHQ" sheetId="372" r:id="rId45"/>
    <sheet name="87 Avokatura" sheetId="373" r:id="rId46"/>
    <sheet name="87 APP" sheetId="374" r:id="rId47"/>
    <sheet name="87 AMBU" sheetId="375" r:id="rId48"/>
    <sheet name="87 AKR" sheetId="376" r:id="rId49"/>
    <sheet name="`88" sheetId="353" r:id="rId50"/>
    <sheet name="89" sheetId="354" r:id="rId51"/>
    <sheet name="90" sheetId="355" r:id="rId52"/>
    <sheet name="91" sheetId="356" r:id="rId53"/>
    <sheet name="92" sheetId="384" r:id="rId54"/>
    <sheet name="95" sheetId="385"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xlnm._FilterDatabase" localSheetId="41" hidden="1">'87 ASIG'!$A$7:$M$296</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 localSheetId="49">'`88'!$A$1</definedName>
    <definedName name="JR_PAGE_ANCHOR_0_1" localSheetId="0">'01'!$A$1</definedName>
    <definedName name="JR_PAGE_ANCHOR_0_1" localSheetId="1">'02'!$A$1</definedName>
    <definedName name="JR_PAGE_ANCHOR_0_1" localSheetId="2">'03'!$A$1</definedName>
    <definedName name="JR_PAGE_ANCHOR_0_1" localSheetId="3">'18'!$A$1</definedName>
    <definedName name="JR_PAGE_ANCHOR_0_1" localSheetId="4">'19'!$A$1</definedName>
    <definedName name="JR_PAGE_ANCHOR_0_1" localSheetId="5">'20'!$A$1</definedName>
    <definedName name="JR_PAGE_ANCHOR_0_1" localSheetId="6">'22'!$A$1</definedName>
    <definedName name="JR_PAGE_ANCHOR_0_1" localSheetId="7">'24'!$A$1</definedName>
    <definedName name="JR_PAGE_ANCHOR_0_1" localSheetId="8">'28'!$A$1</definedName>
    <definedName name="JR_PAGE_ANCHOR_0_1" localSheetId="9">'29'!$A$1</definedName>
    <definedName name="JR_PAGE_ANCHOR_0_1" localSheetId="10">'30'!$A$1</definedName>
    <definedName name="JR_PAGE_ANCHOR_0_1" localSheetId="11">'31'!$A$1</definedName>
    <definedName name="JR_PAGE_ANCHOR_0_1" localSheetId="12">'35'!$A$1</definedName>
    <definedName name="JR_PAGE_ANCHOR_0_1" localSheetId="13">'41'!$A$1</definedName>
    <definedName name="JR_PAGE_ANCHOR_0_1" localSheetId="14">'50'!$A$1</definedName>
    <definedName name="JR_PAGE_ANCHOR_0_1" localSheetId="15">'55'!$A$1</definedName>
    <definedName name="JR_PAGE_ANCHOR_0_1" localSheetId="16">'56'!$A$1</definedName>
    <definedName name="JR_PAGE_ANCHOR_0_1" localSheetId="17">'57'!$A$1</definedName>
    <definedName name="JR_PAGE_ANCHOR_0_1" localSheetId="23">'67'!$A$1</definedName>
    <definedName name="JR_PAGE_ANCHOR_0_1" localSheetId="24">'73'!$A$1</definedName>
    <definedName name="JR_PAGE_ANCHOR_0_1" localSheetId="25">'76'!$A$1</definedName>
    <definedName name="JR_PAGE_ANCHOR_0_1" localSheetId="26">'77'!$A$1</definedName>
    <definedName name="JR_PAGE_ANCHOR_0_1" localSheetId="27">'82'!$A$1</definedName>
    <definedName name="JR_PAGE_ANCHOR_0_1" localSheetId="50">'89'!$A$1</definedName>
    <definedName name="JR_PAGE_ANCHOR_0_1" localSheetId="51">'90'!$A$1</definedName>
    <definedName name="JR_PAGE_ANCHOR_0_1" localSheetId="52">'91'!$A$1</definedName>
    <definedName name="JR_PAGE_ANCHOR_0_1" localSheetId="53">'92'!$A$1</definedName>
    <definedName name="JR_PAGE_ANCHOR_0_1" localSheetId="54">'95'!$A$1</definedName>
    <definedName name="JR_PAGE_ANCHOR_0_1">#REF!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42">'87 ACESK'!$A$1:$L$385</definedName>
    <definedName name="_xlnm.Print_Area" localSheetId="40">'87 ADISA'!$B$1:$M$312</definedName>
    <definedName name="_xlnm.Print_Area" localSheetId="37">'87 Agjencia Fondeve BE'!$A$1:$G$385</definedName>
    <definedName name="_xlnm.Print_Area" localSheetId="48">'87 AKR'!$A$1:$L$424</definedName>
    <definedName name="_xlnm.Print_Area" localSheetId="29">'87 AKSHI'!$A$1:$L$840</definedName>
    <definedName name="_xlnm.Print_Area" localSheetId="36">'87 AMI'!$A$1:$L$384</definedName>
    <definedName name="_xlnm.Print_Area" localSheetId="41">'87 ASIG'!$A$1:$G$336</definedName>
    <definedName name="_xlnm.Print_Area" localSheetId="45">'87 Avokatura'!$A$1:$R$177</definedName>
    <definedName name="_xlnm.Print_Area" localSheetId="44">'87 DSHQ'!$A$1:$F$602</definedName>
    <definedName name="_xlnm.Print_Area" localSheetId="43">'87 Kultet '!$A$1:$K$409</definedName>
    <definedName name="_xlnm.Print_Area" localSheetId="30">'87 Minoritetet'!$A$1:$F$317</definedName>
    <definedName name="_xlnm.Print_Area">#REF!</definedName>
    <definedName name="Print_Area_table10">#REF!</definedName>
    <definedName name="_xlnm.Print_Titles">[4]Micro!$A:$C,[4]Micro!$1:$7</definedName>
    <definedName name="PrintThis_Links">[4]Links!$A$1:$F$33</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#REF!</definedName>
    <definedName name="Tbs1thr4">#REF!</definedName>
    <definedName name="test" hidden="1">#REF!</definedName>
    <definedName name="Tetor_Ar_TOT_Lek">'[22]2003'!#REF!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33" i="398" l="1"/>
  <c r="C833" i="398"/>
  <c r="F832" i="398"/>
  <c r="E832" i="398"/>
  <c r="D832" i="398"/>
  <c r="C832" i="398"/>
  <c r="F831" i="398"/>
  <c r="E831" i="398"/>
  <c r="D831" i="398"/>
  <c r="C831" i="398"/>
  <c r="C830" i="398"/>
  <c r="C829" i="398"/>
  <c r="F824" i="398"/>
  <c r="E824" i="398"/>
  <c r="D824" i="398"/>
  <c r="C824" i="398"/>
  <c r="F823" i="398"/>
  <c r="E823" i="398"/>
  <c r="D823" i="398"/>
  <c r="C823" i="398"/>
  <c r="F822" i="398"/>
  <c r="E822" i="398"/>
  <c r="D822" i="398"/>
  <c r="C822" i="398"/>
  <c r="F820" i="398"/>
  <c r="E820" i="398"/>
  <c r="D820" i="398"/>
  <c r="C820" i="398"/>
  <c r="F819" i="398"/>
  <c r="E819" i="398"/>
  <c r="D819" i="398"/>
  <c r="C819" i="398"/>
  <c r="F818" i="398"/>
  <c r="E818" i="398"/>
  <c r="D818" i="398"/>
  <c r="C818" i="398"/>
  <c r="F817" i="398"/>
  <c r="E817" i="398"/>
  <c r="D817" i="398"/>
  <c r="C817" i="398"/>
  <c r="F816" i="398"/>
  <c r="E816" i="398"/>
  <c r="D816" i="398"/>
  <c r="C816" i="398"/>
  <c r="F815" i="398"/>
  <c r="E815" i="398"/>
  <c r="D815" i="398"/>
  <c r="C815" i="398"/>
  <c r="F814" i="398"/>
  <c r="E814" i="398"/>
  <c r="D814" i="398"/>
  <c r="C814" i="398"/>
  <c r="F813" i="398"/>
  <c r="E813" i="398"/>
  <c r="D813" i="398"/>
  <c r="C813" i="398"/>
  <c r="F812" i="398"/>
  <c r="E812" i="398"/>
  <c r="D812" i="398"/>
  <c r="C812" i="398"/>
  <c r="F811" i="398"/>
  <c r="E811" i="398"/>
  <c r="D811" i="398"/>
  <c r="C811" i="398"/>
  <c r="F810" i="398"/>
  <c r="E810" i="398"/>
  <c r="D810" i="398"/>
  <c r="C810" i="398"/>
  <c r="F809" i="398"/>
  <c r="E809" i="398"/>
  <c r="D809" i="398"/>
  <c r="C809" i="398"/>
  <c r="F808" i="398"/>
  <c r="E808" i="398"/>
  <c r="D808" i="398"/>
  <c r="C808" i="398"/>
  <c r="F807" i="398"/>
  <c r="E807" i="398"/>
  <c r="D807" i="398"/>
  <c r="C807" i="398"/>
  <c r="F806" i="398"/>
  <c r="E806" i="398"/>
  <c r="D806" i="398"/>
  <c r="C806" i="398"/>
  <c r="F805" i="398"/>
  <c r="E805" i="398"/>
  <c r="D805" i="398"/>
  <c r="C805" i="398"/>
  <c r="F804" i="398"/>
  <c r="E804" i="398"/>
  <c r="D804" i="398"/>
  <c r="C804" i="398"/>
  <c r="F803" i="398"/>
  <c r="E803" i="398"/>
  <c r="D803" i="398"/>
  <c r="C803" i="398"/>
  <c r="D799" i="398"/>
  <c r="D781" i="398" s="1"/>
  <c r="F794" i="398"/>
  <c r="E794" i="398"/>
  <c r="D794" i="398"/>
  <c r="C794" i="398"/>
  <c r="F789" i="398"/>
  <c r="F799" i="398" s="1"/>
  <c r="E789" i="398"/>
  <c r="E799" i="398" s="1"/>
  <c r="D789" i="398"/>
  <c r="C789" i="398"/>
  <c r="C799" i="398" s="1"/>
  <c r="F783" i="398"/>
  <c r="E783" i="398"/>
  <c r="D783" i="398"/>
  <c r="E781" i="398"/>
  <c r="E782" i="398" s="1"/>
  <c r="E770" i="398"/>
  <c r="C770" i="398"/>
  <c r="C765" i="398"/>
  <c r="F760" i="398"/>
  <c r="F770" i="398" s="1"/>
  <c r="E760" i="398"/>
  <c r="D760" i="398"/>
  <c r="D770" i="398" s="1"/>
  <c r="C760" i="398"/>
  <c r="F756" i="398"/>
  <c r="F755" i="398"/>
  <c r="E755" i="398"/>
  <c r="F754" i="398"/>
  <c r="E754" i="398"/>
  <c r="D754" i="398"/>
  <c r="F753" i="398"/>
  <c r="E753" i="398"/>
  <c r="E756" i="398" s="1"/>
  <c r="D753" i="398"/>
  <c r="C753" i="398"/>
  <c r="D756" i="398" s="1"/>
  <c r="C752" i="398"/>
  <c r="D755" i="398" s="1"/>
  <c r="F745" i="398"/>
  <c r="D745" i="398"/>
  <c r="C740" i="398"/>
  <c r="F735" i="398"/>
  <c r="E735" i="398"/>
  <c r="E745" i="398" s="1"/>
  <c r="D735" i="398"/>
  <c r="C735" i="398"/>
  <c r="C745" i="398" s="1"/>
  <c r="E731" i="398"/>
  <c r="F730" i="398"/>
  <c r="E730" i="398"/>
  <c r="F729" i="398"/>
  <c r="E729" i="398"/>
  <c r="D729" i="398"/>
  <c r="F728" i="398"/>
  <c r="F731" i="398" s="1"/>
  <c r="E728" i="398"/>
  <c r="D728" i="398"/>
  <c r="C727" i="398"/>
  <c r="C728" i="398" s="1"/>
  <c r="E719" i="398"/>
  <c r="C719" i="398"/>
  <c r="C701" i="398" s="1"/>
  <c r="C702" i="398" s="1"/>
  <c r="C714" i="398"/>
  <c r="F709" i="398"/>
  <c r="F719" i="398" s="1"/>
  <c r="E709" i="398"/>
  <c r="D709" i="398"/>
  <c r="D719" i="398" s="1"/>
  <c r="D701" i="398" s="1"/>
  <c r="C709" i="398"/>
  <c r="F704" i="398"/>
  <c r="F703" i="398"/>
  <c r="E703" i="398"/>
  <c r="D703" i="398"/>
  <c r="F702" i="398"/>
  <c r="E702" i="398"/>
  <c r="D694" i="398"/>
  <c r="C689" i="398"/>
  <c r="F684" i="398"/>
  <c r="F694" i="398" s="1"/>
  <c r="E684" i="398"/>
  <c r="D684" i="398"/>
  <c r="C684" i="398"/>
  <c r="C694" i="398" s="1"/>
  <c r="C676" i="398" s="1"/>
  <c r="F679" i="398"/>
  <c r="E679" i="398"/>
  <c r="F678" i="398"/>
  <c r="E678" i="398"/>
  <c r="D678" i="398"/>
  <c r="F677" i="398"/>
  <c r="F680" i="398" s="1"/>
  <c r="E677" i="398"/>
  <c r="D677" i="398"/>
  <c r="F664" i="398"/>
  <c r="E664" i="398"/>
  <c r="E669" i="398" s="1"/>
  <c r="E651" i="398" s="1"/>
  <c r="C664" i="398"/>
  <c r="F659" i="398"/>
  <c r="F669" i="398" s="1"/>
  <c r="F651" i="398" s="1"/>
  <c r="E659" i="398"/>
  <c r="D659" i="398"/>
  <c r="D669" i="398" s="1"/>
  <c r="C659" i="398"/>
  <c r="C669" i="398" s="1"/>
  <c r="C651" i="398" s="1"/>
  <c r="F653" i="398"/>
  <c r="E653" i="398"/>
  <c r="D653" i="398"/>
  <c r="D652" i="398"/>
  <c r="F644" i="398"/>
  <c r="D644" i="398"/>
  <c r="C639" i="398"/>
  <c r="F634" i="398"/>
  <c r="E634" i="398"/>
  <c r="E644" i="398" s="1"/>
  <c r="D634" i="398"/>
  <c r="C634" i="398"/>
  <c r="C644" i="398" s="1"/>
  <c r="E630" i="398"/>
  <c r="F629" i="398"/>
  <c r="E629" i="398"/>
  <c r="F628" i="398"/>
  <c r="E628" i="398"/>
  <c r="D628" i="398"/>
  <c r="F627" i="398"/>
  <c r="F630" i="398" s="1"/>
  <c r="E627" i="398"/>
  <c r="D627" i="398"/>
  <c r="C626" i="398"/>
  <c r="C627" i="398" s="1"/>
  <c r="E619" i="398"/>
  <c r="C619" i="398"/>
  <c r="C601" i="398" s="1"/>
  <c r="C614" i="398"/>
  <c r="F609" i="398"/>
  <c r="F619" i="398" s="1"/>
  <c r="E609" i="398"/>
  <c r="D609" i="398"/>
  <c r="D619" i="398" s="1"/>
  <c r="C609" i="398"/>
  <c r="F604" i="398"/>
  <c r="E604" i="398"/>
  <c r="F603" i="398"/>
  <c r="E603" i="398"/>
  <c r="D603" i="398"/>
  <c r="F602" i="398"/>
  <c r="E602" i="398"/>
  <c r="D602" i="398"/>
  <c r="E594" i="398"/>
  <c r="F589" i="398"/>
  <c r="F594" i="398" s="1"/>
  <c r="F576" i="398" s="1"/>
  <c r="C589" i="398"/>
  <c r="F584" i="398"/>
  <c r="E584" i="398"/>
  <c r="D584" i="398"/>
  <c r="D594" i="398" s="1"/>
  <c r="C584" i="398"/>
  <c r="C594" i="398" s="1"/>
  <c r="E579" i="398"/>
  <c r="F578" i="398"/>
  <c r="E578" i="398"/>
  <c r="D578" i="398"/>
  <c r="E577" i="398"/>
  <c r="E580" i="398" s="1"/>
  <c r="D577" i="398"/>
  <c r="C576" i="398"/>
  <c r="F564" i="398"/>
  <c r="E564" i="398"/>
  <c r="D564" i="398"/>
  <c r="C564" i="398"/>
  <c r="F559" i="398"/>
  <c r="F569" i="398" s="1"/>
  <c r="F551" i="398" s="1"/>
  <c r="F552" i="398" s="1"/>
  <c r="E559" i="398"/>
  <c r="E569" i="398" s="1"/>
  <c r="E551" i="398" s="1"/>
  <c r="D559" i="398"/>
  <c r="D569" i="398" s="1"/>
  <c r="C559" i="398"/>
  <c r="C569" i="398" s="1"/>
  <c r="C551" i="398" s="1"/>
  <c r="C552" i="398" s="1"/>
  <c r="F553" i="398"/>
  <c r="E553" i="398"/>
  <c r="D553" i="398"/>
  <c r="D552" i="398"/>
  <c r="D551" i="398"/>
  <c r="D544" i="398"/>
  <c r="D526" i="398" s="1"/>
  <c r="C544" i="398"/>
  <c r="D539" i="398"/>
  <c r="C539" i="398"/>
  <c r="F534" i="398"/>
  <c r="F544" i="398" s="1"/>
  <c r="E534" i="398"/>
  <c r="E544" i="398" s="1"/>
  <c r="D534" i="398"/>
  <c r="C534" i="398"/>
  <c r="F530" i="398"/>
  <c r="F529" i="398"/>
  <c r="E529" i="398"/>
  <c r="F528" i="398"/>
  <c r="E528" i="398"/>
  <c r="D528" i="398"/>
  <c r="F527" i="398"/>
  <c r="E527" i="398"/>
  <c r="C527" i="398"/>
  <c r="C526" i="398"/>
  <c r="E519" i="398"/>
  <c r="E501" i="398" s="1"/>
  <c r="E514" i="398"/>
  <c r="D514" i="398"/>
  <c r="C514" i="398"/>
  <c r="F509" i="398"/>
  <c r="F519" i="398" s="1"/>
  <c r="E509" i="398"/>
  <c r="D509" i="398"/>
  <c r="D519" i="398" s="1"/>
  <c r="C509" i="398"/>
  <c r="C519" i="398" s="1"/>
  <c r="C501" i="398" s="1"/>
  <c r="C502" i="398" s="1"/>
  <c r="F503" i="398"/>
  <c r="E503" i="398"/>
  <c r="D503" i="398"/>
  <c r="F502" i="398"/>
  <c r="D501" i="398"/>
  <c r="D494" i="398"/>
  <c r="F490" i="398"/>
  <c r="F830" i="398" s="1"/>
  <c r="F829" i="398" s="1"/>
  <c r="E490" i="398"/>
  <c r="D490" i="398"/>
  <c r="D830" i="398" s="1"/>
  <c r="D829" i="398" s="1"/>
  <c r="F489" i="398"/>
  <c r="E489" i="398"/>
  <c r="D489" i="398"/>
  <c r="F484" i="398"/>
  <c r="F494" i="398" s="1"/>
  <c r="E484" i="398"/>
  <c r="E494" i="398" s="1"/>
  <c r="D484" i="398"/>
  <c r="C484" i="398"/>
  <c r="C494" i="398" s="1"/>
  <c r="E479" i="398"/>
  <c r="F478" i="398"/>
  <c r="E478" i="398"/>
  <c r="D478" i="398"/>
  <c r="C477" i="398"/>
  <c r="F476" i="398"/>
  <c r="F477" i="398" s="1"/>
  <c r="F480" i="398" s="1"/>
  <c r="E476" i="398"/>
  <c r="E477" i="398" s="1"/>
  <c r="D476" i="398"/>
  <c r="D479" i="398" s="1"/>
  <c r="F469" i="398"/>
  <c r="F451" i="398" s="1"/>
  <c r="F452" i="398" s="1"/>
  <c r="E465" i="398"/>
  <c r="D465" i="398"/>
  <c r="F464" i="398"/>
  <c r="E464" i="398"/>
  <c r="D464" i="398"/>
  <c r="F459" i="398"/>
  <c r="E459" i="398"/>
  <c r="E469" i="398" s="1"/>
  <c r="D459" i="398"/>
  <c r="C459" i="398"/>
  <c r="C469" i="398" s="1"/>
  <c r="F454" i="398"/>
  <c r="F453" i="398"/>
  <c r="E453" i="398"/>
  <c r="D453" i="398"/>
  <c r="C452" i="398"/>
  <c r="D455" i="398" s="1"/>
  <c r="E451" i="398"/>
  <c r="E454" i="398" s="1"/>
  <c r="D451" i="398"/>
  <c r="D454" i="398" s="1"/>
  <c r="F444" i="398"/>
  <c r="F426" i="398" s="1"/>
  <c r="F427" i="398" s="1"/>
  <c r="F430" i="398" s="1"/>
  <c r="F439" i="398"/>
  <c r="F434" i="398"/>
  <c r="E434" i="398"/>
  <c r="E444" i="398" s="1"/>
  <c r="D434" i="398"/>
  <c r="D444" i="398" s="1"/>
  <c r="C434" i="398"/>
  <c r="C444" i="398" s="1"/>
  <c r="E429" i="398"/>
  <c r="D429" i="398"/>
  <c r="F428" i="398"/>
  <c r="E428" i="398"/>
  <c r="D428" i="398"/>
  <c r="E427" i="398"/>
  <c r="E430" i="398" s="1"/>
  <c r="D427" i="398"/>
  <c r="D430" i="398" s="1"/>
  <c r="C427" i="398"/>
  <c r="F419" i="398"/>
  <c r="E419" i="398"/>
  <c r="E415" i="398"/>
  <c r="E414" i="398"/>
  <c r="F409" i="398"/>
  <c r="E409" i="398"/>
  <c r="D409" i="398"/>
  <c r="D419" i="398" s="1"/>
  <c r="C409" i="398"/>
  <c r="C419" i="398" s="1"/>
  <c r="F404" i="398"/>
  <c r="D404" i="398"/>
  <c r="F403" i="398"/>
  <c r="E403" i="398"/>
  <c r="D403" i="398"/>
  <c r="F402" i="398"/>
  <c r="F405" i="398" s="1"/>
  <c r="E402" i="398"/>
  <c r="D402" i="398"/>
  <c r="D405" i="398" s="1"/>
  <c r="C402" i="398"/>
  <c r="E401" i="398"/>
  <c r="E404" i="398" s="1"/>
  <c r="E394" i="398"/>
  <c r="E376" i="398" s="1"/>
  <c r="F389" i="398"/>
  <c r="E389" i="398"/>
  <c r="D389" i="398"/>
  <c r="C389" i="398"/>
  <c r="F384" i="398"/>
  <c r="F394" i="398" s="1"/>
  <c r="E384" i="398"/>
  <c r="D384" i="398"/>
  <c r="D394" i="398" s="1"/>
  <c r="D376" i="398" s="1"/>
  <c r="D377" i="398" s="1"/>
  <c r="D380" i="398" s="1"/>
  <c r="C384" i="398"/>
  <c r="C394" i="398" s="1"/>
  <c r="C376" i="398" s="1"/>
  <c r="C377" i="398" s="1"/>
  <c r="F378" i="398"/>
  <c r="E378" i="398"/>
  <c r="D378" i="398"/>
  <c r="F376" i="398"/>
  <c r="F379" i="398" s="1"/>
  <c r="F358" i="398"/>
  <c r="F368" i="398" s="1"/>
  <c r="E358" i="398"/>
  <c r="E368" i="398" s="1"/>
  <c r="D358" i="398"/>
  <c r="D368" i="398" s="1"/>
  <c r="C358" i="398"/>
  <c r="C368" i="398" s="1"/>
  <c r="F354" i="398"/>
  <c r="F353" i="398"/>
  <c r="E353" i="398"/>
  <c r="D353" i="398"/>
  <c r="F352" i="398"/>
  <c r="E352" i="398"/>
  <c r="D352" i="398"/>
  <c r="F351" i="398"/>
  <c r="E351" i="398"/>
  <c r="E354" i="398" s="1"/>
  <c r="D351" i="398"/>
  <c r="C351" i="398"/>
  <c r="F333" i="398"/>
  <c r="F343" i="398" s="1"/>
  <c r="E333" i="398"/>
  <c r="E343" i="398" s="1"/>
  <c r="D333" i="398"/>
  <c r="D343" i="398" s="1"/>
  <c r="C333" i="398"/>
  <c r="C343" i="398" s="1"/>
  <c r="F328" i="398"/>
  <c r="E328" i="398"/>
  <c r="D328" i="398"/>
  <c r="F327" i="398"/>
  <c r="E327" i="398"/>
  <c r="D327" i="398"/>
  <c r="F326" i="398"/>
  <c r="F329" i="398" s="1"/>
  <c r="E326" i="398"/>
  <c r="D326" i="398"/>
  <c r="D329" i="398" s="1"/>
  <c r="C326" i="398"/>
  <c r="D318" i="398"/>
  <c r="F313" i="398"/>
  <c r="E313" i="398"/>
  <c r="C313" i="398"/>
  <c r="F308" i="398"/>
  <c r="F318" i="398" s="1"/>
  <c r="F300" i="398" s="1"/>
  <c r="F301" i="398" s="1"/>
  <c r="E308" i="398"/>
  <c r="E318" i="398" s="1"/>
  <c r="E300" i="398" s="1"/>
  <c r="D308" i="398"/>
  <c r="C308" i="398"/>
  <c r="C318" i="398" s="1"/>
  <c r="D303" i="398"/>
  <c r="F302" i="398"/>
  <c r="E302" i="398"/>
  <c r="D302" i="398"/>
  <c r="D301" i="398"/>
  <c r="D304" i="398" s="1"/>
  <c r="C301" i="398"/>
  <c r="C292" i="398"/>
  <c r="F287" i="398"/>
  <c r="F292" i="398" s="1"/>
  <c r="F274" i="398" s="1"/>
  <c r="E287" i="398"/>
  <c r="C287" i="398"/>
  <c r="F282" i="398"/>
  <c r="E282" i="398"/>
  <c r="E292" i="398" s="1"/>
  <c r="E274" i="398" s="1"/>
  <c r="D282" i="398"/>
  <c r="D292" i="398" s="1"/>
  <c r="C282" i="398"/>
  <c r="D277" i="398"/>
  <c r="F276" i="398"/>
  <c r="E276" i="398"/>
  <c r="D276" i="398"/>
  <c r="D275" i="398"/>
  <c r="D278" i="398" s="1"/>
  <c r="C275" i="398"/>
  <c r="C274" i="398"/>
  <c r="F258" i="398"/>
  <c r="E258" i="398"/>
  <c r="D258" i="398"/>
  <c r="C258" i="398"/>
  <c r="F253" i="398"/>
  <c r="F263" i="398" s="1"/>
  <c r="E253" i="398"/>
  <c r="E263" i="398" s="1"/>
  <c r="E245" i="398" s="1"/>
  <c r="D253" i="398"/>
  <c r="D263" i="398" s="1"/>
  <c r="D245" i="398" s="1"/>
  <c r="D246" i="398" s="1"/>
  <c r="D249" i="398" s="1"/>
  <c r="C253" i="398"/>
  <c r="C263" i="398" s="1"/>
  <c r="C245" i="398" s="1"/>
  <c r="C246" i="398" s="1"/>
  <c r="D248" i="398"/>
  <c r="F247" i="398"/>
  <c r="E247" i="398"/>
  <c r="D247" i="398"/>
  <c r="F246" i="398"/>
  <c r="F245" i="398"/>
  <c r="F237" i="398"/>
  <c r="F219" i="398" s="1"/>
  <c r="F232" i="398"/>
  <c r="C232" i="398"/>
  <c r="F227" i="398"/>
  <c r="E227" i="398"/>
  <c r="E237" i="398" s="1"/>
  <c r="D227" i="398"/>
  <c r="D237" i="398" s="1"/>
  <c r="C227" i="398"/>
  <c r="C237" i="398" s="1"/>
  <c r="D223" i="398"/>
  <c r="E222" i="398"/>
  <c r="D222" i="398"/>
  <c r="F221" i="398"/>
  <c r="E221" i="398"/>
  <c r="D221" i="398"/>
  <c r="E220" i="398"/>
  <c r="E223" i="398" s="1"/>
  <c r="D220" i="398"/>
  <c r="C220" i="398"/>
  <c r="F204" i="398"/>
  <c r="F207" i="398" s="1"/>
  <c r="E204" i="398"/>
  <c r="D204" i="398"/>
  <c r="D207" i="398" s="1"/>
  <c r="C204" i="398"/>
  <c r="C207" i="398" s="1"/>
  <c r="F201" i="398"/>
  <c r="E201" i="398"/>
  <c r="D201" i="398"/>
  <c r="C201" i="398"/>
  <c r="F192" i="398"/>
  <c r="E192" i="398"/>
  <c r="D192" i="398"/>
  <c r="C192" i="398"/>
  <c r="F189" i="398"/>
  <c r="E189" i="398"/>
  <c r="D189" i="398"/>
  <c r="F186" i="398"/>
  <c r="E186" i="398"/>
  <c r="D186" i="398"/>
  <c r="F180" i="398"/>
  <c r="E180" i="398"/>
  <c r="D180" i="398"/>
  <c r="D178" i="398"/>
  <c r="C178" i="398"/>
  <c r="C179" i="398" s="1"/>
  <c r="F167" i="398"/>
  <c r="F170" i="398" s="1"/>
  <c r="E167" i="398"/>
  <c r="E170" i="398" s="1"/>
  <c r="D167" i="398"/>
  <c r="D170" i="398" s="1"/>
  <c r="C167" i="398"/>
  <c r="C170" i="398" s="1"/>
  <c r="F164" i="398"/>
  <c r="E164" i="398"/>
  <c r="D164" i="398"/>
  <c r="C164" i="398"/>
  <c r="F155" i="398"/>
  <c r="E155" i="398"/>
  <c r="D155" i="398"/>
  <c r="C155" i="398"/>
  <c r="F152" i="398"/>
  <c r="E152" i="398"/>
  <c r="D152" i="398"/>
  <c r="F149" i="398"/>
  <c r="E149" i="398"/>
  <c r="D149" i="398"/>
  <c r="F143" i="398"/>
  <c r="E143" i="398"/>
  <c r="D143" i="398"/>
  <c r="F133" i="398"/>
  <c r="F134" i="398" s="1"/>
  <c r="E133" i="398"/>
  <c r="E134" i="398" s="1"/>
  <c r="D133" i="398"/>
  <c r="D104" i="398" s="1"/>
  <c r="C133" i="398"/>
  <c r="C134" i="398" s="1"/>
  <c r="F106" i="398"/>
  <c r="E106" i="398"/>
  <c r="D106" i="398"/>
  <c r="F104" i="398"/>
  <c r="F107" i="398" s="1"/>
  <c r="E104" i="398"/>
  <c r="C104" i="398"/>
  <c r="C105" i="398" s="1"/>
  <c r="F96" i="398"/>
  <c r="F97" i="398" s="1"/>
  <c r="E96" i="398"/>
  <c r="E67" i="398" s="1"/>
  <c r="D96" i="398"/>
  <c r="D97" i="398" s="1"/>
  <c r="C96" i="398"/>
  <c r="C97" i="398" s="1"/>
  <c r="D70" i="398"/>
  <c r="F69" i="398"/>
  <c r="E69" i="398"/>
  <c r="D69" i="398"/>
  <c r="F67" i="398"/>
  <c r="F68" i="398" s="1"/>
  <c r="D67" i="398"/>
  <c r="D68" i="398" s="1"/>
  <c r="D71" i="398" s="1"/>
  <c r="C67" i="398"/>
  <c r="C68" i="398" s="1"/>
  <c r="F56" i="398"/>
  <c r="F821" i="398" s="1"/>
  <c r="E56" i="398"/>
  <c r="E821" i="398" s="1"/>
  <c r="D56" i="398"/>
  <c r="D59" i="398" s="1"/>
  <c r="C56" i="398"/>
  <c r="C821" i="398" s="1"/>
  <c r="F53" i="398"/>
  <c r="E53" i="398"/>
  <c r="D53" i="398"/>
  <c r="C53" i="398"/>
  <c r="F44" i="398"/>
  <c r="E44" i="398"/>
  <c r="D44" i="398"/>
  <c r="C44" i="398"/>
  <c r="F41" i="398"/>
  <c r="E41" i="398"/>
  <c r="D41" i="398"/>
  <c r="C41" i="398"/>
  <c r="F38" i="398"/>
  <c r="E38" i="398"/>
  <c r="D38" i="398"/>
  <c r="C38" i="398"/>
  <c r="F32" i="398"/>
  <c r="E32" i="398"/>
  <c r="D32" i="398"/>
  <c r="G214" i="395"/>
  <c r="F214" i="395"/>
  <c r="E214" i="395"/>
  <c r="D214" i="395"/>
  <c r="G189" i="395"/>
  <c r="G190" i="395" s="1"/>
  <c r="F189" i="395"/>
  <c r="F190" i="395" s="1"/>
  <c r="E189" i="395"/>
  <c r="E190" i="395" s="1"/>
  <c r="D189" i="395"/>
  <c r="D190" i="395" s="1"/>
  <c r="G186" i="395"/>
  <c r="G187" i="395" s="1"/>
  <c r="F186" i="395"/>
  <c r="F187" i="395" s="1"/>
  <c r="E186" i="395"/>
  <c r="E187" i="395" s="1"/>
  <c r="D186" i="395"/>
  <c r="D187" i="395" s="1"/>
  <c r="G184" i="395"/>
  <c r="E184" i="395"/>
  <c r="G183" i="395"/>
  <c r="F183" i="395"/>
  <c r="F184" i="395" s="1"/>
  <c r="E183" i="395"/>
  <c r="D181" i="395"/>
  <c r="G173" i="395"/>
  <c r="F173" i="395"/>
  <c r="F182" i="395" s="1"/>
  <c r="E173" i="395"/>
  <c r="D173" i="395"/>
  <c r="G168" i="395"/>
  <c r="G178" i="395" s="1"/>
  <c r="F168" i="395"/>
  <c r="F178" i="395" s="1"/>
  <c r="E168" i="395"/>
  <c r="E178" i="395" s="1"/>
  <c r="D168" i="395"/>
  <c r="D178" i="395" s="1"/>
  <c r="F164" i="395"/>
  <c r="G163" i="395"/>
  <c r="F163" i="395"/>
  <c r="E163" i="395"/>
  <c r="G162" i="395"/>
  <c r="F162" i="395"/>
  <c r="E162" i="395"/>
  <c r="G161" i="395"/>
  <c r="G164" i="395" s="1"/>
  <c r="F161" i="395"/>
  <c r="E161" i="395"/>
  <c r="E164" i="395" s="1"/>
  <c r="D161" i="395"/>
  <c r="G145" i="395"/>
  <c r="G146" i="395" s="1"/>
  <c r="G210" i="395" s="1"/>
  <c r="G209" i="395" s="1"/>
  <c r="F145" i="395"/>
  <c r="F146" i="395" s="1"/>
  <c r="F210" i="395" s="1"/>
  <c r="F209" i="395" s="1"/>
  <c r="E145" i="395"/>
  <c r="E182" i="395" s="1"/>
  <c r="D145" i="395"/>
  <c r="D146" i="395" s="1"/>
  <c r="D210" i="395" s="1"/>
  <c r="D209" i="395" s="1"/>
  <c r="G140" i="395"/>
  <c r="G204" i="395" s="1"/>
  <c r="F140" i="395"/>
  <c r="F150" i="395" s="1"/>
  <c r="E140" i="395"/>
  <c r="E204" i="395" s="1"/>
  <c r="D140" i="395"/>
  <c r="D150" i="395" s="1"/>
  <c r="G136" i="395"/>
  <c r="G135" i="395"/>
  <c r="F135" i="395"/>
  <c r="E135" i="395"/>
  <c r="G134" i="395"/>
  <c r="F134" i="395"/>
  <c r="E134" i="395"/>
  <c r="G133" i="395"/>
  <c r="F133" i="395"/>
  <c r="F136" i="395" s="1"/>
  <c r="E133" i="395"/>
  <c r="D133" i="395"/>
  <c r="E136" i="395" s="1"/>
  <c r="G57" i="395"/>
  <c r="G28" i="395" s="1"/>
  <c r="F57" i="395"/>
  <c r="E57" i="395"/>
  <c r="E28" i="395" s="1"/>
  <c r="G43" i="395"/>
  <c r="F43" i="395"/>
  <c r="E43" i="395"/>
  <c r="D43" i="395"/>
  <c r="G40" i="395"/>
  <c r="F40" i="395"/>
  <c r="E40" i="395"/>
  <c r="D40" i="395"/>
  <c r="G37" i="395"/>
  <c r="F37" i="395"/>
  <c r="E37" i="395"/>
  <c r="D36" i="395"/>
  <c r="D57" i="395" s="1"/>
  <c r="D58" i="395" s="1"/>
  <c r="G30" i="395"/>
  <c r="F30" i="395"/>
  <c r="E30" i="395"/>
  <c r="D29" i="395"/>
  <c r="F28" i="395"/>
  <c r="F181" i="395" s="1"/>
  <c r="F177" i="394"/>
  <c r="E177" i="394"/>
  <c r="D177" i="394"/>
  <c r="C177" i="394"/>
  <c r="D176" i="394"/>
  <c r="F175" i="394"/>
  <c r="E175" i="394"/>
  <c r="D175" i="394"/>
  <c r="C175" i="394"/>
  <c r="F173" i="394"/>
  <c r="E173" i="394"/>
  <c r="D173" i="394"/>
  <c r="C173" i="394"/>
  <c r="D172" i="394"/>
  <c r="F171" i="394"/>
  <c r="E171" i="394"/>
  <c r="D171" i="394"/>
  <c r="C171" i="394"/>
  <c r="F169" i="394"/>
  <c r="E169" i="394"/>
  <c r="D169" i="394"/>
  <c r="C169" i="394"/>
  <c r="D168" i="394"/>
  <c r="D167" i="394"/>
  <c r="C167" i="394"/>
  <c r="F165" i="394"/>
  <c r="E165" i="394"/>
  <c r="D165" i="394"/>
  <c r="C165" i="394"/>
  <c r="D163" i="394"/>
  <c r="C163" i="394"/>
  <c r="F161" i="394"/>
  <c r="F184" i="394" s="1"/>
  <c r="E161" i="394"/>
  <c r="E184" i="394" s="1"/>
  <c r="F160" i="394"/>
  <c r="E160" i="394"/>
  <c r="C159" i="394"/>
  <c r="C142" i="394"/>
  <c r="C133" i="394"/>
  <c r="C116" i="394"/>
  <c r="F106" i="394"/>
  <c r="E106" i="394"/>
  <c r="D106" i="394"/>
  <c r="D160" i="394" s="1"/>
  <c r="C106" i="394"/>
  <c r="C160" i="394" s="1"/>
  <c r="F99" i="394"/>
  <c r="E99" i="394"/>
  <c r="D99" i="394"/>
  <c r="F98" i="394"/>
  <c r="E98" i="394"/>
  <c r="D98" i="394"/>
  <c r="F97" i="394"/>
  <c r="F100" i="394" s="1"/>
  <c r="E97" i="394"/>
  <c r="D97" i="394"/>
  <c r="E100" i="394" s="1"/>
  <c r="C97" i="394"/>
  <c r="F86" i="394"/>
  <c r="F179" i="394" s="1"/>
  <c r="E86" i="394"/>
  <c r="E179" i="394" s="1"/>
  <c r="D86" i="394"/>
  <c r="D179" i="394" s="1"/>
  <c r="C86" i="394"/>
  <c r="C179" i="394" s="1"/>
  <c r="C161" i="394" s="1"/>
  <c r="D80" i="394"/>
  <c r="F79" i="394"/>
  <c r="E79" i="394"/>
  <c r="D79" i="394"/>
  <c r="F78" i="394"/>
  <c r="E78" i="394"/>
  <c r="D78" i="394"/>
  <c r="F77" i="394"/>
  <c r="E77" i="394"/>
  <c r="F80" i="394" s="1"/>
  <c r="D77" i="394"/>
  <c r="C77" i="394"/>
  <c r="F62" i="394"/>
  <c r="F66" i="394" s="1"/>
  <c r="E62" i="394"/>
  <c r="E66" i="394" s="1"/>
  <c r="D62" i="394"/>
  <c r="D66" i="394" s="1"/>
  <c r="C62" i="394"/>
  <c r="C66" i="394" s="1"/>
  <c r="E37" i="394"/>
  <c r="F36" i="394"/>
  <c r="E36" i="394"/>
  <c r="D36" i="394"/>
  <c r="F35" i="394"/>
  <c r="E35" i="394"/>
  <c r="D35" i="394"/>
  <c r="F34" i="394"/>
  <c r="F37" i="394" s="1"/>
  <c r="E34" i="394"/>
  <c r="D34" i="394"/>
  <c r="D37" i="394" s="1"/>
  <c r="C34" i="394"/>
  <c r="G378" i="393"/>
  <c r="F378" i="393"/>
  <c r="E378" i="393"/>
  <c r="D378" i="393"/>
  <c r="G377" i="393"/>
  <c r="F377" i="393"/>
  <c r="E377" i="393"/>
  <c r="D377" i="393"/>
  <c r="G376" i="393"/>
  <c r="F376" i="393"/>
  <c r="E376" i="393"/>
  <c r="D376" i="393"/>
  <c r="G375" i="393"/>
  <c r="F375" i="393"/>
  <c r="E375" i="393"/>
  <c r="D375" i="393"/>
  <c r="G374" i="393"/>
  <c r="F374" i="393"/>
  <c r="E374" i="393"/>
  <c r="D374" i="393"/>
  <c r="G373" i="393"/>
  <c r="F373" i="393"/>
  <c r="E373" i="393"/>
  <c r="D373" i="393"/>
  <c r="G372" i="393"/>
  <c r="F372" i="393"/>
  <c r="E372" i="393"/>
  <c r="D372" i="393"/>
  <c r="G371" i="393"/>
  <c r="F371" i="393"/>
  <c r="E371" i="393"/>
  <c r="D371" i="393"/>
  <c r="G370" i="393"/>
  <c r="F370" i="393"/>
  <c r="E370" i="393"/>
  <c r="D370" i="393"/>
  <c r="G369" i="393"/>
  <c r="F369" i="393"/>
  <c r="E369" i="393"/>
  <c r="D369" i="393"/>
  <c r="G368" i="393"/>
  <c r="F368" i="393"/>
  <c r="E368" i="393"/>
  <c r="D368" i="393"/>
  <c r="G367" i="393"/>
  <c r="F367" i="393"/>
  <c r="E367" i="393"/>
  <c r="D367" i="393"/>
  <c r="G365" i="393"/>
  <c r="F365" i="393"/>
  <c r="E365" i="393"/>
  <c r="D365" i="393"/>
  <c r="G364" i="393"/>
  <c r="F364" i="393"/>
  <c r="E364" i="393"/>
  <c r="D364" i="393"/>
  <c r="G363" i="393"/>
  <c r="F363" i="393"/>
  <c r="E363" i="393"/>
  <c r="D363" i="393"/>
  <c r="G362" i="393"/>
  <c r="F362" i="393"/>
  <c r="E362" i="393"/>
  <c r="D362" i="393"/>
  <c r="G361" i="393"/>
  <c r="F361" i="393"/>
  <c r="E361" i="393"/>
  <c r="D361" i="393"/>
  <c r="G360" i="393"/>
  <c r="F360" i="393"/>
  <c r="E360" i="393"/>
  <c r="D360" i="393"/>
  <c r="G359" i="393"/>
  <c r="F359" i="393"/>
  <c r="E359" i="393"/>
  <c r="D359" i="393"/>
  <c r="G358" i="393"/>
  <c r="F358" i="393"/>
  <c r="E358" i="393"/>
  <c r="D358" i="393"/>
  <c r="G357" i="393"/>
  <c r="F357" i="393"/>
  <c r="E357" i="393"/>
  <c r="D357" i="393"/>
  <c r="G356" i="393"/>
  <c r="F356" i="393"/>
  <c r="E356" i="393"/>
  <c r="D356" i="393"/>
  <c r="G355" i="393"/>
  <c r="F355" i="393"/>
  <c r="E355" i="393"/>
  <c r="D355" i="393"/>
  <c r="G354" i="393"/>
  <c r="F354" i="393"/>
  <c r="E354" i="393"/>
  <c r="D354" i="393"/>
  <c r="G353" i="393"/>
  <c r="F353" i="393"/>
  <c r="E353" i="393"/>
  <c r="D353" i="393"/>
  <c r="G352" i="393"/>
  <c r="F352" i="393"/>
  <c r="E352" i="393"/>
  <c r="D352" i="393"/>
  <c r="G351" i="393"/>
  <c r="F351" i="393"/>
  <c r="E351" i="393"/>
  <c r="D351" i="393"/>
  <c r="G350" i="393"/>
  <c r="F350" i="393"/>
  <c r="E350" i="393"/>
  <c r="D350" i="393"/>
  <c r="G349" i="393"/>
  <c r="F349" i="393"/>
  <c r="E349" i="393"/>
  <c r="D349" i="393"/>
  <c r="G348" i="393"/>
  <c r="F348" i="393"/>
  <c r="E348" i="393"/>
  <c r="D348" i="393"/>
  <c r="G339" i="393"/>
  <c r="F339" i="393"/>
  <c r="E339" i="393"/>
  <c r="D339" i="393"/>
  <c r="G334" i="393"/>
  <c r="G344" i="393" s="1"/>
  <c r="G326" i="393" s="1"/>
  <c r="F334" i="393"/>
  <c r="F344" i="393" s="1"/>
  <c r="F326" i="393" s="1"/>
  <c r="E334" i="393"/>
  <c r="E344" i="393" s="1"/>
  <c r="E326" i="393" s="1"/>
  <c r="D334" i="393"/>
  <c r="D344" i="393" s="1"/>
  <c r="D326" i="393" s="1"/>
  <c r="D327" i="393" s="1"/>
  <c r="G328" i="393"/>
  <c r="F328" i="393"/>
  <c r="E328" i="393"/>
  <c r="G313" i="393"/>
  <c r="F313" i="393"/>
  <c r="E313" i="393"/>
  <c r="D313" i="393"/>
  <c r="D250" i="393" s="1"/>
  <c r="D251" i="393" s="1"/>
  <c r="G308" i="393"/>
  <c r="G318" i="393" s="1"/>
  <c r="G300" i="393" s="1"/>
  <c r="F308" i="393"/>
  <c r="F318" i="393" s="1"/>
  <c r="F300" i="393" s="1"/>
  <c r="E308" i="393"/>
  <c r="E318" i="393" s="1"/>
  <c r="E300" i="393" s="1"/>
  <c r="D308" i="393"/>
  <c r="D318" i="393" s="1"/>
  <c r="D300" i="393" s="1"/>
  <c r="D301" i="393" s="1"/>
  <c r="G302" i="393"/>
  <c r="F302" i="393"/>
  <c r="E302" i="393"/>
  <c r="G288" i="393"/>
  <c r="F288" i="393"/>
  <c r="E288" i="393"/>
  <c r="D288" i="393"/>
  <c r="G283" i="393"/>
  <c r="G293" i="393" s="1"/>
  <c r="F283" i="393"/>
  <c r="F293" i="393" s="1"/>
  <c r="E283" i="393"/>
  <c r="E293" i="393" s="1"/>
  <c r="D283" i="393"/>
  <c r="D293" i="393" s="1"/>
  <c r="G279" i="393"/>
  <c r="G278" i="393"/>
  <c r="F278" i="393"/>
  <c r="E278" i="393"/>
  <c r="G277" i="393"/>
  <c r="F277" i="393"/>
  <c r="E277" i="393"/>
  <c r="G276" i="393"/>
  <c r="F276" i="393"/>
  <c r="F279" i="393" s="1"/>
  <c r="E276" i="393"/>
  <c r="E279" i="393" s="1"/>
  <c r="D276" i="393"/>
  <c r="G263" i="393"/>
  <c r="F263" i="393"/>
  <c r="E263" i="393"/>
  <c r="D263" i="393"/>
  <c r="G258" i="393"/>
  <c r="G268" i="393" s="1"/>
  <c r="G250" i="393" s="1"/>
  <c r="F258" i="393"/>
  <c r="F268" i="393" s="1"/>
  <c r="E258" i="393"/>
  <c r="E268" i="393" s="1"/>
  <c r="D258" i="393"/>
  <c r="D268" i="393" s="1"/>
  <c r="G252" i="393"/>
  <c r="F252" i="393"/>
  <c r="E252" i="393"/>
  <c r="F250" i="393"/>
  <c r="F251" i="393" s="1"/>
  <c r="E250" i="393"/>
  <c r="G234" i="393"/>
  <c r="F234" i="393"/>
  <c r="E234" i="393"/>
  <c r="D234" i="393"/>
  <c r="G229" i="393"/>
  <c r="G239" i="393" s="1"/>
  <c r="F229" i="393"/>
  <c r="F239" i="393" s="1"/>
  <c r="E229" i="393"/>
  <c r="E239" i="393" s="1"/>
  <c r="D229" i="393"/>
  <c r="D239" i="393" s="1"/>
  <c r="G223" i="393"/>
  <c r="F223" i="393"/>
  <c r="E223" i="393"/>
  <c r="G208" i="393"/>
  <c r="F208" i="393"/>
  <c r="E208" i="393"/>
  <c r="D208" i="393"/>
  <c r="G203" i="393"/>
  <c r="G213" i="393" s="1"/>
  <c r="G195" i="393" s="1"/>
  <c r="F203" i="393"/>
  <c r="F213" i="393" s="1"/>
  <c r="F195" i="393" s="1"/>
  <c r="E203" i="393"/>
  <c r="E213" i="393" s="1"/>
  <c r="E195" i="393" s="1"/>
  <c r="D203" i="393"/>
  <c r="D213" i="393" s="1"/>
  <c r="D195" i="393" s="1"/>
  <c r="D196" i="393" s="1"/>
  <c r="G197" i="393"/>
  <c r="F197" i="393"/>
  <c r="E197" i="393"/>
  <c r="G183" i="393"/>
  <c r="F183" i="393"/>
  <c r="E183" i="393"/>
  <c r="D183" i="393"/>
  <c r="G178" i="393"/>
  <c r="G188" i="393" s="1"/>
  <c r="F178" i="393"/>
  <c r="F188" i="393" s="1"/>
  <c r="E178" i="393"/>
  <c r="E188" i="393" s="1"/>
  <c r="E170" i="393" s="1"/>
  <c r="D178" i="393"/>
  <c r="D188" i="393" s="1"/>
  <c r="G173" i="393"/>
  <c r="G172" i="393"/>
  <c r="F172" i="393"/>
  <c r="E172" i="393"/>
  <c r="G171" i="393"/>
  <c r="F171" i="393"/>
  <c r="G174" i="393" s="1"/>
  <c r="D171" i="393"/>
  <c r="G158" i="393"/>
  <c r="F158" i="393"/>
  <c r="E158" i="393"/>
  <c r="D158" i="393"/>
  <c r="G153" i="393"/>
  <c r="G163" i="393" s="1"/>
  <c r="G145" i="393" s="1"/>
  <c r="F153" i="393"/>
  <c r="F163" i="393" s="1"/>
  <c r="F145" i="393" s="1"/>
  <c r="E153" i="393"/>
  <c r="E163" i="393" s="1"/>
  <c r="E145" i="393" s="1"/>
  <c r="D153" i="393"/>
  <c r="D163" i="393" s="1"/>
  <c r="G147" i="393"/>
  <c r="F147" i="393"/>
  <c r="E147" i="393"/>
  <c r="D146" i="393"/>
  <c r="G133" i="393"/>
  <c r="G134" i="393" s="1"/>
  <c r="F133" i="393"/>
  <c r="F134" i="393" s="1"/>
  <c r="E133" i="393"/>
  <c r="D133" i="393"/>
  <c r="D134" i="393" s="1"/>
  <c r="G106" i="393"/>
  <c r="F106" i="393"/>
  <c r="E106" i="393"/>
  <c r="G104" i="393"/>
  <c r="G105" i="393" s="1"/>
  <c r="F104" i="393"/>
  <c r="D104" i="393"/>
  <c r="D105" i="393" s="1"/>
  <c r="G96" i="393"/>
  <c r="G97" i="393" s="1"/>
  <c r="F96" i="393"/>
  <c r="E96" i="393"/>
  <c r="E97" i="393" s="1"/>
  <c r="D96" i="393"/>
  <c r="D97" i="393" s="1"/>
  <c r="G69" i="393"/>
  <c r="F69" i="393"/>
  <c r="E69" i="393"/>
  <c r="G67" i="393"/>
  <c r="G68" i="393" s="1"/>
  <c r="E67" i="393"/>
  <c r="E68" i="393" s="1"/>
  <c r="D67" i="393"/>
  <c r="D68" i="393" s="1"/>
  <c r="G56" i="393"/>
  <c r="G366" i="393" s="1"/>
  <c r="F56" i="393"/>
  <c r="F366" i="393" s="1"/>
  <c r="E56" i="393"/>
  <c r="E59" i="393" s="1"/>
  <c r="D56" i="393"/>
  <c r="D59" i="393" s="1"/>
  <c r="G53" i="393"/>
  <c r="F53" i="393"/>
  <c r="E53" i="393"/>
  <c r="D53" i="393"/>
  <c r="G50" i="393"/>
  <c r="F50" i="393"/>
  <c r="E50" i="393"/>
  <c r="D50" i="393"/>
  <c r="G44" i="393"/>
  <c r="F44" i="393"/>
  <c r="E44" i="393"/>
  <c r="D44" i="393"/>
  <c r="G41" i="393"/>
  <c r="F41" i="393"/>
  <c r="E41" i="393"/>
  <c r="D41" i="393"/>
  <c r="G38" i="393"/>
  <c r="F38" i="393"/>
  <c r="E38" i="393"/>
  <c r="D38" i="393"/>
  <c r="G32" i="393"/>
  <c r="F29" i="393"/>
  <c r="E29" i="393"/>
  <c r="F32" i="393" s="1"/>
  <c r="F176" i="392"/>
  <c r="E176" i="392"/>
  <c r="D176" i="392"/>
  <c r="C176" i="392"/>
  <c r="F175" i="392"/>
  <c r="E175" i="392"/>
  <c r="D175" i="392"/>
  <c r="C175" i="392"/>
  <c r="F174" i="392"/>
  <c r="E174" i="392"/>
  <c r="D174" i="392"/>
  <c r="C174" i="392"/>
  <c r="F173" i="392"/>
  <c r="E173" i="392"/>
  <c r="D173" i="392"/>
  <c r="C173" i="392"/>
  <c r="F172" i="392"/>
  <c r="E172" i="392"/>
  <c r="D172" i="392"/>
  <c r="C172" i="392"/>
  <c r="F171" i="392"/>
  <c r="E171" i="392"/>
  <c r="D171" i="392"/>
  <c r="C171" i="392"/>
  <c r="F170" i="392"/>
  <c r="E170" i="392"/>
  <c r="D170" i="392"/>
  <c r="C170" i="392"/>
  <c r="F169" i="392"/>
  <c r="E169" i="392"/>
  <c r="D169" i="392"/>
  <c r="C169" i="392"/>
  <c r="C167" i="392" s="1"/>
  <c r="F168" i="392"/>
  <c r="E168" i="392"/>
  <c r="D168" i="392"/>
  <c r="C168" i="392"/>
  <c r="F167" i="392"/>
  <c r="E167" i="392"/>
  <c r="D167" i="392"/>
  <c r="F166" i="392"/>
  <c r="E166" i="392"/>
  <c r="D166" i="392"/>
  <c r="C166" i="392"/>
  <c r="F165" i="392"/>
  <c r="E165" i="392"/>
  <c r="D165" i="392"/>
  <c r="C165" i="392"/>
  <c r="F164" i="392"/>
  <c r="E164" i="392"/>
  <c r="D164" i="392"/>
  <c r="C164" i="392"/>
  <c r="F163" i="392"/>
  <c r="E163" i="392"/>
  <c r="D163" i="392"/>
  <c r="C163" i="392"/>
  <c r="F162" i="392"/>
  <c r="E162" i="392"/>
  <c r="D162" i="392"/>
  <c r="C162" i="392"/>
  <c r="F161" i="392"/>
  <c r="E161" i="392"/>
  <c r="D161" i="392"/>
  <c r="C161" i="392"/>
  <c r="F160" i="392"/>
  <c r="E160" i="392"/>
  <c r="D160" i="392"/>
  <c r="C160" i="392"/>
  <c r="F159" i="392"/>
  <c r="E159" i="392"/>
  <c r="D159" i="392"/>
  <c r="C159" i="392"/>
  <c r="C158" i="392" s="1"/>
  <c r="F158" i="392"/>
  <c r="E158" i="392"/>
  <c r="D158" i="392"/>
  <c r="F157" i="392"/>
  <c r="E157" i="392"/>
  <c r="D157" i="392"/>
  <c r="C157" i="392"/>
  <c r="F156" i="392"/>
  <c r="E156" i="392"/>
  <c r="D156" i="392"/>
  <c r="C156" i="392"/>
  <c r="C155" i="392" s="1"/>
  <c r="F155" i="392"/>
  <c r="E155" i="392"/>
  <c r="D155" i="392"/>
  <c r="F154" i="392"/>
  <c r="E154" i="392"/>
  <c r="D154" i="392"/>
  <c r="C154" i="392"/>
  <c r="F153" i="392"/>
  <c r="E153" i="392"/>
  <c r="D153" i="392"/>
  <c r="C153" i="392"/>
  <c r="F152" i="392"/>
  <c r="E152" i="392"/>
  <c r="D152" i="392"/>
  <c r="C152" i="392"/>
  <c r="F151" i="392"/>
  <c r="E151" i="392"/>
  <c r="D151" i="392"/>
  <c r="C151" i="392"/>
  <c r="F150" i="392"/>
  <c r="E150" i="392"/>
  <c r="D150" i="392"/>
  <c r="C150" i="392"/>
  <c r="F149" i="392"/>
  <c r="E149" i="392"/>
  <c r="D149" i="392"/>
  <c r="C149" i="392"/>
  <c r="F148" i="392"/>
  <c r="E148" i="392"/>
  <c r="D148" i="392"/>
  <c r="C148" i="392"/>
  <c r="F147" i="392"/>
  <c r="E147" i="392"/>
  <c r="D147" i="392"/>
  <c r="C147" i="392"/>
  <c r="F146" i="392"/>
  <c r="E146" i="392"/>
  <c r="D146" i="392"/>
  <c r="C146" i="392"/>
  <c r="D144" i="392"/>
  <c r="F136" i="392"/>
  <c r="E136" i="392"/>
  <c r="D136" i="392"/>
  <c r="C136" i="392"/>
  <c r="F131" i="392"/>
  <c r="F141" i="392" s="1"/>
  <c r="E131" i="392"/>
  <c r="E141" i="392" s="1"/>
  <c r="D131" i="392"/>
  <c r="D141" i="392" s="1"/>
  <c r="D142" i="392" s="1"/>
  <c r="C131" i="392"/>
  <c r="C141" i="392" s="1"/>
  <c r="D124" i="392"/>
  <c r="F108" i="392"/>
  <c r="E108" i="392"/>
  <c r="D108" i="392"/>
  <c r="C108" i="392"/>
  <c r="F103" i="392"/>
  <c r="F113" i="392" s="1"/>
  <c r="F114" i="392" s="1"/>
  <c r="E103" i="392"/>
  <c r="E113" i="392" s="1"/>
  <c r="E114" i="392" s="1"/>
  <c r="D103" i="392"/>
  <c r="D113" i="392" s="1"/>
  <c r="D114" i="392" s="1"/>
  <c r="C103" i="392"/>
  <c r="C113" i="392" s="1"/>
  <c r="C114" i="392" s="1"/>
  <c r="F96" i="392"/>
  <c r="E96" i="392"/>
  <c r="D96" i="392"/>
  <c r="C94" i="392"/>
  <c r="C96" i="392" s="1"/>
  <c r="F82" i="392"/>
  <c r="E82" i="392"/>
  <c r="D82" i="392"/>
  <c r="C82" i="392"/>
  <c r="F77" i="392"/>
  <c r="F87" i="392" s="1"/>
  <c r="F88" i="392" s="1"/>
  <c r="E77" i="392"/>
  <c r="E87" i="392" s="1"/>
  <c r="E88" i="392" s="1"/>
  <c r="D77" i="392"/>
  <c r="D87" i="392" s="1"/>
  <c r="D88" i="392" s="1"/>
  <c r="C77" i="392"/>
  <c r="C87" i="392" s="1"/>
  <c r="C88" i="392" s="1"/>
  <c r="D72" i="392"/>
  <c r="D71" i="392"/>
  <c r="D70" i="392"/>
  <c r="D73" i="392" s="1"/>
  <c r="C70" i="392"/>
  <c r="F56" i="392"/>
  <c r="F59" i="392" s="1"/>
  <c r="E56" i="392"/>
  <c r="E59" i="392" s="1"/>
  <c r="D56" i="392"/>
  <c r="C56" i="392"/>
  <c r="C59" i="392" s="1"/>
  <c r="C60" i="392" s="1"/>
  <c r="F53" i="392"/>
  <c r="E53" i="392"/>
  <c r="D53" i="392"/>
  <c r="D59" i="392" s="1"/>
  <c r="C53" i="392"/>
  <c r="F44" i="392"/>
  <c r="E44" i="392"/>
  <c r="D44" i="392"/>
  <c r="C44" i="392"/>
  <c r="F41" i="392"/>
  <c r="E41" i="392"/>
  <c r="D41" i="392"/>
  <c r="C41" i="392"/>
  <c r="F38" i="392"/>
  <c r="E38" i="392"/>
  <c r="D38" i="392"/>
  <c r="C38" i="392"/>
  <c r="F33" i="392"/>
  <c r="E33" i="392"/>
  <c r="D33" i="392"/>
  <c r="F32" i="392"/>
  <c r="E32" i="392"/>
  <c r="D32" i="392"/>
  <c r="F31" i="392"/>
  <c r="F34" i="392" s="1"/>
  <c r="E31" i="392"/>
  <c r="E34" i="392" s="1"/>
  <c r="D31" i="392"/>
  <c r="C31" i="392"/>
  <c r="D34" i="392" s="1"/>
  <c r="D105" i="398" l="1"/>
  <c r="D108" i="398" s="1"/>
  <c r="D107" i="398"/>
  <c r="F579" i="398"/>
  <c r="F577" i="398"/>
  <c r="F580" i="398" s="1"/>
  <c r="D141" i="398"/>
  <c r="E107" i="398"/>
  <c r="E141" i="398"/>
  <c r="E171" i="398"/>
  <c r="F178" i="398"/>
  <c r="F277" i="398"/>
  <c r="F275" i="398"/>
  <c r="C141" i="398"/>
  <c r="C142" i="398" s="1"/>
  <c r="C171" i="398"/>
  <c r="D30" i="398"/>
  <c r="E68" i="398"/>
  <c r="E71" i="398" s="1"/>
  <c r="E70" i="398"/>
  <c r="F141" i="398"/>
  <c r="F171" i="398"/>
  <c r="E246" i="398"/>
  <c r="E249" i="398" s="1"/>
  <c r="E248" i="398"/>
  <c r="E654" i="398"/>
  <c r="E652" i="398"/>
  <c r="E655" i="398" s="1"/>
  <c r="E785" i="398"/>
  <c r="E105" i="398"/>
  <c r="E108" i="398" s="1"/>
  <c r="F303" i="398"/>
  <c r="D555" i="398"/>
  <c r="C59" i="398"/>
  <c r="F105" i="398"/>
  <c r="F108" i="398" s="1"/>
  <c r="C208" i="398"/>
  <c r="D354" i="398"/>
  <c r="F377" i="398"/>
  <c r="D379" i="398"/>
  <c r="D469" i="398"/>
  <c r="D802" i="398" s="1"/>
  <c r="D834" i="398" s="1"/>
  <c r="D629" i="398"/>
  <c r="D731" i="398"/>
  <c r="F781" i="398"/>
  <c r="D821" i="398"/>
  <c r="F59" i="398"/>
  <c r="F802" i="398" s="1"/>
  <c r="E97" i="398"/>
  <c r="D134" i="398"/>
  <c r="F304" i="398"/>
  <c r="F504" i="398"/>
  <c r="E504" i="398"/>
  <c r="F554" i="398"/>
  <c r="E784" i="398"/>
  <c r="F70" i="398"/>
  <c r="D208" i="398"/>
  <c r="F222" i="398"/>
  <c r="F220" i="398"/>
  <c r="F223" i="398" s="1"/>
  <c r="F429" i="398"/>
  <c r="D502" i="398"/>
  <c r="D505" i="398" s="1"/>
  <c r="D504" i="398"/>
  <c r="D529" i="398"/>
  <c r="D527" i="398"/>
  <c r="D530" i="398" s="1"/>
  <c r="C577" i="398"/>
  <c r="D580" i="398" s="1"/>
  <c r="D579" i="398"/>
  <c r="F654" i="398"/>
  <c r="F652" i="398"/>
  <c r="F655" i="398" s="1"/>
  <c r="F705" i="398"/>
  <c r="E705" i="398"/>
  <c r="D702" i="398"/>
  <c r="D705" i="398" s="1"/>
  <c r="E704" i="398"/>
  <c r="D704" i="398"/>
  <c r="C781" i="398"/>
  <c r="D782" i="398"/>
  <c r="D784" i="398"/>
  <c r="F249" i="398"/>
  <c r="F555" i="398"/>
  <c r="C602" i="398"/>
  <c r="D605" i="398" s="1"/>
  <c r="D604" i="398"/>
  <c r="E59" i="398"/>
  <c r="D179" i="398"/>
  <c r="D182" i="398" s="1"/>
  <c r="D181" i="398"/>
  <c r="E207" i="398"/>
  <c r="E802" i="398" s="1"/>
  <c r="F248" i="398"/>
  <c r="E275" i="398"/>
  <c r="E278" i="398" s="1"/>
  <c r="E277" i="398"/>
  <c r="E303" i="398"/>
  <c r="E301" i="398"/>
  <c r="E304" i="398" s="1"/>
  <c r="E329" i="398"/>
  <c r="E377" i="398"/>
  <c r="E380" i="398" s="1"/>
  <c r="E379" i="398"/>
  <c r="E405" i="398"/>
  <c r="E480" i="398"/>
  <c r="E830" i="398"/>
  <c r="E829" i="398" s="1"/>
  <c r="E502" i="398"/>
  <c r="F505" i="398" s="1"/>
  <c r="D554" i="398"/>
  <c r="E554" i="398"/>
  <c r="E552" i="398"/>
  <c r="E555" i="398" s="1"/>
  <c r="F605" i="398"/>
  <c r="E605" i="398"/>
  <c r="D630" i="398"/>
  <c r="C652" i="398"/>
  <c r="D655" i="398" s="1"/>
  <c r="D654" i="398"/>
  <c r="E680" i="398"/>
  <c r="D680" i="398"/>
  <c r="C677" i="398"/>
  <c r="D679" i="398"/>
  <c r="D730" i="398"/>
  <c r="D801" i="398"/>
  <c r="E452" i="398"/>
  <c r="E455" i="398" s="1"/>
  <c r="D477" i="398"/>
  <c r="D480" i="398" s="1"/>
  <c r="F479" i="398"/>
  <c r="F123" i="392"/>
  <c r="F144" i="392" s="1"/>
  <c r="F142" i="392"/>
  <c r="E60" i="392"/>
  <c r="E145" i="392"/>
  <c r="E177" i="392" s="1"/>
  <c r="E123" i="392"/>
  <c r="E144" i="392" s="1"/>
  <c r="E142" i="392"/>
  <c r="D145" i="392"/>
  <c r="D177" i="392" s="1"/>
  <c r="D60" i="392"/>
  <c r="C123" i="392"/>
  <c r="C142" i="392"/>
  <c r="F60" i="392"/>
  <c r="F145" i="392"/>
  <c r="F177" i="392" s="1"/>
  <c r="F148" i="393"/>
  <c r="F146" i="393"/>
  <c r="E347" i="393"/>
  <c r="E221" i="393"/>
  <c r="F303" i="393"/>
  <c r="F301" i="393"/>
  <c r="G327" i="393"/>
  <c r="G329" i="393"/>
  <c r="D161" i="394"/>
  <c r="D184" i="394" s="1"/>
  <c r="G146" i="393"/>
  <c r="G149" i="393" s="1"/>
  <c r="G148" i="393"/>
  <c r="E196" i="393"/>
  <c r="E199" i="393" s="1"/>
  <c r="E198" i="393"/>
  <c r="F221" i="393"/>
  <c r="G303" i="393"/>
  <c r="G301" i="393"/>
  <c r="G304" i="393" s="1"/>
  <c r="E181" i="395"/>
  <c r="E29" i="395"/>
  <c r="E32" i="395" s="1"/>
  <c r="E31" i="395"/>
  <c r="D60" i="393"/>
  <c r="D30" i="393"/>
  <c r="D31" i="393" s="1"/>
  <c r="E171" i="393"/>
  <c r="E174" i="393" s="1"/>
  <c r="F173" i="393"/>
  <c r="E173" i="393"/>
  <c r="F198" i="393"/>
  <c r="F196" i="393"/>
  <c r="F199" i="393" s="1"/>
  <c r="G221" i="393"/>
  <c r="E329" i="393"/>
  <c r="E327" i="393"/>
  <c r="E330" i="393" s="1"/>
  <c r="C145" i="392"/>
  <c r="E30" i="393"/>
  <c r="E71" i="393"/>
  <c r="E148" i="393"/>
  <c r="E146" i="393"/>
  <c r="E149" i="393" s="1"/>
  <c r="G198" i="393"/>
  <c r="G196" i="393"/>
  <c r="D221" i="393"/>
  <c r="D347" i="393"/>
  <c r="E253" i="393"/>
  <c r="G251" i="393"/>
  <c r="G254" i="393" s="1"/>
  <c r="G253" i="393"/>
  <c r="E301" i="393"/>
  <c r="E304" i="393" s="1"/>
  <c r="E303" i="393"/>
  <c r="F329" i="393"/>
  <c r="F327" i="393"/>
  <c r="C184" i="394"/>
  <c r="G31" i="395"/>
  <c r="G181" i="395"/>
  <c r="G29" i="395"/>
  <c r="F59" i="393"/>
  <c r="F67" i="393"/>
  <c r="E104" i="393"/>
  <c r="F107" i="393" s="1"/>
  <c r="G107" i="393"/>
  <c r="F174" i="393"/>
  <c r="F253" i="393"/>
  <c r="D366" i="393"/>
  <c r="E80" i="394"/>
  <c r="D100" i="394"/>
  <c r="G182" i="395"/>
  <c r="D204" i="395"/>
  <c r="E32" i="393"/>
  <c r="G59" i="393"/>
  <c r="E70" i="393"/>
  <c r="F105" i="393"/>
  <c r="G108" i="393" s="1"/>
  <c r="E251" i="393"/>
  <c r="E254" i="393" s="1"/>
  <c r="E366" i="393"/>
  <c r="F31" i="395"/>
  <c r="E146" i="395"/>
  <c r="E210" i="395" s="1"/>
  <c r="E209" i="395" s="1"/>
  <c r="E150" i="395"/>
  <c r="D182" i="395"/>
  <c r="D183" i="395"/>
  <c r="F204" i="395"/>
  <c r="F29" i="395"/>
  <c r="F32" i="395" s="1"/>
  <c r="G150" i="395"/>
  <c r="C30" i="398" l="1"/>
  <c r="C31" i="398" s="1"/>
  <c r="F181" i="398"/>
  <c r="F179" i="398"/>
  <c r="F784" i="398"/>
  <c r="F782" i="398"/>
  <c r="F785" i="398" s="1"/>
  <c r="F455" i="398"/>
  <c r="F208" i="398"/>
  <c r="D144" i="398"/>
  <c r="D142" i="398"/>
  <c r="D145" i="398" s="1"/>
  <c r="E530" i="398"/>
  <c r="E30" i="398"/>
  <c r="C782" i="398"/>
  <c r="D785" i="398" s="1"/>
  <c r="D33" i="398"/>
  <c r="D31" i="398"/>
  <c r="D34" i="398" s="1"/>
  <c r="F278" i="398"/>
  <c r="D171" i="398"/>
  <c r="F380" i="398"/>
  <c r="E505" i="398"/>
  <c r="E178" i="398"/>
  <c r="C802" i="398"/>
  <c r="F30" i="398"/>
  <c r="F142" i="398"/>
  <c r="F144" i="398"/>
  <c r="D60" i="398"/>
  <c r="E144" i="398"/>
  <c r="E142" i="398"/>
  <c r="E145" i="398" s="1"/>
  <c r="F71" i="398"/>
  <c r="G70" i="393"/>
  <c r="F70" i="393"/>
  <c r="F68" i="393"/>
  <c r="F304" i="393"/>
  <c r="F30" i="393"/>
  <c r="F60" i="393" s="1"/>
  <c r="E31" i="393"/>
  <c r="E34" i="393" s="1"/>
  <c r="E33" i="393"/>
  <c r="F149" i="393"/>
  <c r="G60" i="393"/>
  <c r="G30" i="393"/>
  <c r="G32" i="395"/>
  <c r="F330" i="393"/>
  <c r="D222" i="393"/>
  <c r="D346" i="393"/>
  <c r="D379" i="393" s="1"/>
  <c r="E60" i="393"/>
  <c r="G346" i="393"/>
  <c r="G222" i="393"/>
  <c r="G224" i="393"/>
  <c r="F97" i="393"/>
  <c r="F224" i="393"/>
  <c r="F346" i="393"/>
  <c r="F222" i="393"/>
  <c r="F254" i="393"/>
  <c r="E107" i="393"/>
  <c r="E105" i="393"/>
  <c r="E108" i="393" s="1"/>
  <c r="G199" i="393"/>
  <c r="E134" i="393"/>
  <c r="G347" i="393"/>
  <c r="G379" i="393" s="1"/>
  <c r="F347" i="393"/>
  <c r="F379" i="393" s="1"/>
  <c r="G330" i="393"/>
  <c r="E224" i="393"/>
  <c r="E346" i="393"/>
  <c r="E379" i="393" s="1"/>
  <c r="E222" i="393"/>
  <c r="E225" i="393" s="1"/>
  <c r="C144" i="392"/>
  <c r="C177" i="392" s="1"/>
  <c r="C124" i="392"/>
  <c r="F145" i="398" l="1"/>
  <c r="E181" i="398"/>
  <c r="E179" i="398"/>
  <c r="E182" i="398" s="1"/>
  <c r="E801" i="398"/>
  <c r="C60" i="398"/>
  <c r="F31" i="398"/>
  <c r="F34" i="398" s="1"/>
  <c r="F33" i="398"/>
  <c r="E31" i="398"/>
  <c r="E34" i="398" s="1"/>
  <c r="E33" i="398"/>
  <c r="F801" i="398"/>
  <c r="F834" i="398" s="1"/>
  <c r="E60" i="398"/>
  <c r="F60" i="398"/>
  <c r="E208" i="398"/>
  <c r="C801" i="398"/>
  <c r="C834" i="398" s="1"/>
  <c r="F182" i="398"/>
  <c r="G225" i="393"/>
  <c r="F108" i="393"/>
  <c r="F71" i="393"/>
  <c r="G71" i="393"/>
  <c r="F31" i="393"/>
  <c r="F34" i="393" s="1"/>
  <c r="F33" i="393"/>
  <c r="F225" i="393"/>
  <c r="G33" i="393"/>
  <c r="G31" i="393"/>
  <c r="G34" i="393" s="1"/>
  <c r="F417" i="376" l="1"/>
  <c r="E417" i="376"/>
  <c r="D417" i="376"/>
  <c r="C417" i="376"/>
  <c r="F416" i="376"/>
  <c r="E416" i="376"/>
  <c r="D416" i="376"/>
  <c r="C416" i="376"/>
  <c r="F415" i="376"/>
  <c r="E415" i="376"/>
  <c r="D415" i="376"/>
  <c r="C415" i="376"/>
  <c r="F414" i="376"/>
  <c r="E414" i="376"/>
  <c r="D414" i="376"/>
  <c r="C414" i="376"/>
  <c r="F413" i="376"/>
  <c r="E413" i="376"/>
  <c r="D413" i="376"/>
  <c r="C413" i="376"/>
  <c r="C386" i="376" s="1"/>
  <c r="F412" i="376"/>
  <c r="E412" i="376"/>
  <c r="D412" i="376"/>
  <c r="C412" i="376"/>
  <c r="F411" i="376"/>
  <c r="E411" i="376"/>
  <c r="D411" i="376"/>
  <c r="C411" i="376"/>
  <c r="F410" i="376"/>
  <c r="E410" i="376"/>
  <c r="D410" i="376"/>
  <c r="C410" i="376"/>
  <c r="F409" i="376"/>
  <c r="E409" i="376"/>
  <c r="D409" i="376"/>
  <c r="C409" i="376"/>
  <c r="F408" i="376"/>
  <c r="E408" i="376"/>
  <c r="D408" i="376"/>
  <c r="C408" i="376"/>
  <c r="F407" i="376"/>
  <c r="E407" i="376"/>
  <c r="D407" i="376"/>
  <c r="C407" i="376"/>
  <c r="F406" i="376"/>
  <c r="E406" i="376"/>
  <c r="D406" i="376"/>
  <c r="C406" i="376"/>
  <c r="D405" i="376"/>
  <c r="C405" i="376"/>
  <c r="F404" i="376"/>
  <c r="E404" i="376"/>
  <c r="D404" i="376"/>
  <c r="C404" i="376"/>
  <c r="F403" i="376"/>
  <c r="E403" i="376"/>
  <c r="D403" i="376"/>
  <c r="C403" i="376"/>
  <c r="F402" i="376"/>
  <c r="E402" i="376"/>
  <c r="D402" i="376"/>
  <c r="C402" i="376"/>
  <c r="F401" i="376"/>
  <c r="E401" i="376"/>
  <c r="D401" i="376"/>
  <c r="C401" i="376"/>
  <c r="F400" i="376"/>
  <c r="E400" i="376"/>
  <c r="D400" i="376"/>
  <c r="C400" i="376"/>
  <c r="F399" i="376"/>
  <c r="E399" i="376"/>
  <c r="D399" i="376"/>
  <c r="C399" i="376"/>
  <c r="F398" i="376"/>
  <c r="E398" i="376"/>
  <c r="D398" i="376"/>
  <c r="C398" i="376"/>
  <c r="F397" i="376"/>
  <c r="E397" i="376"/>
  <c r="D397" i="376"/>
  <c r="C397" i="376"/>
  <c r="F396" i="376"/>
  <c r="E396" i="376"/>
  <c r="D396" i="376"/>
  <c r="C396" i="376"/>
  <c r="F395" i="376"/>
  <c r="E395" i="376"/>
  <c r="D395" i="376"/>
  <c r="C395" i="376"/>
  <c r="F394" i="376"/>
  <c r="E394" i="376"/>
  <c r="D394" i="376"/>
  <c r="C394" i="376"/>
  <c r="F393" i="376"/>
  <c r="E393" i="376"/>
  <c r="D393" i="376"/>
  <c r="C393" i="376"/>
  <c r="F392" i="376"/>
  <c r="E392" i="376"/>
  <c r="D392" i="376"/>
  <c r="C392" i="376"/>
  <c r="F391" i="376"/>
  <c r="E391" i="376"/>
  <c r="D391" i="376"/>
  <c r="C391" i="376"/>
  <c r="F390" i="376"/>
  <c r="E390" i="376"/>
  <c r="D390" i="376"/>
  <c r="C390" i="376"/>
  <c r="F389" i="376"/>
  <c r="E389" i="376"/>
  <c r="D389" i="376"/>
  <c r="C389" i="376"/>
  <c r="F388" i="376"/>
  <c r="E388" i="376"/>
  <c r="D388" i="376"/>
  <c r="C388" i="376"/>
  <c r="F387" i="376"/>
  <c r="E387" i="376"/>
  <c r="D387" i="376"/>
  <c r="C387" i="376"/>
  <c r="F386" i="376"/>
  <c r="F418" i="376" s="1"/>
  <c r="E386" i="376"/>
  <c r="E418" i="376" s="1"/>
  <c r="D386" i="376"/>
  <c r="F385" i="376"/>
  <c r="E385" i="376"/>
  <c r="D385" i="376"/>
  <c r="F378" i="376"/>
  <c r="E378" i="376"/>
  <c r="D378" i="376"/>
  <c r="C378" i="376"/>
  <c r="F373" i="376"/>
  <c r="F383" i="376" s="1"/>
  <c r="F365" i="376" s="1"/>
  <c r="F366" i="376" s="1"/>
  <c r="E373" i="376"/>
  <c r="E383" i="376" s="1"/>
  <c r="D373" i="376"/>
  <c r="D383" i="376" s="1"/>
  <c r="D365" i="376" s="1"/>
  <c r="C373" i="376"/>
  <c r="C383" i="376" s="1"/>
  <c r="C365" i="376" s="1"/>
  <c r="C366" i="376" s="1"/>
  <c r="F367" i="376"/>
  <c r="E367" i="376"/>
  <c r="D367" i="376"/>
  <c r="E365" i="376"/>
  <c r="E366" i="376" s="1"/>
  <c r="D357" i="376"/>
  <c r="D339" i="376" s="1"/>
  <c r="F352" i="376"/>
  <c r="E352" i="376"/>
  <c r="E289" i="376" s="1"/>
  <c r="E290" i="376" s="1"/>
  <c r="D352" i="376"/>
  <c r="C352" i="376"/>
  <c r="F347" i="376"/>
  <c r="F357" i="376" s="1"/>
  <c r="E347" i="376"/>
  <c r="E357" i="376" s="1"/>
  <c r="E339" i="376" s="1"/>
  <c r="D347" i="376"/>
  <c r="C347" i="376"/>
  <c r="C357" i="376" s="1"/>
  <c r="C339" i="376" s="1"/>
  <c r="C340" i="376" s="1"/>
  <c r="F341" i="376"/>
  <c r="E341" i="376"/>
  <c r="D341" i="376"/>
  <c r="E340" i="376"/>
  <c r="F339" i="376"/>
  <c r="F340" i="376" s="1"/>
  <c r="F343" i="376" s="1"/>
  <c r="E332" i="376"/>
  <c r="F327" i="376"/>
  <c r="E327" i="376"/>
  <c r="D327" i="376"/>
  <c r="C327" i="376"/>
  <c r="F322" i="376"/>
  <c r="F332" i="376" s="1"/>
  <c r="E322" i="376"/>
  <c r="D322" i="376"/>
  <c r="D332" i="376" s="1"/>
  <c r="C322" i="376"/>
  <c r="C332" i="376" s="1"/>
  <c r="E318" i="376"/>
  <c r="F317" i="376"/>
  <c r="E317" i="376"/>
  <c r="D317" i="376"/>
  <c r="F316" i="376"/>
  <c r="E316" i="376"/>
  <c r="D316" i="376"/>
  <c r="F315" i="376"/>
  <c r="F318" i="376" s="1"/>
  <c r="E315" i="376"/>
  <c r="D315" i="376"/>
  <c r="C315" i="376"/>
  <c r="D318" i="376" s="1"/>
  <c r="F307" i="376"/>
  <c r="F289" i="376" s="1"/>
  <c r="F290" i="376" s="1"/>
  <c r="F293" i="376" s="1"/>
  <c r="F302" i="376"/>
  <c r="E302" i="376"/>
  <c r="D302" i="376"/>
  <c r="C302" i="376"/>
  <c r="F297" i="376"/>
  <c r="E297" i="376"/>
  <c r="E307" i="376" s="1"/>
  <c r="D297" i="376"/>
  <c r="D307" i="376" s="1"/>
  <c r="C297" i="376"/>
  <c r="C307" i="376" s="1"/>
  <c r="F292" i="376"/>
  <c r="E292" i="376"/>
  <c r="F291" i="376"/>
  <c r="E291" i="376"/>
  <c r="D291" i="376"/>
  <c r="D290" i="376"/>
  <c r="D289" i="376"/>
  <c r="C289" i="376"/>
  <c r="C290" i="376" s="1"/>
  <c r="F273" i="376"/>
  <c r="E273" i="376"/>
  <c r="D273" i="376"/>
  <c r="C273" i="376"/>
  <c r="F268" i="376"/>
  <c r="F278" i="376" s="1"/>
  <c r="F260" i="376" s="1"/>
  <c r="F261" i="376" s="1"/>
  <c r="E268" i="376"/>
  <c r="E278" i="376" s="1"/>
  <c r="E260" i="376" s="1"/>
  <c r="D268" i="376"/>
  <c r="D278" i="376" s="1"/>
  <c r="D260" i="376" s="1"/>
  <c r="C268" i="376"/>
  <c r="C278" i="376" s="1"/>
  <c r="C260" i="376" s="1"/>
  <c r="C261" i="376" s="1"/>
  <c r="F262" i="376"/>
  <c r="E262" i="376"/>
  <c r="D262" i="376"/>
  <c r="E252" i="376"/>
  <c r="E234" i="376" s="1"/>
  <c r="F247" i="376"/>
  <c r="E247" i="376"/>
  <c r="D247" i="376"/>
  <c r="C247" i="376"/>
  <c r="F242" i="376"/>
  <c r="F252" i="376" s="1"/>
  <c r="E242" i="376"/>
  <c r="D242" i="376"/>
  <c r="D252" i="376" s="1"/>
  <c r="D234" i="376" s="1"/>
  <c r="D235" i="376" s="1"/>
  <c r="D238" i="376" s="1"/>
  <c r="C242" i="376"/>
  <c r="C252" i="376" s="1"/>
  <c r="C234" i="376" s="1"/>
  <c r="C235" i="376" s="1"/>
  <c r="D237" i="376"/>
  <c r="F236" i="376"/>
  <c r="E236" i="376"/>
  <c r="D236" i="376"/>
  <c r="F235" i="376"/>
  <c r="F234" i="376"/>
  <c r="F227" i="376"/>
  <c r="E227" i="376"/>
  <c r="F222" i="376"/>
  <c r="E222" i="376"/>
  <c r="D222" i="376"/>
  <c r="C222" i="376"/>
  <c r="F217" i="376"/>
  <c r="E217" i="376"/>
  <c r="D217" i="376"/>
  <c r="D227" i="376" s="1"/>
  <c r="D209" i="376" s="1"/>
  <c r="C217" i="376"/>
  <c r="C227" i="376" s="1"/>
  <c r="F197" i="376"/>
  <c r="E197" i="376"/>
  <c r="D197" i="376"/>
  <c r="C197" i="376"/>
  <c r="F192" i="376"/>
  <c r="F202" i="376" s="1"/>
  <c r="F184" i="376" s="1"/>
  <c r="E192" i="376"/>
  <c r="E202" i="376" s="1"/>
  <c r="E184" i="376" s="1"/>
  <c r="E185" i="376" s="1"/>
  <c r="D192" i="376"/>
  <c r="D202" i="376" s="1"/>
  <c r="C192" i="376"/>
  <c r="C202" i="376" s="1"/>
  <c r="C184" i="376" s="1"/>
  <c r="C185" i="376" s="1"/>
  <c r="F186" i="376"/>
  <c r="E186" i="376"/>
  <c r="D186" i="376"/>
  <c r="D184" i="376"/>
  <c r="D185" i="376" s="1"/>
  <c r="F157" i="376"/>
  <c r="F172" i="376" s="1"/>
  <c r="E157" i="376"/>
  <c r="E172" i="376" s="1"/>
  <c r="D157" i="376"/>
  <c r="D172" i="376" s="1"/>
  <c r="C157" i="376"/>
  <c r="C172" i="376" s="1"/>
  <c r="C143" i="376" s="1"/>
  <c r="C144" i="376" s="1"/>
  <c r="F145" i="376"/>
  <c r="E145" i="376"/>
  <c r="D145" i="376"/>
  <c r="E136" i="376"/>
  <c r="F126" i="376"/>
  <c r="F135" i="376" s="1"/>
  <c r="E126" i="376"/>
  <c r="E135" i="376" s="1"/>
  <c r="E106" i="376" s="1"/>
  <c r="D126" i="376"/>
  <c r="D135" i="376" s="1"/>
  <c r="C126" i="376"/>
  <c r="C135" i="376" s="1"/>
  <c r="F120" i="376"/>
  <c r="E120" i="376"/>
  <c r="D120" i="376"/>
  <c r="C120" i="376"/>
  <c r="F108" i="376"/>
  <c r="E108" i="376"/>
  <c r="D108" i="376"/>
  <c r="F106" i="376"/>
  <c r="F98" i="376"/>
  <c r="E98" i="376"/>
  <c r="E69" i="376" s="1"/>
  <c r="E70" i="376" s="1"/>
  <c r="F89" i="376"/>
  <c r="E89" i="376"/>
  <c r="D89" i="376"/>
  <c r="D98" i="376" s="1"/>
  <c r="C89" i="376"/>
  <c r="C98" i="376" s="1"/>
  <c r="F83" i="376"/>
  <c r="E83" i="376"/>
  <c r="D83" i="376"/>
  <c r="C83" i="376"/>
  <c r="F71" i="376"/>
  <c r="E71" i="376"/>
  <c r="D71" i="376"/>
  <c r="C69" i="376"/>
  <c r="C70" i="376" s="1"/>
  <c r="C61" i="376"/>
  <c r="C62" i="376" s="1"/>
  <c r="F58" i="376"/>
  <c r="F405" i="376" s="1"/>
  <c r="E58" i="376"/>
  <c r="F55" i="376"/>
  <c r="E55" i="376"/>
  <c r="D55" i="376"/>
  <c r="C55" i="376"/>
  <c r="F52" i="376"/>
  <c r="E52" i="376"/>
  <c r="D52" i="376"/>
  <c r="C52" i="376"/>
  <c r="F46" i="376"/>
  <c r="E46" i="376"/>
  <c r="D46" i="376"/>
  <c r="C46" i="376"/>
  <c r="F43" i="376"/>
  <c r="E43" i="376"/>
  <c r="D43" i="376"/>
  <c r="C43" i="376"/>
  <c r="F40" i="376"/>
  <c r="E40" i="376"/>
  <c r="D40" i="376"/>
  <c r="C40" i="376"/>
  <c r="F34" i="376"/>
  <c r="E34" i="376"/>
  <c r="D34" i="376"/>
  <c r="C33" i="376"/>
  <c r="E197" i="375"/>
  <c r="D197" i="375"/>
  <c r="D202" i="375" s="1"/>
  <c r="C197" i="375"/>
  <c r="C202" i="375" s="1"/>
  <c r="B197" i="375"/>
  <c r="E196" i="375"/>
  <c r="D196" i="375"/>
  <c r="C196" i="375"/>
  <c r="B196" i="375"/>
  <c r="E194" i="375"/>
  <c r="D194" i="375"/>
  <c r="C194" i="375"/>
  <c r="B194" i="375"/>
  <c r="E192" i="375"/>
  <c r="D192" i="375"/>
  <c r="C192" i="375"/>
  <c r="B192" i="375"/>
  <c r="E191" i="375"/>
  <c r="D191" i="375"/>
  <c r="C191" i="375"/>
  <c r="C189" i="375" s="1"/>
  <c r="B191" i="375"/>
  <c r="E190" i="375"/>
  <c r="D190" i="375"/>
  <c r="D189" i="375" s="1"/>
  <c r="E189" i="375"/>
  <c r="B189" i="375"/>
  <c r="E188" i="375"/>
  <c r="D188" i="375"/>
  <c r="C188" i="375"/>
  <c r="B188" i="375"/>
  <c r="E187" i="375"/>
  <c r="D187" i="375"/>
  <c r="C187" i="375"/>
  <c r="B187" i="375"/>
  <c r="E186" i="375"/>
  <c r="E185" i="375"/>
  <c r="D185" i="375"/>
  <c r="C185" i="375"/>
  <c r="B185" i="375"/>
  <c r="E184" i="375"/>
  <c r="D184" i="375"/>
  <c r="C184" i="375"/>
  <c r="B184" i="375"/>
  <c r="E182" i="375"/>
  <c r="D182" i="375"/>
  <c r="C182" i="375"/>
  <c r="B182" i="375"/>
  <c r="E181" i="375"/>
  <c r="D181" i="375"/>
  <c r="C181" i="375"/>
  <c r="B181" i="375"/>
  <c r="E179" i="375"/>
  <c r="D179" i="375"/>
  <c r="C179" i="375"/>
  <c r="B179" i="375"/>
  <c r="E178" i="375"/>
  <c r="D178" i="375"/>
  <c r="C178" i="375"/>
  <c r="B178" i="375"/>
  <c r="E176" i="375"/>
  <c r="D176" i="375"/>
  <c r="C176" i="375"/>
  <c r="B176" i="375"/>
  <c r="E175" i="375"/>
  <c r="D175" i="375"/>
  <c r="C175" i="375"/>
  <c r="B175" i="375"/>
  <c r="E174" i="375"/>
  <c r="E170" i="375" s="1"/>
  <c r="E173" i="375"/>
  <c r="D173" i="375"/>
  <c r="C173" i="375"/>
  <c r="B173" i="375"/>
  <c r="E172" i="375"/>
  <c r="D172" i="375"/>
  <c r="C172" i="375"/>
  <c r="B172" i="375"/>
  <c r="E171" i="375"/>
  <c r="D171" i="375"/>
  <c r="C171" i="375"/>
  <c r="B171" i="375"/>
  <c r="B170" i="375" s="1"/>
  <c r="E166" i="375"/>
  <c r="E148" i="375" s="1"/>
  <c r="E149" i="375" s="1"/>
  <c r="E161" i="375"/>
  <c r="D161" i="375"/>
  <c r="C161" i="375"/>
  <c r="B161" i="375"/>
  <c r="E156" i="375"/>
  <c r="D156" i="375"/>
  <c r="D166" i="375" s="1"/>
  <c r="C156" i="375"/>
  <c r="C166" i="375" s="1"/>
  <c r="B156" i="375"/>
  <c r="B166" i="375" s="1"/>
  <c r="E136" i="375"/>
  <c r="E137" i="375" s="1"/>
  <c r="E133" i="375"/>
  <c r="D133" i="375"/>
  <c r="D136" i="375" s="1"/>
  <c r="D137" i="375" s="1"/>
  <c r="C133" i="375"/>
  <c r="C136" i="375" s="1"/>
  <c r="C137" i="375" s="1"/>
  <c r="B133" i="375"/>
  <c r="B136" i="375" s="1"/>
  <c r="B137" i="375" s="1"/>
  <c r="E130" i="375"/>
  <c r="D130" i="375"/>
  <c r="C130" i="375"/>
  <c r="B130" i="375"/>
  <c r="E127" i="375"/>
  <c r="D127" i="375"/>
  <c r="C127" i="375"/>
  <c r="B127" i="375"/>
  <c r="E124" i="375"/>
  <c r="D124" i="375"/>
  <c r="C124" i="375"/>
  <c r="B124" i="375"/>
  <c r="E121" i="375"/>
  <c r="D121" i="375"/>
  <c r="C121" i="375"/>
  <c r="B121" i="375"/>
  <c r="E118" i="375"/>
  <c r="D118" i="375"/>
  <c r="C118" i="375"/>
  <c r="B118" i="375"/>
  <c r="E115" i="375"/>
  <c r="D115" i="375"/>
  <c r="C115" i="375"/>
  <c r="B115" i="375"/>
  <c r="E107" i="375"/>
  <c r="D107" i="375"/>
  <c r="C107" i="375"/>
  <c r="B107" i="375"/>
  <c r="E98" i="375"/>
  <c r="E95" i="375"/>
  <c r="D95" i="375"/>
  <c r="D98" i="375" s="1"/>
  <c r="C95" i="375"/>
  <c r="C98" i="375" s="1"/>
  <c r="B95" i="375"/>
  <c r="B98" i="375" s="1"/>
  <c r="E92" i="375"/>
  <c r="D92" i="375"/>
  <c r="C92" i="375"/>
  <c r="B92" i="375"/>
  <c r="E89" i="375"/>
  <c r="D89" i="375"/>
  <c r="C89" i="375"/>
  <c r="B89" i="375"/>
  <c r="E86" i="375"/>
  <c r="D86" i="375"/>
  <c r="C86" i="375"/>
  <c r="B86" i="375"/>
  <c r="E83" i="375"/>
  <c r="D83" i="375"/>
  <c r="C83" i="375"/>
  <c r="B83" i="375"/>
  <c r="E80" i="375"/>
  <c r="D80" i="375"/>
  <c r="C80" i="375"/>
  <c r="B80" i="375"/>
  <c r="E77" i="375"/>
  <c r="D77" i="375"/>
  <c r="C77" i="375"/>
  <c r="B77" i="375"/>
  <c r="E57" i="375"/>
  <c r="D57" i="375"/>
  <c r="D60" i="375" s="1"/>
  <c r="C57" i="375"/>
  <c r="C60" i="375" s="1"/>
  <c r="B57" i="375"/>
  <c r="B60" i="375" s="1"/>
  <c r="E54" i="375"/>
  <c r="D54" i="375"/>
  <c r="D186" i="375" s="1"/>
  <c r="C54" i="375"/>
  <c r="C186" i="375" s="1"/>
  <c r="B54" i="375"/>
  <c r="B186" i="375" s="1"/>
  <c r="E51" i="375"/>
  <c r="E183" i="375" s="1"/>
  <c r="D51" i="375"/>
  <c r="D183" i="375" s="1"/>
  <c r="C51" i="375"/>
  <c r="C183" i="375" s="1"/>
  <c r="B51" i="375"/>
  <c r="B183" i="375" s="1"/>
  <c r="E48" i="375"/>
  <c r="E180" i="375" s="1"/>
  <c r="D48" i="375"/>
  <c r="D180" i="375" s="1"/>
  <c r="C48" i="375"/>
  <c r="C180" i="375" s="1"/>
  <c r="B48" i="375"/>
  <c r="B180" i="375" s="1"/>
  <c r="E45" i="375"/>
  <c r="E177" i="375" s="1"/>
  <c r="D45" i="375"/>
  <c r="D177" i="375" s="1"/>
  <c r="C45" i="375"/>
  <c r="C177" i="375" s="1"/>
  <c r="B45" i="375"/>
  <c r="B177" i="375" s="1"/>
  <c r="E42" i="375"/>
  <c r="D42" i="375"/>
  <c r="D174" i="375" s="1"/>
  <c r="D170" i="375" s="1"/>
  <c r="C42" i="375"/>
  <c r="C174" i="375" s="1"/>
  <c r="C170" i="375" s="1"/>
  <c r="B42" i="375"/>
  <c r="B174" i="375" s="1"/>
  <c r="E39" i="375"/>
  <c r="E31" i="375" s="1"/>
  <c r="D39" i="375"/>
  <c r="C39" i="375"/>
  <c r="B39" i="375"/>
  <c r="E32" i="375"/>
  <c r="D31" i="375"/>
  <c r="D32" i="375" s="1"/>
  <c r="C31" i="375"/>
  <c r="C32" i="375" s="1"/>
  <c r="B31" i="375"/>
  <c r="B32" i="375" s="1"/>
  <c r="F120" i="374"/>
  <c r="E120" i="374"/>
  <c r="D120" i="374"/>
  <c r="C120" i="374"/>
  <c r="F115" i="374"/>
  <c r="E115" i="374"/>
  <c r="D115" i="374"/>
  <c r="C115" i="374"/>
  <c r="F114" i="374"/>
  <c r="E114" i="374"/>
  <c r="D114" i="374"/>
  <c r="C114" i="374"/>
  <c r="F113" i="374"/>
  <c r="E113" i="374"/>
  <c r="D113" i="374"/>
  <c r="C113" i="374"/>
  <c r="D112" i="374"/>
  <c r="C112" i="374"/>
  <c r="F111" i="374"/>
  <c r="E111" i="374"/>
  <c r="D111" i="374"/>
  <c r="C111" i="374"/>
  <c r="F110" i="374"/>
  <c r="E110" i="374"/>
  <c r="D110" i="374"/>
  <c r="C110" i="374"/>
  <c r="F109" i="374"/>
  <c r="E109" i="374"/>
  <c r="D109" i="374"/>
  <c r="C109" i="374"/>
  <c r="F108" i="374"/>
  <c r="E108" i="374"/>
  <c r="D108" i="374"/>
  <c r="C108" i="374"/>
  <c r="F107" i="374"/>
  <c r="E107" i="374"/>
  <c r="D107" i="374"/>
  <c r="C107" i="374"/>
  <c r="F106" i="374"/>
  <c r="E106" i="374"/>
  <c r="D106" i="374"/>
  <c r="C106" i="374"/>
  <c r="F105" i="374"/>
  <c r="E105" i="374"/>
  <c r="D105" i="374"/>
  <c r="C105" i="374"/>
  <c r="F104" i="374"/>
  <c r="E104" i="374"/>
  <c r="D104" i="374"/>
  <c r="C104" i="374"/>
  <c r="F103" i="374"/>
  <c r="E103" i="374"/>
  <c r="D103" i="374"/>
  <c r="C103" i="374"/>
  <c r="F102" i="374"/>
  <c r="F100" i="374" s="1"/>
  <c r="E102" i="374"/>
  <c r="D102" i="374"/>
  <c r="C102" i="374"/>
  <c r="C100" i="374" s="1"/>
  <c r="E101" i="374"/>
  <c r="D101" i="374"/>
  <c r="E100" i="374"/>
  <c r="D100" i="374"/>
  <c r="F99" i="374"/>
  <c r="E99" i="374"/>
  <c r="E97" i="374" s="1"/>
  <c r="D99" i="374"/>
  <c r="D97" i="374" s="1"/>
  <c r="D93" i="374" s="1"/>
  <c r="C99" i="374"/>
  <c r="D98" i="374"/>
  <c r="C98" i="374"/>
  <c r="C97" i="374" s="1"/>
  <c r="C93" i="374" s="1"/>
  <c r="F97" i="374"/>
  <c r="F96" i="374"/>
  <c r="E96" i="374"/>
  <c r="D96" i="374"/>
  <c r="C96" i="374"/>
  <c r="F95" i="374"/>
  <c r="E95" i="374"/>
  <c r="D95" i="374"/>
  <c r="C95" i="374"/>
  <c r="F94" i="374"/>
  <c r="E94" i="374"/>
  <c r="D94" i="374"/>
  <c r="C94" i="374"/>
  <c r="F85" i="374"/>
  <c r="F72" i="374" s="1"/>
  <c r="F73" i="374" s="1"/>
  <c r="E85" i="374"/>
  <c r="D85" i="374"/>
  <c r="C85" i="374"/>
  <c r="F75" i="374"/>
  <c r="F74" i="374"/>
  <c r="E74" i="374"/>
  <c r="D74" i="374"/>
  <c r="C73" i="374"/>
  <c r="E72" i="374"/>
  <c r="D72" i="374"/>
  <c r="E57" i="374"/>
  <c r="C57" i="374"/>
  <c r="F45" i="374"/>
  <c r="E45" i="374"/>
  <c r="D45" i="374"/>
  <c r="C45" i="374"/>
  <c r="F42" i="374"/>
  <c r="E42" i="374"/>
  <c r="D42" i="374"/>
  <c r="C42" i="374"/>
  <c r="C60" i="374" s="1"/>
  <c r="F39" i="374"/>
  <c r="E39" i="374"/>
  <c r="D39" i="374"/>
  <c r="C39" i="374"/>
  <c r="F33" i="374"/>
  <c r="E33" i="374"/>
  <c r="D33" i="374"/>
  <c r="F171" i="373"/>
  <c r="E171" i="373"/>
  <c r="D171" i="373"/>
  <c r="C171" i="373"/>
  <c r="F170" i="373"/>
  <c r="E170" i="373"/>
  <c r="D170" i="373"/>
  <c r="C170" i="373"/>
  <c r="F169" i="373"/>
  <c r="E169" i="373"/>
  <c r="D169" i="373"/>
  <c r="C169" i="373"/>
  <c r="F168" i="373"/>
  <c r="E168" i="373"/>
  <c r="D168" i="373"/>
  <c r="C168" i="373"/>
  <c r="F167" i="373"/>
  <c r="E167" i="373"/>
  <c r="D167" i="373"/>
  <c r="C167" i="373"/>
  <c r="F166" i="373"/>
  <c r="E166" i="373"/>
  <c r="D166" i="373"/>
  <c r="C166" i="373"/>
  <c r="F165" i="373"/>
  <c r="E165" i="373"/>
  <c r="D165" i="373"/>
  <c r="C165" i="373"/>
  <c r="F164" i="373"/>
  <c r="E164" i="373"/>
  <c r="D164" i="373"/>
  <c r="C164" i="373"/>
  <c r="F163" i="373"/>
  <c r="E163" i="373"/>
  <c r="D163" i="373"/>
  <c r="C163" i="373"/>
  <c r="F162" i="373"/>
  <c r="E162" i="373"/>
  <c r="D162" i="373"/>
  <c r="C162" i="373"/>
  <c r="F161" i="373"/>
  <c r="E161" i="373"/>
  <c r="D161" i="373"/>
  <c r="C161" i="373"/>
  <c r="F160" i="373"/>
  <c r="E160" i="373"/>
  <c r="D160" i="373"/>
  <c r="C160" i="373"/>
  <c r="E159" i="373"/>
  <c r="D159" i="373"/>
  <c r="F158" i="373"/>
  <c r="E158" i="373"/>
  <c r="D158" i="373"/>
  <c r="C158" i="373"/>
  <c r="F157" i="373"/>
  <c r="E157" i="373"/>
  <c r="D157" i="373"/>
  <c r="C157" i="373"/>
  <c r="F156" i="373"/>
  <c r="E156" i="373"/>
  <c r="D156" i="373"/>
  <c r="C156" i="373"/>
  <c r="F155" i="373"/>
  <c r="E155" i="373"/>
  <c r="D155" i="373"/>
  <c r="C155" i="373"/>
  <c r="F154" i="373"/>
  <c r="E154" i="373"/>
  <c r="D154" i="373"/>
  <c r="C154" i="373"/>
  <c r="F153" i="373"/>
  <c r="E153" i="373"/>
  <c r="D153" i="373"/>
  <c r="C153" i="373"/>
  <c r="F152" i="373"/>
  <c r="E152" i="373"/>
  <c r="D152" i="373"/>
  <c r="C152" i="373"/>
  <c r="F151" i="373"/>
  <c r="E151" i="373"/>
  <c r="D151" i="373"/>
  <c r="C151" i="373"/>
  <c r="F150" i="373"/>
  <c r="E150" i="373"/>
  <c r="D150" i="373"/>
  <c r="C150" i="373"/>
  <c r="F149" i="373"/>
  <c r="E149" i="373"/>
  <c r="E147" i="373" s="1"/>
  <c r="D149" i="373"/>
  <c r="C149" i="373"/>
  <c r="F148" i="373"/>
  <c r="F147" i="373" s="1"/>
  <c r="D148" i="373"/>
  <c r="C148" i="373"/>
  <c r="D147" i="373"/>
  <c r="C147" i="373"/>
  <c r="F146" i="373"/>
  <c r="E146" i="373"/>
  <c r="D146" i="373"/>
  <c r="D144" i="373" s="1"/>
  <c r="C146" i="373"/>
  <c r="F145" i="373"/>
  <c r="D145" i="373"/>
  <c r="C145" i="373"/>
  <c r="C144" i="373" s="1"/>
  <c r="F144" i="373"/>
  <c r="E144" i="373"/>
  <c r="F143" i="373"/>
  <c r="E143" i="373"/>
  <c r="D143" i="373"/>
  <c r="C143" i="373"/>
  <c r="C141" i="373" s="1"/>
  <c r="F142" i="373"/>
  <c r="D142" i="373"/>
  <c r="C142" i="373"/>
  <c r="F141" i="373"/>
  <c r="E141" i="373"/>
  <c r="D141" i="373"/>
  <c r="F137" i="373"/>
  <c r="F119" i="373" s="1"/>
  <c r="F132" i="373"/>
  <c r="E132" i="373"/>
  <c r="D132" i="373"/>
  <c r="C132" i="373"/>
  <c r="F127" i="373"/>
  <c r="E127" i="373"/>
  <c r="E137" i="373" s="1"/>
  <c r="E119" i="373" s="1"/>
  <c r="E120" i="373" s="1"/>
  <c r="D127" i="373"/>
  <c r="D137" i="373" s="1"/>
  <c r="D119" i="373" s="1"/>
  <c r="C127" i="373"/>
  <c r="C137" i="373" s="1"/>
  <c r="C119" i="373" s="1"/>
  <c r="C120" i="373" s="1"/>
  <c r="E122" i="373"/>
  <c r="F121" i="373"/>
  <c r="E121" i="373"/>
  <c r="D121" i="373"/>
  <c r="F107" i="373"/>
  <c r="E107" i="373"/>
  <c r="D107" i="373"/>
  <c r="C107" i="373"/>
  <c r="F102" i="373"/>
  <c r="F112" i="373" s="1"/>
  <c r="E102" i="373"/>
  <c r="E112" i="373" s="1"/>
  <c r="D102" i="373"/>
  <c r="D112" i="373" s="1"/>
  <c r="C102" i="373"/>
  <c r="C112" i="373" s="1"/>
  <c r="F97" i="373"/>
  <c r="E97" i="373"/>
  <c r="D97" i="373"/>
  <c r="F96" i="373"/>
  <c r="E96" i="373"/>
  <c r="D96" i="373"/>
  <c r="F95" i="373"/>
  <c r="F98" i="373" s="1"/>
  <c r="E95" i="373"/>
  <c r="E98" i="373" s="1"/>
  <c r="D95" i="373"/>
  <c r="D98" i="373" s="1"/>
  <c r="C95" i="373"/>
  <c r="F82" i="373"/>
  <c r="E82" i="373"/>
  <c r="D82" i="373"/>
  <c r="C82" i="373"/>
  <c r="F77" i="373"/>
  <c r="F87" i="373" s="1"/>
  <c r="E77" i="373"/>
  <c r="E87" i="373" s="1"/>
  <c r="D77" i="373"/>
  <c r="D87" i="373" s="1"/>
  <c r="D69" i="373" s="1"/>
  <c r="C77" i="373"/>
  <c r="C87" i="373" s="1"/>
  <c r="F71" i="373"/>
  <c r="E71" i="373"/>
  <c r="D71" i="373"/>
  <c r="E70" i="373"/>
  <c r="C70" i="373"/>
  <c r="E69" i="373"/>
  <c r="D57" i="373"/>
  <c r="F54" i="373"/>
  <c r="F57" i="373" s="1"/>
  <c r="E54" i="373"/>
  <c r="E57" i="373" s="1"/>
  <c r="C54" i="373"/>
  <c r="F51" i="373"/>
  <c r="E51" i="373"/>
  <c r="D51" i="373"/>
  <c r="C51" i="373"/>
  <c r="F42" i="373"/>
  <c r="E42" i="373"/>
  <c r="D42" i="373"/>
  <c r="C42" i="373"/>
  <c r="F39" i="373"/>
  <c r="E39" i="373"/>
  <c r="D39" i="373"/>
  <c r="C39" i="373"/>
  <c r="F36" i="373"/>
  <c r="E36" i="373"/>
  <c r="D36" i="373"/>
  <c r="C36" i="373"/>
  <c r="F30" i="373"/>
  <c r="E30" i="373"/>
  <c r="D30" i="373"/>
  <c r="D575" i="372"/>
  <c r="D574" i="372"/>
  <c r="F569" i="372"/>
  <c r="E569" i="372"/>
  <c r="D569" i="372"/>
  <c r="C569" i="372"/>
  <c r="F566" i="372"/>
  <c r="E566" i="372"/>
  <c r="D566" i="372"/>
  <c r="C566" i="372"/>
  <c r="F563" i="372"/>
  <c r="E563" i="372"/>
  <c r="D563" i="372"/>
  <c r="C563" i="372"/>
  <c r="F560" i="372"/>
  <c r="E560" i="372"/>
  <c r="D560" i="372"/>
  <c r="C560" i="372"/>
  <c r="F559" i="372"/>
  <c r="E559" i="372"/>
  <c r="D559" i="372"/>
  <c r="C559" i="372"/>
  <c r="F558" i="372"/>
  <c r="E558" i="372"/>
  <c r="D558" i="372"/>
  <c r="C558" i="372"/>
  <c r="F557" i="372"/>
  <c r="E557" i="372"/>
  <c r="D557" i="372"/>
  <c r="C557" i="372"/>
  <c r="F554" i="372"/>
  <c r="E554" i="372"/>
  <c r="D554" i="372"/>
  <c r="C554" i="372"/>
  <c r="F551" i="372"/>
  <c r="E551" i="372"/>
  <c r="D551" i="372"/>
  <c r="C551" i="372"/>
  <c r="F548" i="372"/>
  <c r="E548" i="372"/>
  <c r="D548" i="372"/>
  <c r="C548" i="372"/>
  <c r="D544" i="372"/>
  <c r="E540" i="372"/>
  <c r="D540" i="372"/>
  <c r="F539" i="372"/>
  <c r="E539" i="372"/>
  <c r="D539" i="372"/>
  <c r="C539" i="372"/>
  <c r="F534" i="372"/>
  <c r="F544" i="372" s="1"/>
  <c r="E534" i="372"/>
  <c r="E544" i="372" s="1"/>
  <c r="D534" i="372"/>
  <c r="C534" i="372"/>
  <c r="C544" i="372" s="1"/>
  <c r="F518" i="372"/>
  <c r="E514" i="372"/>
  <c r="E513" i="372" s="1"/>
  <c r="D514" i="372"/>
  <c r="F513" i="372"/>
  <c r="D513" i="372"/>
  <c r="C513" i="372"/>
  <c r="F508" i="372"/>
  <c r="E508" i="372"/>
  <c r="D508" i="372"/>
  <c r="D518" i="372" s="1"/>
  <c r="C508" i="372"/>
  <c r="C518" i="372" s="1"/>
  <c r="D492" i="372"/>
  <c r="E488" i="372"/>
  <c r="E487" i="372" s="1"/>
  <c r="D488" i="372"/>
  <c r="F487" i="372"/>
  <c r="D487" i="372"/>
  <c r="C487" i="372"/>
  <c r="F482" i="372"/>
  <c r="F492" i="372" s="1"/>
  <c r="E482" i="372"/>
  <c r="E492" i="372" s="1"/>
  <c r="D482" i="372"/>
  <c r="C482" i="372"/>
  <c r="C492" i="372" s="1"/>
  <c r="F466" i="372"/>
  <c r="E462" i="372"/>
  <c r="E461" i="372" s="1"/>
  <c r="D462" i="372"/>
  <c r="F461" i="372"/>
  <c r="D461" i="372"/>
  <c r="C461" i="372"/>
  <c r="F456" i="372"/>
  <c r="E456" i="372"/>
  <c r="D456" i="372"/>
  <c r="D466" i="372" s="1"/>
  <c r="C456" i="372"/>
  <c r="C466" i="372" s="1"/>
  <c r="F440" i="372"/>
  <c r="E436" i="372"/>
  <c r="E435" i="372" s="1"/>
  <c r="D436" i="372"/>
  <c r="D435" i="372" s="1"/>
  <c r="F435" i="372"/>
  <c r="C435" i="372"/>
  <c r="F430" i="372"/>
  <c r="E430" i="372"/>
  <c r="E440" i="372" s="1"/>
  <c r="D430" i="372"/>
  <c r="C430" i="372"/>
  <c r="C440" i="372" s="1"/>
  <c r="F414" i="372"/>
  <c r="E414" i="372"/>
  <c r="E410" i="372"/>
  <c r="D410" i="372"/>
  <c r="D409" i="372" s="1"/>
  <c r="F409" i="372"/>
  <c r="E409" i="372"/>
  <c r="C409" i="372"/>
  <c r="F404" i="372"/>
  <c r="E404" i="372"/>
  <c r="D404" i="372"/>
  <c r="D414" i="372" s="1"/>
  <c r="C404" i="372"/>
  <c r="C414" i="372" s="1"/>
  <c r="C388" i="372"/>
  <c r="E384" i="372"/>
  <c r="D384" i="372"/>
  <c r="D383" i="372" s="1"/>
  <c r="D388" i="372" s="1"/>
  <c r="F383" i="372"/>
  <c r="E383" i="372"/>
  <c r="C383" i="372"/>
  <c r="F378" i="372"/>
  <c r="F388" i="372" s="1"/>
  <c r="E378" i="372"/>
  <c r="D378" i="372"/>
  <c r="C378" i="372"/>
  <c r="F362" i="372"/>
  <c r="E362" i="372"/>
  <c r="E358" i="372"/>
  <c r="D358" i="372"/>
  <c r="D357" i="372" s="1"/>
  <c r="F357" i="372"/>
  <c r="E357" i="372"/>
  <c r="C357" i="372"/>
  <c r="F352" i="372"/>
  <c r="E352" i="372"/>
  <c r="D352" i="372"/>
  <c r="C352" i="372"/>
  <c r="C362" i="372" s="1"/>
  <c r="C336" i="372"/>
  <c r="E332" i="372"/>
  <c r="D332" i="372"/>
  <c r="D331" i="372" s="1"/>
  <c r="D336" i="372" s="1"/>
  <c r="F331" i="372"/>
  <c r="E331" i="372"/>
  <c r="C331" i="372"/>
  <c r="F326" i="372"/>
  <c r="F336" i="372" s="1"/>
  <c r="E326" i="372"/>
  <c r="E336" i="372" s="1"/>
  <c r="D326" i="372"/>
  <c r="C326" i="372"/>
  <c r="F310" i="372"/>
  <c r="E310" i="372"/>
  <c r="E306" i="372"/>
  <c r="D306" i="372"/>
  <c r="D305" i="372" s="1"/>
  <c r="F305" i="372"/>
  <c r="E305" i="372"/>
  <c r="C305" i="372"/>
  <c r="F300" i="372"/>
  <c r="E300" i="372"/>
  <c r="D300" i="372"/>
  <c r="C300" i="372"/>
  <c r="C310" i="372" s="1"/>
  <c r="C284" i="372"/>
  <c r="E280" i="372"/>
  <c r="D280" i="372"/>
  <c r="D279" i="372" s="1"/>
  <c r="D284" i="372" s="1"/>
  <c r="F279" i="372"/>
  <c r="E279" i="372"/>
  <c r="C279" i="372"/>
  <c r="F274" i="372"/>
  <c r="F284" i="372" s="1"/>
  <c r="E274" i="372"/>
  <c r="D274" i="372"/>
  <c r="C274" i="372"/>
  <c r="F258" i="372"/>
  <c r="E258" i="372"/>
  <c r="E254" i="372"/>
  <c r="D254" i="372"/>
  <c r="D253" i="372" s="1"/>
  <c r="F253" i="372"/>
  <c r="E253" i="372"/>
  <c r="C253" i="372"/>
  <c r="F248" i="372"/>
  <c r="E248" i="372"/>
  <c r="D248" i="372"/>
  <c r="D258" i="372" s="1"/>
  <c r="C248" i="372"/>
  <c r="C258" i="372" s="1"/>
  <c r="C232" i="372"/>
  <c r="E228" i="372"/>
  <c r="D228" i="372"/>
  <c r="D227" i="372" s="1"/>
  <c r="F227" i="372"/>
  <c r="E227" i="372"/>
  <c r="C227" i="372"/>
  <c r="F222" i="372"/>
  <c r="F232" i="372" s="1"/>
  <c r="E222" i="372"/>
  <c r="E232" i="372" s="1"/>
  <c r="D222" i="372"/>
  <c r="C222" i="372"/>
  <c r="E206" i="372"/>
  <c r="E202" i="372"/>
  <c r="D202" i="372"/>
  <c r="D201" i="372" s="1"/>
  <c r="F201" i="372"/>
  <c r="E201" i="372"/>
  <c r="C201" i="372"/>
  <c r="F196" i="372"/>
  <c r="F206" i="372" s="1"/>
  <c r="E196" i="372"/>
  <c r="D196" i="372"/>
  <c r="D206" i="372" s="1"/>
  <c r="C196" i="372"/>
  <c r="C206" i="372" s="1"/>
  <c r="C180" i="372"/>
  <c r="E176" i="372"/>
  <c r="D176" i="372"/>
  <c r="D175" i="372" s="1"/>
  <c r="F175" i="372"/>
  <c r="E175" i="372"/>
  <c r="C175" i="372"/>
  <c r="F170" i="372"/>
  <c r="F180" i="372" s="1"/>
  <c r="E170" i="372"/>
  <c r="E180" i="372" s="1"/>
  <c r="D170" i="372"/>
  <c r="C170" i="372"/>
  <c r="E154" i="372"/>
  <c r="E150" i="372"/>
  <c r="D150" i="372"/>
  <c r="D149" i="372" s="1"/>
  <c r="F149" i="372"/>
  <c r="E149" i="372"/>
  <c r="C149" i="372"/>
  <c r="F144" i="372"/>
  <c r="F154" i="372" s="1"/>
  <c r="E144" i="372"/>
  <c r="D144" i="372"/>
  <c r="D154" i="372" s="1"/>
  <c r="C144" i="372"/>
  <c r="C154" i="372" s="1"/>
  <c r="C128" i="372"/>
  <c r="E124" i="372"/>
  <c r="E123" i="372" s="1"/>
  <c r="E128" i="372" s="1"/>
  <c r="E575" i="372" s="1"/>
  <c r="E574" i="372" s="1"/>
  <c r="D124" i="372"/>
  <c r="D123" i="372"/>
  <c r="C123" i="372"/>
  <c r="F118" i="372"/>
  <c r="F128" i="372" s="1"/>
  <c r="E118" i="372"/>
  <c r="D118" i="372"/>
  <c r="D128" i="372" s="1"/>
  <c r="C118" i="372"/>
  <c r="F102" i="372"/>
  <c r="E102" i="372"/>
  <c r="D102" i="372"/>
  <c r="C102" i="372"/>
  <c r="D97" i="372"/>
  <c r="F92" i="372"/>
  <c r="E92" i="372"/>
  <c r="D92" i="372"/>
  <c r="C92" i="372"/>
  <c r="E75" i="372"/>
  <c r="D70" i="372"/>
  <c r="C70" i="372"/>
  <c r="F65" i="372"/>
  <c r="F75" i="372" s="1"/>
  <c r="E65" i="372"/>
  <c r="D65" i="372"/>
  <c r="D75" i="372" s="1"/>
  <c r="C65" i="372"/>
  <c r="C75" i="372" s="1"/>
  <c r="F38" i="372"/>
  <c r="F48" i="372" s="1"/>
  <c r="E38" i="372"/>
  <c r="E48" i="372" s="1"/>
  <c r="D38" i="372"/>
  <c r="D48" i="372" s="1"/>
  <c r="C38" i="372"/>
  <c r="C48" i="372" s="1"/>
  <c r="G403" i="371"/>
  <c r="F403" i="371"/>
  <c r="E403" i="371"/>
  <c r="D403" i="371"/>
  <c r="G402" i="371"/>
  <c r="F402" i="371"/>
  <c r="E402" i="371"/>
  <c r="D402" i="371"/>
  <c r="G401" i="371"/>
  <c r="F401" i="371"/>
  <c r="E401" i="371"/>
  <c r="D401" i="371"/>
  <c r="G400" i="371"/>
  <c r="F400" i="371"/>
  <c r="E400" i="371"/>
  <c r="D400" i="371"/>
  <c r="G399" i="371"/>
  <c r="F399" i="371"/>
  <c r="E399" i="371"/>
  <c r="D399" i="371"/>
  <c r="G398" i="371"/>
  <c r="F398" i="371"/>
  <c r="E398" i="371"/>
  <c r="D398" i="371"/>
  <c r="G397" i="371"/>
  <c r="F397" i="371"/>
  <c r="E397" i="371"/>
  <c r="D397" i="371"/>
  <c r="G396" i="371"/>
  <c r="F396" i="371"/>
  <c r="E396" i="371"/>
  <c r="D396" i="371"/>
  <c r="G395" i="371"/>
  <c r="F395" i="371"/>
  <c r="E395" i="371"/>
  <c r="D395" i="371"/>
  <c r="G394" i="371"/>
  <c r="F394" i="371"/>
  <c r="E394" i="371"/>
  <c r="D394" i="371"/>
  <c r="G393" i="371"/>
  <c r="F393" i="371"/>
  <c r="E393" i="371"/>
  <c r="D393" i="371"/>
  <c r="G392" i="371"/>
  <c r="F392" i="371"/>
  <c r="E392" i="371"/>
  <c r="D392" i="371"/>
  <c r="E391" i="371"/>
  <c r="D391" i="371"/>
  <c r="G390" i="371"/>
  <c r="F390" i="371"/>
  <c r="E390" i="371"/>
  <c r="D390" i="371"/>
  <c r="G389" i="371"/>
  <c r="F389" i="371"/>
  <c r="E389" i="371"/>
  <c r="D389" i="371"/>
  <c r="G388" i="371"/>
  <c r="F388" i="371"/>
  <c r="E388" i="371"/>
  <c r="D388" i="371"/>
  <c r="G387" i="371"/>
  <c r="F387" i="371"/>
  <c r="E387" i="371"/>
  <c r="D387" i="371"/>
  <c r="G386" i="371"/>
  <c r="F386" i="371"/>
  <c r="E386" i="371"/>
  <c r="D386" i="371"/>
  <c r="G385" i="371"/>
  <c r="F385" i="371"/>
  <c r="E385" i="371"/>
  <c r="D385" i="371"/>
  <c r="G384" i="371"/>
  <c r="F384" i="371"/>
  <c r="E384" i="371"/>
  <c r="D384" i="371"/>
  <c r="G383" i="371"/>
  <c r="F383" i="371"/>
  <c r="E383" i="371"/>
  <c r="D383" i="371"/>
  <c r="G382" i="371"/>
  <c r="F382" i="371"/>
  <c r="E382" i="371"/>
  <c r="D382" i="371"/>
  <c r="G381" i="371"/>
  <c r="F381" i="371"/>
  <c r="E381" i="371"/>
  <c r="D381" i="371"/>
  <c r="G380" i="371"/>
  <c r="F380" i="371"/>
  <c r="E380" i="371"/>
  <c r="D380" i="371"/>
  <c r="G379" i="371"/>
  <c r="F379" i="371"/>
  <c r="E379" i="371"/>
  <c r="D379" i="371"/>
  <c r="G378" i="371"/>
  <c r="F378" i="371"/>
  <c r="E378" i="371"/>
  <c r="D378" i="371"/>
  <c r="G377" i="371"/>
  <c r="F377" i="371"/>
  <c r="E377" i="371"/>
  <c r="D377" i="371"/>
  <c r="G376" i="371"/>
  <c r="F376" i="371"/>
  <c r="E376" i="371"/>
  <c r="D376" i="371"/>
  <c r="G375" i="371"/>
  <c r="F375" i="371"/>
  <c r="E375" i="371"/>
  <c r="D375" i="371"/>
  <c r="G374" i="371"/>
  <c r="F374" i="371"/>
  <c r="E374" i="371"/>
  <c r="D374" i="371"/>
  <c r="G373" i="371"/>
  <c r="F373" i="371"/>
  <c r="E373" i="371"/>
  <c r="D373" i="371"/>
  <c r="G364" i="371"/>
  <c r="F364" i="371"/>
  <c r="E364" i="371"/>
  <c r="D364" i="371"/>
  <c r="G359" i="371"/>
  <c r="G369" i="371" s="1"/>
  <c r="G351" i="371" s="1"/>
  <c r="G352" i="371" s="1"/>
  <c r="F359" i="371"/>
  <c r="F369" i="371" s="1"/>
  <c r="F351" i="371" s="1"/>
  <c r="E359" i="371"/>
  <c r="E369" i="371" s="1"/>
  <c r="D359" i="371"/>
  <c r="D369" i="371" s="1"/>
  <c r="D351" i="371" s="1"/>
  <c r="D352" i="371" s="1"/>
  <c r="G353" i="371"/>
  <c r="F353" i="371"/>
  <c r="E353" i="371"/>
  <c r="E351" i="371"/>
  <c r="G338" i="371"/>
  <c r="F338" i="371"/>
  <c r="E338" i="371"/>
  <c r="E275" i="371" s="1"/>
  <c r="D338" i="371"/>
  <c r="G333" i="371"/>
  <c r="G343" i="371" s="1"/>
  <c r="G325" i="371" s="1"/>
  <c r="F333" i="371"/>
  <c r="F343" i="371" s="1"/>
  <c r="E333" i="371"/>
  <c r="E343" i="371" s="1"/>
  <c r="E325" i="371" s="1"/>
  <c r="D333" i="371"/>
  <c r="D343" i="371" s="1"/>
  <c r="D325" i="371" s="1"/>
  <c r="D326" i="371" s="1"/>
  <c r="G327" i="371"/>
  <c r="F327" i="371"/>
  <c r="E327" i="371"/>
  <c r="F326" i="371"/>
  <c r="F325" i="371"/>
  <c r="G313" i="371"/>
  <c r="F313" i="371"/>
  <c r="E313" i="371"/>
  <c r="D313" i="371"/>
  <c r="G308" i="371"/>
  <c r="G318" i="371" s="1"/>
  <c r="F308" i="371"/>
  <c r="F318" i="371" s="1"/>
  <c r="E308" i="371"/>
  <c r="E318" i="371" s="1"/>
  <c r="D308" i="371"/>
  <c r="D318" i="371" s="1"/>
  <c r="F304" i="371"/>
  <c r="G303" i="371"/>
  <c r="F303" i="371"/>
  <c r="E303" i="371"/>
  <c r="G302" i="371"/>
  <c r="F302" i="371"/>
  <c r="E302" i="371"/>
  <c r="G301" i="371"/>
  <c r="G304" i="371" s="1"/>
  <c r="F301" i="371"/>
  <c r="E301" i="371"/>
  <c r="E304" i="371" s="1"/>
  <c r="D301" i="371"/>
  <c r="G293" i="371"/>
  <c r="G275" i="371" s="1"/>
  <c r="G288" i="371"/>
  <c r="F288" i="371"/>
  <c r="E288" i="371"/>
  <c r="D288" i="371"/>
  <c r="G283" i="371"/>
  <c r="F283" i="371"/>
  <c r="F293" i="371" s="1"/>
  <c r="E283" i="371"/>
  <c r="E293" i="371" s="1"/>
  <c r="D283" i="371"/>
  <c r="D293" i="371" s="1"/>
  <c r="F278" i="371"/>
  <c r="G277" i="371"/>
  <c r="F277" i="371"/>
  <c r="E277" i="371"/>
  <c r="D276" i="371"/>
  <c r="F275" i="371"/>
  <c r="F276" i="371" s="1"/>
  <c r="D275" i="371"/>
  <c r="G259" i="371"/>
  <c r="F259" i="371"/>
  <c r="E259" i="371"/>
  <c r="D259" i="371"/>
  <c r="G254" i="371"/>
  <c r="G264" i="371" s="1"/>
  <c r="F254" i="371"/>
  <c r="F264" i="371" s="1"/>
  <c r="E254" i="371"/>
  <c r="E264" i="371" s="1"/>
  <c r="D254" i="371"/>
  <c r="D264" i="371" s="1"/>
  <c r="G248" i="371"/>
  <c r="F248" i="371"/>
  <c r="E248" i="371"/>
  <c r="G238" i="371"/>
  <c r="E238" i="371"/>
  <c r="D233" i="371"/>
  <c r="G228" i="371"/>
  <c r="F228" i="371"/>
  <c r="F238" i="371" s="1"/>
  <c r="E228" i="371"/>
  <c r="D228" i="371"/>
  <c r="D238" i="371" s="1"/>
  <c r="D220" i="371" s="1"/>
  <c r="D221" i="371" s="1"/>
  <c r="F224" i="371"/>
  <c r="G223" i="371"/>
  <c r="F223" i="371"/>
  <c r="E223" i="371"/>
  <c r="G222" i="371"/>
  <c r="F222" i="371"/>
  <c r="E222" i="371"/>
  <c r="G221" i="371"/>
  <c r="G224" i="371" s="1"/>
  <c r="F221" i="371"/>
  <c r="E221" i="371"/>
  <c r="D213" i="371"/>
  <c r="G208" i="371"/>
  <c r="F208" i="371"/>
  <c r="F213" i="371" s="1"/>
  <c r="E208" i="371"/>
  <c r="G203" i="371"/>
  <c r="G213" i="371" s="1"/>
  <c r="F203" i="371"/>
  <c r="E203" i="371"/>
  <c r="E213" i="371" s="1"/>
  <c r="E195" i="371" s="1"/>
  <c r="D203" i="371"/>
  <c r="G199" i="371"/>
  <c r="G198" i="371"/>
  <c r="F198" i="371"/>
  <c r="G197" i="371"/>
  <c r="F197" i="371"/>
  <c r="E197" i="371"/>
  <c r="G196" i="371"/>
  <c r="F196" i="371"/>
  <c r="D196" i="371"/>
  <c r="G183" i="371"/>
  <c r="G188" i="371" s="1"/>
  <c r="F183" i="371"/>
  <c r="E183" i="371"/>
  <c r="E188" i="371" s="1"/>
  <c r="E170" i="371" s="1"/>
  <c r="G178" i="371"/>
  <c r="F178" i="371"/>
  <c r="F188" i="371" s="1"/>
  <c r="E178" i="371"/>
  <c r="D178" i="371"/>
  <c r="D188" i="371" s="1"/>
  <c r="G173" i="371"/>
  <c r="G172" i="371"/>
  <c r="F172" i="371"/>
  <c r="E172" i="371"/>
  <c r="G171" i="371"/>
  <c r="G174" i="371" s="1"/>
  <c r="F171" i="371"/>
  <c r="D171" i="371"/>
  <c r="D163" i="371"/>
  <c r="G158" i="371"/>
  <c r="F158" i="371"/>
  <c r="F163" i="371" s="1"/>
  <c r="E158" i="371"/>
  <c r="G153" i="371"/>
  <c r="G163" i="371" s="1"/>
  <c r="G145" i="371" s="1"/>
  <c r="F153" i="371"/>
  <c r="E153" i="371"/>
  <c r="E163" i="371" s="1"/>
  <c r="E145" i="371" s="1"/>
  <c r="D153" i="371"/>
  <c r="G147" i="371"/>
  <c r="F147" i="371"/>
  <c r="E147" i="371"/>
  <c r="D146" i="371"/>
  <c r="F145" i="371"/>
  <c r="G133" i="371"/>
  <c r="G134" i="371" s="1"/>
  <c r="F133" i="371"/>
  <c r="F134" i="371" s="1"/>
  <c r="E133" i="371"/>
  <c r="E134" i="371" s="1"/>
  <c r="D133" i="371"/>
  <c r="D134" i="371" s="1"/>
  <c r="G108" i="371"/>
  <c r="F108" i="371"/>
  <c r="E108" i="371"/>
  <c r="G107" i="371"/>
  <c r="F107" i="371"/>
  <c r="E107" i="371"/>
  <c r="G106" i="371"/>
  <c r="F106" i="371"/>
  <c r="E106" i="371"/>
  <c r="D105" i="371"/>
  <c r="G97" i="371"/>
  <c r="G96" i="371"/>
  <c r="G67" i="371" s="1"/>
  <c r="F96" i="371"/>
  <c r="F97" i="371" s="1"/>
  <c r="E96" i="371"/>
  <c r="D96" i="371"/>
  <c r="D97" i="371" s="1"/>
  <c r="G69" i="371"/>
  <c r="F69" i="371"/>
  <c r="E69" i="371"/>
  <c r="D68" i="371"/>
  <c r="F67" i="371"/>
  <c r="F68" i="371" s="1"/>
  <c r="G56" i="371"/>
  <c r="G391" i="371" s="1"/>
  <c r="F56" i="371"/>
  <c r="F59" i="371" s="1"/>
  <c r="F60" i="371" s="1"/>
  <c r="G53" i="371"/>
  <c r="F53" i="371"/>
  <c r="E53" i="371"/>
  <c r="E59" i="371" s="1"/>
  <c r="E60" i="371" s="1"/>
  <c r="D53" i="371"/>
  <c r="D59" i="371" s="1"/>
  <c r="D60" i="371" s="1"/>
  <c r="D44" i="371"/>
  <c r="F34" i="371"/>
  <c r="G33" i="371"/>
  <c r="F33" i="371"/>
  <c r="E33" i="371"/>
  <c r="G32" i="371"/>
  <c r="F32" i="371"/>
  <c r="E32" i="371"/>
  <c r="G31" i="371"/>
  <c r="G34" i="371" s="1"/>
  <c r="F31" i="371"/>
  <c r="E31" i="371"/>
  <c r="E34" i="371" s="1"/>
  <c r="D31" i="371"/>
  <c r="F378" i="370"/>
  <c r="E378" i="370"/>
  <c r="D378" i="370"/>
  <c r="C378" i="370"/>
  <c r="F377" i="370"/>
  <c r="E377" i="370"/>
  <c r="D377" i="370"/>
  <c r="C377" i="370"/>
  <c r="F376" i="370"/>
  <c r="E376" i="370"/>
  <c r="D376" i="370"/>
  <c r="C376" i="370"/>
  <c r="F375" i="370"/>
  <c r="E375" i="370"/>
  <c r="D375" i="370"/>
  <c r="C375" i="370"/>
  <c r="F374" i="370"/>
  <c r="E374" i="370"/>
  <c r="D374" i="370"/>
  <c r="C374" i="370"/>
  <c r="F373" i="370"/>
  <c r="E373" i="370"/>
  <c r="D373" i="370"/>
  <c r="C373" i="370"/>
  <c r="F372" i="370"/>
  <c r="E372" i="370"/>
  <c r="D372" i="370"/>
  <c r="C372" i="370"/>
  <c r="F371" i="370"/>
  <c r="E371" i="370"/>
  <c r="D371" i="370"/>
  <c r="C371" i="370"/>
  <c r="F370" i="370"/>
  <c r="E370" i="370"/>
  <c r="D370" i="370"/>
  <c r="C370" i="370"/>
  <c r="F369" i="370"/>
  <c r="E369" i="370"/>
  <c r="D369" i="370"/>
  <c r="C369" i="370"/>
  <c r="F368" i="370"/>
  <c r="E368" i="370"/>
  <c r="D368" i="370"/>
  <c r="C368" i="370"/>
  <c r="F367" i="370"/>
  <c r="E367" i="370"/>
  <c r="D367" i="370"/>
  <c r="C367" i="370"/>
  <c r="D366" i="370"/>
  <c r="C366" i="370"/>
  <c r="F365" i="370"/>
  <c r="E365" i="370"/>
  <c r="D365" i="370"/>
  <c r="C365" i="370"/>
  <c r="F364" i="370"/>
  <c r="E364" i="370"/>
  <c r="D364" i="370"/>
  <c r="C364" i="370"/>
  <c r="F363" i="370"/>
  <c r="E363" i="370"/>
  <c r="D363" i="370"/>
  <c r="C363" i="370"/>
  <c r="F362" i="370"/>
  <c r="E362" i="370"/>
  <c r="D362" i="370"/>
  <c r="C362" i="370"/>
  <c r="F361" i="370"/>
  <c r="E361" i="370"/>
  <c r="D361" i="370"/>
  <c r="C361" i="370"/>
  <c r="F360" i="370"/>
  <c r="E360" i="370"/>
  <c r="D360" i="370"/>
  <c r="C360" i="370"/>
  <c r="F359" i="370"/>
  <c r="E359" i="370"/>
  <c r="D359" i="370"/>
  <c r="C359" i="370"/>
  <c r="F358" i="370"/>
  <c r="E358" i="370"/>
  <c r="D358" i="370"/>
  <c r="C358" i="370"/>
  <c r="F357" i="370"/>
  <c r="E357" i="370"/>
  <c r="D357" i="370"/>
  <c r="C357" i="370"/>
  <c r="F356" i="370"/>
  <c r="E356" i="370"/>
  <c r="D356" i="370"/>
  <c r="C356" i="370"/>
  <c r="F355" i="370"/>
  <c r="E355" i="370"/>
  <c r="D355" i="370"/>
  <c r="C355" i="370"/>
  <c r="F354" i="370"/>
  <c r="E354" i="370"/>
  <c r="D354" i="370"/>
  <c r="C354" i="370"/>
  <c r="F353" i="370"/>
  <c r="E353" i="370"/>
  <c r="D353" i="370"/>
  <c r="C353" i="370"/>
  <c r="F352" i="370"/>
  <c r="E352" i="370"/>
  <c r="D352" i="370"/>
  <c r="C352" i="370"/>
  <c r="F351" i="370"/>
  <c r="E351" i="370"/>
  <c r="D351" i="370"/>
  <c r="C351" i="370"/>
  <c r="F350" i="370"/>
  <c r="E350" i="370"/>
  <c r="D350" i="370"/>
  <c r="C350" i="370"/>
  <c r="F349" i="370"/>
  <c r="E349" i="370"/>
  <c r="D349" i="370"/>
  <c r="C349" i="370"/>
  <c r="F348" i="370"/>
  <c r="E348" i="370"/>
  <c r="D348" i="370"/>
  <c r="C348" i="370"/>
  <c r="F344" i="370"/>
  <c r="F326" i="370" s="1"/>
  <c r="F339" i="370"/>
  <c r="E339" i="370"/>
  <c r="D339" i="370"/>
  <c r="C339" i="370"/>
  <c r="F334" i="370"/>
  <c r="E334" i="370"/>
  <c r="E344" i="370" s="1"/>
  <c r="E326" i="370" s="1"/>
  <c r="E327" i="370" s="1"/>
  <c r="D334" i="370"/>
  <c r="D344" i="370" s="1"/>
  <c r="D326" i="370" s="1"/>
  <c r="C334" i="370"/>
  <c r="C344" i="370" s="1"/>
  <c r="C326" i="370" s="1"/>
  <c r="C327" i="370" s="1"/>
  <c r="E329" i="370"/>
  <c r="F328" i="370"/>
  <c r="E328" i="370"/>
  <c r="D328" i="370"/>
  <c r="F313" i="370"/>
  <c r="E313" i="370"/>
  <c r="D313" i="370"/>
  <c r="C313" i="370"/>
  <c r="F308" i="370"/>
  <c r="F318" i="370" s="1"/>
  <c r="F300" i="370" s="1"/>
  <c r="F301" i="370" s="1"/>
  <c r="E308" i="370"/>
  <c r="E318" i="370" s="1"/>
  <c r="E300" i="370" s="1"/>
  <c r="D308" i="370"/>
  <c r="D318" i="370" s="1"/>
  <c r="C308" i="370"/>
  <c r="C318" i="370" s="1"/>
  <c r="C300" i="370" s="1"/>
  <c r="C301" i="370" s="1"/>
  <c r="F302" i="370"/>
  <c r="E302" i="370"/>
  <c r="D302" i="370"/>
  <c r="D300" i="370"/>
  <c r="F288" i="370"/>
  <c r="E288" i="370"/>
  <c r="D288" i="370"/>
  <c r="C288" i="370"/>
  <c r="F283" i="370"/>
  <c r="F293" i="370" s="1"/>
  <c r="E283" i="370"/>
  <c r="E293" i="370" s="1"/>
  <c r="D283" i="370"/>
  <c r="D293" i="370" s="1"/>
  <c r="C283" i="370"/>
  <c r="C293" i="370" s="1"/>
  <c r="F277" i="370"/>
  <c r="E277" i="370"/>
  <c r="D277" i="370"/>
  <c r="F275" i="370"/>
  <c r="E275" i="370"/>
  <c r="D275" i="370"/>
  <c r="D276" i="370" s="1"/>
  <c r="C275" i="370"/>
  <c r="C276" i="370" s="1"/>
  <c r="D279" i="370" s="1"/>
  <c r="F263" i="370"/>
  <c r="E263" i="370"/>
  <c r="D263" i="370"/>
  <c r="C263" i="370"/>
  <c r="F258" i="370"/>
  <c r="F268" i="370" s="1"/>
  <c r="E258" i="370"/>
  <c r="E268" i="370" s="1"/>
  <c r="E250" i="370" s="1"/>
  <c r="D258" i="370"/>
  <c r="D268" i="370" s="1"/>
  <c r="D250" i="370" s="1"/>
  <c r="C258" i="370"/>
  <c r="C268" i="370" s="1"/>
  <c r="C250" i="370" s="1"/>
  <c r="C251" i="370" s="1"/>
  <c r="F252" i="370"/>
  <c r="E252" i="370"/>
  <c r="D252" i="370"/>
  <c r="F250" i="370"/>
  <c r="F234" i="370"/>
  <c r="E234" i="370"/>
  <c r="D234" i="370"/>
  <c r="C234" i="370"/>
  <c r="F229" i="370"/>
  <c r="F239" i="370" s="1"/>
  <c r="F221" i="370" s="1"/>
  <c r="E229" i="370"/>
  <c r="E239" i="370" s="1"/>
  <c r="D229" i="370"/>
  <c r="D239" i="370" s="1"/>
  <c r="C229" i="370"/>
  <c r="C239" i="370" s="1"/>
  <c r="F223" i="370"/>
  <c r="E223" i="370"/>
  <c r="D223" i="370"/>
  <c r="E221" i="370"/>
  <c r="C221" i="370"/>
  <c r="C222" i="370" s="1"/>
  <c r="E213" i="370"/>
  <c r="E195" i="370" s="1"/>
  <c r="F208" i="370"/>
  <c r="E208" i="370"/>
  <c r="D208" i="370"/>
  <c r="C208" i="370"/>
  <c r="F203" i="370"/>
  <c r="F213" i="370" s="1"/>
  <c r="E203" i="370"/>
  <c r="D203" i="370"/>
  <c r="D213" i="370" s="1"/>
  <c r="D195" i="370" s="1"/>
  <c r="C203" i="370"/>
  <c r="C213" i="370" s="1"/>
  <c r="C195" i="370" s="1"/>
  <c r="C196" i="370" s="1"/>
  <c r="F197" i="370"/>
  <c r="E197" i="370"/>
  <c r="D197" i="370"/>
  <c r="F195" i="370"/>
  <c r="F183" i="370"/>
  <c r="E183" i="370"/>
  <c r="D183" i="370"/>
  <c r="C183" i="370"/>
  <c r="F178" i="370"/>
  <c r="F188" i="370" s="1"/>
  <c r="F170" i="370" s="1"/>
  <c r="E178" i="370"/>
  <c r="E188" i="370" s="1"/>
  <c r="D178" i="370"/>
  <c r="D188" i="370" s="1"/>
  <c r="D170" i="370" s="1"/>
  <c r="C178" i="370"/>
  <c r="C188" i="370" s="1"/>
  <c r="F172" i="370"/>
  <c r="E172" i="370"/>
  <c r="D172" i="370"/>
  <c r="E170" i="370"/>
  <c r="C170" i="370"/>
  <c r="C171" i="370" s="1"/>
  <c r="E163" i="370"/>
  <c r="E145" i="370" s="1"/>
  <c r="F158" i="370"/>
  <c r="E158" i="370"/>
  <c r="D158" i="370"/>
  <c r="C158" i="370"/>
  <c r="F153" i="370"/>
  <c r="F163" i="370" s="1"/>
  <c r="E153" i="370"/>
  <c r="D153" i="370"/>
  <c r="D163" i="370" s="1"/>
  <c r="D145" i="370" s="1"/>
  <c r="C153" i="370"/>
  <c r="C163" i="370" s="1"/>
  <c r="C145" i="370" s="1"/>
  <c r="C146" i="370" s="1"/>
  <c r="F147" i="370"/>
  <c r="E147" i="370"/>
  <c r="D147" i="370"/>
  <c r="F145" i="370"/>
  <c r="F133" i="370"/>
  <c r="E133" i="370"/>
  <c r="D133" i="370"/>
  <c r="D104" i="370" s="1"/>
  <c r="C133" i="370"/>
  <c r="F106" i="370"/>
  <c r="E106" i="370"/>
  <c r="D106" i="370"/>
  <c r="E104" i="370"/>
  <c r="C104" i="370"/>
  <c r="C105" i="370" s="1"/>
  <c r="E97" i="370"/>
  <c r="F96" i="370"/>
  <c r="E96" i="370"/>
  <c r="E67" i="370" s="1"/>
  <c r="D96" i="370"/>
  <c r="D97" i="370" s="1"/>
  <c r="C96" i="370"/>
  <c r="C67" i="370" s="1"/>
  <c r="C68" i="370" s="1"/>
  <c r="D70" i="370"/>
  <c r="F69" i="370"/>
  <c r="E69" i="370"/>
  <c r="D69" i="370"/>
  <c r="F67" i="370"/>
  <c r="D67" i="370"/>
  <c r="D68" i="370" s="1"/>
  <c r="D71" i="370" s="1"/>
  <c r="F59" i="370"/>
  <c r="F56" i="370"/>
  <c r="F366" i="370" s="1"/>
  <c r="E56" i="370"/>
  <c r="E366" i="370" s="1"/>
  <c r="F53" i="370"/>
  <c r="E53" i="370"/>
  <c r="D53" i="370"/>
  <c r="D59" i="370" s="1"/>
  <c r="C53" i="370"/>
  <c r="C59" i="370" s="1"/>
  <c r="F44" i="370"/>
  <c r="E44" i="370"/>
  <c r="D44" i="370"/>
  <c r="C44" i="370"/>
  <c r="F41" i="370"/>
  <c r="E41" i="370"/>
  <c r="D41" i="370"/>
  <c r="C41" i="370"/>
  <c r="F38" i="370"/>
  <c r="E38" i="370"/>
  <c r="D38" i="370"/>
  <c r="C38" i="370"/>
  <c r="F32" i="370"/>
  <c r="E32" i="370"/>
  <c r="D32" i="370"/>
  <c r="C31" i="370"/>
  <c r="C30" i="370"/>
  <c r="F329" i="369"/>
  <c r="E329" i="369"/>
  <c r="D329" i="369"/>
  <c r="C329" i="369"/>
  <c r="F328" i="369"/>
  <c r="E328" i="369"/>
  <c r="D328" i="369"/>
  <c r="C328" i="369"/>
  <c r="F327" i="369"/>
  <c r="E327" i="369"/>
  <c r="D327" i="369"/>
  <c r="C327" i="369"/>
  <c r="F326" i="369"/>
  <c r="E326" i="369"/>
  <c r="C326" i="369"/>
  <c r="C325" i="369" s="1"/>
  <c r="F325" i="369"/>
  <c r="E325" i="369"/>
  <c r="F324" i="369"/>
  <c r="E324" i="369"/>
  <c r="D324" i="369"/>
  <c r="C324" i="369"/>
  <c r="F323" i="369"/>
  <c r="E323" i="369"/>
  <c r="D323" i="369"/>
  <c r="C323" i="369"/>
  <c r="F322" i="369"/>
  <c r="E322" i="369"/>
  <c r="D322" i="369"/>
  <c r="C322" i="369"/>
  <c r="F321" i="369"/>
  <c r="E321" i="369"/>
  <c r="D321" i="369"/>
  <c r="C321" i="369"/>
  <c r="F320" i="369"/>
  <c r="E320" i="369"/>
  <c r="D320" i="369"/>
  <c r="C320" i="369"/>
  <c r="F319" i="369"/>
  <c r="E319" i="369"/>
  <c r="D319" i="369"/>
  <c r="C319" i="369"/>
  <c r="F318" i="369"/>
  <c r="E318" i="369"/>
  <c r="D318" i="369"/>
  <c r="C318" i="369"/>
  <c r="S317" i="369"/>
  <c r="R317" i="369"/>
  <c r="Q317" i="369"/>
  <c r="P317" i="369"/>
  <c r="D317" i="369"/>
  <c r="F316" i="369"/>
  <c r="E316" i="369"/>
  <c r="D316" i="369"/>
  <c r="C316" i="369"/>
  <c r="F315" i="369"/>
  <c r="E315" i="369"/>
  <c r="D315" i="369"/>
  <c r="C315" i="369"/>
  <c r="F314" i="369"/>
  <c r="E314" i="369"/>
  <c r="D314" i="369"/>
  <c r="C314" i="369"/>
  <c r="F313" i="369"/>
  <c r="E313" i="369"/>
  <c r="D313" i="369"/>
  <c r="C313" i="369"/>
  <c r="F312" i="369"/>
  <c r="E312" i="369"/>
  <c r="D312" i="369"/>
  <c r="C312" i="369"/>
  <c r="F311" i="369"/>
  <c r="E311" i="369"/>
  <c r="D311" i="369"/>
  <c r="C311" i="369"/>
  <c r="F310" i="369"/>
  <c r="E310" i="369"/>
  <c r="D310" i="369"/>
  <c r="C310" i="369"/>
  <c r="F309" i="369"/>
  <c r="E309" i="369"/>
  <c r="D309" i="369"/>
  <c r="D308" i="369" s="1"/>
  <c r="C309" i="369"/>
  <c r="F308" i="369"/>
  <c r="E308" i="369"/>
  <c r="C308" i="369"/>
  <c r="F307" i="369"/>
  <c r="E307" i="369"/>
  <c r="D307" i="369"/>
  <c r="C307" i="369"/>
  <c r="S306" i="369"/>
  <c r="R306" i="369"/>
  <c r="Q306" i="369"/>
  <c r="P306" i="369"/>
  <c r="D306" i="369"/>
  <c r="F304" i="369"/>
  <c r="E304" i="369"/>
  <c r="E302" i="369" s="1"/>
  <c r="D304" i="369"/>
  <c r="C304" i="369"/>
  <c r="C302" i="369" s="1"/>
  <c r="K303" i="369"/>
  <c r="J303" i="369"/>
  <c r="F303" i="369"/>
  <c r="E303" i="369"/>
  <c r="D303" i="369"/>
  <c r="C303" i="369"/>
  <c r="F302" i="369"/>
  <c r="D302" i="369"/>
  <c r="F301" i="369"/>
  <c r="E301" i="369"/>
  <c r="D301" i="369"/>
  <c r="C301" i="369"/>
  <c r="F300" i="369"/>
  <c r="E300" i="369"/>
  <c r="D300" i="369"/>
  <c r="C300" i="369"/>
  <c r="F299" i="369"/>
  <c r="E299" i="369"/>
  <c r="D299" i="369"/>
  <c r="C299" i="369"/>
  <c r="F291" i="369"/>
  <c r="E291" i="369"/>
  <c r="D291" i="369"/>
  <c r="C291" i="369"/>
  <c r="F286" i="369"/>
  <c r="F296" i="369" s="1"/>
  <c r="F278" i="369" s="1"/>
  <c r="E286" i="369"/>
  <c r="E296" i="369" s="1"/>
  <c r="E278" i="369" s="1"/>
  <c r="D286" i="369"/>
  <c r="D296" i="369" s="1"/>
  <c r="D278" i="369" s="1"/>
  <c r="D279" i="369" s="1"/>
  <c r="D282" i="369" s="1"/>
  <c r="C286" i="369"/>
  <c r="C296" i="369" s="1"/>
  <c r="C278" i="369" s="1"/>
  <c r="C279" i="369" s="1"/>
  <c r="F280" i="369"/>
  <c r="E280" i="369"/>
  <c r="D280" i="369"/>
  <c r="F265" i="369"/>
  <c r="E265" i="369"/>
  <c r="D265" i="369"/>
  <c r="C265" i="369"/>
  <c r="F260" i="369"/>
  <c r="F270" i="369" s="1"/>
  <c r="F252" i="369" s="1"/>
  <c r="E260" i="369"/>
  <c r="E270" i="369" s="1"/>
  <c r="E252" i="369" s="1"/>
  <c r="E253" i="369" s="1"/>
  <c r="D260" i="369"/>
  <c r="D270" i="369" s="1"/>
  <c r="D252" i="369" s="1"/>
  <c r="C260" i="369"/>
  <c r="C270" i="369" s="1"/>
  <c r="F254" i="369"/>
  <c r="E254" i="369"/>
  <c r="D254" i="369"/>
  <c r="C252" i="369"/>
  <c r="C253" i="369" s="1"/>
  <c r="F239" i="369"/>
  <c r="E239" i="369"/>
  <c r="D239" i="369"/>
  <c r="C239" i="369"/>
  <c r="F234" i="369"/>
  <c r="F244" i="369" s="1"/>
  <c r="F226" i="369" s="1"/>
  <c r="F227" i="369" s="1"/>
  <c r="E234" i="369"/>
  <c r="E244" i="369" s="1"/>
  <c r="E226" i="369" s="1"/>
  <c r="D234" i="369"/>
  <c r="D244" i="369" s="1"/>
  <c r="D226" i="369" s="1"/>
  <c r="C234" i="369"/>
  <c r="C244" i="369" s="1"/>
  <c r="C226" i="369" s="1"/>
  <c r="C227" i="369" s="1"/>
  <c r="F229" i="369"/>
  <c r="F228" i="369"/>
  <c r="E228" i="369"/>
  <c r="D228" i="369"/>
  <c r="D218" i="369"/>
  <c r="D200" i="369" s="1"/>
  <c r="F213" i="369"/>
  <c r="E213" i="369"/>
  <c r="D213" i="369"/>
  <c r="C213" i="369"/>
  <c r="F208" i="369"/>
  <c r="F218" i="369" s="1"/>
  <c r="F200" i="369" s="1"/>
  <c r="E208" i="369"/>
  <c r="E218" i="369" s="1"/>
  <c r="D208" i="369"/>
  <c r="C208" i="369"/>
  <c r="C218" i="369" s="1"/>
  <c r="C200" i="369" s="1"/>
  <c r="C201" i="369" s="1"/>
  <c r="F202" i="369"/>
  <c r="E202" i="369"/>
  <c r="D202" i="369"/>
  <c r="E200" i="369"/>
  <c r="E203" i="369" s="1"/>
  <c r="E192" i="369"/>
  <c r="E174" i="369" s="1"/>
  <c r="E175" i="369" s="1"/>
  <c r="C192" i="369"/>
  <c r="D188" i="369"/>
  <c r="F187" i="369"/>
  <c r="E187" i="369"/>
  <c r="D187" i="369"/>
  <c r="C187" i="369"/>
  <c r="F182" i="369"/>
  <c r="F192" i="369" s="1"/>
  <c r="F174" i="369" s="1"/>
  <c r="E182" i="369"/>
  <c r="D182" i="369"/>
  <c r="D192" i="369" s="1"/>
  <c r="D174" i="369" s="1"/>
  <c r="C182" i="369"/>
  <c r="F176" i="369"/>
  <c r="E176" i="369"/>
  <c r="D176" i="369"/>
  <c r="C174" i="369"/>
  <c r="C175" i="369" s="1"/>
  <c r="F158" i="369"/>
  <c r="E158" i="369"/>
  <c r="D158" i="369"/>
  <c r="C158" i="369"/>
  <c r="F153" i="369"/>
  <c r="F163" i="369" s="1"/>
  <c r="F145" i="369" s="1"/>
  <c r="F146" i="369" s="1"/>
  <c r="E153" i="369"/>
  <c r="E163" i="369" s="1"/>
  <c r="E145" i="369" s="1"/>
  <c r="D153" i="369"/>
  <c r="D163" i="369" s="1"/>
  <c r="D145" i="369" s="1"/>
  <c r="C153" i="369"/>
  <c r="C163" i="369" s="1"/>
  <c r="C145" i="369" s="1"/>
  <c r="C146" i="369" s="1"/>
  <c r="F148" i="369"/>
  <c r="F147" i="369"/>
  <c r="E147" i="369"/>
  <c r="D147" i="369"/>
  <c r="D135" i="369"/>
  <c r="D134" i="369"/>
  <c r="D105" i="369" s="1"/>
  <c r="F131" i="369"/>
  <c r="F134" i="369" s="1"/>
  <c r="E131" i="369"/>
  <c r="E134" i="369" s="1"/>
  <c r="F128" i="369"/>
  <c r="E128" i="369"/>
  <c r="D128" i="369"/>
  <c r="C128" i="369"/>
  <c r="C134" i="369" s="1"/>
  <c r="F119" i="369"/>
  <c r="E119" i="369"/>
  <c r="D119" i="369"/>
  <c r="C119" i="369"/>
  <c r="F116" i="369"/>
  <c r="E116" i="369"/>
  <c r="D116" i="369"/>
  <c r="C116" i="369"/>
  <c r="F113" i="369"/>
  <c r="E113" i="369"/>
  <c r="D113" i="369"/>
  <c r="C113" i="369"/>
  <c r="F107" i="369"/>
  <c r="E107" i="369"/>
  <c r="D107" i="369"/>
  <c r="C105" i="369"/>
  <c r="C106" i="369" s="1"/>
  <c r="C97" i="369"/>
  <c r="C68" i="369" s="1"/>
  <c r="E94" i="369"/>
  <c r="F94" i="369" s="1"/>
  <c r="F97" i="369" s="1"/>
  <c r="F91" i="369"/>
  <c r="E91" i="369"/>
  <c r="D91" i="369"/>
  <c r="D97" i="369" s="1"/>
  <c r="C91" i="369"/>
  <c r="F82" i="369"/>
  <c r="E82" i="369"/>
  <c r="D82" i="369"/>
  <c r="C82" i="369"/>
  <c r="C306" i="369" s="1"/>
  <c r="C305" i="369" s="1"/>
  <c r="F79" i="369"/>
  <c r="E79" i="369"/>
  <c r="D79" i="369"/>
  <c r="C79" i="369"/>
  <c r="F76" i="369"/>
  <c r="E76" i="369"/>
  <c r="D76" i="369"/>
  <c r="C76" i="369"/>
  <c r="F70" i="369"/>
  <c r="E70" i="369"/>
  <c r="D70" i="369"/>
  <c r="F68" i="369"/>
  <c r="F57" i="369"/>
  <c r="F317" i="369" s="1"/>
  <c r="E57" i="369"/>
  <c r="D57" i="369"/>
  <c r="C57" i="369"/>
  <c r="C317" i="369" s="1"/>
  <c r="F54" i="369"/>
  <c r="E54" i="369"/>
  <c r="D54" i="369"/>
  <c r="C54" i="369"/>
  <c r="F46" i="369"/>
  <c r="E46" i="369"/>
  <c r="E306" i="369" s="1"/>
  <c r="E305" i="369" s="1"/>
  <c r="D46" i="369"/>
  <c r="D45" i="369" s="1"/>
  <c r="E45" i="369"/>
  <c r="C45" i="369"/>
  <c r="F42" i="369"/>
  <c r="E42" i="369"/>
  <c r="D42" i="369"/>
  <c r="C42" i="369"/>
  <c r="F39" i="369"/>
  <c r="E39" i="369"/>
  <c r="D39" i="369"/>
  <c r="C39" i="369"/>
  <c r="F33" i="369"/>
  <c r="E33" i="369"/>
  <c r="D33" i="369"/>
  <c r="G301" i="368"/>
  <c r="F301" i="368"/>
  <c r="E301" i="368"/>
  <c r="D301" i="368"/>
  <c r="G296" i="368"/>
  <c r="F296" i="368"/>
  <c r="E296" i="368"/>
  <c r="D296" i="368"/>
  <c r="G295" i="368"/>
  <c r="F295" i="368"/>
  <c r="E295" i="368"/>
  <c r="D295" i="368"/>
  <c r="G294" i="368"/>
  <c r="F294" i="368"/>
  <c r="E294" i="368"/>
  <c r="D294" i="368"/>
  <c r="G293" i="368"/>
  <c r="G274" i="368" s="1"/>
  <c r="E293" i="368"/>
  <c r="D293" i="368"/>
  <c r="G292" i="368"/>
  <c r="F292" i="368"/>
  <c r="E292" i="368"/>
  <c r="D292" i="368"/>
  <c r="G291" i="368"/>
  <c r="F291" i="368"/>
  <c r="E291" i="368"/>
  <c r="D291" i="368"/>
  <c r="G290" i="368"/>
  <c r="F290" i="368"/>
  <c r="E290" i="368"/>
  <c r="D290" i="368"/>
  <c r="G289" i="368"/>
  <c r="F289" i="368"/>
  <c r="E289" i="368"/>
  <c r="D289" i="368"/>
  <c r="G288" i="368"/>
  <c r="F288" i="368"/>
  <c r="E288" i="368"/>
  <c r="D288" i="368"/>
  <c r="G287" i="368"/>
  <c r="F287" i="368"/>
  <c r="E287" i="368"/>
  <c r="D287" i="368"/>
  <c r="G286" i="368"/>
  <c r="F286" i="368"/>
  <c r="E286" i="368"/>
  <c r="D286" i="368"/>
  <c r="G285" i="368"/>
  <c r="F285" i="368"/>
  <c r="E285" i="368"/>
  <c r="D285" i="368"/>
  <c r="G284" i="368"/>
  <c r="F284" i="368"/>
  <c r="E284" i="368"/>
  <c r="D284" i="368"/>
  <c r="G283" i="368"/>
  <c r="F283" i="368"/>
  <c r="E283" i="368"/>
  <c r="D283" i="368"/>
  <c r="G282" i="368"/>
  <c r="F282" i="368"/>
  <c r="E282" i="368"/>
  <c r="D282" i="368"/>
  <c r="G281" i="368"/>
  <c r="F281" i="368"/>
  <c r="E281" i="368"/>
  <c r="D281" i="368"/>
  <c r="G280" i="368"/>
  <c r="F280" i="368"/>
  <c r="E280" i="368"/>
  <c r="D280" i="368"/>
  <c r="G279" i="368"/>
  <c r="F279" i="368"/>
  <c r="E279" i="368"/>
  <c r="D279" i="368"/>
  <c r="G278" i="368"/>
  <c r="F278" i="368"/>
  <c r="E278" i="368"/>
  <c r="D278" i="368"/>
  <c r="G277" i="368"/>
  <c r="F277" i="368"/>
  <c r="E277" i="368"/>
  <c r="D277" i="368"/>
  <c r="G276" i="368"/>
  <c r="F276" i="368"/>
  <c r="E276" i="368"/>
  <c r="D276" i="368"/>
  <c r="G275" i="368"/>
  <c r="F275" i="368"/>
  <c r="E275" i="368"/>
  <c r="D275" i="368"/>
  <c r="E274" i="368"/>
  <c r="E306" i="368" s="1"/>
  <c r="D274" i="368"/>
  <c r="D306" i="368" s="1"/>
  <c r="E273" i="368"/>
  <c r="D273" i="368"/>
  <c r="G266" i="368"/>
  <c r="F266" i="368"/>
  <c r="E266" i="368"/>
  <c r="D266" i="368"/>
  <c r="G261" i="368"/>
  <c r="G271" i="368" s="1"/>
  <c r="G253" i="368" s="1"/>
  <c r="F261" i="368"/>
  <c r="F271" i="368" s="1"/>
  <c r="F253" i="368" s="1"/>
  <c r="F254" i="368" s="1"/>
  <c r="E261" i="368"/>
  <c r="E271" i="368" s="1"/>
  <c r="E253" i="368" s="1"/>
  <c r="D261" i="368"/>
  <c r="D271" i="368" s="1"/>
  <c r="G255" i="368"/>
  <c r="F255" i="368"/>
  <c r="E255" i="368"/>
  <c r="D253" i="368"/>
  <c r="D254" i="368" s="1"/>
  <c r="G240" i="368"/>
  <c r="F240" i="368"/>
  <c r="F177" i="368" s="1"/>
  <c r="F180" i="368" s="1"/>
  <c r="E240" i="368"/>
  <c r="D240" i="368"/>
  <c r="D177" i="368" s="1"/>
  <c r="G235" i="368"/>
  <c r="G245" i="368" s="1"/>
  <c r="G227" i="368" s="1"/>
  <c r="G228" i="368" s="1"/>
  <c r="F235" i="368"/>
  <c r="F245" i="368" s="1"/>
  <c r="F227" i="368" s="1"/>
  <c r="E235" i="368"/>
  <c r="E245" i="368" s="1"/>
  <c r="E227" i="368" s="1"/>
  <c r="D235" i="368"/>
  <c r="D245" i="368" s="1"/>
  <c r="D227" i="368" s="1"/>
  <c r="D228" i="368" s="1"/>
  <c r="G230" i="368"/>
  <c r="G229" i="368"/>
  <c r="F229" i="368"/>
  <c r="E229" i="368"/>
  <c r="E220" i="368"/>
  <c r="G215" i="368"/>
  <c r="F215" i="368"/>
  <c r="E215" i="368"/>
  <c r="D215" i="368"/>
  <c r="G210" i="368"/>
  <c r="G220" i="368" s="1"/>
  <c r="F210" i="368"/>
  <c r="F220" i="368" s="1"/>
  <c r="E210" i="368"/>
  <c r="D210" i="368"/>
  <c r="D220" i="368" s="1"/>
  <c r="E206" i="368"/>
  <c r="G205" i="368"/>
  <c r="F205" i="368"/>
  <c r="E205" i="368"/>
  <c r="G204" i="368"/>
  <c r="F204" i="368"/>
  <c r="E204" i="368"/>
  <c r="G203" i="368"/>
  <c r="F203" i="368"/>
  <c r="E203" i="368"/>
  <c r="D203" i="368"/>
  <c r="G190" i="368"/>
  <c r="F190" i="368"/>
  <c r="E190" i="368"/>
  <c r="D190" i="368"/>
  <c r="G185" i="368"/>
  <c r="G195" i="368" s="1"/>
  <c r="F185" i="368"/>
  <c r="F195" i="368" s="1"/>
  <c r="E185" i="368"/>
  <c r="E195" i="368" s="1"/>
  <c r="D185" i="368"/>
  <c r="D195" i="368" s="1"/>
  <c r="G181" i="368"/>
  <c r="F181" i="368"/>
  <c r="E181" i="368"/>
  <c r="E180" i="368"/>
  <c r="G179" i="368"/>
  <c r="F179" i="368"/>
  <c r="E179" i="368"/>
  <c r="G177" i="368"/>
  <c r="G180" i="368" s="1"/>
  <c r="E177" i="368"/>
  <c r="G166" i="368"/>
  <c r="G148" i="368" s="1"/>
  <c r="G161" i="368"/>
  <c r="F161" i="368"/>
  <c r="E161" i="368"/>
  <c r="D161" i="368"/>
  <c r="G156" i="368"/>
  <c r="F156" i="368"/>
  <c r="F166" i="368" s="1"/>
  <c r="F148" i="368" s="1"/>
  <c r="E156" i="368"/>
  <c r="E166" i="368" s="1"/>
  <c r="E148" i="368" s="1"/>
  <c r="D156" i="368"/>
  <c r="D166" i="368" s="1"/>
  <c r="D148" i="368" s="1"/>
  <c r="G137" i="368"/>
  <c r="G136" i="368"/>
  <c r="G107" i="368" s="1"/>
  <c r="F136" i="368"/>
  <c r="F137" i="368" s="1"/>
  <c r="E136" i="368"/>
  <c r="D136" i="368"/>
  <c r="G109" i="368"/>
  <c r="F109" i="368"/>
  <c r="E109" i="368"/>
  <c r="D108" i="368"/>
  <c r="F107" i="368"/>
  <c r="F108" i="368" s="1"/>
  <c r="D107" i="368"/>
  <c r="G99" i="368"/>
  <c r="G100" i="368" s="1"/>
  <c r="F99" i="368"/>
  <c r="E99" i="368"/>
  <c r="D99" i="368"/>
  <c r="D70" i="368" s="1"/>
  <c r="D71" i="368" s="1"/>
  <c r="G72" i="368"/>
  <c r="F72" i="368"/>
  <c r="E72" i="368"/>
  <c r="E71" i="368"/>
  <c r="E74" i="368" s="1"/>
  <c r="G70" i="368"/>
  <c r="G71" i="368" s="1"/>
  <c r="E70" i="368"/>
  <c r="E73" i="368" s="1"/>
  <c r="E62" i="368"/>
  <c r="E63" i="368" s="1"/>
  <c r="G59" i="368"/>
  <c r="G62" i="368" s="1"/>
  <c r="G63" i="368" s="1"/>
  <c r="F59" i="368"/>
  <c r="F293" i="368" s="1"/>
  <c r="F274" i="368" s="1"/>
  <c r="G56" i="368"/>
  <c r="F56" i="368"/>
  <c r="E56" i="368"/>
  <c r="D56" i="368"/>
  <c r="D62" i="368" s="1"/>
  <c r="D63" i="368" s="1"/>
  <c r="G47" i="368"/>
  <c r="F47" i="368"/>
  <c r="E47" i="368"/>
  <c r="D47" i="368"/>
  <c r="G44" i="368"/>
  <c r="F44" i="368"/>
  <c r="E44" i="368"/>
  <c r="D44" i="368"/>
  <c r="G41" i="368"/>
  <c r="F41" i="368"/>
  <c r="E41" i="368"/>
  <c r="D41" i="368"/>
  <c r="G37" i="368"/>
  <c r="G36" i="368"/>
  <c r="F36" i="368"/>
  <c r="E36" i="368"/>
  <c r="G35" i="368"/>
  <c r="F35" i="368"/>
  <c r="E35" i="368"/>
  <c r="F34" i="368"/>
  <c r="F37" i="368" s="1"/>
  <c r="E34" i="368"/>
  <c r="E37" i="368" s="1"/>
  <c r="D34" i="368"/>
  <c r="F388" i="367"/>
  <c r="E388" i="367"/>
  <c r="D388" i="367"/>
  <c r="C388" i="367"/>
  <c r="F387" i="367"/>
  <c r="E387" i="367"/>
  <c r="D387" i="367"/>
  <c r="C387" i="367"/>
  <c r="F386" i="367"/>
  <c r="E386" i="367"/>
  <c r="D386" i="367"/>
  <c r="D384" i="367" s="1"/>
  <c r="C386" i="367"/>
  <c r="D385" i="367"/>
  <c r="C385" i="367"/>
  <c r="F384" i="367"/>
  <c r="E384" i="367"/>
  <c r="C384" i="367"/>
  <c r="F383" i="367"/>
  <c r="E383" i="367"/>
  <c r="D383" i="367"/>
  <c r="C383" i="367"/>
  <c r="F382" i="367"/>
  <c r="E382" i="367"/>
  <c r="D382" i="367"/>
  <c r="C382" i="367"/>
  <c r="F381" i="367"/>
  <c r="E381" i="367"/>
  <c r="D381" i="367"/>
  <c r="C381" i="367"/>
  <c r="F380" i="367"/>
  <c r="E380" i="367"/>
  <c r="D380" i="367"/>
  <c r="C380" i="367"/>
  <c r="F379" i="367"/>
  <c r="E379" i="367"/>
  <c r="D379" i="367"/>
  <c r="C379" i="367"/>
  <c r="F378" i="367"/>
  <c r="E378" i="367"/>
  <c r="D378" i="367"/>
  <c r="C378" i="367"/>
  <c r="C377" i="367"/>
  <c r="D376" i="367"/>
  <c r="C376" i="367"/>
  <c r="F375" i="367"/>
  <c r="E375" i="367"/>
  <c r="D375" i="367"/>
  <c r="C375" i="367"/>
  <c r="F374" i="367"/>
  <c r="E374" i="367"/>
  <c r="D374" i="367"/>
  <c r="C374" i="367"/>
  <c r="F373" i="367"/>
  <c r="E373" i="367"/>
  <c r="D373" i="367"/>
  <c r="C373" i="367"/>
  <c r="F372" i="367"/>
  <c r="E372" i="367"/>
  <c r="D372" i="367"/>
  <c r="C372" i="367"/>
  <c r="F371" i="367"/>
  <c r="E371" i="367"/>
  <c r="D371" i="367"/>
  <c r="C371" i="367"/>
  <c r="F370" i="367"/>
  <c r="E370" i="367"/>
  <c r="D370" i="367"/>
  <c r="C370" i="367"/>
  <c r="F369" i="367"/>
  <c r="E369" i="367"/>
  <c r="D369" i="367"/>
  <c r="C369" i="367"/>
  <c r="F368" i="367"/>
  <c r="E368" i="367"/>
  <c r="D368" i="367"/>
  <c r="C368" i="367"/>
  <c r="F367" i="367"/>
  <c r="E367" i="367"/>
  <c r="D367" i="367"/>
  <c r="C367" i="367"/>
  <c r="F366" i="367"/>
  <c r="E366" i="367"/>
  <c r="D366" i="367"/>
  <c r="C366" i="367"/>
  <c r="F365" i="367"/>
  <c r="E365" i="367"/>
  <c r="D365" i="367"/>
  <c r="C365" i="367"/>
  <c r="F364" i="367"/>
  <c r="E364" i="367"/>
  <c r="D364" i="367"/>
  <c r="C364" i="367"/>
  <c r="F363" i="367"/>
  <c r="E363" i="367"/>
  <c r="D363" i="367"/>
  <c r="C363" i="367"/>
  <c r="F362" i="367"/>
  <c r="E362" i="367"/>
  <c r="D362" i="367"/>
  <c r="C362" i="367"/>
  <c r="F361" i="367"/>
  <c r="E361" i="367"/>
  <c r="D361" i="367"/>
  <c r="C361" i="367"/>
  <c r="F360" i="367"/>
  <c r="E360" i="367"/>
  <c r="D360" i="367"/>
  <c r="C360" i="367"/>
  <c r="F359" i="367"/>
  <c r="E359" i="367"/>
  <c r="D359" i="367"/>
  <c r="C359" i="367"/>
  <c r="F358" i="367"/>
  <c r="E358" i="367"/>
  <c r="D358" i="367"/>
  <c r="C358" i="367"/>
  <c r="E354" i="367"/>
  <c r="E336" i="367" s="1"/>
  <c r="F349" i="367"/>
  <c r="E349" i="367"/>
  <c r="D349" i="367"/>
  <c r="C349" i="367"/>
  <c r="F344" i="367"/>
  <c r="F354" i="367" s="1"/>
  <c r="E344" i="367"/>
  <c r="D344" i="367"/>
  <c r="D354" i="367" s="1"/>
  <c r="D336" i="367" s="1"/>
  <c r="C344" i="367"/>
  <c r="C354" i="367" s="1"/>
  <c r="C336" i="367" s="1"/>
  <c r="C337" i="367" s="1"/>
  <c r="F338" i="367"/>
  <c r="E338" i="367"/>
  <c r="D338" i="367"/>
  <c r="F337" i="367"/>
  <c r="F336" i="367"/>
  <c r="F339" i="367" s="1"/>
  <c r="F328" i="367"/>
  <c r="F310" i="367" s="1"/>
  <c r="F323" i="367"/>
  <c r="E323" i="367"/>
  <c r="D323" i="367"/>
  <c r="D260" i="367" s="1"/>
  <c r="C323" i="367"/>
  <c r="F318" i="367"/>
  <c r="E318" i="367"/>
  <c r="E328" i="367" s="1"/>
  <c r="D318" i="367"/>
  <c r="D328" i="367" s="1"/>
  <c r="D310" i="367" s="1"/>
  <c r="E313" i="367" s="1"/>
  <c r="C318" i="367"/>
  <c r="C328" i="367" s="1"/>
  <c r="C310" i="367" s="1"/>
  <c r="C311" i="367" s="1"/>
  <c r="F312" i="367"/>
  <c r="E312" i="367"/>
  <c r="D312" i="367"/>
  <c r="E311" i="367"/>
  <c r="E310" i="367"/>
  <c r="E303" i="367"/>
  <c r="F298" i="367"/>
  <c r="E298" i="367"/>
  <c r="D298" i="367"/>
  <c r="C298" i="367"/>
  <c r="F293" i="367"/>
  <c r="F303" i="367" s="1"/>
  <c r="E293" i="367"/>
  <c r="D293" i="367"/>
  <c r="D303" i="367" s="1"/>
  <c r="C293" i="367"/>
  <c r="C303" i="367" s="1"/>
  <c r="E289" i="367"/>
  <c r="F288" i="367"/>
  <c r="E288" i="367"/>
  <c r="D288" i="367"/>
  <c r="F287" i="367"/>
  <c r="E287" i="367"/>
  <c r="D287" i="367"/>
  <c r="F286" i="367"/>
  <c r="F289" i="367" s="1"/>
  <c r="E286" i="367"/>
  <c r="D286" i="367"/>
  <c r="D289" i="367" s="1"/>
  <c r="C286" i="367"/>
  <c r="F278" i="367"/>
  <c r="F260" i="367" s="1"/>
  <c r="D278" i="367"/>
  <c r="F273" i="367"/>
  <c r="E273" i="367"/>
  <c r="D273" i="367"/>
  <c r="C273" i="367"/>
  <c r="F268" i="367"/>
  <c r="E268" i="367"/>
  <c r="E278" i="367" s="1"/>
  <c r="D268" i="367"/>
  <c r="C268" i="367"/>
  <c r="C278" i="367" s="1"/>
  <c r="F262" i="367"/>
  <c r="E262" i="367"/>
  <c r="D262" i="367"/>
  <c r="E261" i="367"/>
  <c r="E260" i="367"/>
  <c r="C260" i="367"/>
  <c r="C261" i="367" s="1"/>
  <c r="F244" i="367"/>
  <c r="E244" i="367"/>
  <c r="D244" i="367"/>
  <c r="C244" i="367"/>
  <c r="F239" i="367"/>
  <c r="F249" i="367" s="1"/>
  <c r="E239" i="367"/>
  <c r="E249" i="367" s="1"/>
  <c r="D239" i="367"/>
  <c r="D249" i="367" s="1"/>
  <c r="C239" i="367"/>
  <c r="C249" i="367" s="1"/>
  <c r="F233" i="367"/>
  <c r="E233" i="367"/>
  <c r="D233" i="367"/>
  <c r="F232" i="367"/>
  <c r="F231" i="367"/>
  <c r="D231" i="367"/>
  <c r="F223" i="367"/>
  <c r="F205" i="367" s="1"/>
  <c r="D223" i="367"/>
  <c r="D205" i="367" s="1"/>
  <c r="F218" i="367"/>
  <c r="E218" i="367"/>
  <c r="D218" i="367"/>
  <c r="C218" i="367"/>
  <c r="F213" i="367"/>
  <c r="E213" i="367"/>
  <c r="E223" i="367" s="1"/>
  <c r="E205" i="367" s="1"/>
  <c r="D213" i="367"/>
  <c r="C213" i="367"/>
  <c r="C223" i="367" s="1"/>
  <c r="F207" i="367"/>
  <c r="E207" i="367"/>
  <c r="D207" i="367"/>
  <c r="C205" i="367"/>
  <c r="C206" i="367" s="1"/>
  <c r="F193" i="367"/>
  <c r="E193" i="367"/>
  <c r="D193" i="367"/>
  <c r="C193" i="367"/>
  <c r="F188" i="367"/>
  <c r="F198" i="367" s="1"/>
  <c r="E188" i="367"/>
  <c r="E198" i="367" s="1"/>
  <c r="E180" i="367" s="1"/>
  <c r="F183" i="367" s="1"/>
  <c r="D188" i="367"/>
  <c r="D198" i="367" s="1"/>
  <c r="C188" i="367"/>
  <c r="C198" i="367" s="1"/>
  <c r="C180" i="367" s="1"/>
  <c r="C181" i="367" s="1"/>
  <c r="F182" i="367"/>
  <c r="E182" i="367"/>
  <c r="D182" i="367"/>
  <c r="F181" i="367"/>
  <c r="F180" i="367"/>
  <c r="D180" i="367"/>
  <c r="F173" i="367"/>
  <c r="F155" i="367" s="1"/>
  <c r="F156" i="367" s="1"/>
  <c r="D173" i="367"/>
  <c r="F168" i="367"/>
  <c r="E168" i="367"/>
  <c r="D168" i="367"/>
  <c r="C168" i="367"/>
  <c r="F163" i="367"/>
  <c r="E163" i="367"/>
  <c r="E173" i="367" s="1"/>
  <c r="E155" i="367" s="1"/>
  <c r="D163" i="367"/>
  <c r="C163" i="367"/>
  <c r="C173" i="367" s="1"/>
  <c r="C155" i="367" s="1"/>
  <c r="F157" i="367"/>
  <c r="E157" i="367"/>
  <c r="D157" i="367"/>
  <c r="C156" i="367"/>
  <c r="D155" i="367"/>
  <c r="D156" i="367" s="1"/>
  <c r="D159" i="367" s="1"/>
  <c r="F143" i="367"/>
  <c r="E143" i="367"/>
  <c r="E114" i="367" s="1"/>
  <c r="D143" i="367"/>
  <c r="C143" i="367"/>
  <c r="C114" i="367" s="1"/>
  <c r="C115" i="367" s="1"/>
  <c r="F116" i="367"/>
  <c r="E116" i="367"/>
  <c r="D116" i="367"/>
  <c r="F115" i="367"/>
  <c r="F114" i="367"/>
  <c r="F117" i="367" s="1"/>
  <c r="F107" i="367"/>
  <c r="D107" i="367"/>
  <c r="F106" i="367"/>
  <c r="E106" i="367"/>
  <c r="D106" i="367"/>
  <c r="D77" i="367" s="1"/>
  <c r="D78" i="367" s="1"/>
  <c r="C106" i="367"/>
  <c r="F79" i="367"/>
  <c r="E79" i="367"/>
  <c r="D79" i="367"/>
  <c r="F77" i="367"/>
  <c r="F78" i="367" s="1"/>
  <c r="C77" i="367"/>
  <c r="C78" i="367" s="1"/>
  <c r="D81" i="367" s="1"/>
  <c r="E66" i="367"/>
  <c r="F63" i="367"/>
  <c r="E63" i="367"/>
  <c r="D63" i="367"/>
  <c r="C63" i="367"/>
  <c r="F54" i="367"/>
  <c r="E54" i="367"/>
  <c r="D54" i="367"/>
  <c r="C54" i="367"/>
  <c r="F51" i="367"/>
  <c r="E51" i="367"/>
  <c r="D51" i="367"/>
  <c r="C51" i="367"/>
  <c r="F48" i="367"/>
  <c r="E48" i="367"/>
  <c r="D48" i="367"/>
  <c r="C48" i="367"/>
  <c r="F42" i="367"/>
  <c r="E42" i="367"/>
  <c r="D42" i="367"/>
  <c r="E498" i="366"/>
  <c r="D498" i="366"/>
  <c r="C498" i="366"/>
  <c r="B498" i="366"/>
  <c r="E497" i="366"/>
  <c r="D497" i="366"/>
  <c r="C497" i="366"/>
  <c r="B497" i="366"/>
  <c r="E496" i="366"/>
  <c r="D496" i="366"/>
  <c r="C496" i="366"/>
  <c r="B496" i="366"/>
  <c r="E495" i="366"/>
  <c r="D495" i="366"/>
  <c r="C495" i="366"/>
  <c r="B495" i="366"/>
  <c r="E494" i="366"/>
  <c r="D494" i="366"/>
  <c r="C494" i="366"/>
  <c r="B494" i="366"/>
  <c r="E487" i="366"/>
  <c r="D487" i="366"/>
  <c r="C487" i="366"/>
  <c r="B487" i="366"/>
  <c r="E486" i="366"/>
  <c r="D486" i="366"/>
  <c r="C486" i="366"/>
  <c r="B486" i="366"/>
  <c r="E485" i="366"/>
  <c r="D485" i="366"/>
  <c r="C485" i="366"/>
  <c r="E484" i="366"/>
  <c r="D484" i="366"/>
  <c r="C484" i="366"/>
  <c r="B484" i="366"/>
  <c r="E483" i="366"/>
  <c r="D483" i="366"/>
  <c r="C483" i="366"/>
  <c r="B483" i="366"/>
  <c r="E482" i="366"/>
  <c r="D482" i="366"/>
  <c r="C482" i="366"/>
  <c r="B482" i="366"/>
  <c r="E481" i="366"/>
  <c r="D481" i="366"/>
  <c r="C481" i="366"/>
  <c r="B481" i="366"/>
  <c r="E480" i="366"/>
  <c r="D480" i="366"/>
  <c r="C480" i="366"/>
  <c r="B480" i="366"/>
  <c r="E479" i="366"/>
  <c r="D479" i="366"/>
  <c r="C479" i="366"/>
  <c r="B479" i="366"/>
  <c r="E478" i="366"/>
  <c r="D478" i="366"/>
  <c r="C478" i="366"/>
  <c r="B478" i="366"/>
  <c r="E477" i="366"/>
  <c r="D477" i="366"/>
  <c r="C477" i="366"/>
  <c r="B477" i="366"/>
  <c r="E476" i="366"/>
  <c r="D476" i="366"/>
  <c r="C476" i="366"/>
  <c r="B476" i="366"/>
  <c r="E475" i="366"/>
  <c r="D475" i="366"/>
  <c r="C475" i="366"/>
  <c r="B475" i="366"/>
  <c r="E474" i="366"/>
  <c r="D474" i="366"/>
  <c r="C474" i="366"/>
  <c r="B474" i="366"/>
  <c r="E472" i="366"/>
  <c r="D472" i="366"/>
  <c r="C472" i="366"/>
  <c r="B472" i="366"/>
  <c r="E471" i="366"/>
  <c r="D471" i="366"/>
  <c r="C471" i="366"/>
  <c r="B471" i="366"/>
  <c r="E470" i="366"/>
  <c r="D470" i="366"/>
  <c r="C470" i="366"/>
  <c r="B470" i="366"/>
  <c r="E469" i="366"/>
  <c r="D469" i="366"/>
  <c r="C469" i="366"/>
  <c r="B469" i="366"/>
  <c r="E468" i="366"/>
  <c r="D468" i="366"/>
  <c r="C468" i="366"/>
  <c r="B468" i="366"/>
  <c r="E467" i="366"/>
  <c r="D467" i="366"/>
  <c r="C467" i="366"/>
  <c r="B467" i="366"/>
  <c r="E463" i="366"/>
  <c r="E458" i="366"/>
  <c r="D458" i="366"/>
  <c r="D463" i="366" s="1"/>
  <c r="C458" i="366"/>
  <c r="C463" i="366" s="1"/>
  <c r="B458" i="366"/>
  <c r="B463" i="366" s="1"/>
  <c r="E447" i="366"/>
  <c r="D447" i="366"/>
  <c r="C447" i="366"/>
  <c r="E445" i="366"/>
  <c r="E438" i="366"/>
  <c r="E465" i="366" s="1"/>
  <c r="E433" i="366"/>
  <c r="D433" i="366"/>
  <c r="D438" i="366" s="1"/>
  <c r="D420" i="366" s="1"/>
  <c r="D421" i="366" s="1"/>
  <c r="C433" i="366"/>
  <c r="C438" i="366" s="1"/>
  <c r="C420" i="366" s="1"/>
  <c r="D423" i="366" s="1"/>
  <c r="B433" i="366"/>
  <c r="B438" i="366" s="1"/>
  <c r="B420" i="366" s="1"/>
  <c r="E422" i="366"/>
  <c r="D422" i="366"/>
  <c r="C422" i="366"/>
  <c r="E412" i="366"/>
  <c r="E407" i="366"/>
  <c r="E395" i="366" s="1"/>
  <c r="D407" i="366"/>
  <c r="D412" i="366" s="1"/>
  <c r="C407" i="366"/>
  <c r="C412" i="366" s="1"/>
  <c r="B407" i="366"/>
  <c r="B412" i="366" s="1"/>
  <c r="E397" i="366"/>
  <c r="D397" i="366"/>
  <c r="C397" i="366"/>
  <c r="D395" i="366"/>
  <c r="D396" i="366" s="1"/>
  <c r="B395" i="366"/>
  <c r="B396" i="366" s="1"/>
  <c r="E379" i="366"/>
  <c r="E384" i="366" s="1"/>
  <c r="E367" i="366" s="1"/>
  <c r="E368" i="366" s="1"/>
  <c r="D379" i="366"/>
  <c r="D384" i="366" s="1"/>
  <c r="D367" i="366" s="1"/>
  <c r="C379" i="366"/>
  <c r="C384" i="366" s="1"/>
  <c r="C367" i="366" s="1"/>
  <c r="B379" i="366"/>
  <c r="B384" i="366" s="1"/>
  <c r="B367" i="366" s="1"/>
  <c r="B368" i="366" s="1"/>
  <c r="E370" i="366"/>
  <c r="E369" i="366"/>
  <c r="D369" i="366"/>
  <c r="C369" i="366"/>
  <c r="E340" i="366"/>
  <c r="E355" i="366" s="1"/>
  <c r="D340" i="366"/>
  <c r="C340" i="366"/>
  <c r="C355" i="366" s="1"/>
  <c r="B340" i="366"/>
  <c r="B355" i="366" s="1"/>
  <c r="E328" i="366"/>
  <c r="D328" i="366"/>
  <c r="C328" i="366"/>
  <c r="D319" i="366"/>
  <c r="D318" i="366"/>
  <c r="D289" i="366" s="1"/>
  <c r="E303" i="366"/>
  <c r="E318" i="366" s="1"/>
  <c r="D303" i="366"/>
  <c r="C303" i="366"/>
  <c r="C318" i="366" s="1"/>
  <c r="B303" i="366"/>
  <c r="B318" i="366" s="1"/>
  <c r="E291" i="366"/>
  <c r="D291" i="366"/>
  <c r="C291" i="366"/>
  <c r="E289" i="366"/>
  <c r="E292" i="366" s="1"/>
  <c r="E282" i="366"/>
  <c r="E281" i="366"/>
  <c r="E252" i="366" s="1"/>
  <c r="E266" i="366"/>
  <c r="E473" i="366" s="1"/>
  <c r="D266" i="366"/>
  <c r="D281" i="366" s="1"/>
  <c r="C266" i="366"/>
  <c r="C281" i="366" s="1"/>
  <c r="B266" i="366"/>
  <c r="B281" i="366" s="1"/>
  <c r="E254" i="366"/>
  <c r="D254" i="366"/>
  <c r="C254" i="366"/>
  <c r="B253" i="366"/>
  <c r="B252" i="366"/>
  <c r="E244" i="366"/>
  <c r="E229" i="366"/>
  <c r="D229" i="366"/>
  <c r="D244" i="366" s="1"/>
  <c r="C229" i="366"/>
  <c r="C244" i="366" s="1"/>
  <c r="B229" i="366"/>
  <c r="B244" i="366" s="1"/>
  <c r="E217" i="366"/>
  <c r="D217" i="366"/>
  <c r="C217" i="366"/>
  <c r="B216" i="366"/>
  <c r="B215" i="366"/>
  <c r="E192" i="366"/>
  <c r="E207" i="366" s="1"/>
  <c r="D192" i="366"/>
  <c r="D207" i="366" s="1"/>
  <c r="C192" i="366"/>
  <c r="C207" i="366" s="1"/>
  <c r="B192" i="366"/>
  <c r="B207" i="366" s="1"/>
  <c r="E180" i="366"/>
  <c r="D180" i="366"/>
  <c r="C180" i="366"/>
  <c r="C179" i="366"/>
  <c r="C178" i="366"/>
  <c r="E164" i="366"/>
  <c r="E170" i="366" s="1"/>
  <c r="D164" i="366"/>
  <c r="D170" i="366" s="1"/>
  <c r="C164" i="366"/>
  <c r="C170" i="366" s="1"/>
  <c r="B164" i="366"/>
  <c r="B170" i="366" s="1"/>
  <c r="E155" i="366"/>
  <c r="D155" i="366"/>
  <c r="C155" i="366"/>
  <c r="B155" i="366"/>
  <c r="E143" i="366"/>
  <c r="D143" i="366"/>
  <c r="C143" i="366"/>
  <c r="D142" i="366"/>
  <c r="D141" i="366"/>
  <c r="E130" i="366"/>
  <c r="E133" i="366" s="1"/>
  <c r="E104" i="366" s="1"/>
  <c r="D130" i="366"/>
  <c r="D133" i="366" s="1"/>
  <c r="C130" i="366"/>
  <c r="C133" i="366" s="1"/>
  <c r="B130" i="366"/>
  <c r="B133" i="366" s="1"/>
  <c r="E127" i="366"/>
  <c r="D127" i="366"/>
  <c r="C127" i="366"/>
  <c r="B127" i="366"/>
  <c r="E118" i="366"/>
  <c r="D118" i="366"/>
  <c r="C118" i="366"/>
  <c r="B118" i="366"/>
  <c r="E106" i="366"/>
  <c r="D106" i="366"/>
  <c r="C106" i="366"/>
  <c r="E96" i="366"/>
  <c r="E67" i="366" s="1"/>
  <c r="E81" i="366"/>
  <c r="D81" i="366"/>
  <c r="D96" i="366" s="1"/>
  <c r="C81" i="366"/>
  <c r="C96" i="366" s="1"/>
  <c r="B81" i="366"/>
  <c r="B96" i="366" s="1"/>
  <c r="E69" i="366"/>
  <c r="D69" i="366"/>
  <c r="C69" i="366"/>
  <c r="E59" i="366"/>
  <c r="E30" i="366" s="1"/>
  <c r="E31" i="366" s="1"/>
  <c r="C59" i="366"/>
  <c r="B56" i="366"/>
  <c r="E44" i="366"/>
  <c r="D44" i="366"/>
  <c r="D59" i="366" s="1"/>
  <c r="C44" i="366"/>
  <c r="B44" i="366"/>
  <c r="E41" i="366"/>
  <c r="D41" i="366"/>
  <c r="C41" i="366"/>
  <c r="B41" i="366"/>
  <c r="E38" i="366"/>
  <c r="D38" i="366"/>
  <c r="C38" i="366"/>
  <c r="B38" i="366"/>
  <c r="E32" i="366"/>
  <c r="D32" i="366"/>
  <c r="C32" i="366"/>
  <c r="F378" i="365"/>
  <c r="E378" i="365"/>
  <c r="D378" i="365"/>
  <c r="C378" i="365"/>
  <c r="F377" i="365"/>
  <c r="E377" i="365"/>
  <c r="D377" i="365"/>
  <c r="C377" i="365"/>
  <c r="F376" i="365"/>
  <c r="E376" i="365"/>
  <c r="D376" i="365"/>
  <c r="C376" i="365"/>
  <c r="F375" i="365"/>
  <c r="E375" i="365"/>
  <c r="D375" i="365"/>
  <c r="C375" i="365"/>
  <c r="F374" i="365"/>
  <c r="E374" i="365"/>
  <c r="D374" i="365"/>
  <c r="C374" i="365"/>
  <c r="F373" i="365"/>
  <c r="E373" i="365"/>
  <c r="D373" i="365"/>
  <c r="C373" i="365"/>
  <c r="F372" i="365"/>
  <c r="E372" i="365"/>
  <c r="D372" i="365"/>
  <c r="C372" i="365"/>
  <c r="F371" i="365"/>
  <c r="E371" i="365"/>
  <c r="D371" i="365"/>
  <c r="C371" i="365"/>
  <c r="F370" i="365"/>
  <c r="E370" i="365"/>
  <c r="D370" i="365"/>
  <c r="C370" i="365"/>
  <c r="F369" i="365"/>
  <c r="E369" i="365"/>
  <c r="D369" i="365"/>
  <c r="C369" i="365"/>
  <c r="F368" i="365"/>
  <c r="E368" i="365"/>
  <c r="D368" i="365"/>
  <c r="C368" i="365"/>
  <c r="F367" i="365"/>
  <c r="E367" i="365"/>
  <c r="D367" i="365"/>
  <c r="C367" i="365"/>
  <c r="F365" i="365"/>
  <c r="E365" i="365"/>
  <c r="D365" i="365"/>
  <c r="C365" i="365"/>
  <c r="F364" i="365"/>
  <c r="E364" i="365"/>
  <c r="D364" i="365"/>
  <c r="C364" i="365"/>
  <c r="F363" i="365"/>
  <c r="E363" i="365"/>
  <c r="D363" i="365"/>
  <c r="C363" i="365"/>
  <c r="F362" i="365"/>
  <c r="E362" i="365"/>
  <c r="D362" i="365"/>
  <c r="C362" i="365"/>
  <c r="F361" i="365"/>
  <c r="E361" i="365"/>
  <c r="D361" i="365"/>
  <c r="C361" i="365"/>
  <c r="F360" i="365"/>
  <c r="E360" i="365"/>
  <c r="D360" i="365"/>
  <c r="C360" i="365"/>
  <c r="F359" i="365"/>
  <c r="E359" i="365"/>
  <c r="D359" i="365"/>
  <c r="C359" i="365"/>
  <c r="F358" i="365"/>
  <c r="E358" i="365"/>
  <c r="D358" i="365"/>
  <c r="C358" i="365"/>
  <c r="F357" i="365"/>
  <c r="E357" i="365"/>
  <c r="D357" i="365"/>
  <c r="C357" i="365"/>
  <c r="F356" i="365"/>
  <c r="E356" i="365"/>
  <c r="D356" i="365"/>
  <c r="C356" i="365"/>
  <c r="F355" i="365"/>
  <c r="E355" i="365"/>
  <c r="D355" i="365"/>
  <c r="F354" i="365"/>
  <c r="E354" i="365"/>
  <c r="D354" i="365"/>
  <c r="F353" i="365"/>
  <c r="E353" i="365"/>
  <c r="D353" i="365"/>
  <c r="C353" i="365"/>
  <c r="F352" i="365"/>
  <c r="E352" i="365"/>
  <c r="D352" i="365"/>
  <c r="F351" i="365"/>
  <c r="E351" i="365"/>
  <c r="D351" i="365"/>
  <c r="F350" i="365"/>
  <c r="E350" i="365"/>
  <c r="D350" i="365"/>
  <c r="C350" i="365"/>
  <c r="F349" i="365"/>
  <c r="E349" i="365"/>
  <c r="D349" i="365"/>
  <c r="C349" i="365"/>
  <c r="F348" i="365"/>
  <c r="E348" i="365"/>
  <c r="D348" i="365"/>
  <c r="C348" i="365"/>
  <c r="F339" i="365"/>
  <c r="E339" i="365"/>
  <c r="D339" i="365"/>
  <c r="C339" i="365"/>
  <c r="F334" i="365"/>
  <c r="F344" i="365" s="1"/>
  <c r="F326" i="365" s="1"/>
  <c r="F327" i="365" s="1"/>
  <c r="E334" i="365"/>
  <c r="E344" i="365" s="1"/>
  <c r="E326" i="365" s="1"/>
  <c r="D334" i="365"/>
  <c r="D344" i="365" s="1"/>
  <c r="D326" i="365" s="1"/>
  <c r="C334" i="365"/>
  <c r="C344" i="365" s="1"/>
  <c r="C326" i="365" s="1"/>
  <c r="C327" i="365" s="1"/>
  <c r="F329" i="365"/>
  <c r="F328" i="365"/>
  <c r="E328" i="365"/>
  <c r="D328" i="365"/>
  <c r="D318" i="365"/>
  <c r="D300" i="365" s="1"/>
  <c r="F313" i="365"/>
  <c r="E313" i="365"/>
  <c r="D313" i="365"/>
  <c r="D250" i="365" s="1"/>
  <c r="C313" i="365"/>
  <c r="F308" i="365"/>
  <c r="F318" i="365" s="1"/>
  <c r="F300" i="365" s="1"/>
  <c r="E308" i="365"/>
  <c r="E318" i="365" s="1"/>
  <c r="D308" i="365"/>
  <c r="C308" i="365"/>
  <c r="C318" i="365" s="1"/>
  <c r="C300" i="365" s="1"/>
  <c r="C301" i="365" s="1"/>
  <c r="F302" i="365"/>
  <c r="E302" i="365"/>
  <c r="D302" i="365"/>
  <c r="E301" i="365"/>
  <c r="E300" i="365"/>
  <c r="E303" i="365" s="1"/>
  <c r="F288" i="365"/>
  <c r="E288" i="365"/>
  <c r="D288" i="365"/>
  <c r="C288" i="365"/>
  <c r="F283" i="365"/>
  <c r="F293" i="365" s="1"/>
  <c r="E283" i="365"/>
  <c r="E293" i="365" s="1"/>
  <c r="D283" i="365"/>
  <c r="D293" i="365" s="1"/>
  <c r="C283" i="365"/>
  <c r="C293" i="365" s="1"/>
  <c r="E279" i="365"/>
  <c r="F278" i="365"/>
  <c r="E278" i="365"/>
  <c r="D278" i="365"/>
  <c r="F277" i="365"/>
  <c r="E277" i="365"/>
  <c r="D277" i="365"/>
  <c r="F276" i="365"/>
  <c r="F279" i="365" s="1"/>
  <c r="E276" i="365"/>
  <c r="D276" i="365"/>
  <c r="D279" i="365" s="1"/>
  <c r="C276" i="365"/>
  <c r="D268" i="365"/>
  <c r="F263" i="365"/>
  <c r="E263" i="365"/>
  <c r="D263" i="365"/>
  <c r="C263" i="365"/>
  <c r="F258" i="365"/>
  <c r="F268" i="365" s="1"/>
  <c r="F250" i="365" s="1"/>
  <c r="E258" i="365"/>
  <c r="E268" i="365" s="1"/>
  <c r="D258" i="365"/>
  <c r="C258" i="365"/>
  <c r="C268" i="365" s="1"/>
  <c r="F252" i="365"/>
  <c r="E252" i="365"/>
  <c r="D252" i="365"/>
  <c r="C251" i="365"/>
  <c r="E250" i="365"/>
  <c r="E253" i="365" s="1"/>
  <c r="C250" i="365"/>
  <c r="E239" i="365"/>
  <c r="F234" i="365"/>
  <c r="E234" i="365"/>
  <c r="D234" i="365"/>
  <c r="C234" i="365"/>
  <c r="F229" i="365"/>
  <c r="F239" i="365" s="1"/>
  <c r="E229" i="365"/>
  <c r="D229" i="365"/>
  <c r="D239" i="365" s="1"/>
  <c r="D221" i="365" s="1"/>
  <c r="C229" i="365"/>
  <c r="C239" i="365" s="1"/>
  <c r="F223" i="365"/>
  <c r="E223" i="365"/>
  <c r="D223" i="365"/>
  <c r="F221" i="365"/>
  <c r="D213" i="365"/>
  <c r="D195" i="365" s="1"/>
  <c r="F208" i="365"/>
  <c r="E208" i="365"/>
  <c r="D208" i="365"/>
  <c r="C208" i="365"/>
  <c r="F203" i="365"/>
  <c r="F213" i="365" s="1"/>
  <c r="F195" i="365" s="1"/>
  <c r="E203" i="365"/>
  <c r="E213" i="365" s="1"/>
  <c r="D203" i="365"/>
  <c r="C203" i="365"/>
  <c r="C213" i="365" s="1"/>
  <c r="F197" i="365"/>
  <c r="E197" i="365"/>
  <c r="D197" i="365"/>
  <c r="C196" i="365"/>
  <c r="E195" i="365"/>
  <c r="E198" i="365" s="1"/>
  <c r="C195" i="365"/>
  <c r="F183" i="365"/>
  <c r="E183" i="365"/>
  <c r="D183" i="365"/>
  <c r="C183" i="365"/>
  <c r="F178" i="365"/>
  <c r="F188" i="365" s="1"/>
  <c r="E178" i="365"/>
  <c r="E188" i="365" s="1"/>
  <c r="D178" i="365"/>
  <c r="D188" i="365" s="1"/>
  <c r="D170" i="365" s="1"/>
  <c r="C178" i="365"/>
  <c r="C188" i="365" s="1"/>
  <c r="F173" i="365"/>
  <c r="F172" i="365"/>
  <c r="E172" i="365"/>
  <c r="D172" i="365"/>
  <c r="F171" i="365"/>
  <c r="F174" i="365" s="1"/>
  <c r="E171" i="365"/>
  <c r="C171" i="365"/>
  <c r="F158" i="365"/>
  <c r="E158" i="365"/>
  <c r="D158" i="365"/>
  <c r="C158" i="365"/>
  <c r="F153" i="365"/>
  <c r="F163" i="365" s="1"/>
  <c r="F145" i="365" s="1"/>
  <c r="E153" i="365"/>
  <c r="E163" i="365" s="1"/>
  <c r="E145" i="365" s="1"/>
  <c r="D153" i="365"/>
  <c r="D163" i="365" s="1"/>
  <c r="D145" i="365" s="1"/>
  <c r="C153" i="365"/>
  <c r="C163" i="365" s="1"/>
  <c r="C145" i="365" s="1"/>
  <c r="C146" i="365" s="1"/>
  <c r="F147" i="365"/>
  <c r="E147" i="365"/>
  <c r="D147" i="365"/>
  <c r="F133" i="365"/>
  <c r="F134" i="365" s="1"/>
  <c r="E133" i="365"/>
  <c r="E134" i="365" s="1"/>
  <c r="D133" i="365"/>
  <c r="D134" i="365" s="1"/>
  <c r="C133" i="365"/>
  <c r="F106" i="365"/>
  <c r="E106" i="365"/>
  <c r="D106" i="365"/>
  <c r="F104" i="365"/>
  <c r="F105" i="365" s="1"/>
  <c r="E104" i="365"/>
  <c r="E105" i="365" s="1"/>
  <c r="D104" i="365"/>
  <c r="F96" i="365"/>
  <c r="F97" i="365" s="1"/>
  <c r="E96" i="365"/>
  <c r="E97" i="365" s="1"/>
  <c r="D96" i="365"/>
  <c r="C96" i="365"/>
  <c r="C97" i="365" s="1"/>
  <c r="F69" i="365"/>
  <c r="E69" i="365"/>
  <c r="D69" i="365"/>
  <c r="F67" i="365"/>
  <c r="F68" i="365" s="1"/>
  <c r="E67" i="365"/>
  <c r="C67" i="365"/>
  <c r="C68" i="365" s="1"/>
  <c r="F56" i="365"/>
  <c r="F366" i="365" s="1"/>
  <c r="E56" i="365"/>
  <c r="E366" i="365" s="1"/>
  <c r="D56" i="365"/>
  <c r="D366" i="365" s="1"/>
  <c r="C56" i="365"/>
  <c r="C59" i="365" s="1"/>
  <c r="F53" i="365"/>
  <c r="E53" i="365"/>
  <c r="D53" i="365"/>
  <c r="C53" i="365"/>
  <c r="C45" i="365"/>
  <c r="C355" i="365" s="1"/>
  <c r="C354" i="365" s="1"/>
  <c r="F44" i="365"/>
  <c r="E44" i="365"/>
  <c r="D44" i="365"/>
  <c r="C44" i="365"/>
  <c r="C42" i="365"/>
  <c r="C352" i="365" s="1"/>
  <c r="C351" i="365" s="1"/>
  <c r="F41" i="365"/>
  <c r="E41" i="365"/>
  <c r="D41" i="365"/>
  <c r="C41" i="365"/>
  <c r="F38" i="365"/>
  <c r="E38" i="365"/>
  <c r="D38" i="365"/>
  <c r="C38" i="365"/>
  <c r="F32" i="365"/>
  <c r="E32" i="365"/>
  <c r="D32" i="365"/>
  <c r="F377" i="364"/>
  <c r="E377" i="364"/>
  <c r="D377" i="364"/>
  <c r="C377" i="364"/>
  <c r="F376" i="364"/>
  <c r="E376" i="364"/>
  <c r="D376" i="364"/>
  <c r="C376" i="364"/>
  <c r="F375" i="364"/>
  <c r="E375" i="364"/>
  <c r="D375" i="364"/>
  <c r="C375" i="364"/>
  <c r="F374" i="364"/>
  <c r="E374" i="364"/>
  <c r="D374" i="364"/>
  <c r="C374" i="364"/>
  <c r="F373" i="364"/>
  <c r="E373" i="364"/>
  <c r="D373" i="364"/>
  <c r="C373" i="364"/>
  <c r="F372" i="364"/>
  <c r="E372" i="364"/>
  <c r="D372" i="364"/>
  <c r="C372" i="364"/>
  <c r="F371" i="364"/>
  <c r="E371" i="364"/>
  <c r="D371" i="364"/>
  <c r="C371" i="364"/>
  <c r="F370" i="364"/>
  <c r="E370" i="364"/>
  <c r="D370" i="364"/>
  <c r="C370" i="364"/>
  <c r="F369" i="364"/>
  <c r="E369" i="364"/>
  <c r="D369" i="364"/>
  <c r="C369" i="364"/>
  <c r="F368" i="364"/>
  <c r="E368" i="364"/>
  <c r="D368" i="364"/>
  <c r="C368" i="364"/>
  <c r="F367" i="364"/>
  <c r="E367" i="364"/>
  <c r="D367" i="364"/>
  <c r="C367" i="364"/>
  <c r="F366" i="364"/>
  <c r="E366" i="364"/>
  <c r="D366" i="364"/>
  <c r="C366" i="364"/>
  <c r="D365" i="364"/>
  <c r="C365" i="364"/>
  <c r="F364" i="364"/>
  <c r="E364" i="364"/>
  <c r="D364" i="364"/>
  <c r="C364" i="364"/>
  <c r="F363" i="364"/>
  <c r="E363" i="364"/>
  <c r="D363" i="364"/>
  <c r="C363" i="364"/>
  <c r="F362" i="364"/>
  <c r="E362" i="364"/>
  <c r="D362" i="364"/>
  <c r="C362" i="364"/>
  <c r="F361" i="364"/>
  <c r="E361" i="364"/>
  <c r="D361" i="364"/>
  <c r="C361" i="364"/>
  <c r="F360" i="364"/>
  <c r="E360" i="364"/>
  <c r="D360" i="364"/>
  <c r="C360" i="364"/>
  <c r="F359" i="364"/>
  <c r="E359" i="364"/>
  <c r="D359" i="364"/>
  <c r="C359" i="364"/>
  <c r="F358" i="364"/>
  <c r="E358" i="364"/>
  <c r="D358" i="364"/>
  <c r="C358" i="364"/>
  <c r="F357" i="364"/>
  <c r="E357" i="364"/>
  <c r="D357" i="364"/>
  <c r="C357" i="364"/>
  <c r="F356" i="364"/>
  <c r="E356" i="364"/>
  <c r="D356" i="364"/>
  <c r="C356" i="364"/>
  <c r="F355" i="364"/>
  <c r="E355" i="364"/>
  <c r="D355" i="364"/>
  <c r="C355" i="364"/>
  <c r="F354" i="364"/>
  <c r="E354" i="364"/>
  <c r="D354" i="364"/>
  <c r="C354" i="364"/>
  <c r="F353" i="364"/>
  <c r="E353" i="364"/>
  <c r="D353" i="364"/>
  <c r="C353" i="364"/>
  <c r="F352" i="364"/>
  <c r="E352" i="364"/>
  <c r="D352" i="364"/>
  <c r="C352" i="364"/>
  <c r="F351" i="364"/>
  <c r="E351" i="364"/>
  <c r="D351" i="364"/>
  <c r="C351" i="364"/>
  <c r="F350" i="364"/>
  <c r="E350" i="364"/>
  <c r="D350" i="364"/>
  <c r="C350" i="364"/>
  <c r="F349" i="364"/>
  <c r="E349" i="364"/>
  <c r="D349" i="364"/>
  <c r="C349" i="364"/>
  <c r="F348" i="364"/>
  <c r="E348" i="364"/>
  <c r="D348" i="364"/>
  <c r="C348" i="364"/>
  <c r="F347" i="364"/>
  <c r="E347" i="364"/>
  <c r="D347" i="364"/>
  <c r="C347" i="364"/>
  <c r="F338" i="364"/>
  <c r="E338" i="364"/>
  <c r="D338" i="364"/>
  <c r="C338" i="364"/>
  <c r="F333" i="364"/>
  <c r="F343" i="364" s="1"/>
  <c r="F325" i="364" s="1"/>
  <c r="E333" i="364"/>
  <c r="E343" i="364" s="1"/>
  <c r="E325" i="364" s="1"/>
  <c r="D333" i="364"/>
  <c r="D343" i="364" s="1"/>
  <c r="D325" i="364" s="1"/>
  <c r="C333" i="364"/>
  <c r="C343" i="364" s="1"/>
  <c r="C325" i="364" s="1"/>
  <c r="C326" i="364" s="1"/>
  <c r="F327" i="364"/>
  <c r="E327" i="364"/>
  <c r="D327" i="364"/>
  <c r="F312" i="364"/>
  <c r="E312" i="364"/>
  <c r="D312" i="364"/>
  <c r="C312" i="364"/>
  <c r="C249" i="364" s="1"/>
  <c r="C250" i="364" s="1"/>
  <c r="F307" i="364"/>
  <c r="F317" i="364" s="1"/>
  <c r="F299" i="364" s="1"/>
  <c r="E307" i="364"/>
  <c r="E317" i="364" s="1"/>
  <c r="E299" i="364" s="1"/>
  <c r="D307" i="364"/>
  <c r="D317" i="364" s="1"/>
  <c r="D299" i="364" s="1"/>
  <c r="C307" i="364"/>
  <c r="C317" i="364" s="1"/>
  <c r="C299" i="364" s="1"/>
  <c r="C300" i="364" s="1"/>
  <c r="F301" i="364"/>
  <c r="E301" i="364"/>
  <c r="D301" i="364"/>
  <c r="F287" i="364"/>
  <c r="E287" i="364"/>
  <c r="D287" i="364"/>
  <c r="C287" i="364"/>
  <c r="F282" i="364"/>
  <c r="F292" i="364" s="1"/>
  <c r="E282" i="364"/>
  <c r="E292" i="364" s="1"/>
  <c r="D282" i="364"/>
  <c r="D292" i="364" s="1"/>
  <c r="C282" i="364"/>
  <c r="C292" i="364" s="1"/>
  <c r="F277" i="364"/>
  <c r="E277" i="364"/>
  <c r="D277" i="364"/>
  <c r="F276" i="364"/>
  <c r="E276" i="364"/>
  <c r="D276" i="364"/>
  <c r="F275" i="364"/>
  <c r="E275" i="364"/>
  <c r="F278" i="364" s="1"/>
  <c r="D275" i="364"/>
  <c r="C275" i="364"/>
  <c r="D278" i="364" s="1"/>
  <c r="F262" i="364"/>
  <c r="E262" i="364"/>
  <c r="D262" i="364"/>
  <c r="C262" i="364"/>
  <c r="F257" i="364"/>
  <c r="F267" i="364" s="1"/>
  <c r="F249" i="364" s="1"/>
  <c r="E257" i="364"/>
  <c r="E267" i="364" s="1"/>
  <c r="D257" i="364"/>
  <c r="D267" i="364" s="1"/>
  <c r="C257" i="364"/>
  <c r="C267" i="364" s="1"/>
  <c r="F251" i="364"/>
  <c r="E251" i="364"/>
  <c r="D251" i="364"/>
  <c r="E249" i="364"/>
  <c r="E250" i="364" s="1"/>
  <c r="D249" i="364"/>
  <c r="D252" i="364" s="1"/>
  <c r="F233" i="364"/>
  <c r="E233" i="364"/>
  <c r="D233" i="364"/>
  <c r="C233" i="364"/>
  <c r="F228" i="364"/>
  <c r="F238" i="364" s="1"/>
  <c r="E228" i="364"/>
  <c r="E238" i="364" s="1"/>
  <c r="D228" i="364"/>
  <c r="D238" i="364" s="1"/>
  <c r="C228" i="364"/>
  <c r="C238" i="364" s="1"/>
  <c r="F222" i="364"/>
  <c r="E222" i="364"/>
  <c r="D222" i="364"/>
  <c r="C220" i="364"/>
  <c r="C221" i="364" s="1"/>
  <c r="F207" i="364"/>
  <c r="E207" i="364"/>
  <c r="D207" i="364"/>
  <c r="C207" i="364"/>
  <c r="F202" i="364"/>
  <c r="F212" i="364" s="1"/>
  <c r="E202" i="364"/>
  <c r="E212" i="364" s="1"/>
  <c r="E194" i="364" s="1"/>
  <c r="D202" i="364"/>
  <c r="D212" i="364" s="1"/>
  <c r="C202" i="364"/>
  <c r="C212" i="364" s="1"/>
  <c r="C194" i="364" s="1"/>
  <c r="C195" i="364" s="1"/>
  <c r="F196" i="364"/>
  <c r="E196" i="364"/>
  <c r="D196" i="364"/>
  <c r="D195" i="364"/>
  <c r="F194" i="364"/>
  <c r="F195" i="364" s="1"/>
  <c r="D194" i="364"/>
  <c r="F182" i="364"/>
  <c r="E182" i="364"/>
  <c r="D182" i="364"/>
  <c r="C182" i="364"/>
  <c r="F177" i="364"/>
  <c r="F187" i="364" s="1"/>
  <c r="E177" i="364"/>
  <c r="E187" i="364" s="1"/>
  <c r="D177" i="364"/>
  <c r="D187" i="364" s="1"/>
  <c r="D169" i="364" s="1"/>
  <c r="C177" i="364"/>
  <c r="C187" i="364" s="1"/>
  <c r="F172" i="364"/>
  <c r="F171" i="364"/>
  <c r="E171" i="364"/>
  <c r="D171" i="364"/>
  <c r="F170" i="364"/>
  <c r="F173" i="364" s="1"/>
  <c r="E170" i="364"/>
  <c r="C170" i="364"/>
  <c r="F157" i="364"/>
  <c r="E157" i="364"/>
  <c r="D157" i="364"/>
  <c r="C157" i="364"/>
  <c r="F152" i="364"/>
  <c r="F162" i="364" s="1"/>
  <c r="E152" i="364"/>
  <c r="E162" i="364" s="1"/>
  <c r="D152" i="364"/>
  <c r="D162" i="364" s="1"/>
  <c r="C152" i="364"/>
  <c r="C162" i="364" s="1"/>
  <c r="F146" i="364"/>
  <c r="D146" i="364"/>
  <c r="C145" i="364"/>
  <c r="F132" i="364"/>
  <c r="E132" i="364"/>
  <c r="E133" i="364" s="1"/>
  <c r="D132" i="364"/>
  <c r="D133" i="364" s="1"/>
  <c r="C132" i="364"/>
  <c r="C133" i="364" s="1"/>
  <c r="F105" i="364"/>
  <c r="E105" i="364"/>
  <c r="D105" i="364"/>
  <c r="E103" i="364"/>
  <c r="E106" i="364" s="1"/>
  <c r="D103" i="364"/>
  <c r="D104" i="364" s="1"/>
  <c r="D107" i="364" s="1"/>
  <c r="C103" i="364"/>
  <c r="C104" i="364" s="1"/>
  <c r="F95" i="364"/>
  <c r="F96" i="364" s="1"/>
  <c r="E95" i="364"/>
  <c r="E96" i="364" s="1"/>
  <c r="D95" i="364"/>
  <c r="D96" i="364" s="1"/>
  <c r="C95" i="364"/>
  <c r="C96" i="364" s="1"/>
  <c r="F69" i="364"/>
  <c r="F68" i="364"/>
  <c r="E68" i="364"/>
  <c r="D68" i="364"/>
  <c r="F66" i="364"/>
  <c r="F67" i="364" s="1"/>
  <c r="F70" i="364" s="1"/>
  <c r="E66" i="364"/>
  <c r="E67" i="364" s="1"/>
  <c r="D66" i="364"/>
  <c r="D67" i="364" s="1"/>
  <c r="D70" i="364" s="1"/>
  <c r="C66" i="364"/>
  <c r="C67" i="364" s="1"/>
  <c r="E55" i="364"/>
  <c r="E365" i="364" s="1"/>
  <c r="F52" i="364"/>
  <c r="E52" i="364"/>
  <c r="D52" i="364"/>
  <c r="C52" i="364"/>
  <c r="C58" i="364" s="1"/>
  <c r="C59" i="364" s="1"/>
  <c r="F43" i="364"/>
  <c r="E43" i="364"/>
  <c r="C43" i="364"/>
  <c r="F40" i="364"/>
  <c r="E40" i="364"/>
  <c r="D40" i="364"/>
  <c r="D58" i="364" s="1"/>
  <c r="D59" i="364" s="1"/>
  <c r="C40" i="364"/>
  <c r="F37" i="364"/>
  <c r="E37" i="364"/>
  <c r="D37" i="364"/>
  <c r="C37" i="364"/>
  <c r="F31" i="364"/>
  <c r="E31" i="364"/>
  <c r="D31" i="364"/>
  <c r="F29" i="364"/>
  <c r="F30" i="364" s="1"/>
  <c r="E29" i="364"/>
  <c r="E32" i="364" s="1"/>
  <c r="D29" i="364"/>
  <c r="D32" i="364" s="1"/>
  <c r="C29" i="364"/>
  <c r="C30" i="364" s="1"/>
  <c r="F393" i="363"/>
  <c r="E393" i="363"/>
  <c r="D393" i="363"/>
  <c r="C393" i="363"/>
  <c r="F392" i="363"/>
  <c r="E392" i="363"/>
  <c r="D392" i="363"/>
  <c r="C392" i="363"/>
  <c r="F391" i="363"/>
  <c r="E391" i="363"/>
  <c r="D391" i="363"/>
  <c r="C391" i="363"/>
  <c r="F390" i="363"/>
  <c r="E390" i="363"/>
  <c r="D390" i="363"/>
  <c r="C390" i="363"/>
  <c r="F389" i="363"/>
  <c r="E389" i="363"/>
  <c r="D389" i="363"/>
  <c r="C389" i="363"/>
  <c r="F388" i="363"/>
  <c r="E388" i="363"/>
  <c r="D388" i="363"/>
  <c r="C388" i="363"/>
  <c r="F387" i="363"/>
  <c r="E387" i="363"/>
  <c r="D387" i="363"/>
  <c r="C387" i="363"/>
  <c r="F386" i="363"/>
  <c r="E386" i="363"/>
  <c r="D386" i="363"/>
  <c r="C386" i="363"/>
  <c r="F385" i="363"/>
  <c r="E385" i="363"/>
  <c r="D385" i="363"/>
  <c r="C385" i="363"/>
  <c r="F384" i="363"/>
  <c r="E384" i="363"/>
  <c r="D384" i="363"/>
  <c r="C384" i="363"/>
  <c r="F383" i="363"/>
  <c r="E383" i="363"/>
  <c r="D383" i="363"/>
  <c r="C383" i="363"/>
  <c r="F382" i="363"/>
  <c r="E382" i="363"/>
  <c r="D382" i="363"/>
  <c r="C382" i="363"/>
  <c r="D381" i="363"/>
  <c r="F380" i="363"/>
  <c r="E380" i="363"/>
  <c r="D380" i="363"/>
  <c r="C380" i="363"/>
  <c r="F379" i="363"/>
  <c r="E379" i="363"/>
  <c r="D379" i="363"/>
  <c r="C379" i="363"/>
  <c r="F378" i="363"/>
  <c r="E378" i="363"/>
  <c r="D378" i="363"/>
  <c r="C378" i="363"/>
  <c r="F377" i="363"/>
  <c r="E377" i="363"/>
  <c r="D377" i="363"/>
  <c r="C377" i="363"/>
  <c r="F376" i="363"/>
  <c r="E376" i="363"/>
  <c r="D376" i="363"/>
  <c r="C376" i="363"/>
  <c r="F375" i="363"/>
  <c r="E375" i="363"/>
  <c r="D375" i="363"/>
  <c r="C375" i="363"/>
  <c r="F374" i="363"/>
  <c r="E374" i="363"/>
  <c r="D374" i="363"/>
  <c r="C374" i="363"/>
  <c r="F373" i="363"/>
  <c r="E373" i="363"/>
  <c r="D373" i="363"/>
  <c r="C373" i="363"/>
  <c r="F372" i="363"/>
  <c r="E372" i="363"/>
  <c r="D372" i="363"/>
  <c r="C372" i="363"/>
  <c r="F371" i="363"/>
  <c r="E371" i="363"/>
  <c r="D371" i="363"/>
  <c r="C371" i="363"/>
  <c r="F370" i="363"/>
  <c r="E370" i="363"/>
  <c r="D370" i="363"/>
  <c r="C370" i="363"/>
  <c r="F369" i="363"/>
  <c r="E369" i="363"/>
  <c r="D369" i="363"/>
  <c r="C369" i="363"/>
  <c r="F368" i="363"/>
  <c r="E368" i="363"/>
  <c r="D368" i="363"/>
  <c r="C368" i="363"/>
  <c r="F367" i="363"/>
  <c r="E367" i="363"/>
  <c r="D367" i="363"/>
  <c r="C367" i="363"/>
  <c r="F366" i="363"/>
  <c r="E366" i="363"/>
  <c r="D366" i="363"/>
  <c r="C366" i="363"/>
  <c r="F365" i="363"/>
  <c r="E365" i="363"/>
  <c r="D365" i="363"/>
  <c r="C365" i="363"/>
  <c r="F364" i="363"/>
  <c r="E364" i="363"/>
  <c r="D364" i="363"/>
  <c r="C364" i="363"/>
  <c r="F363" i="363"/>
  <c r="E363" i="363"/>
  <c r="D363" i="363"/>
  <c r="C363" i="363"/>
  <c r="F354" i="363"/>
  <c r="E354" i="363"/>
  <c r="D354" i="363"/>
  <c r="C354" i="363"/>
  <c r="F349" i="363"/>
  <c r="F359" i="363" s="1"/>
  <c r="E349" i="363"/>
  <c r="E359" i="363" s="1"/>
  <c r="D349" i="363"/>
  <c r="D359" i="363" s="1"/>
  <c r="C349" i="363"/>
  <c r="C359" i="363" s="1"/>
  <c r="F341" i="363"/>
  <c r="E341" i="363"/>
  <c r="D341" i="363"/>
  <c r="C341" i="363"/>
  <c r="F336" i="363"/>
  <c r="F346" i="363" s="1"/>
  <c r="E336" i="363"/>
  <c r="E346" i="363" s="1"/>
  <c r="D336" i="363"/>
  <c r="D346" i="363" s="1"/>
  <c r="C336" i="363"/>
  <c r="C346" i="363" s="1"/>
  <c r="F331" i="363"/>
  <c r="E331" i="363"/>
  <c r="D331" i="363"/>
  <c r="F330" i="363"/>
  <c r="E330" i="363"/>
  <c r="D330" i="363"/>
  <c r="F329" i="363"/>
  <c r="F332" i="363" s="1"/>
  <c r="E329" i="363"/>
  <c r="E332" i="363" s="1"/>
  <c r="D329" i="363"/>
  <c r="D332" i="363" s="1"/>
  <c r="C329" i="363"/>
  <c r="F315" i="363"/>
  <c r="E315" i="363"/>
  <c r="D315" i="363"/>
  <c r="C315" i="363"/>
  <c r="F310" i="363"/>
  <c r="F320" i="363" s="1"/>
  <c r="F302" i="363" s="1"/>
  <c r="E310" i="363"/>
  <c r="E320" i="363" s="1"/>
  <c r="E302" i="363" s="1"/>
  <c r="D310" i="363"/>
  <c r="D320" i="363" s="1"/>
  <c r="D302" i="363" s="1"/>
  <c r="C310" i="363"/>
  <c r="C320" i="363" s="1"/>
  <c r="F304" i="363"/>
  <c r="E304" i="363"/>
  <c r="D304" i="363"/>
  <c r="C303" i="363"/>
  <c r="F289" i="363"/>
  <c r="E289" i="363"/>
  <c r="D289" i="363"/>
  <c r="C289" i="363"/>
  <c r="F284" i="363"/>
  <c r="F294" i="363" s="1"/>
  <c r="E284" i="363"/>
  <c r="E294" i="363" s="1"/>
  <c r="D284" i="363"/>
  <c r="D294" i="363" s="1"/>
  <c r="C284" i="363"/>
  <c r="C294" i="363" s="1"/>
  <c r="F279" i="363"/>
  <c r="E279" i="363"/>
  <c r="D279" i="363"/>
  <c r="F278" i="363"/>
  <c r="E278" i="363"/>
  <c r="D278" i="363"/>
  <c r="F277" i="363"/>
  <c r="F280" i="363" s="1"/>
  <c r="E277" i="363"/>
  <c r="E280" i="363" s="1"/>
  <c r="D277" i="363"/>
  <c r="D280" i="363" s="1"/>
  <c r="C277" i="363"/>
  <c r="F263" i="363"/>
  <c r="E263" i="363"/>
  <c r="D263" i="363"/>
  <c r="C263" i="363"/>
  <c r="F258" i="363"/>
  <c r="F268" i="363" s="1"/>
  <c r="E258" i="363"/>
  <c r="E268" i="363" s="1"/>
  <c r="D258" i="363"/>
  <c r="D268" i="363" s="1"/>
  <c r="C258" i="363"/>
  <c r="C268" i="363" s="1"/>
  <c r="F253" i="363"/>
  <c r="E253" i="363"/>
  <c r="D253" i="363"/>
  <c r="F252" i="363"/>
  <c r="E252" i="363"/>
  <c r="D252" i="363"/>
  <c r="F251" i="363"/>
  <c r="F254" i="363" s="1"/>
  <c r="E251" i="363"/>
  <c r="E254" i="363" s="1"/>
  <c r="D251" i="363"/>
  <c r="D254" i="363" s="1"/>
  <c r="C251" i="363"/>
  <c r="F234" i="363"/>
  <c r="E234" i="363"/>
  <c r="D234" i="363"/>
  <c r="C234" i="363"/>
  <c r="F229" i="363"/>
  <c r="F239" i="363" s="1"/>
  <c r="E229" i="363"/>
  <c r="E239" i="363" s="1"/>
  <c r="D229" i="363"/>
  <c r="D239" i="363" s="1"/>
  <c r="C229" i="363"/>
  <c r="C239" i="363" s="1"/>
  <c r="F223" i="363"/>
  <c r="E223" i="363"/>
  <c r="D223" i="363"/>
  <c r="F208" i="363"/>
  <c r="E208" i="363"/>
  <c r="D208" i="363"/>
  <c r="C208" i="363"/>
  <c r="F203" i="363"/>
  <c r="F213" i="363" s="1"/>
  <c r="F195" i="363" s="1"/>
  <c r="E203" i="363"/>
  <c r="E213" i="363" s="1"/>
  <c r="E195" i="363" s="1"/>
  <c r="D203" i="363"/>
  <c r="D213" i="363" s="1"/>
  <c r="D195" i="363" s="1"/>
  <c r="C203" i="363"/>
  <c r="C213" i="363" s="1"/>
  <c r="C195" i="363" s="1"/>
  <c r="C196" i="363" s="1"/>
  <c r="F197" i="363"/>
  <c r="E197" i="363"/>
  <c r="D197" i="363"/>
  <c r="F183" i="363"/>
  <c r="E183" i="363"/>
  <c r="D183" i="363"/>
  <c r="C183" i="363"/>
  <c r="F178" i="363"/>
  <c r="F188" i="363" s="1"/>
  <c r="E178" i="363"/>
  <c r="E188" i="363" s="1"/>
  <c r="D178" i="363"/>
  <c r="D188" i="363" s="1"/>
  <c r="D170" i="363" s="1"/>
  <c r="C178" i="363"/>
  <c r="C188" i="363" s="1"/>
  <c r="F173" i="363"/>
  <c r="F172" i="363"/>
  <c r="E172" i="363"/>
  <c r="D172" i="363"/>
  <c r="F171" i="363"/>
  <c r="F174" i="363" s="1"/>
  <c r="E171" i="363"/>
  <c r="C171" i="363"/>
  <c r="F158" i="363"/>
  <c r="E158" i="363"/>
  <c r="D158" i="363"/>
  <c r="C158" i="363"/>
  <c r="F153" i="363"/>
  <c r="F163" i="363" s="1"/>
  <c r="E153" i="363"/>
  <c r="E163" i="363" s="1"/>
  <c r="D153" i="363"/>
  <c r="D163" i="363" s="1"/>
  <c r="C153" i="363"/>
  <c r="C163" i="363" s="1"/>
  <c r="F148" i="363"/>
  <c r="E148" i="363"/>
  <c r="D148" i="363"/>
  <c r="F147" i="363"/>
  <c r="E147" i="363"/>
  <c r="D147" i="363"/>
  <c r="F146" i="363"/>
  <c r="F149" i="363" s="1"/>
  <c r="E146" i="363"/>
  <c r="E149" i="363" s="1"/>
  <c r="D146" i="363"/>
  <c r="D149" i="363" s="1"/>
  <c r="C146" i="363"/>
  <c r="F133" i="363"/>
  <c r="F134" i="363" s="1"/>
  <c r="E133" i="363"/>
  <c r="E134" i="363" s="1"/>
  <c r="D133" i="363"/>
  <c r="D134" i="363" s="1"/>
  <c r="C133" i="363"/>
  <c r="C134" i="363" s="1"/>
  <c r="F106" i="363"/>
  <c r="E106" i="363"/>
  <c r="D106" i="363"/>
  <c r="F104" i="363"/>
  <c r="F107" i="363" s="1"/>
  <c r="E104" i="363"/>
  <c r="E107" i="363" s="1"/>
  <c r="D104" i="363"/>
  <c r="D105" i="363" s="1"/>
  <c r="D108" i="363" s="1"/>
  <c r="C104" i="363"/>
  <c r="C105" i="363" s="1"/>
  <c r="F96" i="363"/>
  <c r="F97" i="363" s="1"/>
  <c r="E96" i="363"/>
  <c r="E97" i="363" s="1"/>
  <c r="D96" i="363"/>
  <c r="D97" i="363" s="1"/>
  <c r="C96" i="363"/>
  <c r="C97" i="363" s="1"/>
  <c r="F69" i="363"/>
  <c r="E69" i="363"/>
  <c r="D69" i="363"/>
  <c r="F67" i="363"/>
  <c r="F70" i="363" s="1"/>
  <c r="E67" i="363"/>
  <c r="E68" i="363" s="1"/>
  <c r="E71" i="363" s="1"/>
  <c r="D67" i="363"/>
  <c r="D68" i="363" s="1"/>
  <c r="C67" i="363"/>
  <c r="C68" i="363" s="1"/>
  <c r="E56" i="363"/>
  <c r="E59" i="363" s="1"/>
  <c r="C56" i="363"/>
  <c r="C381" i="363" s="1"/>
  <c r="F53" i="363"/>
  <c r="E53" i="363"/>
  <c r="D53" i="363"/>
  <c r="D59" i="363" s="1"/>
  <c r="C53" i="363"/>
  <c r="F44" i="363"/>
  <c r="E44" i="363"/>
  <c r="D44" i="363"/>
  <c r="C44" i="363"/>
  <c r="F41" i="363"/>
  <c r="E41" i="363"/>
  <c r="D41" i="363"/>
  <c r="C41" i="363"/>
  <c r="F38" i="363"/>
  <c r="E38" i="363"/>
  <c r="D38" i="363"/>
  <c r="C38" i="363"/>
  <c r="F32" i="363"/>
  <c r="E32" i="363"/>
  <c r="D32" i="363"/>
  <c r="F375" i="362"/>
  <c r="E375" i="362"/>
  <c r="D375" i="362"/>
  <c r="C375" i="362"/>
  <c r="F374" i="362"/>
  <c r="E374" i="362"/>
  <c r="D374" i="362"/>
  <c r="C374" i="362"/>
  <c r="F373" i="362"/>
  <c r="E373" i="362"/>
  <c r="D373" i="362"/>
  <c r="C373" i="362"/>
  <c r="F372" i="362"/>
  <c r="E372" i="362"/>
  <c r="D372" i="362"/>
  <c r="C372" i="362"/>
  <c r="F371" i="362"/>
  <c r="E371" i="362"/>
  <c r="D371" i="362"/>
  <c r="C371" i="362"/>
  <c r="F370" i="362"/>
  <c r="E370" i="362"/>
  <c r="D370" i="362"/>
  <c r="C370" i="362"/>
  <c r="F369" i="362"/>
  <c r="E369" i="362"/>
  <c r="D369" i="362"/>
  <c r="C369" i="362"/>
  <c r="F368" i="362"/>
  <c r="E368" i="362"/>
  <c r="D368" i="362"/>
  <c r="C368" i="362"/>
  <c r="F367" i="362"/>
  <c r="E367" i="362"/>
  <c r="D367" i="362"/>
  <c r="C367" i="362"/>
  <c r="F366" i="362"/>
  <c r="E366" i="362"/>
  <c r="D366" i="362"/>
  <c r="C366" i="362"/>
  <c r="F365" i="362"/>
  <c r="E365" i="362"/>
  <c r="D365" i="362"/>
  <c r="C365" i="362"/>
  <c r="F364" i="362"/>
  <c r="E364" i="362"/>
  <c r="D364" i="362"/>
  <c r="C364" i="362"/>
  <c r="D363" i="362"/>
  <c r="F362" i="362"/>
  <c r="E362" i="362"/>
  <c r="D362" i="362"/>
  <c r="C362" i="362"/>
  <c r="F361" i="362"/>
  <c r="E361" i="362"/>
  <c r="D361" i="362"/>
  <c r="C361" i="362"/>
  <c r="F360" i="362"/>
  <c r="E360" i="362"/>
  <c r="D360" i="362"/>
  <c r="C360" i="362"/>
  <c r="F359" i="362"/>
  <c r="E359" i="362"/>
  <c r="D359" i="362"/>
  <c r="C359" i="362"/>
  <c r="F358" i="362"/>
  <c r="E358" i="362"/>
  <c r="D358" i="362"/>
  <c r="C358" i="362"/>
  <c r="F357" i="362"/>
  <c r="E357" i="362"/>
  <c r="D357" i="362"/>
  <c r="C357" i="362"/>
  <c r="F356" i="362"/>
  <c r="E356" i="362"/>
  <c r="D356" i="362"/>
  <c r="C356" i="362"/>
  <c r="F355" i="362"/>
  <c r="E355" i="362"/>
  <c r="D355" i="362"/>
  <c r="C355" i="362"/>
  <c r="F354" i="362"/>
  <c r="E354" i="362"/>
  <c r="D354" i="362"/>
  <c r="C354" i="362"/>
  <c r="F353" i="362"/>
  <c r="E353" i="362"/>
  <c r="D353" i="362"/>
  <c r="C353" i="362"/>
  <c r="F352" i="362"/>
  <c r="E352" i="362"/>
  <c r="D352" i="362"/>
  <c r="C352" i="362"/>
  <c r="F351" i="362"/>
  <c r="E351" i="362"/>
  <c r="D351" i="362"/>
  <c r="C351" i="362"/>
  <c r="F350" i="362"/>
  <c r="E350" i="362"/>
  <c r="D350" i="362"/>
  <c r="C350" i="362"/>
  <c r="F349" i="362"/>
  <c r="E349" i="362"/>
  <c r="D349" i="362"/>
  <c r="F348" i="362"/>
  <c r="E348" i="362"/>
  <c r="D348" i="362"/>
  <c r="F347" i="362"/>
  <c r="E347" i="362"/>
  <c r="D347" i="362"/>
  <c r="C347" i="362"/>
  <c r="F346" i="362"/>
  <c r="E346" i="362"/>
  <c r="D346" i="362"/>
  <c r="F345" i="362"/>
  <c r="E345" i="362"/>
  <c r="D345" i="362"/>
  <c r="F336" i="362"/>
  <c r="E336" i="362"/>
  <c r="D336" i="362"/>
  <c r="C336" i="362"/>
  <c r="F331" i="362"/>
  <c r="F341" i="362" s="1"/>
  <c r="F323" i="362" s="1"/>
  <c r="E331" i="362"/>
  <c r="E341" i="362" s="1"/>
  <c r="E323" i="362" s="1"/>
  <c r="D331" i="362"/>
  <c r="D341" i="362" s="1"/>
  <c r="D323" i="362" s="1"/>
  <c r="C331" i="362"/>
  <c r="C341" i="362" s="1"/>
  <c r="C323" i="362" s="1"/>
  <c r="C324" i="362" s="1"/>
  <c r="F325" i="362"/>
  <c r="E325" i="362"/>
  <c r="D325" i="362"/>
  <c r="F310" i="362"/>
  <c r="E310" i="362"/>
  <c r="D310" i="362"/>
  <c r="C310" i="362"/>
  <c r="F305" i="362"/>
  <c r="F315" i="362" s="1"/>
  <c r="F297" i="362" s="1"/>
  <c r="E305" i="362"/>
  <c r="E315" i="362" s="1"/>
  <c r="E297" i="362" s="1"/>
  <c r="D305" i="362"/>
  <c r="D315" i="362" s="1"/>
  <c r="D297" i="362" s="1"/>
  <c r="C305" i="362"/>
  <c r="C315" i="362" s="1"/>
  <c r="C297" i="362" s="1"/>
  <c r="C298" i="362" s="1"/>
  <c r="F299" i="362"/>
  <c r="E299" i="362"/>
  <c r="D299" i="362"/>
  <c r="F285" i="362"/>
  <c r="E285" i="362"/>
  <c r="D285" i="362"/>
  <c r="C285" i="362"/>
  <c r="F280" i="362"/>
  <c r="F290" i="362" s="1"/>
  <c r="E280" i="362"/>
  <c r="E290" i="362" s="1"/>
  <c r="D280" i="362"/>
  <c r="D290" i="362" s="1"/>
  <c r="C280" i="362"/>
  <c r="C290" i="362" s="1"/>
  <c r="F275" i="362"/>
  <c r="E275" i="362"/>
  <c r="D275" i="362"/>
  <c r="F274" i="362"/>
  <c r="E274" i="362"/>
  <c r="D274" i="362"/>
  <c r="F273" i="362"/>
  <c r="F276" i="362" s="1"/>
  <c r="E273" i="362"/>
  <c r="E276" i="362" s="1"/>
  <c r="D273" i="362"/>
  <c r="D276" i="362" s="1"/>
  <c r="C273" i="362"/>
  <c r="F260" i="362"/>
  <c r="E260" i="362"/>
  <c r="D260" i="362"/>
  <c r="C260" i="362"/>
  <c r="F255" i="362"/>
  <c r="F265" i="362" s="1"/>
  <c r="F247" i="362" s="1"/>
  <c r="E255" i="362"/>
  <c r="E265" i="362" s="1"/>
  <c r="D255" i="362"/>
  <c r="D265" i="362" s="1"/>
  <c r="C255" i="362"/>
  <c r="C265" i="362" s="1"/>
  <c r="F249" i="362"/>
  <c r="E249" i="362"/>
  <c r="D249" i="362"/>
  <c r="E247" i="362"/>
  <c r="E248" i="362" s="1"/>
  <c r="E251" i="362" s="1"/>
  <c r="D247" i="362"/>
  <c r="D248" i="362" s="1"/>
  <c r="C247" i="362"/>
  <c r="C248" i="362" s="1"/>
  <c r="F231" i="362"/>
  <c r="E231" i="362"/>
  <c r="D231" i="362"/>
  <c r="C231" i="362"/>
  <c r="F226" i="362"/>
  <c r="F236" i="362" s="1"/>
  <c r="E226" i="362"/>
  <c r="E236" i="362" s="1"/>
  <c r="D226" i="362"/>
  <c r="D236" i="362" s="1"/>
  <c r="C226" i="362"/>
  <c r="C236" i="362" s="1"/>
  <c r="F220" i="362"/>
  <c r="E220" i="362"/>
  <c r="D220" i="362"/>
  <c r="F205" i="362"/>
  <c r="E205" i="362"/>
  <c r="D205" i="362"/>
  <c r="C205" i="362"/>
  <c r="F200" i="362"/>
  <c r="F210" i="362" s="1"/>
  <c r="F192" i="362" s="1"/>
  <c r="E200" i="362"/>
  <c r="E210" i="362" s="1"/>
  <c r="E192" i="362" s="1"/>
  <c r="D200" i="362"/>
  <c r="D210" i="362" s="1"/>
  <c r="D192" i="362" s="1"/>
  <c r="C200" i="362"/>
  <c r="C210" i="362" s="1"/>
  <c r="C192" i="362" s="1"/>
  <c r="C193" i="362" s="1"/>
  <c r="F194" i="362"/>
  <c r="E194" i="362"/>
  <c r="D194" i="362"/>
  <c r="F180" i="362"/>
  <c r="E180" i="362"/>
  <c r="D180" i="362"/>
  <c r="C180" i="362"/>
  <c r="F175" i="362"/>
  <c r="F185" i="362" s="1"/>
  <c r="E175" i="362"/>
  <c r="E185" i="362" s="1"/>
  <c r="D175" i="362"/>
  <c r="D185" i="362" s="1"/>
  <c r="D167" i="362" s="1"/>
  <c r="C175" i="362"/>
  <c r="C185" i="362" s="1"/>
  <c r="F170" i="362"/>
  <c r="F169" i="362"/>
  <c r="E169" i="362"/>
  <c r="D169" i="362"/>
  <c r="F168" i="362"/>
  <c r="F171" i="362" s="1"/>
  <c r="E168" i="362"/>
  <c r="C168" i="362"/>
  <c r="F155" i="362"/>
  <c r="E155" i="362"/>
  <c r="D155" i="362"/>
  <c r="C155" i="362"/>
  <c r="F150" i="362"/>
  <c r="F160" i="362" s="1"/>
  <c r="E150" i="362"/>
  <c r="E160" i="362" s="1"/>
  <c r="D150" i="362"/>
  <c r="D160" i="362" s="1"/>
  <c r="C150" i="362"/>
  <c r="C160" i="362" s="1"/>
  <c r="C142" i="362" s="1"/>
  <c r="F145" i="362"/>
  <c r="E145" i="362"/>
  <c r="F144" i="362"/>
  <c r="E144" i="362"/>
  <c r="D144" i="362"/>
  <c r="F143" i="362"/>
  <c r="F146" i="362" s="1"/>
  <c r="E143" i="362"/>
  <c r="E146" i="362" s="1"/>
  <c r="D143" i="362"/>
  <c r="F130" i="362"/>
  <c r="F131" i="362" s="1"/>
  <c r="E130" i="362"/>
  <c r="E131" i="362" s="1"/>
  <c r="D130" i="362"/>
  <c r="D131" i="362" s="1"/>
  <c r="C130" i="362"/>
  <c r="C131" i="362" s="1"/>
  <c r="F103" i="362"/>
  <c r="E103" i="362"/>
  <c r="D103" i="362"/>
  <c r="F101" i="362"/>
  <c r="F104" i="362" s="1"/>
  <c r="E101" i="362"/>
  <c r="E104" i="362" s="1"/>
  <c r="D101" i="362"/>
  <c r="D102" i="362" s="1"/>
  <c r="C101" i="362"/>
  <c r="C102" i="362" s="1"/>
  <c r="F93" i="362"/>
  <c r="F94" i="362" s="1"/>
  <c r="E93" i="362"/>
  <c r="E94" i="362" s="1"/>
  <c r="D93" i="362"/>
  <c r="D94" i="362" s="1"/>
  <c r="C93" i="362"/>
  <c r="C94" i="362" s="1"/>
  <c r="F66" i="362"/>
  <c r="E66" i="362"/>
  <c r="D66" i="362"/>
  <c r="F64" i="362"/>
  <c r="F67" i="362" s="1"/>
  <c r="E64" i="362"/>
  <c r="E65" i="362" s="1"/>
  <c r="D64" i="362"/>
  <c r="D65" i="362" s="1"/>
  <c r="D68" i="362" s="1"/>
  <c r="C64" i="362"/>
  <c r="C65" i="362" s="1"/>
  <c r="E53" i="362"/>
  <c r="E363" i="362" s="1"/>
  <c r="C53" i="362"/>
  <c r="C363" i="362" s="1"/>
  <c r="F50" i="362"/>
  <c r="E50" i="362"/>
  <c r="D50" i="362"/>
  <c r="D56" i="362" s="1"/>
  <c r="C50" i="362"/>
  <c r="F41" i="362"/>
  <c r="E41" i="362"/>
  <c r="D41" i="362"/>
  <c r="C41" i="362"/>
  <c r="C39" i="362"/>
  <c r="C349" i="362" s="1"/>
  <c r="C348" i="362" s="1"/>
  <c r="F38" i="362"/>
  <c r="E38" i="362"/>
  <c r="D38" i="362"/>
  <c r="C38" i="362"/>
  <c r="C36" i="362"/>
  <c r="C346" i="362" s="1"/>
  <c r="C345" i="362" s="1"/>
  <c r="F35" i="362"/>
  <c r="E35" i="362"/>
  <c r="D35" i="362"/>
  <c r="C35" i="362"/>
  <c r="F29" i="362"/>
  <c r="E29" i="362"/>
  <c r="D29" i="362"/>
  <c r="F380" i="361"/>
  <c r="E380" i="361"/>
  <c r="D380" i="361"/>
  <c r="C380" i="361"/>
  <c r="F379" i="361"/>
  <c r="E379" i="361"/>
  <c r="D379" i="361"/>
  <c r="C379" i="361"/>
  <c r="F378" i="361"/>
  <c r="E378" i="361"/>
  <c r="D378" i="361"/>
  <c r="C378" i="361"/>
  <c r="F377" i="361"/>
  <c r="E377" i="361"/>
  <c r="D377" i="361"/>
  <c r="C377" i="361"/>
  <c r="F376" i="361"/>
  <c r="E376" i="361"/>
  <c r="D376" i="361"/>
  <c r="C376" i="361"/>
  <c r="F375" i="361"/>
  <c r="E375" i="361"/>
  <c r="D375" i="361"/>
  <c r="C375" i="361"/>
  <c r="F374" i="361"/>
  <c r="E374" i="361"/>
  <c r="D374" i="361"/>
  <c r="C374" i="361"/>
  <c r="F373" i="361"/>
  <c r="E373" i="361"/>
  <c r="D373" i="361"/>
  <c r="C373" i="361"/>
  <c r="F372" i="361"/>
  <c r="E372" i="361"/>
  <c r="D372" i="361"/>
  <c r="C372" i="361"/>
  <c r="F371" i="361"/>
  <c r="E371" i="361"/>
  <c r="D371" i="361"/>
  <c r="C371" i="361"/>
  <c r="F370" i="361"/>
  <c r="E370" i="361"/>
  <c r="D370" i="361"/>
  <c r="C370" i="361"/>
  <c r="F369" i="361"/>
  <c r="E369" i="361"/>
  <c r="D369" i="361"/>
  <c r="C369" i="361"/>
  <c r="D368" i="361"/>
  <c r="C368" i="361"/>
  <c r="F367" i="361"/>
  <c r="E367" i="361"/>
  <c r="D367" i="361"/>
  <c r="C367" i="361"/>
  <c r="F366" i="361"/>
  <c r="E366" i="361"/>
  <c r="D366" i="361"/>
  <c r="C366" i="361"/>
  <c r="F365" i="361"/>
  <c r="E365" i="361"/>
  <c r="D365" i="361"/>
  <c r="C365" i="361"/>
  <c r="F364" i="361"/>
  <c r="E364" i="361"/>
  <c r="D364" i="361"/>
  <c r="C364" i="361"/>
  <c r="F363" i="361"/>
  <c r="E363" i="361"/>
  <c r="D363" i="361"/>
  <c r="C363" i="361"/>
  <c r="F362" i="361"/>
  <c r="E362" i="361"/>
  <c r="D362" i="361"/>
  <c r="C362" i="361"/>
  <c r="F361" i="361"/>
  <c r="E361" i="361"/>
  <c r="D361" i="361"/>
  <c r="C361" i="361"/>
  <c r="F360" i="361"/>
  <c r="E360" i="361"/>
  <c r="D360" i="361"/>
  <c r="C360" i="361"/>
  <c r="F359" i="361"/>
  <c r="E359" i="361"/>
  <c r="D359" i="361"/>
  <c r="C359" i="361"/>
  <c r="F358" i="361"/>
  <c r="E358" i="361"/>
  <c r="D358" i="361"/>
  <c r="C358" i="361"/>
  <c r="F357" i="361"/>
  <c r="E357" i="361"/>
  <c r="C357" i="361"/>
  <c r="F356" i="361"/>
  <c r="E356" i="361"/>
  <c r="C356" i="361"/>
  <c r="F355" i="361"/>
  <c r="E355" i="361"/>
  <c r="D355" i="361"/>
  <c r="C355" i="361"/>
  <c r="F354" i="361"/>
  <c r="E354" i="361"/>
  <c r="D354" i="361"/>
  <c r="C354" i="361"/>
  <c r="F353" i="361"/>
  <c r="E353" i="361"/>
  <c r="D353" i="361"/>
  <c r="C353" i="361"/>
  <c r="F352" i="361"/>
  <c r="E352" i="361"/>
  <c r="D352" i="361"/>
  <c r="C352" i="361"/>
  <c r="F351" i="361"/>
  <c r="E351" i="361"/>
  <c r="D351" i="361"/>
  <c r="C351" i="361"/>
  <c r="F350" i="361"/>
  <c r="E350" i="361"/>
  <c r="D350" i="361"/>
  <c r="C350" i="361"/>
  <c r="F341" i="361"/>
  <c r="E341" i="361"/>
  <c r="D341" i="361"/>
  <c r="C341" i="361"/>
  <c r="F336" i="361"/>
  <c r="F346" i="361" s="1"/>
  <c r="F328" i="361" s="1"/>
  <c r="E336" i="361"/>
  <c r="E346" i="361" s="1"/>
  <c r="E328" i="361" s="1"/>
  <c r="D336" i="361"/>
  <c r="D346" i="361" s="1"/>
  <c r="D328" i="361" s="1"/>
  <c r="C336" i="361"/>
  <c r="C346" i="361" s="1"/>
  <c r="C328" i="361" s="1"/>
  <c r="C329" i="361" s="1"/>
  <c r="F330" i="361"/>
  <c r="E330" i="361"/>
  <c r="D330" i="361"/>
  <c r="F315" i="361"/>
  <c r="E315" i="361"/>
  <c r="D315" i="361"/>
  <c r="C315" i="361"/>
  <c r="F310" i="361"/>
  <c r="F320" i="361" s="1"/>
  <c r="F302" i="361" s="1"/>
  <c r="E310" i="361"/>
  <c r="E320" i="361" s="1"/>
  <c r="E302" i="361" s="1"/>
  <c r="D310" i="361"/>
  <c r="D320" i="361" s="1"/>
  <c r="D302" i="361" s="1"/>
  <c r="C310" i="361"/>
  <c r="C320" i="361" s="1"/>
  <c r="C302" i="361" s="1"/>
  <c r="C303" i="361" s="1"/>
  <c r="F304" i="361"/>
  <c r="E304" i="361"/>
  <c r="D304" i="361"/>
  <c r="F290" i="361"/>
  <c r="E290" i="361"/>
  <c r="D290" i="361"/>
  <c r="C290" i="361"/>
  <c r="F285" i="361"/>
  <c r="F295" i="361" s="1"/>
  <c r="E285" i="361"/>
  <c r="E295" i="361" s="1"/>
  <c r="D285" i="361"/>
  <c r="D295" i="361" s="1"/>
  <c r="C285" i="361"/>
  <c r="C295" i="361" s="1"/>
  <c r="F280" i="361"/>
  <c r="E280" i="361"/>
  <c r="D280" i="361"/>
  <c r="F279" i="361"/>
  <c r="E279" i="361"/>
  <c r="D279" i="361"/>
  <c r="F278" i="361"/>
  <c r="F281" i="361" s="1"/>
  <c r="E278" i="361"/>
  <c r="E281" i="361" s="1"/>
  <c r="D278" i="361"/>
  <c r="D281" i="361" s="1"/>
  <c r="C278" i="361"/>
  <c r="F265" i="361"/>
  <c r="E265" i="361"/>
  <c r="D265" i="361"/>
  <c r="C265" i="361"/>
  <c r="F260" i="361"/>
  <c r="F270" i="361" s="1"/>
  <c r="F252" i="361" s="1"/>
  <c r="E260" i="361"/>
  <c r="E270" i="361" s="1"/>
  <c r="D260" i="361"/>
  <c r="D270" i="361" s="1"/>
  <c r="C260" i="361"/>
  <c r="C270" i="361" s="1"/>
  <c r="F254" i="361"/>
  <c r="E254" i="361"/>
  <c r="D254" i="361"/>
  <c r="E252" i="361"/>
  <c r="E255" i="361" s="1"/>
  <c r="D252" i="361"/>
  <c r="D255" i="361" s="1"/>
  <c r="C252" i="361"/>
  <c r="C253" i="361" s="1"/>
  <c r="F236" i="361"/>
  <c r="E236" i="361"/>
  <c r="D236" i="361"/>
  <c r="C236" i="361"/>
  <c r="F231" i="361"/>
  <c r="F241" i="361" s="1"/>
  <c r="E231" i="361"/>
  <c r="E241" i="361" s="1"/>
  <c r="D231" i="361"/>
  <c r="D241" i="361" s="1"/>
  <c r="C231" i="361"/>
  <c r="C241" i="361" s="1"/>
  <c r="F225" i="361"/>
  <c r="E225" i="361"/>
  <c r="D225" i="361"/>
  <c r="F210" i="361"/>
  <c r="E210" i="361"/>
  <c r="D210" i="361"/>
  <c r="C210" i="361"/>
  <c r="F205" i="361"/>
  <c r="F215" i="361" s="1"/>
  <c r="F197" i="361" s="1"/>
  <c r="E205" i="361"/>
  <c r="E215" i="361" s="1"/>
  <c r="E197" i="361" s="1"/>
  <c r="D205" i="361"/>
  <c r="D215" i="361" s="1"/>
  <c r="D197" i="361" s="1"/>
  <c r="C205" i="361"/>
  <c r="C215" i="361" s="1"/>
  <c r="C197" i="361" s="1"/>
  <c r="C198" i="361" s="1"/>
  <c r="F199" i="361"/>
  <c r="E199" i="361"/>
  <c r="D199" i="361"/>
  <c r="F185" i="361"/>
  <c r="E185" i="361"/>
  <c r="D185" i="361"/>
  <c r="C185" i="361"/>
  <c r="F180" i="361"/>
  <c r="F190" i="361" s="1"/>
  <c r="E180" i="361"/>
  <c r="E190" i="361" s="1"/>
  <c r="D180" i="361"/>
  <c r="D190" i="361" s="1"/>
  <c r="D172" i="361" s="1"/>
  <c r="C180" i="361"/>
  <c r="C190" i="361" s="1"/>
  <c r="F175" i="361"/>
  <c r="F174" i="361"/>
  <c r="E174" i="361"/>
  <c r="D174" i="361"/>
  <c r="F173" i="361"/>
  <c r="F176" i="361" s="1"/>
  <c r="E173" i="361"/>
  <c r="C173" i="361"/>
  <c r="F160" i="361"/>
  <c r="E160" i="361"/>
  <c r="D160" i="361"/>
  <c r="C160" i="361"/>
  <c r="F155" i="361"/>
  <c r="F165" i="361" s="1"/>
  <c r="F147" i="361" s="1"/>
  <c r="E155" i="361"/>
  <c r="E165" i="361" s="1"/>
  <c r="E147" i="361" s="1"/>
  <c r="D155" i="361"/>
  <c r="D165" i="361" s="1"/>
  <c r="D147" i="361" s="1"/>
  <c r="C155" i="361"/>
  <c r="C165" i="361" s="1"/>
  <c r="C147" i="361" s="1"/>
  <c r="C148" i="361" s="1"/>
  <c r="F149" i="361"/>
  <c r="E149" i="361"/>
  <c r="D149" i="361"/>
  <c r="F135" i="361"/>
  <c r="F136" i="361" s="1"/>
  <c r="E135" i="361"/>
  <c r="E136" i="361" s="1"/>
  <c r="D135" i="361"/>
  <c r="D136" i="361" s="1"/>
  <c r="C135" i="361"/>
  <c r="C136" i="361" s="1"/>
  <c r="F108" i="361"/>
  <c r="E108" i="361"/>
  <c r="D108" i="361"/>
  <c r="F106" i="361"/>
  <c r="F109" i="361" s="1"/>
  <c r="E106" i="361"/>
  <c r="E107" i="361" s="1"/>
  <c r="D106" i="361"/>
  <c r="D107" i="361" s="1"/>
  <c r="D110" i="361" s="1"/>
  <c r="C106" i="361"/>
  <c r="C107" i="361" s="1"/>
  <c r="D84" i="361"/>
  <c r="D357" i="361" s="1"/>
  <c r="D356" i="361" s="1"/>
  <c r="F83" i="361"/>
  <c r="F98" i="361" s="1"/>
  <c r="E83" i="361"/>
  <c r="E98" i="361" s="1"/>
  <c r="D83" i="361"/>
  <c r="D98" i="361" s="1"/>
  <c r="C83" i="361"/>
  <c r="C98" i="361" s="1"/>
  <c r="F71" i="361"/>
  <c r="E71" i="361"/>
  <c r="D71" i="361"/>
  <c r="E54" i="361"/>
  <c r="F54" i="361" s="1"/>
  <c r="F51" i="361"/>
  <c r="E51" i="361"/>
  <c r="D51" i="361"/>
  <c r="D57" i="361" s="1"/>
  <c r="C51" i="361"/>
  <c r="C57" i="361" s="1"/>
  <c r="F48" i="361"/>
  <c r="E48" i="361"/>
  <c r="D48" i="361"/>
  <c r="C48" i="361"/>
  <c r="F42" i="361"/>
  <c r="E42" i="361"/>
  <c r="D42" i="361"/>
  <c r="C42" i="361"/>
  <c r="C39" i="361"/>
  <c r="F36" i="361"/>
  <c r="E36" i="361"/>
  <c r="D36" i="361"/>
  <c r="C36" i="361"/>
  <c r="F30" i="361"/>
  <c r="E30" i="361"/>
  <c r="D30" i="361"/>
  <c r="F122" i="360"/>
  <c r="E122" i="360"/>
  <c r="D122" i="360"/>
  <c r="C122" i="360"/>
  <c r="F121" i="360"/>
  <c r="E121" i="360"/>
  <c r="D121" i="360"/>
  <c r="C121" i="360"/>
  <c r="F120" i="360"/>
  <c r="E120" i="360"/>
  <c r="D120" i="360"/>
  <c r="C120" i="360"/>
  <c r="F119" i="360"/>
  <c r="E119" i="360"/>
  <c r="D119" i="360"/>
  <c r="C119" i="360"/>
  <c r="D118" i="360"/>
  <c r="F117" i="360"/>
  <c r="E117" i="360"/>
  <c r="D117" i="360"/>
  <c r="C117" i="360"/>
  <c r="F116" i="360"/>
  <c r="E116" i="360"/>
  <c r="D116" i="360"/>
  <c r="C116" i="360"/>
  <c r="F115" i="360"/>
  <c r="E115" i="360"/>
  <c r="D115" i="360"/>
  <c r="C115" i="360"/>
  <c r="F114" i="360"/>
  <c r="E114" i="360"/>
  <c r="D114" i="360"/>
  <c r="C114" i="360"/>
  <c r="F113" i="360"/>
  <c r="E113" i="360"/>
  <c r="D113" i="360"/>
  <c r="C113" i="360"/>
  <c r="F112" i="360"/>
  <c r="E112" i="360"/>
  <c r="D112" i="360"/>
  <c r="C112" i="360"/>
  <c r="F111" i="360"/>
  <c r="E111" i="360"/>
  <c r="D111" i="360"/>
  <c r="C111" i="360"/>
  <c r="F110" i="360"/>
  <c r="E110" i="360"/>
  <c r="D110" i="360"/>
  <c r="C110" i="360"/>
  <c r="F109" i="360"/>
  <c r="E109" i="360"/>
  <c r="D109" i="360"/>
  <c r="C109" i="360"/>
  <c r="F108" i="360"/>
  <c r="E108" i="360"/>
  <c r="D108" i="360"/>
  <c r="C108" i="360"/>
  <c r="F107" i="360"/>
  <c r="E107" i="360"/>
  <c r="D107" i="360"/>
  <c r="C107" i="360"/>
  <c r="F105" i="360"/>
  <c r="E105" i="360"/>
  <c r="D105" i="360"/>
  <c r="C105" i="360"/>
  <c r="F104" i="360"/>
  <c r="E104" i="360"/>
  <c r="D104" i="360"/>
  <c r="C104" i="360"/>
  <c r="F102" i="360"/>
  <c r="E102" i="360"/>
  <c r="D102" i="360"/>
  <c r="C102" i="360"/>
  <c r="F101" i="360"/>
  <c r="E101" i="360"/>
  <c r="D101" i="360"/>
  <c r="C101" i="360"/>
  <c r="F96" i="360"/>
  <c r="E96" i="360"/>
  <c r="D96" i="360"/>
  <c r="C96" i="360"/>
  <c r="E89" i="360"/>
  <c r="F88" i="360"/>
  <c r="E88" i="360"/>
  <c r="D88" i="360"/>
  <c r="E87" i="360"/>
  <c r="E90" i="360" s="1"/>
  <c r="D87" i="360"/>
  <c r="C87" i="360"/>
  <c r="D90" i="360" s="1"/>
  <c r="F86" i="360"/>
  <c r="F87" i="360" s="1"/>
  <c r="F90" i="360" s="1"/>
  <c r="C86" i="360"/>
  <c r="D89" i="360" s="1"/>
  <c r="F78" i="360"/>
  <c r="E78" i="360"/>
  <c r="D78" i="360"/>
  <c r="C78" i="360"/>
  <c r="E72" i="360"/>
  <c r="F71" i="360"/>
  <c r="E71" i="360"/>
  <c r="D71" i="360"/>
  <c r="F70" i="360"/>
  <c r="E70" i="360"/>
  <c r="D70" i="360"/>
  <c r="F69" i="360"/>
  <c r="F72" i="360" s="1"/>
  <c r="E69" i="360"/>
  <c r="D69" i="360"/>
  <c r="D72" i="360" s="1"/>
  <c r="C69" i="360"/>
  <c r="D57" i="360"/>
  <c r="D98" i="360" s="1"/>
  <c r="F54" i="360"/>
  <c r="F118" i="360" s="1"/>
  <c r="E54" i="360"/>
  <c r="E118" i="360" s="1"/>
  <c r="C54" i="360"/>
  <c r="C118" i="360" s="1"/>
  <c r="F42" i="360"/>
  <c r="F106" i="360" s="1"/>
  <c r="E42" i="360"/>
  <c r="E106" i="360" s="1"/>
  <c r="D42" i="360"/>
  <c r="D106" i="360" s="1"/>
  <c r="C42" i="360"/>
  <c r="C106" i="360" s="1"/>
  <c r="F39" i="360"/>
  <c r="F103" i="360" s="1"/>
  <c r="E39" i="360"/>
  <c r="E103" i="360" s="1"/>
  <c r="D39" i="360"/>
  <c r="D103" i="360" s="1"/>
  <c r="C39" i="360"/>
  <c r="C103" i="360" s="1"/>
  <c r="F36" i="360"/>
  <c r="F100" i="360" s="1"/>
  <c r="F99" i="360" s="1"/>
  <c r="E36" i="360"/>
  <c r="E100" i="360" s="1"/>
  <c r="E99" i="360" s="1"/>
  <c r="D36" i="360"/>
  <c r="D100" i="360" s="1"/>
  <c r="D99" i="360" s="1"/>
  <c r="C36" i="360"/>
  <c r="C100" i="360" s="1"/>
  <c r="C99" i="360" s="1"/>
  <c r="E32" i="360"/>
  <c r="F31" i="360"/>
  <c r="E31" i="360"/>
  <c r="D31" i="360"/>
  <c r="F30" i="360"/>
  <c r="E30" i="360"/>
  <c r="D30" i="360"/>
  <c r="F29" i="360"/>
  <c r="F32" i="360" s="1"/>
  <c r="E29" i="360"/>
  <c r="D29" i="360"/>
  <c r="D32" i="360" s="1"/>
  <c r="C29" i="360"/>
  <c r="F151" i="359"/>
  <c r="E151" i="359"/>
  <c r="D151" i="359"/>
  <c r="C151" i="359"/>
  <c r="F150" i="359"/>
  <c r="E150" i="359"/>
  <c r="D150" i="359"/>
  <c r="C150" i="359"/>
  <c r="F149" i="359"/>
  <c r="E149" i="359"/>
  <c r="D149" i="359"/>
  <c r="C149" i="359"/>
  <c r="F148" i="359"/>
  <c r="E148" i="359"/>
  <c r="D148" i="359"/>
  <c r="C148" i="359"/>
  <c r="F147" i="359"/>
  <c r="E147" i="359"/>
  <c r="D147" i="359"/>
  <c r="C147" i="359"/>
  <c r="F146" i="359"/>
  <c r="E146" i="359"/>
  <c r="D146" i="359"/>
  <c r="C146" i="359"/>
  <c r="F145" i="359"/>
  <c r="E145" i="359"/>
  <c r="D145" i="359"/>
  <c r="C145" i="359"/>
  <c r="F144" i="359"/>
  <c r="E144" i="359"/>
  <c r="D144" i="359"/>
  <c r="C144" i="359"/>
  <c r="F143" i="359"/>
  <c r="E143" i="359"/>
  <c r="D143" i="359"/>
  <c r="C143" i="359"/>
  <c r="F142" i="359"/>
  <c r="E142" i="359"/>
  <c r="D142" i="359"/>
  <c r="C142" i="359"/>
  <c r="F141" i="359"/>
  <c r="E141" i="359"/>
  <c r="D141" i="359"/>
  <c r="C141" i="359"/>
  <c r="F140" i="359"/>
  <c r="E140" i="359"/>
  <c r="D140" i="359"/>
  <c r="C140" i="359"/>
  <c r="F139" i="359"/>
  <c r="E139" i="359"/>
  <c r="D139" i="359"/>
  <c r="C139" i="359"/>
  <c r="F138" i="359"/>
  <c r="E138" i="359"/>
  <c r="D138" i="359"/>
  <c r="C138" i="359"/>
  <c r="F137" i="359"/>
  <c r="E137" i="359"/>
  <c r="D137" i="359"/>
  <c r="C137" i="359"/>
  <c r="F136" i="359"/>
  <c r="E136" i="359"/>
  <c r="D136" i="359"/>
  <c r="C136" i="359"/>
  <c r="F135" i="359"/>
  <c r="E135" i="359"/>
  <c r="D135" i="359"/>
  <c r="C135" i="359"/>
  <c r="F134" i="359"/>
  <c r="E134" i="359"/>
  <c r="D134" i="359"/>
  <c r="C134" i="359"/>
  <c r="F133" i="359"/>
  <c r="E133" i="359"/>
  <c r="D133" i="359"/>
  <c r="C133" i="359"/>
  <c r="F132" i="359"/>
  <c r="E132" i="359"/>
  <c r="D132" i="359"/>
  <c r="C132" i="359"/>
  <c r="F124" i="359"/>
  <c r="E124" i="359"/>
  <c r="D124" i="359"/>
  <c r="C124" i="359"/>
  <c r="F119" i="359"/>
  <c r="F129" i="359" s="1"/>
  <c r="F111" i="359" s="1"/>
  <c r="E119" i="359"/>
  <c r="E129" i="359" s="1"/>
  <c r="E111" i="359" s="1"/>
  <c r="D119" i="359"/>
  <c r="D129" i="359" s="1"/>
  <c r="D111" i="359" s="1"/>
  <c r="C119" i="359"/>
  <c r="C129" i="359" s="1"/>
  <c r="C111" i="359" s="1"/>
  <c r="F113" i="359"/>
  <c r="E113" i="359"/>
  <c r="D113" i="359"/>
  <c r="F95" i="359"/>
  <c r="E95" i="359"/>
  <c r="D95" i="359"/>
  <c r="C95" i="359"/>
  <c r="F90" i="359"/>
  <c r="F100" i="359" s="1"/>
  <c r="F82" i="359" s="1"/>
  <c r="E90" i="359"/>
  <c r="E100" i="359" s="1"/>
  <c r="E82" i="359" s="1"/>
  <c r="D90" i="359"/>
  <c r="D100" i="359" s="1"/>
  <c r="D82" i="359" s="1"/>
  <c r="C90" i="359"/>
  <c r="C100" i="359" s="1"/>
  <c r="C82" i="359" s="1"/>
  <c r="C83" i="359" s="1"/>
  <c r="F84" i="359"/>
  <c r="E84" i="359"/>
  <c r="D84" i="359"/>
  <c r="F70" i="359"/>
  <c r="F75" i="359" s="1"/>
  <c r="F57" i="359" s="1"/>
  <c r="E70" i="359"/>
  <c r="E75" i="359" s="1"/>
  <c r="E57" i="359" s="1"/>
  <c r="D70" i="359"/>
  <c r="D75" i="359" s="1"/>
  <c r="D57" i="359" s="1"/>
  <c r="C70" i="359"/>
  <c r="C75" i="359" s="1"/>
  <c r="C57" i="359" s="1"/>
  <c r="C58" i="359" s="1"/>
  <c r="F65" i="359"/>
  <c r="E65" i="359"/>
  <c r="D65" i="359"/>
  <c r="C65" i="359"/>
  <c r="F59" i="359"/>
  <c r="E59" i="359"/>
  <c r="D59" i="359"/>
  <c r="F42" i="359"/>
  <c r="F45" i="359" s="1"/>
  <c r="E42" i="359"/>
  <c r="E45" i="359" s="1"/>
  <c r="D42" i="359"/>
  <c r="D45" i="359" s="1"/>
  <c r="C42" i="359"/>
  <c r="C45" i="359" s="1"/>
  <c r="F39" i="359"/>
  <c r="E39" i="359"/>
  <c r="D39" i="359"/>
  <c r="C39" i="359"/>
  <c r="F36" i="359"/>
  <c r="E36" i="359"/>
  <c r="D36" i="359"/>
  <c r="C36" i="359"/>
  <c r="F30" i="359"/>
  <c r="E30" i="359"/>
  <c r="D30" i="359"/>
  <c r="F310" i="358"/>
  <c r="E310" i="358"/>
  <c r="D310" i="358"/>
  <c r="C310" i="358"/>
  <c r="F309" i="358"/>
  <c r="E309" i="358"/>
  <c r="D309" i="358"/>
  <c r="C309" i="358"/>
  <c r="F308" i="358"/>
  <c r="E308" i="358"/>
  <c r="D308" i="358"/>
  <c r="C308" i="358"/>
  <c r="F307" i="358"/>
  <c r="E307" i="358"/>
  <c r="D307" i="358"/>
  <c r="C307" i="358"/>
  <c r="F306" i="358"/>
  <c r="E306" i="358"/>
  <c r="D306" i="358"/>
  <c r="C306" i="358"/>
  <c r="F305" i="358"/>
  <c r="E305" i="358"/>
  <c r="D305" i="358"/>
  <c r="C305" i="358"/>
  <c r="F304" i="358"/>
  <c r="E304" i="358"/>
  <c r="D304" i="358"/>
  <c r="C304" i="358"/>
  <c r="F303" i="358"/>
  <c r="E303" i="358"/>
  <c r="D303" i="358"/>
  <c r="C303" i="358"/>
  <c r="F302" i="358"/>
  <c r="E302" i="358"/>
  <c r="D302" i="358"/>
  <c r="C302" i="358"/>
  <c r="F301" i="358"/>
  <c r="E301" i="358"/>
  <c r="D301" i="358"/>
  <c r="C301" i="358"/>
  <c r="F300" i="358"/>
  <c r="E300" i="358"/>
  <c r="D300" i="358"/>
  <c r="C300" i="358"/>
  <c r="F299" i="358"/>
  <c r="E299" i="358"/>
  <c r="D299" i="358"/>
  <c r="C299" i="358"/>
  <c r="D298" i="358"/>
  <c r="C298" i="358"/>
  <c r="F297" i="358"/>
  <c r="E297" i="358"/>
  <c r="D297" i="358"/>
  <c r="C297" i="358"/>
  <c r="F296" i="358"/>
  <c r="E296" i="358"/>
  <c r="D296" i="358"/>
  <c r="C296" i="358"/>
  <c r="F295" i="358"/>
  <c r="E295" i="358"/>
  <c r="D295" i="358"/>
  <c r="C295" i="358"/>
  <c r="F294" i="358"/>
  <c r="E294" i="358"/>
  <c r="D294" i="358"/>
  <c r="C294" i="358"/>
  <c r="F293" i="358"/>
  <c r="F292" i="358" s="1"/>
  <c r="E293" i="358"/>
  <c r="D293" i="358"/>
  <c r="C293" i="358"/>
  <c r="E292" i="358"/>
  <c r="D292" i="358"/>
  <c r="C292" i="358"/>
  <c r="F291" i="358"/>
  <c r="E291" i="358"/>
  <c r="D291" i="358"/>
  <c r="C291" i="358"/>
  <c r="F290" i="358"/>
  <c r="E290" i="358"/>
  <c r="D290" i="358"/>
  <c r="C290" i="358"/>
  <c r="F289" i="358"/>
  <c r="E289" i="358"/>
  <c r="D289" i="358"/>
  <c r="C289" i="358"/>
  <c r="F288" i="358"/>
  <c r="E288" i="358"/>
  <c r="D288" i="358"/>
  <c r="C288" i="358"/>
  <c r="F287" i="358"/>
  <c r="F286" i="358" s="1"/>
  <c r="E287" i="358"/>
  <c r="D287" i="358"/>
  <c r="C287" i="358"/>
  <c r="E286" i="358"/>
  <c r="D286" i="358"/>
  <c r="C286" i="358"/>
  <c r="F285" i="358"/>
  <c r="E285" i="358"/>
  <c r="D285" i="358"/>
  <c r="C285" i="358"/>
  <c r="F284" i="358"/>
  <c r="E284" i="358"/>
  <c r="D284" i="358"/>
  <c r="C284" i="358"/>
  <c r="F283" i="358"/>
  <c r="E283" i="358"/>
  <c r="D283" i="358"/>
  <c r="C283" i="358"/>
  <c r="F282" i="358"/>
  <c r="E282" i="358"/>
  <c r="D282" i="358"/>
  <c r="C282" i="358"/>
  <c r="F281" i="358"/>
  <c r="E281" i="358"/>
  <c r="D281" i="358"/>
  <c r="C281" i="358"/>
  <c r="F280" i="358"/>
  <c r="E280" i="358"/>
  <c r="D280" i="358"/>
  <c r="C280" i="358"/>
  <c r="F271" i="358"/>
  <c r="E271" i="358"/>
  <c r="D271" i="358"/>
  <c r="C271" i="358"/>
  <c r="F266" i="358"/>
  <c r="F276" i="358" s="1"/>
  <c r="F258" i="358" s="1"/>
  <c r="E266" i="358"/>
  <c r="E276" i="358" s="1"/>
  <c r="E258" i="358" s="1"/>
  <c r="D266" i="358"/>
  <c r="D276" i="358" s="1"/>
  <c r="D258" i="358" s="1"/>
  <c r="C266" i="358"/>
  <c r="C276" i="358" s="1"/>
  <c r="C258" i="358" s="1"/>
  <c r="C259" i="358" s="1"/>
  <c r="F260" i="358"/>
  <c r="E260" i="358"/>
  <c r="D260" i="358"/>
  <c r="F245" i="358"/>
  <c r="E245" i="358"/>
  <c r="D245" i="358"/>
  <c r="C245" i="358"/>
  <c r="F240" i="358"/>
  <c r="F250" i="358" s="1"/>
  <c r="F232" i="358" s="1"/>
  <c r="E240" i="358"/>
  <c r="E250" i="358" s="1"/>
  <c r="E232" i="358" s="1"/>
  <c r="D240" i="358"/>
  <c r="D250" i="358" s="1"/>
  <c r="D232" i="358" s="1"/>
  <c r="C240" i="358"/>
  <c r="C250" i="358" s="1"/>
  <c r="C232" i="358" s="1"/>
  <c r="C233" i="358" s="1"/>
  <c r="F234" i="358"/>
  <c r="E234" i="358"/>
  <c r="D234" i="358"/>
  <c r="F220" i="358"/>
  <c r="E220" i="358"/>
  <c r="D220" i="358"/>
  <c r="C220" i="358"/>
  <c r="F215" i="358"/>
  <c r="F225" i="358" s="1"/>
  <c r="E215" i="358"/>
  <c r="E225" i="358" s="1"/>
  <c r="D215" i="358"/>
  <c r="D225" i="358" s="1"/>
  <c r="D207" i="358" s="1"/>
  <c r="C215" i="358"/>
  <c r="C225" i="358" s="1"/>
  <c r="F211" i="358"/>
  <c r="F210" i="358"/>
  <c r="F209" i="358"/>
  <c r="E209" i="358"/>
  <c r="D209" i="358"/>
  <c r="F208" i="358"/>
  <c r="E208" i="358"/>
  <c r="C208" i="358"/>
  <c r="F195" i="358"/>
  <c r="E195" i="358"/>
  <c r="D195" i="358"/>
  <c r="C195" i="358"/>
  <c r="F190" i="358"/>
  <c r="F200" i="358" s="1"/>
  <c r="E190" i="358"/>
  <c r="E200" i="358" s="1"/>
  <c r="D190" i="358"/>
  <c r="D200" i="358" s="1"/>
  <c r="C190" i="358"/>
  <c r="C200" i="358" s="1"/>
  <c r="F184" i="358"/>
  <c r="E184" i="358"/>
  <c r="D184" i="358"/>
  <c r="F161" i="358"/>
  <c r="F170" i="358" s="1"/>
  <c r="E161" i="358"/>
  <c r="E170" i="358" s="1"/>
  <c r="D161" i="358"/>
  <c r="D170" i="358" s="1"/>
  <c r="C161" i="358"/>
  <c r="C170" i="358" s="1"/>
  <c r="F155" i="358"/>
  <c r="E155" i="358"/>
  <c r="D155" i="358"/>
  <c r="C155" i="358"/>
  <c r="F143" i="358"/>
  <c r="E143" i="358"/>
  <c r="D143" i="358"/>
  <c r="F133" i="358"/>
  <c r="E133" i="358"/>
  <c r="E134" i="358" s="1"/>
  <c r="D133" i="358"/>
  <c r="D104" i="358" s="1"/>
  <c r="C133" i="358"/>
  <c r="C134" i="358" s="1"/>
  <c r="F106" i="358"/>
  <c r="E106" i="358"/>
  <c r="D106" i="358"/>
  <c r="E104" i="358"/>
  <c r="E105" i="358" s="1"/>
  <c r="C104" i="358"/>
  <c r="C105" i="358" s="1"/>
  <c r="E96" i="358"/>
  <c r="E67" i="358" s="1"/>
  <c r="F81" i="358"/>
  <c r="F96" i="358" s="1"/>
  <c r="E81" i="358"/>
  <c r="D81" i="358"/>
  <c r="D96" i="358" s="1"/>
  <c r="C81" i="358"/>
  <c r="C96" i="358" s="1"/>
  <c r="F69" i="358"/>
  <c r="E69" i="358"/>
  <c r="D69" i="358"/>
  <c r="F56" i="358"/>
  <c r="F298" i="358" s="1"/>
  <c r="E56" i="358"/>
  <c r="E298" i="358" s="1"/>
  <c r="F53" i="358"/>
  <c r="E53" i="358"/>
  <c r="D53" i="358"/>
  <c r="C53" i="358"/>
  <c r="C59" i="358" s="1"/>
  <c r="F44" i="358"/>
  <c r="E44" i="358"/>
  <c r="D44" i="358"/>
  <c r="C44" i="358"/>
  <c r="I42" i="358"/>
  <c r="F41" i="358"/>
  <c r="E41" i="358"/>
  <c r="D41" i="358"/>
  <c r="C41" i="358"/>
  <c r="I39" i="358"/>
  <c r="F38" i="358"/>
  <c r="E38" i="358"/>
  <c r="D38" i="358"/>
  <c r="D59" i="358" s="1"/>
  <c r="C38" i="358"/>
  <c r="F32" i="358"/>
  <c r="E32" i="358"/>
  <c r="D32" i="358"/>
  <c r="E713" i="357"/>
  <c r="D713" i="357"/>
  <c r="C713" i="357"/>
  <c r="B713" i="357"/>
  <c r="E712" i="357"/>
  <c r="D712" i="357"/>
  <c r="C712" i="357"/>
  <c r="B712" i="357"/>
  <c r="E711" i="357"/>
  <c r="D711" i="357"/>
  <c r="C711" i="357"/>
  <c r="B711" i="357"/>
  <c r="E710" i="357"/>
  <c r="D710" i="357"/>
  <c r="C710" i="357"/>
  <c r="E709" i="357"/>
  <c r="C709" i="357"/>
  <c r="E708" i="357"/>
  <c r="D708" i="357"/>
  <c r="C708" i="357"/>
  <c r="B708" i="357"/>
  <c r="E707" i="357"/>
  <c r="D707" i="357"/>
  <c r="C707" i="357"/>
  <c r="B707" i="357"/>
  <c r="E706" i="357"/>
  <c r="D706" i="357"/>
  <c r="C706" i="357"/>
  <c r="B706" i="357"/>
  <c r="E702" i="357"/>
  <c r="E682" i="357" s="1"/>
  <c r="D702" i="357"/>
  <c r="B702" i="357"/>
  <c r="C701" i="357"/>
  <c r="E700" i="357"/>
  <c r="D700" i="357"/>
  <c r="C700" i="357"/>
  <c r="B700" i="357"/>
  <c r="E699" i="357"/>
  <c r="D699" i="357"/>
  <c r="C699" i="357"/>
  <c r="B699" i="357"/>
  <c r="D698" i="357"/>
  <c r="B698" i="357"/>
  <c r="E697" i="357"/>
  <c r="D697" i="357"/>
  <c r="C697" i="357"/>
  <c r="B697" i="357"/>
  <c r="E696" i="357"/>
  <c r="D696" i="357"/>
  <c r="C696" i="357"/>
  <c r="B696" i="357"/>
  <c r="D695" i="357"/>
  <c r="B695" i="357"/>
  <c r="E694" i="357"/>
  <c r="D694" i="357"/>
  <c r="C694" i="357"/>
  <c r="B694" i="357"/>
  <c r="E693" i="357"/>
  <c r="D693" i="357"/>
  <c r="C693" i="357"/>
  <c r="B693" i="357"/>
  <c r="D692" i="357"/>
  <c r="B692" i="357"/>
  <c r="E691" i="357"/>
  <c r="D691" i="357"/>
  <c r="C691" i="357"/>
  <c r="B691" i="357"/>
  <c r="E690" i="357"/>
  <c r="D690" i="357"/>
  <c r="C690" i="357"/>
  <c r="B690" i="357"/>
  <c r="B689" i="357"/>
  <c r="E688" i="357"/>
  <c r="D688" i="357"/>
  <c r="C688" i="357"/>
  <c r="B688" i="357"/>
  <c r="E687" i="357"/>
  <c r="D687" i="357"/>
  <c r="C687" i="357"/>
  <c r="B687" i="357"/>
  <c r="D686" i="357"/>
  <c r="B686" i="357"/>
  <c r="E685" i="357"/>
  <c r="D685" i="357"/>
  <c r="C685" i="357"/>
  <c r="B685" i="357"/>
  <c r="E684" i="357"/>
  <c r="D684" i="357"/>
  <c r="C684" i="357"/>
  <c r="B684" i="357"/>
  <c r="D683" i="357"/>
  <c r="B683" i="357"/>
  <c r="E674" i="357"/>
  <c r="D674" i="357"/>
  <c r="C674" i="357"/>
  <c r="B674" i="357"/>
  <c r="E669" i="357"/>
  <c r="E679" i="357" s="1"/>
  <c r="D669" i="357"/>
  <c r="D679" i="357" s="1"/>
  <c r="C669" i="357"/>
  <c r="C679" i="357" s="1"/>
  <c r="B669" i="357"/>
  <c r="B679" i="357" s="1"/>
  <c r="E648" i="357"/>
  <c r="D648" i="357"/>
  <c r="C648" i="357"/>
  <c r="B648" i="357"/>
  <c r="E643" i="357"/>
  <c r="E653" i="357" s="1"/>
  <c r="D643" i="357"/>
  <c r="D653" i="357" s="1"/>
  <c r="C643" i="357"/>
  <c r="C653" i="357" s="1"/>
  <c r="B643" i="357"/>
  <c r="B653" i="357" s="1"/>
  <c r="E621" i="357"/>
  <c r="D621" i="357"/>
  <c r="C621" i="357"/>
  <c r="B621" i="357"/>
  <c r="E616" i="357"/>
  <c r="E626" i="357" s="1"/>
  <c r="D616" i="357"/>
  <c r="D626" i="357" s="1"/>
  <c r="C616" i="357"/>
  <c r="C626" i="357" s="1"/>
  <c r="B616" i="357"/>
  <c r="B626" i="357" s="1"/>
  <c r="E595" i="357"/>
  <c r="D595" i="357"/>
  <c r="C595" i="357"/>
  <c r="B595" i="357"/>
  <c r="E590" i="357"/>
  <c r="E600" i="357" s="1"/>
  <c r="D590" i="357"/>
  <c r="D600" i="357" s="1"/>
  <c r="C590" i="357"/>
  <c r="C600" i="357" s="1"/>
  <c r="B590" i="357"/>
  <c r="B600" i="357" s="1"/>
  <c r="E568" i="357"/>
  <c r="D568" i="357"/>
  <c r="C568" i="357"/>
  <c r="B568" i="357"/>
  <c r="B709" i="357" s="1"/>
  <c r="E563" i="357"/>
  <c r="E705" i="357" s="1"/>
  <c r="E704" i="357" s="1"/>
  <c r="D563" i="357"/>
  <c r="D705" i="357" s="1"/>
  <c r="C563" i="357"/>
  <c r="C705" i="357" s="1"/>
  <c r="B563" i="357"/>
  <c r="B573" i="357" s="1"/>
  <c r="E548" i="357"/>
  <c r="D548" i="357"/>
  <c r="C548" i="357"/>
  <c r="B548" i="357"/>
  <c r="E542" i="357"/>
  <c r="D542" i="357"/>
  <c r="C542" i="357"/>
  <c r="B542" i="357"/>
  <c r="B703" i="357" s="1"/>
  <c r="E537" i="357"/>
  <c r="E698" i="357" s="1"/>
  <c r="D537" i="357"/>
  <c r="C537" i="357"/>
  <c r="C698" i="357" s="1"/>
  <c r="B537" i="357"/>
  <c r="E534" i="357"/>
  <c r="E695" i="357" s="1"/>
  <c r="D534" i="357"/>
  <c r="C534" i="357"/>
  <c r="C695" i="357" s="1"/>
  <c r="B534" i="357"/>
  <c r="E531" i="357"/>
  <c r="E692" i="357" s="1"/>
  <c r="D531" i="357"/>
  <c r="C531" i="357"/>
  <c r="C692" i="357" s="1"/>
  <c r="B531" i="357"/>
  <c r="E528" i="357"/>
  <c r="D528" i="357"/>
  <c r="C528" i="357"/>
  <c r="B528" i="357"/>
  <c r="E525" i="357"/>
  <c r="D525" i="357"/>
  <c r="C525" i="357"/>
  <c r="B525" i="357"/>
  <c r="E522" i="357"/>
  <c r="D522" i="357"/>
  <c r="C522" i="357"/>
  <c r="B522" i="357"/>
  <c r="E519" i="357"/>
  <c r="D519" i="357"/>
  <c r="C519" i="357"/>
  <c r="B519" i="357"/>
  <c r="E516" i="357"/>
  <c r="E547" i="357" s="1"/>
  <c r="E508" i="357" s="1"/>
  <c r="E509" i="357" s="1"/>
  <c r="D516" i="357"/>
  <c r="D547" i="357" s="1"/>
  <c r="D508" i="357" s="1"/>
  <c r="D509" i="357" s="1"/>
  <c r="C516" i="357"/>
  <c r="C547" i="357" s="1"/>
  <c r="C508" i="357" s="1"/>
  <c r="C509" i="357" s="1"/>
  <c r="B516" i="357"/>
  <c r="B508" i="357"/>
  <c r="E501" i="357"/>
  <c r="D501" i="357"/>
  <c r="C501" i="357"/>
  <c r="B501" i="357"/>
  <c r="E495" i="357"/>
  <c r="D495" i="357"/>
  <c r="C495" i="357"/>
  <c r="B495" i="357"/>
  <c r="B500" i="357" s="1"/>
  <c r="E490" i="357"/>
  <c r="D490" i="357"/>
  <c r="C490" i="357"/>
  <c r="B490" i="357"/>
  <c r="E487" i="357"/>
  <c r="D487" i="357"/>
  <c r="C487" i="357"/>
  <c r="B487" i="357"/>
  <c r="E484" i="357"/>
  <c r="D484" i="357"/>
  <c r="C484" i="357"/>
  <c r="B484" i="357"/>
  <c r="E481" i="357"/>
  <c r="D481" i="357"/>
  <c r="C481" i="357"/>
  <c r="B481" i="357"/>
  <c r="E478" i="357"/>
  <c r="D478" i="357"/>
  <c r="C478" i="357"/>
  <c r="B478" i="357"/>
  <c r="E475" i="357"/>
  <c r="D475" i="357"/>
  <c r="C475" i="357"/>
  <c r="B475" i="357"/>
  <c r="E472" i="357"/>
  <c r="D472" i="357"/>
  <c r="C472" i="357"/>
  <c r="B472" i="357"/>
  <c r="E469" i="357"/>
  <c r="E500" i="357" s="1"/>
  <c r="E461" i="357" s="1"/>
  <c r="E462" i="357" s="1"/>
  <c r="D469" i="357"/>
  <c r="D500" i="357" s="1"/>
  <c r="D461" i="357" s="1"/>
  <c r="D462" i="357" s="1"/>
  <c r="C469" i="357"/>
  <c r="C500" i="357" s="1"/>
  <c r="C461" i="357" s="1"/>
  <c r="C462" i="357" s="1"/>
  <c r="B469" i="357"/>
  <c r="B461" i="357" s="1"/>
  <c r="E454" i="357"/>
  <c r="D454" i="357"/>
  <c r="C454" i="357"/>
  <c r="B454" i="357"/>
  <c r="E448" i="357"/>
  <c r="D448" i="357"/>
  <c r="C448" i="357"/>
  <c r="B448" i="357"/>
  <c r="B453" i="357" s="1"/>
  <c r="E443" i="357"/>
  <c r="D443" i="357"/>
  <c r="C443" i="357"/>
  <c r="B443" i="357"/>
  <c r="E440" i="357"/>
  <c r="D440" i="357"/>
  <c r="C440" i="357"/>
  <c r="B440" i="357"/>
  <c r="E437" i="357"/>
  <c r="D437" i="357"/>
  <c r="C437" i="357"/>
  <c r="B437" i="357"/>
  <c r="E434" i="357"/>
  <c r="D434" i="357"/>
  <c r="C434" i="357"/>
  <c r="B434" i="357"/>
  <c r="E431" i="357"/>
  <c r="D431" i="357"/>
  <c r="C431" i="357"/>
  <c r="B431" i="357"/>
  <c r="E428" i="357"/>
  <c r="D428" i="357"/>
  <c r="C428" i="357"/>
  <c r="B428" i="357"/>
  <c r="E425" i="357"/>
  <c r="D425" i="357"/>
  <c r="C425" i="357"/>
  <c r="B425" i="357"/>
  <c r="E422" i="357"/>
  <c r="E453" i="357" s="1"/>
  <c r="E414" i="357" s="1"/>
  <c r="D422" i="357"/>
  <c r="D453" i="357" s="1"/>
  <c r="D414" i="357" s="1"/>
  <c r="C422" i="357"/>
  <c r="C453" i="357" s="1"/>
  <c r="C414" i="357" s="1"/>
  <c r="C415" i="357" s="1"/>
  <c r="B422" i="357"/>
  <c r="B414" i="357"/>
  <c r="E407" i="357"/>
  <c r="D407" i="357"/>
  <c r="C407" i="357"/>
  <c r="B407" i="357"/>
  <c r="E401" i="357"/>
  <c r="D401" i="357"/>
  <c r="C401" i="357"/>
  <c r="B401" i="357"/>
  <c r="B406" i="357" s="1"/>
  <c r="E396" i="357"/>
  <c r="D396" i="357"/>
  <c r="C396" i="357"/>
  <c r="B396" i="357"/>
  <c r="E393" i="357"/>
  <c r="D393" i="357"/>
  <c r="C393" i="357"/>
  <c r="B393" i="357"/>
  <c r="E390" i="357"/>
  <c r="D390" i="357"/>
  <c r="C390" i="357"/>
  <c r="B390" i="357"/>
  <c r="E387" i="357"/>
  <c r="D387" i="357"/>
  <c r="C387" i="357"/>
  <c r="B387" i="357"/>
  <c r="E384" i="357"/>
  <c r="D384" i="357"/>
  <c r="C384" i="357"/>
  <c r="B384" i="357"/>
  <c r="E381" i="357"/>
  <c r="D381" i="357"/>
  <c r="C381" i="357"/>
  <c r="B381" i="357"/>
  <c r="E378" i="357"/>
  <c r="D378" i="357"/>
  <c r="C378" i="357"/>
  <c r="B378" i="357"/>
  <c r="E375" i="357"/>
  <c r="E406" i="357" s="1"/>
  <c r="E367" i="357" s="1"/>
  <c r="E368" i="357" s="1"/>
  <c r="D375" i="357"/>
  <c r="D406" i="357" s="1"/>
  <c r="D367" i="357" s="1"/>
  <c r="D368" i="357" s="1"/>
  <c r="C375" i="357"/>
  <c r="C406" i="357" s="1"/>
  <c r="C367" i="357" s="1"/>
  <c r="C368" i="357" s="1"/>
  <c r="B375" i="357"/>
  <c r="B367" i="357" s="1"/>
  <c r="E360" i="357"/>
  <c r="D360" i="357"/>
  <c r="C360" i="357"/>
  <c r="B360" i="357"/>
  <c r="E354" i="357"/>
  <c r="D354" i="357"/>
  <c r="C354" i="357"/>
  <c r="B354" i="357"/>
  <c r="E349" i="357"/>
  <c r="D349" i="357"/>
  <c r="C349" i="357"/>
  <c r="B349" i="357"/>
  <c r="E346" i="357"/>
  <c r="D346" i="357"/>
  <c r="C346" i="357"/>
  <c r="B346" i="357"/>
  <c r="E343" i="357"/>
  <c r="D343" i="357"/>
  <c r="C343" i="357"/>
  <c r="B343" i="357"/>
  <c r="E340" i="357"/>
  <c r="D340" i="357"/>
  <c r="C340" i="357"/>
  <c r="B340" i="357"/>
  <c r="E337" i="357"/>
  <c r="D337" i="357"/>
  <c r="C337" i="357"/>
  <c r="B337" i="357"/>
  <c r="E334" i="357"/>
  <c r="D334" i="357"/>
  <c r="C334" i="357"/>
  <c r="B334" i="357"/>
  <c r="E331" i="357"/>
  <c r="D331" i="357"/>
  <c r="C331" i="357"/>
  <c r="B331" i="357"/>
  <c r="E328" i="357"/>
  <c r="E320" i="357" s="1"/>
  <c r="E321" i="357" s="1"/>
  <c r="D328" i="357"/>
  <c r="D359" i="357" s="1"/>
  <c r="C328" i="357"/>
  <c r="C320" i="357" s="1"/>
  <c r="C321" i="357" s="1"/>
  <c r="B328" i="357"/>
  <c r="B359" i="357" s="1"/>
  <c r="D320" i="357"/>
  <c r="D321" i="357" s="1"/>
  <c r="B320" i="357"/>
  <c r="E313" i="357"/>
  <c r="D313" i="357"/>
  <c r="C313" i="357"/>
  <c r="B313" i="357"/>
  <c r="E307" i="357"/>
  <c r="D307" i="357"/>
  <c r="C307" i="357"/>
  <c r="B307" i="357"/>
  <c r="B312" i="357" s="1"/>
  <c r="E302" i="357"/>
  <c r="D302" i="357"/>
  <c r="C302" i="357"/>
  <c r="B302" i="357"/>
  <c r="E299" i="357"/>
  <c r="D299" i="357"/>
  <c r="C299" i="357"/>
  <c r="B299" i="357"/>
  <c r="E296" i="357"/>
  <c r="D296" i="357"/>
  <c r="C296" i="357"/>
  <c r="B296" i="357"/>
  <c r="E293" i="357"/>
  <c r="D293" i="357"/>
  <c r="C293" i="357"/>
  <c r="B293" i="357"/>
  <c r="E290" i="357"/>
  <c r="D290" i="357"/>
  <c r="C290" i="357"/>
  <c r="B290" i="357"/>
  <c r="E287" i="357"/>
  <c r="D287" i="357"/>
  <c r="C287" i="357"/>
  <c r="B287" i="357"/>
  <c r="E284" i="357"/>
  <c r="D284" i="357"/>
  <c r="C284" i="357"/>
  <c r="B284" i="357"/>
  <c r="E281" i="357"/>
  <c r="E312" i="357" s="1"/>
  <c r="E273" i="357" s="1"/>
  <c r="E274" i="357" s="1"/>
  <c r="D281" i="357"/>
  <c r="D312" i="357" s="1"/>
  <c r="D273" i="357" s="1"/>
  <c r="D274" i="357" s="1"/>
  <c r="C281" i="357"/>
  <c r="C312" i="357" s="1"/>
  <c r="C273" i="357" s="1"/>
  <c r="C274" i="357" s="1"/>
  <c r="B281" i="357"/>
  <c r="B273" i="357" s="1"/>
  <c r="E266" i="357"/>
  <c r="D266" i="357"/>
  <c r="C266" i="357"/>
  <c r="B266" i="357"/>
  <c r="E260" i="357"/>
  <c r="D260" i="357"/>
  <c r="C260" i="357"/>
  <c r="B260" i="357"/>
  <c r="E255" i="357"/>
  <c r="D255" i="357"/>
  <c r="C255" i="357"/>
  <c r="B255" i="357"/>
  <c r="E252" i="357"/>
  <c r="D252" i="357"/>
  <c r="C252" i="357"/>
  <c r="B252" i="357"/>
  <c r="E249" i="357"/>
  <c r="D249" i="357"/>
  <c r="C249" i="357"/>
  <c r="B249" i="357"/>
  <c r="E246" i="357"/>
  <c r="D246" i="357"/>
  <c r="C246" i="357"/>
  <c r="B246" i="357"/>
  <c r="E243" i="357"/>
  <c r="D243" i="357"/>
  <c r="C243" i="357"/>
  <c r="B243" i="357"/>
  <c r="E240" i="357"/>
  <c r="D240" i="357"/>
  <c r="C240" i="357"/>
  <c r="B240" i="357"/>
  <c r="E237" i="357"/>
  <c r="D237" i="357"/>
  <c r="C237" i="357"/>
  <c r="B237" i="357"/>
  <c r="E234" i="357"/>
  <c r="E226" i="357" s="1"/>
  <c r="E227" i="357" s="1"/>
  <c r="D234" i="357"/>
  <c r="D265" i="357" s="1"/>
  <c r="C234" i="357"/>
  <c r="C226" i="357" s="1"/>
  <c r="C227" i="357" s="1"/>
  <c r="B234" i="357"/>
  <c r="B265" i="357" s="1"/>
  <c r="D226" i="357"/>
  <c r="D227" i="357" s="1"/>
  <c r="B226" i="357"/>
  <c r="E219" i="357"/>
  <c r="D219" i="357"/>
  <c r="C219" i="357"/>
  <c r="B219" i="357"/>
  <c r="E213" i="357"/>
  <c r="D213" i="357"/>
  <c r="C213" i="357"/>
  <c r="B213" i="357"/>
  <c r="B218" i="357" s="1"/>
  <c r="E208" i="357"/>
  <c r="D208" i="357"/>
  <c r="C208" i="357"/>
  <c r="B208" i="357"/>
  <c r="E205" i="357"/>
  <c r="D205" i="357"/>
  <c r="C205" i="357"/>
  <c r="B205" i="357"/>
  <c r="E202" i="357"/>
  <c r="D202" i="357"/>
  <c r="C202" i="357"/>
  <c r="B202" i="357"/>
  <c r="E199" i="357"/>
  <c r="D199" i="357"/>
  <c r="C199" i="357"/>
  <c r="B199" i="357"/>
  <c r="E196" i="357"/>
  <c r="D196" i="357"/>
  <c r="C196" i="357"/>
  <c r="B196" i="357"/>
  <c r="E193" i="357"/>
  <c r="D193" i="357"/>
  <c r="C193" i="357"/>
  <c r="B193" i="357"/>
  <c r="E190" i="357"/>
  <c r="D190" i="357"/>
  <c r="C190" i="357"/>
  <c r="B190" i="357"/>
  <c r="E187" i="357"/>
  <c r="E218" i="357" s="1"/>
  <c r="E179" i="357" s="1"/>
  <c r="E180" i="357" s="1"/>
  <c r="D187" i="357"/>
  <c r="D218" i="357" s="1"/>
  <c r="D179" i="357" s="1"/>
  <c r="D180" i="357" s="1"/>
  <c r="C187" i="357"/>
  <c r="C218" i="357" s="1"/>
  <c r="C179" i="357" s="1"/>
  <c r="C180" i="357" s="1"/>
  <c r="B187" i="357"/>
  <c r="E166" i="357"/>
  <c r="D166" i="357"/>
  <c r="D709" i="357" s="1"/>
  <c r="C166" i="357"/>
  <c r="B166" i="357"/>
  <c r="B710" i="357" s="1"/>
  <c r="E161" i="357"/>
  <c r="D161" i="357"/>
  <c r="C161" i="357"/>
  <c r="B161" i="357"/>
  <c r="E158" i="357"/>
  <c r="D158" i="357"/>
  <c r="C158" i="357"/>
  <c r="B158" i="357"/>
  <c r="E155" i="357"/>
  <c r="D155" i="357"/>
  <c r="C155" i="357"/>
  <c r="B155" i="357"/>
  <c r="E152" i="357"/>
  <c r="D152" i="357"/>
  <c r="C152" i="357"/>
  <c r="B152" i="357"/>
  <c r="E149" i="357"/>
  <c r="D149" i="357"/>
  <c r="C149" i="357"/>
  <c r="B149" i="357"/>
  <c r="E146" i="357"/>
  <c r="D146" i="357"/>
  <c r="C146" i="357"/>
  <c r="B146" i="357"/>
  <c r="E143" i="357"/>
  <c r="D143" i="357"/>
  <c r="C143" i="357"/>
  <c r="B143" i="357"/>
  <c r="E140" i="357"/>
  <c r="E171" i="357" s="1"/>
  <c r="E172" i="357" s="1"/>
  <c r="D140" i="357"/>
  <c r="D133" i="357" s="1"/>
  <c r="D134" i="357" s="1"/>
  <c r="C140" i="357"/>
  <c r="C171" i="357" s="1"/>
  <c r="C172" i="357" s="1"/>
  <c r="B140" i="357"/>
  <c r="B171" i="357" s="1"/>
  <c r="B172" i="357" s="1"/>
  <c r="E133" i="357"/>
  <c r="E134" i="357" s="1"/>
  <c r="C133" i="357"/>
  <c r="C134" i="357" s="1"/>
  <c r="E120" i="357"/>
  <c r="E123" i="357" s="1"/>
  <c r="E124" i="357" s="1"/>
  <c r="D120" i="357"/>
  <c r="D123" i="357" s="1"/>
  <c r="C120" i="357"/>
  <c r="C123" i="357" s="1"/>
  <c r="C124" i="357" s="1"/>
  <c r="B120" i="357"/>
  <c r="B123" i="357" s="1"/>
  <c r="B124" i="357" s="1"/>
  <c r="E117" i="357"/>
  <c r="D117" i="357"/>
  <c r="C117" i="357"/>
  <c r="B117" i="357"/>
  <c r="E114" i="357"/>
  <c r="D114" i="357"/>
  <c r="C114" i="357"/>
  <c r="B114" i="357"/>
  <c r="E111" i="357"/>
  <c r="D111" i="357"/>
  <c r="C111" i="357"/>
  <c r="B111" i="357"/>
  <c r="E108" i="357"/>
  <c r="D108" i="357"/>
  <c r="D94" i="357" s="1"/>
  <c r="D95" i="357" s="1"/>
  <c r="C108" i="357"/>
  <c r="B108" i="357"/>
  <c r="E105" i="357"/>
  <c r="D105" i="357"/>
  <c r="C105" i="357"/>
  <c r="B105" i="357"/>
  <c r="E102" i="357"/>
  <c r="D102" i="357"/>
  <c r="C102" i="357"/>
  <c r="B102" i="357"/>
  <c r="E94" i="357"/>
  <c r="E95" i="357" s="1"/>
  <c r="C94" i="357"/>
  <c r="C95" i="357" s="1"/>
  <c r="E82" i="357"/>
  <c r="E85" i="357" s="1"/>
  <c r="E86" i="357" s="1"/>
  <c r="D82" i="357"/>
  <c r="D85" i="357" s="1"/>
  <c r="C82" i="357"/>
  <c r="C85" i="357" s="1"/>
  <c r="C86" i="357" s="1"/>
  <c r="B82" i="357"/>
  <c r="B85" i="357" s="1"/>
  <c r="E79" i="357"/>
  <c r="D79" i="357"/>
  <c r="C79" i="357"/>
  <c r="B79" i="357"/>
  <c r="E76" i="357"/>
  <c r="D76" i="357"/>
  <c r="C76" i="357"/>
  <c r="B76" i="357"/>
  <c r="E73" i="357"/>
  <c r="D73" i="357"/>
  <c r="C73" i="357"/>
  <c r="B73" i="357"/>
  <c r="E70" i="357"/>
  <c r="D70" i="357"/>
  <c r="D56" i="357" s="1"/>
  <c r="D57" i="357" s="1"/>
  <c r="C70" i="357"/>
  <c r="B70" i="357"/>
  <c r="E67" i="357"/>
  <c r="D67" i="357"/>
  <c r="C67" i="357"/>
  <c r="B67" i="357"/>
  <c r="E64" i="357"/>
  <c r="D64" i="357"/>
  <c r="C64" i="357"/>
  <c r="B64" i="357"/>
  <c r="E56" i="357"/>
  <c r="E57" i="357" s="1"/>
  <c r="C56" i="357"/>
  <c r="C57" i="357" s="1"/>
  <c r="E44" i="357"/>
  <c r="E47" i="357" s="1"/>
  <c r="D44" i="357"/>
  <c r="D47" i="357" s="1"/>
  <c r="C44" i="357"/>
  <c r="C47" i="357" s="1"/>
  <c r="B44" i="357"/>
  <c r="B47" i="357" s="1"/>
  <c r="E41" i="357"/>
  <c r="D41" i="357"/>
  <c r="C41" i="357"/>
  <c r="B41" i="357"/>
  <c r="E38" i="357"/>
  <c r="D38" i="357"/>
  <c r="C38" i="357"/>
  <c r="B38" i="357"/>
  <c r="E35" i="357"/>
  <c r="D35" i="357"/>
  <c r="C35" i="357"/>
  <c r="B35" i="357"/>
  <c r="E32" i="357"/>
  <c r="E689" i="357" s="1"/>
  <c r="D32" i="357"/>
  <c r="C32" i="357"/>
  <c r="C689" i="357" s="1"/>
  <c r="B32" i="357"/>
  <c r="E29" i="357"/>
  <c r="E686" i="357" s="1"/>
  <c r="D29" i="357"/>
  <c r="C29" i="357"/>
  <c r="C686" i="357" s="1"/>
  <c r="B29" i="357"/>
  <c r="E26" i="357"/>
  <c r="E683" i="357" s="1"/>
  <c r="E681" i="357" s="1"/>
  <c r="D26" i="357"/>
  <c r="D48" i="357" s="1"/>
  <c r="C26" i="357"/>
  <c r="C683" i="357" s="1"/>
  <c r="B26" i="357"/>
  <c r="B48" i="357" s="1"/>
  <c r="E18" i="357"/>
  <c r="E19" i="357" s="1"/>
  <c r="D18" i="357"/>
  <c r="D19" i="357" s="1"/>
  <c r="C18" i="357"/>
  <c r="C19" i="357" s="1"/>
  <c r="B18" i="357"/>
  <c r="B19" i="357" s="1"/>
  <c r="D124" i="357" l="1"/>
  <c r="F171" i="358"/>
  <c r="F141" i="358"/>
  <c r="D235" i="358"/>
  <c r="D233" i="358"/>
  <c r="D236" i="358" s="1"/>
  <c r="E582" i="357"/>
  <c r="E601" i="357"/>
  <c r="E608" i="357"/>
  <c r="E627" i="357" s="1"/>
  <c r="E635" i="357"/>
  <c r="E654" i="357" s="1"/>
  <c r="E661" i="357"/>
  <c r="E680" i="357"/>
  <c r="D97" i="358"/>
  <c r="D67" i="358"/>
  <c r="C141" i="358"/>
  <c r="C142" i="358" s="1"/>
  <c r="C171" i="358"/>
  <c r="D279" i="358"/>
  <c r="D182" i="358"/>
  <c r="D208" i="358"/>
  <c r="D211" i="358" s="1"/>
  <c r="E210" i="358"/>
  <c r="D210" i="358"/>
  <c r="E235" i="358"/>
  <c r="E233" i="358"/>
  <c r="E236" i="358" s="1"/>
  <c r="F259" i="358"/>
  <c r="F261" i="358"/>
  <c r="C28" i="359"/>
  <c r="C29" i="359" s="1"/>
  <c r="D58" i="359"/>
  <c r="D61" i="359" s="1"/>
  <c r="D60" i="359"/>
  <c r="E85" i="359"/>
  <c r="E83" i="359"/>
  <c r="E86" i="359" s="1"/>
  <c r="F112" i="359"/>
  <c r="F114" i="359"/>
  <c r="B56" i="357"/>
  <c r="B86" i="357"/>
  <c r="D582" i="357"/>
  <c r="D601" i="357" s="1"/>
  <c r="C67" i="358"/>
  <c r="C68" i="358" s="1"/>
  <c r="E259" i="358"/>
  <c r="E261" i="358"/>
  <c r="D85" i="359"/>
  <c r="D83" i="359"/>
  <c r="D86" i="359" s="1"/>
  <c r="D86" i="357"/>
  <c r="D714" i="357"/>
  <c r="B701" i="357"/>
  <c r="B555" i="357"/>
  <c r="B556" i="357" s="1"/>
  <c r="B574" i="357"/>
  <c r="B601" i="357"/>
  <c r="B582" i="357"/>
  <c r="B583" i="357" s="1"/>
  <c r="B627" i="357"/>
  <c r="B608" i="357"/>
  <c r="B609" i="357" s="1"/>
  <c r="B635" i="357"/>
  <c r="B636" i="357" s="1"/>
  <c r="B680" i="357"/>
  <c r="B661" i="357"/>
  <c r="B662" i="357" s="1"/>
  <c r="E714" i="357"/>
  <c r="D30" i="358"/>
  <c r="D171" i="358"/>
  <c r="D141" i="358"/>
  <c r="E182" i="358"/>
  <c r="F233" i="358"/>
  <c r="F235" i="358"/>
  <c r="D46" i="359"/>
  <c r="D28" i="359"/>
  <c r="E60" i="359"/>
  <c r="E58" i="359"/>
  <c r="E61" i="359" s="1"/>
  <c r="F83" i="359"/>
  <c r="F85" i="359"/>
  <c r="C112" i="359"/>
  <c r="D704" i="357"/>
  <c r="D682" i="357"/>
  <c r="D608" i="357"/>
  <c r="D627" i="357" s="1"/>
  <c r="D635" i="357"/>
  <c r="D654" i="357" s="1"/>
  <c r="D661" i="357"/>
  <c r="D680" i="357"/>
  <c r="E68" i="358"/>
  <c r="E70" i="358"/>
  <c r="C279" i="358"/>
  <c r="C182" i="358"/>
  <c r="F28" i="359"/>
  <c r="F131" i="359" s="1"/>
  <c r="F152" i="359" s="1"/>
  <c r="E112" i="359"/>
  <c r="E114" i="359"/>
  <c r="C682" i="357"/>
  <c r="C704" i="357"/>
  <c r="C681" i="357" s="1"/>
  <c r="C582" i="357"/>
  <c r="C583" i="357" s="1"/>
  <c r="C608" i="357"/>
  <c r="C627" i="357"/>
  <c r="C635" i="357"/>
  <c r="C654" i="357" s="1"/>
  <c r="C661" i="357"/>
  <c r="C662" i="357" s="1"/>
  <c r="C30" i="358"/>
  <c r="C31" i="358" s="1"/>
  <c r="F67" i="358"/>
  <c r="D105" i="358"/>
  <c r="D108" i="358" s="1"/>
  <c r="E107" i="358"/>
  <c r="D107" i="358"/>
  <c r="E171" i="358"/>
  <c r="E141" i="358"/>
  <c r="F182" i="358"/>
  <c r="D261" i="358"/>
  <c r="D259" i="358"/>
  <c r="D262" i="358" s="1"/>
  <c r="E28" i="359"/>
  <c r="E131" i="359" s="1"/>
  <c r="E152" i="359" s="1"/>
  <c r="F60" i="359"/>
  <c r="F58" i="359"/>
  <c r="F61" i="359" s="1"/>
  <c r="D114" i="359"/>
  <c r="D131" i="359"/>
  <c r="D112" i="359"/>
  <c r="D115" i="359" s="1"/>
  <c r="D152" i="359"/>
  <c r="D171" i="357"/>
  <c r="D172" i="357" s="1"/>
  <c r="C265" i="357"/>
  <c r="E48" i="357"/>
  <c r="E265" i="357"/>
  <c r="B705" i="357"/>
  <c r="B704" i="357" s="1"/>
  <c r="B714" i="357" s="1"/>
  <c r="E97" i="358"/>
  <c r="F57" i="360"/>
  <c r="E99" i="361"/>
  <c r="E69" i="361"/>
  <c r="F150" i="361"/>
  <c r="F148" i="361"/>
  <c r="D198" i="361"/>
  <c r="D201" i="361" s="1"/>
  <c r="D200" i="361"/>
  <c r="E349" i="361"/>
  <c r="E223" i="361"/>
  <c r="F305" i="361"/>
  <c r="F303" i="361"/>
  <c r="D195" i="362"/>
  <c r="D193" i="362"/>
  <c r="D196" i="362" s="1"/>
  <c r="E218" i="362"/>
  <c r="F298" i="362"/>
  <c r="F300" i="362"/>
  <c r="D362" i="363"/>
  <c r="D221" i="363"/>
  <c r="D303" i="363"/>
  <c r="D306" i="363" s="1"/>
  <c r="D305" i="363"/>
  <c r="D346" i="364"/>
  <c r="D220" i="364"/>
  <c r="C48" i="357"/>
  <c r="C359" i="357"/>
  <c r="D689" i="357"/>
  <c r="D681" i="357" s="1"/>
  <c r="F59" i="358"/>
  <c r="D134" i="358"/>
  <c r="B547" i="357"/>
  <c r="C573" i="357"/>
  <c r="F104" i="358"/>
  <c r="C57" i="360"/>
  <c r="F89" i="360"/>
  <c r="F69" i="361"/>
  <c r="F99" i="361"/>
  <c r="E110" i="361"/>
  <c r="D175" i="361"/>
  <c r="D173" i="361"/>
  <c r="D176" i="361" s="1"/>
  <c r="E175" i="361"/>
  <c r="E198" i="361"/>
  <c r="E200" i="361"/>
  <c r="F223" i="361"/>
  <c r="D329" i="361"/>
  <c r="D332" i="361" s="1"/>
  <c r="D331" i="361"/>
  <c r="E68" i="362"/>
  <c r="D146" i="362"/>
  <c r="D145" i="362"/>
  <c r="C143" i="362"/>
  <c r="D168" i="362"/>
  <c r="D171" i="362" s="1"/>
  <c r="E170" i="362"/>
  <c r="D170" i="362"/>
  <c r="E195" i="362"/>
  <c r="E193" i="362"/>
  <c r="E196" i="362" s="1"/>
  <c r="F218" i="362"/>
  <c r="D326" i="362"/>
  <c r="D324" i="362"/>
  <c r="D327" i="362" s="1"/>
  <c r="D60" i="363"/>
  <c r="D30" i="363"/>
  <c r="E60" i="363"/>
  <c r="E30" i="363"/>
  <c r="D196" i="363"/>
  <c r="D199" i="363" s="1"/>
  <c r="D198" i="363"/>
  <c r="E362" i="363"/>
  <c r="E221" i="363"/>
  <c r="E303" i="363"/>
  <c r="E306" i="363" s="1"/>
  <c r="E305" i="363"/>
  <c r="D197" i="364"/>
  <c r="E195" i="364"/>
  <c r="E198" i="364" s="1"/>
  <c r="E197" i="364"/>
  <c r="D58" i="360"/>
  <c r="C58" i="361"/>
  <c r="C28" i="361"/>
  <c r="C29" i="361" s="1"/>
  <c r="F368" i="361"/>
  <c r="F57" i="361"/>
  <c r="C69" i="361"/>
  <c r="C70" i="361" s="1"/>
  <c r="D148" i="361"/>
  <c r="D151" i="361" s="1"/>
  <c r="D150" i="361"/>
  <c r="E176" i="361"/>
  <c r="F200" i="361"/>
  <c r="F198" i="361"/>
  <c r="F201" i="361" s="1"/>
  <c r="C349" i="361"/>
  <c r="C223" i="361"/>
  <c r="D303" i="361"/>
  <c r="D306" i="361" s="1"/>
  <c r="D305" i="361"/>
  <c r="E331" i="361"/>
  <c r="E329" i="361"/>
  <c r="E332" i="361" s="1"/>
  <c r="D27" i="362"/>
  <c r="D14" i="362"/>
  <c r="E171" i="362"/>
  <c r="F193" i="362"/>
  <c r="F196" i="362" s="1"/>
  <c r="F195" i="362"/>
  <c r="C218" i="362"/>
  <c r="D300" i="362"/>
  <c r="D298" i="362"/>
  <c r="D301" i="362" s="1"/>
  <c r="E324" i="362"/>
  <c r="E327" i="362" s="1"/>
  <c r="E326" i="362"/>
  <c r="D171" i="363"/>
  <c r="D174" i="363" s="1"/>
  <c r="E173" i="363"/>
  <c r="D173" i="363"/>
  <c r="E198" i="363"/>
  <c r="E196" i="363"/>
  <c r="F221" i="363"/>
  <c r="F305" i="363"/>
  <c r="F303" i="363"/>
  <c r="F133" i="364"/>
  <c r="E172" i="364"/>
  <c r="D172" i="364"/>
  <c r="D170" i="364"/>
  <c r="D173" i="364" s="1"/>
  <c r="F220" i="364"/>
  <c r="E359" i="357"/>
  <c r="D573" i="357"/>
  <c r="E573" i="357"/>
  <c r="E59" i="358"/>
  <c r="E279" i="358" s="1"/>
  <c r="D123" i="360"/>
  <c r="E57" i="360"/>
  <c r="D28" i="361"/>
  <c r="D58" i="361" s="1"/>
  <c r="D69" i="361"/>
  <c r="E150" i="361"/>
  <c r="E148" i="361"/>
  <c r="E151" i="361" s="1"/>
  <c r="D223" i="361"/>
  <c r="D349" i="361"/>
  <c r="F253" i="361"/>
  <c r="F255" i="361"/>
  <c r="E303" i="361"/>
  <c r="E306" i="361" s="1"/>
  <c r="E305" i="361"/>
  <c r="F331" i="361"/>
  <c r="F329" i="361"/>
  <c r="F332" i="361" s="1"/>
  <c r="D105" i="362"/>
  <c r="D344" i="362"/>
  <c r="D218" i="362"/>
  <c r="D251" i="362"/>
  <c r="F250" i="362"/>
  <c r="F248" i="362"/>
  <c r="F251" i="362" s="1"/>
  <c r="E300" i="362"/>
  <c r="E298" i="362"/>
  <c r="E301" i="362" s="1"/>
  <c r="F324" i="362"/>
  <c r="F327" i="362" s="1"/>
  <c r="F326" i="362"/>
  <c r="D71" i="363"/>
  <c r="E174" i="363"/>
  <c r="F198" i="363"/>
  <c r="F196" i="363"/>
  <c r="F199" i="363" s="1"/>
  <c r="C221" i="363"/>
  <c r="E70" i="364"/>
  <c r="F107" i="361"/>
  <c r="F110" i="361" s="1"/>
  <c r="D109" i="361"/>
  <c r="D253" i="361"/>
  <c r="D256" i="361" s="1"/>
  <c r="F53" i="362"/>
  <c r="F65" i="362"/>
  <c r="F68" i="362" s="1"/>
  <c r="D67" i="362"/>
  <c r="E102" i="362"/>
  <c r="E105" i="362" s="1"/>
  <c r="D250" i="362"/>
  <c r="F56" i="363"/>
  <c r="F68" i="363"/>
  <c r="F71" i="363" s="1"/>
  <c r="D70" i="363"/>
  <c r="E105" i="363"/>
  <c r="E108" i="363" s="1"/>
  <c r="D30" i="364"/>
  <c r="D33" i="364" s="1"/>
  <c r="F32" i="364"/>
  <c r="F55" i="364"/>
  <c r="D69" i="364"/>
  <c r="E104" i="364"/>
  <c r="E107" i="364" s="1"/>
  <c r="C346" i="364"/>
  <c r="D250" i="364"/>
  <c r="D253" i="364" s="1"/>
  <c r="F302" i="364"/>
  <c r="F300" i="364"/>
  <c r="F303" i="364" s="1"/>
  <c r="E146" i="365"/>
  <c r="E148" i="365"/>
  <c r="C221" i="365"/>
  <c r="C347" i="365"/>
  <c r="D104" i="366"/>
  <c r="D134" i="366"/>
  <c r="C141" i="366"/>
  <c r="C171" i="366"/>
  <c r="B178" i="366"/>
  <c r="B179" i="366" s="1"/>
  <c r="B208" i="366"/>
  <c r="E57" i="361"/>
  <c r="E109" i="361"/>
  <c r="E253" i="361"/>
  <c r="E368" i="361"/>
  <c r="C56" i="362"/>
  <c r="E67" i="362"/>
  <c r="F102" i="362"/>
  <c r="D104" i="362"/>
  <c r="E250" i="362"/>
  <c r="C59" i="363"/>
  <c r="E70" i="363"/>
  <c r="F105" i="363"/>
  <c r="F108" i="363" s="1"/>
  <c r="D107" i="363"/>
  <c r="E381" i="363"/>
  <c r="E30" i="364"/>
  <c r="F33" i="364" s="1"/>
  <c r="E69" i="364"/>
  <c r="F103" i="364"/>
  <c r="D106" i="364"/>
  <c r="E173" i="364"/>
  <c r="F197" i="364"/>
  <c r="D328" i="364"/>
  <c r="D326" i="364"/>
  <c r="D329" i="364" s="1"/>
  <c r="F148" i="365"/>
  <c r="F146" i="365"/>
  <c r="F149" i="365" s="1"/>
  <c r="D224" i="365"/>
  <c r="D222" i="365"/>
  <c r="E107" i="366"/>
  <c r="E105" i="366"/>
  <c r="D198" i="364"/>
  <c r="C345" i="364"/>
  <c r="E346" i="364"/>
  <c r="D300" i="364"/>
  <c r="D303" i="364" s="1"/>
  <c r="D302" i="364"/>
  <c r="E328" i="364"/>
  <c r="E326" i="364"/>
  <c r="E329" i="364" s="1"/>
  <c r="E108" i="365"/>
  <c r="E173" i="365"/>
  <c r="D173" i="365"/>
  <c r="D171" i="365"/>
  <c r="D174" i="365" s="1"/>
  <c r="F198" i="365"/>
  <c r="F196" i="365"/>
  <c r="F251" i="365"/>
  <c r="F253" i="365"/>
  <c r="D329" i="365"/>
  <c r="D327" i="365"/>
  <c r="D330" i="365" s="1"/>
  <c r="E68" i="366"/>
  <c r="E56" i="362"/>
  <c r="E58" i="364"/>
  <c r="E59" i="364" s="1"/>
  <c r="E220" i="364"/>
  <c r="F250" i="364"/>
  <c r="F253" i="364" s="1"/>
  <c r="F252" i="364"/>
  <c r="E302" i="364"/>
  <c r="E300" i="364"/>
  <c r="E303" i="364" s="1"/>
  <c r="F326" i="364"/>
  <c r="F328" i="364"/>
  <c r="C60" i="365"/>
  <c r="C30" i="365"/>
  <c r="C31" i="365" s="1"/>
  <c r="F108" i="365"/>
  <c r="D146" i="365"/>
  <c r="D149" i="365" s="1"/>
  <c r="D148" i="365"/>
  <c r="E174" i="365"/>
  <c r="D196" i="365"/>
  <c r="D199" i="365" s="1"/>
  <c r="D198" i="365"/>
  <c r="C326" i="366"/>
  <c r="C356" i="366"/>
  <c r="C370" i="366"/>
  <c r="C368" i="366"/>
  <c r="C371" i="366" s="1"/>
  <c r="E252" i="364"/>
  <c r="E278" i="364"/>
  <c r="D59" i="365"/>
  <c r="D67" i="365"/>
  <c r="F70" i="365"/>
  <c r="C104" i="365"/>
  <c r="C105" i="365" s="1"/>
  <c r="E107" i="365"/>
  <c r="D253" i="365"/>
  <c r="D251" i="365"/>
  <c r="D254" i="365" s="1"/>
  <c r="E329" i="365"/>
  <c r="E327" i="365"/>
  <c r="E330" i="365" s="1"/>
  <c r="E60" i="366"/>
  <c r="C97" i="366"/>
  <c r="C67" i="366"/>
  <c r="E97" i="366"/>
  <c r="B104" i="366"/>
  <c r="B105" i="366" s="1"/>
  <c r="B141" i="366"/>
  <c r="B142" i="366" s="1"/>
  <c r="E290" i="366"/>
  <c r="D473" i="366"/>
  <c r="D370" i="366"/>
  <c r="D368" i="366"/>
  <c r="D371" i="366" s="1"/>
  <c r="E420" i="366"/>
  <c r="E208" i="367"/>
  <c r="E206" i="367"/>
  <c r="D232" i="367"/>
  <c r="G254" i="368"/>
  <c r="G257" i="368" s="1"/>
  <c r="G256" i="368"/>
  <c r="F281" i="369"/>
  <c r="F279" i="369"/>
  <c r="F282" i="369" s="1"/>
  <c r="E59" i="365"/>
  <c r="E68" i="365"/>
  <c r="D105" i="365"/>
  <c r="F107" i="365"/>
  <c r="F330" i="365"/>
  <c r="C366" i="365"/>
  <c r="B485" i="366"/>
  <c r="B59" i="366"/>
  <c r="D67" i="366"/>
  <c r="C104" i="366"/>
  <c r="C208" i="366"/>
  <c r="E245" i="366"/>
  <c r="E215" i="366"/>
  <c r="B282" i="366"/>
  <c r="E253" i="366"/>
  <c r="E255" i="366"/>
  <c r="E319" i="366"/>
  <c r="E356" i="366"/>
  <c r="E326" i="366"/>
  <c r="E371" i="366"/>
  <c r="B445" i="366"/>
  <c r="E144" i="367"/>
  <c r="F159" i="367"/>
  <c r="E231" i="367"/>
  <c r="E357" i="367"/>
  <c r="D337" i="367"/>
  <c r="D340" i="367" s="1"/>
  <c r="D339" i="367"/>
  <c r="F253" i="369"/>
  <c r="F256" i="369" s="1"/>
  <c r="F255" i="369"/>
  <c r="F59" i="365"/>
  <c r="F303" i="365"/>
  <c r="F301" i="365"/>
  <c r="F304" i="365" s="1"/>
  <c r="C60" i="366"/>
  <c r="D144" i="366"/>
  <c r="D171" i="366"/>
  <c r="C181" i="366"/>
  <c r="D208" i="366"/>
  <c r="D178" i="366"/>
  <c r="C245" i="366"/>
  <c r="C215" i="366"/>
  <c r="C282" i="366"/>
  <c r="C252" i="366"/>
  <c r="B319" i="366"/>
  <c r="B289" i="366"/>
  <c r="B290" i="366" s="1"/>
  <c r="D290" i="366"/>
  <c r="B356" i="366"/>
  <c r="B326" i="366"/>
  <c r="B327" i="366" s="1"/>
  <c r="E396" i="366"/>
  <c r="E399" i="366" s="1"/>
  <c r="E398" i="366"/>
  <c r="C465" i="366"/>
  <c r="C445" i="366"/>
  <c r="E77" i="367"/>
  <c r="F158" i="367"/>
  <c r="E158" i="367"/>
  <c r="E156" i="367"/>
  <c r="E159" i="367" s="1"/>
  <c r="D183" i="367"/>
  <c r="D181" i="367"/>
  <c r="D184" i="367" s="1"/>
  <c r="E230" i="368"/>
  <c r="E228" i="368"/>
  <c r="E231" i="368" s="1"/>
  <c r="E196" i="365"/>
  <c r="E199" i="365" s="1"/>
  <c r="F222" i="365"/>
  <c r="D347" i="365"/>
  <c r="E347" i="365"/>
  <c r="E221" i="365"/>
  <c r="E251" i="365"/>
  <c r="E254" i="365" s="1"/>
  <c r="D301" i="365"/>
  <c r="D304" i="365" s="1"/>
  <c r="D303" i="365"/>
  <c r="D30" i="366"/>
  <c r="D60" i="366" s="1"/>
  <c r="B97" i="366"/>
  <c r="B67" i="366"/>
  <c r="B68" i="366" s="1"/>
  <c r="C71" i="366" s="1"/>
  <c r="E134" i="366"/>
  <c r="E171" i="366"/>
  <c r="E141" i="366"/>
  <c r="C182" i="366"/>
  <c r="E178" i="366"/>
  <c r="D215" i="366"/>
  <c r="D245" i="366" s="1"/>
  <c r="D252" i="366"/>
  <c r="C289" i="366"/>
  <c r="C473" i="366"/>
  <c r="C423" i="366"/>
  <c r="C421" i="366"/>
  <c r="C424" i="366" s="1"/>
  <c r="E446" i="366"/>
  <c r="E448" i="366"/>
  <c r="D445" i="366"/>
  <c r="E466" i="366"/>
  <c r="E499" i="366" s="1"/>
  <c r="C69" i="367"/>
  <c r="E376" i="367"/>
  <c r="E69" i="367"/>
  <c r="F66" i="367"/>
  <c r="E115" i="367"/>
  <c r="F118" i="367" s="1"/>
  <c r="E183" i="367"/>
  <c r="E181" i="367"/>
  <c r="E184" i="367" s="1"/>
  <c r="C231" i="367"/>
  <c r="D234" i="367" s="1"/>
  <c r="C357" i="367"/>
  <c r="D313" i="367"/>
  <c r="D311" i="367"/>
  <c r="D314" i="367" s="1"/>
  <c r="G273" i="368"/>
  <c r="G306" i="368" s="1"/>
  <c r="D148" i="369"/>
  <c r="D146" i="369"/>
  <c r="D149" i="369" s="1"/>
  <c r="D229" i="369"/>
  <c r="D227" i="369"/>
  <c r="D230" i="369" s="1"/>
  <c r="E279" i="369"/>
  <c r="E282" i="369" s="1"/>
  <c r="E281" i="369"/>
  <c r="D261" i="367"/>
  <c r="D264" i="367" s="1"/>
  <c r="D263" i="367"/>
  <c r="F311" i="367"/>
  <c r="F314" i="367" s="1"/>
  <c r="F313" i="367"/>
  <c r="E337" i="367"/>
  <c r="E339" i="367"/>
  <c r="G231" i="368"/>
  <c r="F105" i="369"/>
  <c r="F135" i="369"/>
  <c r="F175" i="369"/>
  <c r="F178" i="369" s="1"/>
  <c r="F177" i="369"/>
  <c r="I308" i="369"/>
  <c r="F30" i="370"/>
  <c r="D171" i="370"/>
  <c r="D174" i="370" s="1"/>
  <c r="D173" i="370"/>
  <c r="D347" i="370"/>
  <c r="D221" i="370"/>
  <c r="F148" i="371"/>
  <c r="F146" i="371"/>
  <c r="F173" i="371"/>
  <c r="E173" i="371"/>
  <c r="E171" i="371"/>
  <c r="E326" i="371"/>
  <c r="E329" i="371" s="1"/>
  <c r="E328" i="371"/>
  <c r="C99" i="375"/>
  <c r="C69" i="375"/>
  <c r="F238" i="376"/>
  <c r="C385" i="376"/>
  <c r="C418" i="376" s="1"/>
  <c r="C30" i="366"/>
  <c r="D355" i="366"/>
  <c r="C395" i="366"/>
  <c r="B473" i="366"/>
  <c r="D69" i="367"/>
  <c r="D80" i="367"/>
  <c r="D114" i="367"/>
  <c r="D144" i="367" s="1"/>
  <c r="F144" i="367"/>
  <c r="D100" i="368"/>
  <c r="G108" i="368"/>
  <c r="G111" i="368" s="1"/>
  <c r="G110" i="368"/>
  <c r="G206" i="368"/>
  <c r="F206" i="368"/>
  <c r="D60" i="369"/>
  <c r="F98" i="369"/>
  <c r="D108" i="369"/>
  <c r="D106" i="369"/>
  <c r="D109" i="369" s="1"/>
  <c r="E201" i="369"/>
  <c r="E204" i="369" s="1"/>
  <c r="F203" i="369"/>
  <c r="F201" i="369"/>
  <c r="F204" i="369" s="1"/>
  <c r="D148" i="370"/>
  <c r="D146" i="370"/>
  <c r="D149" i="370" s="1"/>
  <c r="D198" i="370"/>
  <c r="D196" i="370"/>
  <c r="D199" i="370" s="1"/>
  <c r="D253" i="370"/>
  <c r="D251" i="370"/>
  <c r="D254" i="370" s="1"/>
  <c r="E303" i="370"/>
  <c r="E301" i="370"/>
  <c r="F303" i="370"/>
  <c r="F347" i="370"/>
  <c r="G246" i="371"/>
  <c r="F80" i="367"/>
  <c r="C107" i="367"/>
  <c r="C144" i="367"/>
  <c r="D158" i="367"/>
  <c r="D208" i="367"/>
  <c r="D206" i="367"/>
  <c r="D209" i="367" s="1"/>
  <c r="F306" i="368"/>
  <c r="F273" i="368"/>
  <c r="E100" i="368"/>
  <c r="D137" i="368"/>
  <c r="E256" i="368"/>
  <c r="E254" i="368"/>
  <c r="E257" i="368" s="1"/>
  <c r="E60" i="369"/>
  <c r="D68" i="369"/>
  <c r="D98" i="369"/>
  <c r="C69" i="369"/>
  <c r="D177" i="369"/>
  <c r="D175" i="369"/>
  <c r="D178" i="369" s="1"/>
  <c r="D201" i="369"/>
  <c r="D204" i="369" s="1"/>
  <c r="D203" i="369"/>
  <c r="D255" i="369"/>
  <c r="D253" i="369"/>
  <c r="D256" i="369" s="1"/>
  <c r="J301" i="369"/>
  <c r="J305" i="369" s="1"/>
  <c r="F70" i="370"/>
  <c r="F68" i="370"/>
  <c r="E107" i="370"/>
  <c r="E105" i="370"/>
  <c r="F104" i="370"/>
  <c r="F134" i="370" s="1"/>
  <c r="E173" i="370"/>
  <c r="E171" i="370"/>
  <c r="E174" i="370" s="1"/>
  <c r="F173" i="370"/>
  <c r="F171" i="370"/>
  <c r="E224" i="370"/>
  <c r="E222" i="370"/>
  <c r="F222" i="370"/>
  <c r="F224" i="370"/>
  <c r="E251" i="370"/>
  <c r="E254" i="370" s="1"/>
  <c r="E253" i="370"/>
  <c r="E278" i="370"/>
  <c r="E276" i="370"/>
  <c r="E279" i="370" s="1"/>
  <c r="E146" i="371"/>
  <c r="E149" i="371" s="1"/>
  <c r="E148" i="371"/>
  <c r="D246" i="371"/>
  <c r="D372" i="371"/>
  <c r="F329" i="371"/>
  <c r="G328" i="371"/>
  <c r="G326" i="371"/>
  <c r="G329" i="371" s="1"/>
  <c r="C546" i="372"/>
  <c r="C547" i="372" s="1"/>
  <c r="C579" i="372" s="1"/>
  <c r="F206" i="367"/>
  <c r="F209" i="367" s="1"/>
  <c r="F208" i="367"/>
  <c r="D357" i="367"/>
  <c r="E264" i="367"/>
  <c r="E263" i="367"/>
  <c r="F263" i="367"/>
  <c r="F261" i="367"/>
  <c r="F264" i="367" s="1"/>
  <c r="F230" i="368"/>
  <c r="F228" i="368"/>
  <c r="F231" i="368" s="1"/>
  <c r="F256" i="368"/>
  <c r="F257" i="368"/>
  <c r="F306" i="369"/>
  <c r="F45" i="369"/>
  <c r="F60" i="369" s="1"/>
  <c r="F69" i="369"/>
  <c r="C98" i="369"/>
  <c r="C135" i="369"/>
  <c r="E105" i="369"/>
  <c r="E135" i="369"/>
  <c r="E148" i="369"/>
  <c r="E146" i="369"/>
  <c r="E149" i="369" s="1"/>
  <c r="E177" i="369"/>
  <c r="E178" i="369"/>
  <c r="E229" i="369"/>
  <c r="E227" i="369"/>
  <c r="E230" i="369" s="1"/>
  <c r="E255" i="369"/>
  <c r="E256" i="369"/>
  <c r="D281" i="369"/>
  <c r="I301" i="369"/>
  <c r="D305" i="369"/>
  <c r="D30" i="370"/>
  <c r="D60" i="370" s="1"/>
  <c r="F97" i="370"/>
  <c r="F148" i="370"/>
  <c r="F146" i="370"/>
  <c r="F149" i="370" s="1"/>
  <c r="F198" i="370"/>
  <c r="F196" i="370"/>
  <c r="F199" i="370" s="1"/>
  <c r="F253" i="370"/>
  <c r="F251" i="370"/>
  <c r="F254" i="370" s="1"/>
  <c r="D303" i="370"/>
  <c r="D301" i="370"/>
  <c r="D304" i="370" s="1"/>
  <c r="F62" i="368"/>
  <c r="F63" i="368" s="1"/>
  <c r="F70" i="368"/>
  <c r="E107" i="368"/>
  <c r="C60" i="369"/>
  <c r="D326" i="369"/>
  <c r="E317" i="369"/>
  <c r="K308" i="369" s="1"/>
  <c r="C60" i="370"/>
  <c r="C97" i="370"/>
  <c r="C134" i="370"/>
  <c r="D134" i="370"/>
  <c r="C347" i="370"/>
  <c r="F278" i="370"/>
  <c r="F546" i="372"/>
  <c r="F547" i="372" s="1"/>
  <c r="F579" i="372" s="1"/>
  <c r="E284" i="372"/>
  <c r="E546" i="372" s="1"/>
  <c r="E547" i="372" s="1"/>
  <c r="E579" i="372" s="1"/>
  <c r="F69" i="373"/>
  <c r="F140" i="373"/>
  <c r="F120" i="373"/>
  <c r="F123" i="373" s="1"/>
  <c r="F122" i="373"/>
  <c r="E173" i="376"/>
  <c r="E143" i="376"/>
  <c r="D368" i="376"/>
  <c r="D366" i="376"/>
  <c r="D369" i="376" s="1"/>
  <c r="E97" i="369"/>
  <c r="D107" i="370"/>
  <c r="D105" i="370"/>
  <c r="D108" i="370" s="1"/>
  <c r="E146" i="370"/>
  <c r="E149" i="370" s="1"/>
  <c r="E148" i="370"/>
  <c r="E198" i="370"/>
  <c r="E196" i="370"/>
  <c r="F327" i="370"/>
  <c r="F330" i="370" s="1"/>
  <c r="F329" i="370"/>
  <c r="G148" i="371"/>
  <c r="G146" i="371"/>
  <c r="G149" i="371" s="1"/>
  <c r="E198" i="371"/>
  <c r="E196" i="371"/>
  <c r="E199" i="371" s="1"/>
  <c r="E224" i="371"/>
  <c r="E372" i="371"/>
  <c r="G276" i="371"/>
  <c r="G279" i="371" s="1"/>
  <c r="G278" i="371"/>
  <c r="E278" i="371"/>
  <c r="E276" i="371"/>
  <c r="E279" i="371" s="1"/>
  <c r="E354" i="371"/>
  <c r="F354" i="371"/>
  <c r="F352" i="371"/>
  <c r="G355" i="371" s="1"/>
  <c r="F575" i="372"/>
  <c r="F574" i="372" s="1"/>
  <c r="D310" i="372"/>
  <c r="D140" i="373"/>
  <c r="D28" i="373"/>
  <c r="D58" i="373"/>
  <c r="D263" i="376"/>
  <c r="D261" i="376"/>
  <c r="D264" i="376" s="1"/>
  <c r="E70" i="370"/>
  <c r="E68" i="370"/>
  <c r="E71" i="370" s="1"/>
  <c r="E134" i="370"/>
  <c r="C346" i="370"/>
  <c r="D329" i="370"/>
  <c r="D327" i="370"/>
  <c r="D330" i="370" s="1"/>
  <c r="G59" i="371"/>
  <c r="G60" i="371" s="1"/>
  <c r="G68" i="371"/>
  <c r="G71" i="371" s="1"/>
  <c r="G70" i="371"/>
  <c r="E246" i="371"/>
  <c r="F372" i="371"/>
  <c r="F246" i="371"/>
  <c r="F328" i="371"/>
  <c r="E352" i="371"/>
  <c r="E355" i="371" s="1"/>
  <c r="G354" i="371"/>
  <c r="D546" i="372"/>
  <c r="D547" i="372" s="1"/>
  <c r="D579" i="372" s="1"/>
  <c r="C575" i="372"/>
  <c r="C574" i="372" s="1"/>
  <c r="D180" i="372"/>
  <c r="D232" i="372"/>
  <c r="D362" i="372"/>
  <c r="E388" i="372"/>
  <c r="D440" i="372"/>
  <c r="D70" i="373"/>
  <c r="D73" i="373" s="1"/>
  <c r="D72" i="373"/>
  <c r="D75" i="374"/>
  <c r="E75" i="374"/>
  <c r="D73" i="374"/>
  <c r="D76" i="374" s="1"/>
  <c r="E59" i="370"/>
  <c r="F276" i="370"/>
  <c r="F279" i="370" s="1"/>
  <c r="D278" i="370"/>
  <c r="E67" i="371"/>
  <c r="E97" i="371" s="1"/>
  <c r="C57" i="373"/>
  <c r="C159" i="373"/>
  <c r="D122" i="373"/>
  <c r="D120" i="373"/>
  <c r="D123" i="373" s="1"/>
  <c r="C31" i="374"/>
  <c r="C61" i="374" s="1"/>
  <c r="E93" i="374"/>
  <c r="E60" i="375"/>
  <c r="D106" i="376"/>
  <c r="D136" i="376"/>
  <c r="E237" i="376"/>
  <c r="E235" i="376"/>
  <c r="E238" i="376" s="1"/>
  <c r="E263" i="376"/>
  <c r="E343" i="376"/>
  <c r="D340" i="376"/>
  <c r="D343" i="376" s="1"/>
  <c r="D342" i="376"/>
  <c r="F391" i="371"/>
  <c r="E140" i="373"/>
  <c r="E28" i="373"/>
  <c r="E72" i="373"/>
  <c r="E123" i="373"/>
  <c r="D60" i="374"/>
  <c r="E112" i="374"/>
  <c r="E60" i="374"/>
  <c r="F57" i="374"/>
  <c r="B169" i="375"/>
  <c r="B61" i="375"/>
  <c r="B148" i="375"/>
  <c r="B149" i="375" s="1"/>
  <c r="B167" i="375"/>
  <c r="E167" i="375"/>
  <c r="E202" i="375"/>
  <c r="D69" i="376"/>
  <c r="D99" i="376" s="1"/>
  <c r="F69" i="376"/>
  <c r="E109" i="376"/>
  <c r="E107" i="376"/>
  <c r="C173" i="376"/>
  <c r="E261" i="376"/>
  <c r="E264" i="376" s="1"/>
  <c r="F263" i="376"/>
  <c r="E369" i="376"/>
  <c r="E466" i="372"/>
  <c r="E518" i="372"/>
  <c r="F28" i="373"/>
  <c r="F58" i="373" s="1"/>
  <c r="B69" i="375"/>
  <c r="B99" i="375" s="1"/>
  <c r="E69" i="375"/>
  <c r="E99" i="375" s="1"/>
  <c r="C148" i="375"/>
  <c r="C149" i="375" s="1"/>
  <c r="F109" i="376"/>
  <c r="F107" i="376"/>
  <c r="F110" i="376" s="1"/>
  <c r="F136" i="376"/>
  <c r="D173" i="376"/>
  <c r="D143" i="376"/>
  <c r="D188" i="376"/>
  <c r="F185" i="376"/>
  <c r="F188" i="376" s="1"/>
  <c r="F187" i="376"/>
  <c r="E342" i="376"/>
  <c r="F159" i="373"/>
  <c r="D99" i="375"/>
  <c r="D69" i="375"/>
  <c r="D167" i="375"/>
  <c r="D148" i="375"/>
  <c r="D149" i="375" s="1"/>
  <c r="B202" i="375"/>
  <c r="F61" i="376"/>
  <c r="E99" i="376"/>
  <c r="C106" i="376"/>
  <c r="C107" i="376" s="1"/>
  <c r="F143" i="376"/>
  <c r="F173" i="376" s="1"/>
  <c r="E187" i="376"/>
  <c r="F264" i="376"/>
  <c r="D292" i="376"/>
  <c r="F368" i="376"/>
  <c r="C169" i="375"/>
  <c r="C61" i="375"/>
  <c r="E61" i="376"/>
  <c r="E188" i="376"/>
  <c r="F237" i="376"/>
  <c r="E293" i="376"/>
  <c r="F369" i="376"/>
  <c r="D418" i="376"/>
  <c r="D169" i="375"/>
  <c r="D61" i="375"/>
  <c r="D61" i="376"/>
  <c r="C99" i="376"/>
  <c r="D187" i="376"/>
  <c r="D293" i="376"/>
  <c r="F342" i="376"/>
  <c r="E368" i="376"/>
  <c r="E73" i="374"/>
  <c r="E405" i="376"/>
  <c r="E68" i="369" l="1"/>
  <c r="E98" i="369"/>
  <c r="F199" i="371"/>
  <c r="C298" i="369"/>
  <c r="C31" i="369"/>
  <c r="E304" i="370"/>
  <c r="F31" i="370"/>
  <c r="F376" i="367"/>
  <c r="F69" i="367"/>
  <c r="C290" i="366"/>
  <c r="C293" i="366" s="1"/>
  <c r="C292" i="366"/>
  <c r="D68" i="366"/>
  <c r="D71" i="366" s="1"/>
  <c r="D70" i="366"/>
  <c r="E33" i="366"/>
  <c r="D70" i="365"/>
  <c r="D68" i="365"/>
  <c r="D71" i="365" s="1"/>
  <c r="F254" i="365"/>
  <c r="C30" i="363"/>
  <c r="C31" i="363" s="1"/>
  <c r="E149" i="365"/>
  <c r="F226" i="361"/>
  <c r="F224" i="361"/>
  <c r="F70" i="358"/>
  <c r="F68" i="358"/>
  <c r="F71" i="358" s="1"/>
  <c r="E115" i="359"/>
  <c r="D33" i="358"/>
  <c r="D31" i="358"/>
  <c r="D34" i="358" s="1"/>
  <c r="E32" i="376"/>
  <c r="F32" i="376"/>
  <c r="D146" i="376"/>
  <c r="D144" i="376"/>
  <c r="D147" i="376" s="1"/>
  <c r="E31" i="374"/>
  <c r="D107" i="376"/>
  <c r="D110" i="376" s="1"/>
  <c r="D109" i="376"/>
  <c r="F279" i="371"/>
  <c r="E73" i="373"/>
  <c r="C379" i="370"/>
  <c r="E110" i="368"/>
  <c r="E108" i="368"/>
  <c r="F110" i="368"/>
  <c r="E137" i="368"/>
  <c r="F184" i="367"/>
  <c r="F225" i="370"/>
  <c r="F174" i="370"/>
  <c r="F71" i="370"/>
  <c r="G372" i="371"/>
  <c r="D70" i="367"/>
  <c r="D40" i="367"/>
  <c r="C31" i="366"/>
  <c r="C34" i="366" s="1"/>
  <c r="F149" i="371"/>
  <c r="F149" i="369"/>
  <c r="E40" i="367"/>
  <c r="D446" i="366"/>
  <c r="D448" i="366"/>
  <c r="C319" i="366"/>
  <c r="E144" i="366"/>
  <c r="E142" i="366"/>
  <c r="E145" i="366" s="1"/>
  <c r="E224" i="365"/>
  <c r="E222" i="365"/>
  <c r="E225" i="365" s="1"/>
  <c r="C448" i="366"/>
  <c r="C466" i="366"/>
  <c r="C499" i="366" s="1"/>
  <c r="C446" i="366"/>
  <c r="C449" i="366" s="1"/>
  <c r="C218" i="366"/>
  <c r="C216" i="366"/>
  <c r="C219" i="366" s="1"/>
  <c r="E314" i="367"/>
  <c r="E327" i="366"/>
  <c r="D97" i="366"/>
  <c r="D108" i="365"/>
  <c r="D424" i="366"/>
  <c r="B171" i="366"/>
  <c r="C70" i="366"/>
  <c r="D30" i="365"/>
  <c r="D60" i="365"/>
  <c r="C134" i="365"/>
  <c r="F199" i="365"/>
  <c r="F106" i="364"/>
  <c r="F104" i="364"/>
  <c r="F107" i="364" s="1"/>
  <c r="C27" i="362"/>
  <c r="C28" i="362" s="1"/>
  <c r="C14" i="362"/>
  <c r="E28" i="361"/>
  <c r="C142" i="366"/>
  <c r="C144" i="366"/>
  <c r="C222" i="365"/>
  <c r="D225" i="365" s="1"/>
  <c r="C346" i="365"/>
  <c r="C379" i="365" s="1"/>
  <c r="E70" i="365"/>
  <c r="C378" i="364"/>
  <c r="C362" i="363"/>
  <c r="D221" i="362"/>
  <c r="D343" i="362"/>
  <c r="D219" i="362"/>
  <c r="F256" i="361"/>
  <c r="E574" i="357"/>
  <c r="E555" i="357"/>
  <c r="F222" i="363"/>
  <c r="F224" i="363"/>
  <c r="C344" i="362"/>
  <c r="F28" i="361"/>
  <c r="E224" i="363"/>
  <c r="E361" i="363"/>
  <c r="E222" i="363"/>
  <c r="E31" i="363"/>
  <c r="E33" i="363"/>
  <c r="F349" i="361"/>
  <c r="F70" i="361"/>
  <c r="F72" i="361"/>
  <c r="F107" i="358"/>
  <c r="F105" i="358"/>
  <c r="F108" i="358" s="1"/>
  <c r="F30" i="358"/>
  <c r="F60" i="358"/>
  <c r="D223" i="364"/>
  <c r="D345" i="364"/>
  <c r="D221" i="364"/>
  <c r="D224" i="364" s="1"/>
  <c r="D224" i="363"/>
  <c r="D361" i="363"/>
  <c r="D222" i="363"/>
  <c r="E219" i="362"/>
  <c r="E222" i="362" s="1"/>
  <c r="E221" i="362"/>
  <c r="F306" i="361"/>
  <c r="E72" i="361"/>
  <c r="E70" i="361"/>
  <c r="E46" i="359"/>
  <c r="F279" i="358"/>
  <c r="F97" i="358"/>
  <c r="C680" i="357"/>
  <c r="D144" i="358"/>
  <c r="D142" i="358"/>
  <c r="D145" i="358" s="1"/>
  <c r="D60" i="358"/>
  <c r="B654" i="357"/>
  <c r="E262" i="358"/>
  <c r="C46" i="359"/>
  <c r="E211" i="358"/>
  <c r="C714" i="357"/>
  <c r="F142" i="358"/>
  <c r="F144" i="358"/>
  <c r="F72" i="373"/>
  <c r="F70" i="373"/>
  <c r="F73" i="373" s="1"/>
  <c r="D326" i="366"/>
  <c r="D216" i="366"/>
  <c r="D219" i="366" s="1"/>
  <c r="D218" i="366"/>
  <c r="D33" i="366"/>
  <c r="D31" i="366"/>
  <c r="D293" i="366"/>
  <c r="F30" i="365"/>
  <c r="F60" i="365" s="1"/>
  <c r="D235" i="367"/>
  <c r="E71" i="366"/>
  <c r="F365" i="364"/>
  <c r="F58" i="364"/>
  <c r="C222" i="363"/>
  <c r="E30" i="358"/>
  <c r="F345" i="364"/>
  <c r="F221" i="364"/>
  <c r="F223" i="364"/>
  <c r="C343" i="362"/>
  <c r="C219" i="362"/>
  <c r="F219" i="362"/>
  <c r="F221" i="362"/>
  <c r="E76" i="374"/>
  <c r="F76" i="374"/>
  <c r="E139" i="373"/>
  <c r="E31" i="373"/>
  <c r="E29" i="373"/>
  <c r="C92" i="374"/>
  <c r="C125" i="374" s="1"/>
  <c r="C32" i="374"/>
  <c r="C58" i="373"/>
  <c r="C28" i="373"/>
  <c r="C140" i="373"/>
  <c r="E30" i="370"/>
  <c r="F33" i="370" s="1"/>
  <c r="F249" i="371"/>
  <c r="F371" i="371"/>
  <c r="F247" i="371"/>
  <c r="E347" i="370"/>
  <c r="E199" i="370"/>
  <c r="F73" i="368"/>
  <c r="F71" i="368"/>
  <c r="G73" i="368"/>
  <c r="D33" i="370"/>
  <c r="D31" i="370"/>
  <c r="D34" i="370" s="1"/>
  <c r="E330" i="370"/>
  <c r="F105" i="370"/>
  <c r="F108" i="370" s="1"/>
  <c r="F107" i="370"/>
  <c r="E61" i="369"/>
  <c r="E31" i="369"/>
  <c r="E298" i="369"/>
  <c r="D298" i="369"/>
  <c r="D31" i="369"/>
  <c r="D61" i="369" s="1"/>
  <c r="F174" i="371"/>
  <c r="E174" i="371"/>
  <c r="F230" i="369"/>
  <c r="E340" i="367"/>
  <c r="D465" i="366"/>
  <c r="D253" i="366"/>
  <c r="D256" i="366" s="1"/>
  <c r="D255" i="366"/>
  <c r="E179" i="366"/>
  <c r="E181" i="366"/>
  <c r="E80" i="367"/>
  <c r="E78" i="367"/>
  <c r="B466" i="366"/>
  <c r="B499" i="366" s="1"/>
  <c r="C105" i="366"/>
  <c r="C108" i="366" s="1"/>
  <c r="C107" i="366"/>
  <c r="B30" i="366"/>
  <c r="B60" i="366" s="1"/>
  <c r="F347" i="365"/>
  <c r="E71" i="365"/>
  <c r="E421" i="366"/>
  <c r="E424" i="366" s="1"/>
  <c r="E423" i="366"/>
  <c r="F329" i="364"/>
  <c r="E57" i="362"/>
  <c r="E27" i="362"/>
  <c r="E14" i="362"/>
  <c r="D107" i="365"/>
  <c r="F224" i="365"/>
  <c r="F381" i="363"/>
  <c r="F59" i="363"/>
  <c r="D376" i="362"/>
  <c r="D72" i="361"/>
  <c r="D70" i="361"/>
  <c r="D73" i="361" s="1"/>
  <c r="E98" i="360"/>
  <c r="E123" i="360" s="1"/>
  <c r="E58" i="360"/>
  <c r="D555" i="357"/>
  <c r="D556" i="357" s="1"/>
  <c r="D574" i="357"/>
  <c r="F198" i="364"/>
  <c r="D28" i="362"/>
  <c r="E394" i="363"/>
  <c r="C555" i="357"/>
  <c r="C556" i="357" s="1"/>
  <c r="D378" i="364"/>
  <c r="D394" i="363"/>
  <c r="E344" i="362"/>
  <c r="E29" i="359"/>
  <c r="E31" i="359"/>
  <c r="F183" i="358"/>
  <c r="F186" i="358" s="1"/>
  <c r="F185" i="358"/>
  <c r="F278" i="358"/>
  <c r="F31" i="359"/>
  <c r="F29" i="359"/>
  <c r="F32" i="359" s="1"/>
  <c r="C131" i="359"/>
  <c r="C152" i="359" s="1"/>
  <c r="F236" i="358"/>
  <c r="B682" i="357"/>
  <c r="D185" i="358"/>
  <c r="D278" i="358"/>
  <c r="D183" i="358"/>
  <c r="D186" i="358" s="1"/>
  <c r="F134" i="358"/>
  <c r="D32" i="376"/>
  <c r="F144" i="376"/>
  <c r="F146" i="376"/>
  <c r="F29" i="373"/>
  <c r="F32" i="373" s="1"/>
  <c r="F139" i="373"/>
  <c r="F31" i="373"/>
  <c r="D70" i="376"/>
  <c r="D72" i="376"/>
  <c r="E72" i="376"/>
  <c r="F60" i="374"/>
  <c r="F112" i="374"/>
  <c r="F93" i="374" s="1"/>
  <c r="E172" i="373"/>
  <c r="E249" i="371"/>
  <c r="E371" i="371"/>
  <c r="E404" i="371" s="1"/>
  <c r="E247" i="371"/>
  <c r="D172" i="373"/>
  <c r="F305" i="369"/>
  <c r="L308" i="369" s="1"/>
  <c r="K301" i="369"/>
  <c r="K305" i="369" s="1"/>
  <c r="G371" i="371"/>
  <c r="G247" i="371"/>
  <c r="G250" i="371" s="1"/>
  <c r="G249" i="371"/>
  <c r="D379" i="370"/>
  <c r="E449" i="366"/>
  <c r="F225" i="365"/>
  <c r="E345" i="364"/>
  <c r="E223" i="364"/>
  <c r="E221" i="364"/>
  <c r="E224" i="364" s="1"/>
  <c r="E378" i="364"/>
  <c r="D31" i="361"/>
  <c r="D29" i="361"/>
  <c r="D32" i="361" s="1"/>
  <c r="C348" i="361"/>
  <c r="C381" i="361" s="1"/>
  <c r="C224" i="361"/>
  <c r="F301" i="362"/>
  <c r="C278" i="358"/>
  <c r="C311" i="358" s="1"/>
  <c r="C183" i="358"/>
  <c r="F86" i="359"/>
  <c r="F72" i="376"/>
  <c r="F70" i="376"/>
  <c r="F73" i="376" s="1"/>
  <c r="C136" i="376"/>
  <c r="C167" i="375"/>
  <c r="F99" i="376"/>
  <c r="D61" i="374"/>
  <c r="D31" i="374"/>
  <c r="E58" i="373"/>
  <c r="E169" i="375"/>
  <c r="E61" i="375"/>
  <c r="E70" i="371"/>
  <c r="E68" i="371"/>
  <c r="F70" i="371"/>
  <c r="F404" i="371"/>
  <c r="D139" i="373"/>
  <c r="D31" i="373"/>
  <c r="D29" i="373"/>
  <c r="F355" i="371"/>
  <c r="E146" i="376"/>
  <c r="E144" i="376"/>
  <c r="E147" i="376" s="1"/>
  <c r="F172" i="373"/>
  <c r="F304" i="370"/>
  <c r="D325" i="369"/>
  <c r="J308" i="369" s="1"/>
  <c r="I303" i="369"/>
  <c r="I305" i="369" s="1"/>
  <c r="E106" i="369"/>
  <c r="E109" i="369" s="1"/>
  <c r="E108" i="369"/>
  <c r="F298" i="369"/>
  <c r="F31" i="369"/>
  <c r="F100" i="368"/>
  <c r="D247" i="371"/>
  <c r="D371" i="371"/>
  <c r="D404" i="371" s="1"/>
  <c r="F346" i="370"/>
  <c r="F379" i="370" s="1"/>
  <c r="E108" i="370"/>
  <c r="D297" i="369"/>
  <c r="D69" i="369"/>
  <c r="D72" i="369" s="1"/>
  <c r="D71" i="369"/>
  <c r="D117" i="367"/>
  <c r="D115" i="367"/>
  <c r="D118" i="367" s="1"/>
  <c r="C398" i="366"/>
  <c r="C396" i="366"/>
  <c r="D398" i="366"/>
  <c r="D224" i="370"/>
  <c r="D346" i="370"/>
  <c r="D222" i="370"/>
  <c r="D225" i="370" s="1"/>
  <c r="F60" i="370"/>
  <c r="F106" i="369"/>
  <c r="F109" i="369" s="1"/>
  <c r="F108" i="369"/>
  <c r="F340" i="367"/>
  <c r="C232" i="367"/>
  <c r="C356" i="367"/>
  <c r="C389" i="367" s="1"/>
  <c r="E117" i="367"/>
  <c r="C70" i="367"/>
  <c r="C40" i="367"/>
  <c r="C41" i="367" s="1"/>
  <c r="D282" i="366"/>
  <c r="E208" i="366"/>
  <c r="D379" i="365"/>
  <c r="E107" i="367"/>
  <c r="D292" i="366"/>
  <c r="C255" i="366"/>
  <c r="C253" i="366"/>
  <c r="C256" i="366" s="1"/>
  <c r="D181" i="366"/>
  <c r="D179" i="366"/>
  <c r="D182" i="366" s="1"/>
  <c r="E304" i="365"/>
  <c r="E232" i="367"/>
  <c r="E234" i="367"/>
  <c r="E356" i="367"/>
  <c r="E389" i="367" s="1"/>
  <c r="F234" i="367"/>
  <c r="B465" i="366"/>
  <c r="E216" i="366"/>
  <c r="E219" i="366" s="1"/>
  <c r="E218" i="366"/>
  <c r="C134" i="366"/>
  <c r="E30" i="365"/>
  <c r="E60" i="365" s="1"/>
  <c r="E209" i="367"/>
  <c r="E293" i="366"/>
  <c r="B134" i="366"/>
  <c r="C327" i="366"/>
  <c r="C330" i="366" s="1"/>
  <c r="C329" i="366"/>
  <c r="E253" i="364"/>
  <c r="E70" i="366"/>
  <c r="D97" i="365"/>
  <c r="E108" i="366"/>
  <c r="D346" i="365"/>
  <c r="F71" i="365"/>
  <c r="E33" i="364"/>
  <c r="F105" i="362"/>
  <c r="E256" i="361"/>
  <c r="D105" i="366"/>
  <c r="D108" i="366" s="1"/>
  <c r="D107" i="366"/>
  <c r="F363" i="362"/>
  <c r="F56" i="362"/>
  <c r="D224" i="361"/>
  <c r="D226" i="361"/>
  <c r="D348" i="361"/>
  <c r="D381" i="361" s="1"/>
  <c r="D99" i="361"/>
  <c r="F306" i="363"/>
  <c r="E199" i="363"/>
  <c r="D57" i="362"/>
  <c r="C99" i="361"/>
  <c r="D31" i="363"/>
  <c r="D34" i="363" s="1"/>
  <c r="D33" i="363"/>
  <c r="E201" i="361"/>
  <c r="C98" i="360"/>
  <c r="C123" i="360" s="1"/>
  <c r="C58" i="360"/>
  <c r="E226" i="361"/>
  <c r="E348" i="361"/>
  <c r="E381" i="361" s="1"/>
  <c r="E224" i="361"/>
  <c r="F151" i="361"/>
  <c r="F98" i="360"/>
  <c r="F123" i="360" s="1"/>
  <c r="F58" i="360"/>
  <c r="E144" i="358"/>
  <c r="E142" i="358"/>
  <c r="E145" i="358" s="1"/>
  <c r="C60" i="358"/>
  <c r="C601" i="357"/>
  <c r="F46" i="359"/>
  <c r="D29" i="359"/>
  <c r="D32" i="359" s="1"/>
  <c r="D31" i="359"/>
  <c r="E183" i="358"/>
  <c r="E186" i="358" s="1"/>
  <c r="E185" i="358"/>
  <c r="E108" i="358"/>
  <c r="B681" i="357"/>
  <c r="C97" i="358"/>
  <c r="F115" i="359"/>
  <c r="F262" i="358"/>
  <c r="D311" i="358"/>
  <c r="D68" i="358"/>
  <c r="D71" i="358" s="1"/>
  <c r="D70" i="358"/>
  <c r="E71" i="371" l="1"/>
  <c r="F71" i="371"/>
  <c r="F30" i="363"/>
  <c r="F362" i="363"/>
  <c r="E31" i="358"/>
  <c r="E34" i="358" s="1"/>
  <c r="E33" i="358"/>
  <c r="D34" i="366"/>
  <c r="E34" i="366"/>
  <c r="E31" i="361"/>
  <c r="E29" i="361"/>
  <c r="E32" i="361" s="1"/>
  <c r="E43" i="367"/>
  <c r="E41" i="367"/>
  <c r="C33" i="366"/>
  <c r="E35" i="376"/>
  <c r="E33" i="376"/>
  <c r="F227" i="361"/>
  <c r="C32" i="369"/>
  <c r="C297" i="369"/>
  <c r="D33" i="376"/>
  <c r="D36" i="376" s="1"/>
  <c r="D35" i="376"/>
  <c r="F74" i="368"/>
  <c r="G74" i="368"/>
  <c r="E33" i="370"/>
  <c r="E31" i="370"/>
  <c r="E34" i="370" s="1"/>
  <c r="E346" i="370"/>
  <c r="E379" i="370" s="1"/>
  <c r="F59" i="364"/>
  <c r="F346" i="364"/>
  <c r="F378" i="364" s="1"/>
  <c r="D329" i="366"/>
  <c r="D327" i="366"/>
  <c r="D330" i="366" s="1"/>
  <c r="E73" i="361"/>
  <c r="E34" i="363"/>
  <c r="F29" i="361"/>
  <c r="F32" i="361" s="1"/>
  <c r="F31" i="361"/>
  <c r="D32" i="374"/>
  <c r="D35" i="374" s="1"/>
  <c r="D34" i="374"/>
  <c r="D92" i="374"/>
  <c r="D125" i="374" s="1"/>
  <c r="E250" i="371"/>
  <c r="D73" i="376"/>
  <c r="E73" i="376"/>
  <c r="D31" i="362"/>
  <c r="E30" i="362"/>
  <c r="E28" i="362"/>
  <c r="E31" i="362" s="1"/>
  <c r="E32" i="369"/>
  <c r="E34" i="369"/>
  <c r="E225" i="370"/>
  <c r="F250" i="371"/>
  <c r="E60" i="370"/>
  <c r="E60" i="358"/>
  <c r="D356" i="366"/>
  <c r="E343" i="362"/>
  <c r="F31" i="358"/>
  <c r="F34" i="358" s="1"/>
  <c r="F33" i="358"/>
  <c r="F73" i="361"/>
  <c r="E225" i="363"/>
  <c r="F58" i="361"/>
  <c r="F225" i="363"/>
  <c r="E58" i="361"/>
  <c r="E256" i="366"/>
  <c r="D449" i="366"/>
  <c r="D41" i="367"/>
  <c r="D44" i="367" s="1"/>
  <c r="D43" i="367"/>
  <c r="D356" i="367"/>
  <c r="D389" i="367" s="1"/>
  <c r="E62" i="376"/>
  <c r="F348" i="361"/>
  <c r="C60" i="363"/>
  <c r="F34" i="370"/>
  <c r="C61" i="369"/>
  <c r="E69" i="369"/>
  <c r="E71" i="369"/>
  <c r="E297" i="369"/>
  <c r="E330" i="369" s="1"/>
  <c r="F71" i="369"/>
  <c r="D32" i="369"/>
  <c r="D35" i="369" s="1"/>
  <c r="D34" i="369"/>
  <c r="E31" i="365"/>
  <c r="E33" i="365"/>
  <c r="E235" i="367"/>
  <c r="F235" i="367"/>
  <c r="F34" i="369"/>
  <c r="F32" i="369"/>
  <c r="F35" i="369" s="1"/>
  <c r="F297" i="369"/>
  <c r="F61" i="374"/>
  <c r="F31" i="374"/>
  <c r="F147" i="376"/>
  <c r="E32" i="359"/>
  <c r="D30" i="362"/>
  <c r="E81" i="367"/>
  <c r="F81" i="367"/>
  <c r="E182" i="366"/>
  <c r="E118" i="367"/>
  <c r="D330" i="369"/>
  <c r="F222" i="362"/>
  <c r="F224" i="364"/>
  <c r="F31" i="365"/>
  <c r="F34" i="365" s="1"/>
  <c r="F33" i="365"/>
  <c r="F346" i="365"/>
  <c r="F145" i="358"/>
  <c r="F311" i="358"/>
  <c r="D225" i="363"/>
  <c r="F381" i="361"/>
  <c r="D222" i="362"/>
  <c r="C57" i="362"/>
  <c r="E330" i="366"/>
  <c r="D466" i="366"/>
  <c r="D499" i="366" s="1"/>
  <c r="E34" i="374"/>
  <c r="E32" i="374"/>
  <c r="E35" i="374" s="1"/>
  <c r="E92" i="374"/>
  <c r="E125" i="374" s="1"/>
  <c r="F35" i="376"/>
  <c r="F33" i="376"/>
  <c r="F36" i="376" s="1"/>
  <c r="F40" i="367"/>
  <c r="F357" i="367"/>
  <c r="C330" i="369"/>
  <c r="E110" i="376"/>
  <c r="F330" i="369"/>
  <c r="E71" i="358"/>
  <c r="D227" i="361"/>
  <c r="C399" i="366"/>
  <c r="D399" i="366"/>
  <c r="E278" i="358"/>
  <c r="E311" i="358" s="1"/>
  <c r="E227" i="361"/>
  <c r="F27" i="362"/>
  <c r="F14" i="362"/>
  <c r="F57" i="362"/>
  <c r="F344" i="362"/>
  <c r="F61" i="369"/>
  <c r="D62" i="376"/>
  <c r="E376" i="362"/>
  <c r="C574" i="357"/>
  <c r="F379" i="365"/>
  <c r="C29" i="373"/>
  <c r="D32" i="373" s="1"/>
  <c r="C139" i="373"/>
  <c r="C172" i="373" s="1"/>
  <c r="E32" i="373"/>
  <c r="C361" i="363"/>
  <c r="C394" i="363" s="1"/>
  <c r="C376" i="362"/>
  <c r="C145" i="366"/>
  <c r="D145" i="366"/>
  <c r="D33" i="365"/>
  <c r="D31" i="365"/>
  <c r="D34" i="365" s="1"/>
  <c r="E329" i="366"/>
  <c r="E346" i="365"/>
  <c r="E379" i="365" s="1"/>
  <c r="E70" i="367"/>
  <c r="G404" i="371"/>
  <c r="E111" i="368"/>
  <c r="F111" i="368"/>
  <c r="E61" i="374"/>
  <c r="F62" i="376"/>
  <c r="F43" i="367" l="1"/>
  <c r="F41" i="367"/>
  <c r="F44" i="367" s="1"/>
  <c r="F356" i="367"/>
  <c r="F33" i="363"/>
  <c r="F31" i="363"/>
  <c r="F34" i="363" s="1"/>
  <c r="F361" i="363"/>
  <c r="F28" i="362"/>
  <c r="F31" i="362" s="1"/>
  <c r="F30" i="362"/>
  <c r="F343" i="362"/>
  <c r="F70" i="367"/>
  <c r="F92" i="374"/>
  <c r="F125" i="374" s="1"/>
  <c r="F34" i="374"/>
  <c r="F32" i="374"/>
  <c r="F35" i="374" s="1"/>
  <c r="E34" i="365"/>
  <c r="E35" i="369"/>
  <c r="F60" i="363"/>
  <c r="F376" i="362"/>
  <c r="E44" i="367"/>
  <c r="F389" i="367"/>
  <c r="E72" i="369"/>
  <c r="F72" i="369"/>
  <c r="E36" i="376"/>
  <c r="F394" i="3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5" authorId="0" shapeId="0" xr:uid="{BDE93580-FDBC-4E20-95B3-BFA5C31A409B}">
      <text>
        <r>
          <rPr>
            <b/>
            <sz val="9"/>
            <color indexed="81"/>
            <rFont val="Tahoma"/>
            <charset val="1"/>
          </rPr>
          <t>Author:</t>
        </r>
        <r>
          <rPr>
            <sz val="9"/>
            <color indexed="81"/>
            <rFont val="Tahoma"/>
            <charset val="1"/>
          </rPr>
          <t xml:space="preserve">
institucioni mbyllet ne 31.12.2024</t>
        </r>
      </text>
    </comment>
    <comment ref="D29" authorId="0" shapeId="0" xr:uid="{5C3C01E1-23DE-454D-8A70-8C0E17960544}">
      <text>
        <r>
          <rPr>
            <b/>
            <sz val="9"/>
            <color indexed="81"/>
            <rFont val="Tahoma"/>
            <charset val="1"/>
          </rPr>
          <t>Author:</t>
        </r>
        <r>
          <rPr>
            <sz val="9"/>
            <color indexed="81"/>
            <rFont val="Tahoma"/>
            <charset val="1"/>
          </rPr>
          <t xml:space="preserve">
te gjitha dosjet e mbetura , pra 317, jane ne proces shqyrtimi</t>
        </r>
      </text>
    </comment>
    <comment ref="E29" authorId="0" shapeId="0" xr:uid="{7873EDA1-9524-452C-AE51-26B4C7AE6E8F}">
      <text>
        <r>
          <rPr>
            <b/>
            <sz val="9"/>
            <color indexed="81"/>
            <rFont val="Tahoma"/>
            <charset val="1"/>
          </rPr>
          <t>Author:</t>
        </r>
        <r>
          <rPr>
            <sz val="9"/>
            <color indexed="81"/>
            <rFont val="Tahoma"/>
            <charset val="1"/>
          </rPr>
          <t xml:space="preserve">
kjo eshte diferenca midis dosjeve ne proces shqyrtimi dhe dosjeve te parashikuara qe mund te perfundojne te me vendim ne vitin parardhes</t>
        </r>
      </text>
    </comment>
    <comment ref="F29" authorId="0" shapeId="0" xr:uid="{E7CDA80A-3BB6-40D5-85DD-A4CE6A19FDBA}">
      <text>
        <r>
          <rPr>
            <b/>
            <sz val="9"/>
            <color indexed="81"/>
            <rFont val="Tahoma"/>
            <charset val="1"/>
          </rPr>
          <t>Author:</t>
        </r>
        <r>
          <rPr>
            <sz val="9"/>
            <color indexed="81"/>
            <rFont val="Tahoma"/>
            <charset val="1"/>
          </rPr>
          <t xml:space="preserve">
kjo eshte diferenca midis dosjeve ne proces shqyrtimi dhe dosjeve te parashikuara qe mund te perfundojne te me vendim ne vitin parardhes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2" authorId="0" shapeId="0" xr:uid="{4D09811C-B674-4536-87A3-A4E0379431A4}">
      <text>
        <r>
          <rPr>
            <b/>
            <sz val="9"/>
            <color indexed="81"/>
            <rFont val="Tahoma"/>
            <family val="2"/>
          </rPr>
          <t>Author:</t>
        </r>
        <r>
          <rPr>
            <sz val="9"/>
            <color indexed="81"/>
            <rFont val="Tahoma"/>
            <family val="2"/>
          </rPr>
          <t xml:space="preserve">
ndryshuar ne fazen e dyte sipas tavaneve te reja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7" authorId="0" shapeId="0" xr:uid="{FC51E7AE-F2D3-4BB8-8258-1628F913C8F8}">
      <text>
        <r>
          <rPr>
            <b/>
            <sz val="9"/>
            <color indexed="81"/>
            <rFont val="Tahoma"/>
            <family val="2"/>
            <charset val="238"/>
          </rPr>
          <t>Author:</t>
        </r>
        <r>
          <rPr>
            <sz val="9"/>
            <color indexed="81"/>
            <rFont val="Tahoma"/>
            <family val="2"/>
            <charset val="238"/>
          </rPr>
          <t xml:space="preserve">
mos harro sasine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0" authorId="0" shapeId="0" xr:uid="{F252C958-7B43-4A59-B1AE-2F32706FAF1F}">
      <text>
        <r>
          <rPr>
            <b/>
            <sz val="9"/>
            <color indexed="81"/>
            <rFont val="Tahoma"/>
            <charset val="1"/>
          </rPr>
          <t>Author:</t>
        </r>
        <r>
          <rPr>
            <sz val="9"/>
            <color indexed="81"/>
            <rFont val="Tahoma"/>
            <charset val="1"/>
          </rPr>
          <t xml:space="preserve">
keshtu duhet te jete te gjitha elemente e nje produkti jo sic jane paraqitur pak me siper me AC AB. Pra duhet te pershkruhet emertesa e produktit dhe te elementet e tjere.......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08" authorId="0" shapeId="0" xr:uid="{E101D743-EDCA-49C3-99D2-962E20CD48F0}">
      <text>
        <r>
          <rPr>
            <b/>
            <sz val="9"/>
            <color indexed="81"/>
            <rFont val="Tahoma"/>
            <family val="2"/>
            <charset val="238"/>
          </rPr>
          <t>Author:</t>
        </r>
        <r>
          <rPr>
            <sz val="9"/>
            <color indexed="81"/>
            <rFont val="Tahoma"/>
            <family val="2"/>
            <charset val="238"/>
          </rPr>
          <t xml:space="preserve">
kaq jane investimet per vitin 2019-2021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303" authorId="0" shapeId="0" xr:uid="{AA154B84-CAD2-4948-9E7F-77606F506A1D}">
      <text>
        <r>
          <rPr>
            <b/>
            <sz val="9"/>
            <color indexed="81"/>
            <rFont val="Tahoma"/>
            <family val="2"/>
          </rPr>
          <t>Author:</t>
        </r>
        <r>
          <rPr>
            <sz val="9"/>
            <color indexed="81"/>
            <rFont val="Tahoma"/>
            <family val="2"/>
          </rPr>
          <t xml:space="preserve">
602(98703AD) Shpz administrative = 10,485 leke
602(98703AG) Infrastruktura IT e mirembajtur = 1,015 leke</t>
        </r>
      </text>
    </comment>
  </commentList>
</comments>
</file>

<file path=xl/sharedStrings.xml><?xml version="1.0" encoding="utf-8"?>
<sst xmlns="http://schemas.openxmlformats.org/spreadsheetml/2006/main" count="39447" uniqueCount="3785">
  <si>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</si>
  <si>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</si>
  <si>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</si>
  <si>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</si>
  <si>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</si>
  <si>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</si>
  <si>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</si>
  <si>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</si>
  <si>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</si>
  <si>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</si>
  <si>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</si>
  <si>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</si>
  <si>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</si>
  <si>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</si>
  <si>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</si>
  <si>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</si>
  <si>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</si>
  <si>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</si>
  <si>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</si>
  <si>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</si>
  <si>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</si>
  <si>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</si>
  <si>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</si>
  <si>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</si>
  <si>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</si>
  <si>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</si>
  <si>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</si>
  <si>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</si>
  <si>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</si>
  <si>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</si>
  <si>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</si>
  <si>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</si>
  <si>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</si>
  <si>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</si>
  <si>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</si>
  <si>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</si>
  <si>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</si>
  <si>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</si>
  <si>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</si>
  <si>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</si>
  <si>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</si>
  <si>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</si>
  <si>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</si>
  <si>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Kodi i Projektit të Investimeve</t>
  </si>
  <si>
    <t>Shpenzimet Kapitale</t>
  </si>
  <si>
    <t>Kategoria 2: Shpenzimet për projekte investimesh</t>
  </si>
  <si>
    <t>cope</t>
  </si>
  <si>
    <t>Kosto totale e produktit X</t>
  </si>
  <si>
    <t>Kodi i Projektit të Investimeve****</t>
  </si>
  <si>
    <t>Totali i shpenzimeve të Programit sipas produkteve*****</t>
  </si>
  <si>
    <t>Totali i shpenzimeve të Programit sipas artikujve*****</t>
  </si>
  <si>
    <t>230. Aktivet e patrupëzuara</t>
  </si>
  <si>
    <t>231. Aktivet e trupëzuara</t>
  </si>
  <si>
    <t>xxxxx</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</si>
  <si>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</si>
  <si>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</si>
  <si>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</si>
  <si>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</si>
  <si>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</si>
  <si>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</si>
  <si>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</si>
  <si>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</si>
  <si>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</si>
  <si>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Produkti X (shto produkte sipas rastit)</t>
  </si>
  <si>
    <t>Planifikimi, Menaxhimi dhe Administrimi</t>
  </si>
  <si>
    <t xml:space="preserve">Produkti 1 </t>
  </si>
  <si>
    <t>copë</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</si>
  <si>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</si>
  <si>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</si>
  <si>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</si>
  <si>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</si>
  <si>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Emërtimi i Treguesit 1</t>
  </si>
  <si>
    <t>Emërtimi i Treguesit 2</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</si>
  <si>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</si>
  <si>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</si>
  <si>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</si>
  <si>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03310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</si>
  <si>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</si>
  <si>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</si>
  <si>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</si>
  <si>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Ankesa ndaj sektorit privat</t>
  </si>
  <si>
    <t>Cështje të përfaqësuara me efektivitet në gjykatë (numri i vendimeve te konfirmuara nga gjykata me forme prere dhe vendime diskriminimi dhe demshperblim, ne raport me numrin total te çeshtjeve gjyqesore)</t>
  </si>
  <si>
    <t>Informacione të referuara nga organizata me interesa legjitime, institucione etj.</t>
  </si>
  <si>
    <t>Zgjerimi i rafteve te bibliotekes per ekzpozimin e librave te botuar ne ambjente te tjera brenda ISKK</t>
  </si>
  <si>
    <t>ISKK, ne funksion te rritjes se efikasitetit te punes se punonjesve merr persiper te bleje pajisje te reja kompjuterike sipas standarteve ne fuqi te AKSHI-it</t>
  </si>
  <si>
    <t>01320</t>
  </si>
  <si>
    <t>Numer</t>
  </si>
  <si>
    <t>Blerja e licencave të software-ve për të përditësuar infrastrukturen e nevojshme për kryerjen e proceseve të përpunimit të të dhenave statistikore.</t>
  </si>
  <si>
    <t>Copë</t>
  </si>
  <si>
    <t>Trend rrites</t>
  </si>
  <si>
    <t>Planifikimi, Menaxhimi dhe Administrim</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</si>
  <si>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</si>
  <si>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</si>
  <si>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</si>
  <si>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</si>
  <si>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</si>
  <si>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</si>
  <si>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</si>
  <si>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</si>
  <si>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</si>
  <si>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</si>
  <si>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08220</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</si>
  <si>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</si>
  <si>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</si>
  <si>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Zgjidhja e ankesave apo kërkesave të qytetarëve ndaj sjelljes,vendimeve apo mosveprimeve të parregullta e të paligjshme të administratës publike</t>
  </si>
  <si>
    <t>Produkti 1 (shto produkte sipas rastit)</t>
  </si>
  <si>
    <t>01150</t>
  </si>
  <si>
    <t>Shërbime të tjera</t>
  </si>
  <si>
    <t>01330</t>
  </si>
  <si>
    <t>01140</t>
  </si>
  <si>
    <t>Sistem</t>
  </si>
  <si>
    <t>E-Qeverisja</t>
  </si>
  <si>
    <t>M870302</t>
  </si>
  <si>
    <t>Blerje pajisje zyre dhe elektronike</t>
  </si>
  <si>
    <t>M870307</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</si>
  <si>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</si>
  <si>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</si>
  <si>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</si>
  <si>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Kompletimi i ambienteve te punes me  mjetet pajisjet e nevojshme te punes</t>
  </si>
  <si>
    <t>Shtimi i fondit te librave profesionale te bibliotekes se gjykates me tituj te rinj te botimeve profesionale te jurisprudences kushtetuese</t>
  </si>
  <si>
    <t>Realizimi i procesit te  Rekrutimit dhe mesimdhenies se kandidateve per magjistrate,avokate shteti/ndihmes e keshilltare ligjor si dhe kancelareve.</t>
  </si>
  <si>
    <t>Kosto totale e produktit 9</t>
  </si>
  <si>
    <t>M870072</t>
  </si>
  <si>
    <t>Aktivitete në DSIK</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</si>
  <si>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</si>
  <si>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</si>
  <si>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</si>
  <si>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</si>
  <si>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</si>
  <si>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 xml:space="preserve">Blerje pajisje kompjuterike dhe pajisje  zyre </t>
  </si>
  <si>
    <t>01130</t>
  </si>
  <si>
    <t>Shërbimi i Prokurimit Publik</t>
  </si>
  <si>
    <t>Nr</t>
  </si>
  <si>
    <t>01120</t>
  </si>
  <si>
    <t>Veprimtaria audituese e KLSH</t>
  </si>
  <si>
    <t>Kapitulli 01</t>
  </si>
  <si>
    <t>Kapitulli 05</t>
  </si>
  <si>
    <t>Kodi i Projektit sipas listes se investimeve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</si>
  <si>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</si>
  <si>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numer pajisjesh</t>
  </si>
  <si>
    <t>Kapitull 02</t>
  </si>
  <si>
    <t>Kapitulli 03</t>
  </si>
  <si>
    <t>Kapitulli 04</t>
  </si>
  <si>
    <t>Kosto totale e produkti 2</t>
  </si>
  <si>
    <t xml:space="preserve">Produkti 3 </t>
  </si>
  <si>
    <t xml:space="preserve">Kosto totale e produktit </t>
  </si>
  <si>
    <t>Kapitull 05</t>
  </si>
  <si>
    <t>Kapitulli 02</t>
  </si>
  <si>
    <t>Planifikim, Menaxhim dhe Administrim</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</si>
  <si>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</si>
  <si>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</si>
  <si>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</si>
  <si>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</si>
  <si>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</si>
  <si>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</si>
  <si>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ORE TRANSMETIMI TE EMISIONEVE TV TRANSMETUAR NE SATELIT PER SHQIPTARET JASHTE KUFIRIT</t>
  </si>
  <si>
    <t>ORE TRANSMETIMI EMISIONE INFORMATIVE NE 7 GJUHE TE HUAJA PER PUBLIKUN E HUAJ,EMISIONE KULTURORE,INFORMATIVE,MUZIKORE,ARTISTIKE NE GJUHEN SHQIPE PER BASHKATDHETARET</t>
  </si>
  <si>
    <t>ORE TRANSMETIMI</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</si>
  <si>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</si>
  <si>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</si>
  <si>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</si>
  <si>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</si>
  <si>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Cilesia e transmetimit</t>
  </si>
  <si>
    <t>PASQYRIM NGA RTSH I EVENTEVE ARTISTIKE ME RENDESI MBAREKOMBETARE</t>
  </si>
  <si>
    <t>NUMER PROGRAMESH</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</si>
  <si>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</si>
  <si>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</si>
  <si>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</si>
  <si>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</si>
  <si>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biletave te shitura per koncerte</t>
  </si>
  <si>
    <t>KONCERTE TE ORKESTRES,REGJISTRIME MATERIALESH ARKIVORE</t>
  </si>
  <si>
    <t>NUMER KONCERTESH</t>
  </si>
  <si>
    <t>08520</t>
  </si>
  <si>
    <t>OPTIMIZIM I SINJALIT</t>
  </si>
  <si>
    <t>Niveli I mbulimit te sinjalit</t>
  </si>
  <si>
    <t>SHPENZIME PER SHERBIME MIREMBAJTJES SE SISTEMIT TE  INTEGRUAR DVB-T2 [PER RTSH</t>
  </si>
  <si>
    <t>ORE SHERBIMI</t>
  </si>
  <si>
    <t>Pajisje per godinen e re</t>
  </si>
  <si>
    <t>nr pajisjesh</t>
  </si>
  <si>
    <t>Rikonstruksione</t>
  </si>
  <si>
    <r>
      <t xml:space="preserve">Detajimi i Kostos Totale të </t>
    </r>
    <r>
      <rPr>
        <b/>
        <sz val="8"/>
        <color rgb="FFFF0000"/>
        <rFont val="Garamond"/>
        <family val="1"/>
      </rPr>
      <t xml:space="preserve">Produktit X </t>
    </r>
    <r>
      <rPr>
        <b/>
        <sz val="8"/>
        <color theme="1"/>
        <rFont val="Garamond"/>
        <family val="1"/>
      </rPr>
      <t>sipas Artikujve Ekonomikë</t>
    </r>
  </si>
  <si>
    <t>numër aktesh</t>
  </si>
  <si>
    <t>Kuvendi i Shqipërisë ka detyrimin e pagesës së anëtarësimit në ato organizata ndërkombëtare ku ka të drejta të plota</t>
  </si>
  <si>
    <t>Numër organizata ndërkombëtare</t>
  </si>
  <si>
    <t>nr</t>
  </si>
  <si>
    <t>Dosje te trajtuara kundrejt totalit</t>
  </si>
  <si>
    <t>Dosje te perfunduara</t>
  </si>
  <si>
    <t>numer dosjesh</t>
  </si>
  <si>
    <t>Orendi Paisje, mjete</t>
  </si>
  <si>
    <t>Blerje paisje kompjuterike</t>
  </si>
  <si>
    <t>Paisje zyre e te tjera  te blera</t>
  </si>
  <si>
    <t>nr.prokurorish</t>
  </si>
  <si>
    <t>Orendi zyre te blera</t>
  </si>
  <si>
    <t>Mjete levizese</t>
  </si>
  <si>
    <t>Autovetura te blera</t>
  </si>
  <si>
    <t>Sisteme Sigurie</t>
  </si>
  <si>
    <t>Sistemi hyrjes me karta e Kamera te blera</t>
  </si>
  <si>
    <t>RIKONSTRUKSION</t>
  </si>
  <si>
    <t>Rikonstruksion I pjesshem godine</t>
  </si>
  <si>
    <t>nr prokurorish</t>
  </si>
  <si>
    <t>Raporti i numrit te vendimeve me numrin e kerkesave te paraqitura per gjykim</t>
  </si>
  <si>
    <t>Orendi/Pajisje/Mjete</t>
  </si>
  <si>
    <t>Biblioteke/Libra</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</si>
  <si>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</si>
  <si>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</si>
  <si>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</si>
  <si>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Prodhim i informacionit te shpejte, perkthim informacioni ne menyre te sakte dhe transmetim i informacionit ne kohe reale.</t>
  </si>
  <si>
    <t>Nr i lajmeve te realizuara</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</si>
  <si>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</si>
  <si>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</si>
  <si>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</si>
  <si>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</si>
  <si>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</si>
  <si>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</si>
  <si>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</si>
  <si>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</si>
  <si>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</si>
  <si>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</si>
  <si>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ciklin e programit mesimor</t>
  </si>
  <si>
    <t>Nr. kandidatësh</t>
  </si>
  <si>
    <t>Blerje paisje</t>
  </si>
  <si>
    <t>Blerje paisje elektronike</t>
  </si>
  <si>
    <t>Rikonstruksione/Ndertime</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</si>
  <si>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</si>
  <si>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</si>
  <si>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</si>
  <si>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</si>
  <si>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</si>
  <si>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</si>
  <si>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 e nr. te magjistrateve si autor shkrimesh</t>
  </si>
  <si>
    <t>% e nr te autoreve me tituj e grada shkencore</t>
  </si>
  <si>
    <t>% e nr te autoreve te huaj</t>
  </si>
  <si>
    <t>Nr. botimesh</t>
  </si>
  <si>
    <t>Blerje libra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</si>
  <si>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</si>
  <si>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Projekte Kinematografike</t>
  </si>
  <si>
    <t>Nr pajisje</t>
  </si>
  <si>
    <t>Blerje pajisjesh te ndryshme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</si>
  <si>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</si>
  <si>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Numër misionesh mbikëqyrjeje.</t>
  </si>
  <si>
    <t>Blerje Pajisje Zyre dhe Elektonike</t>
  </si>
  <si>
    <t>Numër pajisje</t>
  </si>
  <si>
    <t>Blerje pajisje kompjuterike per permiresimin e infrastruktures Teknologji-Informacion, duke arritur plotësimin e nevojave  te institucionit.</t>
  </si>
  <si>
    <t>Perqindja/Numri i vendimeve të Komisionerit te lena ne fuqi nga gjykata;</t>
  </si>
  <si>
    <t xml:space="preserve">Numer </t>
  </si>
  <si>
    <t>Nr pajisjesh</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</si>
  <si>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</si>
  <si>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</si>
  <si>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</si>
  <si>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</si>
  <si>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</si>
  <si>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Organizimi i Konferencave dhe ekspozitave me karakter promovues, informues per periudhen komuniste dhe pergatitja e Video Dokumentareve, filmave  si pjese e ketyre konferencave etj</t>
  </si>
  <si>
    <t>Numer konferencash, ekspozitash</t>
  </si>
  <si>
    <t>Numer pajisjesh kompjuterike</t>
  </si>
  <si>
    <t>Sherbime te tjera</t>
  </si>
  <si>
    <t>Pajisje informatike te blera</t>
  </si>
  <si>
    <t>Qëllimi e Politikës së Programit</t>
  </si>
  <si>
    <t>Sigurimi i informacionit të klasifikuar "sekret shtetëror", të NATO-s, BE-s, shteteve e organizatave të tjera ndërkombëtare.</t>
  </si>
  <si>
    <t>Treguesi i Performancës në nivel Qëllimi</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</si>
  <si>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</si>
  <si>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</si>
  <si>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</si>
  <si>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</si>
  <si>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</si>
  <si>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</si>
  <si>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</si>
  <si>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</si>
  <si>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</si>
  <si>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</si>
  <si>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Produkti 8</t>
  </si>
  <si>
    <t>Produkti 9</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</si>
  <si>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</si>
  <si>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Treguesit e Performancës ne nivel qellimi</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</si>
  <si>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</si>
  <si>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</si>
  <si>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</si>
  <si>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</si>
  <si>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m2</t>
  </si>
  <si>
    <t>05640</t>
  </si>
  <si>
    <t>Mbrojtja sasiore dhe cilësore e burimeve ujore, shfrytëzimi racional dhe shpërndarja e drejtë e tyre si dhe mbrojtja e gjendjes natyrore të ujërave ndërkufitare në bashkëpunim me vendet fqinje</t>
  </si>
  <si>
    <t xml:space="preserve"> Sigurimi, mbrojtja dhe shfrytezimi racional i burimeve ujore</t>
  </si>
  <si>
    <t>% e të dhënave</t>
  </si>
  <si>
    <t>"Dokumenti I veprimit/Mbeshtetje per Menaxhimin e Ujerave"</t>
  </si>
  <si>
    <t>Data</t>
  </si>
  <si>
    <t>Emri</t>
  </si>
  <si>
    <t xml:space="preserve"> </t>
  </si>
  <si>
    <t>Rritja e numrit te raporteve te cilesise.</t>
  </si>
  <si>
    <t>Rritja e numrit të publikime</t>
  </si>
  <si>
    <t>Rritja numrit të njësive statistikore të vrojtuara</t>
  </si>
  <si>
    <t>Rritja e  numrit  të publikimeve me statistika gjinore</t>
  </si>
  <si>
    <t>Politikat Ekzistuese</t>
  </si>
  <si>
    <t>Shpenzimet Korrente</t>
  </si>
  <si>
    <t>Orendi zyre</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</si>
  <si>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</si>
  <si>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</si>
  <si>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</si>
  <si>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</si>
  <si>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</si>
  <si>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</si>
  <si>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</si>
  <si>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</si>
  <si>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M870290</t>
  </si>
  <si>
    <t>67</t>
  </si>
  <si>
    <t>18AO601</t>
  </si>
  <si>
    <t>Politika Ekzistuese</t>
  </si>
  <si>
    <t xml:space="preserve">Shpenzimet Korrente </t>
  </si>
  <si>
    <t>Blerje orendi zyre dhe kompjuterike</t>
  </si>
  <si>
    <t>Kodi i Projektit sipas listës së investimeve</t>
  </si>
  <si>
    <t>Pajisje zyre dhe kompjuterike</t>
  </si>
  <si>
    <t>1150</t>
  </si>
  <si>
    <t>Kodi i Projektit të Investimeve 18AP601</t>
  </si>
  <si>
    <t xml:space="preserve">TVSH -Implementimi I projektit te financuar nga qeveria norvegjeze me qellim zgjerimin e kapaciteteve te ASIG per tu ofruar perdoruesve informacion gjeohapesinor + TVSH </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</si>
  <si>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</si>
  <si>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</si>
  <si>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</si>
  <si>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</si>
  <si>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</si>
  <si>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</si>
  <si>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</si>
  <si>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</si>
  <si>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</si>
  <si>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</si>
  <si>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</si>
  <si>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</si>
  <si>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</si>
  <si>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</si>
  <si>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</si>
  <si>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</si>
  <si>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</si>
  <si>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</si>
  <si>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</si>
  <si>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</si>
  <si>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</si>
  <si>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</si>
  <si>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Numër shërbimesh për njësi kohe.</t>
  </si>
  <si>
    <t>Kontrata</t>
  </si>
  <si>
    <r>
      <rPr>
        <b/>
        <sz val="8"/>
        <color indexed="10"/>
        <rFont val="Garamond"/>
        <family val="1"/>
      </rPr>
      <t>Produkti 3</t>
    </r>
    <r>
      <rPr>
        <sz val="8"/>
        <color indexed="8"/>
        <rFont val="Garamond"/>
        <family val="1"/>
      </rPr>
      <t>(shto produkte sipas rastit)</t>
    </r>
  </si>
  <si>
    <t>40</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</si>
  <si>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</si>
  <si>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cope ( sete )</t>
  </si>
  <si>
    <t>Keshilli i Larte i Prokurorise do te garantoje pavaresine e aktivitetit te tij, si dhe permiresimin e veprimtarise se prokurorise nepermjet vendimarrjes.</t>
  </si>
  <si>
    <t>Miratimi I akteve nenligjore ne zbatim te ligjeve, miratim I akteve per rregullimin e procedurave te brendshme , emerim dhe shkarkim i prokuroreve, miratim I rregullave per funksionimin e KLP-se,etj.</t>
  </si>
  <si>
    <t>RRITJE E SHIKUESHMERISE -AUDIENCA</t>
  </si>
  <si>
    <t>RRITJE E CILESISE SE PROGRAMEVE TELEVIZIVE,RADIOFONIKE NE NIVEL INFORMATIV,EDUKATIV,ARTISTIK</t>
  </si>
  <si>
    <t>RRITJA E NUMRIT TE PRODHIMEVE</t>
  </si>
  <si>
    <t>ZGJERIMI I TREGUT TE REKLAMAVE</t>
  </si>
  <si>
    <t>Te drejta ekskluzive transmetimi</t>
  </si>
  <si>
    <t>KRIJIMI I KUSHTEVE OPTIMALE PER VIJUESHMERINE E SISTEMIT TE DIGJITALIZIMIT</t>
  </si>
  <si>
    <t/>
  </si>
  <si>
    <t>Nënshkrimi</t>
  </si>
  <si>
    <t>Titullari i institucionit / Ministri</t>
  </si>
  <si>
    <t xml:space="preserve">  06 - Nga të ardhurat jashtë limitit</t>
  </si>
  <si>
    <t>999 - Jashtë-Buxhetore</t>
  </si>
  <si>
    <t xml:space="preserve">  04 - TVSH, Detyrim Doganor</t>
  </si>
  <si>
    <t xml:space="preserve">  03 - Kosto lokale</t>
  </si>
  <si>
    <t xml:space="preserve">  22 - Financim i huaj - Kredi</t>
  </si>
  <si>
    <t xml:space="preserve">  02 - Financim i huaj - Grant</t>
  </si>
  <si>
    <t xml:space="preserve">  01 - Nga Buxheti</t>
  </si>
  <si>
    <t>232 - Transferta Kapitale</t>
  </si>
  <si>
    <t>231 - Kapitale të Trupëzuara</t>
  </si>
  <si>
    <t>230 - Kapitale të Patrupëzuara</t>
  </si>
  <si>
    <t xml:space="preserve">  05 - Nga të ardhurat e veta</t>
  </si>
  <si>
    <t>606 - Trans per Buxh. Fam. &amp; Individ</t>
  </si>
  <si>
    <t>605 - Transferta Korente të Huaja</t>
  </si>
  <si>
    <t>604 - Transferta Korente të Brendshme</t>
  </si>
  <si>
    <t>603 - Subvencione</t>
  </si>
  <si>
    <t>602 - Mallra dhe Shërbime të Tjera</t>
  </si>
  <si>
    <t>601 - Sigurime Shoqërore</t>
  </si>
  <si>
    <t>600 - Paga</t>
  </si>
  <si>
    <t xml:space="preserve">Totali shpenzimeve të Programit </t>
  </si>
  <si>
    <t xml:space="preserve">604 - Transferta Korente të </t>
  </si>
  <si>
    <t>Detajimi i Kostos Totale të Produktit  sipas Artikujve Ekonomikë</t>
  </si>
  <si>
    <t>0</t>
  </si>
  <si>
    <t>-0.2</t>
  </si>
  <si>
    <t>Ndryshimi në % i kostos totale</t>
  </si>
  <si>
    <t>Ndryshimi në % i Sasisë</t>
  </si>
  <si>
    <t>666.67</t>
  </si>
  <si>
    <t>200000</t>
  </si>
  <si>
    <t>250000</t>
  </si>
  <si>
    <t>300</t>
  </si>
  <si>
    <t>Përshkrimi i Produktit</t>
  </si>
  <si>
    <t>M550005 - Libra te blere</t>
  </si>
  <si>
    <t>Produkti</t>
  </si>
  <si>
    <t>18AI8</t>
  </si>
  <si>
    <t>-0.3333</t>
  </si>
  <si>
    <t>690000</t>
  </si>
  <si>
    <t>1380000</t>
  </si>
  <si>
    <t>2</t>
  </si>
  <si>
    <t>3</t>
  </si>
  <si>
    <t>Botime te tjera</t>
  </si>
  <si>
    <t>95501AD - Botime te tjera</t>
  </si>
  <si>
    <t>5</t>
  </si>
  <si>
    <t>Botimi i periodikeve," Magjistrati" &amp; revista "Jeta Juridike"</t>
  </si>
  <si>
    <t>95501AC - Botimi i periodikeve," Magjistrati" &amp; revista "Jeta Juridike"</t>
  </si>
  <si>
    <t>Jo-projekte (001-55-09820)</t>
  </si>
  <si>
    <t>95501</t>
  </si>
  <si>
    <t>10</t>
  </si>
  <si>
    <t>9</t>
  </si>
  <si>
    <t>8</t>
  </si>
  <si>
    <t>60</t>
  </si>
  <si>
    <t>55</t>
  </si>
  <si>
    <t>50</t>
  </si>
  <si>
    <t>Treguesit e Performancës për Objektivin</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</si>
  <si>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</si>
  <si>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250</t>
  </si>
  <si>
    <t>95501AB - Sesione trajnuese per magjistratë,avokat shteti,ndihëmesa ligjor dhe kancelare ne detyre.</t>
  </si>
  <si>
    <t>45</t>
  </si>
  <si>
    <t>100</t>
  </si>
  <si>
    <t>95</t>
  </si>
  <si>
    <t>85</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</si>
  <si>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</si>
  <si>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1</t>
  </si>
  <si>
    <t>Ndertim Godine</t>
  </si>
  <si>
    <t>M550002 - Ndertim Godine</t>
  </si>
  <si>
    <t>18AI6</t>
  </si>
  <si>
    <t>11</t>
  </si>
  <si>
    <t>21</t>
  </si>
  <si>
    <t>19</t>
  </si>
  <si>
    <t>M550001 - Pajisje elektronike te blera</t>
  </si>
  <si>
    <t>18AI5</t>
  </si>
  <si>
    <t>140</t>
  </si>
  <si>
    <t>95501AA - Student qe ndjekin ciklet e programeve mesimor</t>
  </si>
  <si>
    <t>80</t>
  </si>
  <si>
    <t>75</t>
  </si>
  <si>
    <t>15</t>
  </si>
  <si>
    <t>20</t>
  </si>
  <si>
    <t>90</t>
  </si>
  <si>
    <t>Konsolidimi i formimit profesional te magjistrateve , nëpërmjet rritjes profesionale të personelit të gjykatave dhe prokurorive në përputhje me standartet evropiane.</t>
  </si>
  <si>
    <t>Kodi i Grupit</t>
  </si>
  <si>
    <t>Shkolla e Magjistratures</t>
  </si>
  <si>
    <t>Emërtimi i Grupit</t>
  </si>
  <si>
    <t xml:space="preserve">Koordinatori i GMS/ Nëpunësi </t>
  </si>
  <si>
    <t>të menaxhimit të programit</t>
  </si>
  <si>
    <t xml:space="preserve">Drejtuesi i ekipit </t>
  </si>
  <si>
    <t>-1</t>
  </si>
  <si>
    <t>120000</t>
  </si>
  <si>
    <t>1800000</t>
  </si>
  <si>
    <t>Blerje dhe furnizim kondicioner per zyra.E mire materiale per te relaizuar kushtet teknike dhe cilesore te punes ne ILDKPKI.</t>
  </si>
  <si>
    <t>900000</t>
  </si>
  <si>
    <t>70588.24</t>
  </si>
  <si>
    <t>1200000</t>
  </si>
  <si>
    <t>17</t>
  </si>
  <si>
    <t>Blerje  dhe furnizim pjesë këmbimi për ashensorin duke realizuar kushte teknike dhe cilësore të punës në ILDKPKI</t>
  </si>
  <si>
    <t>18AC405 - Remont Kapital Ashensori</t>
  </si>
  <si>
    <t>100000</t>
  </si>
  <si>
    <t>90000</t>
  </si>
  <si>
    <t>600000</t>
  </si>
  <si>
    <t>6</t>
  </si>
  <si>
    <t>Blerje pajisje te tjera zyre per nevoja te institucionit.</t>
  </si>
  <si>
    <t>18AC404 - Blerje pajisje te tjera zyre</t>
  </si>
  <si>
    <t>0.1429</t>
  </si>
  <si>
    <t>-0.125</t>
  </si>
  <si>
    <t>75000</t>
  </si>
  <si>
    <t>14</t>
  </si>
  <si>
    <t>16</t>
  </si>
  <si>
    <t>M760038 - Blerje pajisje elektronike dhe zyre</t>
  </si>
  <si>
    <t>18AC4</t>
  </si>
  <si>
    <t>0.2</t>
  </si>
  <si>
    <t>-0.1667</t>
  </si>
  <si>
    <t>3000</t>
  </si>
  <si>
    <t>3600</t>
  </si>
  <si>
    <t>5000</t>
  </si>
  <si>
    <t>Përfshin  sasinë e deklaratave te pasurive të të zgjedhurve dhe të nëpunësve publike të kontrolluara sipas llojeve.</t>
  </si>
  <si>
    <t>97601AA - Deklarata Pasurie te Kontrolluara</t>
  </si>
  <si>
    <t>Jo-projekte (001-76-01110)</t>
  </si>
  <si>
    <t>97601</t>
  </si>
  <si>
    <t>100%</t>
  </si>
  <si>
    <t>Deklarata Pasurie sipas Llojeve të Kontrolluara.</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</si>
  <si>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</si>
  <si>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3%</t>
  </si>
  <si>
    <t>4%</t>
  </si>
  <si>
    <t>7%</t>
  </si>
  <si>
    <t>120%</t>
  </si>
  <si>
    <t>114%</t>
  </si>
  <si>
    <t>Shkelje të konstatuara në procesin e deklarimit</t>
  </si>
  <si>
    <t>Numri i rasteve të hetimeve administrative kundër korrupsionit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</si>
  <si>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</si>
  <si>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</si>
  <si>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</si>
  <si>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</si>
  <si>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Kosto për njësi (në lekë)</t>
  </si>
  <si>
    <t>Kosto totale (në lekë)</t>
  </si>
  <si>
    <t>0.5</t>
  </si>
  <si>
    <t>66666.67</t>
  </si>
  <si>
    <t>1000000</t>
  </si>
  <si>
    <t>18AD2</t>
  </si>
  <si>
    <t>Pajisje kompjuterike dhe zyre</t>
  </si>
  <si>
    <t>18AN601</t>
  </si>
  <si>
    <t>Pajisje te blera kompjuterike dhe zyre</t>
  </si>
  <si>
    <t>Nr Projektesh</t>
  </si>
  <si>
    <t xml:space="preserve">Projekte/nisma te financuara </t>
  </si>
  <si>
    <t>Nr. takime/aktivitete</t>
  </si>
  <si>
    <t>Takime periodike me perfaqesuesit e PK per tu informuar mbi ecurine e problematikave te tyre dhe amendimin e kuadrit ligjor si dhe aktivitete te perbashketa me institucione te ngjashme te fushes.</t>
  </si>
  <si>
    <t>Takime te kryera/Aktivitete</t>
  </si>
  <si>
    <t xml:space="preserve">Nr. aktesh nenligjore
</t>
  </si>
  <si>
    <t>Ndryshimi dhe plotesimi i kuadrit ligjor ne fushen e arsimit, mbrojtjes sociale, kultures, perdorimit te gjuhes amtare dhe treguesve topografike.</t>
  </si>
  <si>
    <t>Akte nenligjore te propozuara</t>
  </si>
  <si>
    <t xml:space="preserve">Fuqizimi i kuadrit ligjor dhe nenligjor </t>
  </si>
  <si>
    <t xml:space="preserve">Zbatimi i kuadrit ligjor dhe politikave shteterore ne lidhje me pakicat kombetare, si edhe financimi i projekteve dhe nismave per fuqizimin, mbrojtjen e te drejtave, ruajtjen e promovimin e identitetit kombetar, kulturor e gjuhesor te tyre.
</t>
  </si>
  <si>
    <t>Sigurimi i ushtrimit te të drejtave specifike të personave që u përkasin një pakice kombëtare, si një përbërës thelbësor i një shoqërie të integruar dhe që garantojnë mosdiskriminimin dhe barazinë e plotë para ligjit.</t>
  </si>
  <si>
    <t>Koordinim dhe monitorim i administrimit dhe zbatimit ne praktike te kuadrit ligjor dhe politikave mbi pakicat kombetare.</t>
  </si>
  <si>
    <t>Pagesa e TVSH për projekte me financim të huaj</t>
  </si>
  <si>
    <t>Kodi  18AP802</t>
  </si>
  <si>
    <t>Pagesë TVSH</t>
  </si>
  <si>
    <t xml:space="preserve">Nr reformash </t>
  </si>
  <si>
    <t>Zbatimi i reformes se Sherbimit Civil ne Administraten Publike</t>
  </si>
  <si>
    <t xml:space="preserve">IPA 2014 Zbatimi i reformes se Sherbimit Civil ne Administraten Publike </t>
  </si>
  <si>
    <t>M2 te rikostruktuar/Godine e rikostruktuar</t>
  </si>
  <si>
    <t xml:space="preserve">Rikonstruksion Godine </t>
  </si>
  <si>
    <t>Kodi i Projektit të Investimeve  M870290</t>
  </si>
  <si>
    <t>Kodi     18AP601</t>
  </si>
  <si>
    <t>Pajise zyre</t>
  </si>
  <si>
    <t>Blerje e pajisje  zyre dhe komjuterike</t>
  </si>
  <si>
    <t>Detajimi i Kostos Totale të Produktit 9 sipas Artikujve Ekonomikë</t>
  </si>
  <si>
    <t>Procese për sigurimin e mirëfunksionimit të institucionit</t>
  </si>
  <si>
    <t>Administrimi dhe funksionimi i DAP</t>
  </si>
  <si>
    <t>Kosto totale e produktit 8</t>
  </si>
  <si>
    <t>Detajimi i Kostos Totale të Produktit 8 sipas Artikujve Ekonomikë</t>
  </si>
  <si>
    <t>Procese monitorimi te kryera për zbatimin e legjislacionit të shërbimit civilsi dhe Inspektime për të monitoruar zbatimin e legjislacion it të shërbimit civil</t>
  </si>
  <si>
    <t>Procese monitorimi te kryera</t>
  </si>
  <si>
    <t>Detajimi i Kostos Totale të Produktit 7 sipas Artikujve Ekonomikë</t>
  </si>
  <si>
    <t>politika</t>
  </si>
  <si>
    <t>Hartimi i politikave për ngritjen e kapaciteteve dhe rritjen e integritetit në administratën publike</t>
  </si>
  <si>
    <t xml:space="preserve">Politika te ndermarra për zhvillimin profesional </t>
  </si>
  <si>
    <t>Detajimi i Kostos Totale të Produktit 6 sipas Artikujve Ekonomikë</t>
  </si>
  <si>
    <t>Akte ligjore dhe nënligjore te hartuara</t>
  </si>
  <si>
    <t>Detajimi i Kostos Totale të Produktit 5 sipas Artikujve Ekonomikë</t>
  </si>
  <si>
    <t>Numër raportesh</t>
  </si>
  <si>
    <t>Hartimi dhe përgatitja e raporteve të monitorimit për zbatimin e strategjisë ndërsektoriale në administratën publike për organizmat ndërkombëtarë</t>
  </si>
  <si>
    <t>Raporte monitorimi te kryera</t>
  </si>
  <si>
    <r>
      <rPr>
        <b/>
        <sz val="8"/>
        <rFont val="Garamond"/>
        <family val="1"/>
      </rPr>
      <t xml:space="preserve">Produkti 5 </t>
    </r>
    <r>
      <rPr>
        <sz val="8"/>
        <rFont val="Garamond"/>
        <family val="1"/>
      </rPr>
      <t>(shto produkte sipas rastit)</t>
    </r>
  </si>
  <si>
    <t>Detajimi i Kostos Totale të Produktit 4 sipas Artikujve Ekonomikë</t>
  </si>
  <si>
    <t>Numër strategji/plan veprimi</t>
  </si>
  <si>
    <t>Hartimi dhe rishikimi i strategjive të miratuara në kuadër të reformës në administratës publike</t>
  </si>
  <si>
    <t xml:space="preserve">Strategji të miratuara </t>
  </si>
  <si>
    <t>Numër programesh/projektesh</t>
  </si>
  <si>
    <t xml:space="preserve">Programe/projekte ne fushën e shërbimit civil </t>
  </si>
  <si>
    <t>Numër procedurash/procesesh</t>
  </si>
  <si>
    <t>Përfaqësim në procese gjyqësore dhe komisione disiplinore</t>
  </si>
  <si>
    <t>Numër procedurash</t>
  </si>
  <si>
    <t>Procedura konkurimi në shërbimin civil</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</si>
  <si>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</si>
  <si>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nr.sistemesh</t>
  </si>
  <si>
    <t xml:space="preserve">sisteme elektronike </t>
  </si>
  <si>
    <t>Software elektronik</t>
  </si>
  <si>
    <t>m2 te rikonstruktuar</t>
  </si>
  <si>
    <t xml:space="preserve">Rikonstruksion godina ASPA </t>
  </si>
  <si>
    <t>Kodi  18BU901</t>
  </si>
  <si>
    <t>Produkti  18BU901</t>
  </si>
  <si>
    <t xml:space="preserve"> Kodi 18AP601</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</si>
  <si>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2020.</t>
    </r>
  </si>
  <si>
    <t>Blerje e pajisje  zyre dhe komjuterike te blera</t>
  </si>
  <si>
    <t xml:space="preserve">Persona te trajnuar </t>
  </si>
  <si>
    <t>Menaxhimi dhe Zhvillimi i Administrates Publike -ASPA</t>
  </si>
  <si>
    <t>Blerje pajisje dhe orendi</t>
  </si>
  <si>
    <t xml:space="preserve">Ndërtimi i pjesshëm i Kornizës Referuese Gjeodezike
</t>
  </si>
  <si>
    <t>Gjeoportali Kombëtar i ASIG është një sistem që mundëson përdoruesit e ndryshëm të institucioneve publike, si edhe biznese apo individë, që të aksesojnë dhe të përdorin të dhenat gjeografike të Republikës së Shqipërisë. Kjo plaformë mundëson afishimin e informacionit gjeografik në një hartë interaktive si dhe mundësinë e shpërndarjes, shkarkimit dhe transformimit të të dhënave gjeografike. Nëpërmjet këtij projekti kërkohet që të sigurohet vazhdimësia mirëfuksionimit të sistemit të Gjeoportalit Kombëtar, si edhe të realizohen disa përmisime të nevojshme dhe rritje kapaciteti, që kanë ardhur si kërkesa e rritjes të përdorimit. . Në këtë lloj mënyre sigurohet vazhdimi i dhenies të shërbimit të Gjeoportalit për publikun, nuk kemi shkëputje të shërbimit të mirëmbajtjes.</t>
  </si>
  <si>
    <t xml:space="preserve">Mirëmbajtja e Sistemit të Gjeoportalit Kombëtar </t>
  </si>
  <si>
    <t xml:space="preserve">Standarte dhe vendime normative të hartuara </t>
  </si>
  <si>
    <t>Grupe të dhenash të standartizuara</t>
  </si>
  <si>
    <t xml:space="preserve">Shërbime online për të dhënat gjeohapësinore </t>
  </si>
  <si>
    <t>Numri i përdoruesve të Gjeoportalit Kombëtar</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</si>
  <si>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</si>
  <si>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18Am201</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</si>
  <si>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</si>
  <si>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</si>
  <si>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</si>
  <si>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2000000</t>
  </si>
  <si>
    <t>Pajisje elektronike dhe zyre te blera</t>
  </si>
  <si>
    <t>18AC201 - Pajisje elektronike dhe zyre te blera</t>
  </si>
  <si>
    <t>18AC2</t>
  </si>
  <si>
    <t>210</t>
  </si>
  <si>
    <t>Mbikëqyrje të kryera sipas planit vjetor si dhe inspektime të realizuara sipas problematikave te ndryshme.</t>
  </si>
  <si>
    <t>96701AA - Mbikëqyrje dhe inspektime të kryera.</t>
  </si>
  <si>
    <t>Jo-projekte (001-67-01110)</t>
  </si>
  <si>
    <t>96701</t>
  </si>
  <si>
    <t>19%</t>
  </si>
  <si>
    <t>Niveli i zbatimit te vendimeve te Komisionerit</t>
  </si>
  <si>
    <t>Rritja e nivelit te zbatimit te ligjit per sherbimin civil</t>
  </si>
  <si>
    <t>23%</t>
  </si>
  <si>
    <t>Numri i shkeljeve te konstatuara te ligjit te nepunesit civil</t>
  </si>
  <si>
    <t>Garantimi dhe respektimi i ligjit per sherbimin civil ne institucionet qendrore, te pavarura dhe ato vendore.</t>
  </si>
  <si>
    <t>Komisioneri për  Mbikëqyrjen e Shërbimit Civil</t>
  </si>
  <si>
    <t>500000</t>
  </si>
  <si>
    <t>Blerje pajisje</t>
  </si>
  <si>
    <t>M570002 - Pajsje zyre te blera</t>
  </si>
  <si>
    <t>18AB1</t>
  </si>
  <si>
    <t>0.25</t>
  </si>
  <si>
    <t>-0.4545</t>
  </si>
  <si>
    <t>12</t>
  </si>
  <si>
    <t>22</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</si>
  <si>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</si>
  <si>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95701AB - Projekte Kinematografike</t>
  </si>
  <si>
    <t>47</t>
  </si>
  <si>
    <t>Numer Filmash</t>
  </si>
  <si>
    <t>95701AA - Filma te financuara</t>
  </si>
  <si>
    <t>Jo-projekte (001-57-08220)</t>
  </si>
  <si>
    <t>95701</t>
  </si>
  <si>
    <t>50%</t>
  </si>
  <si>
    <t>Perballimi i kerkesave ne rritje per mbeshtetje financiare te projekteve te kategorise Minority Coproduction, qe i pergjigjet politikave te QKK (2022-2024) per integrimin e kinematografise shqiptare ne bote</t>
  </si>
  <si>
    <t>Organizimi i Festivalit te 14 te Filmit Shqiptar ne kuader te 110-vjetorit t[ Pavaresise se shtetit shqiptar.</t>
  </si>
  <si>
    <t>Ne zbatim te Paktit me Studentet te Qeverise Shqiptare, QKK ka nenshkruar Marrëveshje Bashkëpunimi me Universitetin e Arteve per mbeshtetjen financiare te Filmave teme Diplome UA.</t>
  </si>
  <si>
    <t>Anetaresimi i Shqiperise ne forume te rendesishme evropiane dhe rajonale qe japin mbeshtetje per kinematografine sic jane Europian Film Promotion, EURIMAGES, Creative Europe, SEE Network, etj.</t>
  </si>
  <si>
    <t>Prezenca me stenda te dedikuara filmit shqiptar ne markete dhe festivale te rendesishme evropiane dhe me gjere me qellim promovimin e produktit kinematografik shqiptar dhe bashkeprodhimet minore.</t>
  </si>
  <si>
    <t>Objektivi i kesaj politike eshte qe filmi shqiptar te behet sa me kompetitiv dhe I vleresuar ne festivale kombetare dhe nderkombetare .</t>
  </si>
  <si>
    <t>Dhenia e mbeshtetjes, asistences dhe lehtesimi i procedurave per ti krijuar mundesi producenteve per realizimin e produkteve kinematografike ne kohe dhe me cilesi</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</si>
  <si>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</si>
  <si>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</si>
  <si>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Mbështetje financiare per veprimtarinë kinematografike</t>
  </si>
  <si>
    <t>57</t>
  </si>
  <si>
    <t>Qendra Kombetare Kinematografike</t>
  </si>
  <si>
    <t>Dixhitalizimi i Arkives</t>
  </si>
  <si>
    <t>18AB001 - Dixhitalizimi i Arkives</t>
  </si>
  <si>
    <t>18AB0</t>
  </si>
  <si>
    <t>85700</t>
  </si>
  <si>
    <t>93101AA - Lajme te realizuara</t>
  </si>
  <si>
    <t>Jo-projekte (001-31-08320)</t>
  </si>
  <si>
    <t>93101</t>
  </si>
  <si>
    <t>Informimi objektiv I publikut ne mase te gjere me qellim per te shmangur fake news</t>
  </si>
  <si>
    <t>Kryerja e veprimtarise operacionale ne transnmetimin e lajmit ne shqiperi dhe bote 24ore /dite</t>
  </si>
  <si>
    <t>Shpejtesia e publikimit te lajmit</t>
  </si>
  <si>
    <t>Vertetesia e lajmit</t>
  </si>
  <si>
    <t>Qellimi i ATSH, eshte pasqyrimi i lajmit me vertetesi, shpjetesi dhe paanshmeri si dhe shperndarjen e materialeve mediatike brenda dhe jashte vendit nepermjet internet.</t>
  </si>
  <si>
    <t>Veprimtaria Telegrafike e ATSH-se</t>
  </si>
  <si>
    <t>31</t>
  </si>
  <si>
    <t>Agjensia Telegrafike Shqiptare</t>
  </si>
  <si>
    <t>-0.25</t>
  </si>
  <si>
    <t>300000</t>
  </si>
  <si>
    <t>400000</t>
  </si>
  <si>
    <t>2.5</t>
  </si>
  <si>
    <t>420000</t>
  </si>
  <si>
    <t>35</t>
  </si>
  <si>
    <t>66</t>
  </si>
  <si>
    <t>e pa lidhur me politikën</t>
  </si>
  <si>
    <t>130</t>
  </si>
  <si>
    <t>123</t>
  </si>
  <si>
    <t>2%</t>
  </si>
  <si>
    <t>60%</t>
  </si>
  <si>
    <t>8000000</t>
  </si>
  <si>
    <t>18</t>
  </si>
  <si>
    <t>-0.6667</t>
  </si>
  <si>
    <t>50000</t>
  </si>
  <si>
    <t>150000</t>
  </si>
  <si>
    <t>3000000</t>
  </si>
  <si>
    <t>Blerje pajisje per permiresimin e kushteve  ne pune</t>
  </si>
  <si>
    <t>M660001 - Blerje pajisje dhe orendi zyre</t>
  </si>
  <si>
    <t>18AC1</t>
  </si>
  <si>
    <t>-0.0003</t>
  </si>
  <si>
    <t>0.0085</t>
  </si>
  <si>
    <t>5800</t>
  </si>
  <si>
    <t>5750</t>
  </si>
  <si>
    <t>5700</t>
  </si>
  <si>
    <t>Nr kerkesash te trajtura</t>
  </si>
  <si>
    <t>96601AA - Kërkesa të trajtuara</t>
  </si>
  <si>
    <t>Jo-projekte (001-66-03320)</t>
  </si>
  <si>
    <t>96601</t>
  </si>
  <si>
    <t>33</t>
  </si>
  <si>
    <t>Numri i rekomandimeve per adresimin e shkeljeve me baze gjinore ndaj totalit te rekomandimeve te AP</t>
  </si>
  <si>
    <t>Numri total i rekomandimeve te dhena nga AP</t>
  </si>
  <si>
    <t>Numri i inspektimeve / monitorimeve te kryera</t>
  </si>
  <si>
    <t>Numri i rekomandimeve per adresimin e shkeljeve te te drejtave te grupeve vulnerabel ndaj totalit te rekomandimeve</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</si>
  <si>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</si>
  <si>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ankesave te qytetareve ndaj sjelljes, vendimeve apo mosveprimeve te parregullta e te paligjshme te administrates publike</t>
  </si>
  <si>
    <t>Ambicia strategjike e Avokatit te Popullit eshte te behet aktori kryesor i te drejtave te njeriut te nje sistemi kombetar mire-funksionues per te drejtat e njeriut ne Shqiperi.</t>
  </si>
  <si>
    <t>Avokati i Popullit</t>
  </si>
  <si>
    <t>2255.71</t>
  </si>
  <si>
    <t>197600000</t>
  </si>
  <si>
    <t>87600</t>
  </si>
  <si>
    <t>91904AA - Rrjet transmetimi i mirembajtur</t>
  </si>
  <si>
    <t>Jo-projekte (001-19-08520)</t>
  </si>
  <si>
    <t>91904</t>
  </si>
  <si>
    <t>80%</t>
  </si>
  <si>
    <t>Dixhitalizimi materialeve arkivore</t>
  </si>
  <si>
    <t>96%</t>
  </si>
  <si>
    <t>95%</t>
  </si>
  <si>
    <t>90%</t>
  </si>
  <si>
    <t>99%</t>
  </si>
  <si>
    <t>98%</t>
  </si>
  <si>
    <t>OFRIM I SHERBIMIT TE MULTIFLEKSIMIT,TRANSPORTIMIT DHE TRANSMETIMIT NE AJER NEPERMJET TEKNOLOGJISE DIGJITALE DVB-T2  TE PROGRAMEVE TELEVIZIVE TE RTSH-SE DHE GJITHE OPERATOREVE TE TJERE PRIVATE.SIGURIMI I VAZHDIMESISE SE PUNES NE MBI 99,8% TE KOHES.</t>
  </si>
  <si>
    <t>INVESTIME NE TEKNOLOGJI,PERSHTATJE E TEKNOLOGJISE EKZISTUESE,OPERIMI,DIAGNOSTIKIMI,MIREMBAJTJA PERIODIKE,MIREMBAJTJA EMERGJENCES,SHERBIMI I MBAJTJES NE GARANCI TE VAZHDUESHME TE PRODUKTEVE,PERDITESIMI DHE MIREMBAJTJA E SISTEMIT TE TRANSMETIMIT DIGJITAL AU</t>
  </si>
  <si>
    <t>Projekte teknike per futjen e teknologjive te reja</t>
  </si>
  <si>
    <t>Drejtoria e Përgjithshme e RTSH</t>
  </si>
  <si>
    <t>2080000</t>
  </si>
  <si>
    <t>62400000</t>
  </si>
  <si>
    <t>60000000</t>
  </si>
  <si>
    <t>30</t>
  </si>
  <si>
    <t>91903AA - Koncerte te Orkestres Simfonike</t>
  </si>
  <si>
    <t>Jo-projekte (001-19-08340)</t>
  </si>
  <si>
    <t>91903</t>
  </si>
  <si>
    <t>25</t>
  </si>
  <si>
    <t>Numri I veprave te riprodhuara</t>
  </si>
  <si>
    <t>FORMACION I QENDRUESHEM E BASHKEKOHOR I ORKESTRES SIMFONIKE TE RTSH DHE ORGANIZIM I VAZHDUESHEM I AKTIVITETEVE TE SAJ KONCERTORE NE TIRANE,RRETHE DHE JASHTE VENDIT ME PJESEMARRJEN E HEREPASHERSHME TE TALENTEVE SHQIPTARE JASHTE SHQIPERISE ,SI EDHE TE ARTIS</t>
  </si>
  <si>
    <t>Orkestra simfonike e RTSH dhe Kinematografise</t>
  </si>
  <si>
    <t>10000000</t>
  </si>
  <si>
    <t>0.1</t>
  </si>
  <si>
    <t>18333333.33</t>
  </si>
  <si>
    <t>55000000</t>
  </si>
  <si>
    <t>50000000</t>
  </si>
  <si>
    <t>91902AA - PROGRAME ARTISTIKE</t>
  </si>
  <si>
    <t>Jo-projekte (001-19-08330)</t>
  </si>
  <si>
    <t>91902</t>
  </si>
  <si>
    <t>5%</t>
  </si>
  <si>
    <t>30%</t>
  </si>
  <si>
    <t>12%</t>
  </si>
  <si>
    <t>8%</t>
  </si>
  <si>
    <t>PERMIRESIMI I CILESISE SE PRODHIMIT DHE TRANSMETIMIT,ZGJERIMI I LARMISHMERISE SE PROJEKTEVE.</t>
  </si>
  <si>
    <t>Prodhime filmike ose veprimtari artistike mbarekombetare</t>
  </si>
  <si>
    <t>684.93</t>
  </si>
  <si>
    <t>35000000</t>
  </si>
  <si>
    <t>30000000</t>
  </si>
  <si>
    <t>43800</t>
  </si>
  <si>
    <t>91901AB - EMISIONE RADIOFONIKE TE TRANSMETUARA</t>
  </si>
  <si>
    <t>91901AA - EMISIONE TELEVIZIVE TE TRANSMETUARA</t>
  </si>
  <si>
    <t>Jo-projekte (001-19-08310)</t>
  </si>
  <si>
    <t>91901</t>
  </si>
  <si>
    <t>11%</t>
  </si>
  <si>
    <t>9%</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</si>
  <si>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</si>
  <si>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 xml:space="preserve">Sherbimet per shqiptaret jashte kufirit </t>
  </si>
  <si>
    <t>12000000</t>
  </si>
  <si>
    <t>34</t>
  </si>
  <si>
    <t>700000</t>
  </si>
  <si>
    <t>-0.2857</t>
  </si>
  <si>
    <t>-0.1429</t>
  </si>
  <si>
    <t>0.3333</t>
  </si>
  <si>
    <t>125</t>
  </si>
  <si>
    <t>65</t>
  </si>
  <si>
    <t>70</t>
  </si>
  <si>
    <t>77</t>
  </si>
  <si>
    <t>Fuqizimi i funksionit menaxhues, në funksion të implementimit të sukseshëm të programit, konform kërkesave të kuadrit ligjor në fuqi.</t>
  </si>
  <si>
    <t>800000</t>
  </si>
  <si>
    <t>numer/cope/libra dhe tituj</t>
  </si>
  <si>
    <t>M300003 - Biblioteke e pasuruar</t>
  </si>
  <si>
    <t>18AG1</t>
  </si>
  <si>
    <t>2500000</t>
  </si>
  <si>
    <t>Blerje pajisjesh informatike</t>
  </si>
  <si>
    <t>18AG003 - Blerje pajisjesh informatike</t>
  </si>
  <si>
    <t>M300004 - Pajisje per zyre</t>
  </si>
  <si>
    <t>18AG0</t>
  </si>
  <si>
    <t>200</t>
  </si>
  <si>
    <t>93001AA - Vendime të marra</t>
  </si>
  <si>
    <t>Jo-projekte (001-30-03320)</t>
  </si>
  <si>
    <t>93001</t>
  </si>
  <si>
    <t>Raporti i numrit te vendimeve te dhena, brenda afatit ligjor me numrin e vendimeve gjithsej</t>
  </si>
  <si>
    <t>98</t>
  </si>
  <si>
    <t>96</t>
  </si>
  <si>
    <t>Fuqizimi i funksionit menaxhues për implementimin e sukseshëm të programit, konform kërkesave të kuadrit ligjor në fuqi per shqyrtimin e kërkesave dhe dhenien e vendimeve  gjyqesore te drejta, transparente e në afatet ligjore</t>
  </si>
  <si>
    <t>Vendimmarrje gjyqesore e drejte, transparente e dhene brenda afateve ligjore.</t>
  </si>
  <si>
    <t>Veprimtaria gjyqësore kushtetuese</t>
  </si>
  <si>
    <t>Gjykata Kushtetuese</t>
  </si>
  <si>
    <t>28</t>
  </si>
  <si>
    <t>numer institucionesh</t>
  </si>
  <si>
    <t>Blerje pajisje elektronike per gjykatat</t>
  </si>
  <si>
    <t>Blerje pajisje elektronike</t>
  </si>
  <si>
    <t>13800000</t>
  </si>
  <si>
    <t xml:space="preserve">numer programesh </t>
  </si>
  <si>
    <t xml:space="preserve">Programe per software </t>
  </si>
  <si>
    <t>Numër Institucioni</t>
  </si>
  <si>
    <t>Rikonstruksion i pjeshëm, ndërhyrje përmirësuese dhe përshtatje ambjentesh në gjykata</t>
  </si>
  <si>
    <t>M290068 - Godina te Rikontruktuara</t>
  </si>
  <si>
    <t>18AE0</t>
  </si>
  <si>
    <t>-0.6</t>
  </si>
  <si>
    <t>Do të blihen automjete per gjykatat</t>
  </si>
  <si>
    <t>M290075 - Blerje mjetesh motorike</t>
  </si>
  <si>
    <t>18AD9</t>
  </si>
  <si>
    <t>-0.0909</t>
  </si>
  <si>
    <t>3570000</t>
  </si>
  <si>
    <t>40000000</t>
  </si>
  <si>
    <t>23</t>
  </si>
  <si>
    <t>Do furnizohen gjykatat me pajisje dhe mobilje për zyra dhe salla gjyqi</t>
  </si>
  <si>
    <t>18AD801 - Mobilje dhe pajisje</t>
  </si>
  <si>
    <t>18AD8</t>
  </si>
  <si>
    <t>162514</t>
  </si>
  <si>
    <t>Numër çështjesh</t>
  </si>
  <si>
    <t>Realizimi i proceseve gjyqësore nga gjyqtarët dhe stafi mbështetës</t>
  </si>
  <si>
    <t>92902AA - Çështje të gjykuara</t>
  </si>
  <si>
    <t>Jo-projekte (001-29-03310)</t>
  </si>
  <si>
    <t>92902</t>
  </si>
  <si>
    <t>70%</t>
  </si>
  <si>
    <t>65%</t>
  </si>
  <si>
    <t>Vleresimi dhe permiresimi i infrastruktures gjyqesore (ndertesa, mjedise pune), per te garantuar standarde bashkekohore ne permbushje e detyrave kushtetuesedhe ofrimin dinjitoz te sherbimit per publiku.</t>
  </si>
  <si>
    <t>97%</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</si>
  <si>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</si>
  <si>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</si>
  <si>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89</t>
  </si>
  <si>
    <t>84</t>
  </si>
  <si>
    <t>81</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</si>
  <si>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</si>
  <si>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</si>
  <si>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</si>
  <si>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</si>
  <si>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29</t>
  </si>
  <si>
    <t>Këshilli i Lartë Gjyqësor</t>
  </si>
  <si>
    <t>Sigurimi i funksionimit efektiv të sistemeve të teknologjisë së përpunimit të informacionit dhe te dhenave.</t>
  </si>
  <si>
    <t>Jo-projekte (001-29-01140)</t>
  </si>
  <si>
    <t>92903</t>
  </si>
  <si>
    <t>75%</t>
  </si>
  <si>
    <t>Permiresimi i sistemeve te teknologjise se informacionit ne sistemin e drejtesise.</t>
  </si>
  <si>
    <t>Angazihimi i  QTI per garantimin e arritjes se standarteve te BE, per teknologjine e informacionit dhe komunikimit.</t>
  </si>
  <si>
    <t>Percaktimi i prioriteteve, politikave dhe standarteve, ne lidhje me sistemet e teknologjise se informacionit, ne sistemin e drejtesise.</t>
  </si>
  <si>
    <t>Mbështetje për teknologjinë e sistemit të drejtësisë</t>
  </si>
  <si>
    <t>numer projektesh</t>
  </si>
  <si>
    <t>15000000</t>
  </si>
  <si>
    <t>14160000</t>
  </si>
  <si>
    <t>Numer institucioni</t>
  </si>
  <si>
    <t>Do realizohet blerja e pajisjeve elektronike për ZABGJ</t>
  </si>
  <si>
    <t>M290072 - Pajisje elektronike</t>
  </si>
  <si>
    <t>Orendi/Pajisje/Mjete (001-29-01110)</t>
  </si>
  <si>
    <t>18AD7</t>
  </si>
  <si>
    <t>600</t>
  </si>
  <si>
    <t>Jo-projekte (001-29-01110)</t>
  </si>
  <si>
    <t>92901</t>
  </si>
  <si>
    <t>88</t>
  </si>
  <si>
    <t>KLGJ do te angazhohet ne vendosjen e standarteve te larta te kapaciteteve njerezore dhe institucionale te saj si dhe per permiresimin e performances se gjyqesorit ne te tre nivelet.</t>
  </si>
  <si>
    <t>Permiresimi i sistemit gjyqesor nepermjet vendimmarrjes se Keshillit lidhur me miratimin e akteve nenligjore ne zbatim te ligjeve qe perbejne paketen e reformes ne drejtesi si dhe sigurimin e burimeve dhe kapaciteteve financiare te nevojshme</t>
  </si>
  <si>
    <t>Ky Program synon garantimin e funksionimit normal të aktivitetit të Këshillit të Lartë Gjyqësor, duke forcuar pavarësinë, efikasitetin, trasparencën, me qëllim që gjyqsori të meritojë besimin e publikut.</t>
  </si>
  <si>
    <t>5000000</t>
  </si>
  <si>
    <t>Numer zyrash</t>
  </si>
  <si>
    <t>RIKONSTRUKSIONE DHE NDERTIME ZYRASH</t>
  </si>
  <si>
    <t>20AA1</t>
  </si>
  <si>
    <t>Pajisje informatike( kompjuter,printer,skaner,sistem monitorimi video,sist.audio konference,skaner sigurie ,sist. hyrje-dalje biometrie, etj)</t>
  </si>
  <si>
    <t>18CK901 - Pajisje informatike te blera</t>
  </si>
  <si>
    <t>18CK9</t>
  </si>
  <si>
    <t>0.1765</t>
  </si>
  <si>
    <t>-0.5</t>
  </si>
  <si>
    <t>4000000</t>
  </si>
  <si>
    <t>Blerje automjetesh</t>
  </si>
  <si>
    <t>18CK801 - Automjete te blera</t>
  </si>
  <si>
    <t>Mjete te  blera</t>
  </si>
  <si>
    <t>18CK8</t>
  </si>
  <si>
    <t>nr vendimesh</t>
  </si>
  <si>
    <t>Miratimi i akteve nenligjore ne zbatim te ligjeve, miratim i akteve per rregullimin e procedurave te brendshme, emerim dhe shkarkim i prokuroreve, miratim i rregullave per funksionimin e KLP-se etj.</t>
  </si>
  <si>
    <t>93501AA - Vendime te marra nga Keshilli</t>
  </si>
  <si>
    <t>Jo-projekte (001-35-01110)</t>
  </si>
  <si>
    <t>93501</t>
  </si>
  <si>
    <t>Numri i magjistrateve te emeruar,transferuar, kundrejt totalit te tyre</t>
  </si>
  <si>
    <t>Magjistrate te vleresuar kundrejt totalit te tyre</t>
  </si>
  <si>
    <t>Akte nenligjore te miratuara nga KLP kundrejt vendimeve te marra</t>
  </si>
  <si>
    <t>DOSJE TE VLERESUARA</t>
  </si>
  <si>
    <t>Funksionimi mbi bazen e standarteve me te mira te vendeve te BE-se, i aktivitetit te Keshillit te Larte te Prokurorise , si dhe planifikimi dhe administrimi me eficence i fondeve buxhetore ,me qellim arritjen e objektivave te caktuara nga KLP.</t>
  </si>
  <si>
    <t>Veprimtaria e KLP</t>
  </si>
  <si>
    <t>Keshilli i Larte i Prokurorise</t>
  </si>
  <si>
    <t>-0.4</t>
  </si>
  <si>
    <t>100000000</t>
  </si>
  <si>
    <t>M280001 - Rikonstruksion i pjesshem godine</t>
  </si>
  <si>
    <t>18AF9</t>
  </si>
  <si>
    <t>14000000</t>
  </si>
  <si>
    <t>M280037 - Kamera e sistemi i hyrjes me karta</t>
  </si>
  <si>
    <t>18AF8</t>
  </si>
  <si>
    <t>9000000</t>
  </si>
  <si>
    <t>M280015 - Autovetura</t>
  </si>
  <si>
    <t>18AF6</t>
  </si>
  <si>
    <t>M280025 - Orendi zyre</t>
  </si>
  <si>
    <t>96000</t>
  </si>
  <si>
    <t>18AF502 - Blerje paisje zyre</t>
  </si>
  <si>
    <t>-0.0196</t>
  </si>
  <si>
    <t>102</t>
  </si>
  <si>
    <t>M280019 - Pajisje elektronike</t>
  </si>
  <si>
    <t>18AF5</t>
  </si>
  <si>
    <t>43398</t>
  </si>
  <si>
    <t>Dosje te shqyrtuara te praktikave gjyqesore</t>
  </si>
  <si>
    <t>92801AA - Dosje te perfunduara</t>
  </si>
  <si>
    <t>Jo-projekte (001-28-01110)</t>
  </si>
  <si>
    <t>92801</t>
  </si>
  <si>
    <t>Numer dosjesh te shqyrtuara</t>
  </si>
  <si>
    <t>Permiresimi i struktures funksionale per nje menaxhim sa me efektiv te burimeve njerezore per te krijuar nje staf permament dhe sa me qendrueshem.</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</si>
  <si>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</si>
  <si>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Prokuroria e Përgjithshme</t>
  </si>
  <si>
    <t>19AA605 - Blerje paisje elektronike</t>
  </si>
  <si>
    <t>Blerje pajisje Administrative</t>
  </si>
  <si>
    <t>19AA6</t>
  </si>
  <si>
    <t>1.5</t>
  </si>
  <si>
    <t>20000000</t>
  </si>
  <si>
    <t>Blerje Autovetura</t>
  </si>
  <si>
    <t>19AA604 - Blerje Autovetura</t>
  </si>
  <si>
    <t>Blerje pajisje te tjera zyre</t>
  </si>
  <si>
    <t>19AA603 - Blerje pajisje te tjera zyre</t>
  </si>
  <si>
    <t>-0.05</t>
  </si>
  <si>
    <t>0.0526</t>
  </si>
  <si>
    <t>220</t>
  </si>
  <si>
    <t>190</t>
  </si>
  <si>
    <t>94101AB - Dosje te perfunduara</t>
  </si>
  <si>
    <t>Jo-projekte (001-41-03390)</t>
  </si>
  <si>
    <t>94101</t>
  </si>
  <si>
    <t>85%</t>
  </si>
  <si>
    <t>Raporti midis numrit të personave të gjykuar kundrejt atyre të regjistruar.</t>
  </si>
  <si>
    <t>Raporti midis numrit të çështjeve të dërguara për gjykim kundrejt atyre të përfunduara.</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</si>
  <si>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</si>
  <si>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</si>
  <si>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</si>
  <si>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</si>
  <si>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</si>
  <si>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</si>
  <si>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41</t>
  </si>
  <si>
    <t>Prokuroria e Posaçme Kundër Korrupsionit dhe Krimit të Organizuar</t>
  </si>
  <si>
    <t>20000</t>
  </si>
  <si>
    <t>-0.3</t>
  </si>
  <si>
    <t>2142857.14</t>
  </si>
  <si>
    <t>7</t>
  </si>
  <si>
    <t>90202AC - Partneritet dhe mbështetje nga organizatat ndërkombëtare</t>
  </si>
  <si>
    <t>Numër delegacionesh</t>
  </si>
  <si>
    <t>pjesemarrje e delegacioneve parlamentare ne vizita zyrtare, konferenca, asamble parlamentare brenda dhe jashte vendit.</t>
  </si>
  <si>
    <t>90202AB - Marrëdhënie ndërkombëtare të intensifikuara</t>
  </si>
  <si>
    <t>Jo-projekte (001-02-01120)</t>
  </si>
  <si>
    <t>90202</t>
  </si>
  <si>
    <t>Numri i organizatave ndërkombëtare ku Shqipëria aderon si vend anëtar me të drejta të plota.</t>
  </si>
  <si>
    <t>Rritja në % e numrit të delegacioneve parlamentare brenda dhe jashtë vendit.</t>
  </si>
  <si>
    <t>Rritja e efektivitetit të diplomacisë parlamentare në funksion të Integrimit Europian dhe zgjerimi i marrdhënieve dypalëshe dhe shumëpalëshe me parlamentet e tjera dhe organizatat ndërkombëtare.</t>
  </si>
  <si>
    <t>261</t>
  </si>
  <si>
    <t>Numër aktesh</t>
  </si>
  <si>
    <t>90202AA - Akte të miratuara në Kuvend</t>
  </si>
  <si>
    <t>Rritja në % dhe përmirësimi i mekanizmave dhe praktikave të kontrollit parlamentar.</t>
  </si>
  <si>
    <t>Rritja në % e numrit të opinioneve ligjore që shoqërojnë projektligjet në kuadër të përafrimit me BE-në.</t>
  </si>
  <si>
    <t>Rritja në % e numrit të akteve që shqyrtohen dhe miratohen në Kuvend, përfshirë dhe aspektet gjinore (nëpërmjet punës në komisionet parlamentare dhe seancat plenare).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</si>
  <si>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</si>
  <si>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përfshirjes së grave në parlament dhe aktivitete të tjera të jetës politike.</t>
  </si>
  <si>
    <t>Rritja në % e raporteve monitoruese të instituconeve të pavarura</t>
  </si>
  <si>
    <t>Rritja në % e opinioneve ligjore dhe relacioneve që shoqërojnë projektligjet që synojnë përafrimin e legjislacionit shqiptar me atë të BE-së.</t>
  </si>
  <si>
    <t>Rritja në % e numrit të seancave plenare, mbledhjeve të komisioneve parlamentare, takimeve me grupet e interesit etj.</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</si>
  <si>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</si>
  <si>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</si>
  <si>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Veprimtaria Ligjvënëse</t>
  </si>
  <si>
    <t>02</t>
  </si>
  <si>
    <t>Kuvendi</t>
  </si>
  <si>
    <t>numër sisteme</t>
  </si>
  <si>
    <t>Ndërtim i sistemit të mbrojtjes së zjarrit dhe shpëtimit.</t>
  </si>
  <si>
    <t>1200</t>
  </si>
  <si>
    <t>Rikonstruksionin e parkut të automjeteve të Kuvendit</t>
  </si>
  <si>
    <t>18AA503 - Ambjente të rikonstruktuara të parkut të autoveturave.</t>
  </si>
  <si>
    <t>Rikonstruksion i ambienteve</t>
  </si>
  <si>
    <t>18AA5</t>
  </si>
  <si>
    <t>4</t>
  </si>
  <si>
    <t>numër pajisje</t>
  </si>
  <si>
    <t>M020002 - Pajisje zyre te blera</t>
  </si>
  <si>
    <t>Blerje pajisje zyre dhe makina e makineri te ndryshme</t>
  </si>
  <si>
    <t>18AA2</t>
  </si>
  <si>
    <t>Numër njësish që do të mirëmbahen</t>
  </si>
  <si>
    <t>Mirëmbajtja e planifikuar e ndërtesave, zyrave, pajisjeve, sistemeve, autoveturave etj.</t>
  </si>
  <si>
    <t>90201AC - Ndërtesa, zyra, sisteme dhe makineri e pajisje të mirëmbajtura.</t>
  </si>
  <si>
    <t>Jo-projekte (001-02-01110)</t>
  </si>
  <si>
    <t>90201</t>
  </si>
  <si>
    <t>Përmirësimi i kushteve të punës dhe standarteve të pritje-përcjelljes së delegacioneve.</t>
  </si>
  <si>
    <t>Rritja e efiçencës në teknologjinë e informacionit për përmirësimin e punës në distancë.</t>
  </si>
  <si>
    <t>Rritja në % e përdoruesëve të sistemeve të tekonologjisë së informacionit, për të marrë informacion mbi veprimtarinë e Kuvendit në kohë reale.</t>
  </si>
  <si>
    <t>Të sigurohet arkitekturë optimale dhe bashkëkohore e teknologjisë së informacionit si dhe infrastrukturë dhe kushte pune me standarte për veprimtarinë parlamentare, në përgjigje të sfidave të reja.</t>
  </si>
  <si>
    <t>numër libra</t>
  </si>
  <si>
    <t>0.05</t>
  </si>
  <si>
    <t>Numër shërbimesh</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</si>
  <si>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</si>
  <si>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90201AB - Informim publik, edukim qytetar dhe transparencë maksimale e bashkëpunim me median për pasqyrimin real të veprimtarisë së Kuvendit.</t>
  </si>
  <si>
    <t>Numri i nëpunësve që trajnohen dhe rekrutohen</t>
  </si>
  <si>
    <t>Rritja e kapaciteteve njerëzore për të suportuar ligjvënësit në mënyrë sa më profesionale me punë kërkimore, ekspertizë profesionale dhe të paanshme.</t>
  </si>
  <si>
    <t>90201AA - Burime njerëzore të mirëmenaxhuara në përputhje me sfidat e kërkesat e kohës.</t>
  </si>
  <si>
    <t>Rritja në % e mbështetjes së anëtarëve të parlamentit nëpërmjet analizave dhe punës kërkimore.</t>
  </si>
  <si>
    <t>Rritja në % e kapaciteteve të larta profesionale të punonjësve nëpërmjet trajnimeve dhe rekrutimeve.</t>
  </si>
  <si>
    <t>Të rritet niveli i transparencës, objektivitetit të informimit dhe aksesi i publikut në çështjet parlamentare duke punuar me kapacitete njerëzore profesionale gjithnjë në rritje.</t>
  </si>
  <si>
    <t>Rritja në % e raportit meshkuj femra për programin.</t>
  </si>
  <si>
    <t>Rritja në % e analizave dhe punës kërkimore për çështjet parlamentare.</t>
  </si>
  <si>
    <t>Rritja në % e numrit të trajnimit të punonjësve.</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</si>
  <si>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</si>
  <si>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</si>
  <si>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Numer pajisjesh elektronike per sistemin IT si dhe mobilie per Institucionin</t>
  </si>
  <si>
    <t>Pajisje/mobilje te blera per mirefunksionimin e Institucionit</t>
  </si>
  <si>
    <t>M880001 - Pajisje/mobilje te blera per mirefunksionimin e Institucionit</t>
  </si>
  <si>
    <t>18AC9</t>
  </si>
  <si>
    <t>31250</t>
  </si>
  <si>
    <t>Numer monitorimesh/inpektimesh te kryera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</si>
  <si>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</si>
  <si>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98801AB - Monitorime/Inpektime ne terren te projekteve te financuara</t>
  </si>
  <si>
    <t>Numri I projekteve te financuara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</si>
  <si>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</si>
  <si>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98801AA - Projekte te financuara nga AMSHC- ja</t>
  </si>
  <si>
    <t>Jo-projekte (001-88-01110)</t>
  </si>
  <si>
    <t>98801</t>
  </si>
  <si>
    <t>Numer projektesh te monitoruara ne terren nga AMSHC</t>
  </si>
  <si>
    <t>Numer takimesh trajnuese, informuese, workshops te realizuara</t>
  </si>
  <si>
    <t>Numer projektesh te financuara</t>
  </si>
  <si>
    <t>Mbeshtetje financiare dhe monitorim per me shume projekte te OJF ve sipas programeve te percaktuara nga Bordi Mbikqyres i AMSHC -se ne vit</t>
  </si>
  <si>
    <t>Rrirtja e kapacitetit te OJf ve dhe aftesise se tyre ne sigurimin e projekteve ne perputhshmeri me qellimin e programit te financuara nga buxheti i shtetit.</t>
  </si>
  <si>
    <t>Organizata te shoqerise Civile te perfshira ne monitorimin dhe zbatimin e politikave publike ne te mire dhe ne interes publik.</t>
  </si>
  <si>
    <t>Krijimi i kushteve per rritje te qendrueshme te shoqerise civile ne vend permes nje shoqerie civile me vibrante dhe pjesemarrese ne vendimarje dhe monitorim politikash publike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</si>
  <si>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</si>
  <si>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Mbështetje për Shoqërinë Civile</t>
  </si>
  <si>
    <t>Rritja e nivelit të zbatimit të Akteve të Komisionerit (vendime, rekomandime, urdhra</t>
  </si>
  <si>
    <t>116666.67</t>
  </si>
  <si>
    <t>M920009 - Pajisje Kompjuterike te blera</t>
  </si>
  <si>
    <t>M920008 - Pajisje Zyre te blera</t>
  </si>
  <si>
    <t>Blerje pajisje, sisteme, makineri</t>
  </si>
  <si>
    <t>18AD4</t>
  </si>
  <si>
    <t>292000</t>
  </si>
  <si>
    <t>1460000</t>
  </si>
  <si>
    <t>99201AB - Konferenca dhe Ekspozita kombetare dhe nderkombetare per botimet dhe aktivitet e ISKK</t>
  </si>
  <si>
    <t>7500</t>
  </si>
  <si>
    <t>99201AA - Libra për të botuar - Enciklopedia vëllimi i VIII dhe Kolana e pervitshme</t>
  </si>
  <si>
    <t>Jo-projekte (001-92-01110)</t>
  </si>
  <si>
    <t>99201</t>
  </si>
  <si>
    <t>Pergatitja dhe botimi i "Fjalorit enciklopedik të viktimave të terrorit Komunist", Vëllimi  VIII,  germa SH -  dhe  Kolanes 16-20 librave qe jane deshmi, memuare, studime shkencore, albume  etj</t>
  </si>
  <si>
    <t>6700</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</si>
  <si>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</si>
  <si>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92</t>
  </si>
  <si>
    <t>Instituti i Studimeve te Krimeve te Komunizmit</t>
  </si>
  <si>
    <t>Drejtoria e Arkivit të Shtetit</t>
  </si>
  <si>
    <t>Unifikimi i procedurave dhe menaxhimi i dokumentacionit arkivor ne RSH, per te siguruar ruajtjen, permiresimin dhe dixhitalizimin e tij.</t>
  </si>
  <si>
    <t>92001</t>
  </si>
  <si>
    <t>Jo-projekte (001-20-01110)</t>
  </si>
  <si>
    <t>92001AA - Dokumenta te trajtuar ne vit</t>
  </si>
  <si>
    <t>Ruajtje,restaurim, pershkrim, skanim dhesherbim i fondeve arkivore.</t>
  </si>
  <si>
    <t>nr. dokumentash</t>
  </si>
  <si>
    <t>25200</t>
  </si>
  <si>
    <t>18AI3</t>
  </si>
  <si>
    <t>Rikontruksion dhe ndertim ambjentesh</t>
  </si>
  <si>
    <t>18AI306 - Rikonstruksion i godinave te ASHV-ve</t>
  </si>
  <si>
    <t>Numri i godinave</t>
  </si>
  <si>
    <t>Fondi i Zhvillimit Shqipetar</t>
  </si>
  <si>
    <t>56</t>
  </si>
  <si>
    <t>Programi "100 Fshatrat"</t>
  </si>
  <si>
    <t>04230</t>
  </si>
  <si>
    <t>Programi i 100 fshatrave synon të koordinojë ndërhyrjet zhvillimore në hapësirën rurale të 100 fshatrave sipas
qasjes ndërsektoriale dhe me shumë aktorë, duke u shkëputur nga ndërhyrjet e copëzuara dhe me qasje strikte sektoriale.</t>
  </si>
  <si>
    <t>Qellimi i ketij programi eshte qe ta beje kete zone nje destinacion ku banoret dhe vizitore do te duan te jetojne apo vizitojne pasi aty ofrohen mundesi ekonomike dhe aktivitete sociale shoqeruar me sherbime cilesore qe ndertohet mbi vlerat kulturore, natyrore dhe historike te fshatit.</t>
  </si>
  <si>
    <t>18BN0</t>
  </si>
  <si>
    <t>Projekte te programit "100 Fshatrat''</t>
  </si>
  <si>
    <t>500000000</t>
  </si>
  <si>
    <t>1000000000</t>
  </si>
  <si>
    <t>25000000</t>
  </si>
  <si>
    <t>18BN005 - Nderhyrje per kultivimin e tokave me drure frutore/arrore/vreshta etj per permiresimin e biodiversitetit dhe ekonomise bujqesore</t>
  </si>
  <si>
    <t>Nderhyrje per kultivimin e tokave me drur frutor/arror/vreshta etj me qellim permiresimin e biodiversitetit, ekonomise bujqesore si dhe duke rritur te ardhurat bashkiake dhe duke permiresuar peisazhin rural</t>
  </si>
  <si>
    <t>75000000</t>
  </si>
  <si>
    <t>90000000</t>
  </si>
  <si>
    <t>200000000</t>
  </si>
  <si>
    <t>125000000</t>
  </si>
  <si>
    <t>Programe Zhvillimi</t>
  </si>
  <si>
    <t>06210</t>
  </si>
  <si>
    <t>Programi perfshin nderhyrje ne disa segmente rrugore te cilat kane impakt te larte ne zhvillimin ekonomik, lehtesimin e aksesit ne zonat me potencial turistik, dhe permiresimin e infrastruktures urbane.</t>
  </si>
  <si>
    <t>Permiresimi i kushteve te jeteses te banoreve ne te gjithe vendin, rritja e aksesit ne sherbimet baze, promovimi i turizmit dhe nxitja e sektorit bujqesor, permesimin e infrastruktures rrugore.</t>
  </si>
  <si>
    <t>Rikonstruksion i segmenteve rrugore prioritare, rikualifikim urban dhe rikonstruksion ujesjellesish</t>
  </si>
  <si>
    <t>18BN1</t>
  </si>
  <si>
    <t>Rikonstruksion Segmente Rrugore Prioritare</t>
  </si>
  <si>
    <t>numer rrugesh</t>
  </si>
  <si>
    <t>M560413 - Projektim /Supervision dhe kolaudim i punimeve</t>
  </si>
  <si>
    <t>Projektim, supervizion dhe kolaudim i punimeve ter kryera ne infrastrukture</t>
  </si>
  <si>
    <t>numer projektimesh</t>
  </si>
  <si>
    <t>18BN114 - Projekte te reja investimi</t>
  </si>
  <si>
    <t>objekt I ri</t>
  </si>
  <si>
    <t>Nr projektesh</t>
  </si>
  <si>
    <t>18BN117 - Ndërhyrje e integruar për përmirësimin e aksesit, shërbimeve dhe rikualifikimit urban në Zonën e Plazhit-Palasë-Dryhmades</t>
  </si>
  <si>
    <t>Krijimi i nje modeli te zhvillimit te qendrueshem e sipas standarteve te zones se Plazhit te Palases-Dryhmades, ne nje gjatesi 1 km vije lineare dhe qe perfaqeson rreth 45 ha zone plazh. Modeli perfshin edhe ngritjen e nje modeli te manaxhimit e te organizimit te sherbimeve pergjate kesaj vije i cili do te replikohet me pas edhe pergjate zonave te tjera bregdetare.</t>
  </si>
  <si>
    <t>18BN118 - Ndërhyrje e Integruar për përmirësimin e aksesit, shërbimeve dhe atraksionit turistik ne zonën e Alpeve Shqiptare.</t>
  </si>
  <si>
    <t>Nepermjet këtij investimi synohet zhvillimin i produktit turistik dhe rritje ekonomike ne zone duke:• Krijuar nje rrjet rrugor multimodal (makina, makina 4x4, motorë, biçikleta, kafshe dhe këmbë) qe lidh 4 destinacionet kryesore te alpeve (Vermosh, Theth, Valbone, Lugina e Lumit te Shales) duke i bashkuar ne nje destinacion te përbashkët 4-5 ditor • Shtimin e  atraksioneve dhe shërbimeve turistike përgjatë itinerareve dhe ne destinacione (sinjalistika, view pointe, elemente sigurie, ura, vende pushimi (stacione tematike), info-point, shkallare, gardhe, stola, zip-line etc)• Permiresimin e shërbimeve baze publike (ujësjellës, kanalizime, mbetje) ne destinacionet e mesiperme</t>
  </si>
  <si>
    <t>18BN120 - Rikualifikim urban i Bllokut ne qender te Kamzes</t>
  </si>
  <si>
    <t>Nepermjet ketij investimi do te arrhet rikualifikimi urban i bllokut te banimit ne qender te Kamzes, permiresimi i i jetes se qytetareve, rritjen e sigurise per kembesoret dhe kryesisht per femijet dhe nxenesit e shkollave, nxitjen e mundesive per zhvillim ekonomik te bllokut</t>
  </si>
  <si>
    <t>180000000</t>
  </si>
  <si>
    <t>70000000</t>
  </si>
  <si>
    <t>18BN132 - Asfaltim, Rruga Labinot-Fushë/Qafë Renas si dhe Rruga e re e varrezave Elbasan dhe ndërtimi i mbikalimit hekurudhor në kryqëzimin e Rrugës Nacionale Elbasan-Librazhd, me rrugën "Borodin Mitarja"</t>
  </si>
  <si>
    <t>Asfaltim, Rruga Labinot-Fushë/Qafë Renas si dhe Rruga e re e varrezave Elbasan dhe ndërtimi i mbikalimit hekurudhor në kryqëzimin e Rrugës Nacionale Elbasan-Librazhd, me rrugën "Borodin Mitarja"</t>
  </si>
  <si>
    <t>18BN133 - Mbështetje për programin (Oponencë, Mbikqyrje dhe Kolaudim Punimesh)</t>
  </si>
  <si>
    <t>Mbështetje për programin (Oponencë, Mbikqyrje dhe Kolaudim Punimesh)</t>
  </si>
  <si>
    <t>18BN134 - Ndërtimi i By Pass-it të Gjirokastrës</t>
  </si>
  <si>
    <t>Ndërtimi i By Pass-it të Gjirokastrës</t>
  </si>
  <si>
    <t>Nr rrugesh</t>
  </si>
  <si>
    <t>18BN137 - Rikualifikimi Urban dhe ndërtimi argjinaturës për mbrojtjen nga Vjosa, Nj.A.Novoselë</t>
  </si>
  <si>
    <t>Permiresimi i infrastruktures rrugore te bllokut te banesave midis rrugeve Ahmet Mehmeti, Tasim Gjokuta, Mis Durham,  si dhe ndertimi argjinatures per mbrojtjen nga lumi Vjosa i qendrave te banuara ne Nj.A.Novosele.</t>
  </si>
  <si>
    <t>18BN2</t>
  </si>
  <si>
    <t>Rikualifikim Urban</t>
  </si>
  <si>
    <t>18BN226 - Sistemim i Përroit të Llixhave, Segmenti Ura e Pazarit-Llixha dhe Rikualifikim urban i zonës</t>
  </si>
  <si>
    <t>Nderhyrjet do te nxisin dhe promovojne zhvillimin e turizmit ne zone, duke bere me te aksesueshme llixhat e Peshkopise dhe rritjen e aktivitetit ekonomik dhe tregtar te bizneseve ne ate zone.</t>
  </si>
  <si>
    <t>18BN228 - Rikualifikim i qendrës së Corovodës (Faza II)</t>
  </si>
  <si>
    <t>Projekti synon rikualifikimin e te gjithe zones qendrore te qytetit me nje fokus specifik ne permiresimin funksional dhe estetik te fashes lumore ne qytet.</t>
  </si>
  <si>
    <t>120000000</t>
  </si>
  <si>
    <t>18BN233 - Rikualifikimi dhe sistemimi i Lumit Gjanica, Loti II, Fier</t>
  </si>
  <si>
    <t>Rikualifikimi dhe sistemimi i Lumit Gjanica, Loti II, Fier</t>
  </si>
  <si>
    <t>18BN234 - Rikualifikimi urban pranë qendrës së qytetit Vlorë, Zona A drejtimi i kullës së Sahatit, Kulla e Sahatit dhe Sheshi i Flamurit</t>
  </si>
  <si>
    <t>Rikualifikimi urban pranë qendrës së qytetit Vlorë, Zona A drejtimi i kullës së Sahatit, Kulla e Sahatit dhe Sheshi i Flamurit</t>
  </si>
  <si>
    <t>210000000</t>
  </si>
  <si>
    <t>18BN4</t>
  </si>
  <si>
    <t>Fondi Shqiptar I Zhvillimit TVSH</t>
  </si>
  <si>
    <t>M560324 - Fondi Shqiptar i Zhvillimit (TVSH) Rruge etj</t>
  </si>
  <si>
    <t>njesi</t>
  </si>
  <si>
    <t>18BN402 - Fondi Shqiptar i Zhvillimit (TVSH) Ujesjellesa</t>
  </si>
  <si>
    <t>Fondi Shqiptar i Zhvillimit (TVSH) Ujesjellesa</t>
  </si>
  <si>
    <t>numer ujesjellesash</t>
  </si>
  <si>
    <t>18BN5</t>
  </si>
  <si>
    <t>Financim I Kostos se Menaxhimit te Projketeve qe zbatohen nga FSHZH/Kosto lokale</t>
  </si>
  <si>
    <t>M560322 - Financim i Kostos se Menaxhimit te Projekteve qe zbatohen nga FSHZH/Kosto lokale Rruge etj</t>
  </si>
  <si>
    <t>Financim i Kostos se Menaxhimit te Projekteve qe zbatohen nga FSHZH/Kosto lokale Rruge etj</t>
  </si>
  <si>
    <t>18BN502 - Financim i Kostos se Menaxhimit te Projekteve qe zbatohen nga FSHZH/Kosto lokale Ujesjellesa etj</t>
  </si>
  <si>
    <t>Financim i Kostos se Menaxhimit te Projekteve qe zbatohen nga FSHZH/Kosto lokale Ujesjellesa</t>
  </si>
  <si>
    <t>80000000</t>
  </si>
  <si>
    <t>18BN8</t>
  </si>
  <si>
    <t>Programi I Rehabilitimit te Lumit te Vlores (Kuvait)/Kredi</t>
  </si>
  <si>
    <t>18BN801 - Programi i Rehabilitimit te Lumit te Vlores (Kuvait)/Kredi</t>
  </si>
  <si>
    <t>Projekti do të kontribuojë në drejtim të zhvillimit ekonomik dhe social të rajonit të Vlorës, nëpërmjet përmirësimit të shërbimit të transportit të udhëtarëve dhe mallrave që do të reduktojë kohën e udhëtimit dhe minimizojë koston e transportit, përveç ofrimit të sigurisë në trafik. Projekti përfshin punimet civile për rishtrimin e rrugës kryesore ekzistuese rreth 90 km Vlorë–Peshkepi–Qeparo dhe Peshkëpi-Selenicë</t>
  </si>
  <si>
    <t>18BO0</t>
  </si>
  <si>
    <t>Programi I Rehabilitimit te Lumit te Vlores (Saudit )/Kredi</t>
  </si>
  <si>
    <t>18BO001 - Programi i Rehabilitimit te Lumit te Vlores (Saudit )/Kredi</t>
  </si>
  <si>
    <t>18BO2</t>
  </si>
  <si>
    <t>Mbeshtetje per sistemin e furnizimit me Uje ne zonat rurale /GRANT</t>
  </si>
  <si>
    <t>GM56014 - Mbeshtetje per sistemin e furnizimit me Uje ne zonat rurale /GRANT</t>
  </si>
  <si>
    <t>18BO202 - Mbeshtetje per sistemimin e furnizimit me Uje ne Zonat Rurale RWS IV Himare-Grant</t>
  </si>
  <si>
    <t>Mbeshtetje per sistemimin e furnizimit me Uje ne Zonat Rurale RWS IV Himare-Grant</t>
  </si>
  <si>
    <t>Njesi</t>
  </si>
  <si>
    <t>150000000</t>
  </si>
  <si>
    <t>18BO3</t>
  </si>
  <si>
    <t>Mbeshtetje per sistemimin e furnizimit me Uje ne Zonat Rurale RWS IV Himare-Kredi</t>
  </si>
  <si>
    <t>18BO301 - Mbeshtetje per sistemimin e furnizimit me Uje ne Zonat Rurale RWS IV Himare-Kredi</t>
  </si>
  <si>
    <t>400000000</t>
  </si>
  <si>
    <t>18BO4</t>
  </si>
  <si>
    <t>Projekti per Zhvillim te Integruar Urban dhe Turistik</t>
  </si>
  <si>
    <t>KM56203 - Projekti per Zhvillim te Integruar Urban dhe Turistik</t>
  </si>
  <si>
    <t>Projekti per Zhvillimin e Integruar Urban dhe Turizmit eshte pjese e reformes per implementimin e zhvillimit rajonal. Objektivi kryesor i ketij projekti eshte te permiresoje infrastrukturn urbane dhe turistike , të përmirësoje dhe promovoje pasuritë e turizmit dhe të forcojë kapacitetet institucionale për të mbështetur zhvillimin ekonomik lokal të turizmit</t>
  </si>
  <si>
    <t>-0.4286</t>
  </si>
  <si>
    <t>18BO5</t>
  </si>
  <si>
    <t>Programi I rrugeve Rurale</t>
  </si>
  <si>
    <t>KM56207 - Programi i rrugeve Rurale</t>
  </si>
  <si>
    <t>Qellimi i projektit eshte te permirosje dhe mirembaje aksesin rrugor te komuniteteve lokale dhe te forcoje aftesite e mirembajtjes se rrugeve per njesite vendore ku aplikohen projektet.</t>
  </si>
  <si>
    <t>18BO502 - BERZH-Program i Rrugeve Rurale, Kredi</t>
  </si>
  <si>
    <t>BERZH-Program i Rrugeve Rurale, Kredi</t>
  </si>
  <si>
    <t>Numer rrugesh</t>
  </si>
  <si>
    <t>18BO6</t>
  </si>
  <si>
    <t>IPA ADRION + CROSS BORDER + INTERREG MED+IPA AZHR</t>
  </si>
  <si>
    <t>18BO601 - IPA ADRION + CROSS BORDER + INTERREG MED+IPA AZHR</t>
  </si>
  <si>
    <t>Mbështetje per zhvillimin e Sistemit te inovacionit per Rajonin e Adriatik-Jonit,Rritja e nivelit te mobilizimit te aktoreve te interesuar në fushat e kërkimit, inovacionit dhe shfrytëzimit si një mjet për të rritur transferimin e njohurive ndërmjet sektorit te biznesit, përdoruesve, sektorit akademik dhe institucioneve te pushtetit vendor dhe qendror</t>
  </si>
  <si>
    <t>18BO7</t>
  </si>
  <si>
    <t>Projekt Trilateral Nderkufitar</t>
  </si>
  <si>
    <t>18BO701 - Projekt Trilateral Nderkufitar</t>
  </si>
  <si>
    <t>18BO8</t>
  </si>
  <si>
    <t>BERZH-IPA Program Per Zhvillimin e Turizmit</t>
  </si>
  <si>
    <t>18BO801 - BERZH-IPA Program Per Zhvillimin e Turizmit</t>
  </si>
  <si>
    <t>Ky program synon të ndikojë në rritjen ekonomike të Shqipërisë duke rritur kontributin e sektorit të turizmit në ekonominë e përgjithshme.</t>
  </si>
  <si>
    <t>18BO9</t>
  </si>
  <si>
    <t>BEI - Asistence Teknike; Porta E Alpeve</t>
  </si>
  <si>
    <t>18BO901 - BEI - Asistence Teknike; Porta E Alpeve</t>
  </si>
  <si>
    <t>Objektivi i projektit është të hartojë një studim të integruar të turizmit dhe urbanizimit, të krijojë një vizion zhvillimi për të gjithë zonën, të krijojë studime të fizibilitetit dhe të vlerësojë ndikimin mjedisor dhe social të projekteve të përzgjedhura strategjike. Në këtë mënyrë do të krijohen kushtet e nevojshme për forcimin e mëtejshëm të zhvillimit ekonomik dhe social të rajonit.</t>
  </si>
  <si>
    <t>Programi i Zhvillimit Rajonal</t>
  </si>
  <si>
    <t>Programi i Zhvillimit Rajonal/Grant</t>
  </si>
  <si>
    <t>Program per mbeshtetjen e forcimit te kapaciteteve lidhur me zhvillimin rajonal te zonave te ndryshme</t>
  </si>
  <si>
    <t>KFW Zhvillim Rajonal/Kredi</t>
  </si>
  <si>
    <t>KFW ZHVILLIM RAJONAL/KREDI</t>
  </si>
  <si>
    <t>Programi i miratimit te ndryshimeve klimaterike</t>
  </si>
  <si>
    <t>Programi 100 fshatrat/ financim CEB</t>
  </si>
  <si>
    <t>Infrastruktura Vendore dhe Rajonale</t>
  </si>
  <si>
    <t>06220</t>
  </si>
  <si>
    <t>Programi Infrastruktura Vendore dhe Rajonale e parashikuara si program buxhetor në Fondin Shqiptar të Zhvillimit, është një mekanizëm financiar konkurrues që mbështet politikën kombëtare të zhvillimit rajonal dhe vendor.</t>
  </si>
  <si>
    <t>Qellimi i ketij programi eshte sigurimi i zbatimit te objektivave te politikes se kohezionet territorial, per te pasur rajone me zhvillim te balancuar, konkurruese dhe me zhvillimi te qendrueshem ekonomik, social mjedisor.</t>
  </si>
  <si>
    <t>Zhvillim i balancuar dhe i qendrueshem ekonomik social dhe mjedisor i rajoneve ne Republiken e Shqiperise</t>
  </si>
  <si>
    <t>18BP0</t>
  </si>
  <si>
    <t>18BP004 - Studime fizibiliteti, plane biznesi, zhvillimore, menaxhimi dhe veprimi, masterplane, ngritje kapacitetesh, etj</t>
  </si>
  <si>
    <t>Nepermjet këtij investimi synohet kryerja e studimeve te fizibilitetit, planeve te bizneseve, masterplane, ngritje kapacitetesh per gjithe programin e IVR. Ky program nder te tjera ka te parashikuar komponentet qe perbejne risi per aktivitetet e deritanishme te FSHZH. Keto aktivitete perpara se te kthehen ne projekte per zbatim do te kalojne ne fazat e mesiperme</t>
  </si>
  <si>
    <t>18BP008 - Mbeshtetje per programin ( Kosto Operacionale)</t>
  </si>
  <si>
    <t>Parashikimi i kostove operacionale qe do të kërkohet për mbështetjen e projekteve në kuadër të IRV</t>
  </si>
  <si>
    <t>175000000</t>
  </si>
  <si>
    <t>-0.1333</t>
  </si>
  <si>
    <t>18BP013 - Sherbime Mbikqyrje dhe Kolaudimi</t>
  </si>
  <si>
    <t>Mbikëqyrja e punimeve bëhet për çdo projekt dhe ka për qëllim kontrollin e mbarëvajtjes të të gjithë procesit të zbatimit të punimeve, në përputhje me projektin, kushtet teknike të projektimit, të zbatimit, si dhe destinacionin e objektit, duke patur parasysh dhe anën ekonomike të tij.</t>
  </si>
  <si>
    <t>18BP014 - Sherbime projektimi dhe oponence</t>
  </si>
  <si>
    <t>Nepermjet ketij komponenti te mbeshtetjes se programit synohet pergatitja ne kohe dhe me cilesi e projekteve teknike dhe kryerja e oponences teknike duke respektuar rregullat dhe normat e ndertimit ne fuqi</t>
  </si>
  <si>
    <t>18BP016 - Permiresimi i infrastruktures turistike ne funksion te zhvillimit ekonomik rajonal</t>
  </si>
  <si>
    <t>Projekti parashikon ndertimin e Parkut te Aventurave ne Puke dhe ndertimin e Qendres gjithevjetore turistiko-sportive te Moraves.  Ndertimi I Parkut te Aventurave ne Puke do te nxjerre ne pah dhe do te riaktivizoje potencialin turistik malor qe ka zona e Pukes per zhvillimin e turizmit malor.  Ndertimi i Qendres gjithevjetore turistiko-sportive te Moraves do te siguroje infrastrukturen e pershtateshme per zhvillimin e shume akativiteteve sportive malore dhe turizmit malor ne zone.</t>
  </si>
  <si>
    <t>18BP018 - Ndertimi i ITUN ne Divjake</t>
  </si>
  <si>
    <t>Projekti konsiston në  ndërhyrje në ITUN + Kanalizime  në Divjakë.Nëpërmjet këtij investimi synohet ndertimi  i rrjetit te kanalizimeve, permiresimi i shërbimeve  publike, permiresimi i mjedisit dhe i cilësisë së jetes së banorëve.</t>
  </si>
  <si>
    <t>18BP019 - Rivitalizimi urban i zonave me potencial te larte turistik ne Rajonin 4, Ballina Ujore e Vlores</t>
  </si>
  <si>
    <t>Duke marrë parasysh të gjitha problemet e mësipërme, ky projekt fokusohet në krijimin e një hapësirë të vazhdueshme, lidhjen e kësaj hapësire me Lungomaren e Vlorës dhe krijimin e një identiteti të fortë në një zonë e përbërë nga shumë pjesë të vogla (Sheshi Isa Boletini, Monumenti i Pavarësisë, baza e Universitetit dhe Rruga Irakli Pylli).</t>
  </si>
  <si>
    <t>18BP020 - Rivitalizim urban dhe rruga hyrese per ne portin e Vlores</t>
  </si>
  <si>
    <t>Projekti konsiston në  rivitalizimin urban te zones ne fundin e rruges Transballkanike dhe lidhjen e kesaj rruge me portin e Vlores. Rruga parashikohet te ndertohet me te gjitha parametrat me dy korsi kalimi ne secilin ane dhe trafikndaresen ne mes.</t>
  </si>
  <si>
    <t>18BP022 - Zhvillimi i atraksionit turistik mbeshtetur mbi potencialet lokale</t>
  </si>
  <si>
    <t>Projektet parashikojnë ndërhyrje të integruara në Uren Vajgurore, Skrapar, Belsh (Zonene e Dumrese) dhe Parkun Kombëtar të Shebenik - Jabllanicë duke i kthyer ato në atraksione turistike si dhe duke nxitur zhvillimin ekonomik të tyre dhe punësimin e banorëve të zonave.</t>
  </si>
  <si>
    <t>18BP023 - Ndërtimi i godinës së parkimit dhe hapësirave mbështetëse në Berat -Sheshi Teodor Muzaka</t>
  </si>
  <si>
    <t>Projekti  konsiston në ndërtimin e godinës së parkimit dhe hapësirave mbështetëse në Berat, në ndërtimin e një parkimi nëntokësor në sheshin Teodor Muzaka me sipërfaqe prej 5,900 m2.</t>
  </si>
  <si>
    <t>18BP025 - Ngritja e qendrave te ekselences per zhvillimin rajonal dhe vendor</t>
  </si>
  <si>
    <t>Objektivi i përgjithshëm i këtij projekti lidhet me aftësimin e vazhdueshëm të kapitalit njerëzor ne sektorin publik dhe privat për të arritur standardin më të lartë në vendet e tyre te punës si dhe koordinimi dhe optimizmi i kapitalit intelektual ne funksion dhe mbështetje te zhvillimit rajonal. Konkretisht propozhet ngritja e kater Qendrave kryesore të Ekselencës për zhvillimin Rajonal e kombinuar kjo krijimin e një axhende aktivitetesh.</t>
  </si>
  <si>
    <t>250000000</t>
  </si>
  <si>
    <t>18BP029 - Ndërtimi i godinës së re të Bashkisë Divjakë</t>
  </si>
  <si>
    <t>Godina e re e Bashkise Divjake do te siguroje ambjente funksionale dhe praktike per administraten ku cdo krah i objektit do te kete nje sektor funksional te bashkise duke ofruar njeheresh edhe ambjentet e pritjes se qytetareve dhe mjediset e gjelberuara per funksionalitet dhe cilesi sherbimi.</t>
  </si>
  <si>
    <t>18BP036 - Rrugët Paralele me Hekurudhën nga Kthesa e Kamzës deri te Stacioni Hekurudhor në Kashar - Loti 1</t>
  </si>
  <si>
    <t>Rrugët Paralele me Hekurudhën nga Kthesa e Kamzës deri te Stacioni Hekurudhor në Kashar - Loti 1</t>
  </si>
  <si>
    <t>ML</t>
  </si>
  <si>
    <t>32</t>
  </si>
  <si>
    <t>40000</t>
  </si>
  <si>
    <t>0.6</t>
  </si>
  <si>
    <t>-0.8</t>
  </si>
  <si>
    <t>7000000</t>
  </si>
  <si>
    <t>3500000</t>
  </si>
  <si>
    <t>0.4286</t>
  </si>
  <si>
    <t>Objektivi 2 i Politikës së Programit</t>
  </si>
  <si>
    <t>Treguesit e Performancës për Objektivin 2</t>
  </si>
  <si>
    <t>Numri i aktiviteteve dhe botimeve nga AIDSSH</t>
  </si>
  <si>
    <t>Shërbimi Informativ Kombëtar</t>
  </si>
  <si>
    <t>Veprimtaria Informative Shtetërore</t>
  </si>
  <si>
    <t>03520</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</si>
  <si>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</si>
  <si>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Sigurimi i informacionit efektiv dhe cilesor ne kuader te ruajtes se sigurise kombetare dhe nderkombetare.</t>
  </si>
  <si>
    <t>Realizimi i produktit informativ, mbi zhvillime dhe veprimtari qe cenojne sigurine kombetare dhe nderkombetare.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</si>
  <si>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</si>
  <si>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</si>
  <si>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</si>
  <si>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</si>
  <si>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</si>
  <si>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18AG3</t>
  </si>
  <si>
    <t>Instalime teknike, pajisje, vegla pune</t>
  </si>
  <si>
    <t>M180043 - Pajisje te blera, kondicionere per kompletim dhe zevendesim.</t>
  </si>
  <si>
    <t>Blerje dhe instalim të kondicionereve per kompletim dhe zevendesim</t>
  </si>
  <si>
    <t>Numer kondicioresh</t>
  </si>
  <si>
    <t>940000</t>
  </si>
  <si>
    <t>49473.68</t>
  </si>
  <si>
    <t>M180017 - Pajisje dhe orendi zyre të blera</t>
  </si>
  <si>
    <t>Shpenzime per blerje orendi zyre (karrige, rafte, kasaforta, dollape, etj), për komletim dhe zëvendësim.</t>
  </si>
  <si>
    <t>Numer pajisjesh dhe orendish</t>
  </si>
  <si>
    <t>512</t>
  </si>
  <si>
    <t>1770000</t>
  </si>
  <si>
    <t>1100000</t>
  </si>
  <si>
    <t>3457.03</t>
  </si>
  <si>
    <t>267</t>
  </si>
  <si>
    <t>0.4</t>
  </si>
  <si>
    <t>M180044 - Blerje mjete dhe pajisje te tjera teknike</t>
  </si>
  <si>
    <t>Blerje mjete dhe pajisje te tjera teknike (pompë uji, etj.) për sektorin mbeshtetes.</t>
  </si>
  <si>
    <t>13</t>
  </si>
  <si>
    <t>Implementim i rrjetit per komunikim te sigurt, WAN.</t>
  </si>
  <si>
    <t>Rikonstruksion godine</t>
  </si>
  <si>
    <t>9400000</t>
  </si>
  <si>
    <t>18AG5</t>
  </si>
  <si>
    <t>Blerje Automjetesh</t>
  </si>
  <si>
    <t>M180037 - Automjete te blera per rinovimin e parkut te SHISH.</t>
  </si>
  <si>
    <t>Blerje automjete per rinovimin e parkut te SHISH-it per zevendesim dhe kompletim</t>
  </si>
  <si>
    <t>Numer automjetesh</t>
  </si>
  <si>
    <t>Kontrolli Lartë i Shtetit</t>
  </si>
  <si>
    <t>24</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</si>
  <si>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</si>
  <si>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</si>
  <si>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Rritja e impaktit te veprimtarise audituese</t>
  </si>
  <si>
    <t>55%</t>
  </si>
  <si>
    <t>56%</t>
  </si>
  <si>
    <t>Mbulimi me auditime financiare perputhshmerie dhe performance i njesive te sektorit publik nepermjet konsolidimit te auditimeve te perputhshmerise, rritjes se auditimeve financiare dhe performances ne nje linje me Standardet Nderkombetare te Auditimit ISSAI</t>
  </si>
  <si>
    <t>Rritja e numrit të auditimeve te performances, auditimeve financiare dhe konsolidimi i auditimeve te perputhshmerise.</t>
  </si>
  <si>
    <t>92401</t>
  </si>
  <si>
    <t>Jo-projekte (001-24-01120)</t>
  </si>
  <si>
    <t>92401AA - Audtime te kryera</t>
  </si>
  <si>
    <t>Audtime te kryera</t>
  </si>
  <si>
    <t>Nr auditimesh</t>
  </si>
  <si>
    <t>18AA8</t>
  </si>
  <si>
    <t>Blerje pajisje kompjuterike dhe zyre</t>
  </si>
  <si>
    <t>M240009 - Pajisje komjuterike te blera</t>
  </si>
  <si>
    <t>Blerje pajisje kompjuterike</t>
  </si>
  <si>
    <t>Nr paisjesh</t>
  </si>
  <si>
    <t>M240010 - Pajise zyre te blera</t>
  </si>
  <si>
    <t>Blerje Paisje Zyre</t>
  </si>
  <si>
    <t>xx</t>
  </si>
  <si>
    <t>Produkti 5</t>
  </si>
  <si>
    <t>Kosto totale e produktit 10</t>
  </si>
  <si>
    <t xml:space="preserve">Blerje Automjeti </t>
  </si>
  <si>
    <t>Këshillim dhe  perfaqesim i ofruar</t>
  </si>
  <si>
    <t xml:space="preserve">numer rastesh </t>
  </si>
  <si>
    <t>Blerje orendi/pajisje zyre</t>
  </si>
  <si>
    <t>Pajisje zyre të blera</t>
  </si>
  <si>
    <t>18AP901</t>
  </si>
  <si>
    <t>Pajisje zyre sipas nevojave të institucionit (rafte arkive, rafte dokumentash, tavolina pune, karrige)</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</si>
  <si>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</si>
  <si>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Pajisje elektronike të blera</t>
  </si>
  <si>
    <t xml:space="preserve"> M140194 </t>
  </si>
  <si>
    <t>Pajisje elektronike sipas nevojave të institucionit (kompjuter desktop, laptop, skaner)</t>
  </si>
  <si>
    <r>
      <t xml:space="preserve">Detajimi i Kostos Totale të </t>
    </r>
    <r>
      <rPr>
        <b/>
        <sz val="12"/>
        <color rgb="FFFF0000"/>
        <rFont val="Times New Roman"/>
        <family val="1"/>
      </rPr>
      <t xml:space="preserve">Produktit 2 </t>
    </r>
    <r>
      <rPr>
        <b/>
        <sz val="12"/>
        <color theme="1"/>
        <rFont val="Times New Roman"/>
        <family val="1"/>
      </rPr>
      <t>sipas Artikujve Ekonomikë</t>
    </r>
  </si>
  <si>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</si>
  <si>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</si>
  <si>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Rritja e transparencës në politikat territoriale, ekonomike dhe sociale</t>
  </si>
  <si>
    <t>Administratë funksionale për realizimin e politikave të Planifikimit Urban</t>
  </si>
  <si>
    <t>Plane të Përgjithshme Kombëtare/Plane Vendore të hartuara</t>
  </si>
  <si>
    <t>Planifikimi ne nivel qendror dhe Monitorimi i Territorit</t>
  </si>
  <si>
    <t>Sherbim konsulence</t>
  </si>
  <si>
    <t>18AN901</t>
  </si>
  <si>
    <t>Nr. Projektesh</t>
  </si>
  <si>
    <t>M064246</t>
  </si>
  <si>
    <t>Nr. Projekt</t>
  </si>
  <si>
    <t>Hartimi I Planeve të Detyruara Vendore për 9 bashki</t>
  </si>
  <si>
    <t>19AA001</t>
  </si>
  <si>
    <t>Hartimi i Planeve të Detyruara Vendore për zonat e prekura nga tërmeti, 9 bashki Durrës , Kamëz, Kavajë, Krujë, Kurbin , Lezhë, Mirditë, Shijak, Vore</t>
  </si>
  <si>
    <t>Nr. Planesh</t>
  </si>
  <si>
    <t>M870013</t>
  </si>
  <si>
    <t>Dosje të kaluara për shqyrtim në KKT</t>
  </si>
  <si>
    <t>Blerje dhe instalim pajisjesh për stacionet marografike të Shëngjinit dhe Orikumit</t>
  </si>
  <si>
    <r>
      <t>Detajimi i Kostos Totale të</t>
    </r>
    <r>
      <rPr>
        <b/>
        <sz val="8"/>
        <color rgb="FFFF0000"/>
        <rFont val="Garamond"/>
        <family val="1"/>
      </rPr>
      <t xml:space="preserve"> Produktit 2 </t>
    </r>
    <r>
      <rPr>
        <b/>
        <sz val="8"/>
        <color theme="1"/>
        <rFont val="Garamond"/>
        <family val="1"/>
      </rPr>
      <t>sipas Artikujve Ekonomikë</t>
    </r>
  </si>
  <si>
    <t>DEPARTAMENTI I ADMINISTRATES PUBLIKE</t>
  </si>
  <si>
    <t xml:space="preserve"> Departamenti i Administratës Publike ka për qëllim sigurimin e një shërbimi civil të qëndrueshëm, profesional, të bazuar në meritë, integritet moral dhe paanësi politike
</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</si>
  <si>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</si>
  <si>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</si>
  <si>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Proces inspektimi</t>
  </si>
  <si>
    <t>Procese</t>
  </si>
  <si>
    <t>Blerje  pajisje  zyre  dhe kompjuterike  për sigurimin e ambienteve të përshtashme për mirëfunksionimin e DAP</t>
  </si>
  <si>
    <t>Ky program buxhetor mbështet funksionimin e Shkollës Shqiptare të Administratës Publike si një institucion Qëndror Publik me autonomi administrative dhe akademike.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</si>
  <si>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Të mbështesi zhvillimin profesional të administratës publike për të përballuar sfidat e ndryshimit dhe reformat për zhvillimin e vendit.</t>
  </si>
  <si>
    <t>Numri i pjesmarrësve të trajnuar nga administrata publike.</t>
  </si>
  <si>
    <t>Numri i individeve të trajnuar kundrejt administrates publike.</t>
  </si>
  <si>
    <t>Forcimi i vazhdueshëm i ASPA si institucion qendror publik me autonomi administrative dhe akademike për ofrimin e shwrbimit të trajnimit në mbështetje të administratës publike.</t>
  </si>
  <si>
    <t>Buxheti total i alokuar</t>
  </si>
  <si>
    <t xml:space="preserve">Rritja e numrit te pjesmarresve në trajnime </t>
  </si>
  <si>
    <t>Numri i pjesmarrësve të trajnuar në nivel qëndror.</t>
  </si>
  <si>
    <t>Numri i pjesmarrësve të trajnuar në nivel vendor.</t>
  </si>
  <si>
    <t>Numri i pjesmarrësve të trajnuar në institucionet e pavaruar.</t>
  </si>
  <si>
    <t>Produktet për Objektivat</t>
  </si>
  <si>
    <t xml:space="preserve"> Trajnimi  për punonjesit e administrates ne  pushtetin qendror, pushtetin vendor, institucionet e pavaruara dhe publikun e gjere.</t>
  </si>
  <si>
    <t>Nr.pjesmarrësish të trajnuar</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</si>
  <si>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</si>
  <si>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</si>
  <si>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</si>
  <si>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</si>
  <si>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</si>
  <si>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</si>
  <si>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</si>
  <si>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</si>
  <si>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propozuar</t>
  </si>
  <si>
    <t>Dekorata e tituj nderi të akorduara, ndaj totalit te propozuar</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</si>
  <si>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</si>
  <si>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</si>
  <si>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</si>
  <si>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</si>
  <si>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</si>
  <si>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310</t>
  </si>
  <si>
    <t>18AA1</t>
  </si>
  <si>
    <t>Blerje pajisje, sisteme, makineri të ndryshme</t>
  </si>
  <si>
    <t>M010003 - Orendi dhe pajisje zyre</t>
  </si>
  <si>
    <t>Blerje e orendive dhe pajisjeve per zyra</t>
  </si>
  <si>
    <t>M010020 - Pajisje kompjuterike dhe elektronike te blera</t>
  </si>
  <si>
    <t>Blerja e pajisjeve kompjuterike dhe elektronike</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</si>
  <si>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</si>
  <si>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</si>
  <si>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</si>
  <si>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</si>
  <si>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</si>
  <si>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</si>
  <si>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90101AC - Veprimtari protokollare brenda vendit</t>
  </si>
  <si>
    <t>Organizimi i veprimtarive ne Institucion, si  edhe organizimi i aktiviteteve brenda vendit.</t>
  </si>
  <si>
    <t>-0.12</t>
  </si>
  <si>
    <t>0.1364</t>
  </si>
  <si>
    <t>Kryeministria</t>
  </si>
  <si>
    <t>03</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</si>
  <si>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</si>
  <si>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</si>
  <si>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</si>
  <si>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</si>
  <si>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</si>
  <si>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</si>
  <si>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</si>
  <si>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90301AB - Takime /evente të KM</t>
  </si>
  <si>
    <t>Veprimtaria e Kryeministrit, takimeve dhe eventeve në të cilat merr pjesë Kryeministri për të arritur misionin e tij.</t>
  </si>
  <si>
    <t>Nr takimesh/eventesh</t>
  </si>
  <si>
    <t>1800</t>
  </si>
  <si>
    <t>18AE8</t>
  </si>
  <si>
    <t>M030029 - Godine e rikonstruktuar</t>
  </si>
  <si>
    <t>Meter katror</t>
  </si>
  <si>
    <t>1435</t>
  </si>
  <si>
    <t>34843.21</t>
  </si>
  <si>
    <t>FORMAT 2: FORMATI STANDARD I PËRGATITJES SË KËRKESAVE BUXHETOREPBA 2023-2025</t>
  </si>
  <si>
    <t>PBA 2023-2025</t>
  </si>
  <si>
    <t>2397.26</t>
  </si>
  <si>
    <t>13%</t>
  </si>
  <si>
    <t>68000000</t>
  </si>
  <si>
    <t>22666666.67</t>
  </si>
  <si>
    <t>0.2364</t>
  </si>
  <si>
    <t>62000000</t>
  </si>
  <si>
    <t>2066666.67</t>
  </si>
  <si>
    <t>Rritje e cilesese te prodhimit dhe transmetimit</t>
  </si>
  <si>
    <t>2283.11</t>
  </si>
  <si>
    <t>192000000</t>
  </si>
  <si>
    <t>7619.05</t>
  </si>
  <si>
    <t>18AI309 - Rikonstruksioni i DPA dhe krijimi i MUZEUT</t>
  </si>
  <si>
    <t>Rikonstruksion i DPA dhe krijimi i MUZEUT</t>
  </si>
  <si>
    <t>Nr. godine</t>
  </si>
  <si>
    <t>18AI4</t>
  </si>
  <si>
    <t>Blerje pajisje dhe makineri te ndryshme</t>
  </si>
  <si>
    <t>18AI401 - Pajisje per godinen e re( Rafte te levizshme)</t>
  </si>
  <si>
    <t>Blerje Rafte per Godinen e re ne Vendruajtjen Shkoze.</t>
  </si>
  <si>
    <t>Numur  Raftesh</t>
  </si>
  <si>
    <t>250500</t>
  </si>
  <si>
    <t>18AI408 - Blerje dhe instalim sistem aksesi dhe kontrolli</t>
  </si>
  <si>
    <t>Blerje dhe instalim sistemi aksesi dhe kontrolli</t>
  </si>
  <si>
    <t>156580</t>
  </si>
  <si>
    <t>Akademia e Shkencave</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</si>
  <si>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</si>
  <si>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</si>
  <si>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</si>
  <si>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</si>
  <si>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</si>
  <si>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e aftë të kryejë misonin në zhvillimin e vendit, duke zbatuar prioritetet kombëtare në shkencë dhe nxitjes së kërkimeve në fushat përparësore, të zhvillimit ekonomik dhe teknologjik</t>
  </si>
  <si>
    <t>"Bashkëpunimi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</si>
  <si>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</si>
  <si>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2- Transferimi i teknologjive inovative nga jashte nepermjet bashkepunimeve me rrjetin akademik nderkombetar (te 135  Akademive ),  te rrjetit te akademive evropiane e te institucioneve kerkimore shkencore me te cilat A.SH.SH. bashkepunon</t>
  </si>
  <si>
    <t>4- Zhvillime te veprimtarive shkencore kombetare/nderkombetare: (konferenca, workshope, seminare, tavolina te rrumbullaketa, dite informimi, edukim shkencor) ne bashkepunim me partnere kombetare e nderkombetare brenda dhe jashte akademive</t>
  </si>
  <si>
    <t>5 -  Kontribut i A.SH.SH. mbeshtetes ne reformat e sistemit te kerkimit shkencor ne vend ne pergjithesi</t>
  </si>
  <si>
    <t>3- Kontribute shkencore per kerkim e zhvillim</t>
  </si>
  <si>
    <t>92201</t>
  </si>
  <si>
    <t>Jo-projekte (001-22-01520)</t>
  </si>
  <si>
    <t>92201AA - Veprimtaria shkencore e zhvilluar</t>
  </si>
  <si>
    <t>Produkte te punes Kerkimore e shkencore te  Asamblese se A.SH, seksioneve , komisioneve me impakt  ne Kerkom - zhvillimin  e Teknologjise &amp; Inovacionit   ne Shqiperi Kosove e me gjere. Pagat dhe shpenzimet administrative</t>
  </si>
  <si>
    <t>numer Projekte, ekspedita, Ligjerata te ndersjellta te akademikeve</t>
  </si>
  <si>
    <t>92201AB - Produkte të kartave të eventeve për politikat shkencore dhe qeverisje (qendrore /vendore) të KSHT&amp;I me impakt në K-Zh dhe prodhim.</t>
  </si>
  <si>
    <t>Veprimtaria e seksioneve, njesive kerkimore, komisioneve, veprimtaria promovuese( konferenca seminare, ligjerata, kongrese) etj,  veprimtari kerkimore studimore ( projekte ), konkurset e cmimeve per krijimtari,</t>
  </si>
  <si>
    <t>Projekte, ekspedita, Ligjerata te ndersjellta te akademikeve dhe botime</t>
  </si>
  <si>
    <t>26430000</t>
  </si>
  <si>
    <t>528600</t>
  </si>
  <si>
    <t>18AF1</t>
  </si>
  <si>
    <t>Pasurim I Bibliotekes Shkencore</t>
  </si>
  <si>
    <t>18AF101 - Blerje libri</t>
  </si>
  <si>
    <t>Blerje libri per fondin e Bibliotekes shkencore</t>
  </si>
  <si>
    <t>nr librash</t>
  </si>
  <si>
    <t>150</t>
  </si>
  <si>
    <t>2000</t>
  </si>
  <si>
    <t>18AF3</t>
  </si>
  <si>
    <t>18AF301 - Blerje pajisje</t>
  </si>
  <si>
    <t>70000</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</si>
  <si>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</si>
  <si>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2- Çmime kombertare/nderkombetare  (ne perputhje me ligjin)</t>
  </si>
  <si>
    <t>3 - Mbeshtetje te kerkuesve te rinj te sukseshme ne shkence (rrjetin e Akademikeve te rinj e me gjere)</t>
  </si>
  <si>
    <t>Botime e monografi te ndryshme : Njohja e produkteve shkencore te Akademikeve me kontribut ne kerkim e zhvillim ne Shqiperi</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</si>
  <si>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</si>
  <si>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</si>
  <si>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</si>
  <si>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333333.33</t>
  </si>
  <si>
    <t>Autoriteti Konkurencës</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</si>
  <si>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</si>
  <si>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</si>
  <si>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</si>
  <si>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</si>
  <si>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Ndërgjegjësimi I ndërrmarrjeve dhe konsumatorëve për përfitimet që vinë nga konkurrenca</t>
  </si>
  <si>
    <t>87%</t>
  </si>
  <si>
    <t>89%</t>
  </si>
  <si>
    <t>91%</t>
  </si>
  <si>
    <t>Mbikëqyrja dhe hetimi i tregjeve prodhuese dhe jo-prodhuese (abuzimi me pozitën dominuese dhe marrëveshjet e ndaluara) si dhe kontrolli perqendrimeve</t>
  </si>
  <si>
    <t>Shkelje te konstatuara te  konkurences</t>
  </si>
  <si>
    <t>Rezultatet nga raportet dhe monitorimet</t>
  </si>
  <si>
    <t>Vendime perqendrimesh</t>
  </si>
  <si>
    <t>Akte ligjore te vleresuara</t>
  </si>
  <si>
    <t>Trajnime, workshopoe per stafin</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</si>
  <si>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</si>
  <si>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</si>
  <si>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</si>
  <si>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</si>
  <si>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</si>
  <si>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135</t>
  </si>
  <si>
    <t>78000000</t>
  </si>
  <si>
    <t>577777.78</t>
  </si>
  <si>
    <t>0.04</t>
  </si>
  <si>
    <t>0.0385</t>
  </si>
  <si>
    <t>0.0263</t>
  </si>
  <si>
    <t>18AC5</t>
  </si>
  <si>
    <t>18AC501 - Pajisje informatike dhe zyre</t>
  </si>
  <si>
    <t>Blerje pajisje informatike përmirësimi I cilësisë së punës</t>
  </si>
  <si>
    <t>83333.33</t>
  </si>
  <si>
    <t>166666.67</t>
  </si>
  <si>
    <t>71428.57</t>
  </si>
  <si>
    <t>0.1667</t>
  </si>
  <si>
    <t>-0.5714</t>
  </si>
  <si>
    <t>Këshilli Kombëtar i Kontabilitetit</t>
  </si>
  <si>
    <t>82</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</si>
  <si>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</si>
  <si>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</si>
  <si>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Standartet Kombetare te Kontabilitetit</t>
  </si>
  <si>
    <t>Gjinia femerore</t>
  </si>
  <si>
    <t>Gjinia mashkullore</t>
  </si>
  <si>
    <t>Numri standardeve kombetare  te zbatuara/perafruara ne legjislacionin tone</t>
  </si>
  <si>
    <t>Numri standardeve nderkombetare te zbatuara/perafruara ne legjislacionin tone</t>
  </si>
  <si>
    <t>Permiresimi i kushteve te punes per punonjesit.</t>
  </si>
  <si>
    <t>Numri i subjekteve te cilat do te inspektohen/auditohen ne zbatim te standardeve kombetare</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</si>
  <si>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</si>
  <si>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</si>
  <si>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</si>
  <si>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</si>
  <si>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</si>
  <si>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</si>
  <si>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18AC8</t>
  </si>
  <si>
    <t>Blerje pajisje zyre</t>
  </si>
  <si>
    <t>M820001 - pajisje zyre te blera</t>
  </si>
  <si>
    <t>/cope</t>
  </si>
  <si>
    <t>FORMAT 2: FORMATI STANDARD I PËRGATITJES SË KËRKESAVE BUXHETORE PBA 2023-2025</t>
  </si>
  <si>
    <t>Veprimtaria e Inspektorit të Lartë të Drejtësisë</t>
  </si>
  <si>
    <t>2023-2025</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</si>
  <si>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</si>
  <si>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Konsolidimi i pavarësisë, përgjegjshmërisë, i efektivitetit të veprimtarisë së ILD për të qenë efektiv, efiçent dhe i hapur, në përputhje me Kushtetutën, aktet ndërkombëtare dhe legjislacionin e brendshëm.</t>
  </si>
  <si>
    <t>Fuqizimi dhe ushtrimi i veprimtarisë të Zyrës së Inspektorit të Lartë të Drejtësisë në mënyrë të pavarur, eficente dhe profesionale, nëpërmjet  përmirësimit infrastrukturor dhe logjistik, sigurimit të mjediseve, pajisjeve dhe kushteve të punës.</t>
  </si>
  <si>
    <t xml:space="preserve">Sigurimi i  autonomisë financiare dhe administrative të Zyrës së Inspektorit të Lartë të Drejtësisë nëpërmjet plotësimit të vendeve vakante në institucion dhe % së kërkesave  të përfshira në PBA e miratuar
</t>
  </si>
  <si>
    <t>Objektivi  i Politikës së Programit</t>
  </si>
  <si>
    <t>Zhvillimi i procesit të hetimit disiplinor në përputhje me parimin e ligjshmërisë  dhe standardet ndërkombëtare</t>
  </si>
  <si>
    <t>Rritja  e eficencës në trajtimin e ankesave në  përputhje me standardet ndërkombëtare për hetimin disiplinor dhe inspektimin, si dhe brenda afateve ligjore.</t>
  </si>
  <si>
    <t>Produktet</t>
  </si>
  <si>
    <t>96301AA</t>
  </si>
  <si>
    <t>Inspektime te kryera (Ankesa te shqyrtuara)</t>
  </si>
  <si>
    <t>M630013</t>
  </si>
  <si>
    <t>Pajisje kompjuterike</t>
  </si>
  <si>
    <t>Pajisje zyre</t>
  </si>
  <si>
    <t>M630008</t>
  </si>
  <si>
    <t>Rikonstruksion ambjentesh</t>
  </si>
  <si>
    <t>Nr. Ndertesa</t>
  </si>
  <si>
    <t>1900000</t>
  </si>
  <si>
    <t>Domaini i institucionit dhe Active Directory mbështetet ne serverin “Windows Server 2008 R2”, te cilët tashme janë version i vjetër sistemi operativ dhe me suport te ndërprerë nga Microsoft qe nga Janari 2019. Upgrade i serverave Domain Controller është nje hap i pashmangshëm edhe për procesin e kalimit te postes elektronike ne platformën Exchange, e cila kërkon minimalisht versionin Windows Server 2012 R2.</t>
  </si>
  <si>
    <t>Active Directory</t>
  </si>
  <si>
    <t>0.0909</t>
  </si>
  <si>
    <t>-0.0714</t>
  </si>
  <si>
    <t>92307.69</t>
  </si>
  <si>
    <t>Rritje kapacitetesh/trajnime për autoritetet përgjegjëse prane institucioneve publike</t>
  </si>
  <si>
    <t>Deklarata të dorëzuara/kontrolluara nëpërmjet sistemit elektronik</t>
  </si>
  <si>
    <t>Rritja e rolit të ILDKPKI në drejtim të parandalimit të konfliktit të interesit të zyrtarëve në ushtrimin e funksioneve</t>
  </si>
  <si>
    <t>125%</t>
  </si>
  <si>
    <t>Instituti Statistikës</t>
  </si>
  <si>
    <t>Veprimtaria Statistikore</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</si>
  <si>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</si>
  <si>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</si>
  <si>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1%</t>
  </si>
  <si>
    <t>303</t>
  </si>
  <si>
    <t>-36</t>
  </si>
  <si>
    <t>-57</t>
  </si>
  <si>
    <t>95001</t>
  </si>
  <si>
    <t>Jo-projekte (001-50-01320)</t>
  </si>
  <si>
    <t>95001AA - Njësi statistikore të vrojtuara</t>
  </si>
  <si>
    <t>1004264</t>
  </si>
  <si>
    <t>286121</t>
  </si>
  <si>
    <t>-0.0487</t>
  </si>
  <si>
    <t>18AA6</t>
  </si>
  <si>
    <t>Blerje pajisje, sisteme te ndryshme</t>
  </si>
  <si>
    <t>M500011 - Infrastrukture e nevojshme software- te perditsuara</t>
  </si>
  <si>
    <t>5032000</t>
  </si>
  <si>
    <t>6200000</t>
  </si>
  <si>
    <t>264842.11</t>
  </si>
  <si>
    <t>295238.1</t>
  </si>
  <si>
    <t>0.1053</t>
  </si>
  <si>
    <t>0.2321</t>
  </si>
  <si>
    <t>0.1148</t>
  </si>
  <si>
    <t>M500002 - Pajisje te teknologjise se informacionit te blera</t>
  </si>
  <si>
    <t>Blerja paisjeve teknologjise se informacionit  për të pajisur punonjësit me bazën e nevojshme  per grumbullimin edhe perpunimin e te dhenave</t>
  </si>
  <si>
    <t>8083</t>
  </si>
  <si>
    <t>3700000</t>
  </si>
  <si>
    <t>TVSH</t>
  </si>
  <si>
    <t>% e punonjesve te trajnuar</t>
  </si>
  <si>
    <t>38</t>
  </si>
  <si>
    <t>42</t>
  </si>
  <si>
    <t>Rritja e numrit te auditimeve</t>
  </si>
  <si>
    <t>Rritja e numrit  te Grave në pozicione drejtuese</t>
  </si>
  <si>
    <t>95001AC - Personel i trajnuar</t>
  </si>
  <si>
    <t>Pjesemarrja e personelit në vrojtimet statistikore,në kurse te ndryshme , seminare, work shope  etj.</t>
  </si>
  <si>
    <t>numer punonjesish</t>
  </si>
  <si>
    <t>236</t>
  </si>
  <si>
    <t>Buxheti 2023-2025</t>
  </si>
  <si>
    <t>Numri i akteve nenligjore te miratura nga KLGJ</t>
  </si>
  <si>
    <t>Numri i vleresimeve etiko - profesionale te magjistrateve</t>
  </si>
  <si>
    <t>71%</t>
  </si>
  <si>
    <t>72%</t>
  </si>
  <si>
    <t>74%</t>
  </si>
  <si>
    <t>92901AA - Vendime te miratuara</t>
  </si>
  <si>
    <t>Do të kryhet planifikimi, monitorimi dhe menaxhimi i fondeve buxhetore të gjykatave si edhe do të realizohet blerja e mallrave e shërbimeve për ushtrimin e aktivitetit të KLGJ</t>
  </si>
  <si>
    <t>261816400</t>
  </si>
  <si>
    <t>297150000</t>
  </si>
  <si>
    <t>436360.67</t>
  </si>
  <si>
    <t>495250</t>
  </si>
  <si>
    <t>0.0169</t>
  </si>
  <si>
    <t>92903AA - Akte të miratuara</t>
  </si>
  <si>
    <t>Numër aktesh të miratuara</t>
  </si>
  <si>
    <t>12300000</t>
  </si>
  <si>
    <t>8500000</t>
  </si>
  <si>
    <t>534782.61</t>
  </si>
  <si>
    <t>0.0952</t>
  </si>
  <si>
    <t>93%</t>
  </si>
  <si>
    <t>143180</t>
  </si>
  <si>
    <t>144342</t>
  </si>
  <si>
    <t>148902</t>
  </si>
  <si>
    <t>3376000000</t>
  </si>
  <si>
    <t>22672.63</t>
  </si>
  <si>
    <t>-0.119</t>
  </si>
  <si>
    <t>0.0081</t>
  </si>
  <si>
    <t>0.0316</t>
  </si>
  <si>
    <t>16000000</t>
  </si>
  <si>
    <t>7830000</t>
  </si>
  <si>
    <t>711818.18</t>
  </si>
  <si>
    <t>595000</t>
  </si>
  <si>
    <t>-0.24</t>
  </si>
  <si>
    <t>-0.4211</t>
  </si>
  <si>
    <t>-0.5441</t>
  </si>
  <si>
    <t>-0.1641</t>
  </si>
  <si>
    <t>24000000</t>
  </si>
  <si>
    <t>1.0667</t>
  </si>
  <si>
    <t>-0.3111</t>
  </si>
  <si>
    <t>21AC4</t>
  </si>
  <si>
    <t>21AC401 - Blerje pajisje elektronike</t>
  </si>
  <si>
    <t>26</t>
  </si>
  <si>
    <t>25970000</t>
  </si>
  <si>
    <t>18710000</t>
  </si>
  <si>
    <t>1129130.43</t>
  </si>
  <si>
    <t>1039444.44</t>
  </si>
  <si>
    <t>0.2692</t>
  </si>
  <si>
    <t>-0.303</t>
  </si>
  <si>
    <t>-0.2174</t>
  </si>
  <si>
    <t>-0.0012</t>
  </si>
  <si>
    <t>-0.2796</t>
  </si>
  <si>
    <t>-0.0794</t>
  </si>
  <si>
    <t>21AC5</t>
  </si>
  <si>
    <t>Programe software per gjykatat</t>
  </si>
  <si>
    <t>21AC501 - Programe software per gjykatat</t>
  </si>
  <si>
    <t>198200000</t>
  </si>
  <si>
    <t>156520000</t>
  </si>
  <si>
    <t>-0.2103</t>
  </si>
  <si>
    <t>145000000</t>
  </si>
  <si>
    <t>666666.67</t>
  </si>
  <si>
    <t>20AA104 - Ndarje funksionale ambjenteve te zyres dhe izolim salle</t>
  </si>
  <si>
    <t>Ndarje funksionale ambjenteve te zyres dhe izolim salle</t>
  </si>
  <si>
    <t>Komisioneri per Mbrojtjen nga Diskriminimi</t>
  </si>
  <si>
    <t>Buxheti 2023-2025 (TAVANET)</t>
  </si>
  <si>
    <t xml:space="preserve">Veprimtaria e Komisionerit Publik </t>
  </si>
  <si>
    <t>03360</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</si>
  <si>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</si>
  <si>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</si>
  <si>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</si>
  <si>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</si>
  <si>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</si>
  <si>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</si>
  <si>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</si>
  <si>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</si>
  <si>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r>
      <t>Detajimi i Kostos Totale të</t>
    </r>
    <r>
      <rPr>
        <b/>
        <sz val="14"/>
        <color indexed="10"/>
        <rFont val="Garamond"/>
        <family val="1"/>
      </rPr>
      <t xml:space="preserve"> Produktit X </t>
    </r>
    <r>
      <rPr>
        <b/>
        <sz val="14"/>
        <color indexed="8"/>
        <rFont val="Garamond"/>
        <family val="1"/>
      </rPr>
      <t>sipas Artikujve Ekonomikë</t>
    </r>
  </si>
  <si>
    <r>
      <rPr>
        <b/>
        <sz val="14"/>
        <color indexed="10"/>
        <rFont val="Garamond"/>
        <family val="1"/>
      </rPr>
      <t>Produkti 3</t>
    </r>
    <r>
      <rPr>
        <sz val="14"/>
        <color indexed="8"/>
        <rFont val="Garamond"/>
        <family val="1"/>
      </rPr>
      <t>(shto produkte sipas rastit)</t>
    </r>
  </si>
  <si>
    <t xml:space="preserve">Orendi/Pajisje/Mjete
</t>
  </si>
  <si>
    <t xml:space="preserve">Pajisje elektronike
</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</si>
  <si>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</si>
  <si>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</si>
  <si>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</si>
  <si>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</si>
  <si>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M630002</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</si>
  <si>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</si>
  <si>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</si>
  <si>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</si>
  <si>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44058</t>
  </si>
  <si>
    <t>44241</t>
  </si>
  <si>
    <t>44431</t>
  </si>
  <si>
    <t>2243800000</t>
  </si>
  <si>
    <t>50500.78</t>
  </si>
  <si>
    <t>0.0152</t>
  </si>
  <si>
    <t>0.0042</t>
  </si>
  <si>
    <t>0.0043</t>
  </si>
  <si>
    <t>-0.0024</t>
  </si>
  <si>
    <t>170</t>
  </si>
  <si>
    <t>36800000</t>
  </si>
  <si>
    <t>54800000</t>
  </si>
  <si>
    <t>49700000</t>
  </si>
  <si>
    <t>368000</t>
  </si>
  <si>
    <t>322352.94</t>
  </si>
  <si>
    <t>382307.69</t>
  </si>
  <si>
    <t>0.7</t>
  </si>
  <si>
    <t>-0.2353</t>
  </si>
  <si>
    <t>0.4891</t>
  </si>
  <si>
    <t>-0.0931</t>
  </si>
  <si>
    <t>-0.124</t>
  </si>
  <si>
    <t>0.186</t>
  </si>
  <si>
    <t>1.1429</t>
  </si>
  <si>
    <t>11200000</t>
  </si>
  <si>
    <t>20300000</t>
  </si>
  <si>
    <t>253750</t>
  </si>
  <si>
    <t>-0.7015</t>
  </si>
  <si>
    <t>1.8</t>
  </si>
  <si>
    <t>2.7333</t>
  </si>
  <si>
    <t>0.8125</t>
  </si>
  <si>
    <t>0.2688</t>
  </si>
  <si>
    <t>M280018 - Kondicionere</t>
  </si>
  <si>
    <t>Kondicionere te blere</t>
  </si>
  <si>
    <t>13246000</t>
  </si>
  <si>
    <t>2649200</t>
  </si>
  <si>
    <t>-0.2451</t>
  </si>
  <si>
    <t>823529.41</t>
  </si>
  <si>
    <t>Ndertime</t>
  </si>
  <si>
    <t>Ndertim godine e re</t>
  </si>
  <si>
    <t>48800000</t>
  </si>
  <si>
    <t>227</t>
  </si>
  <si>
    <t>-0.0575</t>
  </si>
  <si>
    <t>-0.0004</t>
  </si>
  <si>
    <t>4300000</t>
  </si>
  <si>
    <t>989000</t>
  </si>
  <si>
    <t>4900000</t>
  </si>
  <si>
    <t>2800000</t>
  </si>
  <si>
    <t>430000</t>
  </si>
  <si>
    <t>49450</t>
  </si>
  <si>
    <t>408333.33</t>
  </si>
  <si>
    <t>107692.31</t>
  </si>
  <si>
    <t>1.1667</t>
  </si>
  <si>
    <t>-0.77</t>
  </si>
  <si>
    <t>3.9545</t>
  </si>
  <si>
    <t>-0.885</t>
  </si>
  <si>
    <t>7.2575</t>
  </si>
  <si>
    <t>-0.7363</t>
  </si>
  <si>
    <t>18AI503 - Softe informatike profesionale te blera</t>
  </si>
  <si>
    <t>Blerje softe informatike profesionale</t>
  </si>
  <si>
    <t>238632</t>
  </si>
  <si>
    <t>2100000</t>
  </si>
  <si>
    <t>78</t>
  </si>
  <si>
    <t>16140120</t>
  </si>
  <si>
    <t>16136000</t>
  </si>
  <si>
    <t>16156000</t>
  </si>
  <si>
    <t>161401.2</t>
  </si>
  <si>
    <t>161360</t>
  </si>
  <si>
    <t>161560</t>
  </si>
  <si>
    <t>0.2821</t>
  </si>
  <si>
    <t>0.0012</t>
  </si>
  <si>
    <t>2364780</t>
  </si>
  <si>
    <t>2363750</t>
  </si>
  <si>
    <t>2368750</t>
  </si>
  <si>
    <t>472956</t>
  </si>
  <si>
    <t>472750</t>
  </si>
  <si>
    <t>473750</t>
  </si>
  <si>
    <t>0.1824</t>
  </si>
  <si>
    <t>0.0021</t>
  </si>
  <si>
    <t>2690780</t>
  </si>
  <si>
    <t>2689750</t>
  </si>
  <si>
    <t>2694750</t>
  </si>
  <si>
    <t>672695</t>
  </si>
  <si>
    <t>672437.5</t>
  </si>
  <si>
    <t>673687.5</t>
  </si>
  <si>
    <t>0.9498</t>
  </si>
  <si>
    <t>0.0019</t>
  </si>
  <si>
    <t>-0.0251</t>
  </si>
  <si>
    <t>3840000</t>
  </si>
  <si>
    <t>-0.8571</t>
  </si>
  <si>
    <t>8.1146</t>
  </si>
  <si>
    <t>1.6042</t>
  </si>
  <si>
    <t>3333333.33</t>
  </si>
  <si>
    <t>350000</t>
  </si>
  <si>
    <t>-0.9</t>
  </si>
  <si>
    <t>1.2857</t>
  </si>
  <si>
    <t>23333.33</t>
  </si>
  <si>
    <t>26666.67</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</si>
  <si>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</si>
  <si>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</si>
  <si>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</si>
  <si>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950</t>
  </si>
  <si>
    <t>970</t>
  </si>
  <si>
    <t>80000</t>
  </si>
  <si>
    <t>99501</t>
  </si>
  <si>
    <t>Jo-projekte (001-95-01110)</t>
  </si>
  <si>
    <t>99501AA - Kërkesa të trajtuara</t>
  </si>
  <si>
    <t>Pranimi, identifikimi, deklasifikimi, përpunimi, dekodifikimi i kërkesës dhe përgjigja ndaj kërkuesve</t>
  </si>
  <si>
    <t>Numër kërkesash</t>
  </si>
  <si>
    <t>1700</t>
  </si>
  <si>
    <t>1900</t>
  </si>
  <si>
    <t>0.0588</t>
  </si>
  <si>
    <t>0.0556</t>
  </si>
  <si>
    <t>18BV4</t>
  </si>
  <si>
    <t>Blerje pajisje, sisteme, makineri (95-01110)</t>
  </si>
  <si>
    <t>18BV402 - Blerje pajisje kompjuterike</t>
  </si>
  <si>
    <t>Bleje pajisje te reja kompjuterike sipas standarteve ne fuqi te AKSHI-it</t>
  </si>
  <si>
    <t>Blerje mobilje zyrash</t>
  </si>
  <si>
    <t>Blerja e pajisjeve te zyres me qellim plotesimin e nevojave dhe kerkesave te punes</t>
  </si>
  <si>
    <t>33333.33</t>
  </si>
  <si>
    <t>-0.8667</t>
  </si>
  <si>
    <t>6.5</t>
  </si>
  <si>
    <t>5500000</t>
  </si>
  <si>
    <t>0.125</t>
  </si>
  <si>
    <t>-0.1111</t>
  </si>
  <si>
    <t>6,500</t>
  </si>
  <si>
    <t>6500</t>
  </si>
  <si>
    <t>Fond Biblioteke</t>
  </si>
  <si>
    <t>ISKK, ne funksion te rritjes se efikasitetit te punes se punonjesve merr persiper te bleje literature te huaj per periudhen komuniste. M920013</t>
  </si>
  <si>
    <t>7692.31</t>
  </si>
  <si>
    <t>5.25</t>
  </si>
  <si>
    <t>0.1111</t>
  </si>
  <si>
    <t>Informacione në kohë reale të pasqyrimit të aktiviteteve parlamentare, si publikime lajmesh, njoftime konferenca për shtyp dhe mbledhje seancash e komisionesh.</t>
  </si>
  <si>
    <t>Rritja në % e nxënësve dhe studentëve të cilët vizitojnë Kuvendin dhe informohen mbi veprimtarinë e tij</t>
  </si>
  <si>
    <t>Rritja në % e njoftimeve dhe kthim përgjigjeve në kohë reale në kuadër të transparencës dhe informimit të publikut</t>
  </si>
  <si>
    <t>7790000</t>
  </si>
  <si>
    <t>389500</t>
  </si>
  <si>
    <t>311600</t>
  </si>
  <si>
    <t>M020029 - Libra te blere</t>
  </si>
  <si>
    <t>SHTIMI I FONDIT TE LIBRIT NE BIBLIOTEKEN E KUVENDIT</t>
  </si>
  <si>
    <t>43</t>
  </si>
  <si>
    <t>18604.65</t>
  </si>
  <si>
    <t>0.72</t>
  </si>
  <si>
    <t>-0.0698</t>
  </si>
  <si>
    <t>99684000</t>
  </si>
  <si>
    <t>1812436.36</t>
  </si>
  <si>
    <t>blerja e lap top per deputetet dhe stafin politik, FV chiller ne arkivin e Kuvendit, sistem portabel perkthimi dhe pajisje pune</t>
  </si>
  <si>
    <t>4518000</t>
  </si>
  <si>
    <t>41200000</t>
  </si>
  <si>
    <t>410727.27</t>
  </si>
  <si>
    <t>915555.56</t>
  </si>
  <si>
    <t>3.0909</t>
  </si>
  <si>
    <t>8.1191</t>
  </si>
  <si>
    <t>1.2291</t>
  </si>
  <si>
    <t>18AA3</t>
  </si>
  <si>
    <t>Blerje automjeti</t>
  </si>
  <si>
    <t>M020004 - Autovetura të blera</t>
  </si>
  <si>
    <t>Ky produkt rrjedh nga strategjia e rinovimit te flotes se autoveturave qe i perkasin viteve para 2005.</t>
  </si>
  <si>
    <t>numer autovetura</t>
  </si>
  <si>
    <t>18AA4</t>
  </si>
  <si>
    <t>SISTEME ELEKTRONIKE</t>
  </si>
  <si>
    <t>Bashkëfinancim me donatorin për editorin XML në kuadër të e-legislation</t>
  </si>
  <si>
    <t>Bashkëfinancim me donatorin për search engine dhe API në kuadër të e-legislation</t>
  </si>
  <si>
    <t>Upgrade i sistemit aktual Audio Video</t>
  </si>
  <si>
    <t>9600000</t>
  </si>
  <si>
    <t>48000</t>
  </si>
  <si>
    <t>8278800</t>
  </si>
  <si>
    <t>6899</t>
  </si>
  <si>
    <t>nr projekti</t>
  </si>
  <si>
    <t>M020042 - Sistem i mbrojtjes kundra zjarrit ne Kryesi</t>
  </si>
  <si>
    <t>1099200</t>
  </si>
  <si>
    <t>12403200</t>
  </si>
  <si>
    <t>10.2838</t>
  </si>
  <si>
    <t>Rritja në % e botimeve analitike të cilët mundësojnë vendimarrjen bazuar në të dhëna, rritjen e transparencës dhe informimin e qytetarëve</t>
  </si>
  <si>
    <t>miratimi i akteve ligjore në Kuvend është një ëprmbledhje e punës së komisioneve parlamentare, diskutimeve, takimeve me grupet e interesit dhe shoqërinë civile,</t>
  </si>
  <si>
    <t>312</t>
  </si>
  <si>
    <t>309</t>
  </si>
  <si>
    <t>0.1954</t>
  </si>
  <si>
    <t>-0.0096</t>
  </si>
  <si>
    <t>0.0032</t>
  </si>
  <si>
    <t>-0.0032</t>
  </si>
  <si>
    <t>73000000</t>
  </si>
  <si>
    <t>521428.57</t>
  </si>
  <si>
    <t>1666666.67</t>
  </si>
  <si>
    <t>0.2857</t>
  </si>
  <si>
    <t>-0.2222</t>
  </si>
  <si>
    <t>400</t>
  </si>
  <si>
    <t>13000000</t>
  </si>
  <si>
    <t>-0.7692</t>
  </si>
  <si>
    <t>31920000</t>
  </si>
  <si>
    <t>1596000</t>
  </si>
  <si>
    <t>37408000</t>
  </si>
  <si>
    <t>47500000</t>
  </si>
  <si>
    <t>149632</t>
  </si>
  <si>
    <t>190000</t>
  </si>
  <si>
    <t>Projekte te reja investimi 100 Fshatrat</t>
  </si>
  <si>
    <t>220000000</t>
  </si>
  <si>
    <t>18BN014 - Nderhyrja rigjenerimi Urban ne fshatra me potencial turistik</t>
  </si>
  <si>
    <t>Rritja e cilësisë së jetës të komuniteteve që popullojnë këto zona duke mundësuar ri-ekuilibrimin e funksionalitetit dhe imazhit të fshatit</t>
  </si>
  <si>
    <t>Projekte impuls</t>
  </si>
  <si>
    <t>18BN015 - Ndërhyrje për përmirësimin e aksesit turistik, rrugë bicikletash, motorrash, shtigje këmbësorësh, vendpushimesh, pika turistike, etj</t>
  </si>
  <si>
    <t>Përmirësimi i aksesit drejt zonave me potencial të lartë turistik natyror nëpërmjet ndërhyrjeve diversifikuese përgjatë rrugëtimit duke përmirësuar eksperiencën turistike.</t>
  </si>
  <si>
    <t>Projekt impuls</t>
  </si>
  <si>
    <t>18BN019 - Ndërhyrje për rehabilitim dhe transformim mjedisor, peisazhit urban dhe natyror, etj,</t>
  </si>
  <si>
    <t>Adresimi i nevojave për përmirësimin dhe transformimin e mjedisit natyror të dëmtuar ose degraduar, përmes rehabilitimit dhe ndërhyrjeve në zona apo territore të dëmtuara, përmirësimit të peisazhit urban dhe natyror</t>
  </si>
  <si>
    <t>18BN016 -  Inkubator i Biznesit në mikpritje  dhe  Turizëm  në Korçë</t>
  </si>
  <si>
    <t>Krijimin e një modeli të ri  zhvillimi të qëndrueshëm në Industrinë e Mikpritjes, me qëllim prodhimin e aftësive, punësimin e të rinjve, mbështetjen e bizneseve ekzistuese dhe krijimin e bizneseve të reja, si dhe promovimin e vendit, në funksion të zhvillimit të ekonomisë dhe gjallërimit të jetës, mbështetur në ekselencë dhe inovacion</t>
  </si>
  <si>
    <t>18BN017 - FAB LAB i Artizanit</t>
  </si>
  <si>
    <t>Krijimi, brandimi dhe marketimi i produkteve të reja të artizanatit, ushqimit dhe produkteve të tij si një model për tu përdorur dhe promovuar në territorin e 100 fshatrave.</t>
  </si>
  <si>
    <t>18BN018 - Fab Labi i Bimeve medicinale</t>
  </si>
  <si>
    <t>Përmirësimi i zinxhirit të vlerës së BMA-ve nëpërmjet ofrimit dhe venies ne funksionim te teknologjive te reja, duke nxitur rritjen e kapaciteteve te prodhimit dhe perpunimit, permiresimin e cilesise se produkteve, zgjerimin e ofertes ne treg duke fuqizuar ekonomine lokale dhe duke orientuar tregun drejt investimeve afatgjata dhe cilesore</t>
  </si>
  <si>
    <t>18BN020 - Ndërhyrje jetezuese për transformimin e e vlerave te braktisura në mundësi zhvillimi rajonal dhe vendor</t>
  </si>
  <si>
    <t xml:space="preserve">: Identifikimi i një modeli menaxhues të pronave publike bujqesore bashkiake  te përshtatshme për tu aplikuar në bashkitë e territorit të vendit.  </t>
  </si>
  <si>
    <t>Projekt Impuls</t>
  </si>
  <si>
    <t>18BN021 - Ndërhyrje për promovimin e zonave të 100 fshatrave nëpërmjet eventeve kulturore, sportive, kulinarie, sociale, etj</t>
  </si>
  <si>
    <t>Promovimi i zonave te 100 fshatrave nepermjet krijimit te nje kalendari gjithevjetor eventesh dhe organizimit te tyre.</t>
  </si>
  <si>
    <t>36000000</t>
  </si>
  <si>
    <t>4613466</t>
  </si>
  <si>
    <t>1647014</t>
  </si>
  <si>
    <t>46500243</t>
  </si>
  <si>
    <t>18BN138 - Faza e Katert e Sheshit Publik Para Hyrjes se Portit Durres</t>
  </si>
  <si>
    <t>Faza e Katert e Sheshit Publik Para Hyrjes se Portit Durres</t>
  </si>
  <si>
    <t xml:space="preserve">Nr. projektesh </t>
  </si>
  <si>
    <t>58000000</t>
  </si>
  <si>
    <t>18BO402 - IPA Program Per Zhvillimin e Turizmit/Grant</t>
  </si>
  <si>
    <t>IPA Program Per Zhvillimin e Turizmit/Grant</t>
  </si>
  <si>
    <t>-0.75</t>
  </si>
  <si>
    <t>16467009</t>
  </si>
  <si>
    <t>300000000</t>
  </si>
  <si>
    <t>22AA0</t>
  </si>
  <si>
    <t>Nderhyrje ne zona historike per forcimin e potecialit turistik, kala, ura, qendra historike, pazare, fasada, etj</t>
  </si>
  <si>
    <t>22AA001 - Nderhyrje ne zona historike per forcimin e potecialit turistik, kala, ura, qendra historike, pazare, fasada, etj</t>
  </si>
  <si>
    <t>Forcimi i potencialit turistik dhe ekonomik te zonave te historike permes nderhyrjeve transformuese duke i kthyer ato aksesueshme  dhe te vizitueshme per vizitoret dhe duke gjeneruar te ardhura per ekonomine lokale.</t>
  </si>
  <si>
    <t>Projekt</t>
  </si>
  <si>
    <t>160000000</t>
  </si>
  <si>
    <t>22AA1</t>
  </si>
  <si>
    <t>Transformimi urban në hapësira publike kryesore</t>
  </si>
  <si>
    <t>22AA101 - Transformimi urban në hapësira publike kryesore</t>
  </si>
  <si>
    <t>Transformimi i qyteteve, si dhe zonave urbane me dendësi të lartë në fshat, duke rikonceptuar hapësirat urbane ekzistuese, rikthimin e funksioneve të munguara nëpërmjet ideve inovative dhe teknologjisë</t>
  </si>
  <si>
    <t>22AA2</t>
  </si>
  <si>
    <t>Ndërhyrje regjeneruesve në blloqet e banimit, Ndërhyrje në rrugë dhe nyje lidhëse rajonale dhe lokale, Ndërhyrje për përmirësimin e sigurisë dhe sinjalistikës rrugore</t>
  </si>
  <si>
    <t>22AA201 - Ndërhyrje regjeneruesve në blloqet e banimit</t>
  </si>
  <si>
    <t>Krijimi i hapësirave miqësore për funksionimin e blloqeve të banimit dhe kthimin e tyre në shërbim të komunitetit</t>
  </si>
  <si>
    <t>Bllok banimi</t>
  </si>
  <si>
    <t>22AA202 - Ndërhyrje në rrugë dhe nyje lidhëse rajonale dhe lokale</t>
  </si>
  <si>
    <t>Transformimi i konektivitetit rajonal dhe vendor midis zonave urbane kryesore, zonave ekonomike, zonave prodhuese, qendrave të shërbimeve nëpërmjet fokusimit tek lidhja e tyre</t>
  </si>
  <si>
    <t>km</t>
  </si>
  <si>
    <t>22AA203 - Ndërhyrje për përmirësimin e sigurisë dhe sinjalistikës rrugore</t>
  </si>
  <si>
    <t>Përmirësimi i sigurisë, ndricimit dhe sinjalistikës ne akset kryesore rrugore.</t>
  </si>
  <si>
    <t>22AA4</t>
  </si>
  <si>
    <t>Investime për Infrastrukturën e tregjeve dhe hapësirave  tregtare, multifunksionale në zona model zhvillimi</t>
  </si>
  <si>
    <t>22AA401 - Investime për Infrastrukturën e tregjeve dhe hapësirave  tregtare, multifunksionale në zona model zhvillimi</t>
  </si>
  <si>
    <t>Transformimi i aseteve publike në struktura të reja qe gjenerojnë ekonomi kundrejt një kostoje të ulët të investimeve dhe ofrojnë modele të replikueshme për sipërmarrjen vendore dhe rajonale</t>
  </si>
  <si>
    <t>22AA5</t>
  </si>
  <si>
    <t>Ndërhyrje për mbrojtje mjedisore, lumore, erozion, rrëshqitje</t>
  </si>
  <si>
    <t>22AA501 - Ndërhyrje për mbrojtje mjedisore, lumore, erozion, rrëshqitje</t>
  </si>
  <si>
    <t>Mbrojtje e potencialit natyrorë nëpërmjet trajtimit të erozionit, rrëshkitjeve, mbrojtje lumore</t>
  </si>
  <si>
    <t>projekt</t>
  </si>
  <si>
    <t>22AA6</t>
  </si>
  <si>
    <t>Ndërhyrje në infrastrukturën turistike të aventurës, Zip line, ura të varura, Via ferrata, parqe aventure, etj</t>
  </si>
  <si>
    <t>22AA601 - Ndërhyrje në infrastrukturën turistike të aventurës, Zip line, ura të varura, Via ferrata, parqe aventure, etj</t>
  </si>
  <si>
    <t>Forcimi i potencialit natyror nëpërmjet ndërhyrjeve tematike të aventurës</t>
  </si>
  <si>
    <t xml:space="preserve">Projekt </t>
  </si>
  <si>
    <t>22AA7</t>
  </si>
  <si>
    <t>Nderhyrje ne muze dhe objekte monumente kulture</t>
  </si>
  <si>
    <t>22AA701 - Nderhyrje ne muze dhe objekte monumente kulture</t>
  </si>
  <si>
    <t>Përmirësimi i potencialit kulturor  nëpërmjet ndërhyrjeve në muze dhe monumente kulture</t>
  </si>
  <si>
    <t>Muze</t>
  </si>
  <si>
    <t>22AA8</t>
  </si>
  <si>
    <t>Nderhyrje ne zona sportive dhe lodra per femije “Dua te luaj</t>
  </si>
  <si>
    <t>22AA801 - Nderhyrje ne zona sportive dhe lodra per femije “Dua te luaj”</t>
  </si>
  <si>
    <t xml:space="preserve">Gjallerimi social kulturor dhe sportiv nepermjet transformimit te infrastruktures me karakter rekreacional duke nxitur frymen komunitare dhe rikthyer nderveprimin social dhe jeten e shendetshme ne nivel rajonal dhe lokal. </t>
  </si>
  <si>
    <t>22AA9</t>
  </si>
  <si>
    <t>Inkubatori i biznesit në arkitekturë dhe ndërtim në Tiranë, Inkubator i Biznesit në  Informacion dhe Teknologji në Vlorë</t>
  </si>
  <si>
    <t>22AA901 -  Inkubatori i biznesit në arkitekturë dhe ndërtim në Tiranë</t>
  </si>
  <si>
    <t>krijimin e një modeli të ri  zhvillimi në industrinë ndërtimore,  e cila nxit sipërmarrjen dhe ndërveprimin  multidimensional të aktorëve, për realizimin e modeleve të reja të aplikuar bazuar në kërkim, zhvillim e  inovacion, duke garantuar plotësimin e zinxhirit të vlerës në industri</t>
  </si>
  <si>
    <t xml:space="preserve">Inkubator </t>
  </si>
  <si>
    <t>22AA902 - Inkubator i Biznesit në  Informacion dhe Teknologji në Vlorë</t>
  </si>
  <si>
    <t>Krijimin e modeleve të reja të biznesit dhe edukimin e të rinjve dhe kompanive start-up në një qasje tërësisht dixhitale</t>
  </si>
  <si>
    <t>Inkubator</t>
  </si>
  <si>
    <t>22AB0</t>
  </si>
  <si>
    <t xml:space="preserve"> Administrimi i përbashkët i aseteve të rindërtimit dhe në përdorim të përbashkët</t>
  </si>
  <si>
    <t>22AB001 - Administrimi i përbashkët i aseteve të rindërtimit dhe në përdorim të përbashkët</t>
  </si>
  <si>
    <t xml:space="preserve">Objektivi i përgjithshëm i ndërhyrjes është: Identifikimi i një modeli menaxhues të aseteve të rindërtimit dhe në përdorim të përbashkët për tu aplikuar në bashkitë e territorit të vendit.  </t>
  </si>
  <si>
    <t>22AB1</t>
  </si>
  <si>
    <t>Qendra e komunikimit dhe kontrollit</t>
  </si>
  <si>
    <t>22AB101 - Qendra e komunikimit dhe kontrollit</t>
  </si>
  <si>
    <t>Plotësimi i nevojës për ngritjen e një qendre të mbledhjes, menaxhimit dhe kontrollit të informacionit dhe sistemeve të IT për zhvillimin rajonal dhe vendor.</t>
  </si>
  <si>
    <t>22AB2</t>
  </si>
  <si>
    <t>Dixhitalizimi i Informacionit Arkivor dhe venia ne dispozicion per akses</t>
  </si>
  <si>
    <t>22AB201 - Dixhitalizimi i Informacionit Arkivor dhe venia ne dispozicion per akses</t>
  </si>
  <si>
    <t>Objektivi i përgjithshëm i ndërhyrjes është  “Përmbushja për nevojën për digjitalizimin e informacionit arkivor si dhe ngritjen e platformave ku aksesohet informacioni sipas kategorive”.</t>
  </si>
  <si>
    <t>22AC9</t>
  </si>
  <si>
    <t xml:space="preserve"> Instalacion me strukturë druri në oborrin e brendshëm të Kryeministrisë</t>
  </si>
  <si>
    <t>22AC901 - Instalacion me strukturë druri në oborrin e brendshëm të kryeministrisë</t>
  </si>
  <si>
    <t>Objektivi i përgjithshëm i ndërhyrjes është  “Transformimi i oborrit të brendshëm të kryeministrisë në nje hapesire terhqese, te gjalle dhe rekreative</t>
  </si>
  <si>
    <t>Nr.projekti</t>
  </si>
  <si>
    <t>22AD0</t>
  </si>
  <si>
    <t>Ngritja e infrastruktures mbështetëse(ndertim argjinature mbrojtese nga Lumi Shkumbin,Kraste,rikonstruksion segmentesh rrugore etj)në funksion të kompleksit për zhvillimin e sektorëve të ndryshëm të motorizimit, Auto-Moto</t>
  </si>
  <si>
    <t>22AD001 - Ngritja e infrastruktures mbështetëse (ndertim argjinature mbrojtese nga Lumi Shkumbin, Kraste, rikonstruksion segmentesh rrugore etj) në funksion të kompleksit për zhvillimin e sektorëve të ndryshëm të motorizimit, Auto-Moto Park,  në Bashkin</t>
  </si>
  <si>
    <t>Projekti do te perfshije permiresimin e rrugeve te aksesit dhe ngritjen e argjinatures te Lumit Shkumbin</t>
  </si>
  <si>
    <t>Nr.projekt</t>
  </si>
  <si>
    <t>22AD1</t>
  </si>
  <si>
    <t>Mbeshtetje per programin (Projektim, mbikqyrje, kolaudim),2022</t>
  </si>
  <si>
    <t>22AD101 - Mbeshtetje per programin (Projektim, mbikqyrje, kolaudim),2022</t>
  </si>
  <si>
    <t>Nepermjet ketij zeri parashikohet mbulimi i kostove te projektimit, mbikqyrjes dhe kolauidimit mbi projektet e zbatimit  te celura ne vitin 2022</t>
  </si>
  <si>
    <t>nr.projekt</t>
  </si>
  <si>
    <t>BERZH-Program i Rrugeve Rurale,Grant</t>
  </si>
  <si>
    <t>BERZH-Programi i Rrugeve Rurale,Grant</t>
  </si>
  <si>
    <t>39500000</t>
  </si>
  <si>
    <t>Programi i Rindertimit Kredi/Grant</t>
  </si>
  <si>
    <t>164773422</t>
  </si>
  <si>
    <t>112059180</t>
  </si>
  <si>
    <t>-0.7323</t>
  </si>
  <si>
    <t>18BP035 - Qendra Multifunkionale e Zhvillimit Rajonal, Rajoni 4, Faza 1</t>
  </si>
  <si>
    <t>Qendra Multifunkionale e Zhvillimit Rajonal, Rajoni 4, Faza 1</t>
  </si>
  <si>
    <t>Godine</t>
  </si>
  <si>
    <t>Projekte te reja investimi IVR</t>
  </si>
  <si>
    <t>22AB3</t>
  </si>
  <si>
    <t>Fuqizimi i bashkive me pajisje teknologjike, hardware, sisteme kontrolli ne territor, monitorime, kamera, qendra kontrolli</t>
  </si>
  <si>
    <t>22AB301 - Fuqizimi i bashkive me pajisje teknologjike, hardware, sisteme kontrolli ne territor, monitorime, kamera, qendra kontrolli</t>
  </si>
  <si>
    <t>Transformimi energjizues i sistemit organizativ, strukturor dhe logjistik te qeverisjes vendore ne nivel bashkiak, me qellim fuqizimin dhe pershtatjen e strukturave te tyre ne funksion te ofrimit te sherbimeve cilesore dhe te permiresuara, duke i dhene nje impuls dhe energji te re, permes mbeshtetjes per strukturimin organizativ, mbeshtetjes per ngritjen, funksionimin dhe mirembajtjen e sistemeve te informacionit, software, pajisje teknologjike, hardware, sisteme kontrolli ne territor, kamera dhe qendra kontrolli</t>
  </si>
  <si>
    <t>22AB4</t>
  </si>
  <si>
    <t>Investime për ngritjen e produkteve turistike në zonat e reja me potencial zhvillimi rajonal dhe lokal, boot camp, resorte eco, kampingje, ski resort, etj</t>
  </si>
  <si>
    <t>22AB401 - Investime për ngritjen e produkteve turistike në zonat e reja me potencial zhvillimi rajonal dhe lokal, boot camp, resorte eco, kampingje, ski resort, etj</t>
  </si>
  <si>
    <t>Transformimi i zonave me potencial turistik ne zona qe gjenerojnë ekonomi nëpërmjet pasurimit te ofertës se tyre turistike me produkte te reja</t>
  </si>
  <si>
    <t>Projekte</t>
  </si>
  <si>
    <t>22AB6</t>
  </si>
  <si>
    <t>Investime për transformimin e fshatrave me potencial turistik në zona të integruara të akomodimit dhe shërbimeve</t>
  </si>
  <si>
    <t>22AB601 - Investime për transformimin e fshatrave me potencial turistik në zona të integruara të akomodimit dhe shërbimeve</t>
  </si>
  <si>
    <t>Transformimi i fshatrave turistike, te pashfrytëzuar deri ne sot, zona të integruara të akomodimit dhe shërbimeve qe gjenerojnë ekonomi dhe ofrojnë modele trasnformimi të replikueshme</t>
  </si>
  <si>
    <t>22AB7</t>
  </si>
  <si>
    <t>Materiale ndërtimi</t>
  </si>
  <si>
    <t>22AB701 - Materiale Ndertimi</t>
  </si>
  <si>
    <t>Mbështetja e  bashkive të vendit me materiale ndërtimi në funksion të përmbushjes së nevojave të tyre për investime të vogla në infrastrukturë dhe mirëmbajtjen e saj</t>
  </si>
  <si>
    <t>Cope</t>
  </si>
  <si>
    <t>22AB8</t>
  </si>
  <si>
    <t>Mbështetje për programin (Projektim, mbikqyrje, kolaudim)</t>
  </si>
  <si>
    <t>22AB801 - Mbështetje për programin (Projektim, mbikqyrje, kolaudim)</t>
  </si>
  <si>
    <t>Në kuadër të kësaj ndërhyrje, parashikohen të gjitha kostot e nevojshme për përgatitjen e projekteve teknike, aty ku mungojnë si edhe kostot për supervizionin dhe kolaudimin</t>
  </si>
  <si>
    <t>22AB9</t>
  </si>
  <si>
    <t>Ndërhyrje për ndërtimin e Infrastrukturës së Transportit, Parkimeve, Stacioneve multimodela, moleve, etj</t>
  </si>
  <si>
    <t>22AB901 - Ndërhyrje për ndërtimin e Infrastrukturës së Transportit, Parkimeve, Stacioneve multimodela, moleve, etj</t>
  </si>
  <si>
    <t>Transformimi i konektiviteti rajonal dhe vendor midis zonave urbane kryesore, zonave ekonomike, zonave prodhuese, qendrave të shërbimeve nëpërmjet përmirësimit të sistemit të transportit</t>
  </si>
  <si>
    <t>Km</t>
  </si>
  <si>
    <t>22AC0</t>
  </si>
  <si>
    <t>Ndërhyrje për përmirësimin e Shtresave asfaltike, Strukturave, Mbrojtie rrugore, etj</t>
  </si>
  <si>
    <t>22AC001 -  Ndërhyrje për përmirësimin e Shtresave asfaltike, Strukturave, Mbrojtie rrugore, etj</t>
  </si>
  <si>
    <t xml:space="preserve">Transformimi i konektivitetit rajonal dhe vendor midis zonave urbane kryesore, zonave ekonomike, zonave prodhuese, qendrave të shërbimeve nëpërmjet përmirësimit të shtresave asfaltike, strukturave dhe mbrojtjes rrugore </t>
  </si>
  <si>
    <t>22AC1</t>
  </si>
  <si>
    <t>Rigjenerimi Urban në zona periferike dhe informale dhe në fshatra me popullsi të dendur, etj</t>
  </si>
  <si>
    <t>22AC101 - Rigjenerimi Urban në zona periferike dhe informale dhe në fshatra me popullsi të dendur, etj</t>
  </si>
  <si>
    <t>22AC2</t>
  </si>
  <si>
    <t>Studime, analiza, Masterplane. (Produkt)</t>
  </si>
  <si>
    <t>22AC201 - Studime, analiza, Masterplane. (Produkt)</t>
  </si>
  <si>
    <t>Objektivi i përgjithshëm i ndërhyrjes është ai i të “ofruarit mbështetje shumë dimensionale qeverisjes vendore përmes mbështetje me ekspertizë të kualifikuar shumë planëshe me synim përmirësimi i cilësisë së dokumenteve dhe studimeve  në të gjithë bashkitë e vendit</t>
  </si>
  <si>
    <t>22AD3</t>
  </si>
  <si>
    <t>Investime për transformimin e aseteve publike me potencial zhvillimi në modele të standartit më të lartë të zhvillimit, Loti 3 “Poli i Zhvillimit turistik në Sarandë”</t>
  </si>
  <si>
    <t>22AD301 - Investime për transformimin e aseteve publike me potencial zhvillimi në modele të standartit më të lartë të zhvillimit, Loti 3 “Poli i Zhvillimit turistik në Sarandë”</t>
  </si>
  <si>
    <t xml:space="preserve">Projekti do te perfshije permiresimin e rrugeve te aksesit të zonës, restaurimin e brendshëm dhe të jashtëm dhe adaptimin e objekteve në funksion të hotelerisë dhe trajnimit, krijimin e aksesit këmbësor të bregdetit përmes shkallareve dhe trajtimin e sistemimit dhe mobilimit urban të zonës. </t>
  </si>
  <si>
    <t xml:space="preserve">numer projekti </t>
  </si>
  <si>
    <t>22AD4</t>
  </si>
  <si>
    <t>Investime për transformimin e aseteve publike me potencial zhvillimi në modele të standartit më të lartë të zhvillimit, Loti 2 “Kompleksi i Dijes, Korçë”</t>
  </si>
  <si>
    <t>22AD401 - Investime për transformimin e aseteve publike me potencial zhvillimi në modele të standartit më të lartë të zhvillimit, Loti 2 “Kompleksi i Dijes, Korçë”</t>
  </si>
  <si>
    <t>Projekti do të përfshijë transformimin e hapësirës së Senatoriumit në një qendër të arsimit të lartë duke përfshirë rehabilitimin e objekteve ekzistuese,ndërtim objektesh të reja, rehabilitim i infrastrukturës, rehabilitim të peisazhit si dhe sigurim i funksioneve mbështetëse.  Ne kompleks do te perfshihen te gjithe elementet e nevojshem si fusha sporti, biblioteka, laboratore, restorante, info point etj.</t>
  </si>
  <si>
    <t>22AD5</t>
  </si>
  <si>
    <t>Investime për transformimin e aseteve publike me potencial zhvillimi në modele të standartit më të lartë të zhvillimit, Loti 1 “Parku Multifunksional, Tiranë”</t>
  </si>
  <si>
    <t>22AD501 - Investime për transformimin e aseteve publike me potencial zhvillimi në modele të standartit më të lartë të zhvillimit, Loti 1 “Parku Multifunksional, Tiranë”</t>
  </si>
  <si>
    <t>Projekti i tranformimimit të zonës së ish rezervave të shtetit do të përfshijë por nuk do të limitohet në ndërhyrjet e mëposhtme: - rehabilitimi i objekteve ekzistuese për ato objekte që mund të rehabilitohen, duke siguruar dhe ambjente të reja për administratën  - ndërtim objektesh të reja (shërbime, parkim nëntokësor) - sigurim i infrastrukturës së aksesit - përmirësim i peisazhit - sigurim i aktiviteteve sportive( lojra indoor dhe outdoor) - ndërhyrje për mbrojtjen lumore etj</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</si>
  <si>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</si>
  <si>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PDYV (Planet e detyruara vendore) procesi i rindertimit; programet e procesit
të rindërtimit, funksionimin e fondit të rindërtimit dhe procedurat përkatëse.</t>
  </si>
  <si>
    <t>Planifikimi dhe zhvillimi i qëndrueshëm i territorit</t>
  </si>
  <si>
    <t>Sigurimi i sherbimeve per realizimin e politikave te planifikimit, Hartimi i planeve te pergjithshme kombetare, planeve vendore</t>
  </si>
  <si>
    <t>nr. Punonjesish</t>
  </si>
  <si>
    <t>Pajisje informatike te blera (licenca, kompjutera ..)</t>
  </si>
  <si>
    <t>Pajisje informatike te blera (kompjutera, licenca)</t>
  </si>
  <si>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besueshme.Ky projekt perputhet me qellimet dhe objektivat e programit ne fushen e zhvillimit te territorit dhe me ndihmen e këtij aplikacioni proçeset e punës organizohen dhe kryen me një saktesi shumë të larte.</t>
  </si>
  <si>
    <t>Pajijsje Zyre</t>
  </si>
  <si>
    <t>M870019</t>
  </si>
  <si>
    <t xml:space="preserve">Projekti synon ti pergjigjet kerkesave per standarte bashkekohore ne mjediset e punes. Permbushja  e Objektivave ne fushen e planifikimit te territorit eshte e nje rendesie kombetare dhe realizimi i investimeve synon krijimin e mbeshtetjes se nevojshme per te lehtesuar dhe motivuar ne realizimin e aktiviteteve ne AKPT. </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</si>
  <si>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</si>
  <si>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Planifikimi I Modeleve te Zhvillimit per 100 Fshatrat- Itinerari Kulturor Gjurmet Fishtiane</t>
  </si>
  <si>
    <t>Itinerari Kulturor Gjurmet Fishtiane</t>
  </si>
  <si>
    <t>Hartimi i projektit te zbatimit te rrugetimit Fishtian, Muzealizimit te baneses se At Gjergj Fishtes dhe hapesires memoriale mulifunksionale te vendit kua ka linduar Fishta.</t>
  </si>
  <si>
    <t xml:space="preserve">Ofrimi direkt te sherbimeve publike, per te garantuar bashkeqeverisje e gjitheperfshirje ne politikberje dhe vendimmarrje, nepermjet nderveprimit ne platformen elektronike (Me ty, per Shqiperine qe duam) te qytetareve, organizatave jofitimprurese e sipermarrjes private me administraten shteterore dhe institucionet qeverisese, si dhe mbeshtetjen e projekteve e te programeve per nje shoqeri te hapur dhe per institucione me prane qytetareve, shoqerise civile, rinise dhe aktoreve te tjere, ne fusha te ndryshme si inovacioni, krijimtaria, transparenca, arsimi, rinia, shkenca, arti, kultura, grupet vulnerabel. </t>
  </si>
  <si>
    <t>Kthimi i pergjigjeve dhe mundesisht zgjidhja e problematikave te ndryshme te qytetareve ne raport me institucionet shteterore</t>
  </si>
  <si>
    <t>% e Nr te ankesave te shqyrtuara ne platforme</t>
  </si>
  <si>
    <t>% e projekteve e te programeve te mbeshtetura per nje shoqeri te hapur dhe per institucione me prane qytetareve.</t>
  </si>
  <si>
    <t>Realizimi dhe rritja e cilesise se bashkeqeverisjes dhe gjithperfshirjes ne politikberje dhe vendimmarrje nepermjet Platformes (Me ty, per Shqiperine qe duam)</t>
  </si>
  <si>
    <t>Produkti 1 AB</t>
  </si>
  <si>
    <t>Ankesa te shqyrtuara</t>
  </si>
  <si>
    <t>Shqyrtimi i te gjitha ankesave te qytetareve, qe lidhen me problematika me institucionet e ndryshme shteterore</t>
  </si>
  <si>
    <t>Nr ankesave</t>
  </si>
  <si>
    <t>Produkti 1 AC</t>
  </si>
  <si>
    <t>Produkti 2 AC</t>
  </si>
  <si>
    <t>Aktivitet te kryera</t>
  </si>
  <si>
    <t>Aktivitet, evente te ndryshme per promovim artisesh</t>
  </si>
  <si>
    <t>Nr aktivitetesh</t>
  </si>
  <si>
    <t>Blerje paisje kompjuterike dhe materiale zyre</t>
  </si>
  <si>
    <t>MXXXXX</t>
  </si>
  <si>
    <t xml:space="preserve">Plane Menaxhimi Baseni Ujor te hartuar e te miratuar </t>
  </si>
  <si>
    <t xml:space="preserve">Ulja e informalitetit ne perdorimin e burimeve ujore nepermjet mekanizmave monitorues dhe ndergjegjesues me tregues te matshem rritjen e numrit te aplikimeve per pajisje me leje/autorizim per perdorim te burimeve ujore. </t>
  </si>
  <si>
    <t>Inventarizimi i burimeve ujore ekzistuese dhe i te dhenave sasiore e cilesore ne lidhje me ato dhe pasqyrimi i tyre ne Kadastren Kombetare te Burimeve Ujore me tregues te matshem rritjen e te dhenave ne lidhje me burimet ujore.</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</si>
  <si>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</si>
  <si>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</si>
  <si>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</si>
  <si>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</si>
  <si>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</si>
  <si>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Programimi i inspektimeve me bazw risku pwr Inspektoratet Shtetwrore dhe Vendore, nwpwrmjet sistemit "e-Inspektimi", dhe kryerja e procesit inspektues me dokumenta tw standartizuara</t>
  </si>
  <si>
    <t>Numri I Inspektorateve shteterore qe kryejne inspektime online me bazw risku</t>
  </si>
  <si>
    <t>Numri I inspektimeve te realizuara online nga Inspektoratet shteterore kundrejt numrit total te inspektimeve tw planifikuara</t>
  </si>
  <si>
    <t xml:space="preserve">Inspektime te kryera 
</t>
  </si>
  <si>
    <t>Numri I inspektimeve te kryera nga 16 Inspektoratet Shteterore, koordinimi dhe  mbikqyerja e kerkesave ligjore  ne fushen e  inspektimit per inspektoratet shteterore.</t>
  </si>
  <si>
    <t>Nr. Inspektimesh</t>
  </si>
  <si>
    <t xml:space="preserve"> Projekti Nr.1</t>
  </si>
  <si>
    <t xml:space="preserve">  kompjutera per punonjesit,  fotokopje, tableta per sistemin online(palisje hardwere) per inspektoret shteterore etj</t>
  </si>
  <si>
    <t>Pajisje zyre te blera</t>
  </si>
  <si>
    <t>M870015</t>
  </si>
  <si>
    <t>Mobilimi I zyrave, pajisje te tjera</t>
  </si>
  <si>
    <t xml:space="preserve"> Projekti Nr.2</t>
  </si>
  <si>
    <t>Pajisje hardware per sistemimin online te inspekimit</t>
  </si>
  <si>
    <t>Nr. pajisje</t>
  </si>
  <si>
    <t>SHËRBIME TË TJERA</t>
  </si>
  <si>
    <t xml:space="preserve">Koordinimi i ndihmës së huaj, sigurimi i mbështetjes në hartimin e dokumentave strategjikë dhe monitorimi i tyre.  </t>
  </si>
  <si>
    <t>Projekte të përfituara nga IPA Kombëtare/Rajonale në raport me aplikimet</t>
  </si>
  <si>
    <t>Numri i dokumentave strategjikë të miratuar (Strategji, Plane Veprimi etj)</t>
  </si>
  <si>
    <t>98704AO</t>
  </si>
  <si>
    <t>Strategji Kombëtare, Sektoriale dhe Ndërsektoriale të koordinuara dhe të monitoruara</t>
  </si>
  <si>
    <t>Sigurimi i mbështetjes për përgatitjen dhe miratimin e dokumentave strategjikë sipas fushës së përgjegjësisë së institucioneve (Strategji, Plane Veprimi etj), me synim harmonizimin e tyre me SKZHI</t>
  </si>
  <si>
    <t>18AN902</t>
  </si>
  <si>
    <t>Shërbime konsulence për studime parafizibikliteti, studime fizibiliteti, oponenca dhe shkrime projektesh me qëllim ofrimin e mbështetjes për hartimin e dokumentave strategjikë, projekteve etj.</t>
  </si>
  <si>
    <t xml:space="preserve">Numer Projektesh/Raportesh/studime </t>
  </si>
  <si>
    <r>
      <t xml:space="preserve">Detajimi i Kostos Totale të </t>
    </r>
    <r>
      <rPr>
        <b/>
        <sz val="10"/>
        <color rgb="FFFF0000"/>
        <rFont val="Times New Roman"/>
        <family val="1"/>
        <charset val="238"/>
      </rPr>
      <t xml:space="preserve">Produktit 1 </t>
    </r>
    <r>
      <rPr>
        <b/>
        <sz val="10"/>
        <color theme="1"/>
        <rFont val="Times New Roman"/>
        <family val="1"/>
        <charset val="238"/>
      </rPr>
      <t>sipas Artikujve Ekonomikë</t>
    </r>
  </si>
  <si>
    <t>Krijimi i faqes zyrtare (Web) të SASPAC</t>
  </si>
  <si>
    <t>18AN802</t>
  </si>
  <si>
    <t xml:space="preserve">Krijimi i faqes zyrtare (Web) të SASPAC me qëllim mirëfunksionimin dhe sigurimin e transparencën e institucionit </t>
  </si>
  <si>
    <t>Faqa Web</t>
  </si>
  <si>
    <t>Blerje pajisje TIK</t>
  </si>
  <si>
    <t>M870014</t>
  </si>
  <si>
    <t>Blerje e pajisje TIK me qellim të mirefunksonimit te punes ne institucion</t>
  </si>
  <si>
    <t>Nr i pajisjeve (kompjutera, printera, etj)</t>
  </si>
  <si>
    <t xml:space="preserve">Blerje pajisje te tjera zyre </t>
  </si>
  <si>
    <t>Blerja  e pajisjeve të tjera për zyrë të domosdoshme në punën e përditëshme të stafit (kamera, kufje, hardisk i jashtem etj)</t>
  </si>
  <si>
    <t>Raste të konstatuara të shkeljes së sigurisë kundrejt totalit të rasteve.</t>
  </si>
  <si>
    <t>Përqindja e punonjësve të trajnuar në fushën e sigurisë kombëtare kundrejt totalit.</t>
  </si>
  <si>
    <t>Sherbime të tjera</t>
  </si>
  <si>
    <t>Institucioni Agjencia e Zhvillimit Të Territorit ka në programin e vet pranimin, përgatitjen dhe  administrimin e dokumentave të aplikuesve për leje ndërtimi  për shqyrtim nga Këshilli Kombëtar i Territorit.</t>
  </si>
  <si>
    <t>Pranimi i aplikimeve dhe dhënia e një përgjigjeje pozitive ose negative brenda 5 diteve punë nga marrja e aplikimit nga Institucioni</t>
  </si>
  <si>
    <t>Nr i  aplikimeve te pranuara dhe shqyrtuara te cilat kane marre nje pergjigje. (AZHT-ja pranon dhe shqyrton dokumentacionin per ceshtje te formes brenda 5 diteve pune nga marrja e tij ne dorezim si dhe njofton aplikantin per pranimin apo mospranimin e kerkeses</t>
  </si>
  <si>
    <t xml:space="preserve">Shqyrtimi i dosjeve aplikante për leje ndërtimi në respekt të afateve kohore sipas legjislacionit përkatës </t>
  </si>
  <si>
    <t>Shqyrtimi i të gjitha aplikimeve që Institucioni merr në dorezim dhe kthimi I përgjigjes brenda afateve kohore</t>
  </si>
  <si>
    <t xml:space="preserve">Mbasi Institucioni merr aplikimin dhe përgatit dokumentacionin përkatës  çështja kalon për shqyrtim dhe aprovim te Këshilli  Kombëtar i Territorit </t>
  </si>
  <si>
    <t>Nr. dosjesh</t>
  </si>
  <si>
    <t>Blerje pajisje informatike</t>
  </si>
  <si>
    <t xml:space="preserve"> Pajisje informatike</t>
  </si>
  <si>
    <t>Nr.dosje</t>
  </si>
  <si>
    <t>FORMAT 2: FORMATI STANDARD I PËRGATITJES SË KËRKESAVE BUXHETORE PBA 2025-2025</t>
  </si>
  <si>
    <t>Te sigurojë transparencën ne lidhje me politikat, aktivitetet, projektet, eventet, si dhe qellimin, objektivat, risitë apo problematikat që zgjidhen nëpërmjet akteve të Këshillit të Ministrave dhe të akteve të tjera të Ministrave dhe cdo Institucioni të administratës shtetërore.</t>
  </si>
  <si>
    <t>Informim dhe komunikim me publikun dhe median.Informim dhe komunikim me publikun dhe median</t>
  </si>
  <si>
    <t>Informim dhe komunikim me publikun dhe median</t>
  </si>
  <si>
    <t>Pergatit qendrimet dhe sondazhet qeveritare mbi ceshtjet me interes publik.</t>
  </si>
  <si>
    <t>98704AN</t>
  </si>
  <si>
    <t xml:space="preserve">Komunikim dhe informim mediatik </t>
  </si>
  <si>
    <t>Numer komunikimesh</t>
  </si>
  <si>
    <t>.</t>
  </si>
  <si>
    <r>
      <rPr>
        <b/>
        <sz val="8"/>
        <color theme="1"/>
        <rFont val="Garamond"/>
        <family val="1"/>
      </rPr>
      <t>Produkti 2</t>
    </r>
    <r>
      <rPr>
        <sz val="8"/>
        <color theme="1"/>
        <rFont val="Garamond"/>
        <family val="1"/>
      </rPr>
      <t>(shto produkte sipas rastit)</t>
    </r>
  </si>
  <si>
    <t>Detajimi i Kostos Totale të Produktit X sipas Artikujve Ekonomikë</t>
  </si>
  <si>
    <r>
      <rPr>
        <b/>
        <sz val="8"/>
        <color theme="1"/>
        <rFont val="Garamond"/>
        <family val="1"/>
      </rPr>
      <t>Produkti 3</t>
    </r>
    <r>
      <rPr>
        <sz val="8"/>
        <color theme="1"/>
        <rFont val="Garamond"/>
        <family val="1"/>
      </rPr>
      <t>(shto produkte sipas rastit)</t>
    </r>
  </si>
  <si>
    <t>Blerje  pajisje orendi</t>
  </si>
  <si>
    <t>Detajimi i Kostos Totale të Produktit 1&amp;2 …X sipas Artikujve Ekonomikë</t>
  </si>
  <si>
    <t>Agjencia e Auditimit te Programeve te Asistences Akredituar nga BE</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</si>
  <si>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</si>
  <si>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</si>
  <si>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 Norma e uljes së pasaktësive dhe pavërtetësive të raporteve dhe pasqyrave/deklaratave financiare vjetore, si dhe të llogarive vjetore që mbështetin këto pasqyra/deklarata .   </t>
  </si>
  <si>
    <t>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</si>
  <si>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</si>
  <si>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 xml:space="preserve">Norma e uljes së pasaktësive dhe pavërtetësive të raporteve dhe pasqyrave/deklaratave financiare vjetore, si dhe të llogarive vjetore që mbështetin këto pasqyra/deklarata. </t>
  </si>
  <si>
    <t>Auditime të kryera</t>
  </si>
  <si>
    <t>Auditime të kryera për sistemin e menaxhimit dhe kontrollin e fondeve IPA të menaxhimit të decentralizuar</t>
  </si>
  <si>
    <r>
      <t xml:space="preserve">Detajimi i Kostos Totale të </t>
    </r>
    <r>
      <rPr>
        <b/>
        <sz val="15"/>
        <color rgb="FFFF0000"/>
        <rFont val="Garamond"/>
        <family val="1"/>
      </rPr>
      <t>Produktit 1</t>
    </r>
    <r>
      <rPr>
        <b/>
        <sz val="15"/>
        <color theme="1"/>
        <rFont val="Garamond"/>
        <family val="1"/>
      </rPr>
      <t xml:space="preserve"> sipas Artikujve Ekonomikë</t>
    </r>
  </si>
  <si>
    <r>
      <rPr>
        <b/>
        <sz val="15"/>
        <color rgb="FFFF0000"/>
        <rFont val="Garamond"/>
        <family val="1"/>
      </rPr>
      <t>Produkti 2</t>
    </r>
    <r>
      <rPr>
        <sz val="15"/>
        <color theme="1"/>
        <rFont val="Garamond"/>
        <family val="1"/>
      </rPr>
      <t>(shto produkte sipas rastit)</t>
    </r>
  </si>
  <si>
    <r>
      <t>Detajimi i Kostos Totale të</t>
    </r>
    <r>
      <rPr>
        <b/>
        <sz val="15"/>
        <color rgb="FFFF0000"/>
        <rFont val="Garamond"/>
        <family val="1"/>
      </rPr>
      <t xml:space="preserve"> Produktit X </t>
    </r>
    <r>
      <rPr>
        <b/>
        <sz val="15"/>
        <color theme="1"/>
        <rFont val="Garamond"/>
        <family val="1"/>
      </rPr>
      <t>sipas Artikujve Ekonomikë</t>
    </r>
  </si>
  <si>
    <r>
      <rPr>
        <b/>
        <sz val="15"/>
        <color rgb="FFFF0000"/>
        <rFont val="Garamond"/>
        <family val="1"/>
      </rPr>
      <t>Produkti 3</t>
    </r>
    <r>
      <rPr>
        <sz val="15"/>
        <color theme="1"/>
        <rFont val="Garamond"/>
        <family val="1"/>
      </rPr>
      <t>(shto produkte sipas rastit)</t>
    </r>
  </si>
  <si>
    <t>18AN6001</t>
  </si>
  <si>
    <t>Paisje te blera kompjuterike dhe zyre</t>
  </si>
  <si>
    <r>
      <t xml:space="preserve">Detajimi i Kostos Totale të </t>
    </r>
    <r>
      <rPr>
        <b/>
        <sz val="15"/>
        <color rgb="FFFF0000"/>
        <rFont val="Garamond"/>
        <family val="1"/>
      </rPr>
      <t xml:space="preserve">Produktit 1 </t>
    </r>
    <r>
      <rPr>
        <b/>
        <sz val="15"/>
        <color theme="1"/>
        <rFont val="Garamond"/>
        <family val="1"/>
      </rPr>
      <t>sipas Artikujve Ekonomikë</t>
    </r>
  </si>
  <si>
    <r>
      <t xml:space="preserve">Detajimi i Kostos Totale të </t>
    </r>
    <r>
      <rPr>
        <b/>
        <sz val="15"/>
        <color rgb="FFFF0000"/>
        <rFont val="Garamond"/>
        <family val="1"/>
      </rPr>
      <t xml:space="preserve">Produktit 2 </t>
    </r>
    <r>
      <rPr>
        <b/>
        <sz val="15"/>
        <color theme="1"/>
        <rFont val="Garamond"/>
        <family val="1"/>
      </rPr>
      <t>sipas Artikujve Ekonomikë</t>
    </r>
  </si>
  <si>
    <r>
      <t xml:space="preserve">Detajimi i Kostos Totale të </t>
    </r>
    <r>
      <rPr>
        <b/>
        <sz val="15"/>
        <color rgb="FFFF0000"/>
        <rFont val="Garamond"/>
        <family val="1"/>
      </rPr>
      <t xml:space="preserve">Produktit 1&amp;2 …X </t>
    </r>
    <r>
      <rPr>
        <b/>
        <sz val="15"/>
        <color theme="1"/>
        <rFont val="Garamond"/>
        <family val="1"/>
      </rPr>
      <t>sipas Artikujve Ekonomikë</t>
    </r>
  </si>
  <si>
    <r>
      <t xml:space="preserve">Detajimi i Kostos Totale të </t>
    </r>
    <r>
      <rPr>
        <b/>
        <sz val="15"/>
        <color rgb="FFFF0000"/>
        <rFont val="Garamond"/>
        <family val="1"/>
      </rPr>
      <t>Produktit X</t>
    </r>
    <r>
      <rPr>
        <b/>
        <sz val="15"/>
        <color theme="1"/>
        <rFont val="Garamond"/>
        <family val="1"/>
      </rPr>
      <t xml:space="preserve"> sipas Artikujve Ekonomikë</t>
    </r>
  </si>
  <si>
    <r>
      <t xml:space="preserve">Detajimi i Kostos Totale të </t>
    </r>
    <r>
      <rPr>
        <b/>
        <sz val="15"/>
        <color rgb="FFFF0000"/>
        <rFont val="Garamond"/>
        <family val="1"/>
      </rPr>
      <t xml:space="preserve">Produktit X </t>
    </r>
    <r>
      <rPr>
        <b/>
        <sz val="15"/>
        <color theme="1"/>
        <rFont val="Garamond"/>
        <family val="1"/>
      </rPr>
      <t>sipas Artikujve Ekonomikë</t>
    </r>
  </si>
  <si>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</si>
  <si>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</si>
  <si>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</si>
  <si>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</si>
  <si>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</si>
  <si>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</si>
  <si>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</si>
  <si>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</si>
  <si>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</si>
  <si>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Financim i Bashkësive fetare  KODI 98709AA</t>
  </si>
  <si>
    <t>Financim i bashkësive fetare, për pagat e personelit të administratës, të arsimtarëve dhe mbështetje për rikonstruksionet e objekteve të kultit, në zbatim të legjislacionit përkatës.</t>
  </si>
  <si>
    <t>Numri i bashkësive</t>
  </si>
  <si>
    <r>
      <t xml:space="preserve">Dokument/ studim </t>
    </r>
    <r>
      <rPr>
        <b/>
        <sz val="8"/>
        <color theme="1"/>
        <rFont val="Garamond"/>
        <family val="1"/>
      </rPr>
      <t>KODI 98709AC</t>
    </r>
  </si>
  <si>
    <t xml:space="preserve">Dokument/studim reflektues, i ndarë sipas zonave gjeografike, për marrëdhëniet shtet - fe në nivel lokal. </t>
  </si>
  <si>
    <t>Numër dokumenti</t>
  </si>
  <si>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</si>
  <si>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</si>
  <si>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</si>
  <si>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3 </t>
    </r>
    <r>
      <rPr>
        <b/>
        <sz val="8"/>
        <color theme="1"/>
        <rFont val="Garamond"/>
        <family val="1"/>
      </rPr>
      <t>sipas Artikujve Ekonomikë</t>
    </r>
  </si>
  <si>
    <t xml:space="preserve">Pajisje kompiuterike dhe shoqërueset e tyre. </t>
  </si>
  <si>
    <r>
      <t xml:space="preserve"> </t>
    </r>
    <r>
      <rPr>
        <b/>
        <sz val="8"/>
        <color theme="1"/>
        <rFont val="Garamond"/>
        <family val="1"/>
      </rPr>
      <t>KODI 18AQ301</t>
    </r>
  </si>
  <si>
    <t>Kompjutera dhe pajisje të tjera shoqëruese (printera dhe UPS) të lidhura me to.</t>
  </si>
  <si>
    <t>Numër pajisjesh</t>
  </si>
  <si>
    <r>
      <t>Pajisje zyre</t>
    </r>
    <r>
      <rPr>
        <b/>
        <sz val="8"/>
        <color theme="1"/>
        <rFont val="Garamond"/>
        <family val="1"/>
      </rPr>
      <t xml:space="preserve"> </t>
    </r>
  </si>
  <si>
    <t>KODI 18AQ302</t>
  </si>
  <si>
    <t>Orendi, etj.</t>
  </si>
  <si>
    <t>Numër pajisjesh zyre</t>
  </si>
  <si>
    <t>Ristrukturim zyrash për dëmtime të tërmetit</t>
  </si>
  <si>
    <t>DUHET GJENERUAR KOD !!!</t>
  </si>
  <si>
    <t>Ristrukturim i mjediseve të institucionit, përfshirë mbushje me rezinë, meremetime, suvatime, stukime, rregullime të rrjetit elektrik të dëmtuara nga tërmeti i nëntorit 2019.</t>
  </si>
  <si>
    <t>M2 punime</t>
  </si>
  <si>
    <t>Ky program është pjesë e reformës së ndërmarë nga Qeveria, e cila ka si synim transformimin e mënyrës së ofrimit të shërbimeve publike në Shqipëri përmes qasjes me në qendër qytetarin duke realizuar ri-imxhinierimin e proceseve të dhënies së shërbimeve për qytetarët dhe bizneset, ndarjen funksionale dhe integrimin e shërbimeve publike në platformën e-albania, zhvillimin e kanaleve të ofrimit të shërbimeve, dixhitalizimin, marrjen e opinioneve të qytetarëve dhe monitorimin e performancës së administratës shtetërore në dhënien e shërbimeve.</t>
  </si>
  <si>
    <t>Impementimi i rregullave për ofrimin e shërbimeve publike për personat që banojnë/dhe ose ushtrojnë aktivitetin e tyre në Republikën e Shqipërisë përmes heqjes së pengesave administrative dhe ofrimit të tyre në një kohë sa më të shkurtër.</t>
  </si>
  <si>
    <t>Numri i shërbimeve të ri-inxhinieruara</t>
  </si>
  <si>
    <t>867(Q)/1300
70(V)</t>
  </si>
  <si>
    <t>1207(Q)
70(V)</t>
  </si>
  <si>
    <t>Rritja e kënaqësisë së qytetarëve në marrjen e shërbimeve në sportelet ADISA</t>
  </si>
  <si>
    <t>Numri i Qendrave/ Njësive të Ofrimit të Shërbimeve Publike të Integruara</t>
  </si>
  <si>
    <t>Numri i Bashkive (jo qendër-qarku) në të cilën ADISA është prezent nëpërmjet sporteleve</t>
  </si>
  <si>
    <t xml:space="preserve">Numri i kartelave informative të standartizuara për shërbimet publike ndaj totalit të shërbimeve publike </t>
  </si>
  <si>
    <t xml:space="preserve">Nunri i formularëve të aplikimit të standartizuar  për shërbimet publike  </t>
  </si>
  <si>
    <t>Matje e kohës së shërbimit në sportelet pritëse</t>
  </si>
  <si>
    <t>7'</t>
  </si>
  <si>
    <t>Koha e shërbimit të shkurtuar</t>
  </si>
  <si>
    <t>Konsiston në ngrtijen, monitorimin dhe përmirësimin cilësisht të shërbimeve ndaj qytetarëve.</t>
  </si>
  <si>
    <t>Fond i Ngrirë</t>
  </si>
  <si>
    <t>Buxheti  2023-2025</t>
  </si>
  <si>
    <t>Procedura konkurimi , të realizuara kundrejt totalit të vendeve vakante</t>
  </si>
  <si>
    <t>Punonjës të rinj që janë rekrutuar  në Administratën Publike (Femra)</t>
  </si>
  <si>
    <t>Punonjës të rinj që janë rekrutuar  në Administratën Publike (Meshkuj)</t>
  </si>
  <si>
    <t>Punonjës të rinj që janë rekrutuar kundrejt totalit të punonjësve në  Administratën Publike</t>
  </si>
  <si>
    <t>Procedura  konkurimi ,konkurse pranimi në shërbimin civil, lëvizje paralele, ngritje në detyrë.</t>
  </si>
  <si>
    <t>Përfaqësimi në procese gjyqësore , komisione disiplinore dhe procese monitorimi të kryera .</t>
  </si>
  <si>
    <t>Programe në fushën e shërbimit civil dhe strategji të miratuara, raportime të kryera.</t>
  </si>
  <si>
    <t>Akte ligjore dhe nënligjore të hartuara, politika të ndërmarra për zhvillimin profesional ,interpretime dhe dhënie mendimi</t>
  </si>
  <si>
    <t>Kodi  18BP504</t>
  </si>
  <si>
    <t>Blerje  pajisje zyre dhe komjuterike për sigurimin e ambienteve të përshtashme për mirëfunksionimin e ASPA</t>
  </si>
  <si>
    <t xml:space="preserve">Produkti 2   </t>
  </si>
  <si>
    <t xml:space="preserve">Përshkrimi i Produktit: </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</si>
  <si>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</si>
  <si>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Projektimi, ndërtimi, operimi, mirëmbajtja dhe përmirësimi i një sistemi gjeohapësinor funksional e të integruar (NSDI), i cili prodhon dhe përdor informacion dhe njohuri gjeohapësinore, në përputhje me standardet e BE/ INSPIRE</t>
  </si>
  <si>
    <t>Numri i përdoruesve të sistemit ALBCORS (KRGJSH)</t>
  </si>
  <si>
    <t>Harta bazë e krijuar</t>
  </si>
  <si>
    <t xml:space="preserve">Hartimi dhe zbatimi standardeve dhe rregullave uniforme të infrastrukturës së informacionit gjeohapësinor </t>
  </si>
  <si>
    <t>Standarte Gjeoinformacioni të zbatuara</t>
  </si>
  <si>
    <t>Hartimi dhe zbatimi i  standarteve dhe rregullave uniforme të infrastrukturës së informacionit gjeohapesinor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</si>
  <si>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t xml:space="preserve">Nr . Aktesh </t>
  </si>
  <si>
    <r>
      <t xml:space="preserve">Detajimi i Kostos Totale të </t>
    </r>
    <r>
      <rPr>
        <b/>
        <sz val="10"/>
        <color rgb="FFFF0000"/>
        <rFont val="Garamond"/>
        <family val="1"/>
      </rPr>
      <t>Produktit 1</t>
    </r>
    <r>
      <rPr>
        <b/>
        <sz val="10"/>
        <color theme="1"/>
        <rFont val="Garamond"/>
        <family val="1"/>
      </rPr>
      <t xml:space="preserve"> sipas Artikujve Ekonomikë</t>
    </r>
  </si>
  <si>
    <t>Rrjeti Albcors i mirëmbajtur</t>
  </si>
  <si>
    <t xml:space="preserve">Sistemit ALBCORS, ndërtimi i të cilit u mundësua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</si>
  <si>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r>
      <t xml:space="preserve">Detajimi i Kostos Totale të </t>
    </r>
    <r>
      <rPr>
        <b/>
        <sz val="10"/>
        <color rgb="FFFF0000"/>
        <rFont val="Garamond"/>
        <family val="1"/>
      </rPr>
      <t>Produktit 2</t>
    </r>
    <r>
      <rPr>
        <b/>
        <sz val="10"/>
        <color theme="1"/>
        <rFont val="Garamond"/>
        <family val="1"/>
      </rPr>
      <t xml:space="preserve"> sipas Artikujve Ekonomikë</t>
    </r>
  </si>
  <si>
    <r>
      <t xml:space="preserve">Detajimi i Kostos Totale të </t>
    </r>
    <r>
      <rPr>
        <b/>
        <sz val="10"/>
        <color rgb="FFFF0000"/>
        <rFont val="Garamond"/>
        <family val="1"/>
      </rPr>
      <t>Produktit 3</t>
    </r>
    <r>
      <rPr>
        <b/>
        <sz val="10"/>
        <color theme="1"/>
        <rFont val="Garamond"/>
        <family val="1"/>
      </rPr>
      <t xml:space="preserve"> sipas Artikujve Ekonomikë</t>
    </r>
  </si>
  <si>
    <t>Kodi i Projektit sipas listës se investimeve</t>
  </si>
  <si>
    <t>Ndërtimi i sistemit të rrjeteve gjeodezike të rrjeteve aktiv dhe pasiv (Rendi i Parë dhe Rendi II), ndërtimi i rrjeteve të nivelimit, rrjete gravametrike dhe magnometrike</t>
  </si>
  <si>
    <t>nr. Sistemesh</t>
  </si>
  <si>
    <r>
      <t xml:space="preserve">Detajimi i Kostos Totale të </t>
    </r>
    <r>
      <rPr>
        <b/>
        <sz val="10"/>
        <color rgb="FFFF0000"/>
        <rFont val="Garamond"/>
        <family val="1"/>
      </rPr>
      <t xml:space="preserve">Produktit 1 </t>
    </r>
    <r>
      <rPr>
        <b/>
        <sz val="10"/>
        <color theme="1"/>
        <rFont val="Garamond"/>
        <family val="1"/>
      </rPr>
      <t>sipas Artikujve Ekonomikë</t>
    </r>
  </si>
  <si>
    <t>18BV903</t>
  </si>
  <si>
    <t>Pajisje për stacionet marografike të Shëngjinit dhe Orikumit</t>
  </si>
  <si>
    <r>
      <t xml:space="preserve">Detajimi i Kostos Totale të </t>
    </r>
    <r>
      <rPr>
        <b/>
        <sz val="10"/>
        <color rgb="FFFF0000"/>
        <rFont val="Garamond"/>
        <family val="1"/>
      </rPr>
      <t xml:space="preserve">Produktit 2 </t>
    </r>
    <r>
      <rPr>
        <b/>
        <sz val="10"/>
        <color theme="1"/>
        <rFont val="Garamond"/>
        <family val="1"/>
      </rPr>
      <t>sipas Artikujve Ekonomikë</t>
    </r>
  </si>
  <si>
    <t>18BV902</t>
  </si>
  <si>
    <t>Prodhim i ortofotove nga fotografitë ajrore historike</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</si>
  <si>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</si>
  <si>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r>
      <t xml:space="preserve">Detajimi i Kostos Totale të </t>
    </r>
    <r>
      <rPr>
        <b/>
        <sz val="10"/>
        <color rgb="FFFF0000"/>
        <rFont val="Garamond"/>
        <family val="1"/>
      </rPr>
      <t xml:space="preserve">Produktit 3 </t>
    </r>
    <r>
      <rPr>
        <b/>
        <sz val="10"/>
        <color theme="1"/>
        <rFont val="Garamond"/>
        <family val="1"/>
      </rPr>
      <t>sipas Artikujve Ekonomikë</t>
    </r>
  </si>
  <si>
    <t>Orendi dhe pajisje për mobilimin e zyrave</t>
  </si>
  <si>
    <r>
      <t xml:space="preserve">Detajimi i Kostos Totale të </t>
    </r>
    <r>
      <rPr>
        <b/>
        <sz val="10"/>
        <color rgb="FFFF0000"/>
        <rFont val="Garamond"/>
        <family val="1"/>
      </rPr>
      <t xml:space="preserve">Produktit 4 </t>
    </r>
    <r>
      <rPr>
        <b/>
        <sz val="10"/>
        <color theme="1"/>
        <rFont val="Garamond"/>
        <family val="1"/>
      </rPr>
      <t>sipas Artikujve Ekonomikë</t>
    </r>
  </si>
  <si>
    <t xml:space="preserve">TVSH -Implementimi i projektit të financuar nga qeveria norvegjeze me qëllim zgjerimin e kapaciteteve të ASIG për tu ofruar përdoruesve informacion gjeohapesinor + TVSH </t>
  </si>
  <si>
    <r>
      <t xml:space="preserve">Detajimi i Kostos Totale të </t>
    </r>
    <r>
      <rPr>
        <b/>
        <sz val="10"/>
        <color rgb="FFFF0000"/>
        <rFont val="Garamond"/>
        <family val="1"/>
      </rPr>
      <t xml:space="preserve">Produktit 5 </t>
    </r>
    <r>
      <rPr>
        <b/>
        <sz val="10"/>
        <color theme="1"/>
        <rFont val="Garamond"/>
        <family val="1"/>
      </rPr>
      <t>sipas Artikujve Ekonomikë</t>
    </r>
  </si>
  <si>
    <r>
      <t xml:space="preserve">Detajimi i Kostos Totale të </t>
    </r>
    <r>
      <rPr>
        <b/>
        <sz val="12"/>
        <color rgb="FFFF0000"/>
        <rFont val="Garamond"/>
        <family val="1"/>
      </rPr>
      <t>Produktit 1</t>
    </r>
    <r>
      <rPr>
        <b/>
        <sz val="12"/>
        <color theme="1"/>
        <rFont val="Garamond"/>
        <family val="1"/>
      </rPr>
      <t xml:space="preserve"> sipas Artikujve Ekonomikë</t>
    </r>
  </si>
  <si>
    <t>M870099</t>
  </si>
  <si>
    <r>
      <t xml:space="preserve">Detajimi i Kostos Totale të </t>
    </r>
    <r>
      <rPr>
        <b/>
        <sz val="12"/>
        <color rgb="FFFF0000"/>
        <rFont val="Garamond"/>
        <family val="1"/>
      </rPr>
      <t>Produktit 6</t>
    </r>
    <r>
      <rPr>
        <b/>
        <sz val="12"/>
        <color theme="1"/>
        <rFont val="Garamond"/>
        <family val="1"/>
      </rPr>
      <t xml:space="preserve"> sipas Artikujve Ekonomikë</t>
    </r>
  </si>
  <si>
    <r>
      <t xml:space="preserve">Detajimi i Kostos Totale të </t>
    </r>
    <r>
      <rPr>
        <b/>
        <sz val="12"/>
        <color rgb="FFFF0000"/>
        <rFont val="Garamond"/>
        <family val="1"/>
      </rPr>
      <t>Produktit 7</t>
    </r>
    <r>
      <rPr>
        <b/>
        <sz val="12"/>
        <color theme="1"/>
        <rFont val="Garamond"/>
        <family val="1"/>
      </rPr>
      <t xml:space="preserve"> sipas Artikujve Ekonomikë</t>
    </r>
  </si>
  <si>
    <r>
      <t xml:space="preserve">Detajimi i Kostos Totale të </t>
    </r>
    <r>
      <rPr>
        <b/>
        <sz val="12"/>
        <color rgb="FFFF0000"/>
        <rFont val="Garamond"/>
        <family val="1"/>
      </rPr>
      <t>Produktit 8</t>
    </r>
    <r>
      <rPr>
        <b/>
        <sz val="12"/>
        <color theme="1"/>
        <rFont val="Garamond"/>
        <family val="1"/>
      </rPr>
      <t xml:space="preserve"> sipas Artikujve Ekonomikë</t>
    </r>
  </si>
  <si>
    <r>
      <t xml:space="preserve">Detajimi i Kostos Totale të </t>
    </r>
    <r>
      <rPr>
        <b/>
        <sz val="12"/>
        <color rgb="FFFF0000"/>
        <rFont val="Garamond"/>
        <family val="1"/>
      </rPr>
      <t>Produktit 9</t>
    </r>
    <r>
      <rPr>
        <b/>
        <sz val="12"/>
        <color theme="1"/>
        <rFont val="Garamond"/>
        <family val="1"/>
      </rPr>
      <t xml:space="preserve"> sipas Artikujve Ekonomikë</t>
    </r>
  </si>
  <si>
    <r>
      <t xml:space="preserve">Detajimi i Kostos Totale të </t>
    </r>
    <r>
      <rPr>
        <b/>
        <sz val="12"/>
        <color rgb="FFFF0000"/>
        <rFont val="Garamond"/>
        <family val="1"/>
      </rPr>
      <t>Produktit 10</t>
    </r>
    <r>
      <rPr>
        <b/>
        <sz val="12"/>
        <color theme="1"/>
        <rFont val="Garamond"/>
        <family val="1"/>
      </rPr>
      <t xml:space="preserve"> sipas Artikujve Ekonomikë</t>
    </r>
  </si>
  <si>
    <t>Produkti 11</t>
  </si>
  <si>
    <r>
      <t xml:space="preserve">Detajimi i Kostos Totale të </t>
    </r>
    <r>
      <rPr>
        <b/>
        <sz val="12"/>
        <color rgb="FFFF0000"/>
        <rFont val="Garamond"/>
        <family val="1"/>
      </rPr>
      <t>Produktit 11</t>
    </r>
    <r>
      <rPr>
        <b/>
        <sz val="12"/>
        <color theme="1"/>
        <rFont val="Garamond"/>
        <family val="1"/>
      </rPr>
      <t xml:space="preserve"> sipas Artikujve Ekonomikë</t>
    </r>
  </si>
  <si>
    <t>Kosto totale e produktit 11</t>
  </si>
  <si>
    <t>Produkti 12</t>
  </si>
  <si>
    <t>Kosto totale e produktit 12</t>
  </si>
  <si>
    <t>Produkti 13</t>
  </si>
  <si>
    <t>Kosto totale e produktit 13</t>
  </si>
  <si>
    <t>Produkti 14</t>
  </si>
  <si>
    <t>Kosto totale e produktit 14</t>
  </si>
  <si>
    <t>e-Qeverisja</t>
  </si>
  <si>
    <t>1087027</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</si>
  <si>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</si>
  <si>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t>
  </si>
  <si>
    <t>Auditime te Ofruesve te Kualifikuar te Sherbimeve te Besuara (OKSHB)</t>
  </si>
  <si>
    <t>Numer incidentesh kibernetike te trajtuara dhe rapotuar</t>
  </si>
  <si>
    <t xml:space="preserve">Fuqizimi i funksionit menaxhues, në funksion të implementimit të sukseshëm të programit, konform kërkesave të kuadrit ligjor në fuqi. </t>
  </si>
  <si>
    <t>Hartimi i Akteve Ligjore dhe Nenligjore</t>
  </si>
  <si>
    <t>Numer Aktesh</t>
  </si>
  <si>
    <t>Kompjutera, printer, fotokopje</t>
  </si>
  <si>
    <t>M870253</t>
  </si>
  <si>
    <t>Ngritja e sistemit te mbrojtjes kibernetike ALCIRT</t>
  </si>
  <si>
    <t>M870081</t>
  </si>
  <si>
    <t>Nr sistem</t>
  </si>
  <si>
    <t>Shërbimeve Qeveritare</t>
  </si>
  <si>
    <t>Prioritet e DSHQ për vitin 2023-2025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</si>
  <si>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</si>
  <si>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Emërtimi i Treguesit 1: Ofrimi i  shërbimeve me standart të lartë cilësie, ndaj institucioneve të larta qëndrore</t>
  </si>
  <si>
    <t>Shërbime të ofruara dhe në vitet e mëparshme</t>
  </si>
  <si>
    <t xml:space="preserve"> Rritja e numrit të shërbimeve të ofruara dhe ruajta e standarit të lartë të shërbimit</t>
  </si>
  <si>
    <t>Emërtimi i Treguesit 2: Realizimi i  projekteve të reja të investimeve dhe kryerja e investimeve, me qëllim kthimin e vilave dhe rezidencave në mjedise komode bashkëkohore të kërkuara për nivelin e lartë të personaliteteve</t>
  </si>
  <si>
    <t>Vlera e investimeve të realizuara në vazhdim</t>
  </si>
  <si>
    <t>Rritja e investimeve të realizuara krahasuar me vitet paraardhëse</t>
  </si>
  <si>
    <t>Emërtimi i Treguesit 3: Rritja e numrit të klintëve publik dhe privat si dhe realizimi i eventeve të planifikuara në kohë dhe me cilësinë e kërkuar.</t>
  </si>
  <si>
    <t xml:space="preserve"> Të ardhura të ralizuara nga organizimi i eventeve të ndryshme</t>
  </si>
  <si>
    <t>Rritja e të ardhurave të institucionit nga dhënia me qera dhe shërbimi uqimor që ofrohet për klientët</t>
  </si>
  <si>
    <t>Marrja e te gjitha masave për te realizuar sipas standarteve dhe kushteve  të percaktuara në detyrat dhe politikat e brëndshme të DSHQ për realizimin e misionit të saj.</t>
  </si>
  <si>
    <t xml:space="preserve">Organizim Eventesh dhe Pritje Përcjellje Personalitetesh të vendit dhe të huaj                                                                                                     </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</si>
  <si>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</si>
  <si>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Periudhe sherbimi</t>
  </si>
  <si>
    <t>1 vit</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</si>
  <si>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</si>
  <si>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601. Sigurimet Shoqërore dhe Shëndetësore</t>
  </si>
  <si>
    <t>Projekti i rivitalizimit te Rezidences Pogradec</t>
  </si>
  <si>
    <t>Produkti 2 (shto produkte sipas rastit)</t>
  </si>
  <si>
    <t>Makinë Frigoriferike</t>
  </si>
  <si>
    <t xml:space="preserve">Drejtoria e Shërbimeve Qeveritare parashikon të domosdoshëm një investim
për blerjen e një automjeti frigoriferik, që do të bënte të mundur sigurimin e një shërbimi më të
sigurt e cilësor të transportit të ushqimeve për tre Krerët e Shtetit.
</t>
  </si>
  <si>
    <r>
      <t>Detajimi i Kostos Totale të</t>
    </r>
    <r>
      <rPr>
        <b/>
        <sz val="12"/>
        <color rgb="FFFF0000"/>
        <rFont val="Garamond"/>
        <family val="1"/>
      </rPr>
      <t xml:space="preserve"> Produktit 2</t>
    </r>
    <r>
      <rPr>
        <b/>
        <sz val="12"/>
        <color theme="1"/>
        <rFont val="Garamond"/>
        <family val="1"/>
      </rPr>
      <t xml:space="preserve"> sipas Artikujve Ekonomikë</t>
    </r>
  </si>
  <si>
    <t>Produkti 3 (shto produkte sipas rastit)</t>
  </si>
  <si>
    <t>Kondicionimi i Pallatit të Kongreseve</t>
  </si>
  <si>
    <t>Sistemi i Kondicionimit në Pallatin e Kongreseve</t>
  </si>
  <si>
    <r>
      <t xml:space="preserve">Detajimi i Kostos Totale të </t>
    </r>
    <r>
      <rPr>
        <b/>
        <sz val="12"/>
        <color rgb="FFFF0000"/>
        <rFont val="Garamond"/>
        <family val="1"/>
      </rPr>
      <t>Produktit 3</t>
    </r>
    <r>
      <rPr>
        <b/>
        <sz val="12"/>
        <color theme="1"/>
        <rFont val="Garamond"/>
        <family val="1"/>
      </rPr>
      <t xml:space="preserve"> sipas Artikujve Ekonomikë</t>
    </r>
  </si>
  <si>
    <t xml:space="preserve">Shërbimi i Avokatisë Shtetërore </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</si>
  <si>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</si>
  <si>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 xml:space="preserve">Mbrojtja e interesave financiar dhe pasurore të Shtetit Shqipëtar </t>
  </si>
  <si>
    <t xml:space="preserve">Përfaqësimi dhe këshillimi sa me profesional dhe ligjor i çdo praktike gjyqesore  në mbrojtje të interesave pasurore dhe financiare të Shtetit Shqiptar </t>
  </si>
  <si>
    <t xml:space="preserve">Ofrimi i shërbimit të keshillimit dhe përfaqësimit ligjor në cdo rast të parashikuar në ligj. </t>
  </si>
  <si>
    <t xml:space="preserve">% e praktikave të perfunduara kundrejt praktikave te trajtuara </t>
  </si>
  <si>
    <t xml:space="preserve">Ofrimit  të shërbimit të këshillimit dhe përfaqësimit ligjor në çdo rast të parashikuar në ligj. </t>
  </si>
  <si>
    <t>Niveli i lenies ne fuqi nga gjobat te vendimeve te ankimuara te Komisionerit</t>
  </si>
  <si>
    <t>Niveli i trajtimit te informacionit (ankesave) te ardhura prane Komisionerit</t>
  </si>
  <si>
    <t>212</t>
  </si>
  <si>
    <t>215</t>
  </si>
  <si>
    <t>64800000</t>
  </si>
  <si>
    <t>301395.35</t>
  </si>
  <si>
    <t>0.0095</t>
  </si>
  <si>
    <t>0.0142</t>
  </si>
  <si>
    <t>5837</t>
  </si>
  <si>
    <t>6000</t>
  </si>
  <si>
    <t>79</t>
  </si>
  <si>
    <t>1067</t>
  </si>
  <si>
    <t>1069</t>
  </si>
  <si>
    <t>1070</t>
  </si>
  <si>
    <t>1071</t>
  </si>
  <si>
    <t>271</t>
  </si>
  <si>
    <t>272</t>
  </si>
  <si>
    <t>273</t>
  </si>
  <si>
    <t>97</t>
  </si>
  <si>
    <t>101</t>
  </si>
  <si>
    <t>103</t>
  </si>
  <si>
    <t>5850</t>
  </si>
  <si>
    <t>5900</t>
  </si>
  <si>
    <t>-0.0167</t>
  </si>
  <si>
    <t>47%</t>
  </si>
  <si>
    <t>52%</t>
  </si>
  <si>
    <t>57%</t>
  </si>
  <si>
    <t>40%</t>
  </si>
  <si>
    <t>45%</t>
  </si>
  <si>
    <t>Projekte kinematografike me autore dhe producente femra te mbeshtetura financiarisht kundrejt totalit te projekteve</t>
  </si>
  <si>
    <t>35%</t>
  </si>
  <si>
    <t>2659574.47</t>
  </si>
  <si>
    <t>2400000</t>
  </si>
  <si>
    <t>-0.0394</t>
  </si>
  <si>
    <t>0.6667</t>
  </si>
  <si>
    <t>Rimbursimi i shpenzimeve per xhirime te produksioneve te huaja ne territorin e RSh</t>
  </si>
  <si>
    <t>86000</t>
  </si>
  <si>
    <t>56154000</t>
  </si>
  <si>
    <t>655.24</t>
  </si>
  <si>
    <t>0.0035</t>
  </si>
  <si>
    <t>169</t>
  </si>
  <si>
    <t>173</t>
  </si>
  <si>
    <t>177</t>
  </si>
  <si>
    <t>469000000</t>
  </si>
  <si>
    <t>2710982.66</t>
  </si>
  <si>
    <t>2649717.51</t>
  </si>
  <si>
    <t>0.374</t>
  </si>
  <si>
    <t>0.0237</t>
  </si>
  <si>
    <t>0.0231</t>
  </si>
  <si>
    <t>-0.0226</t>
  </si>
  <si>
    <t>14460000</t>
  </si>
  <si>
    <t>14580000</t>
  </si>
  <si>
    <t>45454.55</t>
  </si>
  <si>
    <t>336279.07</t>
  </si>
  <si>
    <t>428823.53</t>
  </si>
  <si>
    <t>-0.4267</t>
  </si>
  <si>
    <t>-0.2093</t>
  </si>
  <si>
    <t>0.0083</t>
  </si>
  <si>
    <t>0.2752</t>
  </si>
  <si>
    <t>540000</t>
  </si>
  <si>
    <t>35000</t>
  </si>
  <si>
    <t>23478.26</t>
  </si>
  <si>
    <t>19090.91</t>
  </si>
  <si>
    <t>-0.2333</t>
  </si>
  <si>
    <t>-0.0435</t>
  </si>
  <si>
    <t>-0.3143</t>
  </si>
  <si>
    <t>-0.1869</t>
  </si>
  <si>
    <t>1826900000</t>
  </si>
  <si>
    <t>1835700000</t>
  </si>
  <si>
    <t>0.0048</t>
  </si>
  <si>
    <t>1186000</t>
  </si>
  <si>
    <t>49416.67</t>
  </si>
  <si>
    <t>0.2632</t>
  </si>
  <si>
    <t>0.2617</t>
  </si>
  <si>
    <t>248</t>
  </si>
  <si>
    <t>222</t>
  </si>
  <si>
    <t>1690000</t>
  </si>
  <si>
    <t>1197000</t>
  </si>
  <si>
    <t>6814.52</t>
  </si>
  <si>
    <t>5391.89</t>
  </si>
  <si>
    <t>-0.5156</t>
  </si>
  <si>
    <t>-0.1048</t>
  </si>
  <si>
    <t>-0.0452</t>
  </si>
  <si>
    <t>-0.2917</t>
  </si>
  <si>
    <t>0.9712</t>
  </si>
  <si>
    <t>-0.2088</t>
  </si>
  <si>
    <t>1140000</t>
  </si>
  <si>
    <t>709000</t>
  </si>
  <si>
    <t>898000</t>
  </si>
  <si>
    <t>45600</t>
  </si>
  <si>
    <t>37315.79</t>
  </si>
  <si>
    <t>40818.18</t>
  </si>
  <si>
    <t>39043.48</t>
  </si>
  <si>
    <t>0.1579</t>
  </si>
  <si>
    <t>0.0455</t>
  </si>
  <si>
    <t>-0.3781</t>
  </si>
  <si>
    <t>0.2666</t>
  </si>
  <si>
    <t>-0.1817</t>
  </si>
  <si>
    <t>0.0939</t>
  </si>
  <si>
    <t>18AG308 - Blerje pajisje per implementimin e rrjetit te klasifikuar WAN</t>
  </si>
  <si>
    <t>21315000</t>
  </si>
  <si>
    <t>29841000</t>
  </si>
  <si>
    <t>4263000</t>
  </si>
  <si>
    <t>12960000</t>
  </si>
  <si>
    <t>16878000</t>
  </si>
  <si>
    <t>2160000</t>
  </si>
  <si>
    <t>2813000</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</si>
  <si>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</si>
  <si>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Blerje pajisje kompjuterike per mirefunksionimin e institiucionit</t>
  </si>
  <si>
    <t>nr kompjuterash</t>
  </si>
  <si>
    <t>nr pajisje zyre</t>
  </si>
  <si>
    <t>82000000</t>
  </si>
  <si>
    <t>2733333.33</t>
  </si>
  <si>
    <t>0.4423</t>
  </si>
  <si>
    <t>-0.0889</t>
  </si>
  <si>
    <t>-0.2439</t>
  </si>
  <si>
    <t>2511.42</t>
  </si>
  <si>
    <t>0.1134</t>
  </si>
  <si>
    <t>Ruajtja e vlerave historike kombetare permes aplikimit te standardeve bashkekohore per arkivimin e dokumenteve</t>
  </si>
  <si>
    <t>Nr i dokumenteve te perpunuara</t>
  </si>
  <si>
    <t>5060000</t>
  </si>
  <si>
    <t>5200000</t>
  </si>
  <si>
    <t>5300000</t>
  </si>
  <si>
    <t>5400000</t>
  </si>
  <si>
    <t>Perpunimi i fondit dhe digjitalizimi per te vene ne dispozicion te publikut informacionin e kerkuar.</t>
  </si>
  <si>
    <t>Nr i dokumenteve qe do te pershkruhen ne vit.</t>
  </si>
  <si>
    <t>155000</t>
  </si>
  <si>
    <t>160,000</t>
  </si>
  <si>
    <t>Fonde arkivore te perpunuara ne meter linear</t>
  </si>
  <si>
    <t>Nr i dokumenteve te digjitalizuar kunddrejt totalit.</t>
  </si>
  <si>
    <t>3,000,000</t>
  </si>
  <si>
    <t>179325000</t>
  </si>
  <si>
    <t>202700000</t>
  </si>
  <si>
    <t>202000000</t>
  </si>
  <si>
    <t>7116.07</t>
  </si>
  <si>
    <t>8043.65</t>
  </si>
  <si>
    <t>8015.87</t>
  </si>
  <si>
    <t>0.1303</t>
  </si>
  <si>
    <t>-0.0035</t>
  </si>
  <si>
    <t>-0.0495</t>
  </si>
  <si>
    <t>0.1304</t>
  </si>
  <si>
    <t>Rikonstruksion i godinave te ASHV-ve</t>
  </si>
  <si>
    <t>17908097</t>
  </si>
  <si>
    <t>32412920</t>
  </si>
  <si>
    <t>8103230</t>
  </si>
  <si>
    <t>8750000</t>
  </si>
  <si>
    <t>0.81</t>
  </si>
  <si>
    <t>0.2341</t>
  </si>
  <si>
    <t>-0.5475</t>
  </si>
  <si>
    <t>18AI307 - Mbikqyrja e rikonstruksionit te objekteve te ASHV-ve</t>
  </si>
  <si>
    <t>Mbikqyrja e rikonstruksionit te objekteve te ASHV-ve</t>
  </si>
  <si>
    <t>Numri i ASHV-ve</t>
  </si>
  <si>
    <t>343500</t>
  </si>
  <si>
    <t>1.9112</t>
  </si>
  <si>
    <t>59181843</t>
  </si>
  <si>
    <t>130000</t>
  </si>
  <si>
    <t>-0.9978</t>
  </si>
  <si>
    <t>18AI312 - Muzealizimi dhe mbrojtja nga zjarri per Muzeun e Arkivave</t>
  </si>
  <si>
    <t>Muzealizimi dhe mbrojtja nga zjarri per Muzeun e Arkivave</t>
  </si>
  <si>
    <t>Nr.godine</t>
  </si>
  <si>
    <t>18AI313 - Studio audovizive</t>
  </si>
  <si>
    <t>Studio audiovizive</t>
  </si>
  <si>
    <t>2472000</t>
  </si>
  <si>
    <t>10550000</t>
  </si>
  <si>
    <t>3.8544</t>
  </si>
  <si>
    <t>-0.5833</t>
  </si>
  <si>
    <t>1.11</t>
  </si>
  <si>
    <t xml:space="preserve">18AI411 - Blerje pajisje Laboratori </t>
  </si>
  <si>
    <t xml:space="preserve">Blerje pajisje Laboratori </t>
  </si>
  <si>
    <t>2350000</t>
  </si>
  <si>
    <t>4450000</t>
  </si>
  <si>
    <t>0.7021</t>
  </si>
  <si>
    <t>0.1125</t>
  </si>
  <si>
    <t>18AI412 - Aspirimi i Laboratorit</t>
  </si>
  <si>
    <t>Aspirimi i Laboratorit</t>
  </si>
  <si>
    <t>18AI413 - Mirembajtje e rafteve arkivore</t>
  </si>
  <si>
    <t>Mirembajtje e rafteve arkivore</t>
  </si>
  <si>
    <t>70007000</t>
  </si>
  <si>
    <t>2800280</t>
  </si>
  <si>
    <t>0.0713</t>
  </si>
  <si>
    <t>39000000</t>
  </si>
  <si>
    <t>24500000</t>
  </si>
  <si>
    <t>780000</t>
  </si>
  <si>
    <t>490000</t>
  </si>
  <si>
    <t>0.4756</t>
  </si>
  <si>
    <t>-0.3718</t>
  </si>
  <si>
    <t>92201AE - Projektie madhore ne Albanologji</t>
  </si>
  <si>
    <t>Projektie madhore ne Albanologji</t>
  </si>
  <si>
    <t>Cope (numer projektesh)</t>
  </si>
  <si>
    <t>26300000</t>
  </si>
  <si>
    <t>53000000</t>
  </si>
  <si>
    <t>8766666.67</t>
  </si>
  <si>
    <t>17666666.67</t>
  </si>
  <si>
    <t>1.0152</t>
  </si>
  <si>
    <t>M220078 - Blerje paisje elektronike</t>
  </si>
  <si>
    <t>Blerje pajisje per projektet ne Albanologji</t>
  </si>
  <si>
    <t>8200000</t>
  </si>
  <si>
    <t>450000</t>
  </si>
  <si>
    <t>0.0976</t>
  </si>
  <si>
    <t>55139158</t>
  </si>
  <si>
    <t>1.757</t>
  </si>
  <si>
    <t>334860842</t>
  </si>
  <si>
    <t>460000000</t>
  </si>
  <si>
    <t>428358531</t>
  </si>
  <si>
    <t>0.3737</t>
  </si>
  <si>
    <t>-0.0688</t>
  </si>
  <si>
    <t>221641469</t>
  </si>
  <si>
    <t>2.75</t>
  </si>
  <si>
    <t>0.1082</t>
  </si>
  <si>
    <t>7257116</t>
  </si>
  <si>
    <t>0.573</t>
  </si>
  <si>
    <t>1357198632</t>
  </si>
  <si>
    <t>1254558343</t>
  </si>
  <si>
    <t>1580988326</t>
  </si>
  <si>
    <t>-0.0756</t>
  </si>
  <si>
    <t>0.2602</t>
  </si>
  <si>
    <t>200755942</t>
  </si>
  <si>
    <t>35492966</t>
  </si>
  <si>
    <t>-0.4023</t>
  </si>
  <si>
    <t>-0.7042</t>
  </si>
  <si>
    <t>163182972</t>
  </si>
  <si>
    <t>39059030</t>
  </si>
  <si>
    <t>-0.7606</t>
  </si>
  <si>
    <t>315106</t>
  </si>
  <si>
    <t>-0.8087</t>
  </si>
  <si>
    <t>47996634</t>
  </si>
  <si>
    <t>34834634</t>
  </si>
  <si>
    <t>-0.1666</t>
  </si>
  <si>
    <t>-0.1291</t>
  </si>
  <si>
    <t>43108693</t>
  </si>
  <si>
    <t>-0.0729</t>
  </si>
  <si>
    <t>170766663</t>
  </si>
  <si>
    <t>13852586</t>
  </si>
  <si>
    <t>-0.9189</t>
  </si>
  <si>
    <t>162424791</t>
  </si>
  <si>
    <t>97186690</t>
  </si>
  <si>
    <t>-0.4017</t>
  </si>
  <si>
    <t>28115835</t>
  </si>
  <si>
    <t>0.2069</t>
  </si>
  <si>
    <t>-0.5983</t>
  </si>
  <si>
    <t>58927800</t>
  </si>
  <si>
    <t>1.6667</t>
  </si>
  <si>
    <t>0.4732</t>
  </si>
  <si>
    <t>69000000</t>
  </si>
  <si>
    <t>51019922</t>
  </si>
  <si>
    <t>-0.4203</t>
  </si>
  <si>
    <t>0.2755</t>
  </si>
  <si>
    <t>18BN230 - Rikualifikimi Urban i Unazës së Re, Berat</t>
  </si>
  <si>
    <t>Lehtesimi I trafikut te renduar ne zonen e mbrojtur nga UNESCO, nepermjet devijimit te tij ne unazen perimetrale te qytetit, duke mundesuar levizjen e automjeteve  larg nga zona e Qendres ku aktualisht kalon trafiku.</t>
  </si>
  <si>
    <t>17304150</t>
  </si>
  <si>
    <t>3638439</t>
  </si>
  <si>
    <t>-0.7897</t>
  </si>
  <si>
    <t>220592426</t>
  </si>
  <si>
    <t>46529172</t>
  </si>
  <si>
    <t>-0.6827</t>
  </si>
  <si>
    <t>-0.3353</t>
  </si>
  <si>
    <t>189742859</t>
  </si>
  <si>
    <t>88287942</t>
  </si>
  <si>
    <t>-0.5347</t>
  </si>
  <si>
    <t>18BN235 - Rikualifikim urban i zonës turistike, Golem</t>
  </si>
  <si>
    <t>Rikualifikim urban i zonës turistike, Golem</t>
  </si>
  <si>
    <t>267233072</t>
  </si>
  <si>
    <t>3851755</t>
  </si>
  <si>
    <t>-0.9856</t>
  </si>
  <si>
    <t>378748281</t>
  </si>
  <si>
    <t>368474062</t>
  </si>
  <si>
    <t>259600000</t>
  </si>
  <si>
    <t>730292735</t>
  </si>
  <si>
    <t>-0.0271</t>
  </si>
  <si>
    <t>-0.2955</t>
  </si>
  <si>
    <t>1.8131</t>
  </si>
  <si>
    <t>191953125</t>
  </si>
  <si>
    <t>284576922</t>
  </si>
  <si>
    <t>296700313</t>
  </si>
  <si>
    <t>22297556</t>
  </si>
  <si>
    <t>0.4825</t>
  </si>
  <si>
    <t>0.0426</t>
  </si>
  <si>
    <t>-0.9248</t>
  </si>
  <si>
    <t>890133120</t>
  </si>
  <si>
    <t>456535411</t>
  </si>
  <si>
    <t>313059325</t>
  </si>
  <si>
    <t>397352354</t>
  </si>
  <si>
    <t>-0.4871</t>
  </si>
  <si>
    <t>0.2693</t>
  </si>
  <si>
    <t>1189038340</t>
  </si>
  <si>
    <t>113149706</t>
  </si>
  <si>
    <t>-0.9048</t>
  </si>
  <si>
    <t>173435189</t>
  </si>
  <si>
    <t>600000000</t>
  </si>
  <si>
    <t>0.4415</t>
  </si>
  <si>
    <t>1.4</t>
  </si>
  <si>
    <t>162538513</t>
  </si>
  <si>
    <t>72884609</t>
  </si>
  <si>
    <t>-0.5516</t>
  </si>
  <si>
    <t>177834410</t>
  </si>
  <si>
    <t>111487781</t>
  </si>
  <si>
    <t>0.1246</t>
  </si>
  <si>
    <t>1.2298</t>
  </si>
  <si>
    <t>642386808</t>
  </si>
  <si>
    <t>1150000000</t>
  </si>
  <si>
    <t>1433501566</t>
  </si>
  <si>
    <t>0.7902</t>
  </si>
  <si>
    <t>0.2465</t>
  </si>
  <si>
    <t>1275135286</t>
  </si>
  <si>
    <t>1803671046</t>
  </si>
  <si>
    <t>1341955000</t>
  </si>
  <si>
    <t>2917048546</t>
  </si>
  <si>
    <t>0.4145</t>
  </si>
  <si>
    <t>-0.256</t>
  </si>
  <si>
    <t>1.1737</t>
  </si>
  <si>
    <t>131862101</t>
  </si>
  <si>
    <t>282000000</t>
  </si>
  <si>
    <t>1.1386</t>
  </si>
  <si>
    <t>-0.2908</t>
  </si>
  <si>
    <t>898243865</t>
  </si>
  <si>
    <t>1350000000</t>
  </si>
  <si>
    <t>726967669</t>
  </si>
  <si>
    <t>0.5029</t>
  </si>
  <si>
    <t>-0.4615</t>
  </si>
  <si>
    <t>315492523</t>
  </si>
  <si>
    <t>559100000</t>
  </si>
  <si>
    <t>0.2679</t>
  </si>
  <si>
    <t>1.7955</t>
  </si>
  <si>
    <t>-0.0891</t>
  </si>
  <si>
    <t>0.7857</t>
  </si>
  <si>
    <t>524492014</t>
  </si>
  <si>
    <t>525422639</t>
  </si>
  <si>
    <t>1424863673</t>
  </si>
  <si>
    <t>0.0018</t>
  </si>
  <si>
    <t>-0.5242</t>
  </si>
  <si>
    <t>4.6995</t>
  </si>
  <si>
    <t>67340264</t>
  </si>
  <si>
    <t>201000000</t>
  </si>
  <si>
    <t>302506740</t>
  </si>
  <si>
    <t>1.9848</t>
  </si>
  <si>
    <t>-0.5025</t>
  </si>
  <si>
    <t>2.0251</t>
  </si>
  <si>
    <t>350026531</t>
  </si>
  <si>
    <t>149973470</t>
  </si>
  <si>
    <t>0.1428</t>
  </si>
  <si>
    <t>0.4997</t>
  </si>
  <si>
    <t>950000000</t>
  </si>
  <si>
    <t>421070779</t>
  </si>
  <si>
    <t>-0.6842</t>
  </si>
  <si>
    <t>0.4036</t>
  </si>
  <si>
    <t>510000000</t>
  </si>
  <si>
    <t>287814288</t>
  </si>
  <si>
    <t>-0.2157</t>
  </si>
  <si>
    <t>-0.2805</t>
  </si>
  <si>
    <t>81226449</t>
  </si>
  <si>
    <t>28772359</t>
  </si>
  <si>
    <t>-0.3844</t>
  </si>
  <si>
    <t>-0.2807</t>
  </si>
  <si>
    <t>45885424</t>
  </si>
  <si>
    <t>-0.5411</t>
  </si>
  <si>
    <t>140442199</t>
  </si>
  <si>
    <t>256156810</t>
  </si>
  <si>
    <t>1.8481</t>
  </si>
  <si>
    <t>1.5616</t>
  </si>
  <si>
    <t>110000000</t>
  </si>
  <si>
    <t>257683819</t>
  </si>
  <si>
    <t>0.3636</t>
  </si>
  <si>
    <t>0.7179</t>
  </si>
  <si>
    <t>110367030</t>
  </si>
  <si>
    <t>-0.2642</t>
  </si>
  <si>
    <t>19764815</t>
  </si>
  <si>
    <t>0.9765</t>
  </si>
  <si>
    <t>22AD7</t>
  </si>
  <si>
    <t>Nxitja e zhvillimit te qendrueshmerise nepermjet aplikimit te modeleve inovative per permiresimin e sherbimeve utilitare publike</t>
  </si>
  <si>
    <t>22AD701 - Nxitja e zhvillimit te qendrueshem nepermjet aplikimit te modeleve inovative per permiresimin e sherbimeve utilitare publike</t>
  </si>
  <si>
    <t xml:space="preserve">Projekti konsiton në ndërtimin e një sistemi fotovoltaik për vetëpërdorim në tarracat e godinave të institucioneve shtetërore.  Projekti do të zhvillohet duke ndertuar nje impiant për prodhimin e energjisë elektrike me ane te moduleve fotovoltaike. Teknologjia me e mire ne raportin cilesi/cmim do te perzgjidhet per tu perdorur ne kete projekt, në mënyrë që të gjenerojë energji të pastër, pa emetime karboni, e cila do shfrytezohet sipas nevojave te objektit ne fjale. </t>
  </si>
  <si>
    <t xml:space="preserve">Nr. projekti </t>
  </si>
  <si>
    <t>89999999</t>
  </si>
  <si>
    <t>225892801</t>
  </si>
  <si>
    <t>1.5099</t>
  </si>
  <si>
    <t>22AE1</t>
  </si>
  <si>
    <t>22AE101 - BERZH-Programi i Rrugeve Rurale,Grant</t>
  </si>
  <si>
    <t>7051015</t>
  </si>
  <si>
    <t>1.8365</t>
  </si>
  <si>
    <t>0.975</t>
  </si>
  <si>
    <t>22AE2</t>
  </si>
  <si>
    <t>22AE201 - Programi i Rindertimit Kredi/Grant</t>
  </si>
  <si>
    <t>152486235</t>
  </si>
  <si>
    <t>450000000</t>
  </si>
  <si>
    <t>630513765</t>
  </si>
  <si>
    <t>1.9511</t>
  </si>
  <si>
    <t>0.4011</t>
  </si>
  <si>
    <t>22AE5</t>
  </si>
  <si>
    <t>22AE501 - KFW ZHVILLIM RAJONAL/KREDI</t>
  </si>
  <si>
    <t>61000000</t>
  </si>
  <si>
    <t>21000000</t>
  </si>
  <si>
    <t>-0.6557</t>
  </si>
  <si>
    <t>22AE6</t>
  </si>
  <si>
    <t>22AE601 - Programi 100 fshatrat/ financim CEB</t>
  </si>
  <si>
    <t>22AE7</t>
  </si>
  <si>
    <t>22AE701 - Programi i miratimit te ndryshimeve klimaterike</t>
  </si>
  <si>
    <t>45080840</t>
  </si>
  <si>
    <t>60919160</t>
  </si>
  <si>
    <t>1.2182</t>
  </si>
  <si>
    <t>-0.3908</t>
  </si>
  <si>
    <t>0.2138</t>
  </si>
  <si>
    <t>20200000</t>
  </si>
  <si>
    <t>12989886</t>
  </si>
  <si>
    <t>-0.2574</t>
  </si>
  <si>
    <t>-0.134</t>
  </si>
  <si>
    <t>134948437</t>
  </si>
  <si>
    <t>94702718</t>
  </si>
  <si>
    <t>-0.6295</t>
  </si>
  <si>
    <t>0.8941</t>
  </si>
  <si>
    <t>19746349</t>
  </si>
  <si>
    <t>30071161</t>
  </si>
  <si>
    <t>0.0128</t>
  </si>
  <si>
    <t>0.5036</t>
  </si>
  <si>
    <t>18BP017 - ITUN + Kanalizime Valbonë</t>
  </si>
  <si>
    <t>Projekti perfshin lagjet Selimaj, Cuku dhe Dunish te fshatit Valbone dhe parashikon nje rrjet total kanalizimesh rreth 6 km i përbërë nga tuba të brinjezuar HDPE DN200 ( 2.01 km) linjet sekondare HPDE DN 250 (3.25 km), linje kryesore dhe DN 300 mm (0.7 km). Per trajtimin e ujrave te ndotura do te ndertohet impianti i pastrimit ne pjesen fundore te fshatit.</t>
  </si>
  <si>
    <t>29206205</t>
  </si>
  <si>
    <t>474943</t>
  </si>
  <si>
    <t>-0.9837</t>
  </si>
  <si>
    <t>24217866</t>
  </si>
  <si>
    <t>2691622</t>
  </si>
  <si>
    <t>-0.8889</t>
  </si>
  <si>
    <t>134558713</t>
  </si>
  <si>
    <t>52005824</t>
  </si>
  <si>
    <t>-0.6135</t>
  </si>
  <si>
    <t>36887419</t>
  </si>
  <si>
    <t>0.4755</t>
  </si>
  <si>
    <t>97971865</t>
  </si>
  <si>
    <t>36049386</t>
  </si>
  <si>
    <t>-0.6938</t>
  </si>
  <si>
    <t>0.2016</t>
  </si>
  <si>
    <t>161715105</t>
  </si>
  <si>
    <t>5271704</t>
  </si>
  <si>
    <t>-0.9674</t>
  </si>
  <si>
    <t>74700726</t>
  </si>
  <si>
    <t>10208497</t>
  </si>
  <si>
    <t>-0.8633</t>
  </si>
  <si>
    <t>17124167</t>
  </si>
  <si>
    <t>121552000</t>
  </si>
  <si>
    <t>10.6794</t>
  </si>
  <si>
    <t>-0.1</t>
  </si>
  <si>
    <t>-0.3247</t>
  </si>
  <si>
    <t>116524132</t>
  </si>
  <si>
    <t>1.75</t>
  </si>
  <si>
    <t>0.0593</t>
  </si>
  <si>
    <t>1529347410</t>
  </si>
  <si>
    <t>1083879453</t>
  </si>
  <si>
    <t>150571871</t>
  </si>
  <si>
    <t>-0.2913</t>
  </si>
  <si>
    <t>-0.8611</t>
  </si>
  <si>
    <t>89990140</t>
  </si>
  <si>
    <t>0.4998</t>
  </si>
  <si>
    <t>155000000</t>
  </si>
  <si>
    <t>64998751</t>
  </si>
  <si>
    <t>0.2903</t>
  </si>
  <si>
    <t>-0.275</t>
  </si>
  <si>
    <t>-0.5517</t>
  </si>
  <si>
    <t>45811924</t>
  </si>
  <si>
    <t>136978673</t>
  </si>
  <si>
    <t>1.1828</t>
  </si>
  <si>
    <t>0.3698</t>
  </si>
  <si>
    <t>69850000</t>
  </si>
  <si>
    <t>208650000</t>
  </si>
  <si>
    <t>2.1496</t>
  </si>
  <si>
    <t>0.0433</t>
  </si>
  <si>
    <t>1340026888</t>
  </si>
  <si>
    <t>529972989</t>
  </si>
  <si>
    <t>-0.6269</t>
  </si>
  <si>
    <t>-0.7</t>
  </si>
  <si>
    <t>2.5332</t>
  </si>
  <si>
    <t>101737739</t>
  </si>
  <si>
    <t>190262261</t>
  </si>
  <si>
    <t>0.9658</t>
  </si>
  <si>
    <t>66666666</t>
  </si>
  <si>
    <t>133333333</t>
  </si>
  <si>
    <t>366666666</t>
  </si>
  <si>
    <t>66666667</t>
  </si>
  <si>
    <t>366666667</t>
  </si>
  <si>
    <t>133333334</t>
  </si>
  <si>
    <t>73224400</t>
  </si>
  <si>
    <t>78540000</t>
  </si>
  <si>
    <t>585795.2</t>
  </si>
  <si>
    <t>604153.85</t>
  </si>
  <si>
    <t>0.0726</t>
  </si>
  <si>
    <t>-0.0069</t>
  </si>
  <si>
    <t>0.0313</t>
  </si>
  <si>
    <t>-0.0437</t>
  </si>
  <si>
    <t>18AC6</t>
  </si>
  <si>
    <t>Blerje autoveture</t>
  </si>
  <si>
    <t>18AC601 - Blerje autoveteure per kryerjen e inpektimeve</t>
  </si>
  <si>
    <t>Blerje autoveteure per kryerjen e inpektimeve</t>
  </si>
  <si>
    <t>12214000</t>
  </si>
  <si>
    <t>0.1593</t>
  </si>
  <si>
    <t>-0.0254</t>
  </si>
  <si>
    <t>166263440</t>
  </si>
  <si>
    <t>180400000</t>
  </si>
  <si>
    <t>173300000</t>
  </si>
  <si>
    <t>554211.47</t>
  </si>
  <si>
    <t>601333.33</t>
  </si>
  <si>
    <t>577666.67</t>
  </si>
  <si>
    <t>0.085</t>
  </si>
  <si>
    <t>216666.67</t>
  </si>
  <si>
    <t>32700000</t>
  </si>
  <si>
    <t>1750000</t>
  </si>
  <si>
    <t>1635000</t>
  </si>
  <si>
    <t>0.0965</t>
  </si>
  <si>
    <t>-0.0657</t>
  </si>
  <si>
    <t>48000000</t>
  </si>
  <si>
    <t>218181.82</t>
  </si>
  <si>
    <t>0.2831</t>
  </si>
  <si>
    <t>-0.0104</t>
  </si>
  <si>
    <t>0.4581</t>
  </si>
  <si>
    <t>-0.1292</t>
  </si>
  <si>
    <t>269877000</t>
  </si>
  <si>
    <t>322120000</t>
  </si>
  <si>
    <t>315180000</t>
  </si>
  <si>
    <t>8433656.25</t>
  </si>
  <si>
    <t>8053000</t>
  </si>
  <si>
    <t>7879500</t>
  </si>
  <si>
    <t>0.1936</t>
  </si>
  <si>
    <t>-0.0215</t>
  </si>
  <si>
    <t>-0.0451</t>
  </si>
  <si>
    <t>18AA510 - Blerje pajisje per mobilimin e qendres se vizitoreve</t>
  </si>
  <si>
    <t>numër</t>
  </si>
  <si>
    <t>27000000</t>
  </si>
  <si>
    <t>151530000</t>
  </si>
  <si>
    <t>131470000</t>
  </si>
  <si>
    <t>2331230.77</t>
  </si>
  <si>
    <t>2022615.38</t>
  </si>
  <si>
    <t>0.1818</t>
  </si>
  <si>
    <t>0.5201</t>
  </si>
  <si>
    <t>-0.1324</t>
  </si>
  <si>
    <t>0.2862</t>
  </si>
  <si>
    <t>12462045</t>
  </si>
  <si>
    <t>30452800</t>
  </si>
  <si>
    <t>623102.25</t>
  </si>
  <si>
    <t>1171261.54</t>
  </si>
  <si>
    <t>0.3</t>
  </si>
  <si>
    <t>-0.5769</t>
  </si>
  <si>
    <t>1.4436</t>
  </si>
  <si>
    <t>-0.8516</t>
  </si>
  <si>
    <t>0.8797</t>
  </si>
  <si>
    <t>-0.6493</t>
  </si>
  <si>
    <t>545398198</t>
  </si>
  <si>
    <t>632826000</t>
  </si>
  <si>
    <t>625126000</t>
  </si>
  <si>
    <t>2089648.27</t>
  </si>
  <si>
    <t>2028288.46</t>
  </si>
  <si>
    <t>2023061.49</t>
  </si>
  <si>
    <t>2016535.48</t>
  </si>
  <si>
    <t>0.1603</t>
  </si>
  <si>
    <t>-0.0122</t>
  </si>
  <si>
    <t>-0.0294</t>
  </si>
  <si>
    <t>-0.0026</t>
  </si>
  <si>
    <t>83000000</t>
  </si>
  <si>
    <t>592857.14</t>
  </si>
  <si>
    <t>0.137</t>
  </si>
  <si>
    <t>90202AD - Botime Parlamentare</t>
  </si>
  <si>
    <t>Numër botimesh</t>
  </si>
  <si>
    <t>304</t>
  </si>
  <si>
    <t>23026.32</t>
  </si>
  <si>
    <t>2.7037</t>
  </si>
  <si>
    <t>9407.67</t>
  </si>
  <si>
    <t>13500000</t>
  </si>
  <si>
    <t>0.2186</t>
  </si>
  <si>
    <t>45000000</t>
  </si>
  <si>
    <t>36926719</t>
  </si>
  <si>
    <t>Mbështet përpjekjet  kombëtare të vendit në zhvillim për zgjidhjen e problemeve të zhvillimit ekonomik dhe për të promovuar përparimin shoqëror në standartet e jetesës në përfitim të popullit të saj.</t>
  </si>
  <si>
    <t>90301AC - Asistenca e PNUD për projekte Zhvillimi</t>
  </si>
  <si>
    <t>0.0555</t>
  </si>
  <si>
    <t>0.0434</t>
  </si>
  <si>
    <t>0.1787</t>
  </si>
  <si>
    <t>0.3097</t>
  </si>
  <si>
    <t>57050</t>
  </si>
  <si>
    <t>54050</t>
  </si>
  <si>
    <t>51800</t>
  </si>
  <si>
    <t>43946.43</t>
  </si>
  <si>
    <t>114100000</t>
  </si>
  <si>
    <t>108100000</t>
  </si>
  <si>
    <t>103600000</t>
  </si>
  <si>
    <t>79103580</t>
  </si>
  <si>
    <t>-0.824</t>
  </si>
  <si>
    <t>0.1001</t>
  </si>
  <si>
    <t>50386.67</t>
  </si>
  <si>
    <t>286258.48</t>
  </si>
  <si>
    <t>377900000</t>
  </si>
  <si>
    <t>343510181</t>
  </si>
  <si>
    <t>114102300</t>
  </si>
  <si>
    <t>120305000</t>
  </si>
  <si>
    <t>1342380</t>
  </si>
  <si>
    <t>1203050</t>
  </si>
  <si>
    <t>0.0544</t>
  </si>
  <si>
    <t>-0.1038</t>
  </si>
  <si>
    <t>7500000</t>
  </si>
  <si>
    <t>4195000</t>
  </si>
  <si>
    <t>93750</t>
  </si>
  <si>
    <t>52437.5</t>
  </si>
  <si>
    <t>46611.11</t>
  </si>
  <si>
    <t>0.678</t>
  </si>
  <si>
    <t>Komisioneri për Mbrojtjen e të Dhënave Personale</t>
  </si>
  <si>
    <t>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t>
  </si>
  <si>
    <t>Rritja e nivelit të zbatimit të Akteve të Komisionerit (vendime, rekomandime, urdhr</t>
  </si>
  <si>
    <t>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t>
  </si>
  <si>
    <t>Nr Konrtrollues të regjistruar në regjistrin Kombëtar</t>
  </si>
  <si>
    <t>6200</t>
  </si>
  <si>
    <t>6250</t>
  </si>
  <si>
    <t>6300</t>
  </si>
  <si>
    <t>6350</t>
  </si>
  <si>
    <t>nr e AP me program/nr total</t>
  </si>
  <si>
    <t>340</t>
  </si>
  <si>
    <t>380</t>
  </si>
  <si>
    <t>420</t>
  </si>
  <si>
    <t>430</t>
  </si>
  <si>
    <t>98901</t>
  </si>
  <si>
    <t>Jo-projekte (001-89-01110)</t>
  </si>
  <si>
    <t>98901AA - Mbikëqyrje/ inspektime të kryera&amp;ankesa te trajtuara</t>
  </si>
  <si>
    <t>Mbikëqyrje të kryera sipas planit vjetor &amp; inspektime të realizuara sipas problematikave &amp;trajtim I ankesa te qytetareve</t>
  </si>
  <si>
    <t>74752000</t>
  </si>
  <si>
    <t>90330000</t>
  </si>
  <si>
    <t>84000000</t>
  </si>
  <si>
    <t>53135.29</t>
  </si>
  <si>
    <t>46666.67</t>
  </si>
  <si>
    <t>47368.42</t>
  </si>
  <si>
    <t>0.2084</t>
  </si>
  <si>
    <t>-0.0701</t>
  </si>
  <si>
    <t>0.0714</t>
  </si>
  <si>
    <t>-0.1217</t>
  </si>
  <si>
    <t>0.015</t>
  </si>
  <si>
    <t>18AD1</t>
  </si>
  <si>
    <t>18AD102 - Blerje pajisje zyre &amp;Kompjuterike/elektronike/vegla e instrumenta</t>
  </si>
  <si>
    <t>Pajisje zyre/ kopjuterike/elektronike/vegla e pajisje te blera</t>
  </si>
  <si>
    <t>nr.</t>
  </si>
  <si>
    <t>4500000</t>
  </si>
  <si>
    <t>142857.14</t>
  </si>
  <si>
    <t xml:space="preserve">sistemi elektronik i menaxhimit te praktikave dhe te dhenave </t>
  </si>
  <si>
    <t xml:space="preserve">Sistemi elektronik i menaxhimit te praktikave dhe te dhenave </t>
  </si>
  <si>
    <t>6000000</t>
  </si>
  <si>
    <t>Komisioni i Prokurimit Publik</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</si>
  <si>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</si>
  <si>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Garantimi i ligjshmerise ne vendimmarrje dhe permiresimi i menaxhimit te burimeve njerezore, financiare dhe materiale</t>
  </si>
  <si>
    <t>Programet dhe sistemet e menaxhimit te burimeve njerezore dhe financiare dhe qëndrueshmëria në vendimarrje ne fushen e shqyrtimit te ankesave</t>
  </si>
  <si>
    <t>1360</t>
  </si>
  <si>
    <t>1480</t>
  </si>
  <si>
    <t>1500</t>
  </si>
  <si>
    <t>1650</t>
  </si>
  <si>
    <t>Rritja e kapaciteteve njerezore, permes politikave te reja te trajnimit, promovimit, rekrutimit dhe vleresimit te punonjesve</t>
  </si>
  <si>
    <t>Programet, kalendaret, planet operacionale dhe strategjike te trajnimit, workshopet apo seminaret</t>
  </si>
  <si>
    <t>M900001 - Blerje Pajisje</t>
  </si>
  <si>
    <t>Do realizohet blerja e pajisjeve elektronike dhe zyre per KPP</t>
  </si>
  <si>
    <t>Numer pajisjesh</t>
  </si>
  <si>
    <t>-0.7222</t>
  </si>
  <si>
    <t>Perdorimi me eficience, transparence dhe efektivitet i burimeve financiare</t>
  </si>
  <si>
    <t>Niveli i shpenzimeve vjetore te kryera ne raport me buxhetin e miratuar dhe ne funksion te realizimit te nevojave te institucionit</t>
  </si>
  <si>
    <t>99001</t>
  </si>
  <si>
    <t>Jo-projekte (001-90-01110)</t>
  </si>
  <si>
    <t>99001AA - Vendime te marra nga KPP</t>
  </si>
  <si>
    <t>Vendime mbi hetimin e procedurave të prokurimit te ankimuara</t>
  </si>
  <si>
    <t>1600</t>
  </si>
  <si>
    <t>67258000</t>
  </si>
  <si>
    <t>78400000</t>
  </si>
  <si>
    <t>49454.41</t>
  </si>
  <si>
    <t>52972.97</t>
  </si>
  <si>
    <t>46875</t>
  </si>
  <si>
    <t>0.0882</t>
  </si>
  <si>
    <t>0.0135</t>
  </si>
  <si>
    <t>0.0667</t>
  </si>
  <si>
    <t>0.1657</t>
  </si>
  <si>
    <t>-0.0434</t>
  </si>
  <si>
    <t>0.0711</t>
  </si>
  <si>
    <t>-0.0561</t>
  </si>
  <si>
    <t>-0.0625</t>
  </si>
  <si>
    <t>21AB4</t>
  </si>
  <si>
    <t>Blerje sistemesh softwerike</t>
  </si>
  <si>
    <t>21AB401 - Blerje programesh per integrimin e funksioneve mbeshtetese</t>
  </si>
  <si>
    <t>Implementimi i nje platforme te integruar per informatizimin e proceseve</t>
  </si>
  <si>
    <t>-0.7143</t>
  </si>
  <si>
    <t>1.8571</t>
  </si>
  <si>
    <t>91</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</si>
  <si>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</si>
  <si>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15%</t>
  </si>
  <si>
    <t>Ankesa drejtuar KMD</t>
  </si>
  <si>
    <t>82%</t>
  </si>
  <si>
    <t>76%</t>
  </si>
  <si>
    <t>25%</t>
  </si>
  <si>
    <t>Vendime diskriminimi të zbatuara nga subjektet të cilave u drejtohen</t>
  </si>
  <si>
    <t>39%</t>
  </si>
  <si>
    <t>43%</t>
  </si>
  <si>
    <t>Vendime mospranimi të ankesës</t>
  </si>
  <si>
    <t>18%</t>
  </si>
  <si>
    <t>Rritja e numrit të ankesave.</t>
  </si>
  <si>
    <t>99101</t>
  </si>
  <si>
    <t>Jo-projekte (001-91-01110)</t>
  </si>
  <si>
    <t>99101AA - Pritje, inspektime, prapësime, shpjegime dhe mendime me shkrim përpara gjykatës dhe procedurat e ekzekutimit te vendimeve te KMD</t>
  </si>
  <si>
    <t>320</t>
  </si>
  <si>
    <t>47415000</t>
  </si>
  <si>
    <t>49930000</t>
  </si>
  <si>
    <t>49500000</t>
  </si>
  <si>
    <t>148171.88</t>
  </si>
  <si>
    <t>146852.94</t>
  </si>
  <si>
    <t>145588.24</t>
  </si>
  <si>
    <t>0.0625</t>
  </si>
  <si>
    <t>0.053</t>
  </si>
  <si>
    <t>-0.0086</t>
  </si>
  <si>
    <t>-0.0089</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</si>
  <si>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</si>
  <si>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</si>
  <si>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2850</t>
  </si>
  <si>
    <t>2024000</t>
  </si>
  <si>
    <t>1012</t>
  </si>
  <si>
    <t>1754.39</t>
  </si>
  <si>
    <t>0.425</t>
  </si>
  <si>
    <t>1.4704</t>
  </si>
  <si>
    <t>0.7336</t>
  </si>
  <si>
    <t>18AD3</t>
  </si>
  <si>
    <t>M910004 - Blerje pajisje kompjuterike (informatike)</t>
  </si>
  <si>
    <t>564000</t>
  </si>
  <si>
    <t>0.0638</t>
  </si>
  <si>
    <t>M910003 - Blerje pajisje zyrash</t>
  </si>
  <si>
    <t>Pajisja e zyrave te KMD me qellim permbushjen e nevojave te stafit per mirefunksionimin</t>
  </si>
  <si>
    <t>FORMAT 2 FORMATI STANDARD I PËRGATITJES SË KËRKESAVE BUXHETORE PBA 2023 - 2025</t>
  </si>
  <si>
    <t>Politikat ekzistuese</t>
  </si>
  <si>
    <t>Objektivi 1 i Politikës së Programit*</t>
  </si>
  <si>
    <r>
      <t xml:space="preserve">Detajimi i Kostos Totale të </t>
    </r>
    <r>
      <rPr>
        <b/>
        <sz val="12"/>
        <color rgb="FFFF0000"/>
        <rFont val="Garamond"/>
        <family val="1"/>
        <charset val="238"/>
      </rPr>
      <t>Produktit 1</t>
    </r>
    <r>
      <rPr>
        <b/>
        <sz val="12"/>
        <color theme="1"/>
        <rFont val="Garamond"/>
        <family val="1"/>
        <charset val="238"/>
      </rPr>
      <t xml:space="preserve"> sipas Artikujve Ekonomikë</t>
    </r>
  </si>
  <si>
    <t>98704AP</t>
  </si>
  <si>
    <t>Projekte/programe të përfituara nga IPA Kombëtare/ Rajonale, monitorimi dhe zbatimi i tyre</t>
  </si>
  <si>
    <t>Koordinimi i  procesit të programimit, monitorimit të zbatimit dhe vlerësimit të asistencës financiare të BE-së, në bashkëpunim  me institucionet shqiptare potencialisht përfituese, me qëllim sigurimin e koherencës së prioriteteve të qeverisë me fokus integrimin në BE</t>
  </si>
  <si>
    <r>
      <t>Detajimi i Kostos Totale të</t>
    </r>
    <r>
      <rPr>
        <b/>
        <sz val="12"/>
        <color rgb="FFFF0000"/>
        <rFont val="Garamond"/>
        <family val="1"/>
        <charset val="238"/>
      </rPr>
      <t xml:space="preserve"> Produktit 2 </t>
    </r>
    <r>
      <rPr>
        <b/>
        <sz val="12"/>
        <color theme="1"/>
        <rFont val="Garamond"/>
        <family val="1"/>
        <charset val="238"/>
      </rPr>
      <t>sipas Artikujve Ekonomikë</t>
    </r>
  </si>
  <si>
    <t>98704AQ</t>
  </si>
  <si>
    <t>Menaxhimi i portofolit të ndihmës së huaj</t>
  </si>
  <si>
    <t>Koordinimin e ndihmës së huaj në bashkëpunim me strukturat përgjegjëse të përfshira në zinxhirin e inicim-finalizim të financimeve të huaja, harmonizimin e prioriteteve të qeverisë me programet/strategjitë e partnerëve për zhvillim dhe integrim, duke siguruar transparencë dhe përgjegjshmëri në përdorimin e këtyre burimeve të financimit.</t>
  </si>
  <si>
    <t>Nr i programeve/projekteve</t>
  </si>
  <si>
    <r>
      <t>Detajimi i Kostos Totale të</t>
    </r>
    <r>
      <rPr>
        <b/>
        <sz val="12"/>
        <color rgb="FFFF0000"/>
        <rFont val="Garamond"/>
        <family val="1"/>
        <charset val="238"/>
      </rPr>
      <t xml:space="preserve"> Produktit 3 </t>
    </r>
    <r>
      <rPr>
        <b/>
        <sz val="12"/>
        <color theme="1"/>
        <rFont val="Garamond"/>
        <family val="1"/>
        <charset val="238"/>
      </rPr>
      <t>sipas Artikujve Ekonomikë</t>
    </r>
  </si>
  <si>
    <t>Kodi i Projektit të Investimeve**</t>
  </si>
  <si>
    <t xml:space="preserve">Programe/projekte të Bashkëpunimit Ndërkufitar të Asistencës Financiare të BE-së </t>
  </si>
  <si>
    <t>Asistence Teknike IPA CBC Mal i Zi - Shqipëri</t>
  </si>
  <si>
    <t>GM15003</t>
  </si>
  <si>
    <t>Forcimi dhe zhvillim i kapaciteteve administrative të vendeve pjesëmarrëse në programin Mal i Zi - Shqipëri.</t>
  </si>
  <si>
    <r>
      <t xml:space="preserve">Detajimi i Kostos Totale të </t>
    </r>
    <r>
      <rPr>
        <b/>
        <sz val="12"/>
        <color rgb="FFFF0000"/>
        <rFont val="Garamond"/>
        <family val="1"/>
        <charset val="238"/>
      </rPr>
      <t>Produktit 1</t>
    </r>
    <r>
      <rPr>
        <b/>
        <sz val="12"/>
        <color theme="1"/>
        <rFont val="Garamond"/>
        <family val="1"/>
        <charset val="238"/>
      </rPr>
      <t xml:space="preserve"> </t>
    </r>
    <r>
      <rPr>
        <sz val="12"/>
        <color theme="1"/>
        <rFont val="Garamond"/>
        <family val="1"/>
        <charset val="238"/>
      </rPr>
      <t>sipas Artikujve Ekonomikë</t>
    </r>
  </si>
  <si>
    <t>Kosto totale e produktit</t>
  </si>
  <si>
    <t>Asistence Teknike  INTERREG IPA CBC Greqi - Shqipëri</t>
  </si>
  <si>
    <t>GM15004</t>
  </si>
  <si>
    <t>Forcimi dhe zhvillim i kapaciteteve administrative të vendeve pjesëmarrëse në programin  INTERREG IPA CBC Greqi - Shqiperi.</t>
  </si>
  <si>
    <r>
      <t xml:space="preserve">Detajimi i Kostos Totale të </t>
    </r>
    <r>
      <rPr>
        <b/>
        <sz val="12"/>
        <color rgb="FFFF0000"/>
        <rFont val="Garamond"/>
        <family val="1"/>
        <charset val="238"/>
      </rPr>
      <t>Produktit 2</t>
    </r>
    <r>
      <rPr>
        <b/>
        <sz val="12"/>
        <color theme="1"/>
        <rFont val="Garamond"/>
        <family val="1"/>
        <charset val="238"/>
      </rPr>
      <t xml:space="preserve"> </t>
    </r>
    <r>
      <rPr>
        <sz val="12"/>
        <color theme="1"/>
        <rFont val="Garamond"/>
        <family val="1"/>
        <charset val="238"/>
      </rPr>
      <t>sipas Artikujve Ekonomikë</t>
    </r>
  </si>
  <si>
    <t>Asistence Teknike IPA CBC Maqedoni e Veriut - Shqipëri</t>
  </si>
  <si>
    <t>GM15005</t>
  </si>
  <si>
    <t>Projekti i Asistencës Teknike për programin Maqedoni e Veriut  - Shqipëri synon forcimin e kapaciteteve administrative të vendeve pjesëmarrëse në Program.</t>
  </si>
  <si>
    <r>
      <t xml:space="preserve">Detajimi i Kostos Totale të </t>
    </r>
    <r>
      <rPr>
        <b/>
        <sz val="12"/>
        <color rgb="FFFF0000"/>
        <rFont val="Garamond"/>
        <family val="1"/>
        <charset val="238"/>
      </rPr>
      <t>Produktit 3</t>
    </r>
    <r>
      <rPr>
        <b/>
        <sz val="12"/>
        <color theme="1"/>
        <rFont val="Garamond"/>
        <family val="1"/>
        <charset val="238"/>
      </rPr>
      <t xml:space="preserve"> </t>
    </r>
    <r>
      <rPr>
        <sz val="12"/>
        <color theme="1"/>
        <rFont val="Garamond"/>
        <family val="1"/>
        <charset val="238"/>
      </rPr>
      <t>sipas Artikujve Ekonomikë</t>
    </r>
  </si>
  <si>
    <t>Asistencë Teknike IPA CBC Shqiperi-Kosove</t>
  </si>
  <si>
    <t>GM15006</t>
  </si>
  <si>
    <t>Projekti synon forcimin dhe zhvillimin e kapacitetete te burimeve njerëzore të vendeve pjesmarrëse ne program respektivisht te Kosovës dhe Shqipërisë,</t>
  </si>
  <si>
    <r>
      <t xml:space="preserve">Detajimi i Kostos Totale të </t>
    </r>
    <r>
      <rPr>
        <b/>
        <sz val="12"/>
        <color rgb="FFFF0000"/>
        <rFont val="Garamond"/>
        <family val="1"/>
        <charset val="238"/>
      </rPr>
      <t xml:space="preserve">Produktit 4 </t>
    </r>
    <r>
      <rPr>
        <sz val="12"/>
        <color theme="1"/>
        <rFont val="Garamond"/>
        <family val="1"/>
        <charset val="238"/>
      </rPr>
      <t>sipas Artikujve Ekonomikë</t>
    </r>
  </si>
  <si>
    <t>Asistencë teknike projekti strategjik Adrion/EUSAIR</t>
  </si>
  <si>
    <t>GM15013</t>
  </si>
  <si>
    <t>Projekti EUSAIR është instrumenti për promovimin dhe lehtësinë e zbatimit të strategjisë, i cili ofron mbështetje operacionale për strukturat qeverisëse të EUSAIR</t>
  </si>
  <si>
    <r>
      <t xml:space="preserve">Detajimi i Kostos Totale të </t>
    </r>
    <r>
      <rPr>
        <b/>
        <sz val="12"/>
        <color rgb="FFFF0000"/>
        <rFont val="Garamond"/>
        <family val="1"/>
        <charset val="238"/>
      </rPr>
      <t>Produktit 5</t>
    </r>
    <r>
      <rPr>
        <b/>
        <sz val="12"/>
        <color theme="1"/>
        <rFont val="Garamond"/>
        <family val="1"/>
        <charset val="238"/>
      </rPr>
      <t xml:space="preserve"> </t>
    </r>
    <r>
      <rPr>
        <sz val="12"/>
        <color theme="1"/>
        <rFont val="Garamond"/>
        <family val="1"/>
        <charset val="238"/>
      </rPr>
      <t>sipas Artikujve Ekonomikë</t>
    </r>
  </si>
  <si>
    <t>Asistencë teknike INTERREG MED</t>
  </si>
  <si>
    <t>GM15007</t>
  </si>
  <si>
    <t>Projekti i Asistencës Teknike për programin INTERREG MED synon forcimin e kapaciteteve administrative të vendeve pjesëmarrëse në Program.</t>
  </si>
  <si>
    <r>
      <t xml:space="preserve">Detajimi i Kostos Totale të </t>
    </r>
    <r>
      <rPr>
        <b/>
        <sz val="12"/>
        <color rgb="FFFF0000"/>
        <rFont val="Garamond"/>
        <family val="1"/>
        <charset val="238"/>
      </rPr>
      <t>Produktit 6</t>
    </r>
    <r>
      <rPr>
        <b/>
        <sz val="12"/>
        <color theme="1"/>
        <rFont val="Garamond"/>
        <family val="1"/>
        <charset val="238"/>
      </rPr>
      <t xml:space="preserve"> </t>
    </r>
    <r>
      <rPr>
        <sz val="12"/>
        <color theme="1"/>
        <rFont val="Garamond"/>
        <family val="1"/>
        <charset val="238"/>
      </rPr>
      <t>sipas Artikujve Ekonomikë</t>
    </r>
  </si>
  <si>
    <t>Asistencë teknike INTERREG IPA, CBC Balkan Mediterranean</t>
  </si>
  <si>
    <t>GM15010</t>
  </si>
  <si>
    <t>Projekti i Asistencës Teknike për Programin Interreg Balkan Mediterranean synon forcimin e kapaciteteve administrative të vendeve pjesëmarrëse në Program</t>
  </si>
  <si>
    <r>
      <t xml:space="preserve">Detajimi i Kostos Totale të </t>
    </r>
    <r>
      <rPr>
        <b/>
        <sz val="12"/>
        <color rgb="FFFF0000"/>
        <rFont val="Garamond"/>
        <family val="1"/>
        <charset val="238"/>
      </rPr>
      <t>Produktit 7</t>
    </r>
    <r>
      <rPr>
        <b/>
        <sz val="12"/>
        <color theme="1"/>
        <rFont val="Garamond"/>
        <family val="1"/>
        <charset val="238"/>
      </rPr>
      <t xml:space="preserve"> </t>
    </r>
    <r>
      <rPr>
        <sz val="12"/>
        <color theme="1"/>
        <rFont val="Garamond"/>
        <family val="1"/>
        <charset val="238"/>
      </rPr>
      <t>sipas Artikujve Ekonomikë</t>
    </r>
  </si>
  <si>
    <t>Asistencë teknike INTERREG IPA CBC Itali-Shqipëri-Mali i Zi</t>
  </si>
  <si>
    <t>GM15011</t>
  </si>
  <si>
    <t>Projekti i Asistencës Teknike për programin Intereg IPA, Itali - Shqipëri- Mali i Zi synon forcimin e kapaciteteve administrative të vendeve pjesëmarrëse në Program.</t>
  </si>
  <si>
    <r>
      <t xml:space="preserve">Detajimi i Kostos Totale të </t>
    </r>
    <r>
      <rPr>
        <b/>
        <sz val="12"/>
        <color rgb="FFFF0000"/>
        <rFont val="Garamond"/>
        <family val="1"/>
        <charset val="238"/>
      </rPr>
      <t>Produktit 8</t>
    </r>
    <r>
      <rPr>
        <b/>
        <sz val="12"/>
        <color theme="1"/>
        <rFont val="Garamond"/>
        <family val="1"/>
        <charset val="238"/>
      </rPr>
      <t xml:space="preserve"> </t>
    </r>
    <r>
      <rPr>
        <sz val="12"/>
        <color theme="1"/>
        <rFont val="Garamond"/>
        <family val="1"/>
        <charset val="238"/>
      </rPr>
      <t>sipas Artikujve Ekonomikë</t>
    </r>
  </si>
  <si>
    <t>Asistence Teknike Programi INTERREG Adrion</t>
  </si>
  <si>
    <t>GM15012</t>
  </si>
  <si>
    <t>Projekti i Asistencës Teknike për programin Interreg Adrion synon forcimin e kapaciteteve administrative të vendeve pjesëmarrëse në Program.</t>
  </si>
  <si>
    <t>Nr i projekteve</t>
  </si>
  <si>
    <r>
      <t xml:space="preserve">Detajimi i Kostos Totale të </t>
    </r>
    <r>
      <rPr>
        <b/>
        <sz val="12"/>
        <color rgb="FFFF0000"/>
        <rFont val="Garamond"/>
        <family val="1"/>
        <charset val="238"/>
      </rPr>
      <t>Produktit 9</t>
    </r>
    <r>
      <rPr>
        <b/>
        <sz val="12"/>
        <color theme="1"/>
        <rFont val="Garamond"/>
        <family val="1"/>
        <charset val="238"/>
      </rPr>
      <t xml:space="preserve"> </t>
    </r>
    <r>
      <rPr>
        <sz val="12"/>
        <color theme="1"/>
        <rFont val="Garamond"/>
        <family val="1"/>
        <charset val="238"/>
      </rPr>
      <t>sipas Artikujve Ekonomikë</t>
    </r>
  </si>
  <si>
    <t xml:space="preserve">Shërbime konsulence për studime parafizibikliteti, studime fizibiliteti, oponenca dhe shkrime projektesh </t>
  </si>
  <si>
    <r>
      <t xml:space="preserve">Detajimi i Kostos Totale të </t>
    </r>
    <r>
      <rPr>
        <b/>
        <sz val="10"/>
        <color rgb="FFFF0000"/>
        <rFont val="Times New Roman"/>
        <family val="1"/>
        <charset val="238"/>
      </rPr>
      <t xml:space="preserve">Produktit 11 </t>
    </r>
    <r>
      <rPr>
        <b/>
        <sz val="10"/>
        <color theme="1"/>
        <rFont val="Times New Roman"/>
        <family val="1"/>
        <charset val="238"/>
      </rPr>
      <t>sipas Artikujve Ekonomikë</t>
    </r>
  </si>
  <si>
    <r>
      <t xml:space="preserve">Detajimi i Kostos Totale të </t>
    </r>
    <r>
      <rPr>
        <b/>
        <sz val="10"/>
        <color rgb="FFFF0000"/>
        <rFont val="Times New Roman"/>
        <family val="1"/>
        <charset val="238"/>
      </rPr>
      <t xml:space="preserve">Produktit 12 </t>
    </r>
    <r>
      <rPr>
        <b/>
        <sz val="10"/>
        <color theme="1"/>
        <rFont val="Times New Roman"/>
        <family val="1"/>
        <charset val="238"/>
      </rPr>
      <t>sipas Artikujve Ekonomikë</t>
    </r>
  </si>
  <si>
    <r>
      <t xml:space="preserve">Detajimi i Kostos Totale të </t>
    </r>
    <r>
      <rPr>
        <b/>
        <sz val="10"/>
        <color rgb="FFFF0000"/>
        <rFont val="Times New Roman"/>
        <family val="1"/>
        <charset val="238"/>
      </rPr>
      <t xml:space="preserve">Produktit 13 </t>
    </r>
    <r>
      <rPr>
        <b/>
        <sz val="10"/>
        <color theme="1"/>
        <rFont val="Times New Roman"/>
        <family val="1"/>
        <charset val="238"/>
      </rPr>
      <t>sipas Artikujve Ekonomikë</t>
    </r>
  </si>
  <si>
    <t>Asistence Teknike per forcimin e kapaciteteve lidhur me planifikimin, pergatitjen dhe zbatimin e projekteve infrastrukturore ne Shqiperi.  (EuropeAid/139665/DH/SER/AL Contract No: 2019/406-903).</t>
  </si>
  <si>
    <t>Sigurimi i Asistences Teknike per forcimin e kapaciteteve me qellim planifikimin, pergatitjen dhe zbatimin e projekteve infrastrukturore ne Shqiperi. (EuropeAid/139665/DH/SER/AL Contract No: 2019/406-903)</t>
  </si>
  <si>
    <r>
      <t xml:space="preserve">Detajimi i Kostos Totale të </t>
    </r>
    <r>
      <rPr>
        <b/>
        <sz val="10"/>
        <color rgb="FFFF0000"/>
        <rFont val="Times New Roman"/>
        <family val="1"/>
        <charset val="238"/>
      </rPr>
      <t xml:space="preserve">Produktit 14 </t>
    </r>
    <r>
      <rPr>
        <b/>
        <sz val="10"/>
        <color theme="1"/>
        <rFont val="Times New Roman"/>
        <family val="1"/>
        <charset val="238"/>
      </rPr>
      <t>sipas Artikujve Ekonomikë</t>
    </r>
  </si>
  <si>
    <t>Koordinatori i GMS/ Nepunesi Autorizues</t>
  </si>
  <si>
    <t>Nenshkrimi</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</si>
  <si>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</si>
  <si>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Genti Koti</t>
  </si>
  <si>
    <t>Titullari i Institucionit / Ministri</t>
  </si>
  <si>
    <t>Konstantina Beziani</t>
  </si>
  <si>
    <t>Drejtuesi i Ekipit të Menaxhimit të Programit</t>
  </si>
  <si>
    <t>Drejtuesi i Ekipit të Menaxhimit të Programit/Titullari i Institucionit / Nëpunësi Autorizues</t>
  </si>
  <si>
    <t>Dorian TOLA</t>
  </si>
  <si>
    <t>Rudina Boraj</t>
  </si>
  <si>
    <t>Eridana Çano</t>
  </si>
  <si>
    <t>ISHTE</t>
  </si>
  <si>
    <t xml:space="preserve">U NDRYSHUA </t>
  </si>
  <si>
    <t>Silva Dauti</t>
  </si>
  <si>
    <t>Koordinatori i GMS/ Nëpunesi Autorizues</t>
  </si>
  <si>
    <t>Ledia Tota</t>
  </si>
  <si>
    <t>19.12.2022</t>
  </si>
  <si>
    <t>Platforma për Planifikim Territori Inteligjent</t>
  </si>
  <si>
    <t>Krijimi I paltformes për Planifikim Territori  Inteligjent eshte nje nisem ne kuader te zhvillimit te qendrueshem te territorit , perdorimit te tokes dhe informacionit te perditesuar dhe perpunimit analitik.</t>
  </si>
  <si>
    <t>Nr. Platforme</t>
  </si>
  <si>
    <t>Violanda Likaj</t>
  </si>
  <si>
    <t>Endri Fuga</t>
  </si>
  <si>
    <t>Ermonela Daci</t>
  </si>
  <si>
    <t>Alba Qirjazi</t>
  </si>
  <si>
    <t>15.12.2022</t>
  </si>
  <si>
    <t>Daniela Ndrejaj</t>
  </si>
  <si>
    <t>Albana Koçiu</t>
  </si>
  <si>
    <t>16.12.2022</t>
  </si>
  <si>
    <t>Enkela DUDUSHI</t>
  </si>
  <si>
    <t>Elma Meta</t>
  </si>
  <si>
    <t>Koordinatori i GMS/ Nëpunësi Autorizues</t>
  </si>
  <si>
    <t>Ermonela Xhafa</t>
  </si>
  <si>
    <t>20.12.2022</t>
  </si>
  <si>
    <t>Pajisje elektronike për stafin</t>
  </si>
  <si>
    <r>
      <t xml:space="preserve">Detajimi i Kostos Totale të </t>
    </r>
    <r>
      <rPr>
        <b/>
        <sz val="10"/>
        <color rgb="FFFF0000"/>
        <rFont val="Garamond"/>
        <family val="1"/>
      </rPr>
      <t xml:space="preserve">Produktit 6 </t>
    </r>
    <r>
      <rPr>
        <b/>
        <sz val="10"/>
        <color theme="1"/>
        <rFont val="Garamond"/>
        <family val="1"/>
      </rPr>
      <t>sipas Artikujve Ekonomikë</t>
    </r>
  </si>
  <si>
    <t>Shpz. Korr.</t>
  </si>
  <si>
    <t>Viti 2020</t>
  </si>
  <si>
    <t>Viti 2021</t>
  </si>
  <si>
    <t>Viti 2022</t>
  </si>
  <si>
    <t>Viti 2023</t>
  </si>
  <si>
    <t>SH.Korrente</t>
  </si>
  <si>
    <t>FH</t>
  </si>
  <si>
    <t>FB</t>
  </si>
  <si>
    <t>Total</t>
  </si>
  <si>
    <t xml:space="preserve">Totali </t>
  </si>
  <si>
    <t>Shpz. Kapit.</t>
  </si>
  <si>
    <t>KRGJSH</t>
  </si>
  <si>
    <t>blerje pajisje</t>
  </si>
  <si>
    <t>Shtim kapacit IT</t>
  </si>
  <si>
    <t>Blerje Dron</t>
  </si>
  <si>
    <t>Ivis Noçka</t>
  </si>
  <si>
    <t>Vilma Tomço</t>
  </si>
  <si>
    <t>Nëpunësi Zbatues</t>
  </si>
  <si>
    <t>Rikonstruksion godina</t>
  </si>
  <si>
    <t>Server room</t>
  </si>
  <si>
    <r>
      <t xml:space="preserve">Detajimi i Kostos Totale të </t>
    </r>
    <r>
      <rPr>
        <b/>
        <sz val="8"/>
        <color rgb="FFFF0000"/>
        <rFont val="Garamond"/>
        <family val="1"/>
      </rPr>
      <t xml:space="preserve">Produktit 3 </t>
    </r>
    <r>
      <rPr>
        <b/>
        <sz val="8"/>
        <color theme="1"/>
        <rFont val="Garamond"/>
        <family val="1"/>
      </rPr>
      <t>sipas Artikujve Ekonomikë</t>
    </r>
  </si>
  <si>
    <t>Kosto totale e produkti 3</t>
  </si>
  <si>
    <t>Ngritja e Sistemit SIEM dhe SOAR</t>
  </si>
  <si>
    <t>Ngritja e Sistemit te integruar SIEM dhe SOAR</t>
  </si>
  <si>
    <t>Sistem i ri</t>
  </si>
  <si>
    <t>Licence per sistemin SIEM dhe SOAR</t>
  </si>
  <si>
    <t>Nr. Licencash</t>
  </si>
  <si>
    <t>Rikonstruksion zyre</t>
  </si>
  <si>
    <t>KODI M870036</t>
  </si>
  <si>
    <t>Furnizim vendosje zgare hekuri per dyer dhe dritare</t>
  </si>
  <si>
    <t>Produkti 4 (shto produkte sipas rastit)</t>
  </si>
  <si>
    <t>Punime murature dhe tavani ne Vilen nr.31</t>
  </si>
  <si>
    <r>
      <t xml:space="preserve">Detajimi i Kostos Totale të </t>
    </r>
    <r>
      <rPr>
        <b/>
        <sz val="12"/>
        <color rgb="FFFF0000"/>
        <rFont val="Garamond"/>
        <family val="1"/>
      </rPr>
      <t>Produktit 4</t>
    </r>
    <r>
      <rPr>
        <b/>
        <sz val="12"/>
        <color theme="1"/>
        <rFont val="Garamond"/>
        <family val="1"/>
      </rPr>
      <t xml:space="preserve"> sipas Artikujve Ekonomikë</t>
    </r>
  </si>
  <si>
    <t>Produkti 5 (shto produkte sipas rastit)</t>
  </si>
  <si>
    <t>Punime hidroizolimi dhe tarace ne Vilen nr.31</t>
  </si>
  <si>
    <r>
      <t xml:space="preserve">Detajimi i Kostos Totale të </t>
    </r>
    <r>
      <rPr>
        <b/>
        <sz val="12"/>
        <color rgb="FFFF0000"/>
        <rFont val="Garamond"/>
        <family val="1"/>
      </rPr>
      <t>Produktit 5</t>
    </r>
    <r>
      <rPr>
        <b/>
        <sz val="12"/>
        <color theme="1"/>
        <rFont val="Garamond"/>
        <family val="1"/>
      </rPr>
      <t xml:space="preserve"> sipas Artikujve Ekonomikë</t>
    </r>
  </si>
  <si>
    <t>Produkti 6 (shto produkte sipas rastit)</t>
  </si>
  <si>
    <t>Punime shtresash dhe dyshemeje ne Vilen nr.31</t>
  </si>
  <si>
    <t>Produkti 7 (shto produkte sipas rastit)</t>
  </si>
  <si>
    <t>Punime suvatimi dhe patinimi ne Vilen nr.31</t>
  </si>
  <si>
    <t>Produkti 8 (shto produkte sipas rastit)</t>
  </si>
  <si>
    <t>Punime ne fasade ne Vilen nr.31</t>
  </si>
  <si>
    <t>Produkti 9 (shto produkte sipas rastit)</t>
  </si>
  <si>
    <t>Punime dyer dritare Vilen nr.31</t>
  </si>
  <si>
    <t>cope - m2</t>
  </si>
  <si>
    <t>Produkti 10 (shto produkte sipas rastit)</t>
  </si>
  <si>
    <t>Punime bojatisje ne Vilen nr.31</t>
  </si>
  <si>
    <t>Produkti 11 (shto produkte sipas rastit)</t>
  </si>
  <si>
    <t>Punime te jashme ne Vilen nr.31</t>
  </si>
  <si>
    <t>Produkti 12 (shto produkte sipas rastit)</t>
  </si>
  <si>
    <t>Ashensor ne Vilen nr.31</t>
  </si>
  <si>
    <r>
      <t xml:space="preserve">Detajimi i Kostos Totale të </t>
    </r>
    <r>
      <rPr>
        <b/>
        <sz val="12"/>
        <color rgb="FFFF0000"/>
        <rFont val="Garamond"/>
        <family val="1"/>
      </rPr>
      <t>Produktit 12</t>
    </r>
    <r>
      <rPr>
        <b/>
        <sz val="12"/>
        <color theme="1"/>
        <rFont val="Garamond"/>
        <family val="1"/>
      </rPr>
      <t xml:space="preserve"> sipas Artikujve Ekonomikë</t>
    </r>
  </si>
  <si>
    <t>Produkti 13 (shto produkte sipas rastit)</t>
  </si>
  <si>
    <t>Mobilim (restaurim + te reja) ne Vilen nr.31</t>
  </si>
  <si>
    <r>
      <t xml:space="preserve">Detajimi i Kostos Totale të </t>
    </r>
    <r>
      <rPr>
        <b/>
        <sz val="12"/>
        <color rgb="FFFF0000"/>
        <rFont val="Garamond"/>
        <family val="1"/>
      </rPr>
      <t>Produktit 13</t>
    </r>
    <r>
      <rPr>
        <b/>
        <sz val="12"/>
        <color theme="1"/>
        <rFont val="Garamond"/>
        <family val="1"/>
      </rPr>
      <t xml:space="preserve"> sipas Artikujve Ekonomikë</t>
    </r>
  </si>
  <si>
    <t>Produkti 14 (shto produkte sipas rastit)</t>
  </si>
  <si>
    <t>Punime elektrike ne Vilen nr.31</t>
  </si>
  <si>
    <t>cope - ml</t>
  </si>
  <si>
    <r>
      <t xml:space="preserve">Detajimi i Kostos Totale të </t>
    </r>
    <r>
      <rPr>
        <b/>
        <sz val="12"/>
        <color rgb="FFFF0000"/>
        <rFont val="Garamond"/>
        <family val="1"/>
      </rPr>
      <t>Produktit 14</t>
    </r>
    <r>
      <rPr>
        <b/>
        <sz val="12"/>
        <color theme="1"/>
        <rFont val="Garamond"/>
        <family val="1"/>
      </rPr>
      <t xml:space="preserve"> sipas Artikujve Ekonomikë</t>
    </r>
  </si>
  <si>
    <t>Produkti 15 (shto produkte sipas rastit)</t>
  </si>
  <si>
    <t>Punime furnizimi me uje te pijeshem ne Vilen nr.31</t>
  </si>
  <si>
    <t>ml</t>
  </si>
  <si>
    <r>
      <t xml:space="preserve">Detajimi i Kostos Totale të </t>
    </r>
    <r>
      <rPr>
        <b/>
        <sz val="12"/>
        <color rgb="FFFF0000"/>
        <rFont val="Garamond"/>
        <family val="1"/>
      </rPr>
      <t>Produktit 15</t>
    </r>
    <r>
      <rPr>
        <b/>
        <sz val="12"/>
        <color theme="1"/>
        <rFont val="Garamond"/>
        <family val="1"/>
      </rPr>
      <t xml:space="preserve"> sipas Artikujve Ekonomikë</t>
    </r>
  </si>
  <si>
    <t>Kosto totale e produktit 15</t>
  </si>
  <si>
    <t>Produkti 16 (shto produkte sipas rastit)</t>
  </si>
  <si>
    <t>Punime kanalizime te ujrave te ndotur ne Vilen nr.31</t>
  </si>
  <si>
    <r>
      <t xml:space="preserve">Detajimi i Kostos Totale të </t>
    </r>
    <r>
      <rPr>
        <b/>
        <sz val="12"/>
        <color rgb="FFFF0000"/>
        <rFont val="Garamond"/>
        <family val="1"/>
      </rPr>
      <t>Produktit 16</t>
    </r>
    <r>
      <rPr>
        <b/>
        <sz val="12"/>
        <color theme="1"/>
        <rFont val="Garamond"/>
        <family val="1"/>
      </rPr>
      <t xml:space="preserve"> sipas Artikujve Ekonomikë</t>
    </r>
  </si>
  <si>
    <t>Kosto totale e produktit 16</t>
  </si>
  <si>
    <t>Produkti 17 (shto produkte sipas rastit)</t>
  </si>
  <si>
    <t>Sistemi i mbrojtjes ndaj zjarrit ne Vilen nr.31</t>
  </si>
  <si>
    <r>
      <t xml:space="preserve">Detajimi i Kostos Totale të </t>
    </r>
    <r>
      <rPr>
        <b/>
        <sz val="12"/>
        <color rgb="FFFF0000"/>
        <rFont val="Garamond"/>
        <family val="1"/>
      </rPr>
      <t>Produktit 17</t>
    </r>
    <r>
      <rPr>
        <b/>
        <sz val="12"/>
        <color theme="1"/>
        <rFont val="Garamond"/>
        <family val="1"/>
      </rPr>
      <t xml:space="preserve"> sipas Artikujve Ekonomikë</t>
    </r>
  </si>
  <si>
    <t>Kosto totale e produktit 17</t>
  </si>
  <si>
    <t>Produkti 18 (shto produkte sipas rastit)</t>
  </si>
  <si>
    <t>Punime mekanike ne Vilen nr.31</t>
  </si>
  <si>
    <r>
      <t xml:space="preserve">Detajimi i Kostos Totale të </t>
    </r>
    <r>
      <rPr>
        <b/>
        <sz val="12"/>
        <color rgb="FFFF0000"/>
        <rFont val="Garamond"/>
        <family val="1"/>
      </rPr>
      <t>Produktit 18</t>
    </r>
    <r>
      <rPr>
        <b/>
        <sz val="12"/>
        <color theme="1"/>
        <rFont val="Garamond"/>
        <family val="1"/>
      </rPr>
      <t xml:space="preserve"> sipas Artikujve Ekonomikë</t>
    </r>
  </si>
  <si>
    <t>Kosto totale e produktit 18</t>
  </si>
  <si>
    <t>Produkti 19 (shto produkte sipas rastit)</t>
  </si>
  <si>
    <t>Pajisje ne Vilen nr.31</t>
  </si>
  <si>
    <r>
      <t xml:space="preserve">Detajimi i Kostos Totale të </t>
    </r>
    <r>
      <rPr>
        <b/>
        <sz val="12"/>
        <color rgb="FFFF0000"/>
        <rFont val="Garamond"/>
        <family val="1"/>
      </rPr>
      <t>Produktit 19</t>
    </r>
    <r>
      <rPr>
        <b/>
        <sz val="12"/>
        <color theme="1"/>
        <rFont val="Garamond"/>
        <family val="1"/>
      </rPr>
      <t xml:space="preserve"> sipas Artikujve Ekonomikë</t>
    </r>
  </si>
  <si>
    <t>Kosto totale e produktit 19</t>
  </si>
  <si>
    <t>Anila BASHA</t>
  </si>
  <si>
    <t>Dhurata FRASHËRI</t>
  </si>
  <si>
    <r>
      <rPr>
        <b/>
        <sz val="12"/>
        <color rgb="FFFF0000"/>
        <rFont val="Times New Roman"/>
        <family val="1"/>
      </rPr>
      <t>Sqarim: Kodi i Projektit te listes se investime</t>
    </r>
    <r>
      <rPr>
        <sz val="12"/>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</si>
  <si>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Odise Moçka</t>
  </si>
  <si>
    <t xml:space="preserve">Garantimi i mirëfunksionimit të sistemit të Prokurimit Publik në Shqipëri, duke u fokusuar në përmiresimin e kuadrit rregullator dhe të sistemit elektronik të prokurimit, për të garantuar  përdorim me efikasitet dhe efiçencë të fondeve publike.                                                 </t>
  </si>
  <si>
    <t>Numri i procedurave me negocim pa shpallje paraprake në raport me procedurat e perfunduara me fitues ne Sistemin e Prokurimit Elektronik</t>
  </si>
  <si>
    <t>Numri I procedurave te publikuara ne raport me procedurat e krijuara</t>
  </si>
  <si>
    <t>trend rrites</t>
  </si>
  <si>
    <t>Numri I elementeve te rregjistrit te ndryshuar ne raport me elementet e rregjistrit te publikuar.</t>
  </si>
  <si>
    <t>trend zbrites</t>
  </si>
  <si>
    <t>Rritja e numrit te procedurave te asistuara/monitoruara</t>
  </si>
  <si>
    <t>Përmiresime dhe parandalime të incidenteve në sistem</t>
  </si>
  <si>
    <t>Trend zbrites</t>
  </si>
  <si>
    <t>Rritja e kontratave te monitoruara</t>
  </si>
  <si>
    <t>Procedura dhe kontrata të kryera</t>
  </si>
  <si>
    <t>Koordinatori i GMS/ Nepunesi Zbatues</t>
  </si>
  <si>
    <t>Gerta Lubonja</t>
  </si>
  <si>
    <t>Mbeshtetje per Rinine dhe Femijet</t>
  </si>
  <si>
    <t>8610</t>
  </si>
  <si>
    <t>Misioni i Agjencisë Kombëtare të Rinisë është garantimi i mbrojtjes dhe i promovimit të të drejtave të të rinjve, nëpërmjet mbështetjes për edukim joformal, ndërveprimit e aktivizimit të rinisë dhe financimit të veprimtarive rinore, në zbatim të politikave shtetërore në fushën e rinisë.</t>
  </si>
  <si>
    <t>Të përmirësohet cilësia e jetës së ë rinjve përmes rritjes së pjesmarrjes së të rinjëve në aktivietete rinore, në punësim, në informim në edukim dhe në vendimarrje.</t>
  </si>
  <si>
    <t>Nurmi i të rinjëve të përfshirë në praktikat e punës.</t>
  </si>
  <si>
    <t>Numri i granteve të dhëna nga Thirrja nr. 1.</t>
  </si>
  <si>
    <t>Numri i të rinjve të trajuar në trajime formale.</t>
  </si>
  <si>
    <t>Numri i të rinjve të promovuar, grupe të rinjsh dhe qendra rinore.</t>
  </si>
  <si>
    <t>Numri i të rinjve të trajuar në trajime jo formale.</t>
  </si>
  <si>
    <t>98710AC Plani kombetar te veprimit per rinine i zbatuar</t>
  </si>
  <si>
    <t>Realizimi i aktiviteve mbi lidershipin rinor, pjesëmarrjen në vendimmarrje, punësimin, kreativitetin dhe vullnetarizimin  informimin e të rinjve, shkëmbimin e  informacionit dhe pjesmarrjen ne zbatim te planit kombëtar të Veprimit për Rininë</t>
  </si>
  <si>
    <t>Numri I projekteve/aktiviteteve</t>
  </si>
  <si>
    <t>98710AA  Studente pjesmarres ne programin kombetar te praktikave te punes</t>
  </si>
  <si>
    <t>Të  aftësojë studentët me përvojë pune, përmes pjesëmarrjes në programin kombëtar të praktikave të punës në Institucionet e administratës shtetërore</t>
  </si>
  <si>
    <t xml:space="preserve">Nr I praktikanteve </t>
  </si>
  <si>
    <t>98710AB  Fushate Informuese per programin e praktikave</t>
  </si>
  <si>
    <t>Realizimi i Fushatave Informuese në universitete për pjesëmarrjen e të rinjve në program</t>
  </si>
  <si>
    <t xml:space="preserve">Nr i fushatave </t>
  </si>
  <si>
    <r>
      <rPr>
        <b/>
        <sz val="8"/>
        <color rgb="FFFF0000"/>
        <rFont val="Garamond"/>
        <family val="1"/>
      </rPr>
      <t>Produkti 4</t>
    </r>
    <r>
      <rPr>
        <sz val="8"/>
        <color theme="1"/>
        <rFont val="Garamond"/>
        <family val="1"/>
      </rPr>
      <t>(shto produkte sipas rastit)</t>
    </r>
  </si>
  <si>
    <t>98710AD  Platforma e praktikave te punes</t>
  </si>
  <si>
    <r>
      <t>Detajimi i Kostos Totale të</t>
    </r>
    <r>
      <rPr>
        <b/>
        <sz val="8"/>
        <color rgb="FFFF0000"/>
        <rFont val="Garamond"/>
        <family val="1"/>
      </rPr>
      <t xml:space="preserve"> Produktit 4 </t>
    </r>
    <r>
      <rPr>
        <b/>
        <sz val="8"/>
        <color theme="1"/>
        <rFont val="Garamond"/>
        <family val="1"/>
      </rPr>
      <t>sipas Artikujve Ekonomikë</t>
    </r>
  </si>
  <si>
    <t xml:space="preserve">M870013 </t>
  </si>
  <si>
    <t>1653115000</t>
  </si>
  <si>
    <t>1836900000</t>
  </si>
  <si>
    <t>0.1051</t>
  </si>
  <si>
    <t>0.0007</t>
  </si>
  <si>
    <t>18AG4</t>
  </si>
  <si>
    <t>18AG402 - Hidroizolimi i tarrace te godinave ne AQ.</t>
  </si>
  <si>
    <t>Hidroizolimi i tarrace te godinave ne AQ.</t>
  </si>
  <si>
    <t>m2+ml</t>
  </si>
  <si>
    <t>1300</t>
  </si>
  <si>
    <t>6538.46</t>
  </si>
  <si>
    <t>18AG405 - Rikonstruksion catie dhe sisteme te jashtme në Godinën e Kukësit</t>
  </si>
  <si>
    <t>485</t>
  </si>
  <si>
    <t>11340.21</t>
  </si>
  <si>
    <t>18AG406 - Rikonstruksion baza</t>
  </si>
  <si>
    <t>208</t>
  </si>
  <si>
    <t>7400000</t>
  </si>
  <si>
    <t>35576.92</t>
  </si>
  <si>
    <t>18CE3</t>
  </si>
  <si>
    <t>Shpenzime për ndërtesa administrative në AQ</t>
  </si>
  <si>
    <t>M180031 - Shpenzime për ndërtesa administrative në AQ</t>
  </si>
  <si>
    <t>Pajisje me dyer të fortifikuara, plotësim me ndriçim më të mirë i ambjenteve në disa zona të caktuara, ndarje me skarë hekuri i një ambjenti, etj</t>
  </si>
  <si>
    <t>427454000</t>
  </si>
  <si>
    <t>486100000</t>
  </si>
  <si>
    <t>3475235.77</t>
  </si>
  <si>
    <t>2876331.36</t>
  </si>
  <si>
    <t>0.1372</t>
  </si>
  <si>
    <t>-0.0352</t>
  </si>
  <si>
    <t>-0.1723</t>
  </si>
  <si>
    <t>16400000</t>
  </si>
  <si>
    <t>218666.67</t>
  </si>
  <si>
    <t>4.4667</t>
  </si>
  <si>
    <t>-0.1183</t>
  </si>
  <si>
    <t>3.8107</t>
  </si>
  <si>
    <t>0.5379</t>
  </si>
  <si>
    <t>1600000</t>
  </si>
  <si>
    <t>53333.33</t>
  </si>
  <si>
    <t>-0.6625</t>
  </si>
  <si>
    <t>0.5238</t>
  </si>
  <si>
    <t>-0.5598</t>
  </si>
  <si>
    <t>19AA4</t>
  </si>
  <si>
    <t>Projekte me financim te huaj(001-24-01120)</t>
  </si>
  <si>
    <t>19AA401 - Forcimi i rolit të Auditimit të Jashtëm në mbikqyrjen e partneritetit publik-privat në Shqipëri</t>
  </si>
  <si>
    <t>Forcimi i rolit të Auditimit të Jashtëm në mbikqyrjen e partneritetit publik-privat në Shqipëri</t>
  </si>
  <si>
    <t>nr trajnime</t>
  </si>
  <si>
    <t>-0.7917</t>
  </si>
  <si>
    <t>60600000</t>
  </si>
  <si>
    <t>60500000</t>
  </si>
  <si>
    <t>704.65</t>
  </si>
  <si>
    <t>703.49</t>
  </si>
  <si>
    <t>0.0792</t>
  </si>
  <si>
    <t>-0.0017</t>
  </si>
  <si>
    <t>0.0754</t>
  </si>
  <si>
    <t>-0.0016</t>
  </si>
  <si>
    <t>121350250</t>
  </si>
  <si>
    <t>118500000</t>
  </si>
  <si>
    <t>122000000</t>
  </si>
  <si>
    <t>2581920.21</t>
  </si>
  <si>
    <t>2521276.6</t>
  </si>
  <si>
    <t>2595744.68</t>
  </si>
  <si>
    <t>-0.0235</t>
  </si>
  <si>
    <t>0.0295</t>
  </si>
  <si>
    <t>0.0246</t>
  </si>
  <si>
    <t>51395000</t>
  </si>
  <si>
    <t>4282916.67</t>
  </si>
  <si>
    <t>2600000</t>
  </si>
  <si>
    <t>-0.2412</t>
  </si>
  <si>
    <t>-0.0769</t>
  </si>
  <si>
    <t>-0.3929</t>
  </si>
  <si>
    <t>122983262</t>
  </si>
  <si>
    <t>134000000</t>
  </si>
  <si>
    <t>130500000</t>
  </si>
  <si>
    <t>21576.01</t>
  </si>
  <si>
    <t>22905.98</t>
  </si>
  <si>
    <t>22118.64</t>
  </si>
  <si>
    <t>21750</t>
  </si>
  <si>
    <t>0.0896</t>
  </si>
  <si>
    <t>-0.0261</t>
  </si>
  <si>
    <t>0.0616</t>
  </si>
  <si>
    <t>-0.0344</t>
  </si>
  <si>
    <t>57608350</t>
  </si>
  <si>
    <t>65960000</t>
  </si>
  <si>
    <t>65800000</t>
  </si>
  <si>
    <t>274325.48</t>
  </si>
  <si>
    <t>311132.08</t>
  </si>
  <si>
    <t>306046.51</t>
  </si>
  <si>
    <t>0.145</t>
  </si>
  <si>
    <t>-0.0152</t>
  </si>
  <si>
    <t>0.1342</t>
  </si>
  <si>
    <t>-0.0163</t>
  </si>
  <si>
    <t>1025521</t>
  </si>
  <si>
    <t>659071</t>
  </si>
  <si>
    <t>258309370</t>
  </si>
  <si>
    <t>589518000</t>
  </si>
  <si>
    <t>483604000</t>
  </si>
  <si>
    <t>209705000</t>
  </si>
  <si>
    <t>257.21</t>
  </si>
  <si>
    <t>574.85</t>
  </si>
  <si>
    <t>733.77</t>
  </si>
  <si>
    <t>732.92</t>
  </si>
  <si>
    <t>0.0212</t>
  </si>
  <si>
    <t>-0.3573</t>
  </si>
  <si>
    <t>-0.5659</t>
  </si>
  <si>
    <t>1.2822</t>
  </si>
  <si>
    <t>-0.1797</t>
  </si>
  <si>
    <t>-0.5664</t>
  </si>
  <si>
    <t>1.2349</t>
  </si>
  <si>
    <t>0.2765</t>
  </si>
  <si>
    <t>3600000</t>
  </si>
  <si>
    <t>180000</t>
  </si>
  <si>
    <t>0.3978</t>
  </si>
  <si>
    <t>0.4713</t>
  </si>
  <si>
    <t>7830</t>
  </si>
  <si>
    <t>188</t>
  </si>
  <si>
    <t>308</t>
  </si>
  <si>
    <t>310568000</t>
  </si>
  <si>
    <t>143800000</t>
  </si>
  <si>
    <t>259.8</t>
  </si>
  <si>
    <t>39663.86</t>
  </si>
  <si>
    <t>764893.62</t>
  </si>
  <si>
    <t>30519.48</t>
  </si>
  <si>
    <t>-0.0313</t>
  </si>
  <si>
    <t>-0.976</t>
  </si>
  <si>
    <t>0.6383</t>
  </si>
  <si>
    <t>-0.537</t>
  </si>
  <si>
    <t>-0.9346</t>
  </si>
  <si>
    <t>18.2844</t>
  </si>
  <si>
    <t>-0.9601</t>
  </si>
  <si>
    <t>21AB0</t>
  </si>
  <si>
    <t>CENS 2020</t>
  </si>
  <si>
    <t>GM50002 - Projekti i Regjistrimit te pergjithshem te popullsise e banesave</t>
  </si>
  <si>
    <t>cop</t>
  </si>
  <si>
    <t>92650000</t>
  </si>
  <si>
    <t>1.1587</t>
  </si>
  <si>
    <t>300391000</t>
  </si>
  <si>
    <t>385882000</t>
  </si>
  <si>
    <t>366396000</t>
  </si>
  <si>
    <t>340295000</t>
  </si>
  <si>
    <t>1272843.22</t>
  </si>
  <si>
    <t>1635093.22</t>
  </si>
  <si>
    <t>1552525.42</t>
  </si>
  <si>
    <t>1441927.97</t>
  </si>
  <si>
    <t>0.2846</t>
  </si>
  <si>
    <t>-0.0505</t>
  </si>
  <si>
    <t>-0.0712</t>
  </si>
  <si>
    <t>Rikonstuksion Godine INSTAT</t>
  </si>
  <si>
    <t>35062000</t>
  </si>
  <si>
    <t>40620000</t>
  </si>
  <si>
    <t>38500000</t>
  </si>
  <si>
    <t>38000000</t>
  </si>
  <si>
    <t>4674.93</t>
  </si>
  <si>
    <t>6249.23</t>
  </si>
  <si>
    <t>5923.08</t>
  </si>
  <si>
    <t>5846.15</t>
  </si>
  <si>
    <t>0.1585</t>
  </si>
  <si>
    <t>-0.0522</t>
  </si>
  <si>
    <t>-0.013</t>
  </si>
  <si>
    <t>0.3368</t>
  </si>
  <si>
    <t>numri i kerkesave</t>
  </si>
  <si>
    <t>numri i faqeve te vena ne dispzicion</t>
  </si>
  <si>
    <t>numri i ankesave</t>
  </si>
  <si>
    <t>90357800</t>
  </si>
  <si>
    <t>125651000</t>
  </si>
  <si>
    <t>105100000</t>
  </si>
  <si>
    <t>53151.65</t>
  </si>
  <si>
    <t>69806.11</t>
  </si>
  <si>
    <t>55315.79</t>
  </si>
  <si>
    <t>52550</t>
  </si>
  <si>
    <t>0.3906</t>
  </si>
  <si>
    <t>-0.1636</t>
  </si>
  <si>
    <t>0.3133</t>
  </si>
  <si>
    <t>-0.2076</t>
  </si>
  <si>
    <t>-0.8333</t>
  </si>
  <si>
    <t>2143017000</t>
  </si>
  <si>
    <t>2410500000</t>
  </si>
  <si>
    <t>2343800000</t>
  </si>
  <si>
    <t>49380.55</t>
  </si>
  <si>
    <t>54711.97</t>
  </si>
  <si>
    <t>52978.01</t>
  </si>
  <si>
    <t>0.1248</t>
  </si>
  <si>
    <t>-0.0277</t>
  </si>
  <si>
    <t>-0.0427</t>
  </si>
  <si>
    <t>0.108</t>
  </si>
  <si>
    <t>-0.0317</t>
  </si>
  <si>
    <t>-0.0468</t>
  </si>
  <si>
    <t>16250000</t>
  </si>
  <si>
    <t>159313.73</t>
  </si>
  <si>
    <t>1.2646</t>
  </si>
  <si>
    <t>1.3099</t>
  </si>
  <si>
    <t>1699677</t>
  </si>
  <si>
    <t>121405.5</t>
  </si>
  <si>
    <t>-0.294</t>
  </si>
  <si>
    <t>-0.6705</t>
  </si>
  <si>
    <t>7150000</t>
  </si>
  <si>
    <t>106716.42</t>
  </si>
  <si>
    <t>-0.5804</t>
  </si>
  <si>
    <t>0.4056</t>
  </si>
  <si>
    <t>3273603</t>
  </si>
  <si>
    <t>233828.79</t>
  </si>
  <si>
    <t>42000000</t>
  </si>
  <si>
    <t>22AE9</t>
  </si>
  <si>
    <t>22AE901 - Ndertim godine e re</t>
  </si>
  <si>
    <t>22AE902 - Projekte</t>
  </si>
  <si>
    <t>22AF0</t>
  </si>
  <si>
    <t>Sisteme Informatike</t>
  </si>
  <si>
    <t>22AF001 - Programi i Menaxhimit te Rasteve CAMS</t>
  </si>
  <si>
    <t>Programi i Menaxhimit te Rasteve CAMS</t>
  </si>
  <si>
    <t>309700000</t>
  </si>
  <si>
    <t>307150000</t>
  </si>
  <si>
    <t>516166.67</t>
  </si>
  <si>
    <t>511916.67</t>
  </si>
  <si>
    <t>0.1829</t>
  </si>
  <si>
    <t>-0.0082</t>
  </si>
  <si>
    <t>-0.0326</t>
  </si>
  <si>
    <t>11757200</t>
  </si>
  <si>
    <t>14500000</t>
  </si>
  <si>
    <t>0.2333</t>
  </si>
  <si>
    <t>0.0345</t>
  </si>
  <si>
    <t>Rikonstruksione (001-29-01110)</t>
  </si>
  <si>
    <t>M290057 - Rikonstruksion ndertimi</t>
  </si>
  <si>
    <t>Rikonstruksion i pjesshem, nderhyrje permiresuese dhe pershtatje ambjentesh</t>
  </si>
  <si>
    <t>4543500</t>
  </si>
  <si>
    <t>12900000</t>
  </si>
  <si>
    <t>12500000</t>
  </si>
  <si>
    <t>645000</t>
  </si>
  <si>
    <t>595238.1</t>
  </si>
  <si>
    <t>1.8392</t>
  </si>
  <si>
    <t>-0.031</t>
  </si>
  <si>
    <t>-0.016</t>
  </si>
  <si>
    <t>-0.858</t>
  </si>
  <si>
    <t>-0.0772</t>
  </si>
  <si>
    <t>-0.1016</t>
  </si>
  <si>
    <t>62</t>
  </si>
  <si>
    <t>71</t>
  </si>
  <si>
    <t>2827366000</t>
  </si>
  <si>
    <t>3309000000</t>
  </si>
  <si>
    <t>17397.68</t>
  </si>
  <si>
    <t>23110.77</t>
  </si>
  <si>
    <t>23388.9</t>
  </si>
  <si>
    <t>0.1703</t>
  </si>
  <si>
    <t>0.0202</t>
  </si>
  <si>
    <t>0.3284</t>
  </si>
  <si>
    <t>0.012</t>
  </si>
  <si>
    <t>-0.0306</t>
  </si>
  <si>
    <t>23139996</t>
  </si>
  <si>
    <t>189100000</t>
  </si>
  <si>
    <t>925599.84</t>
  </si>
  <si>
    <t>9952631.58</t>
  </si>
  <si>
    <t>7.172</t>
  </si>
  <si>
    <t>-0.9586</t>
  </si>
  <si>
    <t>9.7526</t>
  </si>
  <si>
    <t>-0.9285</t>
  </si>
  <si>
    <t>12204000</t>
  </si>
  <si>
    <t>1109454.55</t>
  </si>
  <si>
    <t>1.4582</t>
  </si>
  <si>
    <t>1.704</t>
  </si>
  <si>
    <t>M290066 - Projekt zbatimi për godina</t>
  </si>
  <si>
    <t>Hartimi i projekteve për ndërtimin e godinave të reja për gjykatat</t>
  </si>
  <si>
    <t>Numër projektesh</t>
  </si>
  <si>
    <t>58600000</t>
  </si>
  <si>
    <t>11720000</t>
  </si>
  <si>
    <t>28.3</t>
  </si>
  <si>
    <t>4.86</t>
  </si>
  <si>
    <t>68660434</t>
  </si>
  <si>
    <t>56500000</t>
  </si>
  <si>
    <t>13732086.8</t>
  </si>
  <si>
    <t>2825000</t>
  </si>
  <si>
    <t>-0.1771</t>
  </si>
  <si>
    <t>-0.7943</t>
  </si>
  <si>
    <t>26444840</t>
  </si>
  <si>
    <t>1017109.23</t>
  </si>
  <si>
    <t>606060.61</t>
  </si>
  <si>
    <t>-0.2437</t>
  </si>
  <si>
    <t>0.2985</t>
  </si>
  <si>
    <t>-0.4041</t>
  </si>
  <si>
    <t>0.8631</t>
  </si>
  <si>
    <t>240050730</t>
  </si>
  <si>
    <t>361800000</t>
  </si>
  <si>
    <t>60012682.5</t>
  </si>
  <si>
    <t>36180000</t>
  </si>
  <si>
    <t>0.5072</t>
  </si>
  <si>
    <t>-0.4522</t>
  </si>
  <si>
    <t>-0.3971</t>
  </si>
  <si>
    <t>4.4782</t>
  </si>
  <si>
    <t>450</t>
  </si>
  <si>
    <t>148036335</t>
  </si>
  <si>
    <t>162500000</t>
  </si>
  <si>
    <t>164500000</t>
  </si>
  <si>
    <t>167500000</t>
  </si>
  <si>
    <t>493454.45</t>
  </si>
  <si>
    <t>361111.11</t>
  </si>
  <si>
    <t>365555.56</t>
  </si>
  <si>
    <t>372222.22</t>
  </si>
  <si>
    <t>0.0977</t>
  </si>
  <si>
    <t>0.0123</t>
  </si>
  <si>
    <t>0.0182</t>
  </si>
  <si>
    <t>-0.2682</t>
  </si>
  <si>
    <t>4150000</t>
  </si>
  <si>
    <t>207500</t>
  </si>
  <si>
    <t>-0.8072</t>
  </si>
  <si>
    <t>0.9277</t>
  </si>
  <si>
    <t>3110000</t>
  </si>
  <si>
    <t>6500000</t>
  </si>
  <si>
    <t>124400</t>
  </si>
  <si>
    <t>260000</t>
  </si>
  <si>
    <t>1.09</t>
  </si>
  <si>
    <t>-0.6154</t>
  </si>
  <si>
    <t>575000</t>
  </si>
  <si>
    <t>19166.67</t>
  </si>
  <si>
    <t>0.2174</t>
  </si>
  <si>
    <t>142545475</t>
  </si>
  <si>
    <t>157600000</t>
  </si>
  <si>
    <t>154000000</t>
  </si>
  <si>
    <t>712727.38</t>
  </si>
  <si>
    <t>525333.33</t>
  </si>
  <si>
    <t>770000</t>
  </si>
  <si>
    <t>0.1056</t>
  </si>
  <si>
    <t>-0.0228</t>
  </si>
  <si>
    <t>-0.2629</t>
  </si>
  <si>
    <t>0.4657</t>
  </si>
  <si>
    <t>BLERJE PAJISJE ZYRASH</t>
  </si>
  <si>
    <t>Blerje kasaforta</t>
  </si>
  <si>
    <t>blerje kasaforta per zyrat e secilit antare dhe nje kasaforte per zyren e protokollit</t>
  </si>
  <si>
    <t>Numer kasafortash</t>
  </si>
  <si>
    <t>642300880</t>
  </si>
  <si>
    <t>1111000000</t>
  </si>
  <si>
    <t>1105000000</t>
  </si>
  <si>
    <t>3380530.95</t>
  </si>
  <si>
    <t>5847368.42</t>
  </si>
  <si>
    <t>5525000</t>
  </si>
  <si>
    <t>5022727.27</t>
  </si>
  <si>
    <t>0.7297</t>
  </si>
  <si>
    <t>-0.0054</t>
  </si>
  <si>
    <t>-0.0551</t>
  </si>
  <si>
    <t>17160000</t>
  </si>
  <si>
    <t>572000</t>
  </si>
  <si>
    <t>-0.7086</t>
  </si>
  <si>
    <t>-0.5629</t>
  </si>
  <si>
    <t>Blerje Pajisje Proceduriale</t>
  </si>
  <si>
    <t xml:space="preserve">Skaner per dedektimin e mjeteve </t>
  </si>
  <si>
    <t>11000000</t>
  </si>
  <si>
    <t>253</t>
  </si>
  <si>
    <t>232</t>
  </si>
  <si>
    <t>282729270</t>
  </si>
  <si>
    <t>328404320</t>
  </si>
  <si>
    <t>300610500</t>
  </si>
  <si>
    <t>301580500</t>
  </si>
  <si>
    <t>1245503.39</t>
  </si>
  <si>
    <t>1298040.79</t>
  </si>
  <si>
    <t>1295734.91</t>
  </si>
  <si>
    <t>1299915.95</t>
  </si>
  <si>
    <t>0.1145</t>
  </si>
  <si>
    <t>-0.083</t>
  </si>
  <si>
    <t>0.1616</t>
  </si>
  <si>
    <t>-0.0846</t>
  </si>
  <si>
    <t>0.0422</t>
  </si>
  <si>
    <t>-0.0018</t>
  </si>
  <si>
    <t>8011000</t>
  </si>
  <si>
    <t>32.5705</t>
  </si>
  <si>
    <t>4545000</t>
  </si>
  <si>
    <t>58269.23</t>
  </si>
  <si>
    <t>2.5512</t>
  </si>
  <si>
    <t>1.7699</t>
  </si>
  <si>
    <t>FORMAT 2: FORMATI STANDARD I PËRGATITJES SË KËRKESAVE BUXHETORE PBA 2023-2025 ( I RISHIKUAR FAZA III)</t>
  </si>
  <si>
    <r>
      <t xml:space="preserve">Detajimi i Kostos Totale të </t>
    </r>
    <r>
      <rPr>
        <b/>
        <sz val="12"/>
        <color rgb="FFFF0000"/>
        <rFont val="Garamond"/>
        <family val="1"/>
      </rPr>
      <t xml:space="preserve">Produktit 1 </t>
    </r>
    <r>
      <rPr>
        <b/>
        <sz val="12"/>
        <color theme="1"/>
        <rFont val="Garamond"/>
        <family val="1"/>
      </rPr>
      <t>sipas Artikujve Ekonomikë</t>
    </r>
  </si>
  <si>
    <t>18AB202</t>
  </si>
  <si>
    <t>Blerje licencash për Zyrën e Inspektorit të Lartë të Drejtësisë</t>
  </si>
  <si>
    <t>nr licensash</t>
  </si>
  <si>
    <r>
      <t xml:space="preserve">Detajimi i Kostos Totale të </t>
    </r>
    <r>
      <rPr>
        <b/>
        <sz val="12"/>
        <color rgb="FFFF0000"/>
        <rFont val="Garamond"/>
        <family val="1"/>
      </rPr>
      <t xml:space="preserve">Produktit 2 </t>
    </r>
    <r>
      <rPr>
        <b/>
        <sz val="12"/>
        <color theme="1"/>
        <rFont val="Garamond"/>
        <family val="1"/>
      </rPr>
      <t>sipas Artikujve Ekonomikë</t>
    </r>
  </si>
  <si>
    <t>Nepunesi Zbatues</t>
  </si>
  <si>
    <t>Vilma Kola</t>
  </si>
  <si>
    <t>Dëshira Pasko</t>
  </si>
  <si>
    <t>Artur Metani</t>
  </si>
  <si>
    <t>Nenshkrimi:</t>
  </si>
  <si>
    <t>Data:                             19.12.2022</t>
  </si>
  <si>
    <t>Veprimtaria e rivlerësimit kalimtar të magjistratit</t>
  </si>
  <si>
    <t>03330</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</si>
  <si>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</si>
  <si>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</si>
  <si>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Dosje te perfunduara me vendim - marrje</t>
  </si>
  <si>
    <t>Rivleresimi kalimtar i prokuroreve dhe gjyqetareve</t>
  </si>
  <si>
    <t>Dosje te perfunduara kundrejt totalit te dosjeve per shqyrtim</t>
  </si>
  <si>
    <t xml:space="preserve">Dosje te shqyrtuara </t>
  </si>
  <si>
    <t>Organizimi në 4 trupa gjykuese.
Shpërndarja e çështjeve në trupat gjykuese, të cilët kanë këto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shtesë. 
7.  marrja e vendimit .</t>
  </si>
  <si>
    <t>Numer  dosjesh ne proces shqyrtimi</t>
  </si>
  <si>
    <t xml:space="preserve">Kodi i Projektit të Investimeve   </t>
  </si>
  <si>
    <t>Blerje pajisje zyre dhe kompjuterike</t>
  </si>
  <si>
    <t>Blerje pajisje te ndryshme per mobilimin dhe funksionimin e zyrave dhe blerje pajisje te ndrshme elektronike dhe kompjuterike</t>
  </si>
  <si>
    <t>Numer punonjesish</t>
  </si>
  <si>
    <t>Emri:  ALBANA PULAJ</t>
  </si>
  <si>
    <t>EDMOND VERÇANI</t>
  </si>
  <si>
    <t>PAMELA QIRKO</t>
  </si>
  <si>
    <t>Formati standart i përgatitjes së kërkesave buxhetore</t>
  </si>
  <si>
    <t>Veprimtaria e apelimit të rivlerësimit kalimtar</t>
  </si>
  <si>
    <t>03340</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</si>
  <si>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</si>
  <si>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Funksionimi i shtetit të së drejtës, pavarësisë së sistemit të drejtësisë si dhe rikthimi i besimit të publikut tek institucionet e këtij sistemi.</t>
  </si>
  <si>
    <t>Pavarësia dhe funksionimi i sistemit ligjor</t>
  </si>
  <si>
    <t>Vlerësimi nga 0-4 (ku 0 përfaqëson nivelin me të ulët dhe 4 nivelin më të lartë)</t>
  </si>
  <si>
    <t>Të shqyrtojë çështjet e ankimuara nën juridiksion, bazuar në një proçes të rregullt ligjor.</t>
  </si>
  <si>
    <t>Numri i çështjeve të përfunduara në raport me numrin e çështjeve të ankimuara.</t>
  </si>
  <si>
    <t>Çështje të shqyrtuara</t>
  </si>
  <si>
    <t xml:space="preserve">Çështjet e ankimuara, shqyrtuara </t>
  </si>
  <si>
    <t>Numer çështjesh.</t>
  </si>
  <si>
    <t>Ndryshimi në % i Pagave si pasojë e ndryshimit të kostos së produktit</t>
  </si>
  <si>
    <r>
      <t>Ndryshimi në % i Pagave si pasojë e ndryshimit të sasisë së produktit</t>
    </r>
    <r>
      <rPr>
        <b/>
        <i/>
        <sz val="9"/>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</si>
  <si>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</si>
  <si>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rFont val="Garamond"/>
        <family val="1"/>
      </rPr>
      <t>**</t>
    </r>
  </si>
  <si>
    <t>Ndryshimi në % i Mallrave dhe Shërbimeve si pasojë e ndryshimit të kostos së produktit</t>
  </si>
  <si>
    <r>
      <t>Ndryshimi në % i Mallrave dhe Shërbimeve si pasojë e ndryshimit të sasisë së produktit</t>
    </r>
    <r>
      <rPr>
        <b/>
        <i/>
        <sz val="9"/>
        <rFont val="Garamond"/>
        <family val="1"/>
      </rPr>
      <t>**</t>
    </r>
  </si>
  <si>
    <t>Ndryshimi në % i Subvencioneve si pasojë e ndryshimit të kostos së produktit</t>
  </si>
  <si>
    <r>
      <t>Ndryshimi në % i Subvencioneve si pasojë e ndryshimit të sasisë së produktit</t>
    </r>
    <r>
      <rPr>
        <b/>
        <i/>
        <sz val="9"/>
        <rFont val="Garamond"/>
        <family val="1"/>
      </rPr>
      <t>**</t>
    </r>
  </si>
  <si>
    <t>Ndryshimi në % i Transfertave të brendshme si pasojë e ndryshimit të kostos së produktit</t>
  </si>
  <si>
    <r>
      <t>Ndryshimi në % i Transfertave të brendshme si pasojë e ndryshimit të sasisë së produktit</t>
    </r>
    <r>
      <rPr>
        <b/>
        <i/>
        <sz val="9"/>
        <rFont val="Garamond"/>
        <family val="1"/>
      </rPr>
      <t>**</t>
    </r>
  </si>
  <si>
    <t>Ndryshimi në % i Transfertave të jashtme si pasojë e ndryshimit të kostos së produktit</t>
  </si>
  <si>
    <r>
      <t>Ndryshimi në % i Transfertave të jashtme si pasojë e ndryshimit të sasisë së produktit</t>
    </r>
    <r>
      <rPr>
        <b/>
        <i/>
        <sz val="9"/>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</si>
  <si>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</si>
  <si>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</si>
  <si>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</si>
  <si>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Për këtë produkt luhatja e rezultuar në sasi, në kosto totale dhe kosto për njësi ka ardhur si rezultat i  ecurise se procesit ne KPK si dhe ankimeve te paraqitura ne Kolegj. Kolegji i Posaçëm i Apelimit shqyrton ankimet e subjekteve te rivleresimit ose te Komisionerit Publik ndaj vendimeve te Komisionit të Pavarur të Kualifikimit, te cilat janë marrë deri më tani dhe do të merren deri në fund të vitit 2024.</t>
  </si>
  <si>
    <t>Orendi/Pajisje</t>
  </si>
  <si>
    <t>Pajisje dhe Mobilje</t>
  </si>
  <si>
    <t>Pajisje dhe Mobilje të blera për zyrat e gjyqtareve, personelit administrativ , salles se gjykimit, salles së mbledhjeve dhe ambjenteve te tjera.</t>
  </si>
  <si>
    <t>Numër ambiente pune</t>
  </si>
  <si>
    <t xml:space="preserve">Shënim: Shpjegoni supozimet dhe llogaritjet për Produktin 1 </t>
  </si>
  <si>
    <t>Për këtë produkt luhatja e rezultuar në sasi, në kosto totale dhe kosto për njësi ka ardhur si rezultat i shperndarjes se mallrave me karakter te ndryshem si dhe numrit te punonjesve ne to.</t>
  </si>
  <si>
    <t>Pajisje elektronike</t>
  </si>
  <si>
    <t xml:space="preserve"> Pajisje elektronike të blera për veprimtarine e punonjësve të Kolegjit të Apelimit</t>
  </si>
  <si>
    <t>Numër sete pune</t>
  </si>
  <si>
    <t xml:space="preserve">Shënim: Shpjegoni supozimet dhe llogaritjet për Produktin 2 (Metoda 2) </t>
  </si>
  <si>
    <t xml:space="preserve">Software </t>
  </si>
  <si>
    <t>Software formatimi vendimesh gjyqësore</t>
  </si>
  <si>
    <t>M630022</t>
  </si>
  <si>
    <t>Numër sistemi</t>
  </si>
  <si>
    <t>Ndryshimi në % i totalit të shpenzimeve të Programit</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</si>
  <si>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</si>
  <si>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</si>
  <si>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</si>
  <si>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</si>
  <si>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</si>
  <si>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</si>
  <si>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</si>
  <si>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</si>
  <si>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</si>
  <si>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rFont val="Garamond"/>
        <family val="1"/>
      </rPr>
      <t>Shpjegoni supozimet dhe llogaritjet (Metoda 1)</t>
    </r>
  </si>
  <si>
    <t>Numri i Punonjësve Organik të Programit Buxhetor</t>
  </si>
  <si>
    <t>Numri i Punonjësve me Kontratë të Programit Buxhetor</t>
  </si>
  <si>
    <t>Laerta Rooze</t>
  </si>
  <si>
    <t>Albana Shtylla</t>
  </si>
  <si>
    <t>Sqarime</t>
  </si>
  <si>
    <t>*Në këtë seksion, do të vendosen të gjitha produktet e programit nën objektivin 1 të cilat janë të lidhura vetëm me shpenzimet korrente.</t>
  </si>
  <si>
    <r>
      <t xml:space="preserve">** </t>
    </r>
    <r>
      <rPr>
        <i/>
        <sz val="9"/>
        <rFont val="Calibri"/>
        <family val="2"/>
        <scheme val="minor"/>
      </rPr>
      <t>Ndryshimi në % i sasisë për çdo artikull ekonomik nuk do të vendoset kur përdoret metoda 1 e kostimit të politikave ekzistuese.</t>
    </r>
  </si>
  <si>
    <r>
      <rPr>
        <b/>
        <i/>
        <sz val="9"/>
        <rFont val="Calibri"/>
        <family val="2"/>
        <scheme val="minor"/>
      </rPr>
      <t>***</t>
    </r>
    <r>
      <rPr>
        <i/>
        <sz val="9"/>
        <rFont val="Calibri"/>
        <family val="2"/>
        <scheme val="minor"/>
      </rPr>
      <t>Në fushën përbri duhet të jepen shpjegime dhe argumenta të luhatjes së rezultuar në sasi, 
kosto totale apo kosto për njësi të Produktit përkatës sipas Metodës 2 të kostimit të Politikave Ekzistuese</t>
    </r>
  </si>
  <si>
    <t xml:space="preserve">***Në këtë seksion do të vendosen të gjitha produktet e programit nën objektivin 1 të cilat janë të lidhura me shpenzimet kapitale. Shpenzimet kapitale ndahen në grupe: Shpenzime administrative kapitale dhe shpenzime për projekte investimesh. Kostoja e politikave ekzistuese për shpenzimet kapitale do të llogaritet sipas metodologjisë së përcaktuar në kapitullin 7 të udhëzimit standard të PBA. </t>
  </si>
  <si>
    <t xml:space="preserve">****Në këtë fushë vendosni kodin e projektit të investimeve që është regjistruar në sistemin e thesarit. </t>
  </si>
  <si>
    <t>*****Totali i Shpenzimeve të Programit duhet të jetë i barabartë me shumën e kostove totale të produkteve të evidentuar më lart. Totali i cdo Artikulli Ekonomik derivohet nga shuma e Artikujve Ekonomikë të evidentuar në kostimin e secilit produkt.</t>
  </si>
  <si>
    <r>
      <t xml:space="preserve">Kujdes!! </t>
    </r>
    <r>
      <rPr>
        <i/>
        <sz val="9"/>
        <rFont val="Calibri"/>
        <family val="2"/>
        <scheme val="minor"/>
      </rPr>
      <t>Në format mund të shtohen rreshta për të reflektuar të gjitha produktet e programit. Formati ka formula, të cilat duhen përditësuar sipas llogjikës së paraqitur më sipër.</t>
    </r>
  </si>
  <si>
    <t xml:space="preserve"> Nepunesi Zbatues</t>
  </si>
  <si>
    <t>Adelina Kastrati</t>
  </si>
  <si>
    <t>Alketa Çeli</t>
  </si>
  <si>
    <t>Komisioni Qendror i Zgjedhjeve</t>
  </si>
  <si>
    <t>73</t>
  </si>
  <si>
    <t>Veprimtaria administrative e institucionit</t>
  </si>
  <si>
    <t>01610</t>
  </si>
  <si>
    <t xml:space="preserve">Planifikimi, menaxhimi dhe administrimi i burimeve njerëzore, mjeteve monetare me qëllim përdorimin e tyre me efektivitet për realizimin e objektivave të Komisionit Qendror të Zgjedhjeve </t>
  </si>
  <si>
    <t>Perdorim me ekonomi, me efektivitet dhe eficence i burimeve njerezore, mjeteve monetare me qellim krijimin e kushteve sa me te mira te punes per trupen e KQZ-se dhe administraten e Komisionit Qendror te Zgjedhjeve</t>
  </si>
  <si>
    <t>Zbatimi i rekomandime te KLSH-se</t>
  </si>
  <si>
    <t>Permiresimi  dhe sigurimi i kushteve optimale te punes dhe rritje e kapaciteteve profesionale te punonjesve</t>
  </si>
  <si>
    <t>Nr.punonjesish te trajnuar kundrejt totalit</t>
  </si>
  <si>
    <t>97301</t>
  </si>
  <si>
    <t>Jo-projekte (001-73-01610)</t>
  </si>
  <si>
    <t>97301AA - Administrate profesionale</t>
  </si>
  <si>
    <t>Performanca e administrates ne funksion te realizimit te objektivave te institucionit, ne zbatim te kerkesave ligjore.</t>
  </si>
  <si>
    <t>Nr.punonjesish</t>
  </si>
  <si>
    <t>116840000</t>
  </si>
  <si>
    <t>128300000</t>
  </si>
  <si>
    <t>1374588.24</t>
  </si>
  <si>
    <t>1350526.32</t>
  </si>
  <si>
    <t>0.1176</t>
  </si>
  <si>
    <t>0.0981</t>
  </si>
  <si>
    <t>-0.0175</t>
  </si>
  <si>
    <t>97301AB - Ambiente pune të mirëmbajtura</t>
  </si>
  <si>
    <t>Krijimi i kushteve optimale per administraten dhe antaret e KQZ</t>
  </si>
  <si>
    <t>nr. zyrash</t>
  </si>
  <si>
    <t>30610000</t>
  </si>
  <si>
    <t>43760000</t>
  </si>
  <si>
    <t>32460000</t>
  </si>
  <si>
    <t>612200</t>
  </si>
  <si>
    <t>875200</t>
  </si>
  <si>
    <t>649200</t>
  </si>
  <si>
    <t>0.4296</t>
  </si>
  <si>
    <t>-0.2582</t>
  </si>
  <si>
    <t>97301AC - Akte nënligjore të miratuara dhe ankime të trajtuara</t>
  </si>
  <si>
    <t>Akte nënligjore të miratuara dhe ankime të trajtuara</t>
  </si>
  <si>
    <t>nr.aktesh</t>
  </si>
  <si>
    <t>40240000</t>
  </si>
  <si>
    <t>402400</t>
  </si>
  <si>
    <t>18AC3</t>
  </si>
  <si>
    <t>Blerje pajisjesh</t>
  </si>
  <si>
    <t>18AC301 - Pajisje informatike dhe zyrash</t>
  </si>
  <si>
    <t>Blerje e pajisjeve informatike dhe zyrash</t>
  </si>
  <si>
    <t>21500000</t>
  </si>
  <si>
    <t>1500000</t>
  </si>
  <si>
    <t>650000</t>
  </si>
  <si>
    <t>2150000</t>
  </si>
  <si>
    <t>2.3077</t>
  </si>
  <si>
    <t>-0.9302</t>
  </si>
  <si>
    <t>3,000</t>
  </si>
  <si>
    <t>158479000</t>
  </si>
  <si>
    <t>179300000</t>
  </si>
  <si>
    <t>172600000</t>
  </si>
  <si>
    <t>44021.94</t>
  </si>
  <si>
    <t>59766.67</t>
  </si>
  <si>
    <t>57533.33</t>
  </si>
  <si>
    <t>0.1314</t>
  </si>
  <si>
    <t>-0.0374</t>
  </si>
  <si>
    <t>0.3577</t>
  </si>
  <si>
    <t>78571.43</t>
  </si>
  <si>
    <t>0.1748</t>
  </si>
  <si>
    <t>18AC406 - Blerje Kondicioner per zyra</t>
  </si>
  <si>
    <t>22AF1</t>
  </si>
  <si>
    <t>22AF101 - Active directory</t>
  </si>
  <si>
    <t>22AF2</t>
  </si>
  <si>
    <t>Projekt për nënshkrimn elektronik për sistemin elektronik të deklarimit të pasurive dhe interesave private</t>
  </si>
  <si>
    <t>22AF201 - Projekt për nënshkrimin elektronik për sistemin elektronik të deklarimit të pasurive dhe interesave private</t>
  </si>
  <si>
    <t>22000000</t>
  </si>
  <si>
    <t>Shpenzime operative dhe investime për sistemet dhe infrastrukturen TI per Agjencine Kombetare te Shoqwrise se Informacionit dhe institucionet ne vartesi te Keshillit te Ministrave. Keto shpenzime jane hartuar mbwshtetur nw Vendimin nr.673, datw 22.11.2018 të Këshillit të Ministrave “Për riorganizimin e Agjencisë Kombëtare të Shoqërisë së Informacionit” i ndryshuar</t>
  </si>
  <si>
    <t>Zbatimin e politikave e te strategjive, per zhvillimin e sektorit te shoqerise se informacionit ( SHI) dhe ne vecanti te teknologjise se informacionit dhe komunikimit (TIK).                                                                                                                                                                                                                                b) Bashkerendimin  e programeve ne fushen e SHse dhe ne vecanti te TIK-ut.                                                                                                                                                                                                                                                                                                                                                                           c) Nxitjen e investimeve ne fushen SHI.                                                                                                                                                                                                                                                                                                                                                           ç)Promovimin e teknologjive te reja ne fushen e SHI-se                                                                                                                                                                                                                                                    d)Dhenien e kontributit ne edukimin dhe nxitjen e perdorimit te TIK-ut nga publiku</t>
  </si>
  <si>
    <t>Mirëmbajtja e sistemeve IT të AKSHI dhe Institucioneve Qeveritare</t>
  </si>
  <si>
    <t>Numer Sitemesh</t>
  </si>
  <si>
    <t>Licensa software</t>
  </si>
  <si>
    <t xml:space="preserve"> Liçensa dhe Sherbime te Microsoft Company</t>
  </si>
  <si>
    <t>Numer License</t>
  </si>
  <si>
    <t>M870018</t>
  </si>
  <si>
    <t xml:space="preserve">Ngritja e sistemve per Institucioneve </t>
  </si>
  <si>
    <t>Ngritja e platformes se asistentit virtual dhe helpdesk</t>
  </si>
  <si>
    <t>Ngritja e platformes së asistentit virtual dhe sistemi helpdesk</t>
  </si>
  <si>
    <t>Permiresimi I Sistemit te Gjeoportalit Kombetar</t>
  </si>
  <si>
    <t>20AD408</t>
  </si>
  <si>
    <t>Permiresimi I regjistrit elektronik te vaksinimit</t>
  </si>
  <si>
    <t>20AD410</t>
  </si>
  <si>
    <t>Përmirësimi i regjistrit elektronik të vaksinimit</t>
  </si>
  <si>
    <t>Nr sistemi</t>
  </si>
  <si>
    <t>Ngritja e Qendres se Operimit dhe Monitorimit e-Gov</t>
  </si>
  <si>
    <t>20AD411</t>
  </si>
  <si>
    <t>Nr. Sistemi</t>
  </si>
  <si>
    <r>
      <t xml:space="preserve">Detajimi i Kostos Totale të </t>
    </r>
    <r>
      <rPr>
        <b/>
        <sz val="8"/>
        <color rgb="FFFF0000"/>
        <rFont val="Garamond"/>
        <family val="1"/>
      </rPr>
      <t xml:space="preserve">Produktit 4 </t>
    </r>
    <r>
      <rPr>
        <b/>
        <sz val="8"/>
        <color theme="1"/>
        <rFont val="Garamond"/>
        <family val="1"/>
      </rPr>
      <t>sipas Artikujve Ekonomikë</t>
    </r>
  </si>
  <si>
    <t>Permiresimi i sistemit e-gjoba dhe shtimi i tabletave</t>
  </si>
  <si>
    <t>20AD412</t>
  </si>
  <si>
    <r>
      <t xml:space="preserve">Detajimi i Kostos Totale të </t>
    </r>
    <r>
      <rPr>
        <b/>
        <sz val="8"/>
        <color rgb="FFFF0000"/>
        <rFont val="Garamond"/>
        <family val="1"/>
      </rPr>
      <t xml:space="preserve">Produktit 5 </t>
    </r>
    <r>
      <rPr>
        <b/>
        <sz val="8"/>
        <color theme="1"/>
        <rFont val="Garamond"/>
        <family val="1"/>
      </rPr>
      <t>sipas Artikujve Ekonomikë</t>
    </r>
  </si>
  <si>
    <t>Ngritja e infrastruktures qendrore per sistemet e Policise se Shtetit</t>
  </si>
  <si>
    <t>20AD422</t>
  </si>
  <si>
    <r>
      <t xml:space="preserve">Detajimi i Kostos Totale të </t>
    </r>
    <r>
      <rPr>
        <b/>
        <sz val="8"/>
        <color rgb="FFFF0000"/>
        <rFont val="Garamond"/>
        <family val="1"/>
      </rPr>
      <t xml:space="preserve">Produktit 6 </t>
    </r>
    <r>
      <rPr>
        <b/>
        <sz val="8"/>
        <color theme="1"/>
        <rFont val="Garamond"/>
        <family val="1"/>
      </rPr>
      <t>sipas Artikujve Ekonomikë</t>
    </r>
  </si>
  <si>
    <t>Ngritja e Regjistrave Profesional Mjekesor ( Infermieri, mjeku, stomatologu, farmacisti)</t>
  </si>
  <si>
    <r>
      <t xml:space="preserve">Detajimi i Kostos Totale të </t>
    </r>
    <r>
      <rPr>
        <b/>
        <sz val="8"/>
        <color rgb="FFFF0000"/>
        <rFont val="Garamond"/>
        <family val="1"/>
      </rPr>
      <t xml:space="preserve">Produktit 7 </t>
    </r>
    <r>
      <rPr>
        <b/>
        <sz val="8"/>
        <color theme="1"/>
        <rFont val="Garamond"/>
        <family val="1"/>
      </rPr>
      <t>sipas Artikujve Ekonomikë</t>
    </r>
  </si>
  <si>
    <t>Permiresimi i sistemit te QKB</t>
  </si>
  <si>
    <t>20AD425</t>
  </si>
  <si>
    <r>
      <t xml:space="preserve">Detajimi i Kostos Totale të </t>
    </r>
    <r>
      <rPr>
        <b/>
        <sz val="8"/>
        <color rgb="FFFF0000"/>
        <rFont val="Garamond"/>
        <family val="1"/>
      </rPr>
      <t xml:space="preserve">Produktit 8 </t>
    </r>
    <r>
      <rPr>
        <b/>
        <sz val="8"/>
        <color theme="1"/>
        <rFont val="Garamond"/>
        <family val="1"/>
      </rPr>
      <t>sipas Artikujve Ekonomikë</t>
    </r>
  </si>
  <si>
    <t>Optimizimi dhe zgjerimi i infrastrukturave te sigurise</t>
  </si>
  <si>
    <t>M870052</t>
  </si>
  <si>
    <r>
      <t xml:space="preserve">Detajimi i Kostos Totale të </t>
    </r>
    <r>
      <rPr>
        <b/>
        <sz val="8"/>
        <color rgb="FFFF0000"/>
        <rFont val="Garamond"/>
        <family val="1"/>
      </rPr>
      <t xml:space="preserve">Produktit 9 </t>
    </r>
    <r>
      <rPr>
        <b/>
        <sz val="8"/>
        <color theme="1"/>
        <rFont val="Garamond"/>
        <family val="1"/>
      </rPr>
      <t>sipas Artikujve Ekonomikë</t>
    </r>
  </si>
  <si>
    <t>Produkti 10</t>
  </si>
  <si>
    <t>Upgrade i sistemit te komunikimit te Policisë së Shtetit- DATACOM</t>
  </si>
  <si>
    <t>20AD417</t>
  </si>
  <si>
    <r>
      <t xml:space="preserve">Detajimi i Kostos Totale të </t>
    </r>
    <r>
      <rPr>
        <b/>
        <sz val="8"/>
        <color rgb="FFFF0000"/>
        <rFont val="Garamond"/>
        <family val="1"/>
      </rPr>
      <t xml:space="preserve">Produktit 10 </t>
    </r>
    <r>
      <rPr>
        <b/>
        <sz val="8"/>
        <color theme="1"/>
        <rFont val="Garamond"/>
        <family val="1"/>
      </rPr>
      <t>sipas Artikujve Ekonomikë</t>
    </r>
  </si>
  <si>
    <t>Permiresimi dhe optimizimi i parametrave te sigurise per AKSHI (Ngritja e QKSOK)</t>
  </si>
  <si>
    <t>20AD423</t>
  </si>
  <si>
    <r>
      <t xml:space="preserve">Detajimi i Kostos Totale të </t>
    </r>
    <r>
      <rPr>
        <b/>
        <sz val="8"/>
        <color rgb="FFFF0000"/>
        <rFont val="Garamond"/>
        <family val="1"/>
      </rPr>
      <t xml:space="preserve">Produktit 11 </t>
    </r>
    <r>
      <rPr>
        <b/>
        <sz val="8"/>
        <color theme="1"/>
        <rFont val="Garamond"/>
        <family val="1"/>
      </rPr>
      <t>sipas Artikujve Ekonomikë</t>
    </r>
  </si>
  <si>
    <t>Ngritja e sistemit te menaxhimit te informacionit per integrimin ne BE</t>
  </si>
  <si>
    <r>
      <t xml:space="preserve">Detajimi i Kostos Totale të </t>
    </r>
    <r>
      <rPr>
        <b/>
        <sz val="8"/>
        <color rgb="FFFF0000"/>
        <rFont val="Garamond"/>
        <family val="1"/>
      </rPr>
      <t xml:space="preserve">Produktit 12 </t>
    </r>
    <r>
      <rPr>
        <b/>
        <sz val="8"/>
        <color theme="1"/>
        <rFont val="Garamond"/>
        <family val="1"/>
      </rPr>
      <t>sipas Artikujve Ekonomikë</t>
    </r>
  </si>
  <si>
    <t>Permiresimi I sistemit te akteve</t>
  </si>
  <si>
    <r>
      <t xml:space="preserve">Detajimi i Kostos Totale të </t>
    </r>
    <r>
      <rPr>
        <b/>
        <sz val="8"/>
        <color rgb="FFFF0000"/>
        <rFont val="Garamond"/>
        <family val="1"/>
      </rPr>
      <t xml:space="preserve">Produktit 13 </t>
    </r>
    <r>
      <rPr>
        <b/>
        <sz val="8"/>
        <color theme="1"/>
        <rFont val="Garamond"/>
        <family val="1"/>
      </rPr>
      <t>sipas Artikujve Ekonomikë</t>
    </r>
  </si>
  <si>
    <t>Permiresimi I sistemeve te sigurise per Godinen e Kryeministrise</t>
  </si>
  <si>
    <r>
      <t xml:space="preserve">Detajimi i Kostos Totale të </t>
    </r>
    <r>
      <rPr>
        <b/>
        <sz val="8"/>
        <color rgb="FFFF0000"/>
        <rFont val="Garamond"/>
        <family val="1"/>
      </rPr>
      <t xml:space="preserve">Produktit 14 </t>
    </r>
    <r>
      <rPr>
        <b/>
        <sz val="8"/>
        <color theme="1"/>
        <rFont val="Garamond"/>
        <family val="1"/>
      </rPr>
      <t>sipas Artikujve Ekonomikë</t>
    </r>
  </si>
  <si>
    <t>Produkti 15</t>
  </si>
  <si>
    <t>Ngritja e sistemit te start up</t>
  </si>
  <si>
    <r>
      <t xml:space="preserve">Detajimi i Kostos Totale të </t>
    </r>
    <r>
      <rPr>
        <b/>
        <sz val="8"/>
        <color rgb="FFFF0000"/>
        <rFont val="Garamond"/>
        <family val="1"/>
      </rPr>
      <t xml:space="preserve">Produktit 15 </t>
    </r>
    <r>
      <rPr>
        <b/>
        <sz val="8"/>
        <color theme="1"/>
        <rFont val="Garamond"/>
        <family val="1"/>
      </rPr>
      <t>sipas Artikujve Ekonomikë</t>
    </r>
  </si>
  <si>
    <t>Produkti 16</t>
  </si>
  <si>
    <t>Permiresimi i regjistrit qendror te personelit</t>
  </si>
  <si>
    <r>
      <t xml:space="preserve">Detajimi i Kostos Totale të </t>
    </r>
    <r>
      <rPr>
        <b/>
        <sz val="8"/>
        <color rgb="FFFF0000"/>
        <rFont val="Garamond"/>
        <family val="1"/>
      </rPr>
      <t xml:space="preserve">Produktit 16 </t>
    </r>
    <r>
      <rPr>
        <b/>
        <sz val="8"/>
        <color theme="1"/>
        <rFont val="Garamond"/>
        <family val="1"/>
      </rPr>
      <t>sipas Artikujve Ekonomikë</t>
    </r>
  </si>
  <si>
    <t>Produkti 17</t>
  </si>
  <si>
    <t>Permiresimi i Sistemit te Matures Shteterore</t>
  </si>
  <si>
    <t>20AD426</t>
  </si>
  <si>
    <r>
      <t xml:space="preserve">Detajimi i Kostos Totale të </t>
    </r>
    <r>
      <rPr>
        <b/>
        <sz val="8"/>
        <color rgb="FFFF0000"/>
        <rFont val="Garamond"/>
        <family val="1"/>
      </rPr>
      <t xml:space="preserve">Produktit 17 </t>
    </r>
    <r>
      <rPr>
        <b/>
        <sz val="8"/>
        <color theme="1"/>
        <rFont val="Garamond"/>
        <family val="1"/>
      </rPr>
      <t>sipas Artikujve Ekonomikë</t>
    </r>
  </si>
  <si>
    <t>Produkti 18</t>
  </si>
  <si>
    <t xml:space="preserve">Permiresimi dhe ristrukturimi I platformes se bashkeqeverisjes </t>
  </si>
  <si>
    <r>
      <t xml:space="preserve">Detajimi i Kostos Totale të </t>
    </r>
    <r>
      <rPr>
        <b/>
        <sz val="8"/>
        <color rgb="FFFF0000"/>
        <rFont val="Garamond"/>
        <family val="1"/>
      </rPr>
      <t>Produktit 18</t>
    </r>
    <r>
      <rPr>
        <b/>
        <sz val="8"/>
        <color theme="1"/>
        <rFont val="Garamond"/>
        <family val="1"/>
      </rPr>
      <t xml:space="preserve"> sipas Artikujve Ekonomikë</t>
    </r>
  </si>
  <si>
    <t>Produkti 19</t>
  </si>
  <si>
    <t>Implementimi I Laboratoreve Smart</t>
  </si>
  <si>
    <t>Kredi e Bankes Boterore per permiresimin e sitemeve digitale</t>
  </si>
  <si>
    <t>Nr projekte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</si>
</sst>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 #,##0_-;_-* &quot;-&quot;_-;_-@_-"/>
    <numFmt numFmtId="43" formatCode="_-* #,##0.00_-;\-* #,##0.00_-;_-* &quot;-&quot;??_-;_-@_-"/>
    <numFmt numFmtId="164" formatCode="_-* #,##0.00_L_e_k_-;\-* #,##0.00_L_e_k_-;_-* &quot;-&quot;??_L_e_k_-;_-@_-"/>
    <numFmt numFmtId="165" formatCode="&quot;$&quot;#,##0_);\(&quot;$&quot;#,##0\)"/>
    <numFmt numFmtId="166" formatCode="_(* #,##0.00_);_(* \(#,##0.00\);_(* &quot;-&quot;??_);_(@_)"/>
    <numFmt numFmtId="167" formatCode="0.0%"/>
    <numFmt numFmtId="168" formatCode="_(* #,##0_);_(* \(#,##0\);_(* &quot;-&quot;??_);_(@_)"/>
    <numFmt numFmtId="169" formatCode="mmmm\ d\,\ yyyy"/>
    <numFmt numFmtId="170" formatCode="#0"/>
    <numFmt numFmtId="171" formatCode="0.0"/>
    <numFmt numFmtId="172" formatCode="_-* #,##0_L_e_k_-;\-* #,##0_L_e_k_-;_-* &quot;-&quot;??_L_e_k_-;_-@_-"/>
    <numFmt numFmtId="173" formatCode="&quot;   &quot;@"/>
    <numFmt numFmtId="174" formatCode="&quot;      &quot;@"/>
    <numFmt numFmtId="175" formatCode="&quot;         &quot;@"/>
    <numFmt numFmtId="176" formatCode="&quot;            &quot;@"/>
    <numFmt numFmtId="177" formatCode="&quot;               &quot;@"/>
    <numFmt numFmtId="178" formatCode="#,##0.000"/>
    <numFmt numFmtId="179" formatCode="_([$€]* #,##0.00_);_([$€]* \(#,##0.00\);_([$€]* &quot;-&quot;??_);_(@_)"/>
    <numFmt numFmtId="180" formatCode="#,##0.0"/>
    <numFmt numFmtId="181" formatCode="#,##0\ &quot;Kč&quot;;\-#,##0\ &quot;Kč&quot;"/>
    <numFmt numFmtId="182" formatCode="_(* #,##0_);_(* \(#,##0\);_(* &quot;-&quot;_);_(@_)"/>
    <numFmt numFmtId="183" formatCode="_-&quot;¢&quot;* #,##0_-;\-&quot;¢&quot;* #,##0_-;_-&quot;¢&quot;* &quot;-&quot;_-;_-@_-"/>
    <numFmt numFmtId="184" formatCode="_-&quot;¢&quot;* #,##0.00_-;\-&quot;¢&quot;* #,##0.00_-;_-&quot;¢&quot;* &quot;-&quot;??_-;_-@_-"/>
    <numFmt numFmtId="185" formatCode="_(&quot;$&quot;* #,##0_);_(&quot;$&quot;* \(#,##0\);_(&quot;$&quot;* &quot;-&quot;_);_(@_)"/>
    <numFmt numFmtId="186" formatCode="_(&quot;$&quot;* #,##0.00_);_(&quot;$&quot;* \(#,##0.00\);_(&quot;$&quot;* &quot;-&quot;??_);_(@_)"/>
    <numFmt numFmtId="187" formatCode="[&gt;=0.05]#,##0.0;[&lt;=-0.05]\-#,##0.0;?0.0"/>
    <numFmt numFmtId="188" formatCode="[Black]#,##0.0;[Black]\-#,##0.0;;"/>
    <numFmt numFmtId="189" formatCode="[Black][&gt;0.05]#,##0.0;[Black][&lt;-0.05]\-#,##0.0;;"/>
    <numFmt numFmtId="190" formatCode="[Black][&gt;0.5]#,##0;[Black][&lt;-0.5]\-#,##0;;"/>
    <numFmt numFmtId="191" formatCode="#,##0.0____"/>
    <numFmt numFmtId="192" formatCode="General\ \ \ \ \ \ "/>
    <numFmt numFmtId="193" formatCode="0.0\ \ \ \ \ \ \ \ "/>
    <numFmt numFmtId="194" formatCode="mmmm\ yyyy"/>
    <numFmt numFmtId="195" formatCode="\$#,##0.00\ ;\(\$#,##0.00\)"/>
    <numFmt numFmtId="196" formatCode="_-* #,##0_-;\-* #,##0_-;_-* &quot;-&quot;??_-;_-@_-"/>
  </numFmts>
  <fonts count="212">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sz val="9"/>
      <name val="Garamond"/>
      <family val="1"/>
    </font>
    <font>
      <b/>
      <sz val="8"/>
      <color indexed="10"/>
      <name val="Garamond"/>
      <family val="1"/>
    </font>
    <font>
      <b/>
      <sz val="8"/>
      <color indexed="8"/>
      <name val="Garamond"/>
      <family val="1"/>
    </font>
    <font>
      <b/>
      <sz val="9"/>
      <color indexed="81"/>
      <name val="Tahoma"/>
      <family val="2"/>
      <charset val="238"/>
    </font>
    <font>
      <sz val="9"/>
      <color indexed="81"/>
      <name val="Tahoma"/>
      <family val="2"/>
      <charset val="238"/>
    </font>
    <font>
      <sz val="12"/>
      <color theme="1"/>
      <name val="Calibri"/>
      <family val="2"/>
      <scheme val="minor"/>
    </font>
    <font>
      <sz val="12"/>
      <color theme="1"/>
      <name val="Garamond"/>
      <family val="1"/>
    </font>
    <font>
      <sz val="10"/>
      <name val="Arial"/>
      <family val="2"/>
    </font>
    <font>
      <sz val="9"/>
      <color theme="1"/>
      <name val="Times New Roman"/>
      <family val="1"/>
    </font>
    <font>
      <sz val="11"/>
      <name val="Calibri"/>
      <family val="2"/>
      <scheme val="minor"/>
    </font>
    <font>
      <sz val="8"/>
      <color rgb="FFFF0000"/>
      <name val="Garamond"/>
      <family val="1"/>
    </font>
    <font>
      <sz val="8"/>
      <name val="Garamond"/>
      <family val="1"/>
    </font>
    <font>
      <b/>
      <sz val="8"/>
      <name val="Garamond"/>
      <family val="1"/>
    </font>
    <font>
      <b/>
      <i/>
      <sz val="9"/>
      <name val="Garamond"/>
      <family val="1"/>
    </font>
    <font>
      <i/>
      <sz val="8"/>
      <name val="Garamond"/>
      <family val="1"/>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9"/>
      <color theme="1"/>
      <name val="Calibri"/>
      <family val="2"/>
      <scheme val="minor"/>
    </font>
    <font>
      <b/>
      <sz val="12"/>
      <color theme="1"/>
      <name val="Times New Roman"/>
      <family val="1"/>
    </font>
    <font>
      <b/>
      <sz val="12"/>
      <name val="Times New Roman"/>
      <family val="1"/>
    </font>
    <font>
      <i/>
      <sz val="9"/>
      <color theme="1"/>
      <name val="Calibri"/>
      <family val="2"/>
      <scheme val="minor"/>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indexed="8"/>
      <name val="Garamond"/>
      <family val="1"/>
    </font>
    <font>
      <b/>
      <sz val="10"/>
      <color indexed="10"/>
      <name val="Times New Roman"/>
      <family val="1"/>
    </font>
    <font>
      <b/>
      <sz val="8"/>
      <color indexed="10"/>
      <name val="Times New Roman"/>
      <family val="1"/>
    </font>
    <font>
      <sz val="8"/>
      <color indexed="8"/>
      <name val="Times New Roman"/>
      <family val="1"/>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sz val="9"/>
      <name val="Garamond"/>
      <family val="1"/>
      <charset val="238"/>
    </font>
    <font>
      <b/>
      <sz val="11"/>
      <name val="Calibri"/>
      <family val="2"/>
      <scheme val="minor"/>
    </font>
    <font>
      <i/>
      <sz val="9"/>
      <name val="Garamond"/>
      <family val="1"/>
    </font>
    <font>
      <sz val="11"/>
      <color rgb="FF9C0006"/>
      <name val="Calibri"/>
      <family val="2"/>
      <scheme val="minor"/>
    </font>
    <font>
      <sz val="7"/>
      <color rgb="FF000000"/>
      <name val="Garamond"/>
      <family val="2"/>
    </font>
    <font>
      <b/>
      <sz val="7"/>
      <color rgb="FF000000"/>
      <name val="Garamond"/>
      <family val="2"/>
    </font>
    <font>
      <b/>
      <sz val="8"/>
      <color rgb="FF000000"/>
      <name val="Garamond"/>
      <family val="2"/>
    </font>
    <font>
      <sz val="8"/>
      <color rgb="FF000000"/>
      <name val="Garamond"/>
      <family val="2"/>
    </font>
    <font>
      <sz val="8"/>
      <color rgb="FFFAF3F2"/>
      <name val="Garamond"/>
      <family val="2"/>
    </font>
    <font>
      <i/>
      <sz val="8"/>
      <color rgb="FF000000"/>
      <name val="Garamond"/>
      <family val="2"/>
    </font>
    <font>
      <i/>
      <sz val="8"/>
      <color rgb="FFDE342F"/>
      <name val="Garamond"/>
      <family val="2"/>
    </font>
    <font>
      <sz val="8"/>
      <color rgb="FFDE342F"/>
      <name val="Garamond"/>
      <family val="2"/>
    </font>
    <font>
      <b/>
      <sz val="7"/>
      <color rgb="FFDE342F"/>
      <name val="Garamond"/>
      <family val="2"/>
    </font>
    <font>
      <sz val="9"/>
      <color rgb="FF000000"/>
      <name val="Garamond"/>
      <family val="2"/>
    </font>
    <font>
      <b/>
      <sz val="9"/>
      <color rgb="FFDE342F"/>
      <name val="Garamond"/>
      <family val="2"/>
    </font>
    <font>
      <b/>
      <sz val="9"/>
      <color rgb="FF000000"/>
      <name val="Garamond"/>
      <family val="2"/>
    </font>
    <font>
      <i/>
      <sz val="8"/>
      <name val="Garamond"/>
      <family val="1"/>
      <charset val="238"/>
    </font>
    <font>
      <b/>
      <sz val="10"/>
      <name val="Calibri"/>
      <family val="2"/>
      <scheme val="minor"/>
    </font>
    <font>
      <b/>
      <sz val="9"/>
      <name val="Calibri"/>
      <family val="2"/>
      <scheme val="minor"/>
    </font>
    <font>
      <sz val="8"/>
      <color rgb="FFC00000"/>
      <name val="Garamond"/>
      <family val="1"/>
    </font>
    <font>
      <i/>
      <sz val="12"/>
      <color theme="1"/>
      <name val="Times New Roman"/>
      <family val="1"/>
    </font>
    <font>
      <b/>
      <i/>
      <sz val="12"/>
      <color rgb="FFFF0000"/>
      <name val="Times New Roman"/>
      <family val="1"/>
    </font>
    <font>
      <b/>
      <sz val="12"/>
      <color rgb="FFFF0000"/>
      <name val="Times New Roman"/>
      <family val="1"/>
    </font>
    <font>
      <sz val="12"/>
      <name val="Times New Roman"/>
      <family val="1"/>
    </font>
    <font>
      <sz val="9"/>
      <color rgb="FFFF0000"/>
      <name val="Garamond"/>
      <family val="1"/>
      <charset val="238"/>
    </font>
    <font>
      <i/>
      <sz val="9"/>
      <name val="Garamond"/>
      <family val="1"/>
      <charset val="238"/>
    </font>
    <font>
      <b/>
      <sz val="10"/>
      <name val="Times New Roman"/>
      <family val="1"/>
    </font>
    <font>
      <sz val="10"/>
      <name val="Times New Roman"/>
      <family val="1"/>
    </font>
    <font>
      <b/>
      <i/>
      <sz val="10"/>
      <name val="Times New Roman"/>
      <family val="1"/>
    </font>
    <font>
      <sz val="11"/>
      <color theme="1"/>
      <name val="Garamond"/>
      <family val="1"/>
    </font>
    <font>
      <sz val="10"/>
      <color indexed="8"/>
      <name val="Arial"/>
      <family val="2"/>
      <charset val="238"/>
    </font>
    <font>
      <sz val="9"/>
      <name val="Times New Roman"/>
      <family val="1"/>
    </font>
    <font>
      <sz val="11"/>
      <color indexed="8"/>
      <name val="Calibri"/>
      <family val="2"/>
    </font>
    <font>
      <sz val="11"/>
      <color indexed="9"/>
      <name val="Calibri"/>
      <family val="2"/>
    </font>
    <font>
      <b/>
      <sz val="11"/>
      <color indexed="52"/>
      <name val="Calibri"/>
      <family val="2"/>
    </font>
    <font>
      <sz val="10"/>
      <name val="Arial CE"/>
      <charset val="238"/>
    </font>
    <font>
      <b/>
      <sz val="11"/>
      <color indexed="9"/>
      <name val="Calibri"/>
      <family val="2"/>
    </font>
    <font>
      <sz val="12"/>
      <name val="Times"/>
      <family val="1"/>
    </font>
    <font>
      <sz val="9"/>
      <name val="Times"/>
      <family val="1"/>
    </font>
    <font>
      <i/>
      <sz val="11"/>
      <color indexed="23"/>
      <name val="Calibri"/>
      <family val="2"/>
    </font>
    <font>
      <sz val="11"/>
      <color indexed="17"/>
      <name val="Calibri"/>
      <family val="2"/>
    </font>
    <font>
      <sz val="8"/>
      <name val="Arial"/>
      <family val="2"/>
      <charset val="238"/>
    </font>
    <font>
      <b/>
      <sz val="15"/>
      <color indexed="56"/>
      <name val="Calibri"/>
      <family val="2"/>
    </font>
    <font>
      <b/>
      <sz val="13"/>
      <color indexed="56"/>
      <name val="Calibri"/>
      <family val="2"/>
    </font>
    <font>
      <b/>
      <sz val="11"/>
      <color indexed="56"/>
      <name val="Calibri"/>
      <family val="2"/>
    </font>
    <font>
      <u/>
      <sz val="10"/>
      <color indexed="12"/>
      <name val="Arial"/>
      <family val="2"/>
      <charset val="238"/>
    </font>
    <font>
      <sz val="11"/>
      <color indexed="62"/>
      <name val="Calibri"/>
      <family val="2"/>
    </font>
    <font>
      <sz val="10"/>
      <name val="CTimesRoman"/>
    </font>
    <font>
      <sz val="11"/>
      <color indexed="52"/>
      <name val="Calibri"/>
      <family val="2"/>
    </font>
    <font>
      <sz val="10"/>
      <name val="Times New Roman"/>
      <family val="1"/>
      <charset val="238"/>
    </font>
    <font>
      <sz val="11"/>
      <color indexed="60"/>
      <name val="Calibri"/>
      <family val="2"/>
    </font>
    <font>
      <sz val="10"/>
      <name val="Tms Rmn"/>
    </font>
    <font>
      <sz val="12"/>
      <name val="Tms Rmn"/>
    </font>
    <font>
      <b/>
      <sz val="11"/>
      <color indexed="63"/>
      <name val="Calibri"/>
      <family val="2"/>
    </font>
    <font>
      <b/>
      <sz val="10"/>
      <name val="Tms Rmn"/>
    </font>
    <font>
      <b/>
      <sz val="18"/>
      <color indexed="56"/>
      <name val="Cambria"/>
      <family val="2"/>
    </font>
    <font>
      <b/>
      <sz val="11"/>
      <color indexed="8"/>
      <name val="Calibri"/>
      <family val="2"/>
    </font>
    <font>
      <sz val="11"/>
      <color indexed="10"/>
      <name val="Calibri"/>
      <family val="2"/>
    </font>
    <font>
      <vertAlign val="superscript"/>
      <sz val="9"/>
      <color indexed="8"/>
      <name val="Times New Roman"/>
      <family val="1"/>
    </font>
    <font>
      <sz val="9"/>
      <color indexed="8"/>
      <name val="Times New Roman"/>
      <family val="1"/>
    </font>
    <font>
      <b/>
      <sz val="18"/>
      <name val="Arial CE"/>
      <charset val="238"/>
    </font>
    <font>
      <b/>
      <sz val="12"/>
      <name val="Arial CE"/>
      <charset val="238"/>
    </font>
    <font>
      <sz val="12"/>
      <name val="Times New Roman"/>
      <family val="1"/>
      <charset val="238"/>
    </font>
    <font>
      <sz val="12"/>
      <color indexed="24"/>
      <name val="Modern"/>
      <family val="3"/>
      <charset val="255"/>
    </font>
    <font>
      <b/>
      <sz val="18"/>
      <color indexed="24"/>
      <name val="Modern"/>
      <family val="3"/>
      <charset val="255"/>
    </font>
    <font>
      <b/>
      <sz val="12"/>
      <color indexed="24"/>
      <name val="Modern"/>
      <family val="3"/>
      <charset val="255"/>
    </font>
    <font>
      <sz val="12"/>
      <name val="Garamond"/>
      <family val="1"/>
    </font>
    <font>
      <sz val="12"/>
      <color rgb="FFFF0000"/>
      <name val="Times New Roman"/>
      <family val="1"/>
    </font>
    <font>
      <b/>
      <sz val="12"/>
      <name val="Garamond"/>
      <family val="1"/>
    </font>
    <font>
      <b/>
      <sz val="12"/>
      <color theme="1"/>
      <name val="Garamond"/>
      <family val="1"/>
    </font>
    <font>
      <sz val="14"/>
      <color theme="1"/>
      <name val="Calibri"/>
      <family val="2"/>
      <scheme val="minor"/>
    </font>
    <font>
      <b/>
      <sz val="14"/>
      <color theme="1"/>
      <name val="Calibri"/>
      <family val="2"/>
      <scheme val="minor"/>
    </font>
    <font>
      <b/>
      <sz val="14"/>
      <color rgb="FFFF0000"/>
      <name val="Calibri"/>
      <family val="2"/>
      <scheme val="minor"/>
    </font>
    <font>
      <b/>
      <sz val="14"/>
      <color theme="1"/>
      <name val="Garamond"/>
      <family val="1"/>
    </font>
    <font>
      <sz val="14"/>
      <color theme="1"/>
      <name val="Garamond"/>
      <family val="1"/>
    </font>
    <font>
      <i/>
      <sz val="14"/>
      <color rgb="FF000000"/>
      <name val="Times New Roman"/>
      <family val="1"/>
    </font>
    <font>
      <b/>
      <sz val="14"/>
      <color rgb="FFFF0000"/>
      <name val="Garamond"/>
      <family val="1"/>
    </font>
    <font>
      <b/>
      <sz val="14"/>
      <color indexed="10"/>
      <name val="Garamond"/>
      <family val="1"/>
    </font>
    <font>
      <b/>
      <sz val="14"/>
      <color indexed="8"/>
      <name val="Garamond"/>
      <family val="1"/>
    </font>
    <font>
      <sz val="14"/>
      <color theme="1"/>
      <name val="Garamond"/>
      <family val="1"/>
      <charset val="238"/>
    </font>
    <font>
      <i/>
      <sz val="14"/>
      <color theme="1"/>
      <name val="Garamond"/>
      <family val="1"/>
    </font>
    <font>
      <b/>
      <i/>
      <sz val="14"/>
      <color rgb="FFFF0000"/>
      <name val="Garamond"/>
      <family val="1"/>
    </font>
    <font>
      <sz val="14"/>
      <color indexed="8"/>
      <name val="Garamond"/>
      <family val="1"/>
    </font>
    <font>
      <b/>
      <sz val="14"/>
      <name val="Garamond"/>
      <family val="1"/>
    </font>
    <font>
      <b/>
      <sz val="9"/>
      <color indexed="81"/>
      <name val="Tahoma"/>
      <family val="2"/>
    </font>
    <font>
      <sz val="9"/>
      <color indexed="81"/>
      <name val="Tahoma"/>
      <family val="2"/>
    </font>
    <font>
      <sz val="11"/>
      <color rgb="FFFF0000"/>
      <name val="Calibri"/>
      <family val="2"/>
      <scheme val="minor"/>
    </font>
    <font>
      <sz val="10"/>
      <color theme="1"/>
      <name val="Times New Roman"/>
      <family val="1"/>
      <charset val="238"/>
    </font>
    <font>
      <b/>
      <sz val="9"/>
      <color indexed="81"/>
      <name val="Tahoma"/>
      <charset val="1"/>
    </font>
    <font>
      <sz val="9"/>
      <color indexed="81"/>
      <name val="Tahoma"/>
      <charset val="1"/>
    </font>
    <font>
      <sz val="10"/>
      <color theme="1"/>
      <name val="Calibri"/>
      <family val="2"/>
      <scheme val="minor"/>
    </font>
    <font>
      <b/>
      <sz val="10"/>
      <color theme="1"/>
      <name val="Times New Roman"/>
      <family val="1"/>
      <charset val="238"/>
    </font>
    <font>
      <b/>
      <sz val="10"/>
      <color rgb="FFFF0000"/>
      <name val="Times New Roman"/>
      <family val="1"/>
      <charset val="238"/>
    </font>
    <font>
      <sz val="10"/>
      <color rgb="FFFF0000"/>
      <name val="Times New Roman"/>
      <family val="1"/>
      <charset val="238"/>
    </font>
    <font>
      <b/>
      <sz val="10"/>
      <name val="Times New Roman"/>
      <family val="1"/>
      <charset val="238"/>
    </font>
    <font>
      <i/>
      <sz val="10"/>
      <color theme="1"/>
      <name val="Times New Roman"/>
      <family val="1"/>
      <charset val="238"/>
    </font>
    <font>
      <b/>
      <i/>
      <sz val="10"/>
      <color theme="1"/>
      <name val="Times New Roman"/>
      <family val="1"/>
      <charset val="238"/>
    </font>
    <font>
      <b/>
      <i/>
      <sz val="10"/>
      <color rgb="FFFF0000"/>
      <name val="Times New Roman"/>
      <family val="1"/>
      <charset val="238"/>
    </font>
    <font>
      <b/>
      <sz val="10"/>
      <color theme="1"/>
      <name val="Times New Roman"/>
      <family val="1"/>
    </font>
    <font>
      <sz val="10"/>
      <color theme="1"/>
      <name val="Times New Roman"/>
      <family val="1"/>
    </font>
    <font>
      <b/>
      <i/>
      <sz val="9"/>
      <color theme="1"/>
      <name val="Garamond"/>
      <family val="1"/>
    </font>
    <font>
      <sz val="15"/>
      <color theme="1"/>
      <name val="Calibri"/>
      <family val="2"/>
      <scheme val="minor"/>
    </font>
    <font>
      <b/>
      <sz val="15"/>
      <color theme="1"/>
      <name val="Calibri"/>
      <family val="2"/>
      <scheme val="minor"/>
    </font>
    <font>
      <b/>
      <sz val="15"/>
      <color rgb="FFFF0000"/>
      <name val="Calibri"/>
      <family val="2"/>
      <scheme val="minor"/>
    </font>
    <font>
      <b/>
      <sz val="15"/>
      <color theme="1"/>
      <name val="Garamond"/>
      <family val="1"/>
    </font>
    <font>
      <sz val="15"/>
      <color theme="1"/>
      <name val="Garamond"/>
      <family val="1"/>
    </font>
    <font>
      <sz val="15"/>
      <color theme="1"/>
      <name val="Times New Roman"/>
      <family val="1"/>
    </font>
    <font>
      <sz val="15"/>
      <color rgb="FFFF0000"/>
      <name val="Times New Roman"/>
      <family val="1"/>
    </font>
    <font>
      <sz val="15"/>
      <name val="Times New Roman"/>
      <family val="1"/>
    </font>
    <font>
      <b/>
      <sz val="15"/>
      <color rgb="FFFF0000"/>
      <name val="Garamond"/>
      <family val="1"/>
    </font>
    <font>
      <i/>
      <sz val="15"/>
      <color theme="1"/>
      <name val="Garamond"/>
      <family val="1"/>
    </font>
    <font>
      <b/>
      <i/>
      <sz val="15"/>
      <color rgb="FFFF0000"/>
      <name val="Garamond"/>
      <family val="1"/>
    </font>
    <font>
      <b/>
      <sz val="15"/>
      <color theme="1"/>
      <name val="Times New Roman"/>
      <family val="1"/>
    </font>
    <font>
      <sz val="11"/>
      <color rgb="FF9C0006"/>
      <name val="Calibri"/>
      <family val="2"/>
      <charset val="1"/>
      <scheme val="minor"/>
    </font>
    <font>
      <sz val="8"/>
      <name val="Calibri"/>
      <family val="2"/>
      <scheme val="minor"/>
    </font>
    <font>
      <b/>
      <sz val="10"/>
      <color rgb="FFFF0000"/>
      <name val="Calibri"/>
      <family val="2"/>
      <scheme val="minor"/>
    </font>
    <font>
      <b/>
      <sz val="10"/>
      <color rgb="FFFF0000"/>
      <name val="Garamond"/>
      <family val="1"/>
    </font>
    <font>
      <i/>
      <sz val="10"/>
      <color theme="1"/>
      <name val="Garamond"/>
      <family val="1"/>
    </font>
    <font>
      <b/>
      <i/>
      <sz val="10"/>
      <color rgb="FFFF0000"/>
      <name val="Garamond"/>
      <family val="1"/>
    </font>
    <font>
      <i/>
      <sz val="10"/>
      <color theme="1"/>
      <name val="Garamond"/>
      <family val="1"/>
      <charset val="238"/>
    </font>
    <font>
      <sz val="10"/>
      <name val="Garamond"/>
      <family val="1"/>
      <charset val="238"/>
    </font>
    <font>
      <b/>
      <sz val="10"/>
      <color theme="1"/>
      <name val="Garamond"/>
      <family val="1"/>
      <charset val="238"/>
    </font>
    <font>
      <sz val="10"/>
      <color theme="1"/>
      <name val="Garamond"/>
      <family val="1"/>
      <charset val="238"/>
    </font>
    <font>
      <b/>
      <sz val="12"/>
      <color rgb="FFFF0000"/>
      <name val="Garamond"/>
      <family val="1"/>
    </font>
    <font>
      <i/>
      <sz val="12"/>
      <color theme="1"/>
      <name val="Garamond"/>
      <family val="1"/>
    </font>
    <font>
      <b/>
      <i/>
      <sz val="12"/>
      <color rgb="FFFF0000"/>
      <name val="Garamond"/>
      <family val="1"/>
    </font>
    <font>
      <b/>
      <sz val="12"/>
      <color theme="1"/>
      <name val="Calibri"/>
      <family val="2"/>
      <scheme val="minor"/>
    </font>
    <font>
      <b/>
      <sz val="16"/>
      <color rgb="FFFF0000"/>
      <name val="Calibri"/>
      <family val="2"/>
      <scheme val="minor"/>
    </font>
    <font>
      <b/>
      <i/>
      <sz val="14"/>
      <color theme="1"/>
      <name val="Garamond"/>
      <family val="1"/>
    </font>
    <font>
      <b/>
      <i/>
      <sz val="12"/>
      <color theme="1"/>
      <name val="Garamond"/>
      <family val="1"/>
    </font>
    <font>
      <b/>
      <sz val="12"/>
      <color theme="1"/>
      <name val="Garamond"/>
      <family val="1"/>
      <charset val="238"/>
    </font>
    <font>
      <sz val="12"/>
      <color theme="1"/>
      <name val="Garamond"/>
      <family val="1"/>
      <charset val="238"/>
    </font>
    <font>
      <b/>
      <sz val="12"/>
      <color rgb="FFFF0000"/>
      <name val="Garamond"/>
      <family val="1"/>
      <charset val="238"/>
    </font>
    <font>
      <sz val="12"/>
      <name val="Garamond"/>
      <family val="1"/>
      <charset val="238"/>
    </font>
    <font>
      <b/>
      <sz val="12"/>
      <name val="Garamond"/>
      <family val="1"/>
      <charset val="238"/>
    </font>
    <font>
      <sz val="12"/>
      <color rgb="FFFF0000"/>
      <name val="Garamond"/>
      <family val="1"/>
      <charset val="238"/>
    </font>
    <font>
      <sz val="12"/>
      <color rgb="FF000000"/>
      <name val="Garamond"/>
      <family val="1"/>
      <charset val="238"/>
    </font>
    <font>
      <b/>
      <i/>
      <sz val="9"/>
      <color rgb="FFFF0000"/>
      <name val="Calibri"/>
      <family val="2"/>
      <scheme val="minor"/>
    </font>
    <font>
      <b/>
      <sz val="11"/>
      <color theme="1"/>
      <name val="Garamond"/>
      <family val="1"/>
    </font>
    <font>
      <b/>
      <i/>
      <sz val="8"/>
      <color theme="1"/>
      <name val="Garamond"/>
      <family val="1"/>
    </font>
    <font>
      <b/>
      <sz val="8"/>
      <color theme="1"/>
      <name val="Calibri"/>
      <family val="2"/>
      <scheme val="minor"/>
    </font>
    <font>
      <b/>
      <sz val="15"/>
      <name val="Garamond"/>
      <family val="1"/>
    </font>
    <font>
      <b/>
      <i/>
      <sz val="9"/>
      <name val="Calibri"/>
      <family val="2"/>
      <scheme val="minor"/>
    </font>
    <font>
      <i/>
      <sz val="9"/>
      <name val="Calibri"/>
      <family val="2"/>
      <scheme val="minor"/>
    </font>
    <font>
      <b/>
      <sz val="11"/>
      <color theme="1"/>
      <name val="Calibri"/>
      <family val="2"/>
      <charset val="238"/>
      <scheme val="minor"/>
    </font>
    <font>
      <b/>
      <i/>
      <sz val="10"/>
      <color rgb="FFFF0000"/>
      <name val="Calibri"/>
      <family val="2"/>
      <scheme val="minor"/>
    </font>
    <font>
      <sz val="18"/>
      <color theme="1"/>
      <name val="Calibri"/>
      <family val="2"/>
      <scheme val="minor"/>
    </font>
    <font>
      <b/>
      <i/>
      <sz val="12"/>
      <color rgb="FFFF0000"/>
      <name val="Calibri"/>
      <family val="2"/>
      <scheme val="minor"/>
    </font>
    <font>
      <i/>
      <sz val="12"/>
      <color theme="1"/>
      <name val="Calibri"/>
      <family val="2"/>
      <scheme val="minor"/>
    </font>
    <font>
      <b/>
      <sz val="12"/>
      <color rgb="FFFF0000"/>
      <name val="Calibri"/>
      <family val="2"/>
      <scheme val="minor"/>
    </font>
    <font>
      <sz val="12"/>
      <color rgb="FFFF0000"/>
      <name val="Garamond"/>
      <family val="1"/>
    </font>
    <font>
      <sz val="11"/>
      <color theme="1"/>
      <name val="Calibri"/>
      <family val="2"/>
      <charset val="238"/>
      <scheme val="minor"/>
    </font>
    <font>
      <sz val="8"/>
      <name val="Garamond"/>
      <family val="1"/>
      <charset val="238"/>
    </font>
    <font>
      <i/>
      <sz val="8"/>
      <color rgb="FFFF0000"/>
      <name val="Garamond"/>
      <family val="1"/>
    </font>
    <font>
      <b/>
      <i/>
      <sz val="8"/>
      <name val="Garamond"/>
      <family val="1"/>
    </font>
    <font>
      <b/>
      <i/>
      <sz val="14"/>
      <color rgb="FFFF0000"/>
      <name val="Calibri"/>
      <family val="2"/>
      <scheme val="minor"/>
    </font>
  </fonts>
  <fills count="4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7CE"/>
      </patternFill>
    </fill>
    <fill>
      <patternFill patternType="solid">
        <fgColor rgb="FFFFFFFF"/>
      </patternFill>
    </fill>
    <fill>
      <patternFill patternType="solid">
        <fgColor rgb="FFF0F0F0"/>
      </patternFill>
    </fill>
    <fill>
      <patternFill patternType="solid">
        <fgColor rgb="FFFCDAD9"/>
      </patternFill>
    </fill>
    <fill>
      <patternFill patternType="solid">
        <fgColor rgb="FFDFEFF5"/>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0000"/>
        <bgColor indexed="64"/>
      </patternFill>
    </fill>
  </fills>
  <borders count="127">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rgb="FF2E74B5"/>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2E74B5"/>
      </left>
      <right style="medium">
        <color rgb="FF2E74B5"/>
      </right>
      <top style="medium">
        <color rgb="FF2E74B5"/>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double">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medium">
        <color rgb="FF2E74B5"/>
      </right>
      <top/>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diagonal/>
    </border>
    <border>
      <left style="medium">
        <color indexed="64"/>
      </left>
      <right style="medium">
        <color rgb="FF2E74B5"/>
      </right>
      <top/>
      <bottom style="medium">
        <color rgb="FF2E74B5"/>
      </bottom>
      <diagonal/>
    </border>
    <border>
      <left style="medium">
        <color rgb="FF2E74B5"/>
      </left>
      <right style="medium">
        <color indexed="64"/>
      </right>
      <top/>
      <bottom style="medium">
        <color rgb="FF2E74B5"/>
      </bottom>
      <diagonal/>
    </border>
    <border>
      <left style="medium">
        <color indexed="64"/>
      </left>
      <right style="medium">
        <color rgb="FF2E74B5"/>
      </right>
      <top/>
      <bottom style="medium">
        <color indexed="64"/>
      </bottom>
      <diagonal/>
    </border>
    <border>
      <left style="medium">
        <color rgb="FF2E74B5"/>
      </left>
      <right style="medium">
        <color rgb="FF2E74B5"/>
      </right>
      <top/>
      <bottom style="medium">
        <color indexed="64"/>
      </bottom>
      <diagonal/>
    </border>
    <border>
      <left/>
      <right style="medium">
        <color rgb="FF2E74B5"/>
      </right>
      <top/>
      <bottom style="medium">
        <color indexed="64"/>
      </bottom>
      <diagonal/>
    </border>
    <border>
      <left style="medium">
        <color indexed="64"/>
      </left>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2E74B5"/>
      </left>
      <right/>
      <top style="medium">
        <color rgb="FF2E74B5"/>
      </top>
      <bottom/>
      <diagonal/>
    </border>
    <border>
      <left/>
      <right style="thin">
        <color indexed="64"/>
      </right>
      <top style="medium">
        <color rgb="FF2E74B5"/>
      </top>
      <bottom style="medium">
        <color rgb="FF2E74B5"/>
      </bottom>
      <diagonal/>
    </border>
    <border>
      <left/>
      <right style="thin">
        <color indexed="64"/>
      </right>
      <top style="medium">
        <color rgb="FF2E74B5"/>
      </top>
      <bottom/>
      <diagonal/>
    </border>
    <border>
      <left style="medium">
        <color indexed="64"/>
      </left>
      <right style="medium">
        <color rgb="FF2E74B5"/>
      </right>
      <top style="medium">
        <color indexed="64"/>
      </top>
      <bottom style="medium">
        <color indexed="64"/>
      </bottom>
      <diagonal/>
    </border>
    <border>
      <left/>
      <right style="medium">
        <color rgb="FF2E74B5"/>
      </right>
      <top style="medium">
        <color indexed="64"/>
      </top>
      <bottom style="medium">
        <color indexed="64"/>
      </bottom>
      <diagonal/>
    </border>
    <border>
      <left style="medium">
        <color rgb="FF2E74B5"/>
      </left>
      <right/>
      <top style="medium">
        <color rgb="FF2E74B5"/>
      </top>
      <bottom style="medium">
        <color indexed="64"/>
      </bottom>
      <diagonal/>
    </border>
    <border>
      <left/>
      <right/>
      <top style="medium">
        <color rgb="FF2E74B5"/>
      </top>
      <bottom style="medium">
        <color indexed="64"/>
      </bottom>
      <diagonal/>
    </border>
    <border>
      <left/>
      <right style="thin">
        <color rgb="FF000000"/>
      </right>
      <top style="medium">
        <color rgb="FF2E74B5"/>
      </top>
      <bottom style="medium">
        <color rgb="FF2E74B5"/>
      </bottom>
      <diagonal/>
    </border>
    <border>
      <left style="thin">
        <color indexed="64"/>
      </left>
      <right/>
      <top style="medium">
        <color rgb="FF2E74B5"/>
      </top>
      <bottom style="thin">
        <color indexed="64"/>
      </bottom>
      <diagonal/>
    </border>
    <border>
      <left/>
      <right/>
      <top style="medium">
        <color rgb="FF2E74B5"/>
      </top>
      <bottom style="thin">
        <color indexed="64"/>
      </bottom>
      <diagonal/>
    </border>
    <border>
      <left/>
      <right style="thin">
        <color indexed="64"/>
      </right>
      <top style="medium">
        <color rgb="FF2E74B5"/>
      </top>
      <bottom style="thin">
        <color indexed="64"/>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medium">
        <color rgb="FF2E74B5"/>
      </right>
      <top style="thin">
        <color indexed="64"/>
      </top>
      <bottom style="medium">
        <color rgb="FF2E74B5"/>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2E74B5"/>
      </left>
      <right style="medium">
        <color rgb="FF2E74B5"/>
      </right>
      <top/>
      <bottom style="thin">
        <color indexed="64"/>
      </bottom>
      <diagonal/>
    </border>
    <border>
      <left/>
      <right style="medium">
        <color rgb="FF2E74B5"/>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93">
    <xf numFmtId="0" fontId="0" fillId="0" borderId="0"/>
    <xf numFmtId="0" fontId="20" fillId="0" borderId="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3" fontId="22" fillId="0" borderId="0" applyFill="0" applyBorder="0" applyAlignment="0" applyProtection="0"/>
    <xf numFmtId="165" fontId="22" fillId="0" borderId="0" applyFill="0" applyBorder="0" applyAlignment="0" applyProtection="0"/>
    <xf numFmtId="169"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34" fillId="0" borderId="0">
      <alignment vertical="top"/>
    </xf>
    <xf numFmtId="10" fontId="22" fillId="0" borderId="0" applyFill="0" applyBorder="0" applyAlignment="0" applyProtection="0"/>
    <xf numFmtId="0" fontId="36" fillId="0" borderId="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9" fillId="8" borderId="0" applyNumberFormat="0" applyBorder="0" applyAlignment="0" applyProtection="0"/>
    <xf numFmtId="0" fontId="1" fillId="0" borderId="0"/>
    <xf numFmtId="166"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86" fillId="0" borderId="0">
      <alignment vertical="top"/>
    </xf>
    <xf numFmtId="0" fontId="86" fillId="0" borderId="0">
      <alignment vertical="top"/>
    </xf>
    <xf numFmtId="0" fontId="79" fillId="0" borderId="0"/>
    <xf numFmtId="0" fontId="79" fillId="0" borderId="0"/>
    <xf numFmtId="0" fontId="79" fillId="0" borderId="0"/>
    <xf numFmtId="173" fontId="87" fillId="0" borderId="0" applyFont="0" applyFill="0" applyBorder="0" applyAlignment="0" applyProtection="0"/>
    <xf numFmtId="174" fontId="87" fillId="0" borderId="0" applyFont="0" applyFill="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175" fontId="87" fillId="0" borderId="0" applyFont="0" applyFill="0" applyBorder="0" applyAlignment="0" applyProtection="0"/>
    <xf numFmtId="176" fontId="87" fillId="0" borderId="0" applyFont="0" applyFill="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17" borderId="0" applyNumberFormat="0" applyBorder="0" applyAlignment="0" applyProtection="0"/>
    <xf numFmtId="0" fontId="88" fillId="20" borderId="0" applyNumberFormat="0" applyBorder="0" applyAlignment="0" applyProtection="0"/>
    <xf numFmtId="0" fontId="88" fillId="23" borderId="0" applyNumberFormat="0" applyBorder="0" applyAlignment="0" applyProtection="0"/>
    <xf numFmtId="177" fontId="87" fillId="0" borderId="0" applyFont="0" applyFill="0" applyBorder="0" applyAlignment="0" applyProtection="0"/>
    <xf numFmtId="0" fontId="89" fillId="24"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31" borderId="0" applyNumberFormat="0" applyBorder="0" applyAlignment="0" applyProtection="0"/>
    <xf numFmtId="3" fontId="22" fillId="32" borderId="48" applyNumberFormat="0"/>
    <xf numFmtId="0" fontId="90" fillId="33" borderId="49" applyNumberFormat="0" applyAlignment="0" applyProtection="0"/>
    <xf numFmtId="0" fontId="91" fillId="0" borderId="50" applyNumberFormat="0" applyFont="0" applyFill="0" applyAlignment="0" applyProtection="0"/>
    <xf numFmtId="0" fontId="92" fillId="34" borderId="51" applyNumberFormat="0" applyAlignment="0" applyProtection="0"/>
    <xf numFmtId="0" fontId="93"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78" fontId="94" fillId="0" borderId="0">
      <alignment horizontal="right" vertical="top"/>
    </xf>
    <xf numFmtId="0" fontId="93" fillId="0" borderId="0"/>
    <xf numFmtId="0" fontId="93" fillId="0" borderId="0"/>
    <xf numFmtId="0" fontId="91" fillId="0" borderId="0" applyFont="0" applyFill="0" applyBorder="0" applyAlignment="0" applyProtection="0"/>
    <xf numFmtId="0" fontId="22" fillId="35" borderId="0" applyNumberFormat="0" applyBorder="0" applyProtection="0"/>
    <xf numFmtId="179" fontId="22" fillId="0" borderId="0" applyFont="0" applyFill="0" applyBorder="0" applyAlignment="0" applyProtection="0"/>
    <xf numFmtId="167" fontId="22" fillId="36" borderId="34" applyNumberFormat="0" applyFont="0" applyBorder="0" applyAlignment="0" applyProtection="0">
      <alignment horizontal="right"/>
    </xf>
    <xf numFmtId="0" fontId="95" fillId="0" borderId="0" applyNumberForma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0" fontId="96" fillId="16" borderId="0" applyNumberFormat="0" applyBorder="0" applyAlignment="0" applyProtection="0"/>
    <xf numFmtId="38" fontId="97" fillId="35" borderId="0" applyNumberFormat="0" applyBorder="0" applyAlignment="0" applyProtection="0"/>
    <xf numFmtId="0" fontId="98" fillId="0" borderId="52" applyNumberFormat="0" applyFill="0" applyAlignment="0" applyProtection="0"/>
    <xf numFmtId="0" fontId="99" fillId="0" borderId="53" applyNumberFormat="0" applyFill="0" applyAlignment="0" applyProtection="0"/>
    <xf numFmtId="0" fontId="100" fillId="0" borderId="54"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alignment vertical="top"/>
      <protection locked="0"/>
    </xf>
    <xf numFmtId="0" fontId="22" fillId="37" borderId="48" applyNumberFormat="0" applyBorder="0" applyProtection="0"/>
    <xf numFmtId="180" fontId="87" fillId="0" borderId="0" applyFont="0" applyFill="0" applyBorder="0" applyAlignment="0" applyProtection="0"/>
    <xf numFmtId="3" fontId="87" fillId="0" borderId="0" applyFont="0" applyFill="0" applyBorder="0" applyAlignment="0" applyProtection="0"/>
    <xf numFmtId="10" fontId="97" fillId="38" borderId="15" applyNumberFormat="0" applyBorder="0" applyAlignment="0" applyProtection="0"/>
    <xf numFmtId="0" fontId="102" fillId="19" borderId="49" applyNumberFormat="0" applyAlignment="0" applyProtection="0"/>
    <xf numFmtId="3" fontId="22" fillId="39" borderId="0" applyNumberFormat="0" applyBorder="0"/>
    <xf numFmtId="180" fontId="103" fillId="0" borderId="0"/>
    <xf numFmtId="0" fontId="104" fillId="0" borderId="55" applyNumberFormat="0" applyFill="0" applyAlignment="0" applyProtection="0"/>
    <xf numFmtId="181" fontId="91" fillId="0" borderId="0" applyFont="0" applyFill="0" applyBorder="0" applyAlignment="0" applyProtection="0"/>
    <xf numFmtId="41" fontId="105" fillId="0" borderId="0" applyFont="0" applyFill="0" applyBorder="0" applyAlignment="0" applyProtection="0"/>
    <xf numFmtId="43" fontId="105" fillId="0" borderId="0" applyFont="0" applyFill="0" applyBorder="0" applyAlignment="0" applyProtection="0"/>
    <xf numFmtId="182" fontId="105" fillId="0" borderId="0" applyFont="0" applyFill="0" applyBorder="0" applyAlignment="0" applyProtection="0"/>
    <xf numFmtId="166" fontId="105" fillId="0" borderId="0" applyFont="0" applyFill="0" applyBorder="0" applyAlignment="0" applyProtection="0"/>
    <xf numFmtId="165" fontId="91" fillId="0" borderId="0" applyFont="0" applyFill="0" applyBorder="0" applyAlignment="0" applyProtection="0"/>
    <xf numFmtId="0" fontId="22" fillId="40" borderId="48" applyNumberFormat="0"/>
    <xf numFmtId="3" fontId="22" fillId="41" borderId="48" applyNumberFormat="0" applyFont="0" applyAlignment="0"/>
    <xf numFmtId="183" fontId="105" fillId="0" borderId="0" applyFont="0" applyFill="0" applyBorder="0" applyAlignment="0" applyProtection="0"/>
    <xf numFmtId="184" fontId="105" fillId="0" borderId="0" applyFont="0" applyFill="0" applyBorder="0" applyAlignment="0" applyProtection="0"/>
    <xf numFmtId="185" fontId="105" fillId="0" borderId="0" applyFont="0" applyFill="0" applyBorder="0" applyAlignment="0" applyProtection="0"/>
    <xf numFmtId="186" fontId="105" fillId="0" borderId="0" applyFont="0" applyFill="0" applyBorder="0" applyAlignment="0" applyProtection="0"/>
    <xf numFmtId="0" fontId="106" fillId="42" borderId="0" applyNumberFormat="0" applyBorder="0" applyAlignment="0" applyProtection="0"/>
    <xf numFmtId="0" fontId="107" fillId="0" borderId="0"/>
    <xf numFmtId="0" fontId="108" fillId="0" borderId="0"/>
    <xf numFmtId="0" fontId="93" fillId="0" borderId="0"/>
    <xf numFmtId="0" fontId="93" fillId="0" borderId="0"/>
    <xf numFmtId="0" fontId="93" fillId="0" borderId="0"/>
    <xf numFmtId="0" fontId="93" fillId="0" borderId="0"/>
    <xf numFmtId="0" fontId="22" fillId="0" borderId="0"/>
    <xf numFmtId="0" fontId="88" fillId="0" borderId="0"/>
    <xf numFmtId="0" fontId="22" fillId="0" borderId="0"/>
    <xf numFmtId="0" fontId="22" fillId="0" borderId="0"/>
    <xf numFmtId="0" fontId="22" fillId="0" borderId="0">
      <alignment vertical="top"/>
    </xf>
    <xf numFmtId="0" fontId="22" fillId="0" borderId="0"/>
    <xf numFmtId="0" fontId="22" fillId="0" borderId="0"/>
    <xf numFmtId="0" fontId="22" fillId="0" borderId="0"/>
    <xf numFmtId="0" fontId="22" fillId="0" borderId="0"/>
    <xf numFmtId="0" fontId="22" fillId="0" borderId="0">
      <alignment vertical="top"/>
    </xf>
    <xf numFmtId="0" fontId="22" fillId="0" borderId="0"/>
    <xf numFmtId="187" fontId="83" fillId="0" borderId="0" applyFill="0" applyBorder="0" applyAlignment="0" applyProtection="0">
      <alignment horizontal="right"/>
    </xf>
    <xf numFmtId="0" fontId="22" fillId="0" borderId="0"/>
    <xf numFmtId="0" fontId="36" fillId="43" borderId="48" applyNumberFormat="0" applyFont="0" applyAlignment="0" applyProtection="0"/>
    <xf numFmtId="0" fontId="109" fillId="33" borderId="56" applyNumberFormat="0" applyAlignment="0" applyProtection="0"/>
    <xf numFmtId="40" fontId="34" fillId="38" borderId="0">
      <alignment horizontal="right"/>
    </xf>
    <xf numFmtId="10" fontId="2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88" fontId="87" fillId="0" borderId="0" applyFont="0" applyFill="0" applyBorder="0" applyAlignment="0" applyProtection="0"/>
    <xf numFmtId="189" fontId="87" fillId="0" borderId="0" applyFont="0" applyFill="0" applyBorder="0" applyAlignment="0" applyProtection="0"/>
    <xf numFmtId="190" fontId="87" fillId="0" borderId="0" applyFont="0" applyFill="0" applyBorder="0" applyAlignment="0" applyProtection="0"/>
    <xf numFmtId="2" fontId="91" fillId="0" borderId="0" applyFont="0" applyFill="0" applyBorder="0" applyAlignment="0" applyProtection="0"/>
    <xf numFmtId="191" fontId="83" fillId="0" borderId="0" applyFill="0" applyBorder="0" applyAlignment="0">
      <alignment horizontal="centerContinuous"/>
    </xf>
    <xf numFmtId="3" fontId="22" fillId="44" borderId="48" applyNumberFormat="0"/>
    <xf numFmtId="0" fontId="87" fillId="0" borderId="0"/>
    <xf numFmtId="0" fontId="110" fillId="0" borderId="0"/>
    <xf numFmtId="0" fontId="22" fillId="0" borderId="0" applyNumberFormat="0"/>
    <xf numFmtId="0" fontId="111" fillId="0" borderId="0" applyNumberFormat="0" applyFill="0" applyBorder="0" applyAlignment="0" applyProtection="0"/>
    <xf numFmtId="0" fontId="112" fillId="0" borderId="57" applyNumberFormat="0" applyFill="0" applyAlignment="0" applyProtection="0"/>
    <xf numFmtId="0" fontId="113" fillId="0" borderId="0" applyNumberFormat="0" applyFill="0" applyBorder="0" applyAlignment="0" applyProtection="0"/>
    <xf numFmtId="0" fontId="82" fillId="0" borderId="0" applyNumberFormat="0" applyFont="0" applyFill="0" applyBorder="0" applyAlignment="0" applyProtection="0">
      <alignment vertical="top"/>
    </xf>
    <xf numFmtId="0" fontId="84" fillId="0" borderId="0" applyNumberFormat="0" applyFont="0" applyFill="0" applyBorder="0" applyAlignment="0" applyProtection="0">
      <alignment vertical="top"/>
    </xf>
    <xf numFmtId="0" fontId="84" fillId="0" borderId="0" applyNumberFormat="0" applyFont="0" applyFill="0" applyBorder="0" applyAlignment="0" applyProtection="0">
      <alignment vertical="top"/>
    </xf>
    <xf numFmtId="0" fontId="82" fillId="0" borderId="0" applyNumberFormat="0" applyFont="0" applyFill="0" applyBorder="0" applyAlignment="0" applyProtection="0"/>
    <xf numFmtId="0" fontId="82" fillId="0" borderId="0" applyNumberFormat="0" applyFont="0" applyFill="0" applyBorder="0" applyAlignment="0" applyProtection="0">
      <alignment horizontal="left" vertical="top"/>
    </xf>
    <xf numFmtId="0" fontId="82" fillId="0" borderId="0" applyNumberFormat="0" applyFont="0" applyFill="0" applyBorder="0" applyAlignment="0" applyProtection="0">
      <alignment horizontal="left" vertical="top"/>
    </xf>
    <xf numFmtId="0" fontId="82" fillId="0" borderId="0" applyNumberFormat="0" applyFont="0" applyFill="0" applyBorder="0" applyAlignment="0" applyProtection="0">
      <alignment horizontal="left" vertical="top"/>
    </xf>
    <xf numFmtId="0" fontId="83" fillId="0" borderId="0"/>
    <xf numFmtId="0" fontId="114" fillId="0" borderId="0">
      <alignment horizontal="left" wrapText="1"/>
    </xf>
    <xf numFmtId="0" fontId="115" fillId="0" borderId="58" applyNumberFormat="0" applyFont="0" applyFill="0" applyBorder="0" applyAlignment="0" applyProtection="0">
      <alignment horizontal="center" wrapText="1"/>
    </xf>
    <xf numFmtId="192" fontId="87" fillId="0" borderId="0" applyNumberFormat="0" applyFont="0" applyFill="0" applyBorder="0" applyAlignment="0" applyProtection="0">
      <alignment horizontal="right"/>
    </xf>
    <xf numFmtId="0" fontId="115" fillId="0" borderId="0" applyNumberFormat="0" applyFont="0" applyFill="0" applyBorder="0" applyAlignment="0" applyProtection="0">
      <alignment horizontal="left" indent="1"/>
    </xf>
    <xf numFmtId="193" fontId="115" fillId="0" borderId="0" applyNumberFormat="0" applyFont="0" applyFill="0" applyBorder="0" applyAlignment="0" applyProtection="0"/>
    <xf numFmtId="0" fontId="83" fillId="0" borderId="58" applyNumberFormat="0" applyFont="0" applyFill="0" applyAlignment="0" applyProtection="0">
      <alignment horizontal="center"/>
    </xf>
    <xf numFmtId="0" fontId="83" fillId="0" borderId="0" applyNumberFormat="0" applyFont="0" applyFill="0" applyBorder="0" applyAlignment="0" applyProtection="0">
      <alignment horizontal="left" wrapText="1" indent="1"/>
    </xf>
    <xf numFmtId="0" fontId="115" fillId="0" borderId="0" applyNumberFormat="0" applyFont="0" applyFill="0" applyBorder="0" applyAlignment="0" applyProtection="0">
      <alignment horizontal="left" indent="1"/>
    </xf>
    <xf numFmtId="0" fontId="83" fillId="0" borderId="0" applyNumberFormat="0" applyFont="0" applyFill="0" applyBorder="0" applyAlignment="0" applyProtection="0">
      <alignment horizontal="left" wrapText="1" indent="2"/>
    </xf>
    <xf numFmtId="194" fontId="83" fillId="0" borderId="0">
      <alignment horizontal="right"/>
    </xf>
    <xf numFmtId="0" fontId="116" fillId="0" borderId="0" applyNumberFormat="0" applyFill="0" applyBorder="0" applyAlignment="0" applyProtection="0"/>
    <xf numFmtId="0" fontId="117" fillId="0" borderId="0" applyNumberFormat="0" applyFill="0" applyBorder="0" applyAlignment="0" applyProtection="0"/>
    <xf numFmtId="171" fontId="118" fillId="0" borderId="0">
      <alignment horizontal="right"/>
    </xf>
    <xf numFmtId="0" fontId="119" fillId="0" borderId="0" applyProtection="0"/>
    <xf numFmtId="195" fontId="119" fillId="0" borderId="0" applyProtection="0"/>
    <xf numFmtId="0" fontId="120" fillId="0" borderId="0" applyProtection="0"/>
    <xf numFmtId="0" fontId="121" fillId="0" borderId="0" applyProtection="0"/>
    <xf numFmtId="0" fontId="119" fillId="0" borderId="59" applyProtection="0"/>
    <xf numFmtId="0" fontId="119" fillId="0" borderId="0"/>
    <xf numFmtId="10" fontId="119" fillId="0" borderId="0" applyProtection="0"/>
    <xf numFmtId="0" fontId="119" fillId="0" borderId="0"/>
    <xf numFmtId="2" fontId="119" fillId="0" borderId="0" applyProtection="0"/>
    <xf numFmtId="4" fontId="119" fillId="0" borderId="0" applyProtection="0"/>
    <xf numFmtId="43"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69" fillId="8" borderId="0" applyNumberFormat="0" applyBorder="0" applyAlignment="0" applyProtection="0"/>
    <xf numFmtId="0" fontId="22" fillId="0" borderId="0"/>
    <xf numFmtId="0" fontId="207" fillId="0" borderId="0"/>
    <xf numFmtId="9" fontId="207" fillId="0" borderId="0" applyFont="0" applyFill="0" applyBorder="0" applyAlignment="0" applyProtection="0"/>
    <xf numFmtId="0" fontId="22" fillId="0" borderId="0"/>
    <xf numFmtId="43" fontId="1" fillId="0" borderId="0" applyFont="0" applyFill="0" applyBorder="0" applyAlignment="0" applyProtection="0"/>
  </cellStyleXfs>
  <cellXfs count="2765">
    <xf numFmtId="0" fontId="0" fillId="0" borderId="0" xfId="0"/>
    <xf numFmtId="0" fontId="61" fillId="9" borderId="39" xfId="0" applyFont="1" applyFill="1" applyBorder="1" applyAlignment="1">
      <alignment horizontal="left" vertical="center" wrapText="1"/>
    </xf>
    <xf numFmtId="0" fontId="61" fillId="9" borderId="40" xfId="0" applyFont="1" applyFill="1" applyBorder="1" applyAlignment="1">
      <alignment horizontal="center" vertical="center" wrapText="1"/>
    </xf>
    <xf numFmtId="0" fontId="61" fillId="9" borderId="41" xfId="0" applyFont="1" applyFill="1" applyBorder="1" applyAlignment="1">
      <alignment horizontal="left" wrapText="1"/>
    </xf>
    <xf numFmtId="0" fontId="0" fillId="0" borderId="0" xfId="0" applyAlignment="1" applyProtection="1">
      <alignment wrapText="1"/>
      <protection locked="0"/>
    </xf>
    <xf numFmtId="0" fontId="62" fillId="9" borderId="0" xfId="0" applyFont="1" applyFill="1" applyAlignment="1">
      <alignment horizontal="left" vertical="center" wrapText="1"/>
    </xf>
    <xf numFmtId="0" fontId="60" fillId="9" borderId="0" xfId="0" applyFont="1" applyFill="1" applyAlignment="1">
      <alignment horizontal="left" vertical="center" wrapText="1"/>
    </xf>
    <xf numFmtId="0" fontId="63" fillId="9" borderId="38" xfId="0" applyFont="1" applyFill="1" applyBorder="1" applyAlignment="1">
      <alignment horizontal="left" vertical="center" wrapText="1"/>
    </xf>
    <xf numFmtId="0" fontId="62" fillId="10" borderId="38" xfId="0" applyFont="1" applyFill="1" applyBorder="1" applyAlignment="1">
      <alignment horizontal="left" vertical="center" wrapText="1"/>
    </xf>
    <xf numFmtId="0" fontId="63" fillId="11" borderId="38" xfId="0" applyFont="1" applyFill="1" applyBorder="1" applyAlignment="1">
      <alignment horizontal="left" vertical="center" wrapText="1"/>
    </xf>
    <xf numFmtId="0" fontId="66" fillId="9" borderId="38" xfId="0" applyFont="1" applyFill="1" applyBorder="1" applyAlignment="1">
      <alignment horizontal="center" vertical="center" wrapText="1"/>
    </xf>
    <xf numFmtId="0" fontId="65" fillId="9" borderId="38" xfId="0" applyFont="1" applyFill="1" applyBorder="1" applyAlignment="1">
      <alignment horizontal="left" vertical="center" wrapText="1"/>
    </xf>
    <xf numFmtId="0" fontId="0" fillId="9" borderId="39" xfId="0" applyFill="1" applyBorder="1" applyAlignment="1" applyProtection="1">
      <alignment wrapText="1"/>
      <protection locked="0"/>
    </xf>
    <xf numFmtId="0" fontId="0" fillId="9" borderId="41" xfId="0" applyFill="1" applyBorder="1" applyAlignment="1" applyProtection="1">
      <alignment wrapText="1"/>
      <protection locked="0"/>
    </xf>
    <xf numFmtId="0" fontId="68" fillId="10" borderId="38" xfId="0" applyFont="1" applyFill="1" applyBorder="1" applyAlignment="1">
      <alignment horizontal="left" vertical="center" wrapText="1"/>
    </xf>
    <xf numFmtId="0" fontId="63" fillId="9" borderId="38" xfId="0" applyFont="1" applyFill="1" applyBorder="1" applyAlignment="1" applyProtection="1">
      <alignment horizontal="left" vertical="center" wrapText="1"/>
      <protection locked="0"/>
    </xf>
    <xf numFmtId="0" fontId="62" fillId="9" borderId="38" xfId="0" applyFont="1" applyFill="1" applyBorder="1" applyAlignment="1">
      <alignment horizontal="left" vertical="center" wrapText="1"/>
    </xf>
    <xf numFmtId="0" fontId="61" fillId="9" borderId="41" xfId="0" applyFont="1" applyFill="1" applyBorder="1" applyAlignment="1">
      <alignment horizontal="center" wrapText="1"/>
    </xf>
    <xf numFmtId="0" fontId="65" fillId="9" borderId="38" xfId="0" applyFont="1" applyFill="1" applyBorder="1" applyAlignment="1">
      <alignment horizontal="right" vertical="center" wrapText="1"/>
    </xf>
    <xf numFmtId="0" fontId="9" fillId="3" borderId="6"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3" fontId="7" fillId="0" borderId="8" xfId="0" applyNumberFormat="1" applyFont="1" applyBorder="1" applyAlignment="1">
      <alignment horizontal="center" vertical="center"/>
    </xf>
    <xf numFmtId="3" fontId="12" fillId="0" borderId="8" xfId="0" applyNumberFormat="1" applyFont="1" applyBorder="1" applyAlignment="1">
      <alignment horizontal="center" vertical="center"/>
    </xf>
    <xf numFmtId="3" fontId="26" fillId="0" borderId="7" xfId="0" applyNumberFormat="1" applyFont="1" applyBorder="1" applyAlignment="1">
      <alignment horizontal="center" vertical="center" wrapText="1"/>
    </xf>
    <xf numFmtId="0" fontId="62" fillId="10" borderId="38" xfId="0" applyFont="1" applyFill="1" applyBorder="1" applyAlignment="1">
      <alignment horizontal="center" vertical="center" wrapText="1"/>
    </xf>
    <xf numFmtId="0" fontId="60" fillId="9" borderId="38" xfId="0" applyFont="1" applyFill="1" applyBorder="1" applyAlignment="1">
      <alignment horizontal="left" vertical="center" wrapText="1"/>
    </xf>
    <xf numFmtId="3" fontId="63" fillId="9" borderId="38" xfId="0" applyNumberFormat="1" applyFont="1" applyFill="1" applyBorder="1" applyAlignment="1">
      <alignment horizontal="right" vertical="center" wrapText="1"/>
    </xf>
    <xf numFmtId="3" fontId="63" fillId="9" borderId="41" xfId="0" applyNumberFormat="1" applyFont="1" applyFill="1" applyBorder="1" applyAlignment="1">
      <alignment horizontal="right" vertical="center" wrapText="1"/>
    </xf>
    <xf numFmtId="3" fontId="65" fillId="9" borderId="38" xfId="0" applyNumberFormat="1" applyFont="1" applyFill="1" applyBorder="1" applyAlignment="1">
      <alignment horizontal="right" vertical="center" wrapText="1"/>
    </xf>
    <xf numFmtId="0" fontId="64" fillId="11" borderId="38" xfId="0" applyFont="1" applyFill="1" applyBorder="1" applyAlignment="1">
      <alignment horizontal="left" vertical="center" wrapText="1"/>
    </xf>
    <xf numFmtId="3" fontId="62" fillId="10" borderId="38" xfId="0" applyNumberFormat="1" applyFont="1" applyFill="1" applyBorder="1" applyAlignment="1">
      <alignment horizontal="right" vertical="center" wrapText="1"/>
    </xf>
    <xf numFmtId="170" fontId="62" fillId="9" borderId="41" xfId="0" applyNumberFormat="1" applyFont="1" applyFill="1" applyBorder="1" applyAlignment="1">
      <alignment horizontal="center" vertical="center" wrapText="1"/>
    </xf>
    <xf numFmtId="0" fontId="62" fillId="9" borderId="39" xfId="0" applyFont="1" applyFill="1" applyBorder="1" applyAlignment="1">
      <alignment horizontal="center" vertical="center" wrapText="1"/>
    </xf>
    <xf numFmtId="0" fontId="63" fillId="9" borderId="38" xfId="0" applyFont="1" applyFill="1" applyBorder="1" applyAlignment="1">
      <alignment horizontal="right" vertical="center" wrapText="1"/>
    </xf>
    <xf numFmtId="170" fontId="63" fillId="9" borderId="41" xfId="0" applyNumberFormat="1" applyFont="1" applyFill="1" applyBorder="1" applyAlignment="1">
      <alignment horizontal="center" vertical="center" wrapText="1"/>
    </xf>
    <xf numFmtId="0" fontId="63" fillId="9" borderId="39"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2" fillId="0" borderId="0" xfId="0" applyFont="1" applyAlignment="1">
      <alignment horizontal="center"/>
    </xf>
    <xf numFmtId="0" fontId="9" fillId="3" borderId="8" xfId="0" applyFont="1" applyFill="1" applyBorder="1" applyAlignment="1">
      <alignment horizontal="center" vertical="center" wrapText="1"/>
    </xf>
    <xf numFmtId="0" fontId="0" fillId="0" borderId="0" xfId="24" applyFont="1" applyAlignment="1" applyProtection="1">
      <alignment wrapText="1"/>
      <protection locked="0"/>
    </xf>
    <xf numFmtId="0" fontId="62" fillId="9" borderId="38" xfId="24" applyFont="1" applyFill="1" applyBorder="1" applyAlignment="1">
      <alignment horizontal="left" vertical="center" wrapText="1"/>
    </xf>
    <xf numFmtId="0" fontId="62" fillId="10" borderId="38" xfId="24" applyFont="1" applyFill="1" applyBorder="1" applyAlignment="1">
      <alignment horizontal="left" vertical="center" wrapText="1"/>
    </xf>
    <xf numFmtId="0" fontId="63" fillId="9" borderId="38" xfId="24" applyFont="1" applyFill="1" applyBorder="1" applyAlignment="1">
      <alignment horizontal="left" vertical="center" wrapText="1"/>
    </xf>
    <xf numFmtId="170" fontId="63" fillId="9" borderId="41" xfId="24" applyNumberFormat="1" applyFont="1" applyFill="1" applyBorder="1" applyAlignment="1">
      <alignment horizontal="center" vertical="center" wrapText="1"/>
    </xf>
    <xf numFmtId="0" fontId="63" fillId="9" borderId="38" xfId="24" applyFont="1" applyFill="1" applyBorder="1" applyAlignment="1" applyProtection="1">
      <alignment horizontal="left" vertical="center" wrapText="1"/>
      <protection locked="0"/>
    </xf>
    <xf numFmtId="0" fontId="63" fillId="9" borderId="39" xfId="24" applyFont="1" applyFill="1" applyBorder="1" applyAlignment="1">
      <alignment horizontal="center" vertical="center" wrapText="1"/>
    </xf>
    <xf numFmtId="0" fontId="63" fillId="9" borderId="38" xfId="24" applyFont="1" applyFill="1" applyBorder="1" applyAlignment="1">
      <alignment horizontal="right" vertical="center" wrapText="1"/>
    </xf>
    <xf numFmtId="0" fontId="62" fillId="10" borderId="38" xfId="24" applyFont="1" applyFill="1" applyBorder="1" applyAlignment="1">
      <alignment horizontal="center" vertical="center" wrapText="1"/>
    </xf>
    <xf numFmtId="0" fontId="68" fillId="10" borderId="38" xfId="24" applyFont="1" applyFill="1" applyBorder="1" applyAlignment="1">
      <alignment horizontal="left" vertical="center" wrapText="1"/>
    </xf>
    <xf numFmtId="0" fontId="60" fillId="9" borderId="38" xfId="24" applyFont="1" applyFill="1" applyBorder="1" applyAlignment="1">
      <alignment horizontal="left" vertical="center" wrapText="1"/>
    </xf>
    <xf numFmtId="0" fontId="0" fillId="9" borderId="41" xfId="24" applyFont="1" applyFill="1" applyBorder="1" applyAlignment="1" applyProtection="1">
      <alignment wrapText="1"/>
      <protection locked="0"/>
    </xf>
    <xf numFmtId="170" fontId="62" fillId="9" borderId="41" xfId="24" applyNumberFormat="1" applyFont="1" applyFill="1" applyBorder="1" applyAlignment="1">
      <alignment horizontal="center" vertical="center" wrapText="1"/>
    </xf>
    <xf numFmtId="0" fontId="0" fillId="9" borderId="39" xfId="24" applyFont="1" applyFill="1" applyBorder="1" applyAlignment="1" applyProtection="1">
      <alignment wrapText="1"/>
      <protection locked="0"/>
    </xf>
    <xf numFmtId="0" fontId="62" fillId="9" borderId="39" xfId="24" applyFont="1" applyFill="1" applyBorder="1" applyAlignment="1">
      <alignment horizontal="center" vertical="center" wrapText="1"/>
    </xf>
    <xf numFmtId="0" fontId="65" fillId="9" borderId="38" xfId="24" applyFont="1" applyFill="1" applyBorder="1" applyAlignment="1">
      <alignment horizontal="left" vertical="center" wrapText="1"/>
    </xf>
    <xf numFmtId="3" fontId="65" fillId="9" borderId="38" xfId="24" applyNumberFormat="1" applyFont="1" applyFill="1" applyBorder="1" applyAlignment="1">
      <alignment horizontal="right" vertical="center" wrapText="1"/>
    </xf>
    <xf numFmtId="0" fontId="66" fillId="9" borderId="38" xfId="24" applyFont="1" applyFill="1" applyBorder="1" applyAlignment="1">
      <alignment horizontal="center" vertical="center" wrapText="1"/>
    </xf>
    <xf numFmtId="0" fontId="63" fillId="11" borderId="38" xfId="24" applyFont="1" applyFill="1" applyBorder="1" applyAlignment="1">
      <alignment horizontal="left" vertical="center" wrapText="1"/>
    </xf>
    <xf numFmtId="0" fontId="64" fillId="11" borderId="38" xfId="24" applyFont="1" applyFill="1" applyBorder="1" applyAlignment="1">
      <alignment horizontal="left" vertical="center" wrapText="1"/>
    </xf>
    <xf numFmtId="3" fontId="62" fillId="10" borderId="38" xfId="24" applyNumberFormat="1" applyFont="1" applyFill="1" applyBorder="1" applyAlignment="1">
      <alignment horizontal="right" vertical="center" wrapText="1"/>
    </xf>
    <xf numFmtId="3" fontId="63" fillId="9" borderId="38" xfId="24" applyNumberFormat="1" applyFont="1" applyFill="1" applyBorder="1" applyAlignment="1">
      <alignment horizontal="right" vertical="center" wrapText="1"/>
    </xf>
    <xf numFmtId="3" fontId="63" fillId="9" borderId="41" xfId="24" applyNumberFormat="1" applyFont="1" applyFill="1" applyBorder="1" applyAlignment="1">
      <alignment horizontal="right" vertical="center" wrapText="1"/>
    </xf>
    <xf numFmtId="0" fontId="126" fillId="0" borderId="0" xfId="0" applyFont="1"/>
    <xf numFmtId="0" fontId="127" fillId="0" borderId="0" xfId="0" applyFont="1" applyAlignment="1">
      <alignment horizontal="center"/>
    </xf>
    <xf numFmtId="0" fontId="129" fillId="0" borderId="1" xfId="0" applyFont="1" applyBorder="1" applyAlignment="1">
      <alignment horizontal="left" vertical="center" wrapText="1"/>
    </xf>
    <xf numFmtId="0" fontId="129" fillId="0" borderId="1" xfId="0" applyFont="1" applyBorder="1" applyAlignment="1">
      <alignment vertical="center" wrapText="1"/>
    </xf>
    <xf numFmtId="0" fontId="131" fillId="0" borderId="0" xfId="0" applyFont="1"/>
    <xf numFmtId="0" fontId="129" fillId="0" borderId="6" xfId="0" applyFont="1" applyBorder="1" applyAlignment="1">
      <alignment horizontal="center" vertical="center" wrapText="1"/>
    </xf>
    <xf numFmtId="0" fontId="129" fillId="0" borderId="8" xfId="0" applyFont="1" applyBorder="1" applyAlignment="1">
      <alignment horizontal="center" vertical="center" wrapText="1"/>
    </xf>
    <xf numFmtId="0" fontId="130" fillId="0" borderId="7" xfId="0" applyFont="1" applyBorder="1" applyAlignment="1">
      <alignment vertical="center" wrapText="1"/>
    </xf>
    <xf numFmtId="9" fontId="130" fillId="0" borderId="8" xfId="0" applyNumberFormat="1" applyFont="1" applyBorder="1" applyAlignment="1">
      <alignment horizontal="center" vertical="center"/>
    </xf>
    <xf numFmtId="0" fontId="129" fillId="0" borderId="7" xfId="0" applyFont="1" applyBorder="1" applyAlignment="1">
      <alignment vertical="center" wrapText="1"/>
    </xf>
    <xf numFmtId="3" fontId="130" fillId="0" borderId="8" xfId="32" applyNumberFormat="1" applyFont="1" applyFill="1" applyBorder="1" applyAlignment="1">
      <alignment horizontal="center" vertical="center"/>
    </xf>
    <xf numFmtId="1" fontId="130" fillId="0" borderId="8" xfId="0" applyNumberFormat="1" applyFont="1" applyBorder="1" applyAlignment="1">
      <alignment horizontal="center" vertical="center"/>
    </xf>
    <xf numFmtId="0" fontId="132" fillId="0" borderId="7" xfId="0" applyFont="1" applyBorder="1" applyAlignment="1">
      <alignment horizontal="left" vertical="center" wrapText="1"/>
    </xf>
    <xf numFmtId="0" fontId="130" fillId="0" borderId="7" xfId="0" applyFont="1" applyBorder="1" applyAlignment="1">
      <alignment horizontal="left" vertical="center" wrapText="1"/>
    </xf>
    <xf numFmtId="0" fontId="130" fillId="0" borderId="13" xfId="0" applyFont="1" applyBorder="1" applyAlignment="1">
      <alignment horizontal="left" vertical="center" wrapText="1"/>
    </xf>
    <xf numFmtId="3" fontId="129" fillId="0" borderId="7" xfId="0" applyNumberFormat="1" applyFont="1" applyBorder="1" applyAlignment="1">
      <alignment horizontal="center" vertical="center" wrapText="1"/>
    </xf>
    <xf numFmtId="3" fontId="130" fillId="0" borderId="7" xfId="0" applyNumberFormat="1" applyFont="1" applyBorder="1" applyAlignment="1">
      <alignment horizontal="center" vertical="center" wrapText="1"/>
    </xf>
    <xf numFmtId="0" fontId="130" fillId="0" borderId="7" xfId="0" applyFont="1" applyBorder="1" applyAlignment="1">
      <alignment horizontal="center" vertical="center" wrapText="1"/>
    </xf>
    <xf numFmtId="167" fontId="130" fillId="0" borderId="8" xfId="0" applyNumberFormat="1" applyFont="1" applyBorder="1" applyAlignment="1">
      <alignment horizontal="center" vertical="center"/>
    </xf>
    <xf numFmtId="0" fontId="130" fillId="0" borderId="7" xfId="0" applyFont="1" applyBorder="1" applyAlignment="1">
      <alignment horizontal="left" vertical="center" wrapText="1" indent="1"/>
    </xf>
    <xf numFmtId="3" fontId="135" fillId="0" borderId="8" xfId="0" applyNumberFormat="1" applyFont="1" applyBorder="1" applyAlignment="1">
      <alignment horizontal="center" vertical="center"/>
    </xf>
    <xf numFmtId="0" fontId="136" fillId="0" borderId="7" xfId="0" applyFont="1" applyBorder="1" applyAlignment="1">
      <alignment horizontal="left" vertical="center" wrapText="1" indent="1"/>
    </xf>
    <xf numFmtId="3" fontId="136" fillId="0" borderId="8" xfId="0" applyNumberFormat="1" applyFont="1" applyBorder="1" applyAlignment="1">
      <alignment horizontal="center" vertical="center"/>
    </xf>
    <xf numFmtId="3" fontId="130" fillId="0" borderId="8" xfId="0" applyNumberFormat="1" applyFont="1" applyBorder="1" applyAlignment="1">
      <alignment horizontal="center" vertical="center"/>
    </xf>
    <xf numFmtId="3" fontId="126" fillId="0" borderId="0" xfId="0" applyNumberFormat="1" applyFont="1"/>
    <xf numFmtId="0" fontId="136" fillId="0" borderId="7" xfId="0" applyFont="1" applyBorder="1" applyAlignment="1">
      <alignment horizontal="center" vertical="center" wrapText="1"/>
    </xf>
    <xf numFmtId="9" fontId="130" fillId="0" borderId="8" xfId="32" applyFont="1" applyFill="1" applyBorder="1" applyAlignment="1">
      <alignment horizontal="center" vertical="center"/>
    </xf>
    <xf numFmtId="167" fontId="126" fillId="0" borderId="0" xfId="32" applyNumberFormat="1" applyFont="1"/>
    <xf numFmtId="167" fontId="130" fillId="0" borderId="8" xfId="32" applyNumberFormat="1" applyFont="1" applyFill="1" applyBorder="1" applyAlignment="1">
      <alignment horizontal="center" vertical="center"/>
    </xf>
    <xf numFmtId="3" fontId="137" fillId="0" borderId="8" xfId="0" applyNumberFormat="1" applyFont="1" applyBorder="1" applyAlignment="1">
      <alignment horizontal="left" vertical="center"/>
    </xf>
    <xf numFmtId="0" fontId="132" fillId="0" borderId="7" xfId="0" applyFont="1" applyBorder="1" applyAlignment="1">
      <alignment vertical="center" wrapText="1"/>
    </xf>
    <xf numFmtId="3" fontId="129" fillId="0" borderId="8" xfId="0" applyNumberFormat="1" applyFont="1" applyBorder="1" applyAlignment="1">
      <alignment horizontal="center" vertical="center"/>
    </xf>
    <xf numFmtId="167" fontId="136" fillId="0" borderId="8" xfId="0" applyNumberFormat="1" applyFont="1" applyBorder="1" applyAlignment="1">
      <alignment horizontal="center" vertical="center"/>
    </xf>
    <xf numFmtId="0" fontId="132" fillId="0" borderId="9" xfId="0" applyFont="1" applyBorder="1" applyAlignment="1">
      <alignment horizontal="left" vertical="center" wrapText="1" indent="1"/>
    </xf>
    <xf numFmtId="0" fontId="139" fillId="0" borderId="7" xfId="0" applyFont="1" applyBorder="1" applyAlignment="1">
      <alignment horizontal="left" vertical="center" wrapText="1"/>
    </xf>
    <xf numFmtId="9" fontId="132" fillId="0" borderId="1" xfId="0" applyNumberFormat="1" applyFont="1" applyBorder="1" applyAlignment="1">
      <alignment horizontal="center" vertical="center" wrapText="1"/>
    </xf>
    <xf numFmtId="0" fontId="132" fillId="0" borderId="7" xfId="0" applyFont="1" applyBorder="1" applyAlignment="1">
      <alignment horizontal="left" vertical="center"/>
    </xf>
    <xf numFmtId="0" fontId="137" fillId="0" borderId="5" xfId="0" applyFont="1" applyBorder="1" applyAlignment="1">
      <alignment horizontal="left" vertical="center" wrapText="1" indent="1"/>
    </xf>
    <xf numFmtId="3" fontId="136" fillId="0" borderId="6" xfId="0" applyNumberFormat="1" applyFont="1" applyBorder="1" applyAlignment="1">
      <alignment horizontal="center" vertical="center"/>
    </xf>
    <xf numFmtId="0" fontId="137" fillId="0" borderId="32" xfId="0" applyFont="1" applyBorder="1" applyAlignment="1">
      <alignment horizontal="left" vertical="center" wrapText="1" indent="1"/>
    </xf>
    <xf numFmtId="3" fontId="136" fillId="0" borderId="29" xfId="0" applyNumberFormat="1" applyFont="1" applyBorder="1" applyAlignment="1">
      <alignment horizontal="center" vertical="center"/>
    </xf>
    <xf numFmtId="3" fontId="136" fillId="0" borderId="30" xfId="0" applyNumberFormat="1" applyFont="1" applyBorder="1" applyAlignment="1">
      <alignment horizontal="center" vertical="center"/>
    </xf>
    <xf numFmtId="0" fontId="137" fillId="0" borderId="24" xfId="0" applyFont="1" applyBorder="1" applyAlignment="1">
      <alignment horizontal="left" vertical="center" wrapText="1" indent="1"/>
    </xf>
    <xf numFmtId="0" fontId="65" fillId="9" borderId="38" xfId="24" applyFont="1" applyFill="1" applyBorder="1" applyAlignment="1">
      <alignment horizontal="right" vertical="center" wrapText="1"/>
    </xf>
    <xf numFmtId="0" fontId="1" fillId="0" borderId="0" xfId="24"/>
    <xf numFmtId="0" fontId="46" fillId="0" borderId="0" xfId="24" applyFont="1"/>
    <xf numFmtId="0" fontId="20" fillId="0" borderId="0" xfId="31" applyFont="1"/>
    <xf numFmtId="0" fontId="1" fillId="0" borderId="0" xfId="29"/>
    <xf numFmtId="0" fontId="1" fillId="0" borderId="0" xfId="27"/>
    <xf numFmtId="9" fontId="7" fillId="3" borderId="8" xfId="25" applyFont="1" applyFill="1" applyBorder="1" applyAlignment="1">
      <alignment horizontal="center" vertical="center"/>
    </xf>
    <xf numFmtId="3" fontId="7" fillId="3" borderId="8" xfId="25" applyNumberFormat="1" applyFont="1" applyFill="1" applyBorder="1" applyAlignment="1">
      <alignment horizontal="center" vertical="center"/>
    </xf>
    <xf numFmtId="9" fontId="7" fillId="0" borderId="8" xfId="25" applyFont="1" applyBorder="1" applyAlignment="1">
      <alignment horizontal="center" vertical="center"/>
    </xf>
    <xf numFmtId="167" fontId="7" fillId="0" borderId="8" xfId="25" applyNumberFormat="1" applyFont="1" applyBorder="1" applyAlignment="1">
      <alignment horizontal="center" vertical="center"/>
    </xf>
    <xf numFmtId="0" fontId="1" fillId="0" borderId="0" xfId="183"/>
    <xf numFmtId="0" fontId="2" fillId="0" borderId="0" xfId="183" applyFont="1" applyAlignment="1">
      <alignment horizontal="center"/>
    </xf>
    <xf numFmtId="0" fontId="4" fillId="3" borderId="1" xfId="183" applyFont="1" applyFill="1" applyBorder="1" applyAlignment="1">
      <alignment horizontal="left" vertical="center" wrapText="1"/>
    </xf>
    <xf numFmtId="0" fontId="4" fillId="4" borderId="1" xfId="183" applyFont="1" applyFill="1" applyBorder="1" applyAlignment="1">
      <alignment vertical="center" wrapText="1"/>
    </xf>
    <xf numFmtId="0" fontId="7" fillId="3" borderId="6" xfId="183" applyFont="1" applyFill="1" applyBorder="1" applyAlignment="1">
      <alignment horizontal="center" vertical="center" wrapText="1"/>
    </xf>
    <xf numFmtId="0" fontId="7" fillId="3" borderId="8" xfId="183" applyFont="1" applyFill="1" applyBorder="1" applyAlignment="1">
      <alignment horizontal="center" vertical="center" wrapText="1"/>
    </xf>
    <xf numFmtId="0" fontId="85" fillId="3" borderId="7" xfId="183" applyFont="1" applyFill="1" applyBorder="1" applyAlignment="1">
      <alignment horizontal="left" vertical="center" wrapText="1"/>
    </xf>
    <xf numFmtId="9" fontId="7" fillId="6" borderId="8" xfId="183" applyNumberFormat="1" applyFont="1" applyFill="1" applyBorder="1" applyAlignment="1">
      <alignment horizontal="center" vertical="center"/>
    </xf>
    <xf numFmtId="0" fontId="8" fillId="4" borderId="7" xfId="183" applyFont="1" applyFill="1" applyBorder="1" applyAlignment="1">
      <alignment vertical="center" wrapText="1"/>
    </xf>
    <xf numFmtId="4" fontId="1" fillId="0" borderId="0" xfId="183" applyNumberFormat="1"/>
    <xf numFmtId="0" fontId="7" fillId="3" borderId="7" xfId="183" applyFont="1" applyFill="1" applyBorder="1" applyAlignment="1">
      <alignment horizontal="left" vertical="center" wrapText="1"/>
    </xf>
    <xf numFmtId="9" fontId="25" fillId="3" borderId="8" xfId="183" applyNumberFormat="1" applyFont="1" applyFill="1" applyBorder="1" applyAlignment="1">
      <alignment horizontal="center" vertical="center"/>
    </xf>
    <xf numFmtId="0" fontId="3" fillId="0" borderId="0" xfId="183" applyFont="1"/>
    <xf numFmtId="3" fontId="25" fillId="3" borderId="8" xfId="25" applyNumberFormat="1" applyFont="1" applyFill="1" applyBorder="1" applyAlignment="1">
      <alignment horizontal="center" vertical="center"/>
    </xf>
    <xf numFmtId="0" fontId="10" fillId="0" borderId="7" xfId="183" applyFont="1" applyBorder="1" applyAlignment="1">
      <alignment horizontal="left" vertical="center" wrapText="1"/>
    </xf>
    <xf numFmtId="0" fontId="7" fillId="0" borderId="7" xfId="183" applyFont="1" applyBorder="1" applyAlignment="1">
      <alignment horizontal="left" vertical="center" wrapText="1"/>
    </xf>
    <xf numFmtId="0" fontId="9" fillId="3" borderId="6" xfId="183" applyFont="1" applyFill="1" applyBorder="1" applyAlignment="1">
      <alignment horizontal="center" vertical="center" wrapText="1"/>
    </xf>
    <xf numFmtId="0" fontId="9" fillId="3" borderId="8" xfId="183" applyFont="1" applyFill="1" applyBorder="1" applyAlignment="1">
      <alignment horizontal="center" vertical="center" wrapText="1"/>
    </xf>
    <xf numFmtId="3" fontId="7" fillId="0" borderId="7" xfId="183" applyNumberFormat="1" applyFont="1" applyBorder="1" applyAlignment="1">
      <alignment horizontal="center" vertical="center" wrapText="1"/>
    </xf>
    <xf numFmtId="3" fontId="7" fillId="3" borderId="7" xfId="183" applyNumberFormat="1" applyFont="1" applyFill="1" applyBorder="1" applyAlignment="1">
      <alignment horizontal="center" vertical="center" wrapText="1"/>
    </xf>
    <xf numFmtId="0" fontId="7" fillId="3" borderId="7" xfId="183" applyFont="1" applyFill="1" applyBorder="1" applyAlignment="1">
      <alignment horizontal="center" vertical="center" wrapText="1"/>
    </xf>
    <xf numFmtId="167" fontId="7" fillId="3" borderId="8" xfId="183" applyNumberFormat="1" applyFont="1" applyFill="1" applyBorder="1" applyAlignment="1">
      <alignment horizontal="center" vertical="center"/>
    </xf>
    <xf numFmtId="3" fontId="1" fillId="0" borderId="0" xfId="183" applyNumberFormat="1"/>
    <xf numFmtId="0" fontId="6" fillId="0" borderId="7" xfId="183" applyFont="1" applyBorder="1" applyAlignment="1">
      <alignment horizontal="left" vertical="center" wrapText="1" indent="1"/>
    </xf>
    <xf numFmtId="3" fontId="7" fillId="0" borderId="8" xfId="183" applyNumberFormat="1" applyFont="1" applyBorder="1" applyAlignment="1">
      <alignment horizontal="center" vertical="center"/>
    </xf>
    <xf numFmtId="0" fontId="11" fillId="0" borderId="7" xfId="183" applyFont="1" applyBorder="1" applyAlignment="1">
      <alignment horizontal="left" vertical="center" wrapText="1" indent="1"/>
    </xf>
    <xf numFmtId="3" fontId="12" fillId="3" borderId="8" xfId="183" applyNumberFormat="1" applyFont="1" applyFill="1" applyBorder="1" applyAlignment="1">
      <alignment horizontal="center" vertical="center"/>
    </xf>
    <xf numFmtId="3" fontId="12" fillId="0" borderId="8" xfId="183" applyNumberFormat="1" applyFont="1" applyBorder="1" applyAlignment="1">
      <alignment horizontal="center" vertical="center"/>
    </xf>
    <xf numFmtId="0" fontId="142" fillId="0" borderId="0" xfId="183" applyFont="1"/>
    <xf numFmtId="0" fontId="35" fillId="0" borderId="0" xfId="183" applyFont="1" applyAlignment="1">
      <alignment wrapText="1"/>
    </xf>
    <xf numFmtId="167" fontId="0" fillId="0" borderId="0" xfId="25" applyNumberFormat="1" applyFont="1"/>
    <xf numFmtId="0" fontId="13" fillId="0" borderId="9" xfId="183" applyFont="1" applyBorder="1" applyAlignment="1">
      <alignment horizontal="left" vertical="center" wrapText="1" indent="1"/>
    </xf>
    <xf numFmtId="0" fontId="14" fillId="2" borderId="7" xfId="183" applyFont="1" applyFill="1" applyBorder="1" applyAlignment="1">
      <alignment vertical="center" wrapText="1"/>
    </xf>
    <xf numFmtId="3" fontId="9" fillId="2" borderId="8" xfId="183" applyNumberFormat="1" applyFont="1" applyFill="1" applyBorder="1" applyAlignment="1">
      <alignment horizontal="center" vertical="center"/>
    </xf>
    <xf numFmtId="0" fontId="7" fillId="4" borderId="7" xfId="183" applyFont="1" applyFill="1" applyBorder="1" applyAlignment="1">
      <alignment vertical="center" wrapText="1"/>
    </xf>
    <xf numFmtId="0" fontId="10" fillId="7" borderId="7" xfId="183" applyFont="1" applyFill="1" applyBorder="1" applyAlignment="1">
      <alignment horizontal="left" vertical="center" wrapText="1"/>
    </xf>
    <xf numFmtId="0" fontId="7" fillId="0" borderId="7" xfId="183" applyFont="1" applyBorder="1" applyAlignment="1">
      <alignment horizontal="center" vertical="center" wrapText="1"/>
    </xf>
    <xf numFmtId="167" fontId="12" fillId="0" borderId="8" xfId="183" applyNumberFormat="1" applyFont="1" applyBorder="1" applyAlignment="1">
      <alignment horizontal="center" vertical="center"/>
    </xf>
    <xf numFmtId="0" fontId="14" fillId="0" borderId="9" xfId="183" applyFont="1" applyBorder="1" applyAlignment="1">
      <alignment horizontal="left" vertical="center" wrapText="1" indent="1"/>
    </xf>
    <xf numFmtId="0" fontId="7" fillId="7" borderId="7" xfId="183" applyFont="1" applyFill="1" applyBorder="1" applyAlignment="1">
      <alignment vertical="center" wrapText="1"/>
    </xf>
    <xf numFmtId="0" fontId="7" fillId="7" borderId="7" xfId="183" applyFont="1" applyFill="1" applyBorder="1" applyAlignment="1">
      <alignment horizontal="left" vertical="center" wrapText="1"/>
    </xf>
    <xf numFmtId="0" fontId="10" fillId="4" borderId="7" xfId="183" applyFont="1" applyFill="1" applyBorder="1" applyAlignment="1">
      <alignment horizontal="left" vertical="center" wrapText="1"/>
    </xf>
    <xf numFmtId="9" fontId="10" fillId="0" borderId="1" xfId="183" applyNumberFormat="1" applyFont="1" applyBorder="1" applyAlignment="1">
      <alignment horizontal="center" vertical="center" wrapText="1"/>
    </xf>
    <xf numFmtId="0" fontId="10" fillId="4" borderId="7" xfId="183" applyFont="1" applyFill="1" applyBorder="1" applyAlignment="1">
      <alignment horizontal="left" vertical="center"/>
    </xf>
    <xf numFmtId="0" fontId="13" fillId="0" borderId="24" xfId="183" applyFont="1" applyBorder="1" applyAlignment="1">
      <alignment horizontal="left" vertical="center" wrapText="1" indent="1"/>
    </xf>
    <xf numFmtId="9" fontId="10" fillId="4" borderId="1" xfId="183" applyNumberFormat="1" applyFont="1" applyFill="1" applyBorder="1" applyAlignment="1">
      <alignment horizontal="center" vertical="center" wrapText="1"/>
    </xf>
    <xf numFmtId="3" fontId="7" fillId="3" borderId="8" xfId="183" applyNumberFormat="1" applyFont="1" applyFill="1" applyBorder="1" applyAlignment="1">
      <alignment horizontal="center" vertical="center"/>
    </xf>
    <xf numFmtId="0" fontId="7" fillId="4" borderId="2" xfId="183" applyFont="1" applyFill="1" applyBorder="1" applyAlignment="1">
      <alignment vertical="center"/>
    </xf>
    <xf numFmtId="0" fontId="10" fillId="4" borderId="1" xfId="183" applyFont="1" applyFill="1" applyBorder="1" applyAlignment="1">
      <alignment vertical="center" wrapText="1"/>
    </xf>
    <xf numFmtId="0" fontId="7" fillId="4" borderId="3" xfId="183" applyFont="1" applyFill="1" applyBorder="1" applyAlignment="1">
      <alignment vertical="center"/>
    </xf>
    <xf numFmtId="0" fontId="7" fillId="4" borderId="4" xfId="183" applyFont="1" applyFill="1" applyBorder="1" applyAlignment="1">
      <alignment vertical="center"/>
    </xf>
    <xf numFmtId="0" fontId="10" fillId="4" borderId="1" xfId="183" applyFont="1" applyFill="1" applyBorder="1" applyAlignment="1">
      <alignment horizontal="left" vertical="center" wrapText="1"/>
    </xf>
    <xf numFmtId="0" fontId="14" fillId="5" borderId="7" xfId="183" applyFont="1" applyFill="1" applyBorder="1" applyAlignment="1">
      <alignment vertical="center" wrapText="1"/>
    </xf>
    <xf numFmtId="3" fontId="9" fillId="5" borderId="8" xfId="183" applyNumberFormat="1" applyFont="1" applyFill="1" applyBorder="1" applyAlignment="1">
      <alignment horizontal="center" vertical="center"/>
    </xf>
    <xf numFmtId="3" fontId="9" fillId="4" borderId="8" xfId="183" applyNumberFormat="1" applyFont="1" applyFill="1" applyBorder="1" applyAlignment="1">
      <alignment horizontal="center" vertical="center"/>
    </xf>
    <xf numFmtId="3" fontId="9" fillId="0" borderId="8" xfId="183" applyNumberFormat="1" applyFont="1" applyBorder="1" applyAlignment="1">
      <alignment horizontal="center" vertical="center"/>
    </xf>
    <xf numFmtId="0" fontId="8" fillId="0" borderId="0" xfId="183" applyFont="1" applyAlignment="1">
      <alignment horizontal="left" vertical="center" wrapText="1" indent="1"/>
    </xf>
    <xf numFmtId="3" fontId="7" fillId="0" borderId="0" xfId="183" applyNumberFormat="1" applyFont="1" applyAlignment="1">
      <alignment horizontal="center" vertical="center"/>
    </xf>
    <xf numFmtId="3" fontId="53" fillId="6" borderId="14" xfId="25" applyNumberFormat="1" applyFont="1" applyFill="1" applyBorder="1" applyAlignment="1">
      <alignment horizontal="center" vertical="center"/>
    </xf>
    <xf numFmtId="0" fontId="8" fillId="0" borderId="0" xfId="183" applyFont="1" applyAlignment="1">
      <alignment horizontal="center" vertical="center" wrapText="1"/>
    </xf>
    <xf numFmtId="1" fontId="6" fillId="0" borderId="8" xfId="25" applyNumberFormat="1" applyFont="1" applyBorder="1" applyAlignment="1">
      <alignment horizontal="center" vertical="center"/>
    </xf>
    <xf numFmtId="167" fontId="6" fillId="0" borderId="8" xfId="25" applyNumberFormat="1" applyFont="1" applyBorder="1" applyAlignment="1">
      <alignment horizontal="center" vertical="center"/>
    </xf>
    <xf numFmtId="9" fontId="6" fillId="0" borderId="8" xfId="25" applyFont="1" applyBorder="1" applyAlignment="1">
      <alignment horizontal="center" vertical="center"/>
    </xf>
    <xf numFmtId="0" fontId="6" fillId="0" borderId="7" xfId="183" applyFont="1" applyBorder="1" applyAlignment="1">
      <alignment horizontal="center" vertical="center" wrapText="1"/>
    </xf>
    <xf numFmtId="0" fontId="146" fillId="0" borderId="0" xfId="183" applyFont="1"/>
    <xf numFmtId="0" fontId="2" fillId="0" borderId="0" xfId="183" applyFont="1"/>
    <xf numFmtId="0" fontId="7" fillId="6" borderId="7" xfId="183" applyFont="1" applyFill="1" applyBorder="1" applyAlignment="1">
      <alignment vertical="center" wrapText="1"/>
    </xf>
    <xf numFmtId="3" fontId="26" fillId="3" borderId="8" xfId="183" applyNumberFormat="1" applyFont="1" applyFill="1" applyBorder="1" applyAlignment="1">
      <alignment horizontal="center" vertical="center"/>
    </xf>
    <xf numFmtId="3" fontId="29" fillId="3" borderId="8" xfId="183" applyNumberFormat="1" applyFont="1" applyFill="1" applyBorder="1" applyAlignment="1">
      <alignment horizontal="center" vertical="center"/>
    </xf>
    <xf numFmtId="0" fontId="7" fillId="0" borderId="7" xfId="183" applyFont="1" applyBorder="1" applyAlignment="1">
      <alignment vertical="center" wrapText="1"/>
    </xf>
    <xf numFmtId="9" fontId="7" fillId="3" borderId="8" xfId="183" applyNumberFormat="1" applyFont="1" applyFill="1" applyBorder="1" applyAlignment="1">
      <alignment horizontal="center" vertical="center"/>
    </xf>
    <xf numFmtId="9" fontId="7" fillId="3" borderId="0" xfId="183" applyNumberFormat="1" applyFont="1" applyFill="1" applyAlignment="1">
      <alignment horizontal="center" vertical="center"/>
    </xf>
    <xf numFmtId="10" fontId="7" fillId="6" borderId="8" xfId="183" applyNumberFormat="1" applyFont="1" applyFill="1" applyBorder="1" applyAlignment="1">
      <alignment horizontal="center" vertical="center"/>
    </xf>
    <xf numFmtId="167" fontId="25" fillId="6" borderId="8" xfId="183" applyNumberFormat="1" applyFont="1" applyFill="1" applyBorder="1" applyAlignment="1">
      <alignment horizontal="center" vertical="center"/>
    </xf>
    <xf numFmtId="9" fontId="25" fillId="6" borderId="8" xfId="183" applyNumberFormat="1" applyFont="1" applyFill="1" applyBorder="1" applyAlignment="1">
      <alignment horizontal="center" vertical="center"/>
    </xf>
    <xf numFmtId="1" fontId="12" fillId="0" borderId="8" xfId="183" applyNumberFormat="1" applyFont="1" applyBorder="1" applyAlignment="1">
      <alignment horizontal="center" vertical="center"/>
    </xf>
    <xf numFmtId="1" fontId="12" fillId="0" borderId="8" xfId="25" applyNumberFormat="1" applyFont="1" applyBorder="1" applyAlignment="1">
      <alignment horizontal="center" vertical="center"/>
    </xf>
    <xf numFmtId="2" fontId="12" fillId="0" borderId="8" xfId="183" applyNumberFormat="1" applyFont="1" applyBorder="1" applyAlignment="1">
      <alignment horizontal="center" vertical="center"/>
    </xf>
    <xf numFmtId="3" fontId="10" fillId="3" borderId="7" xfId="183" applyNumberFormat="1" applyFont="1" applyFill="1" applyBorder="1" applyAlignment="1">
      <alignment horizontal="center" vertical="center" wrapText="1"/>
    </xf>
    <xf numFmtId="0" fontId="7" fillId="3" borderId="13" xfId="183" applyFont="1" applyFill="1" applyBorder="1" applyAlignment="1">
      <alignment horizontal="left" vertical="center" wrapText="1"/>
    </xf>
    <xf numFmtId="0" fontId="143" fillId="0" borderId="0" xfId="183" applyFont="1"/>
    <xf numFmtId="0" fontId="147" fillId="4" borderId="7" xfId="183" applyFont="1" applyFill="1" applyBorder="1" applyAlignment="1">
      <alignment vertical="center" wrapText="1"/>
    </xf>
    <xf numFmtId="0" fontId="143" fillId="0" borderId="9" xfId="183" applyFont="1" applyBorder="1" applyAlignment="1">
      <alignment horizontal="left" vertical="center" wrapText="1"/>
    </xf>
    <xf numFmtId="0" fontId="105" fillId="0" borderId="0" xfId="183" applyFont="1" applyAlignment="1">
      <alignment horizontal="center" vertical="center"/>
    </xf>
    <xf numFmtId="0" fontId="105" fillId="0" borderId="15" xfId="183" applyFont="1" applyBorder="1" applyAlignment="1">
      <alignment horizontal="center" vertical="center"/>
    </xf>
    <xf numFmtId="0" fontId="143" fillId="0" borderId="15" xfId="183" applyFont="1" applyBorder="1" applyAlignment="1">
      <alignment horizontal="center" vertical="center"/>
    </xf>
    <xf numFmtId="0" fontId="105" fillId="3" borderId="15" xfId="183" applyFont="1" applyFill="1" applyBorder="1" applyAlignment="1">
      <alignment horizontal="left" vertical="center" wrapText="1"/>
    </xf>
    <xf numFmtId="0" fontId="105" fillId="0" borderId="26" xfId="183" applyFont="1" applyBorder="1" applyAlignment="1">
      <alignment horizontal="center" vertical="center"/>
    </xf>
    <xf numFmtId="0" fontId="143" fillId="3" borderId="13" xfId="183" applyFont="1" applyFill="1" applyBorder="1" applyAlignment="1">
      <alignment horizontal="left" vertical="center" wrapText="1"/>
    </xf>
    <xf numFmtId="0" fontId="143" fillId="3" borderId="7" xfId="183" applyFont="1" applyFill="1" applyBorder="1" applyAlignment="1">
      <alignment horizontal="left" vertical="center" wrapText="1"/>
    </xf>
    <xf numFmtId="0" fontId="147" fillId="3" borderId="6" xfId="183" applyFont="1" applyFill="1" applyBorder="1" applyAlignment="1">
      <alignment horizontal="center" vertical="center" wrapText="1"/>
    </xf>
    <xf numFmtId="0" fontId="147" fillId="3" borderId="8" xfId="183" applyFont="1" applyFill="1" applyBorder="1" applyAlignment="1">
      <alignment horizontal="center" vertical="center" wrapText="1"/>
    </xf>
    <xf numFmtId="0" fontId="143" fillId="0" borderId="7" xfId="183" applyFont="1" applyBorder="1" applyAlignment="1">
      <alignment horizontal="left" vertical="center" wrapText="1" indent="1"/>
    </xf>
    <xf numFmtId="3" fontId="147" fillId="0" borderId="8" xfId="183" applyNumberFormat="1" applyFont="1" applyBorder="1" applyAlignment="1">
      <alignment horizontal="center" vertical="center"/>
    </xf>
    <xf numFmtId="3" fontId="150" fillId="0" borderId="8" xfId="183" applyNumberFormat="1" applyFont="1" applyBorder="1" applyAlignment="1">
      <alignment horizontal="center" vertical="center"/>
    </xf>
    <xf numFmtId="0" fontId="151" fillId="0" borderId="7" xfId="183" applyFont="1" applyBorder="1" applyAlignment="1">
      <alignment horizontal="left" vertical="center" wrapText="1" indent="1"/>
    </xf>
    <xf numFmtId="3" fontId="151" fillId="0" borderId="8" xfId="183" applyNumberFormat="1" applyFont="1" applyBorder="1" applyAlignment="1">
      <alignment horizontal="center" vertical="center"/>
    </xf>
    <xf numFmtId="3" fontId="143" fillId="0" borderId="8" xfId="183" applyNumberFormat="1" applyFont="1" applyBorder="1" applyAlignment="1">
      <alignment horizontal="center" vertical="center"/>
    </xf>
    <xf numFmtId="3" fontId="105" fillId="0" borderId="8" xfId="183" applyNumberFormat="1" applyFont="1" applyBorder="1" applyAlignment="1">
      <alignment horizontal="center" vertical="center"/>
    </xf>
    <xf numFmtId="3" fontId="149" fillId="0" borderId="8" xfId="183" applyNumberFormat="1" applyFont="1" applyBorder="1" applyAlignment="1">
      <alignment horizontal="center" vertical="center"/>
    </xf>
    <xf numFmtId="3" fontId="152" fillId="0" borderId="8" xfId="183" applyNumberFormat="1" applyFont="1" applyBorder="1" applyAlignment="1">
      <alignment horizontal="center" vertical="center"/>
    </xf>
    <xf numFmtId="3" fontId="147" fillId="2" borderId="8" xfId="183" applyNumberFormat="1" applyFont="1" applyFill="1" applyBorder="1" applyAlignment="1">
      <alignment horizontal="center" vertical="center"/>
    </xf>
    <xf numFmtId="0" fontId="148" fillId="4" borderId="7" xfId="183" applyFont="1" applyFill="1" applyBorder="1" applyAlignment="1">
      <alignment horizontal="left" vertical="center" wrapText="1"/>
    </xf>
    <xf numFmtId="9" fontId="154" fillId="0" borderId="15" xfId="183" applyNumberFormat="1" applyFont="1" applyBorder="1" applyAlignment="1">
      <alignment horizontal="center" vertical="center" wrapText="1"/>
    </xf>
    <xf numFmtId="3" fontId="143" fillId="0" borderId="7" xfId="183" applyNumberFormat="1" applyFont="1" applyBorder="1" applyAlignment="1">
      <alignment horizontal="center" vertical="center" wrapText="1"/>
    </xf>
    <xf numFmtId="0" fontId="143" fillId="0" borderId="7" xfId="183" applyFont="1" applyBorder="1" applyAlignment="1">
      <alignment horizontal="center" vertical="center" wrapText="1"/>
    </xf>
    <xf numFmtId="167" fontId="143" fillId="0" borderId="8" xfId="183" applyNumberFormat="1" applyFont="1" applyBorder="1" applyAlignment="1">
      <alignment horizontal="center" vertical="center"/>
    </xf>
    <xf numFmtId="0" fontId="153" fillId="0" borderId="24" xfId="183" applyFont="1" applyBorder="1" applyAlignment="1">
      <alignment horizontal="left" vertical="center" wrapText="1" indent="1"/>
    </xf>
    <xf numFmtId="0" fontId="148" fillId="2" borderId="7" xfId="183" applyFont="1" applyFill="1" applyBorder="1" applyAlignment="1">
      <alignment vertical="center" wrapText="1"/>
    </xf>
    <xf numFmtId="0" fontId="148" fillId="5" borderId="7" xfId="183" applyFont="1" applyFill="1" applyBorder="1" applyAlignment="1">
      <alignment vertical="center" wrapText="1"/>
    </xf>
    <xf numFmtId="3" fontId="147" fillId="5" borderId="8" xfId="183" applyNumberFormat="1" applyFont="1" applyFill="1" applyBorder="1" applyAlignment="1">
      <alignment horizontal="center" vertical="center"/>
    </xf>
    <xf numFmtId="3" fontId="147" fillId="5" borderId="6" xfId="183" applyNumberFormat="1" applyFont="1" applyFill="1" applyBorder="1" applyAlignment="1">
      <alignment horizontal="center" vertical="center"/>
    </xf>
    <xf numFmtId="9" fontId="154" fillId="0" borderId="36" xfId="183" applyNumberFormat="1" applyFont="1" applyBorder="1" applyAlignment="1">
      <alignment horizontal="center" vertical="center" wrapText="1"/>
    </xf>
    <xf numFmtId="3" fontId="147" fillId="3" borderId="8" xfId="183" applyNumberFormat="1" applyFont="1" applyFill="1" applyBorder="1" applyAlignment="1">
      <alignment horizontal="center" vertical="center"/>
    </xf>
    <xf numFmtId="3" fontId="154" fillId="0" borderId="8" xfId="183" applyNumberFormat="1" applyFont="1" applyBorder="1" applyAlignment="1">
      <alignment horizontal="center" vertical="center"/>
    </xf>
    <xf numFmtId="3" fontId="155" fillId="0" borderId="8" xfId="183" applyNumberFormat="1" applyFont="1" applyBorder="1" applyAlignment="1">
      <alignment horizontal="center" vertical="center"/>
    </xf>
    <xf numFmtId="0" fontId="147" fillId="0" borderId="0" xfId="183" applyFont="1" applyAlignment="1">
      <alignment horizontal="left" vertical="center" wrapText="1" indent="1"/>
    </xf>
    <xf numFmtId="3" fontId="143" fillId="0" borderId="0" xfId="183" applyNumberFormat="1" applyFont="1" applyAlignment="1">
      <alignment horizontal="center" vertical="center"/>
    </xf>
    <xf numFmtId="0" fontId="1" fillId="3" borderId="0" xfId="183" applyFill="1"/>
    <xf numFmtId="0" fontId="4" fillId="0" borderId="0" xfId="183" applyFont="1" applyAlignment="1">
      <alignment vertical="center" wrapText="1"/>
    </xf>
    <xf numFmtId="0" fontId="4" fillId="0" borderId="0" xfId="183" applyFont="1" applyAlignment="1">
      <alignment vertical="center"/>
    </xf>
    <xf numFmtId="0" fontId="7" fillId="6" borderId="7" xfId="183" applyFont="1" applyFill="1" applyBorder="1" applyAlignment="1">
      <alignment horizontal="center" vertical="center" wrapText="1"/>
    </xf>
    <xf numFmtId="167" fontId="26" fillId="3" borderId="7" xfId="183" applyNumberFormat="1" applyFont="1" applyFill="1" applyBorder="1" applyAlignment="1">
      <alignment horizontal="center" vertical="center" wrapText="1"/>
    </xf>
    <xf numFmtId="9" fontId="26" fillId="0" borderId="6" xfId="183" applyNumberFormat="1" applyFont="1" applyBorder="1" applyAlignment="1">
      <alignment horizontal="center" vertical="center"/>
    </xf>
    <xf numFmtId="0" fontId="8" fillId="4" borderId="33" xfId="183" applyFont="1" applyFill="1" applyBorder="1" applyAlignment="1">
      <alignment vertical="center" wrapText="1"/>
    </xf>
    <xf numFmtId="9" fontId="26" fillId="4" borderId="15" xfId="183" applyNumberFormat="1" applyFont="1" applyFill="1" applyBorder="1" applyAlignment="1">
      <alignment horizontal="center" vertical="center" wrapText="1"/>
    </xf>
    <xf numFmtId="0" fontId="1" fillId="0" borderId="25" xfId="183" applyBorder="1"/>
    <xf numFmtId="0" fontId="26" fillId="4" borderId="15" xfId="183" applyFont="1" applyFill="1" applyBorder="1" applyAlignment="1">
      <alignment horizontal="center" vertical="center" wrapText="1"/>
    </xf>
    <xf numFmtId="0" fontId="1" fillId="0" borderId="0" xfId="183" applyAlignment="1">
      <alignment horizontal="right"/>
    </xf>
    <xf numFmtId="3" fontId="26" fillId="3" borderId="7" xfId="183" applyNumberFormat="1" applyFont="1" applyFill="1" applyBorder="1" applyAlignment="1">
      <alignment horizontal="center" vertical="center" wrapText="1"/>
    </xf>
    <xf numFmtId="0" fontId="1" fillId="3" borderId="0" xfId="183" applyFill="1" applyAlignment="1">
      <alignment horizontal="right"/>
    </xf>
    <xf numFmtId="0" fontId="13" fillId="0" borderId="37" xfId="183" applyFont="1" applyBorder="1" applyAlignment="1">
      <alignment horizontal="left" vertical="center" wrapText="1" indent="1"/>
    </xf>
    <xf numFmtId="3" fontId="12" fillId="0" borderId="31" xfId="183" applyNumberFormat="1" applyFont="1" applyBorder="1" applyAlignment="1">
      <alignment horizontal="center" vertical="center"/>
    </xf>
    <xf numFmtId="0" fontId="15" fillId="0" borderId="0" xfId="183" applyFont="1" applyAlignment="1">
      <alignment vertical="center" wrapText="1"/>
    </xf>
    <xf numFmtId="0" fontId="15" fillId="0" borderId="0" xfId="183" applyFont="1"/>
    <xf numFmtId="167" fontId="0" fillId="0" borderId="0" xfId="25" applyNumberFormat="1" applyFont="1" applyAlignment="1">
      <alignment horizontal="center"/>
    </xf>
    <xf numFmtId="9" fontId="162" fillId="3" borderId="8" xfId="25" applyFont="1" applyFill="1" applyBorder="1" applyAlignment="1">
      <alignment horizontal="center" vertical="top" wrapText="1"/>
    </xf>
    <xf numFmtId="9" fontId="164" fillId="3" borderId="8" xfId="25" applyFont="1" applyFill="1" applyBorder="1" applyAlignment="1">
      <alignment horizontal="center" vertical="top" wrapText="1"/>
    </xf>
    <xf numFmtId="9" fontId="161" fillId="0" borderId="8" xfId="25" applyFont="1" applyBorder="1" applyAlignment="1">
      <alignment horizontal="center" vertical="center"/>
    </xf>
    <xf numFmtId="167" fontId="161" fillId="0" borderId="8" xfId="25" applyNumberFormat="1" applyFont="1" applyBorder="1" applyAlignment="1">
      <alignment horizontal="center" vertical="center"/>
    </xf>
    <xf numFmtId="0" fontId="2" fillId="0" borderId="0" xfId="29" applyFont="1" applyAlignment="1">
      <alignment horizontal="center"/>
    </xf>
    <xf numFmtId="0" fontId="4" fillId="3" borderId="1" xfId="29" applyFont="1" applyFill="1" applyBorder="1" applyAlignment="1">
      <alignment horizontal="left" vertical="center" wrapText="1"/>
    </xf>
    <xf numFmtId="0" fontId="4" fillId="4" borderId="1" xfId="29" applyFont="1" applyFill="1" applyBorder="1" applyAlignment="1">
      <alignment vertical="center" wrapText="1"/>
    </xf>
    <xf numFmtId="0" fontId="7" fillId="3" borderId="6" xfId="29" applyFont="1" applyFill="1" applyBorder="1" applyAlignment="1">
      <alignment horizontal="center" vertical="center" wrapText="1"/>
    </xf>
    <xf numFmtId="0" fontId="7" fillId="3" borderId="8" xfId="29" applyFont="1" applyFill="1" applyBorder="1" applyAlignment="1">
      <alignment horizontal="center" vertical="center" wrapText="1"/>
    </xf>
    <xf numFmtId="0" fontId="7" fillId="3" borderId="7" xfId="29" applyFont="1" applyFill="1" applyBorder="1" applyAlignment="1">
      <alignment horizontal="left" vertical="center" wrapText="1"/>
    </xf>
    <xf numFmtId="0" fontId="8" fillId="4" borderId="7" xfId="29" applyFont="1" applyFill="1" applyBorder="1" applyAlignment="1">
      <alignment vertical="center" wrapText="1"/>
    </xf>
    <xf numFmtId="4" fontId="1" fillId="0" borderId="0" xfId="29" applyNumberFormat="1"/>
    <xf numFmtId="3" fontId="7" fillId="3" borderId="8" xfId="25" applyNumberFormat="1" applyFont="1" applyFill="1" applyBorder="1" applyAlignment="1">
      <alignment horizontal="center" vertical="center" wrapText="1"/>
    </xf>
    <xf numFmtId="0" fontId="3" fillId="0" borderId="0" xfId="29" applyFont="1"/>
    <xf numFmtId="3" fontId="26" fillId="0" borderId="8" xfId="25" applyNumberFormat="1" applyFont="1" applyFill="1" applyBorder="1" applyAlignment="1">
      <alignment horizontal="center" vertical="center"/>
    </xf>
    <xf numFmtId="0" fontId="10" fillId="4" borderId="7" xfId="29" applyFont="1" applyFill="1" applyBorder="1" applyAlignment="1">
      <alignment horizontal="left" vertical="center" wrapText="1"/>
    </xf>
    <xf numFmtId="0" fontId="9" fillId="3" borderId="6" xfId="29" applyFont="1" applyFill="1" applyBorder="1" applyAlignment="1">
      <alignment horizontal="center" vertical="center" wrapText="1"/>
    </xf>
    <xf numFmtId="0" fontId="9" fillId="3" borderId="8" xfId="29" applyFont="1" applyFill="1" applyBorder="1" applyAlignment="1">
      <alignment horizontal="center" vertical="center" wrapText="1"/>
    </xf>
    <xf numFmtId="3" fontId="7" fillId="3" borderId="7" xfId="29" applyNumberFormat="1" applyFont="1" applyFill="1" applyBorder="1" applyAlignment="1">
      <alignment horizontal="center" vertical="center" wrapText="1"/>
    </xf>
    <xf numFmtId="0" fontId="7" fillId="3" borderId="7" xfId="29" applyFont="1" applyFill="1" applyBorder="1" applyAlignment="1">
      <alignment horizontal="center" vertical="center" wrapText="1"/>
    </xf>
    <xf numFmtId="167" fontId="7" fillId="3" borderId="8" xfId="29" applyNumberFormat="1" applyFont="1" applyFill="1" applyBorder="1" applyAlignment="1">
      <alignment horizontal="center" vertical="center"/>
    </xf>
    <xf numFmtId="3" fontId="1" fillId="0" borderId="0" xfId="29" applyNumberFormat="1"/>
    <xf numFmtId="0" fontId="6" fillId="0" borderId="7" xfId="29" applyFont="1" applyBorder="1" applyAlignment="1">
      <alignment horizontal="left" vertical="center" wrapText="1" indent="1"/>
    </xf>
    <xf numFmtId="3" fontId="7" fillId="0" borderId="8" xfId="29" applyNumberFormat="1" applyFont="1" applyBorder="1" applyAlignment="1">
      <alignment horizontal="center" vertical="center"/>
    </xf>
    <xf numFmtId="0" fontId="11" fillId="0" borderId="7" xfId="29" applyFont="1" applyBorder="1" applyAlignment="1">
      <alignment horizontal="left" vertical="center" wrapText="1" indent="1"/>
    </xf>
    <xf numFmtId="3" fontId="12" fillId="3" borderId="8" xfId="29" applyNumberFormat="1" applyFont="1" applyFill="1" applyBorder="1" applyAlignment="1">
      <alignment horizontal="center" vertical="center"/>
    </xf>
    <xf numFmtId="3" fontId="12" fillId="0" borderId="8" xfId="29" applyNumberFormat="1" applyFont="1" applyBorder="1" applyAlignment="1">
      <alignment horizontal="center" vertical="center"/>
    </xf>
    <xf numFmtId="0" fontId="35" fillId="0" borderId="0" xfId="29" applyFont="1" applyAlignment="1">
      <alignment wrapText="1"/>
    </xf>
    <xf numFmtId="0" fontId="13" fillId="0" borderId="9" xfId="29" applyFont="1" applyBorder="1" applyAlignment="1">
      <alignment horizontal="left" vertical="center" wrapText="1" indent="1"/>
    </xf>
    <xf numFmtId="0" fontId="14" fillId="2" borderId="7" xfId="29" applyFont="1" applyFill="1" applyBorder="1" applyAlignment="1">
      <alignment vertical="center" wrapText="1"/>
    </xf>
    <xf numFmtId="3" fontId="9" fillId="2" borderId="8" xfId="29" applyNumberFormat="1" applyFont="1" applyFill="1" applyBorder="1" applyAlignment="1">
      <alignment horizontal="center" vertical="center"/>
    </xf>
    <xf numFmtId="3" fontId="7" fillId="0" borderId="7" xfId="29" applyNumberFormat="1" applyFont="1" applyBorder="1" applyAlignment="1">
      <alignment horizontal="center" vertical="center" wrapText="1"/>
    </xf>
    <xf numFmtId="167" fontId="12" fillId="0" borderId="8" xfId="29" applyNumberFormat="1" applyFont="1" applyBorder="1" applyAlignment="1">
      <alignment horizontal="center" vertical="center"/>
    </xf>
    <xf numFmtId="0" fontId="14" fillId="0" borderId="9" xfId="29" applyFont="1" applyBorder="1" applyAlignment="1">
      <alignment horizontal="left" vertical="center" wrapText="1" indent="1"/>
    </xf>
    <xf numFmtId="0" fontId="7" fillId="4" borderId="7" xfId="29" applyFont="1" applyFill="1" applyBorder="1" applyAlignment="1">
      <alignment vertical="center" wrapText="1"/>
    </xf>
    <xf numFmtId="0" fontId="10" fillId="4" borderId="7" xfId="29" applyFont="1" applyFill="1" applyBorder="1" applyAlignment="1">
      <alignment horizontal="left" vertical="center"/>
    </xf>
    <xf numFmtId="0" fontId="13" fillId="0" borderId="24" xfId="29" applyFont="1" applyBorder="1" applyAlignment="1">
      <alignment horizontal="left" vertical="center" wrapText="1" indent="1"/>
    </xf>
    <xf numFmtId="0" fontId="7" fillId="4" borderId="2" xfId="29" applyFont="1" applyFill="1" applyBorder="1" applyAlignment="1">
      <alignment vertical="center" wrapText="1"/>
    </xf>
    <xf numFmtId="0" fontId="10" fillId="4" borderId="1" xfId="29" applyFont="1" applyFill="1" applyBorder="1" applyAlignment="1">
      <alignment horizontal="left" vertical="center" wrapText="1"/>
    </xf>
    <xf numFmtId="0" fontId="7" fillId="4" borderId="2" xfId="29" applyFont="1" applyFill="1" applyBorder="1" applyAlignment="1">
      <alignment vertical="center"/>
    </xf>
    <xf numFmtId="0" fontId="10" fillId="4" borderId="1" xfId="29" applyFont="1" applyFill="1" applyBorder="1" applyAlignment="1">
      <alignment vertical="center" wrapText="1"/>
    </xf>
    <xf numFmtId="0" fontId="7" fillId="4" borderId="3" xfId="29" applyFont="1" applyFill="1" applyBorder="1" applyAlignment="1">
      <alignment vertical="center"/>
    </xf>
    <xf numFmtId="0" fontId="7" fillId="4" borderId="4" xfId="29" applyFont="1" applyFill="1" applyBorder="1" applyAlignment="1">
      <alignment vertical="center"/>
    </xf>
    <xf numFmtId="9" fontId="10" fillId="4" borderId="1" xfId="29" applyNumberFormat="1" applyFont="1" applyFill="1" applyBorder="1" applyAlignment="1">
      <alignment horizontal="center" vertical="center" wrapText="1"/>
    </xf>
    <xf numFmtId="0" fontId="14" fillId="5" borderId="7" xfId="29" applyFont="1" applyFill="1" applyBorder="1" applyAlignment="1">
      <alignment vertical="center" wrapText="1"/>
    </xf>
    <xf numFmtId="3" fontId="9" fillId="5" borderId="8" xfId="29" applyNumberFormat="1" applyFont="1" applyFill="1" applyBorder="1" applyAlignment="1">
      <alignment horizontal="center" vertical="center"/>
    </xf>
    <xf numFmtId="3" fontId="9" fillId="4" borderId="8" xfId="29" applyNumberFormat="1" applyFont="1" applyFill="1" applyBorder="1" applyAlignment="1">
      <alignment horizontal="center" vertical="center"/>
    </xf>
    <xf numFmtId="3" fontId="9" fillId="0" borderId="8" xfId="29" applyNumberFormat="1" applyFont="1" applyBorder="1" applyAlignment="1">
      <alignment horizontal="center" vertical="center"/>
    </xf>
    <xf numFmtId="0" fontId="8" fillId="0" borderId="0" xfId="29" applyFont="1" applyAlignment="1">
      <alignment horizontal="left" vertical="center" wrapText="1" indent="1"/>
    </xf>
    <xf numFmtId="3" fontId="7" fillId="0" borderId="0" xfId="29" applyNumberFormat="1" applyFont="1" applyAlignment="1">
      <alignment horizontal="center" vertical="center"/>
    </xf>
    <xf numFmtId="1" fontId="7" fillId="6" borderId="8" xfId="183" applyNumberFormat="1" applyFont="1" applyFill="1" applyBorder="1" applyAlignment="1">
      <alignment horizontal="center" vertical="center"/>
    </xf>
    <xf numFmtId="1" fontId="7" fillId="6" borderId="8" xfId="183" applyNumberFormat="1" applyFont="1" applyFill="1" applyBorder="1" applyAlignment="1">
      <alignment horizontal="center" vertical="center" wrapText="1"/>
    </xf>
    <xf numFmtId="0" fontId="26" fillId="3" borderId="8" xfId="25" applyNumberFormat="1" applyFont="1" applyFill="1" applyBorder="1" applyAlignment="1">
      <alignment horizontal="center" vertical="center"/>
    </xf>
    <xf numFmtId="0" fontId="26" fillId="3" borderId="8" xfId="183" applyFont="1" applyFill="1" applyBorder="1" applyAlignment="1">
      <alignment horizontal="center" vertical="center"/>
    </xf>
    <xf numFmtId="0" fontId="32" fillId="3" borderId="1" xfId="183" applyFont="1" applyFill="1" applyBorder="1" applyAlignment="1">
      <alignment horizontal="left" vertical="center" wrapText="1"/>
    </xf>
    <xf numFmtId="0" fontId="24" fillId="0" borderId="0" xfId="183" applyFont="1"/>
    <xf numFmtId="0" fontId="32" fillId="4" borderId="1" xfId="183" applyFont="1" applyFill="1" applyBorder="1" applyAlignment="1">
      <alignment horizontal="center" vertical="center" wrapText="1"/>
    </xf>
    <xf numFmtId="0" fontId="1" fillId="0" borderId="0" xfId="183" applyAlignment="1">
      <alignment vertical="center"/>
    </xf>
    <xf numFmtId="0" fontId="27" fillId="3" borderId="6" xfId="183" applyFont="1" applyFill="1" applyBorder="1" applyAlignment="1">
      <alignment horizontal="center" vertical="center" wrapText="1"/>
    </xf>
    <xf numFmtId="0" fontId="27" fillId="3" borderId="8" xfId="183" applyFont="1" applyFill="1" applyBorder="1" applyAlignment="1">
      <alignment horizontal="center" vertical="center" wrapText="1"/>
    </xf>
    <xf numFmtId="0" fontId="26" fillId="0" borderId="7" xfId="183" applyFont="1" applyBorder="1" applyAlignment="1">
      <alignment horizontal="center" vertical="center" wrapText="1"/>
    </xf>
    <xf numFmtId="0" fontId="15" fillId="4" borderId="7" xfId="183" applyFont="1" applyFill="1" applyBorder="1" applyAlignment="1">
      <alignment horizontal="center" vertical="center" wrapText="1"/>
    </xf>
    <xf numFmtId="0" fontId="26" fillId="6" borderId="7" xfId="183" applyFont="1" applyFill="1" applyBorder="1" applyAlignment="1">
      <alignment horizontal="center" vertical="center" wrapText="1"/>
    </xf>
    <xf numFmtId="0" fontId="27" fillId="4" borderId="7" xfId="183" applyFont="1" applyFill="1" applyBorder="1" applyAlignment="1">
      <alignment horizontal="left" vertical="center" wrapText="1"/>
    </xf>
    <xf numFmtId="0" fontId="26" fillId="3" borderId="7" xfId="183" applyFont="1" applyFill="1" applyBorder="1" applyAlignment="1">
      <alignment horizontal="left" vertical="center" wrapText="1"/>
    </xf>
    <xf numFmtId="0" fontId="26" fillId="3" borderId="7" xfId="183" applyFont="1" applyFill="1" applyBorder="1" applyAlignment="1">
      <alignment horizontal="center" vertical="center" wrapText="1"/>
    </xf>
    <xf numFmtId="167" fontId="26" fillId="3" borderId="8" xfId="183" applyNumberFormat="1" applyFont="1" applyFill="1" applyBorder="1" applyAlignment="1">
      <alignment horizontal="center" vertical="center"/>
    </xf>
    <xf numFmtId="0" fontId="30" fillId="0" borderId="7" xfId="183" applyFont="1" applyBorder="1" applyAlignment="1">
      <alignment horizontal="left" vertical="center" wrapText="1" indent="1"/>
    </xf>
    <xf numFmtId="3" fontId="26" fillId="0" borderId="8" xfId="183" applyNumberFormat="1" applyFont="1" applyBorder="1" applyAlignment="1">
      <alignment horizontal="center" vertical="center"/>
    </xf>
    <xf numFmtId="0" fontId="58" fillId="0" borderId="7" xfId="183" applyFont="1" applyBorder="1" applyAlignment="1">
      <alignment horizontal="left" vertical="center" wrapText="1" indent="1"/>
    </xf>
    <xf numFmtId="3" fontId="29" fillId="0" borderId="8" xfId="183" applyNumberFormat="1" applyFont="1" applyBorder="1" applyAlignment="1">
      <alignment horizontal="center" vertical="center"/>
    </xf>
    <xf numFmtId="0" fontId="28" fillId="0" borderId="9" xfId="183" applyFont="1" applyBorder="1" applyAlignment="1">
      <alignment horizontal="left" vertical="center" wrapText="1" indent="1"/>
    </xf>
    <xf numFmtId="0" fontId="15" fillId="2" borderId="15" xfId="183" applyFont="1" applyFill="1" applyBorder="1" applyAlignment="1">
      <alignment vertical="center" wrapText="1"/>
    </xf>
    <xf numFmtId="0" fontId="15" fillId="0" borderId="9" xfId="183" applyFont="1" applyBorder="1" applyAlignment="1">
      <alignment horizontal="left" vertical="center" wrapText="1" indent="1"/>
    </xf>
    <xf numFmtId="0" fontId="15" fillId="2" borderId="7" xfId="183" applyFont="1" applyFill="1" applyBorder="1" applyAlignment="1">
      <alignment vertical="center" wrapText="1"/>
    </xf>
    <xf numFmtId="0" fontId="27" fillId="0" borderId="7" xfId="183" applyFont="1" applyBorder="1" applyAlignment="1">
      <alignment horizontal="left" vertical="center" wrapText="1"/>
    </xf>
    <xf numFmtId="10" fontId="26" fillId="3" borderId="7" xfId="183" applyNumberFormat="1" applyFont="1" applyFill="1" applyBorder="1" applyAlignment="1">
      <alignment horizontal="center" vertical="center" wrapText="1"/>
    </xf>
    <xf numFmtId="0" fontId="27" fillId="0" borderId="7" xfId="183" applyFont="1" applyBorder="1" applyAlignment="1">
      <alignment horizontal="center" vertical="center" wrapText="1"/>
    </xf>
    <xf numFmtId="0" fontId="27" fillId="0" borderId="7" xfId="183" applyFont="1" applyBorder="1" applyAlignment="1">
      <alignment horizontal="left" vertical="center"/>
    </xf>
    <xf numFmtId="0" fontId="26" fillId="0" borderId="7" xfId="183" applyFont="1" applyBorder="1" applyAlignment="1">
      <alignment horizontal="left" vertical="center" wrapText="1"/>
    </xf>
    <xf numFmtId="0" fontId="26" fillId="4" borderId="7" xfId="183" applyFont="1" applyFill="1" applyBorder="1" applyAlignment="1">
      <alignment horizontal="left" vertical="center" wrapText="1"/>
    </xf>
    <xf numFmtId="0" fontId="15" fillId="5" borderId="7" xfId="183" applyFont="1" applyFill="1" applyBorder="1" applyAlignment="1">
      <alignment vertical="center" wrapText="1"/>
    </xf>
    <xf numFmtId="0" fontId="15" fillId="4" borderId="7" xfId="183" applyFont="1" applyFill="1" applyBorder="1" applyAlignment="1">
      <alignment vertical="center" wrapText="1"/>
    </xf>
    <xf numFmtId="0" fontId="15" fillId="0" borderId="0" xfId="183" applyFont="1" applyAlignment="1">
      <alignment horizontal="left" vertical="center" wrapText="1" indent="1"/>
    </xf>
    <xf numFmtId="1" fontId="5" fillId="3" borderId="96" xfId="25" applyNumberFormat="1" applyFont="1" applyFill="1" applyBorder="1" applyAlignment="1">
      <alignment horizontal="center" vertical="center"/>
    </xf>
    <xf numFmtId="0" fontId="31" fillId="3" borderId="97" xfId="183" applyFont="1" applyFill="1" applyBorder="1" applyAlignment="1">
      <alignment horizontal="center" vertical="center"/>
    </xf>
    <xf numFmtId="0" fontId="31" fillId="3" borderId="30" xfId="183" applyFont="1" applyFill="1" applyBorder="1" applyAlignment="1">
      <alignment horizontal="center" vertical="center"/>
    </xf>
    <xf numFmtId="0" fontId="7" fillId="3" borderId="7" xfId="183" applyFont="1" applyFill="1" applyBorder="1" applyAlignment="1">
      <alignment vertical="center" wrapText="1"/>
    </xf>
    <xf numFmtId="1" fontId="170" fillId="3" borderId="8" xfId="187" applyNumberFormat="1" applyFont="1" applyFill="1" applyBorder="1" applyAlignment="1">
      <alignment horizontal="center" vertical="center"/>
    </xf>
    <xf numFmtId="1" fontId="7" fillId="3" borderId="8" xfId="25" applyNumberFormat="1" applyFont="1" applyFill="1" applyBorder="1" applyAlignment="1">
      <alignment horizontal="center" vertical="center"/>
    </xf>
    <xf numFmtId="0" fontId="7" fillId="3" borderId="8" xfId="25" applyNumberFormat="1" applyFont="1" applyFill="1" applyBorder="1" applyAlignment="1">
      <alignment horizontal="center" vertical="center"/>
    </xf>
    <xf numFmtId="3" fontId="26" fillId="3" borderId="8" xfId="25" applyNumberFormat="1" applyFont="1" applyFill="1" applyBorder="1" applyAlignment="1">
      <alignment horizontal="center" vertical="center"/>
    </xf>
    <xf numFmtId="9" fontId="26" fillId="3" borderId="8" xfId="183" applyNumberFormat="1" applyFont="1" applyFill="1" applyBorder="1" applyAlignment="1">
      <alignment horizontal="center" vertical="center"/>
    </xf>
    <xf numFmtId="3" fontId="25" fillId="3" borderId="14" xfId="25" applyNumberFormat="1" applyFont="1" applyFill="1" applyBorder="1" applyAlignment="1">
      <alignment horizontal="center" vertical="center"/>
    </xf>
    <xf numFmtId="9" fontId="25" fillId="3" borderId="14" xfId="183" applyNumberFormat="1" applyFont="1" applyFill="1" applyBorder="1" applyAlignment="1">
      <alignment horizontal="center" vertical="center"/>
    </xf>
    <xf numFmtId="3" fontId="169" fillId="3" borderId="7" xfId="187" applyNumberFormat="1" applyFill="1" applyBorder="1" applyAlignment="1">
      <alignment horizontal="center" vertical="center" wrapText="1"/>
    </xf>
    <xf numFmtId="167" fontId="1" fillId="0" borderId="0" xfId="25" applyNumberFormat="1" applyFont="1"/>
    <xf numFmtId="3" fontId="75" fillId="0" borderId="8" xfId="183" applyNumberFormat="1" applyFont="1" applyBorder="1" applyAlignment="1">
      <alignment horizontal="center" vertical="center"/>
    </xf>
    <xf numFmtId="0" fontId="4" fillId="0" borderId="1" xfId="183" applyFont="1" applyBorder="1" applyAlignment="1">
      <alignment horizontal="left" vertical="center" wrapText="1"/>
    </xf>
    <xf numFmtId="0" fontId="4" fillId="0" borderId="1" xfId="183" applyFont="1" applyBorder="1" applyAlignment="1">
      <alignment vertical="center" wrapText="1"/>
    </xf>
    <xf numFmtId="0" fontId="5" fillId="0" borderId="6" xfId="183" applyFont="1" applyBorder="1" applyAlignment="1">
      <alignment horizontal="center" vertical="center" wrapText="1"/>
    </xf>
    <xf numFmtId="0" fontId="5" fillId="0" borderId="8" xfId="183" applyFont="1" applyBorder="1" applyAlignment="1">
      <alignment horizontal="center" vertical="center" wrapText="1"/>
    </xf>
    <xf numFmtId="0" fontId="5" fillId="0" borderId="7" xfId="183" applyFont="1" applyBorder="1" applyAlignment="1">
      <alignment horizontal="left" vertical="center" wrapText="1"/>
    </xf>
    <xf numFmtId="9" fontId="5" fillId="0" borderId="8" xfId="183" applyNumberFormat="1" applyFont="1" applyBorder="1" applyAlignment="1">
      <alignment horizontal="center" vertical="center"/>
    </xf>
    <xf numFmtId="0" fontId="4" fillId="0" borderId="7" xfId="183" applyFont="1" applyBorder="1" applyAlignment="1">
      <alignment vertical="center" wrapText="1"/>
    </xf>
    <xf numFmtId="0" fontId="172" fillId="3" borderId="7" xfId="183" applyFont="1" applyFill="1" applyBorder="1" applyAlignment="1">
      <alignment horizontal="left" vertical="center" wrapText="1"/>
    </xf>
    <xf numFmtId="0" fontId="5" fillId="3" borderId="7" xfId="183" applyFont="1" applyFill="1" applyBorder="1" applyAlignment="1">
      <alignment horizontal="left" vertical="center" wrapText="1"/>
    </xf>
    <xf numFmtId="0" fontId="4" fillId="0" borderId="6" xfId="183" applyFont="1" applyBorder="1" applyAlignment="1">
      <alignment horizontal="center" vertical="center" wrapText="1"/>
    </xf>
    <xf numFmtId="0" fontId="4" fillId="0" borderId="8" xfId="183" applyFont="1" applyBorder="1" applyAlignment="1">
      <alignment horizontal="center" vertical="center" wrapText="1"/>
    </xf>
    <xf numFmtId="3" fontId="5" fillId="0" borderId="7" xfId="183" applyNumberFormat="1" applyFont="1" applyBorder="1" applyAlignment="1">
      <alignment horizontal="center" vertical="center" wrapText="1"/>
    </xf>
    <xf numFmtId="0" fontId="5" fillId="0" borderId="7" xfId="183" applyFont="1" applyBorder="1" applyAlignment="1">
      <alignment horizontal="center" vertical="center" wrapText="1"/>
    </xf>
    <xf numFmtId="167" fontId="5" fillId="0" borderId="8" xfId="183" applyNumberFormat="1" applyFont="1" applyBorder="1" applyAlignment="1">
      <alignment horizontal="center" vertical="center"/>
    </xf>
    <xf numFmtId="0" fontId="5" fillId="0" borderId="7" xfId="183" applyFont="1" applyBorder="1" applyAlignment="1">
      <alignment horizontal="left" vertical="center" wrapText="1" indent="1"/>
    </xf>
    <xf numFmtId="3" fontId="5" fillId="0" borderId="8" xfId="183" applyNumberFormat="1" applyFont="1" applyBorder="1" applyAlignment="1">
      <alignment horizontal="center" vertical="center"/>
    </xf>
    <xf numFmtId="0" fontId="173" fillId="0" borderId="7" xfId="183" applyFont="1" applyBorder="1" applyAlignment="1">
      <alignment horizontal="left" vertical="center" wrapText="1" indent="1"/>
    </xf>
    <xf numFmtId="3" fontId="173" fillId="0" borderId="8" xfId="183" applyNumberFormat="1" applyFont="1" applyBorder="1" applyAlignment="1">
      <alignment horizontal="center" vertical="center"/>
    </xf>
    <xf numFmtId="167" fontId="5" fillId="0" borderId="8" xfId="25" applyNumberFormat="1" applyFont="1" applyFill="1" applyBorder="1" applyAlignment="1">
      <alignment horizontal="center" vertical="center"/>
    </xf>
    <xf numFmtId="9" fontId="5" fillId="0" borderId="8" xfId="25" applyFont="1" applyFill="1" applyBorder="1" applyAlignment="1">
      <alignment horizontal="center" vertical="center"/>
    </xf>
    <xf numFmtId="0" fontId="174" fillId="0" borderId="9" xfId="183" applyFont="1" applyBorder="1" applyAlignment="1">
      <alignment horizontal="left" vertical="center" wrapText="1" indent="1"/>
    </xf>
    <xf numFmtId="3" fontId="175" fillId="0" borderId="8" xfId="183" applyNumberFormat="1" applyFont="1" applyBorder="1" applyAlignment="1">
      <alignment horizontal="center" vertical="center"/>
    </xf>
    <xf numFmtId="0" fontId="172" fillId="0" borderId="7" xfId="183" applyFont="1" applyBorder="1" applyAlignment="1">
      <alignment vertical="center" wrapText="1"/>
    </xf>
    <xf numFmtId="3" fontId="4" fillId="0" borderId="8" xfId="183" applyNumberFormat="1" applyFont="1" applyBorder="1" applyAlignment="1">
      <alignment horizontal="center" vertical="center"/>
    </xf>
    <xf numFmtId="0" fontId="172" fillId="0" borderId="7" xfId="183" applyFont="1" applyBorder="1" applyAlignment="1">
      <alignment horizontal="left" vertical="center" wrapText="1"/>
    </xf>
    <xf numFmtId="0" fontId="172" fillId="0" borderId="7" xfId="183" applyFont="1" applyBorder="1" applyAlignment="1">
      <alignment horizontal="center" vertical="center" wrapText="1"/>
    </xf>
    <xf numFmtId="9" fontId="172" fillId="0" borderId="1" xfId="183" applyNumberFormat="1" applyFont="1" applyBorder="1" applyAlignment="1">
      <alignment horizontal="center" vertical="center" wrapText="1"/>
    </xf>
    <xf numFmtId="0" fontId="174" fillId="0" borderId="24" xfId="183" applyFont="1" applyBorder="1" applyAlignment="1">
      <alignment horizontal="left" vertical="center" wrapText="1" indent="1"/>
    </xf>
    <xf numFmtId="0" fontId="172" fillId="0" borderId="1" xfId="183" applyFont="1" applyBorder="1" applyAlignment="1">
      <alignment horizontal="center" vertical="center" wrapText="1"/>
    </xf>
    <xf numFmtId="0" fontId="177" fillId="0" borderId="3" xfId="183" applyFont="1" applyBorder="1" applyAlignment="1">
      <alignment vertical="center"/>
    </xf>
    <xf numFmtId="0" fontId="5" fillId="0" borderId="4" xfId="183" applyFont="1" applyBorder="1" applyAlignment="1">
      <alignment vertical="center"/>
    </xf>
    <xf numFmtId="0" fontId="172" fillId="3" borderId="1" xfId="183" applyFont="1" applyFill="1" applyBorder="1" applyAlignment="1">
      <alignment horizontal="center" vertical="center" wrapText="1"/>
    </xf>
    <xf numFmtId="0" fontId="4" fillId="13" borderId="7" xfId="183" applyFont="1" applyFill="1" applyBorder="1" applyAlignment="1">
      <alignment vertical="center" wrapText="1"/>
    </xf>
    <xf numFmtId="3" fontId="4" fillId="13" borderId="8" xfId="183" applyNumberFormat="1" applyFont="1" applyFill="1" applyBorder="1" applyAlignment="1">
      <alignment horizontal="center" vertical="center"/>
    </xf>
    <xf numFmtId="0" fontId="4" fillId="0" borderId="0" xfId="183" applyFont="1" applyAlignment="1">
      <alignment horizontal="left" vertical="center" wrapText="1" indent="1"/>
    </xf>
    <xf numFmtId="3" fontId="5" fillId="0" borderId="0" xfId="183" applyNumberFormat="1" applyFont="1" applyAlignment="1">
      <alignment horizontal="center" vertical="center"/>
    </xf>
    <xf numFmtId="0" fontId="2" fillId="0" borderId="0" xfId="24" applyFont="1" applyAlignment="1">
      <alignment horizontal="center"/>
    </xf>
    <xf numFmtId="0" fontId="4" fillId="3" borderId="1" xfId="24" applyFont="1" applyFill="1" applyBorder="1" applyAlignment="1">
      <alignment horizontal="left" vertical="center" wrapText="1"/>
    </xf>
    <xf numFmtId="0" fontId="4" fillId="4" borderId="1" xfId="24" applyFont="1" applyFill="1" applyBorder="1" applyAlignment="1">
      <alignment vertical="center" wrapText="1"/>
    </xf>
    <xf numFmtId="0" fontId="7" fillId="3" borderId="6" xfId="24" applyFont="1" applyFill="1" applyBorder="1" applyAlignment="1">
      <alignment horizontal="center" vertical="center" wrapText="1"/>
    </xf>
    <xf numFmtId="0" fontId="7" fillId="3" borderId="8" xfId="24" applyFont="1" applyFill="1" applyBorder="1" applyAlignment="1">
      <alignment horizontal="center" vertical="center" wrapText="1"/>
    </xf>
    <xf numFmtId="0" fontId="7" fillId="3" borderId="7" xfId="24" applyFont="1" applyFill="1" applyBorder="1" applyAlignment="1">
      <alignment horizontal="left" vertical="center" wrapText="1"/>
    </xf>
    <xf numFmtId="0" fontId="7" fillId="6" borderId="8" xfId="24" applyFont="1" applyFill="1" applyBorder="1" applyAlignment="1">
      <alignment horizontal="center" vertical="center"/>
    </xf>
    <xf numFmtId="0" fontId="8" fillId="4" borderId="7" xfId="24" applyFont="1" applyFill="1" applyBorder="1" applyAlignment="1">
      <alignment vertical="center" wrapText="1"/>
    </xf>
    <xf numFmtId="9" fontId="25" fillId="3" borderId="8" xfId="24" applyNumberFormat="1" applyFont="1" applyFill="1" applyBorder="1" applyAlignment="1">
      <alignment horizontal="center" vertical="center"/>
    </xf>
    <xf numFmtId="0" fontId="10" fillId="4" borderId="7" xfId="24" applyFont="1" applyFill="1" applyBorder="1" applyAlignment="1">
      <alignment horizontal="left" vertical="center" wrapText="1"/>
    </xf>
    <xf numFmtId="0" fontId="9" fillId="3" borderId="6" xfId="24" applyFont="1" applyFill="1" applyBorder="1" applyAlignment="1">
      <alignment horizontal="center" vertical="center" wrapText="1"/>
    </xf>
    <xf numFmtId="0" fontId="9" fillId="3" borderId="8" xfId="24" applyFont="1" applyFill="1" applyBorder="1" applyAlignment="1">
      <alignment horizontal="center" vertical="center" wrapText="1"/>
    </xf>
    <xf numFmtId="3" fontId="7" fillId="3" borderId="7" xfId="24" applyNumberFormat="1" applyFont="1" applyFill="1" applyBorder="1" applyAlignment="1">
      <alignment horizontal="center" vertical="center" wrapText="1"/>
    </xf>
    <xf numFmtId="0" fontId="7" fillId="3" borderId="7" xfId="24" applyFont="1" applyFill="1" applyBorder="1" applyAlignment="1">
      <alignment horizontal="center" vertical="center" wrapText="1"/>
    </xf>
    <xf numFmtId="167" fontId="7" fillId="3" borderId="8" xfId="24" applyNumberFormat="1" applyFont="1" applyFill="1" applyBorder="1" applyAlignment="1">
      <alignment horizontal="center" vertical="center"/>
    </xf>
    <xf numFmtId="0" fontId="6" fillId="0" borderId="7" xfId="24" applyFont="1" applyBorder="1" applyAlignment="1">
      <alignment horizontal="left" vertical="center" wrapText="1" indent="1"/>
    </xf>
    <xf numFmtId="3" fontId="7" fillId="0" borderId="8" xfId="24" applyNumberFormat="1" applyFont="1" applyBorder="1" applyAlignment="1">
      <alignment horizontal="center" vertical="center"/>
    </xf>
    <xf numFmtId="0" fontId="11" fillId="0" borderId="7" xfId="24" applyFont="1" applyBorder="1" applyAlignment="1">
      <alignment horizontal="left" vertical="center" wrapText="1" indent="1"/>
    </xf>
    <xf numFmtId="3" fontId="12" fillId="3" borderId="8" xfId="24" applyNumberFormat="1" applyFont="1" applyFill="1" applyBorder="1" applyAlignment="1">
      <alignment horizontal="center" vertical="center"/>
    </xf>
    <xf numFmtId="3" fontId="12" fillId="0" borderId="8" xfId="24" applyNumberFormat="1" applyFont="1" applyBorder="1" applyAlignment="1">
      <alignment horizontal="center" vertical="center"/>
    </xf>
    <xf numFmtId="0" fontId="13" fillId="0" borderId="9" xfId="24" applyFont="1" applyBorder="1" applyAlignment="1">
      <alignment horizontal="left" vertical="center" wrapText="1" indent="1"/>
    </xf>
    <xf numFmtId="0" fontId="14" fillId="2" borderId="7" xfId="24" applyFont="1" applyFill="1" applyBorder="1" applyAlignment="1">
      <alignment vertical="center" wrapText="1"/>
    </xf>
    <xf numFmtId="3" fontId="9" fillId="2" borderId="8" xfId="24" applyNumberFormat="1" applyFont="1" applyFill="1" applyBorder="1" applyAlignment="1">
      <alignment horizontal="center" vertical="center"/>
    </xf>
    <xf numFmtId="0" fontId="7" fillId="4" borderId="7" xfId="24" applyFont="1" applyFill="1" applyBorder="1" applyAlignment="1">
      <alignment vertical="center" wrapText="1"/>
    </xf>
    <xf numFmtId="167" fontId="12" fillId="0" borderId="8" xfId="24" applyNumberFormat="1" applyFont="1" applyBorder="1" applyAlignment="1">
      <alignment horizontal="center" vertical="center"/>
    </xf>
    <xf numFmtId="0" fontId="14" fillId="0" borderId="9" xfId="24" applyFont="1" applyBorder="1" applyAlignment="1">
      <alignment horizontal="left" vertical="center" wrapText="1" indent="1"/>
    </xf>
    <xf numFmtId="3" fontId="7" fillId="0" borderId="7" xfId="24" applyNumberFormat="1" applyFont="1" applyBorder="1" applyAlignment="1">
      <alignment horizontal="center" vertical="center" wrapText="1"/>
    </xf>
    <xf numFmtId="0" fontId="10" fillId="4" borderId="7" xfId="24" applyFont="1" applyFill="1" applyBorder="1" applyAlignment="1">
      <alignment horizontal="left" vertical="center"/>
    </xf>
    <xf numFmtId="0" fontId="13" fillId="0" borderId="24" xfId="24" applyFont="1" applyBorder="1" applyAlignment="1">
      <alignment horizontal="left" vertical="center" wrapText="1" indent="1"/>
    </xf>
    <xf numFmtId="9" fontId="10" fillId="4" borderId="1" xfId="24" applyNumberFormat="1" applyFont="1" applyFill="1" applyBorder="1" applyAlignment="1">
      <alignment horizontal="center" vertical="center" wrapText="1"/>
    </xf>
    <xf numFmtId="0" fontId="7" fillId="4" borderId="2" xfId="24" applyFont="1" applyFill="1" applyBorder="1" applyAlignment="1">
      <alignment vertical="center"/>
    </xf>
    <xf numFmtId="0" fontId="10" fillId="4" borderId="1" xfId="24" applyFont="1" applyFill="1" applyBorder="1" applyAlignment="1">
      <alignment vertical="center" wrapText="1"/>
    </xf>
    <xf numFmtId="0" fontId="7" fillId="4" borderId="3" xfId="24" applyFont="1" applyFill="1" applyBorder="1" applyAlignment="1">
      <alignment vertical="center"/>
    </xf>
    <xf numFmtId="0" fontId="7" fillId="4" borderId="4" xfId="24" applyFont="1" applyFill="1" applyBorder="1" applyAlignment="1">
      <alignment vertical="center"/>
    </xf>
    <xf numFmtId="0" fontId="10" fillId="4" borderId="1" xfId="24" applyFont="1" applyFill="1" applyBorder="1" applyAlignment="1">
      <alignment horizontal="left" vertical="center" wrapText="1"/>
    </xf>
    <xf numFmtId="0" fontId="7" fillId="4" borderId="2" xfId="183" applyFont="1" applyFill="1" applyBorder="1" applyAlignment="1">
      <alignment vertical="center" wrapText="1"/>
    </xf>
    <xf numFmtId="0" fontId="14" fillId="5" borderId="7" xfId="24" applyFont="1" applyFill="1" applyBorder="1" applyAlignment="1">
      <alignment vertical="center" wrapText="1"/>
    </xf>
    <xf numFmtId="3" fontId="9" fillId="5" borderId="8" xfId="24" applyNumberFormat="1" applyFont="1" applyFill="1" applyBorder="1" applyAlignment="1">
      <alignment horizontal="center" vertical="center"/>
    </xf>
    <xf numFmtId="3" fontId="9" fillId="4" borderId="8" xfId="24" applyNumberFormat="1" applyFont="1" applyFill="1" applyBorder="1" applyAlignment="1">
      <alignment horizontal="center" vertical="center"/>
    </xf>
    <xf numFmtId="3" fontId="9" fillId="0" borderId="8" xfId="24" applyNumberFormat="1" applyFont="1" applyBorder="1" applyAlignment="1">
      <alignment horizontal="center" vertical="center"/>
    </xf>
    <xf numFmtId="0" fontId="8" fillId="0" borderId="0" xfId="24" applyFont="1" applyAlignment="1">
      <alignment horizontal="left" vertical="center" wrapText="1" indent="1"/>
    </xf>
    <xf numFmtId="3" fontId="7" fillId="0" borderId="0" xfId="24" applyNumberFormat="1" applyFont="1" applyAlignment="1">
      <alignment horizontal="center" vertical="center"/>
    </xf>
    <xf numFmtId="0" fontId="1" fillId="0" borderId="0" xfId="31"/>
    <xf numFmtId="0" fontId="125" fillId="3" borderId="1" xfId="31" applyFont="1" applyFill="1" applyBorder="1" applyAlignment="1">
      <alignment horizontal="left" vertical="center" wrapText="1"/>
    </xf>
    <xf numFmtId="0" fontId="125" fillId="4" borderId="1" xfId="31" applyFont="1" applyFill="1" applyBorder="1" applyAlignment="1">
      <alignment vertical="center" wrapText="1"/>
    </xf>
    <xf numFmtId="0" fontId="21" fillId="3" borderId="6" xfId="31" applyFont="1" applyFill="1" applyBorder="1" applyAlignment="1">
      <alignment horizontal="center" vertical="center" wrapText="1"/>
    </xf>
    <xf numFmtId="0" fontId="21" fillId="0" borderId="8" xfId="31" applyFont="1" applyBorder="1" applyAlignment="1">
      <alignment horizontal="center" vertical="center" wrapText="1"/>
    </xf>
    <xf numFmtId="0" fontId="21" fillId="3" borderId="7" xfId="31" applyFont="1" applyFill="1" applyBorder="1" applyAlignment="1">
      <alignment horizontal="left" vertical="center" wrapText="1"/>
    </xf>
    <xf numFmtId="9" fontId="21" fillId="0" borderId="8" xfId="31" applyNumberFormat="1" applyFont="1" applyBorder="1" applyAlignment="1">
      <alignment horizontal="left" vertical="center" wrapText="1"/>
    </xf>
    <xf numFmtId="9" fontId="21" fillId="0" borderId="8" xfId="31" applyNumberFormat="1" applyFont="1" applyBorder="1" applyAlignment="1">
      <alignment horizontal="center" vertical="center"/>
    </xf>
    <xf numFmtId="0" fontId="125" fillId="4" borderId="7" xfId="31" applyFont="1" applyFill="1" applyBorder="1" applyAlignment="1">
      <alignment vertical="center" wrapText="1"/>
    </xf>
    <xf numFmtId="4" fontId="20" fillId="0" borderId="0" xfId="31" applyNumberFormat="1" applyFont="1"/>
    <xf numFmtId="0" fontId="179" fillId="4" borderId="7" xfId="31" applyFont="1" applyFill="1" applyBorder="1" applyAlignment="1">
      <alignment horizontal="left" vertical="center" wrapText="1"/>
    </xf>
    <xf numFmtId="0" fontId="21" fillId="3" borderId="5" xfId="31" applyFont="1" applyFill="1" applyBorder="1" applyAlignment="1">
      <alignment horizontal="center" vertical="center" wrapText="1"/>
    </xf>
    <xf numFmtId="0" fontId="125" fillId="3" borderId="6" xfId="31" applyFont="1" applyFill="1" applyBorder="1" applyAlignment="1">
      <alignment horizontal="center" vertical="center" wrapText="1"/>
    </xf>
    <xf numFmtId="0" fontId="21" fillId="3" borderId="7" xfId="31" applyFont="1" applyFill="1" applyBorder="1" applyAlignment="1">
      <alignment horizontal="center" vertical="center" wrapText="1"/>
    </xf>
    <xf numFmtId="0" fontId="125" fillId="3" borderId="8" xfId="31" applyFont="1" applyFill="1" applyBorder="1" applyAlignment="1">
      <alignment horizontal="center" vertical="center" wrapText="1"/>
    </xf>
    <xf numFmtId="3" fontId="130" fillId="3" borderId="7" xfId="31" applyNumberFormat="1" applyFont="1" applyFill="1" applyBorder="1" applyAlignment="1">
      <alignment horizontal="center" vertical="center" wrapText="1"/>
    </xf>
    <xf numFmtId="3" fontId="130" fillId="3" borderId="8" xfId="31" applyNumberFormat="1" applyFont="1" applyFill="1" applyBorder="1" applyAlignment="1">
      <alignment horizontal="center" vertical="center"/>
    </xf>
    <xf numFmtId="167" fontId="21" fillId="3" borderId="8" xfId="31" applyNumberFormat="1" applyFont="1" applyFill="1" applyBorder="1" applyAlignment="1">
      <alignment horizontal="center" vertical="center"/>
    </xf>
    <xf numFmtId="0" fontId="21" fillId="0" borderId="7" xfId="31" applyFont="1" applyBorder="1" applyAlignment="1">
      <alignment horizontal="left" vertical="center" wrapText="1" indent="1"/>
    </xf>
    <xf numFmtId="3" fontId="21" fillId="0" borderId="8" xfId="31" applyNumberFormat="1" applyFont="1" applyBorder="1" applyAlignment="1">
      <alignment horizontal="center" vertical="center"/>
    </xf>
    <xf numFmtId="0" fontId="180" fillId="0" borderId="7" xfId="31" applyFont="1" applyBorder="1" applyAlignment="1">
      <alignment horizontal="left" vertical="center" wrapText="1" indent="1"/>
    </xf>
    <xf numFmtId="3" fontId="180" fillId="3" borderId="8" xfId="31" applyNumberFormat="1" applyFont="1" applyFill="1" applyBorder="1" applyAlignment="1">
      <alignment horizontal="center" vertical="center"/>
    </xf>
    <xf numFmtId="3" fontId="180" fillId="0" borderId="8" xfId="31" applyNumberFormat="1" applyFont="1" applyBorder="1" applyAlignment="1">
      <alignment horizontal="center" vertical="center"/>
    </xf>
    <xf numFmtId="0" fontId="127" fillId="0" borderId="0" xfId="31" applyFont="1"/>
    <xf numFmtId="0" fontId="127" fillId="0" borderId="0" xfId="31" applyFont="1" applyAlignment="1">
      <alignment horizontal="center"/>
    </xf>
    <xf numFmtId="3" fontId="130" fillId="0" borderId="8" xfId="31" applyNumberFormat="1" applyFont="1" applyBorder="1" applyAlignment="1">
      <alignment horizontal="center" vertical="center"/>
    </xf>
    <xf numFmtId="3" fontId="136" fillId="3" borderId="8" xfId="31" applyNumberFormat="1" applyFont="1" applyFill="1" applyBorder="1" applyAlignment="1">
      <alignment horizontal="center" vertical="center"/>
    </xf>
    <xf numFmtId="3" fontId="136" fillId="0" borderId="8" xfId="31" applyNumberFormat="1" applyFont="1" applyBorder="1" applyAlignment="1">
      <alignment horizontal="center" vertical="center"/>
    </xf>
    <xf numFmtId="0" fontId="181" fillId="0" borderId="1" xfId="31" applyFont="1" applyBorder="1" applyAlignment="1">
      <alignment horizontal="left" vertical="center" wrapText="1" indent="1"/>
    </xf>
    <xf numFmtId="3" fontId="184" fillId="0" borderId="4" xfId="31" applyNumberFormat="1" applyFont="1" applyBorder="1" applyAlignment="1">
      <alignment horizontal="center" vertical="center"/>
    </xf>
    <xf numFmtId="0" fontId="41" fillId="4" borderId="7" xfId="31" applyFont="1" applyFill="1" applyBorder="1" applyAlignment="1">
      <alignment horizontal="left" vertical="center" wrapText="1"/>
    </xf>
    <xf numFmtId="0" fontId="179" fillId="4" borderId="1" xfId="31" applyFont="1" applyFill="1" applyBorder="1" applyAlignment="1">
      <alignment vertical="center" wrapText="1"/>
    </xf>
    <xf numFmtId="0" fontId="21" fillId="4" borderId="3" xfId="31" applyFont="1" applyFill="1" applyBorder="1" applyAlignment="1">
      <alignment vertical="center"/>
    </xf>
    <xf numFmtId="0" fontId="21" fillId="4" borderId="4" xfId="31" applyFont="1" applyFill="1" applyBorder="1" applyAlignment="1">
      <alignment vertical="center"/>
    </xf>
    <xf numFmtId="0" fontId="125" fillId="3" borderId="8" xfId="31" applyFont="1" applyFill="1" applyBorder="1" applyAlignment="1">
      <alignment horizontal="center" wrapText="1"/>
    </xf>
    <xf numFmtId="0" fontId="130" fillId="3" borderId="7" xfId="31" applyFont="1" applyFill="1" applyBorder="1" applyAlignment="1">
      <alignment horizontal="left" vertical="center" wrapText="1"/>
    </xf>
    <xf numFmtId="0" fontId="130" fillId="0" borderId="7" xfId="31" applyFont="1" applyBorder="1" applyAlignment="1">
      <alignment horizontal="center" vertical="center" wrapText="1"/>
    </xf>
    <xf numFmtId="0" fontId="130" fillId="3" borderId="7" xfId="31" applyFont="1" applyFill="1" applyBorder="1" applyAlignment="1">
      <alignment horizontal="center" vertical="center" wrapText="1"/>
    </xf>
    <xf numFmtId="167" fontId="130" fillId="3" borderId="8" xfId="31" applyNumberFormat="1" applyFont="1" applyFill="1" applyBorder="1" applyAlignment="1">
      <alignment horizontal="center" vertical="center"/>
    </xf>
    <xf numFmtId="3" fontId="20" fillId="0" borderId="0" xfId="31" applyNumberFormat="1" applyFont="1"/>
    <xf numFmtId="0" fontId="181" fillId="0" borderId="7" xfId="31" applyFont="1" applyBorder="1" applyAlignment="1">
      <alignment horizontal="left" vertical="center" wrapText="1" indent="1"/>
    </xf>
    <xf numFmtId="3" fontId="185" fillId="0" borderId="8" xfId="31" applyNumberFormat="1" applyFont="1" applyBorder="1" applyAlignment="1">
      <alignment horizontal="center" vertical="center"/>
    </xf>
    <xf numFmtId="0" fontId="179" fillId="4" borderId="1" xfId="31" applyFont="1" applyFill="1" applyBorder="1" applyAlignment="1">
      <alignment horizontal="left" vertical="center" wrapText="1"/>
    </xf>
    <xf numFmtId="0" fontId="179" fillId="5" borderId="7" xfId="31" applyFont="1" applyFill="1" applyBorder="1" applyAlignment="1">
      <alignment vertical="center" wrapText="1"/>
    </xf>
    <xf numFmtId="3" fontId="125" fillId="5" borderId="8" xfId="31" applyNumberFormat="1" applyFont="1" applyFill="1" applyBorder="1" applyAlignment="1">
      <alignment horizontal="center" vertical="center"/>
    </xf>
    <xf numFmtId="0" fontId="125" fillId="0" borderId="6" xfId="31" applyFont="1" applyBorder="1" applyAlignment="1">
      <alignment horizontal="center" vertical="center" wrapText="1"/>
    </xf>
    <xf numFmtId="0" fontId="125" fillId="0" borderId="8" xfId="31" applyFont="1" applyBorder="1" applyAlignment="1">
      <alignment horizontal="center" wrapText="1"/>
    </xf>
    <xf numFmtId="0" fontId="130" fillId="0" borderId="7" xfId="31" applyFont="1" applyBorder="1" applyAlignment="1">
      <alignment horizontal="left" vertical="center" wrapText="1"/>
    </xf>
    <xf numFmtId="3" fontId="184" fillId="0" borderId="8" xfId="31" applyNumberFormat="1" applyFont="1" applyBorder="1" applyAlignment="1">
      <alignment horizontal="center" vertical="center"/>
    </xf>
    <xf numFmtId="0" fontId="41" fillId="4" borderId="1" xfId="31" applyFont="1" applyFill="1" applyBorder="1" applyAlignment="1">
      <alignment horizontal="left" vertical="center" wrapText="1"/>
    </xf>
    <xf numFmtId="0" fontId="125" fillId="0" borderId="8" xfId="31" applyFont="1" applyBorder="1" applyAlignment="1">
      <alignment horizontal="center" vertical="center" wrapText="1"/>
    </xf>
    <xf numFmtId="3" fontId="125" fillId="4" borderId="8" xfId="31" applyNumberFormat="1" applyFont="1" applyFill="1" applyBorder="1" applyAlignment="1">
      <alignment horizontal="center" vertical="center"/>
    </xf>
    <xf numFmtId="3" fontId="129" fillId="0" borderId="8" xfId="31" applyNumberFormat="1" applyFont="1" applyBorder="1" applyAlignment="1">
      <alignment horizontal="center" vertical="center"/>
    </xf>
    <xf numFmtId="0" fontId="179" fillId="2" borderId="7" xfId="31" applyFont="1" applyFill="1" applyBorder="1" applyAlignment="1">
      <alignment vertical="center" wrapText="1"/>
    </xf>
    <xf numFmtId="3" fontId="129" fillId="2" borderId="8" xfId="31" applyNumberFormat="1" applyFont="1" applyFill="1" applyBorder="1" applyAlignment="1">
      <alignment horizontal="center" vertical="center"/>
    </xf>
    <xf numFmtId="0" fontId="125" fillId="0" borderId="0" xfId="31" applyFont="1" applyAlignment="1">
      <alignment horizontal="left" vertical="center" wrapText="1" indent="1"/>
    </xf>
    <xf numFmtId="3" fontId="21" fillId="0" borderId="0" xfId="31" applyNumberFormat="1" applyFont="1" applyAlignment="1">
      <alignment horizontal="center" vertical="center"/>
    </xf>
    <xf numFmtId="0" fontId="40" fillId="0" borderId="0" xfId="24" applyFont="1" applyAlignment="1">
      <alignment horizontal="center"/>
    </xf>
    <xf numFmtId="0" fontId="40" fillId="3" borderId="60" xfId="24" applyFont="1" applyFill="1" applyBorder="1" applyAlignment="1">
      <alignment horizontal="left" vertical="center" wrapText="1"/>
    </xf>
    <xf numFmtId="0" fontId="40" fillId="4" borderId="60" xfId="24" applyFont="1" applyFill="1" applyBorder="1" applyAlignment="1">
      <alignment vertical="center" wrapText="1"/>
    </xf>
    <xf numFmtId="0" fontId="79" fillId="0" borderId="0" xfId="24" applyFont="1" applyAlignment="1">
      <alignment vertical="top" wrapText="1"/>
    </xf>
    <xf numFmtId="0" fontId="40" fillId="3" borderId="60" xfId="24" applyFont="1" applyFill="1" applyBorder="1" applyAlignment="1">
      <alignment horizontal="center" vertical="center" wrapText="1"/>
    </xf>
    <xf numFmtId="0" fontId="46" fillId="3" borderId="60" xfId="24" applyFont="1" applyFill="1" applyBorder="1" applyAlignment="1">
      <alignment horizontal="center" vertical="center" wrapText="1"/>
    </xf>
    <xf numFmtId="0" fontId="122" fillId="3" borderId="60" xfId="24" applyFont="1" applyFill="1" applyBorder="1" applyAlignment="1">
      <alignment horizontal="left" vertical="top" wrapText="1"/>
    </xf>
    <xf numFmtId="9" fontId="46" fillId="6" borderId="60" xfId="24" applyNumberFormat="1" applyFont="1" applyFill="1" applyBorder="1" applyAlignment="1">
      <alignment horizontal="center" vertical="center"/>
    </xf>
    <xf numFmtId="0" fontId="46" fillId="3" borderId="60" xfId="24" applyFont="1" applyFill="1" applyBorder="1" applyAlignment="1">
      <alignment horizontal="left" vertical="center" wrapText="1"/>
    </xf>
    <xf numFmtId="0" fontId="122" fillId="6" borderId="60" xfId="24" applyFont="1" applyFill="1" applyBorder="1" applyAlignment="1">
      <alignment vertical="center" wrapText="1"/>
    </xf>
    <xf numFmtId="3" fontId="123" fillId="3" borderId="60" xfId="25" applyNumberFormat="1" applyFont="1" applyFill="1" applyBorder="1" applyAlignment="1">
      <alignment horizontal="center" vertical="center"/>
    </xf>
    <xf numFmtId="9" fontId="123" fillId="3" borderId="60" xfId="24" applyNumberFormat="1" applyFont="1" applyFill="1" applyBorder="1" applyAlignment="1">
      <alignment horizontal="center" vertical="center"/>
    </xf>
    <xf numFmtId="0" fontId="78" fillId="4" borderId="60" xfId="24" applyFont="1" applyFill="1" applyBorder="1" applyAlignment="1">
      <alignment horizontal="left" vertical="center" wrapText="1"/>
    </xf>
    <xf numFmtId="3" fontId="46" fillId="3" borderId="60" xfId="24" applyNumberFormat="1" applyFont="1" applyFill="1" applyBorder="1" applyAlignment="1">
      <alignment horizontal="center" vertical="center" wrapText="1"/>
    </xf>
    <xf numFmtId="167" fontId="46" fillId="3" borderId="60" xfId="24" applyNumberFormat="1" applyFont="1" applyFill="1" applyBorder="1" applyAlignment="1">
      <alignment horizontal="center" vertical="center"/>
    </xf>
    <xf numFmtId="3" fontId="46" fillId="0" borderId="0" xfId="24" applyNumberFormat="1" applyFont="1"/>
    <xf numFmtId="0" fontId="46" fillId="0" borderId="60" xfId="24" applyFont="1" applyBorder="1" applyAlignment="1">
      <alignment horizontal="left" vertical="center" wrapText="1" indent="1"/>
    </xf>
    <xf numFmtId="3" fontId="46" fillId="0" borderId="60" xfId="24" applyNumberFormat="1" applyFont="1" applyBorder="1" applyAlignment="1">
      <alignment horizontal="center" vertical="center"/>
    </xf>
    <xf numFmtId="0" fontId="76" fillId="0" borderId="60" xfId="24" applyFont="1" applyBorder="1" applyAlignment="1">
      <alignment horizontal="left" vertical="center" wrapText="1" indent="1"/>
    </xf>
    <xf numFmtId="3" fontId="76" fillId="3" borderId="60" xfId="24" applyNumberFormat="1" applyFont="1" applyFill="1" applyBorder="1" applyAlignment="1">
      <alignment horizontal="center" vertical="center"/>
    </xf>
    <xf numFmtId="3" fontId="76" fillId="0" borderId="60" xfId="24" applyNumberFormat="1" applyFont="1" applyBorder="1" applyAlignment="1">
      <alignment horizontal="center" vertical="center"/>
    </xf>
    <xf numFmtId="3" fontId="46" fillId="3" borderId="60" xfId="24" applyNumberFormat="1" applyFont="1" applyFill="1" applyBorder="1" applyAlignment="1">
      <alignment horizontal="center" vertical="center"/>
    </xf>
    <xf numFmtId="9" fontId="46" fillId="0" borderId="60" xfId="25" applyFont="1" applyBorder="1" applyAlignment="1">
      <alignment horizontal="center" vertical="center"/>
    </xf>
    <xf numFmtId="167" fontId="46" fillId="0" borderId="0" xfId="25" applyNumberFormat="1" applyFont="1"/>
    <xf numFmtId="167" fontId="46" fillId="0" borderId="60" xfId="25" applyNumberFormat="1" applyFont="1" applyBorder="1" applyAlignment="1">
      <alignment horizontal="center" vertical="center"/>
    </xf>
    <xf numFmtId="0" fontId="77" fillId="0" borderId="60" xfId="24" applyFont="1" applyBorder="1" applyAlignment="1">
      <alignment horizontal="left" vertical="center" wrapText="1" indent="1"/>
    </xf>
    <xf numFmtId="0" fontId="78" fillId="2" borderId="60" xfId="24" applyFont="1" applyFill="1" applyBorder="1" applyAlignment="1">
      <alignment vertical="center" wrapText="1"/>
    </xf>
    <xf numFmtId="3" fontId="40" fillId="2" borderId="60" xfId="24" applyNumberFormat="1" applyFont="1" applyFill="1" applyBorder="1" applyAlignment="1">
      <alignment horizontal="center" vertical="center"/>
    </xf>
    <xf numFmtId="0" fontId="124" fillId="4" borderId="60" xfId="24" applyFont="1" applyFill="1" applyBorder="1" applyAlignment="1">
      <alignment horizontal="left" vertical="center" wrapText="1"/>
    </xf>
    <xf numFmtId="9" fontId="78" fillId="4" borderId="60" xfId="24" applyNumberFormat="1" applyFont="1" applyFill="1" applyBorder="1" applyAlignment="1">
      <alignment horizontal="center" vertical="center" wrapText="1"/>
    </xf>
    <xf numFmtId="0" fontId="78" fillId="4" borderId="43" xfId="24" applyFont="1" applyFill="1" applyBorder="1" applyAlignment="1">
      <alignment horizontal="left" vertical="center"/>
    </xf>
    <xf numFmtId="0" fontId="46" fillId="3" borderId="66" xfId="24" applyFont="1" applyFill="1" applyBorder="1" applyAlignment="1">
      <alignment horizontal="left" vertical="center" wrapText="1"/>
    </xf>
    <xf numFmtId="3" fontId="46" fillId="0" borderId="0" xfId="24" applyNumberFormat="1" applyFont="1" applyAlignment="1">
      <alignment horizontal="center" vertical="center"/>
    </xf>
    <xf numFmtId="3" fontId="76" fillId="0" borderId="66" xfId="24" applyNumberFormat="1" applyFont="1" applyBorder="1" applyAlignment="1">
      <alignment horizontal="center" vertical="center"/>
    </xf>
    <xf numFmtId="0" fontId="125" fillId="4" borderId="66" xfId="24" applyFont="1" applyFill="1" applyBorder="1" applyAlignment="1">
      <alignment vertical="center" wrapText="1"/>
    </xf>
    <xf numFmtId="0" fontId="78" fillId="4" borderId="67" xfId="24" applyFont="1" applyFill="1" applyBorder="1" applyAlignment="1">
      <alignment horizontal="left" vertical="center" wrapText="1"/>
    </xf>
    <xf numFmtId="0" fontId="46" fillId="4" borderId="28" xfId="24" applyFont="1" applyFill="1" applyBorder="1" applyAlignment="1">
      <alignment vertical="center"/>
    </xf>
    <xf numFmtId="0" fontId="78" fillId="4" borderId="28" xfId="24" applyFont="1" applyFill="1" applyBorder="1" applyAlignment="1">
      <alignment vertical="center" wrapText="1"/>
    </xf>
    <xf numFmtId="0" fontId="46" fillId="4" borderId="68" xfId="24" applyFont="1" applyFill="1" applyBorder="1" applyAlignment="1">
      <alignment vertical="center"/>
    </xf>
    <xf numFmtId="0" fontId="46" fillId="3" borderId="69" xfId="24" applyFont="1" applyFill="1" applyBorder="1" applyAlignment="1">
      <alignment horizontal="left" vertical="center" wrapText="1"/>
    </xf>
    <xf numFmtId="0" fontId="40" fillId="3" borderId="15" xfId="24" applyFont="1" applyFill="1" applyBorder="1" applyAlignment="1">
      <alignment horizontal="center" vertical="center" wrapText="1"/>
    </xf>
    <xf numFmtId="0" fontId="40" fillId="3" borderId="35" xfId="24" applyFont="1" applyFill="1" applyBorder="1" applyAlignment="1">
      <alignment horizontal="center" vertical="center" wrapText="1"/>
    </xf>
    <xf numFmtId="0" fontId="46" fillId="3" borderId="15" xfId="24" applyFont="1" applyFill="1" applyBorder="1" applyAlignment="1">
      <alignment horizontal="left" vertical="center" wrapText="1"/>
    </xf>
    <xf numFmtId="0" fontId="46" fillId="3" borderId="35" xfId="24" applyFont="1" applyFill="1" applyBorder="1" applyAlignment="1">
      <alignment horizontal="left" vertical="center" wrapText="1"/>
    </xf>
    <xf numFmtId="3" fontId="46" fillId="3" borderId="15" xfId="24" applyNumberFormat="1" applyFont="1" applyFill="1" applyBorder="1" applyAlignment="1">
      <alignment horizontal="center" vertical="center" wrapText="1"/>
    </xf>
    <xf numFmtId="3" fontId="46" fillId="3" borderId="35" xfId="24" applyNumberFormat="1" applyFont="1" applyFill="1" applyBorder="1" applyAlignment="1">
      <alignment horizontal="center" vertical="center" wrapText="1"/>
    </xf>
    <xf numFmtId="0" fontId="46" fillId="3" borderId="15" xfId="24" applyFont="1" applyFill="1" applyBorder="1" applyAlignment="1">
      <alignment horizontal="center" vertical="center" wrapText="1"/>
    </xf>
    <xf numFmtId="167" fontId="46" fillId="3" borderId="15" xfId="24" applyNumberFormat="1" applyFont="1" applyFill="1" applyBorder="1" applyAlignment="1">
      <alignment horizontal="center" vertical="center"/>
    </xf>
    <xf numFmtId="167" fontId="46" fillId="3" borderId="35" xfId="24" applyNumberFormat="1" applyFont="1" applyFill="1" applyBorder="1" applyAlignment="1">
      <alignment horizontal="center" vertical="center"/>
    </xf>
    <xf numFmtId="0" fontId="46" fillId="0" borderId="69" xfId="24" applyFont="1" applyBorder="1" applyAlignment="1">
      <alignment horizontal="left" vertical="center" wrapText="1" indent="1"/>
    </xf>
    <xf numFmtId="3" fontId="46" fillId="0" borderId="15" xfId="24" applyNumberFormat="1" applyFont="1" applyBorder="1" applyAlignment="1">
      <alignment horizontal="center" vertical="center"/>
    </xf>
    <xf numFmtId="3" fontId="46" fillId="0" borderId="35" xfId="24" applyNumberFormat="1" applyFont="1" applyBorder="1" applyAlignment="1">
      <alignment horizontal="center" vertical="center"/>
    </xf>
    <xf numFmtId="0" fontId="76" fillId="0" borderId="69" xfId="24" applyFont="1" applyBorder="1" applyAlignment="1">
      <alignment horizontal="left" vertical="center" wrapText="1" indent="1"/>
    </xf>
    <xf numFmtId="3" fontId="76" fillId="0" borderId="15" xfId="24" applyNumberFormat="1" applyFont="1" applyBorder="1" applyAlignment="1">
      <alignment horizontal="center" vertical="center"/>
    </xf>
    <xf numFmtId="3" fontId="76" fillId="0" borderId="35" xfId="24" applyNumberFormat="1" applyFont="1" applyBorder="1" applyAlignment="1">
      <alignment horizontal="center" vertical="center"/>
    </xf>
    <xf numFmtId="0" fontId="77" fillId="0" borderId="70" xfId="24" applyFont="1" applyBorder="1" applyAlignment="1">
      <alignment horizontal="left" vertical="center" wrapText="1" indent="1"/>
    </xf>
    <xf numFmtId="3" fontId="76" fillId="0" borderId="36" xfId="24" applyNumberFormat="1" applyFont="1" applyBorder="1" applyAlignment="1">
      <alignment horizontal="center" vertical="center"/>
    </xf>
    <xf numFmtId="3" fontId="76" fillId="0" borderId="71" xfId="24" applyNumberFormat="1" applyFont="1" applyBorder="1" applyAlignment="1">
      <alignment horizontal="center" vertical="center"/>
    </xf>
    <xf numFmtId="0" fontId="78" fillId="5" borderId="60" xfId="24" applyFont="1" applyFill="1" applyBorder="1" applyAlignment="1">
      <alignment vertical="center" wrapText="1"/>
    </xf>
    <xf numFmtId="3" fontId="40" fillId="5" borderId="60" xfId="24" applyNumberFormat="1" applyFont="1" applyFill="1" applyBorder="1" applyAlignment="1">
      <alignment horizontal="center" vertical="center"/>
    </xf>
    <xf numFmtId="3" fontId="40" fillId="5" borderId="72" xfId="24" applyNumberFormat="1" applyFont="1" applyFill="1" applyBorder="1" applyAlignment="1">
      <alignment horizontal="center" vertical="center"/>
    </xf>
    <xf numFmtId="3" fontId="40" fillId="4" borderId="60" xfId="24" applyNumberFormat="1" applyFont="1" applyFill="1" applyBorder="1" applyAlignment="1">
      <alignment horizontal="center" vertical="center"/>
    </xf>
    <xf numFmtId="3" fontId="40" fillId="0" borderId="60" xfId="24" applyNumberFormat="1" applyFont="1" applyBorder="1" applyAlignment="1">
      <alignment horizontal="center" vertical="center"/>
    </xf>
    <xf numFmtId="3" fontId="76" fillId="0" borderId="0" xfId="24" applyNumberFormat="1" applyFont="1" applyAlignment="1">
      <alignment horizontal="center" vertical="center"/>
    </xf>
    <xf numFmtId="3" fontId="46" fillId="0" borderId="20" xfId="24" applyNumberFormat="1" applyFont="1" applyBorder="1" applyAlignment="1">
      <alignment horizontal="center" vertical="center"/>
    </xf>
    <xf numFmtId="3" fontId="40" fillId="0" borderId="0" xfId="24" applyNumberFormat="1" applyFont="1" applyAlignment="1">
      <alignment horizontal="center" vertical="center"/>
    </xf>
    <xf numFmtId="0" fontId="76" fillId="0" borderId="66" xfId="24" applyFont="1" applyBorder="1" applyAlignment="1">
      <alignment horizontal="left" vertical="center" wrapText="1" indent="1"/>
    </xf>
    <xf numFmtId="3" fontId="40" fillId="2" borderId="29" xfId="24" applyNumberFormat="1" applyFont="1" applyFill="1" applyBorder="1" applyAlignment="1">
      <alignment horizontal="center" vertical="center"/>
    </xf>
    <xf numFmtId="0" fontId="40" fillId="0" borderId="0" xfId="24" applyFont="1" applyAlignment="1">
      <alignment horizontal="left" vertical="center" wrapText="1" indent="1"/>
    </xf>
    <xf numFmtId="0" fontId="2" fillId="0" borderId="0" xfId="24" applyFont="1"/>
    <xf numFmtId="0" fontId="40" fillId="3" borderId="1" xfId="24" applyFont="1" applyFill="1" applyBorder="1" applyAlignment="1">
      <alignment horizontal="left" vertical="center" wrapText="1"/>
    </xf>
    <xf numFmtId="0" fontId="46" fillId="3" borderId="0" xfId="24" applyFont="1" applyFill="1"/>
    <xf numFmtId="0" fontId="40" fillId="4" borderId="1" xfId="24" applyFont="1" applyFill="1" applyBorder="1" applyAlignment="1">
      <alignment vertical="center" wrapText="1"/>
    </xf>
    <xf numFmtId="0" fontId="46" fillId="3" borderId="6" xfId="24" applyFont="1" applyFill="1" applyBorder="1" applyAlignment="1">
      <alignment horizontal="center" vertical="center" wrapText="1"/>
    </xf>
    <xf numFmtId="0" fontId="46" fillId="3" borderId="8" xfId="24" applyFont="1" applyFill="1" applyBorder="1" applyAlignment="1">
      <alignment horizontal="center" vertical="center" wrapText="1"/>
    </xf>
    <xf numFmtId="9" fontId="46" fillId="6" borderId="8" xfId="24" applyNumberFormat="1" applyFont="1" applyFill="1" applyBorder="1" applyAlignment="1">
      <alignment horizontal="center" vertical="center"/>
    </xf>
    <xf numFmtId="0" fontId="46" fillId="3" borderId="7" xfId="24" applyFont="1" applyFill="1" applyBorder="1" applyAlignment="1">
      <alignment horizontal="left" vertical="center" wrapText="1"/>
    </xf>
    <xf numFmtId="0" fontId="40" fillId="4" borderId="7" xfId="24" applyFont="1" applyFill="1" applyBorder="1" applyAlignment="1">
      <alignment vertical="center" wrapText="1"/>
    </xf>
    <xf numFmtId="0" fontId="78" fillId="4" borderId="7" xfId="24" applyFont="1" applyFill="1" applyBorder="1" applyAlignment="1">
      <alignment horizontal="left" vertical="center" wrapText="1"/>
    </xf>
    <xf numFmtId="0" fontId="78" fillId="3" borderId="7" xfId="24" applyFont="1" applyFill="1" applyBorder="1" applyAlignment="1">
      <alignment horizontal="left" vertical="center" wrapText="1"/>
    </xf>
    <xf numFmtId="0" fontId="40" fillId="3" borderId="6" xfId="24" applyFont="1" applyFill="1" applyBorder="1" applyAlignment="1">
      <alignment horizontal="center" vertical="center" wrapText="1"/>
    </xf>
    <xf numFmtId="0" fontId="40" fillId="3" borderId="8" xfId="24" applyFont="1" applyFill="1" applyBorder="1" applyAlignment="1">
      <alignment horizontal="center" vertical="center" wrapText="1"/>
    </xf>
    <xf numFmtId="3" fontId="1" fillId="0" borderId="0" xfId="24" applyNumberFormat="1"/>
    <xf numFmtId="3" fontId="40" fillId="7" borderId="7" xfId="24" applyNumberFormat="1" applyFont="1" applyFill="1" applyBorder="1" applyAlignment="1">
      <alignment horizontal="center" vertical="center" wrapText="1"/>
    </xf>
    <xf numFmtId="3" fontId="46" fillId="3" borderId="7" xfId="24" applyNumberFormat="1" applyFont="1" applyFill="1" applyBorder="1" applyAlignment="1">
      <alignment horizontal="center" vertical="center" wrapText="1"/>
    </xf>
    <xf numFmtId="0" fontId="46" fillId="3" borderId="7" xfId="24" applyFont="1" applyFill="1" applyBorder="1" applyAlignment="1">
      <alignment horizontal="center" vertical="center" wrapText="1"/>
    </xf>
    <xf numFmtId="167" fontId="46" fillId="3" borderId="8" xfId="24" applyNumberFormat="1" applyFont="1" applyFill="1" applyBorder="1" applyAlignment="1">
      <alignment horizontal="center" vertical="center"/>
    </xf>
    <xf numFmtId="0" fontId="46" fillId="0" borderId="7" xfId="24" applyFont="1" applyBorder="1" applyAlignment="1">
      <alignment horizontal="left" vertical="center" wrapText="1" indent="1"/>
    </xf>
    <xf numFmtId="3" fontId="46" fillId="0" borderId="8" xfId="24" applyNumberFormat="1" applyFont="1" applyBorder="1" applyAlignment="1">
      <alignment horizontal="center" vertical="center"/>
    </xf>
    <xf numFmtId="0" fontId="76" fillId="0" borderId="7" xfId="24" applyFont="1" applyBorder="1" applyAlignment="1">
      <alignment horizontal="left" vertical="center" wrapText="1" indent="1"/>
    </xf>
    <xf numFmtId="3" fontId="76" fillId="0" borderId="8" xfId="24" applyNumberFormat="1" applyFont="1" applyBorder="1" applyAlignment="1">
      <alignment horizontal="center" vertical="center"/>
    </xf>
    <xf numFmtId="167" fontId="76" fillId="0" borderId="8" xfId="24" applyNumberFormat="1" applyFont="1" applyBorder="1" applyAlignment="1">
      <alignment horizontal="center" vertical="center"/>
    </xf>
    <xf numFmtId="9" fontId="46" fillId="0" borderId="8" xfId="25" applyFont="1" applyBorder="1" applyAlignment="1">
      <alignment horizontal="center" vertical="center"/>
    </xf>
    <xf numFmtId="167" fontId="46" fillId="0" borderId="8" xfId="25" applyNumberFormat="1" applyFont="1" applyBorder="1" applyAlignment="1">
      <alignment horizontal="center" vertical="center"/>
    </xf>
    <xf numFmtId="0" fontId="77" fillId="0" borderId="9" xfId="24" applyFont="1" applyBorder="1" applyAlignment="1">
      <alignment horizontal="left" vertical="center" wrapText="1" indent="1"/>
    </xf>
    <xf numFmtId="3" fontId="76" fillId="3" borderId="8" xfId="24" applyNumberFormat="1" applyFont="1" applyFill="1" applyBorder="1" applyAlignment="1">
      <alignment horizontal="center" vertical="center"/>
    </xf>
    <xf numFmtId="0" fontId="78" fillId="2" borderId="7" xfId="24" applyFont="1" applyFill="1" applyBorder="1" applyAlignment="1">
      <alignment vertical="center" wrapText="1"/>
    </xf>
    <xf numFmtId="3" fontId="40" fillId="2" borderId="8" xfId="24" applyNumberFormat="1" applyFont="1" applyFill="1" applyBorder="1" applyAlignment="1">
      <alignment horizontal="center" vertical="center"/>
    </xf>
    <xf numFmtId="0" fontId="40" fillId="4" borderId="7" xfId="24" applyFont="1" applyFill="1" applyBorder="1" applyAlignment="1">
      <alignment horizontal="left" vertical="center" wrapText="1"/>
    </xf>
    <xf numFmtId="0" fontId="40" fillId="4" borderId="7" xfId="24" applyFont="1" applyFill="1" applyBorder="1" applyAlignment="1">
      <alignment horizontal="left" vertical="top" wrapText="1"/>
    </xf>
    <xf numFmtId="9" fontId="40" fillId="4" borderId="1" xfId="24" applyNumberFormat="1" applyFont="1" applyFill="1" applyBorder="1" applyAlignment="1">
      <alignment horizontal="center" vertical="center" wrapText="1"/>
    </xf>
    <xf numFmtId="0" fontId="78" fillId="4" borderId="7" xfId="24" applyFont="1" applyFill="1" applyBorder="1" applyAlignment="1">
      <alignment horizontal="left" vertical="center"/>
    </xf>
    <xf numFmtId="3" fontId="46" fillId="3" borderId="8" xfId="24" applyNumberFormat="1" applyFont="1" applyFill="1" applyBorder="1" applyAlignment="1">
      <alignment horizontal="center" vertical="center"/>
    </xf>
    <xf numFmtId="0" fontId="78" fillId="4" borderId="1" xfId="24" applyFont="1" applyFill="1" applyBorder="1" applyAlignment="1">
      <alignment horizontal="left" vertical="center" wrapText="1"/>
    </xf>
    <xf numFmtId="3" fontId="40" fillId="4" borderId="8" xfId="24" applyNumberFormat="1" applyFont="1" applyFill="1" applyBorder="1" applyAlignment="1">
      <alignment horizontal="center" vertical="center"/>
    </xf>
    <xf numFmtId="3" fontId="40" fillId="0" borderId="8" xfId="24" applyNumberFormat="1" applyFont="1" applyBorder="1" applyAlignment="1">
      <alignment horizontal="center" vertical="center"/>
    </xf>
    <xf numFmtId="3" fontId="40" fillId="3" borderId="8" xfId="24" applyNumberFormat="1" applyFont="1" applyFill="1" applyBorder="1" applyAlignment="1">
      <alignment horizontal="center" vertical="center"/>
    </xf>
    <xf numFmtId="0" fontId="42" fillId="0" borderId="0" xfId="24" applyFont="1" applyAlignment="1">
      <alignment horizontal="left" wrapText="1"/>
    </xf>
    <xf numFmtId="0" fontId="42" fillId="0" borderId="0" xfId="24" applyFont="1" applyAlignment="1">
      <alignment wrapText="1"/>
    </xf>
    <xf numFmtId="0" fontId="15" fillId="0" borderId="0" xfId="24" applyFont="1"/>
    <xf numFmtId="0" fontId="8" fillId="0" borderId="0" xfId="24" applyFont="1"/>
    <xf numFmtId="0" fontId="15" fillId="0" borderId="0" xfId="24" applyFont="1" applyAlignment="1">
      <alignment horizontal="center" vertical="center" wrapText="1"/>
    </xf>
    <xf numFmtId="0" fontId="62" fillId="9" borderId="39" xfId="0" applyFont="1" applyFill="1" applyBorder="1" applyAlignment="1">
      <alignment horizontal="left" vertical="center" wrapText="1"/>
    </xf>
    <xf numFmtId="0" fontId="7" fillId="4" borderId="2" xfId="183" applyFont="1" applyFill="1" applyBorder="1" applyAlignment="1">
      <alignment horizontal="center" vertical="center"/>
    </xf>
    <xf numFmtId="0" fontId="7" fillId="4" borderId="3" xfId="183" applyFont="1" applyFill="1" applyBorder="1" applyAlignment="1">
      <alignment horizontal="center" vertical="center"/>
    </xf>
    <xf numFmtId="0" fontId="7" fillId="4" borderId="4" xfId="183" applyFont="1" applyFill="1" applyBorder="1" applyAlignment="1">
      <alignment horizontal="center" vertical="center"/>
    </xf>
    <xf numFmtId="0" fontId="15" fillId="0" borderId="0" xfId="183" applyFont="1" applyAlignment="1">
      <alignment horizontal="center" vertical="center" wrapText="1"/>
    </xf>
    <xf numFmtId="0" fontId="26" fillId="3" borderId="4" xfId="183" applyFont="1" applyFill="1" applyBorder="1" applyAlignment="1">
      <alignment horizontal="center" vertical="center"/>
    </xf>
    <xf numFmtId="0" fontId="187" fillId="0" borderId="0" xfId="183" applyFont="1"/>
    <xf numFmtId="0" fontId="186" fillId="3" borderId="1" xfId="183" applyFont="1" applyFill="1" applyBorder="1" applyAlignment="1">
      <alignment horizontal="left" vertical="center" wrapText="1"/>
    </xf>
    <xf numFmtId="0" fontId="186" fillId="4" borderId="9" xfId="183" applyFont="1" applyFill="1" applyBorder="1" applyAlignment="1">
      <alignment vertical="center" wrapText="1"/>
    </xf>
    <xf numFmtId="0" fontId="188" fillId="2" borderId="13" xfId="183" applyFont="1" applyFill="1" applyBorder="1" applyAlignment="1">
      <alignment vertical="center" wrapText="1"/>
    </xf>
    <xf numFmtId="3" fontId="186" fillId="2" borderId="15" xfId="183" applyNumberFormat="1" applyFont="1" applyFill="1" applyBorder="1" applyAlignment="1">
      <alignment horizontal="center" vertical="center"/>
    </xf>
    <xf numFmtId="0" fontId="188" fillId="4" borderId="13" xfId="183" applyFont="1" applyFill="1" applyBorder="1" applyAlignment="1">
      <alignment horizontal="left" vertical="center" wrapText="1"/>
    </xf>
    <xf numFmtId="0" fontId="190" fillId="0" borderId="0" xfId="183" applyFont="1" applyAlignment="1">
      <alignment vertical="center" wrapText="1"/>
    </xf>
    <xf numFmtId="0" fontId="187" fillId="3" borderId="13" xfId="183" applyFont="1" applyFill="1" applyBorder="1" applyAlignment="1">
      <alignment horizontal="left" vertical="center" wrapText="1"/>
    </xf>
    <xf numFmtId="0" fontId="189" fillId="0" borderId="0" xfId="183" applyFont="1" applyAlignment="1">
      <alignment vertical="center" wrapText="1"/>
    </xf>
    <xf numFmtId="0" fontId="187" fillId="3" borderId="7" xfId="183" applyFont="1" applyFill="1" applyBorder="1" applyAlignment="1">
      <alignment horizontal="left" vertical="center" wrapText="1"/>
    </xf>
    <xf numFmtId="0" fontId="187" fillId="3" borderId="5" xfId="183" applyFont="1" applyFill="1" applyBorder="1" applyAlignment="1">
      <alignment horizontal="center" vertical="center" wrapText="1"/>
    </xf>
    <xf numFmtId="0" fontId="186" fillId="3" borderId="6" xfId="183" applyFont="1" applyFill="1" applyBorder="1" applyAlignment="1">
      <alignment horizontal="center" vertical="center" wrapText="1"/>
    </xf>
    <xf numFmtId="0" fontId="187" fillId="3" borderId="7" xfId="183" applyFont="1" applyFill="1" applyBorder="1" applyAlignment="1">
      <alignment horizontal="center" vertical="center" wrapText="1"/>
    </xf>
    <xf numFmtId="3" fontId="186" fillId="0" borderId="15" xfId="183" applyNumberFormat="1" applyFont="1" applyBorder="1" applyAlignment="1">
      <alignment horizontal="center" vertical="center" wrapText="1"/>
    </xf>
    <xf numFmtId="3" fontId="190" fillId="0" borderId="15" xfId="183" applyNumberFormat="1" applyFont="1" applyBorder="1" applyAlignment="1">
      <alignment horizontal="center" vertical="center" wrapText="1"/>
    </xf>
    <xf numFmtId="3" fontId="189" fillId="3" borderId="9" xfId="183" applyNumberFormat="1" applyFont="1" applyFill="1" applyBorder="1" applyAlignment="1">
      <alignment horizontal="center" vertical="center" wrapText="1"/>
    </xf>
    <xf numFmtId="3" fontId="189" fillId="3" borderId="15" xfId="183" applyNumberFormat="1" applyFont="1" applyFill="1" applyBorder="1" applyAlignment="1">
      <alignment horizontal="center" vertical="center" wrapText="1"/>
    </xf>
    <xf numFmtId="167" fontId="187" fillId="3" borderId="8" xfId="183" applyNumberFormat="1" applyFont="1" applyFill="1" applyBorder="1" applyAlignment="1">
      <alignment horizontal="center" vertical="center"/>
    </xf>
    <xf numFmtId="3" fontId="187" fillId="0" borderId="0" xfId="183" applyNumberFormat="1" applyFont="1"/>
    <xf numFmtId="0" fontId="186" fillId="3" borderId="8" xfId="183" applyFont="1" applyFill="1" applyBorder="1" applyAlignment="1">
      <alignment horizontal="center" vertical="center" wrapText="1"/>
    </xf>
    <xf numFmtId="0" fontId="187" fillId="0" borderId="7" xfId="183" applyFont="1" applyBorder="1" applyAlignment="1">
      <alignment horizontal="left" vertical="center" wrapText="1" indent="1"/>
    </xf>
    <xf numFmtId="3" fontId="186" fillId="0" borderId="8" xfId="183" applyNumberFormat="1" applyFont="1" applyBorder="1" applyAlignment="1">
      <alignment horizontal="center" vertical="center"/>
    </xf>
    <xf numFmtId="3" fontId="190" fillId="0" borderId="8" xfId="183" applyNumberFormat="1" applyFont="1" applyBorder="1" applyAlignment="1">
      <alignment horizontal="center" vertical="center"/>
    </xf>
    <xf numFmtId="3" fontId="187" fillId="0" borderId="8" xfId="183" applyNumberFormat="1" applyFont="1" applyBorder="1" applyAlignment="1">
      <alignment horizontal="center" vertical="center"/>
    </xf>
    <xf numFmtId="3" fontId="189" fillId="0" borderId="8" xfId="183" applyNumberFormat="1" applyFont="1" applyBorder="1" applyAlignment="1">
      <alignment horizontal="center" vertical="center"/>
    </xf>
    <xf numFmtId="167" fontId="187" fillId="0" borderId="8" xfId="183" applyNumberFormat="1" applyFont="1" applyBorder="1" applyAlignment="1">
      <alignment horizontal="center" vertical="center"/>
    </xf>
    <xf numFmtId="167" fontId="189" fillId="0" borderId="8" xfId="183" applyNumberFormat="1" applyFont="1" applyBorder="1" applyAlignment="1">
      <alignment horizontal="center" vertical="center"/>
    </xf>
    <xf numFmtId="3" fontId="191" fillId="0" borderId="8" xfId="183" applyNumberFormat="1" applyFont="1" applyBorder="1" applyAlignment="1">
      <alignment horizontal="center" vertical="center"/>
    </xf>
    <xf numFmtId="1" fontId="187" fillId="0" borderId="8" xfId="25" applyNumberFormat="1" applyFont="1" applyBorder="1" applyAlignment="1">
      <alignment horizontal="center" vertical="center"/>
    </xf>
    <xf numFmtId="172" fontId="187" fillId="0" borderId="0" xfId="183" applyNumberFormat="1" applyFont="1"/>
    <xf numFmtId="167" fontId="187" fillId="0" borderId="8" xfId="25" applyNumberFormat="1" applyFont="1" applyBorder="1" applyAlignment="1">
      <alignment horizontal="center" vertical="center"/>
    </xf>
    <xf numFmtId="9" fontId="187" fillId="0" borderId="8" xfId="25" applyFont="1" applyBorder="1" applyAlignment="1">
      <alignment horizontal="center" vertical="center"/>
    </xf>
    <xf numFmtId="0" fontId="188" fillId="0" borderId="9" xfId="183" applyFont="1" applyBorder="1" applyAlignment="1">
      <alignment horizontal="left" vertical="center" wrapText="1" indent="1"/>
    </xf>
    <xf numFmtId="0" fontId="188" fillId="2" borderId="15" xfId="183" applyFont="1" applyFill="1" applyBorder="1" applyAlignment="1">
      <alignment vertical="center" wrapText="1"/>
    </xf>
    <xf numFmtId="3" fontId="186" fillId="2" borderId="8" xfId="183" applyNumberFormat="1" applyFont="1" applyFill="1" applyBorder="1" applyAlignment="1">
      <alignment horizontal="center" vertical="center"/>
    </xf>
    <xf numFmtId="0" fontId="188" fillId="2" borderId="7" xfId="183" applyFont="1" applyFill="1" applyBorder="1" applyAlignment="1">
      <alignment vertical="center" wrapText="1"/>
    </xf>
    <xf numFmtId="0" fontId="188" fillId="4" borderId="7" xfId="183" applyFont="1" applyFill="1" applyBorder="1" applyAlignment="1">
      <alignment vertical="center" wrapText="1"/>
    </xf>
    <xf numFmtId="9" fontId="187" fillId="0" borderId="7" xfId="183" applyNumberFormat="1" applyFont="1" applyBorder="1" applyAlignment="1">
      <alignment horizontal="center" vertical="center" wrapText="1"/>
    </xf>
    <xf numFmtId="1" fontId="187" fillId="0" borderId="7" xfId="183" applyNumberFormat="1" applyFont="1" applyBorder="1" applyAlignment="1">
      <alignment horizontal="center" vertical="center" wrapText="1"/>
    </xf>
    <xf numFmtId="3" fontId="187" fillId="0" borderId="7" xfId="183" applyNumberFormat="1" applyFont="1" applyBorder="1" applyAlignment="1">
      <alignment horizontal="center" vertical="center" wrapText="1"/>
    </xf>
    <xf numFmtId="3" fontId="189" fillId="0" borderId="7" xfId="183" applyNumberFormat="1" applyFont="1" applyBorder="1" applyAlignment="1">
      <alignment horizontal="center" vertical="center" wrapText="1"/>
    </xf>
    <xf numFmtId="0" fontId="187" fillId="0" borderId="7" xfId="183" applyFont="1" applyBorder="1" applyAlignment="1">
      <alignment horizontal="center" vertical="center" wrapText="1"/>
    </xf>
    <xf numFmtId="0" fontId="186" fillId="0" borderId="0" xfId="183" applyFont="1" applyAlignment="1">
      <alignment horizontal="center" vertical="center" wrapText="1"/>
    </xf>
    <xf numFmtId="172" fontId="187" fillId="0" borderId="0" xfId="4" applyNumberFormat="1" applyFont="1" applyFill="1"/>
    <xf numFmtId="0" fontId="187" fillId="0" borderId="9" xfId="183" applyFont="1" applyBorder="1" applyAlignment="1">
      <alignment horizontal="left" vertical="center" wrapText="1" indent="1"/>
    </xf>
    <xf numFmtId="0" fontId="188" fillId="0" borderId="15" xfId="183" applyFont="1" applyBorder="1" applyAlignment="1">
      <alignment horizontal="left" vertical="center" wrapText="1" indent="1"/>
    </xf>
    <xf numFmtId="0" fontId="187" fillId="0" borderId="13" xfId="183" applyFont="1" applyBorder="1" applyAlignment="1">
      <alignment horizontal="left" vertical="center" wrapText="1"/>
    </xf>
    <xf numFmtId="9" fontId="186" fillId="4" borderId="8" xfId="183" applyNumberFormat="1" applyFont="1" applyFill="1" applyBorder="1" applyAlignment="1">
      <alignment horizontal="center" vertical="center"/>
    </xf>
    <xf numFmtId="3" fontId="187" fillId="3" borderId="7" xfId="183" applyNumberFormat="1" applyFont="1" applyFill="1" applyBorder="1" applyAlignment="1">
      <alignment horizontal="center" vertical="center" wrapText="1"/>
    </xf>
    <xf numFmtId="3" fontId="187" fillId="3" borderId="8" xfId="183" applyNumberFormat="1" applyFont="1" applyFill="1" applyBorder="1" applyAlignment="1">
      <alignment horizontal="center" vertical="center"/>
    </xf>
    <xf numFmtId="0" fontId="186" fillId="0" borderId="7" xfId="183" applyFont="1" applyBorder="1" applyAlignment="1">
      <alignment horizontal="left" vertical="center" wrapText="1" indent="1"/>
    </xf>
    <xf numFmtId="3" fontId="186" fillId="0" borderId="6" xfId="183" applyNumberFormat="1" applyFont="1" applyBorder="1" applyAlignment="1">
      <alignment horizontal="center" vertical="center"/>
    </xf>
    <xf numFmtId="0" fontId="187" fillId="2" borderId="7" xfId="183" applyFont="1" applyFill="1" applyBorder="1" applyAlignment="1">
      <alignment horizontal="left" vertical="center" wrapText="1" indent="1"/>
    </xf>
    <xf numFmtId="3" fontId="187" fillId="2" borderId="14" xfId="183" applyNumberFormat="1" applyFont="1" applyFill="1" applyBorder="1" applyAlignment="1">
      <alignment horizontal="center" vertical="center"/>
    </xf>
    <xf numFmtId="3" fontId="187" fillId="2" borderId="15" xfId="183" applyNumberFormat="1" applyFont="1" applyFill="1" applyBorder="1" applyAlignment="1">
      <alignment horizontal="center" vertical="center"/>
    </xf>
    <xf numFmtId="9" fontId="186" fillId="4" borderId="28" xfId="183" applyNumberFormat="1" applyFont="1" applyFill="1" applyBorder="1" applyAlignment="1">
      <alignment horizontal="center" vertical="center"/>
    </xf>
    <xf numFmtId="0" fontId="186" fillId="2" borderId="7" xfId="183" applyFont="1" applyFill="1" applyBorder="1" applyAlignment="1">
      <alignment horizontal="left" vertical="center" wrapText="1" indent="1"/>
    </xf>
    <xf numFmtId="3" fontId="186" fillId="2" borderId="6" xfId="183" applyNumberFormat="1" applyFont="1" applyFill="1" applyBorder="1" applyAlignment="1">
      <alignment horizontal="center" vertical="center"/>
    </xf>
    <xf numFmtId="0" fontId="188" fillId="4" borderId="7" xfId="183" applyFont="1" applyFill="1" applyBorder="1" applyAlignment="1">
      <alignment horizontal="left" vertical="center" wrapText="1"/>
    </xf>
    <xf numFmtId="9" fontId="186" fillId="4" borderId="15" xfId="183" applyNumberFormat="1" applyFont="1" applyFill="1" applyBorder="1" applyAlignment="1">
      <alignment horizontal="center" vertical="center"/>
    </xf>
    <xf numFmtId="9" fontId="186" fillId="4" borderId="4" xfId="183" applyNumberFormat="1" applyFont="1" applyFill="1" applyBorder="1" applyAlignment="1">
      <alignment horizontal="center" vertical="center"/>
    </xf>
    <xf numFmtId="9" fontId="186" fillId="4" borderId="15" xfId="183" applyNumberFormat="1" applyFont="1" applyFill="1" applyBorder="1" applyAlignment="1">
      <alignment vertical="center"/>
    </xf>
    <xf numFmtId="3" fontId="187" fillId="0" borderId="15" xfId="183" applyNumberFormat="1" applyFont="1" applyBorder="1" applyAlignment="1">
      <alignment horizontal="center"/>
    </xf>
    <xf numFmtId="0" fontId="186" fillId="2" borderId="9" xfId="183" applyFont="1" applyFill="1" applyBorder="1" applyAlignment="1">
      <alignment horizontal="left" vertical="center" wrapText="1" indent="1"/>
    </xf>
    <xf numFmtId="0" fontId="186" fillId="2" borderId="15" xfId="183" applyFont="1" applyFill="1" applyBorder="1" applyAlignment="1">
      <alignment horizontal="left" vertical="center" wrapText="1" indent="1"/>
    </xf>
    <xf numFmtId="0" fontId="143" fillId="3" borderId="28" xfId="183" applyFont="1" applyFill="1" applyBorder="1" applyAlignment="1">
      <alignment horizontal="left" vertical="center" wrapText="1"/>
    </xf>
    <xf numFmtId="9" fontId="154" fillId="7" borderId="36" xfId="183" applyNumberFormat="1" applyFont="1" applyFill="1" applyBorder="1" applyAlignment="1">
      <alignment horizontal="center" vertical="center" wrapText="1"/>
    </xf>
    <xf numFmtId="0" fontId="150" fillId="0" borderId="107" xfId="183" applyFont="1" applyBorder="1"/>
    <xf numFmtId="0" fontId="150" fillId="0" borderId="108" xfId="183" applyFont="1" applyBorder="1"/>
    <xf numFmtId="0" fontId="150" fillId="0" borderId="15" xfId="183" applyFont="1" applyBorder="1"/>
    <xf numFmtId="0" fontId="150" fillId="0" borderId="35" xfId="183" applyFont="1" applyBorder="1"/>
    <xf numFmtId="0" fontId="150" fillId="0" borderId="109" xfId="183" applyFont="1" applyBorder="1"/>
    <xf numFmtId="0" fontId="150" fillId="0" borderId="110" xfId="183" applyFont="1" applyBorder="1"/>
    <xf numFmtId="0" fontId="150" fillId="0" borderId="0" xfId="183" applyFont="1"/>
    <xf numFmtId="0" fontId="147" fillId="0" borderId="0" xfId="183" applyFont="1"/>
    <xf numFmtId="0" fontId="150" fillId="0" borderId="0" xfId="183" applyFont="1" applyAlignment="1">
      <alignment horizontal="center" vertical="center" wrapText="1"/>
    </xf>
    <xf numFmtId="3" fontId="7" fillId="7" borderId="7" xfId="183" applyNumberFormat="1" applyFont="1" applyFill="1" applyBorder="1" applyAlignment="1">
      <alignment horizontal="center" vertical="center" wrapText="1"/>
    </xf>
    <xf numFmtId="3" fontId="12" fillId="0" borderId="0" xfId="183" applyNumberFormat="1" applyFont="1" applyAlignment="1">
      <alignment horizontal="center" vertical="center"/>
    </xf>
    <xf numFmtId="0" fontId="15" fillId="0" borderId="107" xfId="183" applyFont="1" applyBorder="1"/>
    <xf numFmtId="0" fontId="15" fillId="0" borderId="108" xfId="183" applyFont="1" applyBorder="1"/>
    <xf numFmtId="0" fontId="15" fillId="0" borderId="44" xfId="183" applyFont="1" applyBorder="1" applyAlignment="1">
      <alignment horizontal="center" vertical="center" wrapText="1"/>
    </xf>
    <xf numFmtId="0" fontId="15" fillId="0" borderId="15" xfId="183" applyFont="1" applyBorder="1"/>
    <xf numFmtId="0" fontId="15" fillId="0" borderId="35" xfId="183" applyFont="1" applyBorder="1"/>
    <xf numFmtId="0" fontId="15" fillId="0" borderId="43" xfId="183" applyFont="1" applyBorder="1" applyAlignment="1">
      <alignment horizontal="center" vertical="center" wrapText="1"/>
    </xf>
    <xf numFmtId="0" fontId="15" fillId="0" borderId="109" xfId="183" applyFont="1" applyBorder="1"/>
    <xf numFmtId="0" fontId="15" fillId="0" borderId="110" xfId="183" applyFont="1" applyBorder="1"/>
    <xf numFmtId="0" fontId="15" fillId="0" borderId="42" xfId="183" applyFont="1" applyBorder="1" applyAlignment="1">
      <alignment horizontal="center" vertical="center" wrapText="1"/>
    </xf>
    <xf numFmtId="0" fontId="8" fillId="0" borderId="0" xfId="183" applyFont="1"/>
    <xf numFmtId="0" fontId="1" fillId="0" borderId="0" xfId="183" applyAlignment="1">
      <alignment horizontal="center"/>
    </xf>
    <xf numFmtId="0" fontId="4" fillId="3" borderId="1" xfId="183" applyFont="1" applyFill="1" applyBorder="1" applyAlignment="1">
      <alignment horizontal="center" vertical="center" wrapText="1"/>
    </xf>
    <xf numFmtId="0" fontId="4" fillId="4" borderId="5" xfId="183" applyFont="1" applyFill="1" applyBorder="1" applyAlignment="1">
      <alignment horizontal="center" vertical="center" wrapText="1"/>
    </xf>
    <xf numFmtId="0" fontId="7" fillId="3" borderId="15" xfId="183" applyFont="1" applyFill="1" applyBorder="1" applyAlignment="1">
      <alignment horizontal="center" vertical="center" wrapText="1"/>
    </xf>
    <xf numFmtId="0" fontId="7" fillId="7" borderId="6" xfId="183" applyFont="1" applyFill="1" applyBorder="1" applyAlignment="1">
      <alignment horizontal="center" vertical="center" wrapText="1"/>
    </xf>
    <xf numFmtId="3" fontId="7" fillId="3" borderId="27" xfId="183" applyNumberFormat="1" applyFont="1" applyFill="1" applyBorder="1" applyAlignment="1">
      <alignment horizontal="center" vertical="center" wrapText="1"/>
    </xf>
    <xf numFmtId="0" fontId="7" fillId="0" borderId="8" xfId="183" applyFont="1" applyBorder="1" applyAlignment="1">
      <alignment horizontal="center" vertical="center"/>
    </xf>
    <xf numFmtId="0" fontId="8" fillId="4" borderId="7" xfId="183" applyFont="1" applyFill="1" applyBorder="1" applyAlignment="1">
      <alignment horizontal="center" vertical="center" wrapText="1"/>
    </xf>
    <xf numFmtId="4" fontId="1" fillId="0" borderId="0" xfId="183" applyNumberFormat="1" applyAlignment="1">
      <alignment horizontal="center"/>
    </xf>
    <xf numFmtId="0" fontId="3" fillId="0" borderId="0" xfId="183" applyFont="1" applyAlignment="1">
      <alignment horizontal="center"/>
    </xf>
    <xf numFmtId="0" fontId="10" fillId="4" borderId="7" xfId="183" applyFont="1" applyFill="1" applyBorder="1" applyAlignment="1">
      <alignment horizontal="center" vertical="center" wrapText="1"/>
    </xf>
    <xf numFmtId="0" fontId="9" fillId="7" borderId="6" xfId="183" applyFont="1" applyFill="1" applyBorder="1" applyAlignment="1">
      <alignment horizontal="center" vertical="center" wrapText="1"/>
    </xf>
    <xf numFmtId="3" fontId="9" fillId="3" borderId="7" xfId="183" applyNumberFormat="1" applyFont="1" applyFill="1" applyBorder="1" applyAlignment="1">
      <alignment horizontal="center" vertical="center" wrapText="1"/>
    </xf>
    <xf numFmtId="3" fontId="1" fillId="0" borderId="0" xfId="183" applyNumberFormat="1" applyAlignment="1">
      <alignment horizontal="center"/>
    </xf>
    <xf numFmtId="0" fontId="11" fillId="0" borderId="7" xfId="183" applyFont="1" applyBorder="1" applyAlignment="1">
      <alignment horizontal="center" vertical="center" wrapText="1"/>
    </xf>
    <xf numFmtId="3" fontId="194" fillId="0" borderId="8" xfId="183" applyNumberFormat="1" applyFont="1" applyBorder="1" applyAlignment="1">
      <alignment horizontal="center" vertical="center"/>
    </xf>
    <xf numFmtId="168" fontId="2" fillId="0" borderId="0" xfId="21" applyNumberFormat="1" applyFont="1" applyAlignment="1">
      <alignment horizontal="center"/>
    </xf>
    <xf numFmtId="0" fontId="35" fillId="0" borderId="0" xfId="183" applyFont="1" applyAlignment="1">
      <alignment horizontal="center" wrapText="1"/>
    </xf>
    <xf numFmtId="0" fontId="13" fillId="0" borderId="9" xfId="183" applyFont="1" applyBorder="1" applyAlignment="1">
      <alignment horizontal="center" vertical="center" wrapText="1"/>
    </xf>
    <xf numFmtId="3" fontId="195" fillId="0" borderId="8" xfId="183" applyNumberFormat="1" applyFont="1" applyBorder="1" applyAlignment="1">
      <alignment horizontal="center" vertical="center"/>
    </xf>
    <xf numFmtId="0" fontId="14" fillId="2" borderId="7" xfId="183" applyFont="1" applyFill="1" applyBorder="1" applyAlignment="1">
      <alignment horizontal="center" vertical="center" wrapText="1"/>
    </xf>
    <xf numFmtId="0" fontId="7" fillId="4" borderId="7" xfId="183" applyFont="1" applyFill="1" applyBorder="1" applyAlignment="1">
      <alignment horizontal="center" vertical="center" wrapText="1"/>
    </xf>
    <xf numFmtId="0" fontId="14" fillId="0" borderId="9" xfId="183" applyFont="1" applyBorder="1" applyAlignment="1">
      <alignment horizontal="center" vertical="center" wrapText="1"/>
    </xf>
    <xf numFmtId="0" fontId="10" fillId="4" borderId="7" xfId="183" applyFont="1" applyFill="1" applyBorder="1" applyAlignment="1">
      <alignment horizontal="center" vertical="center"/>
    </xf>
    <xf numFmtId="0" fontId="13" fillId="0" borderId="24" xfId="183" applyFont="1" applyBorder="1" applyAlignment="1">
      <alignment horizontal="center" vertical="center" wrapText="1"/>
    </xf>
    <xf numFmtId="0" fontId="10" fillId="4" borderId="1" xfId="183" applyFont="1" applyFill="1" applyBorder="1" applyAlignment="1">
      <alignment horizontal="center" vertical="center" wrapText="1"/>
    </xf>
    <xf numFmtId="0" fontId="14" fillId="5" borderId="7" xfId="183" applyFont="1" applyFill="1" applyBorder="1" applyAlignment="1">
      <alignment horizontal="center" vertical="center" wrapText="1"/>
    </xf>
    <xf numFmtId="0" fontId="15" fillId="0" borderId="107" xfId="183" applyFont="1" applyBorder="1" applyAlignment="1">
      <alignment horizontal="center"/>
    </xf>
    <xf numFmtId="0" fontId="15" fillId="0" borderId="108" xfId="183" applyFont="1" applyBorder="1" applyAlignment="1">
      <alignment horizontal="center"/>
    </xf>
    <xf numFmtId="0" fontId="15" fillId="0" borderId="15" xfId="183" applyFont="1" applyBorder="1" applyAlignment="1">
      <alignment horizontal="center"/>
    </xf>
    <xf numFmtId="0" fontId="15" fillId="0" borderId="35" xfId="183" applyFont="1" applyBorder="1" applyAlignment="1">
      <alignment horizontal="center"/>
    </xf>
    <xf numFmtId="0" fontId="15" fillId="0" borderId="109" xfId="183" applyFont="1" applyBorder="1" applyAlignment="1">
      <alignment horizontal="center"/>
    </xf>
    <xf numFmtId="14" fontId="15" fillId="0" borderId="110" xfId="183" applyNumberFormat="1" applyFont="1" applyBorder="1" applyAlignment="1">
      <alignment horizontal="center"/>
    </xf>
    <xf numFmtId="0" fontId="7" fillId="3" borderId="84" xfId="183" applyFont="1" applyFill="1" applyBorder="1" applyAlignment="1">
      <alignment horizontal="left" vertical="center" wrapText="1"/>
    </xf>
    <xf numFmtId="0" fontId="6" fillId="4" borderId="2" xfId="183" applyFont="1" applyFill="1" applyBorder="1" applyAlignment="1">
      <alignment vertical="center"/>
    </xf>
    <xf numFmtId="0" fontId="6" fillId="4" borderId="3" xfId="183" applyFont="1" applyFill="1" applyBorder="1" applyAlignment="1">
      <alignment horizontal="right" vertical="center"/>
    </xf>
    <xf numFmtId="0" fontId="7" fillId="0" borderId="7" xfId="183" applyFont="1" applyBorder="1" applyAlignment="1">
      <alignment horizontal="center" wrapText="1"/>
    </xf>
    <xf numFmtId="0" fontId="9" fillId="4" borderId="8" xfId="183" applyFont="1" applyFill="1" applyBorder="1" applyAlignment="1">
      <alignment horizontal="center" vertical="center" wrapText="1"/>
    </xf>
    <xf numFmtId="0" fontId="6" fillId="4" borderId="7" xfId="183" applyFont="1" applyFill="1" applyBorder="1" applyAlignment="1">
      <alignment horizontal="left" vertical="center" wrapText="1" indent="1"/>
    </xf>
    <xf numFmtId="3" fontId="7" fillId="4" borderId="8" xfId="183" applyNumberFormat="1" applyFont="1" applyFill="1" applyBorder="1" applyAlignment="1">
      <alignment horizontal="center" vertical="center"/>
    </xf>
    <xf numFmtId="0" fontId="11" fillId="4" borderId="7" xfId="183" applyFont="1" applyFill="1" applyBorder="1" applyAlignment="1">
      <alignment horizontal="left" vertical="center" wrapText="1" indent="1"/>
    </xf>
    <xf numFmtId="3" fontId="12" fillId="4" borderId="8" xfId="183" applyNumberFormat="1" applyFont="1" applyFill="1" applyBorder="1" applyAlignment="1">
      <alignment horizontal="center" vertical="center"/>
    </xf>
    <xf numFmtId="0" fontId="13" fillId="4" borderId="9" xfId="183" applyFont="1" applyFill="1" applyBorder="1" applyAlignment="1">
      <alignment horizontal="left" vertical="center" wrapText="1" indent="1"/>
    </xf>
    <xf numFmtId="0" fontId="15" fillId="0" borderId="115" xfId="183" applyFont="1" applyBorder="1" applyAlignment="1">
      <alignment horizontal="center" vertical="center" wrapText="1"/>
    </xf>
    <xf numFmtId="0" fontId="15" fillId="0" borderId="116" xfId="183" applyFont="1" applyBorder="1"/>
    <xf numFmtId="0" fontId="15" fillId="0" borderId="26" xfId="183" applyFont="1" applyBorder="1" applyAlignment="1">
      <alignment horizontal="center" vertical="center" wrapText="1"/>
    </xf>
    <xf numFmtId="0" fontId="15" fillId="0" borderId="117" xfId="183" applyFont="1" applyBorder="1"/>
    <xf numFmtId="0" fontId="15" fillId="0" borderId="22" xfId="183" applyFont="1" applyBorder="1"/>
    <xf numFmtId="0" fontId="15" fillId="0" borderId="23" xfId="183" applyFont="1" applyBorder="1"/>
    <xf numFmtId="0" fontId="15" fillId="0" borderId="22" xfId="183" applyFont="1" applyBorder="1" applyAlignment="1">
      <alignment horizontal="center" vertical="center" wrapText="1"/>
    </xf>
    <xf numFmtId="0" fontId="2" fillId="0" borderId="0" xfId="27" applyFont="1" applyAlignment="1">
      <alignment horizontal="center"/>
    </xf>
    <xf numFmtId="0" fontId="4" fillId="3" borderId="1" xfId="27" applyFont="1" applyFill="1" applyBorder="1" applyAlignment="1">
      <alignment horizontal="left" vertical="center" wrapText="1"/>
    </xf>
    <xf numFmtId="0" fontId="4" fillId="4" borderId="1" xfId="27" applyFont="1" applyFill="1" applyBorder="1" applyAlignment="1">
      <alignment vertical="center" wrapText="1"/>
    </xf>
    <xf numFmtId="0" fontId="7" fillId="3" borderId="6" xfId="27" applyFont="1" applyFill="1" applyBorder="1" applyAlignment="1">
      <alignment horizontal="center" vertical="center" wrapText="1"/>
    </xf>
    <xf numFmtId="0" fontId="7" fillId="3" borderId="7" xfId="27" applyFont="1" applyFill="1" applyBorder="1" applyAlignment="1">
      <alignment horizontal="center" vertical="center" wrapText="1"/>
    </xf>
    <xf numFmtId="0" fontId="7" fillId="3" borderId="8" xfId="27" applyFont="1" applyFill="1" applyBorder="1" applyAlignment="1">
      <alignment horizontal="center" vertical="center" wrapText="1"/>
    </xf>
    <xf numFmtId="0" fontId="7" fillId="3" borderId="7" xfId="27" applyFont="1" applyFill="1" applyBorder="1" applyAlignment="1">
      <alignment horizontal="left" vertical="center" wrapText="1"/>
    </xf>
    <xf numFmtId="9" fontId="7" fillId="6" borderId="8" xfId="27" applyNumberFormat="1" applyFont="1" applyFill="1" applyBorder="1" applyAlignment="1">
      <alignment horizontal="center" vertical="center"/>
    </xf>
    <xf numFmtId="0" fontId="8" fillId="4" borderId="7" xfId="27" applyFont="1" applyFill="1" applyBorder="1" applyAlignment="1">
      <alignment vertical="center" wrapText="1"/>
    </xf>
    <xf numFmtId="4" fontId="1" fillId="0" borderId="0" xfId="27" applyNumberFormat="1"/>
    <xf numFmtId="9" fontId="7" fillId="3" borderId="8" xfId="27" applyNumberFormat="1" applyFont="1" applyFill="1" applyBorder="1" applyAlignment="1">
      <alignment horizontal="center" vertical="center"/>
    </xf>
    <xf numFmtId="0" fontId="3" fillId="0" borderId="0" xfId="27" applyFont="1"/>
    <xf numFmtId="0" fontId="10" fillId="4" borderId="7" xfId="27" applyFont="1" applyFill="1" applyBorder="1" applyAlignment="1">
      <alignment horizontal="left" vertical="center" wrapText="1"/>
    </xf>
    <xf numFmtId="0" fontId="9" fillId="3" borderId="6" xfId="27" applyFont="1" applyFill="1" applyBorder="1" applyAlignment="1">
      <alignment horizontal="center" vertical="center" wrapText="1"/>
    </xf>
    <xf numFmtId="0" fontId="9" fillId="3" borderId="8" xfId="27" applyFont="1" applyFill="1" applyBorder="1" applyAlignment="1">
      <alignment horizontal="center" vertical="center" wrapText="1"/>
    </xf>
    <xf numFmtId="3" fontId="7" fillId="3" borderId="7" xfId="27" applyNumberFormat="1" applyFont="1" applyFill="1" applyBorder="1" applyAlignment="1">
      <alignment horizontal="center" vertical="center" wrapText="1"/>
    </xf>
    <xf numFmtId="167" fontId="7" fillId="3" borderId="8" xfId="27" applyNumberFormat="1" applyFont="1" applyFill="1" applyBorder="1" applyAlignment="1">
      <alignment horizontal="center" vertical="center"/>
    </xf>
    <xf numFmtId="3" fontId="1" fillId="0" borderId="0" xfId="27" applyNumberFormat="1"/>
    <xf numFmtId="0" fontId="6" fillId="0" borderId="7" xfId="27" applyFont="1" applyBorder="1" applyAlignment="1">
      <alignment horizontal="left" vertical="center" wrapText="1" indent="1"/>
    </xf>
    <xf numFmtId="3" fontId="7" fillId="0" borderId="8" xfId="27" applyNumberFormat="1" applyFont="1" applyBorder="1" applyAlignment="1">
      <alignment horizontal="center" vertical="center"/>
    </xf>
    <xf numFmtId="0" fontId="11" fillId="0" borderId="7" xfId="27" applyFont="1" applyBorder="1" applyAlignment="1">
      <alignment horizontal="left" vertical="center" wrapText="1" indent="1"/>
    </xf>
    <xf numFmtId="3" fontId="12" fillId="3" borderId="8" xfId="27" applyNumberFormat="1" applyFont="1" applyFill="1" applyBorder="1" applyAlignment="1">
      <alignment horizontal="center" vertical="center"/>
    </xf>
    <xf numFmtId="3" fontId="12" fillId="0" borderId="8" xfId="27" applyNumberFormat="1" applyFont="1" applyBorder="1" applyAlignment="1">
      <alignment horizontal="center" vertical="center"/>
    </xf>
    <xf numFmtId="3" fontId="7" fillId="3" borderId="8" xfId="27" applyNumberFormat="1" applyFont="1" applyFill="1" applyBorder="1" applyAlignment="1">
      <alignment horizontal="center" vertical="center"/>
    </xf>
    <xf numFmtId="0" fontId="35" fillId="0" borderId="0" xfId="27" applyFont="1" applyAlignment="1">
      <alignment wrapText="1"/>
    </xf>
    <xf numFmtId="0" fontId="156" fillId="3" borderId="9" xfId="27" applyFont="1" applyFill="1" applyBorder="1" applyAlignment="1">
      <alignment horizontal="left" vertical="center" wrapText="1" indent="1"/>
    </xf>
    <xf numFmtId="0" fontId="8" fillId="3" borderId="7" xfId="27" applyFont="1" applyFill="1" applyBorder="1" applyAlignment="1">
      <alignment vertical="center" wrapText="1"/>
    </xf>
    <xf numFmtId="3" fontId="9" fillId="3" borderId="8" xfId="27" applyNumberFormat="1" applyFont="1" applyFill="1" applyBorder="1" applyAlignment="1">
      <alignment horizontal="center" vertical="center"/>
    </xf>
    <xf numFmtId="0" fontId="7" fillId="3" borderId="7" xfId="27" applyFont="1" applyFill="1" applyBorder="1" applyAlignment="1">
      <alignment vertical="center" wrapText="1"/>
    </xf>
    <xf numFmtId="0" fontId="6" fillId="3" borderId="7" xfId="27" applyFont="1" applyFill="1" applyBorder="1" applyAlignment="1">
      <alignment horizontal="left" vertical="center" wrapText="1" indent="1"/>
    </xf>
    <xf numFmtId="0" fontId="11" fillId="3" borderId="7" xfId="27" applyFont="1" applyFill="1" applyBorder="1" applyAlignment="1">
      <alignment horizontal="left" vertical="center" wrapText="1" indent="1"/>
    </xf>
    <xf numFmtId="167" fontId="12" fillId="3" borderId="8" xfId="27" applyNumberFormat="1" applyFont="1" applyFill="1" applyBorder="1" applyAlignment="1">
      <alignment horizontal="center" vertical="center"/>
    </xf>
    <xf numFmtId="0" fontId="8" fillId="3" borderId="9" xfId="27" applyFont="1" applyFill="1" applyBorder="1" applyAlignment="1">
      <alignment horizontal="left" vertical="center" wrapText="1" indent="1"/>
    </xf>
    <xf numFmtId="0" fontId="9" fillId="3" borderId="7" xfId="27" applyFont="1" applyFill="1" applyBorder="1" applyAlignment="1">
      <alignment horizontal="left" vertical="center" wrapText="1"/>
    </xf>
    <xf numFmtId="9" fontId="9" fillId="3" borderId="1" xfId="27" applyNumberFormat="1" applyFont="1" applyFill="1" applyBorder="1" applyAlignment="1">
      <alignment horizontal="center" vertical="center" wrapText="1"/>
    </xf>
    <xf numFmtId="0" fontId="9" fillId="3" borderId="7" xfId="27" applyFont="1" applyFill="1" applyBorder="1" applyAlignment="1">
      <alignment horizontal="left" vertical="center"/>
    </xf>
    <xf numFmtId="0" fontId="156" fillId="3" borderId="24" xfId="27" applyFont="1" applyFill="1" applyBorder="1" applyAlignment="1">
      <alignment horizontal="left" vertical="center" wrapText="1" indent="1"/>
    </xf>
    <xf numFmtId="0" fontId="7" fillId="3" borderId="2" xfId="27" applyFont="1" applyFill="1" applyBorder="1" applyAlignment="1">
      <alignment vertical="center"/>
    </xf>
    <xf numFmtId="0" fontId="9" fillId="3" borderId="1" xfId="27" applyFont="1" applyFill="1" applyBorder="1" applyAlignment="1">
      <alignment vertical="center" wrapText="1"/>
    </xf>
    <xf numFmtId="0" fontId="7" fillId="3" borderId="3" xfId="27" applyFont="1" applyFill="1" applyBorder="1" applyAlignment="1">
      <alignment vertical="center"/>
    </xf>
    <xf numFmtId="0" fontId="7" fillId="3" borderId="4" xfId="27" applyFont="1" applyFill="1" applyBorder="1" applyAlignment="1">
      <alignment vertical="center"/>
    </xf>
    <xf numFmtId="0" fontId="9" fillId="3" borderId="1" xfId="27" applyFont="1" applyFill="1" applyBorder="1" applyAlignment="1">
      <alignment horizontal="left" vertical="center" wrapText="1"/>
    </xf>
    <xf numFmtId="0" fontId="8" fillId="3" borderId="0" xfId="27" applyFont="1" applyFill="1" applyAlignment="1">
      <alignment horizontal="left" vertical="center" wrapText="1" indent="1"/>
    </xf>
    <xf numFmtId="3" fontId="7" fillId="3" borderId="0" xfId="27" applyNumberFormat="1" applyFont="1" applyFill="1" applyAlignment="1">
      <alignment horizontal="center" vertical="center"/>
    </xf>
    <xf numFmtId="0" fontId="15" fillId="0" borderId="107" xfId="27" applyFont="1" applyBorder="1"/>
    <xf numFmtId="0" fontId="8" fillId="3" borderId="44" xfId="27" applyFont="1" applyFill="1" applyBorder="1" applyAlignment="1">
      <alignment horizontal="center" vertical="center" wrapText="1"/>
    </xf>
    <xf numFmtId="0" fontId="8" fillId="3" borderId="107" xfId="27" applyFont="1" applyFill="1" applyBorder="1"/>
    <xf numFmtId="0" fontId="8" fillId="3" borderId="108" xfId="27" applyFont="1" applyFill="1" applyBorder="1"/>
    <xf numFmtId="0" fontId="15" fillId="0" borderId="44" xfId="27" applyFont="1" applyBorder="1" applyAlignment="1">
      <alignment horizontal="center" vertical="center" wrapText="1"/>
    </xf>
    <xf numFmtId="0" fontId="15" fillId="0" borderId="108" xfId="27" applyFont="1" applyBorder="1"/>
    <xf numFmtId="0" fontId="15" fillId="0" borderId="15" xfId="27" applyFont="1" applyBorder="1"/>
    <xf numFmtId="0" fontId="8" fillId="3" borderId="43" xfId="27" applyFont="1" applyFill="1" applyBorder="1" applyAlignment="1">
      <alignment horizontal="center" vertical="center" wrapText="1"/>
    </xf>
    <xf numFmtId="0" fontId="8" fillId="3" borderId="15" xfId="27" applyFont="1" applyFill="1" applyBorder="1"/>
    <xf numFmtId="0" fontId="8" fillId="3" borderId="35" xfId="27" applyFont="1" applyFill="1" applyBorder="1"/>
    <xf numFmtId="0" fontId="15" fillId="0" borderId="43" xfId="27" applyFont="1" applyBorder="1" applyAlignment="1">
      <alignment horizontal="center" vertical="center" wrapText="1"/>
    </xf>
    <xf numFmtId="0" fontId="15" fillId="0" borderId="35" xfId="27" applyFont="1" applyBorder="1"/>
    <xf numFmtId="0" fontId="15" fillId="0" borderId="109" xfId="27" applyFont="1" applyBorder="1"/>
    <xf numFmtId="0" fontId="8" fillId="3" borderId="42" xfId="27" applyFont="1" applyFill="1" applyBorder="1" applyAlignment="1">
      <alignment horizontal="center" vertical="center" wrapText="1"/>
    </xf>
    <xf numFmtId="0" fontId="8" fillId="3" borderId="109" xfId="27" applyFont="1" applyFill="1" applyBorder="1"/>
    <xf numFmtId="0" fontId="8" fillId="3" borderId="110" xfId="27" applyFont="1" applyFill="1" applyBorder="1"/>
    <xf numFmtId="0" fontId="15" fillId="0" borderId="42" xfId="27" applyFont="1" applyBorder="1" applyAlignment="1">
      <alignment horizontal="center" vertical="center" wrapText="1"/>
    </xf>
    <xf numFmtId="0" fontId="15" fillId="0" borderId="110" xfId="27" applyFont="1" applyBorder="1"/>
    <xf numFmtId="0" fontId="15" fillId="0" borderId="0" xfId="27" applyFont="1"/>
    <xf numFmtId="0" fontId="8" fillId="3" borderId="0" xfId="27" applyFont="1" applyFill="1"/>
    <xf numFmtId="0" fontId="8" fillId="3" borderId="0" xfId="27" applyFont="1" applyFill="1" applyAlignment="1">
      <alignment horizontal="center" vertical="center" wrapText="1"/>
    </xf>
    <xf numFmtId="0" fontId="157" fillId="0" borderId="0" xfId="183" applyFont="1"/>
    <xf numFmtId="0" fontId="158" fillId="0" borderId="0" xfId="183" applyFont="1" applyAlignment="1">
      <alignment horizontal="center"/>
    </xf>
    <xf numFmtId="0" fontId="160" fillId="3" borderId="1" xfId="183" applyFont="1" applyFill="1" applyBorder="1" applyAlignment="1">
      <alignment horizontal="left" vertical="center" wrapText="1"/>
    </xf>
    <xf numFmtId="0" fontId="160" fillId="4" borderId="1" xfId="183" applyFont="1" applyFill="1" applyBorder="1" applyAlignment="1">
      <alignment vertical="center" wrapText="1"/>
    </xf>
    <xf numFmtId="0" fontId="161" fillId="3" borderId="6" xfId="183" applyFont="1" applyFill="1" applyBorder="1" applyAlignment="1">
      <alignment horizontal="center" vertical="center" wrapText="1"/>
    </xf>
    <xf numFmtId="0" fontId="161" fillId="3" borderId="7" xfId="183" applyFont="1" applyFill="1" applyBorder="1" applyAlignment="1">
      <alignment horizontal="center" vertical="center" wrapText="1"/>
    </xf>
    <xf numFmtId="0" fontId="161" fillId="3" borderId="8" xfId="183" applyFont="1" applyFill="1" applyBorder="1" applyAlignment="1">
      <alignment horizontal="center" vertical="center" wrapText="1"/>
    </xf>
    <xf numFmtId="0" fontId="161" fillId="3" borderId="7" xfId="183" applyFont="1" applyFill="1" applyBorder="1" applyAlignment="1">
      <alignment horizontal="left" vertical="center" wrapText="1"/>
    </xf>
    <xf numFmtId="9" fontId="162" fillId="6" borderId="8" xfId="183" applyNumberFormat="1" applyFont="1" applyFill="1" applyBorder="1" applyAlignment="1">
      <alignment horizontal="center" vertical="center"/>
    </xf>
    <xf numFmtId="9" fontId="161" fillId="6" borderId="8" xfId="183" applyNumberFormat="1" applyFont="1" applyFill="1" applyBorder="1" applyAlignment="1">
      <alignment horizontal="center" vertical="center"/>
    </xf>
    <xf numFmtId="0" fontId="160" fillId="4" borderId="7" xfId="183" applyFont="1" applyFill="1" applyBorder="1" applyAlignment="1">
      <alignment vertical="center" wrapText="1"/>
    </xf>
    <xf numFmtId="0" fontId="162" fillId="3" borderId="7" xfId="183" applyFont="1" applyFill="1" applyBorder="1" applyAlignment="1">
      <alignment horizontal="left" vertical="top" wrapText="1"/>
    </xf>
    <xf numFmtId="9" fontId="163" fillId="3" borderId="8" xfId="183" applyNumberFormat="1" applyFont="1" applyFill="1" applyBorder="1" applyAlignment="1">
      <alignment horizontal="center" vertical="top" wrapText="1"/>
    </xf>
    <xf numFmtId="0" fontId="165" fillId="4" borderId="7" xfId="183" applyFont="1" applyFill="1" applyBorder="1" applyAlignment="1">
      <alignment horizontal="left" vertical="center" wrapText="1"/>
    </xf>
    <xf numFmtId="0" fontId="160" fillId="3" borderId="6" xfId="183" applyFont="1" applyFill="1" applyBorder="1" applyAlignment="1">
      <alignment horizontal="center" vertical="center" wrapText="1"/>
    </xf>
    <xf numFmtId="0" fontId="160" fillId="3" borderId="8" xfId="183" applyFont="1" applyFill="1" applyBorder="1" applyAlignment="1">
      <alignment horizontal="center" vertical="center" wrapText="1"/>
    </xf>
    <xf numFmtId="3" fontId="161" fillId="3" borderId="7" xfId="183" applyNumberFormat="1" applyFont="1" applyFill="1" applyBorder="1" applyAlignment="1">
      <alignment horizontal="center" vertical="center" wrapText="1"/>
    </xf>
    <xf numFmtId="167" fontId="161" fillId="3" borderId="8" xfId="183" applyNumberFormat="1" applyFont="1" applyFill="1" applyBorder="1" applyAlignment="1">
      <alignment horizontal="center" vertical="center"/>
    </xf>
    <xf numFmtId="0" fontId="161" fillId="0" borderId="7" xfId="183" applyFont="1" applyBorder="1" applyAlignment="1">
      <alignment horizontal="left" vertical="center" wrapText="1" indent="1"/>
    </xf>
    <xf numFmtId="3" fontId="161" fillId="0" borderId="8" xfId="183" applyNumberFormat="1" applyFont="1" applyBorder="1" applyAlignment="1">
      <alignment horizontal="center" vertical="center"/>
    </xf>
    <xf numFmtId="0" fontId="166" fillId="0" borderId="7" xfId="183" applyFont="1" applyBorder="1" applyAlignment="1">
      <alignment horizontal="left" vertical="center" wrapText="1" indent="1"/>
    </xf>
    <xf numFmtId="3" fontId="166" fillId="0" borderId="8" xfId="183" applyNumberFormat="1" applyFont="1" applyBorder="1" applyAlignment="1">
      <alignment horizontal="center" vertical="center"/>
    </xf>
    <xf numFmtId="3" fontId="161" fillId="3" borderId="8" xfId="183" applyNumberFormat="1" applyFont="1" applyFill="1" applyBorder="1" applyAlignment="1">
      <alignment horizontal="center" vertical="center"/>
    </xf>
    <xf numFmtId="3" fontId="166" fillId="3" borderId="8" xfId="183" applyNumberFormat="1" applyFont="1" applyFill="1" applyBorder="1" applyAlignment="1">
      <alignment horizontal="center" vertical="center"/>
    </xf>
    <xf numFmtId="0" fontId="167" fillId="0" borderId="9" xfId="183" applyFont="1" applyBorder="1" applyAlignment="1">
      <alignment horizontal="left" vertical="center" wrapText="1" indent="1"/>
    </xf>
    <xf numFmtId="0" fontId="165" fillId="2" borderId="7" xfId="183" applyFont="1" applyFill="1" applyBorder="1" applyAlignment="1">
      <alignment vertical="center" wrapText="1"/>
    </xf>
    <xf numFmtId="3" fontId="160" fillId="2" borderId="8" xfId="183" applyNumberFormat="1" applyFont="1" applyFill="1" applyBorder="1" applyAlignment="1">
      <alignment horizontal="center" vertical="center"/>
    </xf>
    <xf numFmtId="0" fontId="161" fillId="4" borderId="7" xfId="183" applyFont="1" applyFill="1" applyBorder="1" applyAlignment="1">
      <alignment vertical="center" wrapText="1"/>
    </xf>
    <xf numFmtId="167" fontId="166" fillId="0" borderId="8" xfId="183" applyNumberFormat="1" applyFont="1" applyBorder="1" applyAlignment="1">
      <alignment horizontal="center" vertical="center"/>
    </xf>
    <xf numFmtId="0" fontId="165" fillId="0" borderId="9" xfId="183" applyFont="1" applyBorder="1" applyAlignment="1">
      <alignment horizontal="left" vertical="center" wrapText="1" indent="1"/>
    </xf>
    <xf numFmtId="3" fontId="161" fillId="0" borderId="7" xfId="183" applyNumberFormat="1" applyFont="1" applyBorder="1" applyAlignment="1">
      <alignment horizontal="center" vertical="center" wrapText="1"/>
    </xf>
    <xf numFmtId="9" fontId="165" fillId="4" borderId="1" xfId="183" applyNumberFormat="1" applyFont="1" applyFill="1" applyBorder="1" applyAlignment="1">
      <alignment horizontal="center" vertical="center" wrapText="1"/>
    </xf>
    <xf numFmtId="0" fontId="165" fillId="4" borderId="7" xfId="183" applyFont="1" applyFill="1" applyBorder="1" applyAlignment="1">
      <alignment horizontal="left" vertical="center"/>
    </xf>
    <xf numFmtId="3" fontId="162" fillId="3" borderId="7" xfId="183" applyNumberFormat="1" applyFont="1" applyFill="1" applyBorder="1" applyAlignment="1">
      <alignment horizontal="center" vertical="center" wrapText="1"/>
    </xf>
    <xf numFmtId="0" fontId="167" fillId="0" borderId="24" xfId="183" applyFont="1" applyBorder="1" applyAlignment="1">
      <alignment horizontal="left" vertical="center" wrapText="1" indent="1"/>
    </xf>
    <xf numFmtId="0" fontId="161" fillId="4" borderId="2" xfId="183" applyFont="1" applyFill="1" applyBorder="1" applyAlignment="1">
      <alignment vertical="center"/>
    </xf>
    <xf numFmtId="0" fontId="165" fillId="4" borderId="1" xfId="183" applyFont="1" applyFill="1" applyBorder="1" applyAlignment="1">
      <alignment vertical="center" wrapText="1"/>
    </xf>
    <xf numFmtId="0" fontId="161" fillId="4" borderId="3" xfId="183" applyFont="1" applyFill="1" applyBorder="1" applyAlignment="1">
      <alignment vertical="center"/>
    </xf>
    <xf numFmtId="0" fontId="161" fillId="4" borderId="4" xfId="183" applyFont="1" applyFill="1" applyBorder="1" applyAlignment="1">
      <alignment vertical="center"/>
    </xf>
    <xf numFmtId="0" fontId="165" fillId="4" borderId="1" xfId="183" applyFont="1" applyFill="1" applyBorder="1" applyAlignment="1">
      <alignment horizontal="left" vertical="center" wrapText="1"/>
    </xf>
    <xf numFmtId="0" fontId="165" fillId="5" borderId="7" xfId="183" applyFont="1" applyFill="1" applyBorder="1" applyAlignment="1">
      <alignment vertical="center" wrapText="1"/>
    </xf>
    <xf numFmtId="3" fontId="160" fillId="5" borderId="8" xfId="183" applyNumberFormat="1" applyFont="1" applyFill="1" applyBorder="1" applyAlignment="1">
      <alignment horizontal="center" vertical="center"/>
    </xf>
    <xf numFmtId="3" fontId="160" fillId="4" borderId="8" xfId="183" applyNumberFormat="1" applyFont="1" applyFill="1" applyBorder="1" applyAlignment="1">
      <alignment horizontal="center" vertical="center"/>
    </xf>
    <xf numFmtId="3" fontId="160" fillId="0" borderId="8" xfId="183" applyNumberFormat="1" applyFont="1" applyBorder="1" applyAlignment="1">
      <alignment horizontal="center" vertical="center"/>
    </xf>
    <xf numFmtId="0" fontId="160" fillId="0" borderId="0" xfId="183" applyFont="1" applyAlignment="1">
      <alignment horizontal="left" vertical="center" wrapText="1" indent="1"/>
    </xf>
    <xf numFmtId="3" fontId="161" fillId="0" borderId="0" xfId="183" applyNumberFormat="1" applyFont="1" applyAlignment="1">
      <alignment horizontal="center" vertical="center"/>
    </xf>
    <xf numFmtId="0" fontId="197" fillId="0" borderId="107" xfId="183" applyFont="1" applyBorder="1"/>
    <xf numFmtId="0" fontId="197" fillId="0" borderId="108" xfId="183" applyFont="1" applyBorder="1"/>
    <xf numFmtId="0" fontId="197" fillId="0" borderId="15" xfId="183" applyFont="1" applyBorder="1"/>
    <xf numFmtId="0" fontId="197" fillId="0" borderId="35" xfId="183" applyFont="1" applyBorder="1"/>
    <xf numFmtId="0" fontId="197" fillId="0" borderId="109" xfId="183" applyFont="1" applyBorder="1"/>
    <xf numFmtId="0" fontId="197" fillId="0" borderId="110" xfId="183" applyFont="1" applyBorder="1"/>
    <xf numFmtId="0" fontId="197" fillId="0" borderId="0" xfId="183" applyFont="1"/>
    <xf numFmtId="0" fontId="160" fillId="0" borderId="0" xfId="183" applyFont="1"/>
    <xf numFmtId="0" fontId="197" fillId="0" borderId="0" xfId="183" applyFont="1" applyAlignment="1">
      <alignment horizontal="center" vertical="center" wrapText="1"/>
    </xf>
    <xf numFmtId="167" fontId="29" fillId="3" borderId="8" xfId="183" applyNumberFormat="1" applyFont="1" applyFill="1" applyBorder="1" applyAlignment="1">
      <alignment horizontal="center" vertical="center"/>
    </xf>
    <xf numFmtId="9" fontId="26" fillId="3" borderId="8" xfId="25" applyFont="1" applyFill="1" applyBorder="1" applyAlignment="1">
      <alignment horizontal="center" vertical="center"/>
    </xf>
    <xf numFmtId="167" fontId="26" fillId="3" borderId="8" xfId="25" applyNumberFormat="1" applyFont="1" applyFill="1" applyBorder="1" applyAlignment="1">
      <alignment horizontal="center" vertical="center"/>
    </xf>
    <xf numFmtId="3" fontId="27" fillId="3" borderId="8" xfId="183" applyNumberFormat="1" applyFont="1" applyFill="1" applyBorder="1" applyAlignment="1">
      <alignment horizontal="center" vertical="center"/>
    </xf>
    <xf numFmtId="0" fontId="27" fillId="46" borderId="7" xfId="183" applyFont="1" applyFill="1" applyBorder="1" applyAlignment="1">
      <alignment vertical="center" wrapText="1"/>
    </xf>
    <xf numFmtId="0" fontId="27" fillId="46" borderId="7" xfId="183" applyFont="1" applyFill="1" applyBorder="1" applyAlignment="1">
      <alignment horizontal="left" vertical="center" wrapText="1"/>
    </xf>
    <xf numFmtId="9" fontId="29" fillId="3" borderId="8" xfId="25" applyFont="1" applyFill="1" applyBorder="1" applyAlignment="1">
      <alignment horizontal="center" vertical="center"/>
    </xf>
    <xf numFmtId="0" fontId="26" fillId="47" borderId="7" xfId="183" applyFont="1" applyFill="1" applyBorder="1" applyAlignment="1">
      <alignment vertical="center" wrapText="1"/>
    </xf>
    <xf numFmtId="3" fontId="72" fillId="3" borderId="8" xfId="183" applyNumberFormat="1" applyFont="1" applyFill="1" applyBorder="1" applyAlignment="1">
      <alignment horizontal="center" vertical="center"/>
    </xf>
    <xf numFmtId="0" fontId="27" fillId="3" borderId="7" xfId="183" applyFont="1" applyFill="1" applyBorder="1" applyAlignment="1">
      <alignment horizontal="left" vertical="center" wrapText="1"/>
    </xf>
    <xf numFmtId="9" fontId="27" fillId="3" borderId="1" xfId="183" applyNumberFormat="1" applyFont="1" applyFill="1" applyBorder="1" applyAlignment="1">
      <alignment horizontal="center" vertical="center" wrapText="1"/>
    </xf>
    <xf numFmtId="0" fontId="26" fillId="3" borderId="1" xfId="183" applyFont="1" applyFill="1" applyBorder="1" applyAlignment="1">
      <alignment vertical="center" wrapText="1"/>
    </xf>
    <xf numFmtId="0" fontId="27" fillId="3" borderId="1" xfId="183" applyFont="1" applyFill="1" applyBorder="1" applyAlignment="1">
      <alignment horizontal="left" vertical="center" wrapText="1"/>
    </xf>
    <xf numFmtId="0" fontId="26" fillId="3" borderId="3" xfId="183" applyFont="1" applyFill="1" applyBorder="1" applyAlignment="1">
      <alignment vertical="center"/>
    </xf>
    <xf numFmtId="0" fontId="27" fillId="3" borderId="1" xfId="183" applyFont="1" applyFill="1" applyBorder="1" applyAlignment="1">
      <alignment vertical="center"/>
    </xf>
    <xf numFmtId="3" fontId="26" fillId="3" borderId="0" xfId="183" applyNumberFormat="1" applyFont="1" applyFill="1" applyAlignment="1">
      <alignment horizontal="center" vertical="center"/>
    </xf>
    <xf numFmtId="0" fontId="15" fillId="3" borderId="107" xfId="183" applyFont="1" applyFill="1" applyBorder="1"/>
    <xf numFmtId="0" fontId="15" fillId="3" borderId="108" xfId="183" applyFont="1" applyFill="1" applyBorder="1"/>
    <xf numFmtId="0" fontId="24" fillId="3" borderId="0" xfId="183" applyFont="1" applyFill="1"/>
    <xf numFmtId="0" fontId="15" fillId="3" borderId="15" xfId="183" applyFont="1" applyFill="1" applyBorder="1"/>
    <xf numFmtId="0" fontId="15" fillId="3" borderId="35" xfId="183" applyFont="1" applyFill="1" applyBorder="1"/>
    <xf numFmtId="0" fontId="124" fillId="0" borderId="110" xfId="183" applyFont="1" applyBorder="1" applyAlignment="1">
      <alignment horizontal="center" vertical="center"/>
    </xf>
    <xf numFmtId="0" fontId="15" fillId="3" borderId="109" xfId="183" applyFont="1" applyFill="1" applyBorder="1"/>
    <xf numFmtId="0" fontId="124" fillId="3" borderId="110" xfId="183" applyFont="1" applyFill="1" applyBorder="1" applyAlignment="1">
      <alignment horizontal="center" vertical="center"/>
    </xf>
    <xf numFmtId="0" fontId="15" fillId="3" borderId="0" xfId="183" applyFont="1" applyFill="1"/>
    <xf numFmtId="0" fontId="15" fillId="3" borderId="0" xfId="183" applyFont="1" applyFill="1" applyAlignment="1">
      <alignment horizontal="center" vertical="center" wrapText="1"/>
    </xf>
    <xf numFmtId="0" fontId="27" fillId="0" borderId="107" xfId="183" applyFont="1" applyBorder="1"/>
    <xf numFmtId="0" fontId="27" fillId="0" borderId="108" xfId="183" applyFont="1" applyBorder="1"/>
    <xf numFmtId="0" fontId="27" fillId="0" borderId="15" xfId="183" applyFont="1" applyBorder="1"/>
    <xf numFmtId="0" fontId="27" fillId="0" borderId="35" xfId="183" applyFont="1" applyBorder="1"/>
    <xf numFmtId="0" fontId="27" fillId="0" borderId="109" xfId="183" applyFont="1" applyBorder="1"/>
    <xf numFmtId="0" fontId="27" fillId="0" borderId="110" xfId="183" applyFont="1" applyBorder="1"/>
    <xf numFmtId="167" fontId="0" fillId="0" borderId="0" xfId="25" applyNumberFormat="1" applyFont="1" applyFill="1"/>
    <xf numFmtId="3" fontId="7" fillId="0" borderId="0" xfId="183" applyNumberFormat="1" applyFont="1" applyAlignment="1">
      <alignment horizontal="center" vertical="center" wrapText="1"/>
    </xf>
    <xf numFmtId="0" fontId="1" fillId="0" borderId="26" xfId="183" applyBorder="1" applyAlignment="1">
      <alignment horizontal="center"/>
    </xf>
    <xf numFmtId="0" fontId="1" fillId="6" borderId="47" xfId="183" applyFill="1" applyBorder="1" applyAlignment="1">
      <alignment horizontal="center"/>
    </xf>
    <xf numFmtId="0" fontId="1" fillId="6" borderId="46" xfId="183" applyFill="1" applyBorder="1" applyAlignment="1">
      <alignment horizontal="center"/>
    </xf>
    <xf numFmtId="0" fontId="1" fillId="6" borderId="45" xfId="183" applyFill="1" applyBorder="1" applyAlignment="1">
      <alignment horizontal="center"/>
    </xf>
    <xf numFmtId="3" fontId="200" fillId="0" borderId="0" xfId="183" applyNumberFormat="1" applyFont="1"/>
    <xf numFmtId="0" fontId="1" fillId="0" borderId="15" xfId="183" applyBorder="1"/>
    <xf numFmtId="168" fontId="0" fillId="0" borderId="28" xfId="21" applyNumberFormat="1" applyFont="1" applyFill="1" applyBorder="1"/>
    <xf numFmtId="168" fontId="0" fillId="0" borderId="0" xfId="21" applyNumberFormat="1" applyFont="1" applyFill="1" applyBorder="1"/>
    <xf numFmtId="168" fontId="0" fillId="0" borderId="15" xfId="21" applyNumberFormat="1" applyFont="1" applyFill="1" applyBorder="1"/>
    <xf numFmtId="168" fontId="1" fillId="0" borderId="0" xfId="183" applyNumberFormat="1"/>
    <xf numFmtId="0" fontId="1" fillId="0" borderId="36" xfId="183" applyBorder="1" applyAlignment="1">
      <alignment horizontal="center"/>
    </xf>
    <xf numFmtId="0" fontId="1" fillId="0" borderId="44" xfId="183" applyBorder="1"/>
    <xf numFmtId="0" fontId="32" fillId="0" borderId="107" xfId="183" applyFont="1" applyBorder="1"/>
    <xf numFmtId="0" fontId="32" fillId="0" borderId="108" xfId="183" applyFont="1" applyBorder="1"/>
    <xf numFmtId="0" fontId="32" fillId="0" borderId="15" xfId="183" applyFont="1" applyBorder="1"/>
    <xf numFmtId="0" fontId="32" fillId="0" borderId="35" xfId="183" applyFont="1" applyBorder="1"/>
    <xf numFmtId="0" fontId="1" fillId="0" borderId="42" xfId="183" applyBorder="1"/>
    <xf numFmtId="0" fontId="32" fillId="0" borderId="109" xfId="183" applyFont="1" applyBorder="1"/>
    <xf numFmtId="0" fontId="32" fillId="0" borderId="110" xfId="183" applyFont="1" applyBorder="1"/>
    <xf numFmtId="0" fontId="32" fillId="0" borderId="0" xfId="183" applyFont="1"/>
    <xf numFmtId="0" fontId="4" fillId="0" borderId="0" xfId="183" applyFont="1"/>
    <xf numFmtId="0" fontId="32" fillId="0" borderId="0" xfId="183" applyFont="1" applyAlignment="1">
      <alignment horizontal="center" vertical="center" wrapText="1"/>
    </xf>
    <xf numFmtId="0" fontId="7" fillId="6" borderId="8" xfId="29" applyFont="1" applyFill="1" applyBorder="1" applyAlignment="1">
      <alignment horizontal="center" vertical="center"/>
    </xf>
    <xf numFmtId="9" fontId="25" fillId="3" borderId="8" xfId="29" applyNumberFormat="1" applyFont="1" applyFill="1" applyBorder="1" applyAlignment="1">
      <alignment horizontal="center" vertical="center"/>
    </xf>
    <xf numFmtId="0" fontId="15" fillId="0" borderId="107" xfId="29" applyFont="1" applyBorder="1"/>
    <xf numFmtId="0" fontId="15" fillId="0" borderId="108" xfId="29" applyFont="1" applyBorder="1"/>
    <xf numFmtId="0" fontId="15" fillId="0" borderId="15" xfId="29" applyFont="1" applyBorder="1"/>
    <xf numFmtId="0" fontId="15" fillId="0" borderId="35" xfId="29" applyFont="1" applyBorder="1"/>
    <xf numFmtId="0" fontId="15" fillId="0" borderId="109" xfId="29" applyFont="1" applyBorder="1"/>
    <xf numFmtId="0" fontId="15" fillId="0" borderId="110" xfId="29" applyFont="1" applyBorder="1"/>
    <xf numFmtId="0" fontId="15" fillId="0" borderId="0" xfId="29" applyFont="1"/>
    <xf numFmtId="0" fontId="8" fillId="0" borderId="0" xfId="29" applyFont="1"/>
    <xf numFmtId="0" fontId="15" fillId="0" borderId="0" xfId="29" applyFont="1" applyAlignment="1">
      <alignment horizontal="center" vertical="center" wrapText="1"/>
    </xf>
    <xf numFmtId="9" fontId="7" fillId="6" borderId="8" xfId="24" applyNumberFormat="1" applyFont="1" applyFill="1" applyBorder="1" applyAlignment="1">
      <alignment horizontal="center" vertical="center"/>
    </xf>
    <xf numFmtId="4" fontId="1" fillId="0" borderId="0" xfId="24" applyNumberFormat="1"/>
    <xf numFmtId="0" fontId="3" fillId="0" borderId="0" xfId="24" applyFont="1"/>
    <xf numFmtId="0" fontId="26" fillId="0" borderId="8" xfId="24" applyFont="1" applyBorder="1" applyAlignment="1">
      <alignment horizontal="center" vertical="center"/>
    </xf>
    <xf numFmtId="3" fontId="26" fillId="3" borderId="7" xfId="24" applyNumberFormat="1" applyFont="1" applyFill="1" applyBorder="1" applyAlignment="1">
      <alignment horizontal="center" vertical="center" wrapText="1"/>
    </xf>
    <xf numFmtId="3" fontId="26" fillId="0" borderId="8" xfId="24" applyNumberFormat="1" applyFont="1" applyBorder="1" applyAlignment="1">
      <alignment horizontal="center" vertical="center"/>
    </xf>
    <xf numFmtId="3" fontId="7" fillId="3" borderId="8" xfId="24" applyNumberFormat="1" applyFont="1" applyFill="1" applyBorder="1" applyAlignment="1">
      <alignment horizontal="center" vertical="center"/>
    </xf>
    <xf numFmtId="0" fontId="35" fillId="0" borderId="0" xfId="24" applyFont="1" applyAlignment="1">
      <alignment wrapText="1"/>
    </xf>
    <xf numFmtId="3" fontId="29" fillId="0" borderId="8" xfId="24" applyNumberFormat="1" applyFont="1" applyBorder="1" applyAlignment="1">
      <alignment horizontal="center" vertical="center"/>
    </xf>
    <xf numFmtId="0" fontId="10" fillId="4" borderId="7" xfId="24" applyFont="1" applyFill="1" applyBorder="1" applyAlignment="1">
      <alignment vertical="center" wrapText="1"/>
    </xf>
    <xf numFmtId="3" fontId="9" fillId="3" borderId="1" xfId="24" applyNumberFormat="1" applyFont="1" applyFill="1" applyBorder="1" applyAlignment="1">
      <alignment horizontal="center" vertical="center" wrapText="1"/>
    </xf>
    <xf numFmtId="0" fontId="26" fillId="0" borderId="1" xfId="24" applyFont="1" applyBorder="1" applyAlignment="1">
      <alignment vertical="center" wrapText="1"/>
    </xf>
    <xf numFmtId="9" fontId="10" fillId="0" borderId="1" xfId="24" applyNumberFormat="1" applyFont="1" applyBorder="1" applyAlignment="1">
      <alignment vertical="center" wrapText="1"/>
    </xf>
    <xf numFmtId="0" fontId="33" fillId="2" borderId="16" xfId="24" applyFont="1" applyFill="1" applyBorder="1" applyAlignment="1">
      <alignment vertical="top" wrapText="1"/>
    </xf>
    <xf numFmtId="0" fontId="33" fillId="2" borderId="20" xfId="24" applyFont="1" applyFill="1" applyBorder="1" applyAlignment="1">
      <alignment vertical="top" wrapText="1"/>
    </xf>
    <xf numFmtId="0" fontId="33" fillId="2" borderId="23" xfId="24" applyFont="1" applyFill="1" applyBorder="1" applyAlignment="1">
      <alignment vertical="top" wrapText="1"/>
    </xf>
    <xf numFmtId="3" fontId="27" fillId="3" borderId="7" xfId="24" applyNumberFormat="1" applyFont="1" applyFill="1" applyBorder="1" applyAlignment="1">
      <alignment horizontal="center" vertical="center" wrapText="1"/>
    </xf>
    <xf numFmtId="0" fontId="7" fillId="0" borderId="1" xfId="24" applyFont="1" applyBorder="1" applyAlignment="1">
      <alignment horizontal="center" vertical="center" wrapText="1"/>
    </xf>
    <xf numFmtId="0" fontId="10" fillId="0" borderId="1" xfId="24" applyFont="1" applyBorder="1" applyAlignment="1">
      <alignment horizontal="center" vertical="center" wrapText="1"/>
    </xf>
    <xf numFmtId="0" fontId="7" fillId="4" borderId="2" xfId="24" applyFont="1" applyFill="1" applyBorder="1" applyAlignment="1">
      <alignment vertical="center" wrapText="1"/>
    </xf>
    <xf numFmtId="0" fontId="10" fillId="0" borderId="2" xfId="24" applyFont="1" applyBorder="1" applyAlignment="1">
      <alignment vertical="center"/>
    </xf>
    <xf numFmtId="0" fontId="7" fillId="0" borderId="3" xfId="24" applyFont="1" applyBorder="1" applyAlignment="1">
      <alignment vertical="center"/>
    </xf>
    <xf numFmtId="0" fontId="7" fillId="0" borderId="4" xfId="24" applyFont="1" applyBorder="1" applyAlignment="1">
      <alignment vertical="center"/>
    </xf>
    <xf numFmtId="0" fontId="1" fillId="0" borderId="20" xfId="24" applyBorder="1"/>
    <xf numFmtId="0" fontId="1" fillId="0" borderId="23" xfId="24" applyBorder="1"/>
    <xf numFmtId="0" fontId="15" fillId="0" borderId="107" xfId="24" applyFont="1" applyBorder="1"/>
    <xf numFmtId="0" fontId="15" fillId="0" borderId="108" xfId="24" applyFont="1" applyBorder="1"/>
    <xf numFmtId="0" fontId="15" fillId="0" borderId="15" xfId="24" applyFont="1" applyBorder="1"/>
    <xf numFmtId="0" fontId="15" fillId="0" borderId="35" xfId="24" applyFont="1" applyBorder="1"/>
    <xf numFmtId="0" fontId="15" fillId="0" borderId="109" xfId="24" applyFont="1" applyBorder="1"/>
    <xf numFmtId="0" fontId="15" fillId="0" borderId="110" xfId="24" applyFont="1" applyBorder="1"/>
    <xf numFmtId="0" fontId="202" fillId="0" borderId="0" xfId="31" applyFont="1"/>
    <xf numFmtId="166" fontId="20" fillId="0" borderId="0" xfId="21" applyFont="1"/>
    <xf numFmtId="3" fontId="130" fillId="0" borderId="7" xfId="31" applyNumberFormat="1" applyFont="1" applyBorder="1" applyAlignment="1">
      <alignment horizontal="center" vertical="center" wrapText="1"/>
    </xf>
    <xf numFmtId="166" fontId="20" fillId="3" borderId="0" xfId="31" applyNumberFormat="1" applyFont="1" applyFill="1"/>
    <xf numFmtId="0" fontId="124" fillId="0" borderId="118" xfId="31" applyFont="1" applyBorder="1"/>
    <xf numFmtId="0" fontId="124" fillId="0" borderId="108" xfId="31" applyFont="1" applyBorder="1" applyAlignment="1">
      <alignment horizontal="center"/>
    </xf>
    <xf numFmtId="0" fontId="124" fillId="0" borderId="69" xfId="31" applyFont="1" applyBorder="1"/>
    <xf numFmtId="0" fontId="124" fillId="0" borderId="35" xfId="31" applyFont="1" applyBorder="1" applyAlignment="1">
      <alignment horizontal="center"/>
    </xf>
    <xf numFmtId="0" fontId="124" fillId="0" borderId="119" xfId="31" applyFont="1" applyBorder="1"/>
    <xf numFmtId="0" fontId="124" fillId="0" borderId="110" xfId="31" applyFont="1" applyBorder="1" applyAlignment="1">
      <alignment horizontal="center"/>
    </xf>
    <xf numFmtId="0" fontId="124" fillId="0" borderId="107" xfId="31" applyFont="1" applyBorder="1" applyAlignment="1">
      <alignment horizontal="left"/>
    </xf>
    <xf numFmtId="0" fontId="124" fillId="0" borderId="15" xfId="31" applyFont="1" applyBorder="1" applyAlignment="1">
      <alignment horizontal="left"/>
    </xf>
    <xf numFmtId="0" fontId="124" fillId="0" borderId="109" xfId="31" applyFont="1" applyBorder="1" applyAlignment="1">
      <alignment horizontal="left"/>
    </xf>
    <xf numFmtId="0" fontId="124" fillId="0" borderId="0" xfId="31" applyFont="1"/>
    <xf numFmtId="0" fontId="20" fillId="0" borderId="0" xfId="31" applyFont="1" applyAlignment="1">
      <alignment horizontal="center"/>
    </xf>
    <xf numFmtId="0" fontId="124" fillId="0" borderId="0" xfId="31" applyFont="1" applyAlignment="1">
      <alignment horizontal="center" vertical="center" wrapText="1"/>
    </xf>
    <xf numFmtId="0" fontId="125" fillId="0" borderId="0" xfId="31" applyFont="1" applyAlignment="1">
      <alignment horizontal="center"/>
    </xf>
    <xf numFmtId="0" fontId="125" fillId="0" borderId="0" xfId="31" applyFont="1"/>
    <xf numFmtId="0" fontId="202" fillId="0" borderId="0" xfId="31" applyFont="1" applyAlignment="1">
      <alignment vertical="center"/>
    </xf>
    <xf numFmtId="0" fontId="20" fillId="0" borderId="0" xfId="31" applyFont="1" applyAlignment="1">
      <alignment vertical="center"/>
    </xf>
    <xf numFmtId="4" fontId="46" fillId="0" borderId="0" xfId="24" applyNumberFormat="1" applyFont="1"/>
    <xf numFmtId="0" fontId="78" fillId="0" borderId="0" xfId="24" applyFont="1"/>
    <xf numFmtId="0" fontId="46" fillId="0" borderId="0" xfId="24" applyFont="1" applyAlignment="1">
      <alignment wrapText="1"/>
    </xf>
    <xf numFmtId="0" fontId="41" fillId="0" borderId="118" xfId="24" applyFont="1" applyBorder="1"/>
    <xf numFmtId="0" fontId="41" fillId="0" borderId="108" xfId="24" applyFont="1" applyBorder="1"/>
    <xf numFmtId="0" fontId="41" fillId="0" borderId="107" xfId="24" applyFont="1" applyBorder="1"/>
    <xf numFmtId="0" fontId="41" fillId="0" borderId="69" xfId="24" applyFont="1" applyBorder="1"/>
    <xf numFmtId="0" fontId="41" fillId="0" borderId="35" xfId="24" applyFont="1" applyBorder="1"/>
    <xf numFmtId="0" fontId="41" fillId="0" borderId="15" xfId="24" applyFont="1" applyBorder="1"/>
    <xf numFmtId="0" fontId="41" fillId="0" borderId="119" xfId="24" applyFont="1" applyBorder="1"/>
    <xf numFmtId="0" fontId="41" fillId="0" borderId="110" xfId="24" applyFont="1" applyBorder="1"/>
    <xf numFmtId="0" fontId="41" fillId="0" borderId="109" xfId="24" applyFont="1" applyBorder="1"/>
    <xf numFmtId="0" fontId="41" fillId="0" borderId="0" xfId="24" applyFont="1"/>
    <xf numFmtId="0" fontId="40" fillId="0" borderId="0" xfId="24" applyFont="1"/>
    <xf numFmtId="0" fontId="41" fillId="0" borderId="0" xfId="24" applyFont="1" applyAlignment="1">
      <alignment horizontal="center" vertical="center" wrapText="1"/>
    </xf>
    <xf numFmtId="0" fontId="79" fillId="3" borderId="7" xfId="24" applyFont="1" applyFill="1" applyBorder="1" applyAlignment="1">
      <alignment vertical="center" wrapText="1"/>
    </xf>
    <xf numFmtId="9" fontId="79" fillId="3" borderId="8" xfId="24" applyNumberFormat="1" applyFont="1" applyFill="1" applyBorder="1" applyAlignment="1">
      <alignment horizontal="center" vertical="center"/>
    </xf>
    <xf numFmtId="9" fontId="46" fillId="3" borderId="8" xfId="24" applyNumberFormat="1" applyFont="1" applyFill="1" applyBorder="1" applyAlignment="1">
      <alignment horizontal="center" vertical="center"/>
    </xf>
    <xf numFmtId="0" fontId="79" fillId="6" borderId="7" xfId="24" applyFont="1" applyFill="1" applyBorder="1" applyAlignment="1">
      <alignment horizontal="left" vertical="center" wrapText="1"/>
    </xf>
    <xf numFmtId="1" fontId="40" fillId="6" borderId="8" xfId="24" applyNumberFormat="1" applyFont="1" applyFill="1" applyBorder="1" applyAlignment="1">
      <alignment horizontal="center" vertical="center"/>
    </xf>
    <xf numFmtId="0" fontId="123" fillId="6" borderId="7" xfId="24" applyFont="1" applyFill="1" applyBorder="1" applyAlignment="1">
      <alignment horizontal="left" vertical="center" wrapText="1"/>
    </xf>
    <xf numFmtId="1" fontId="46" fillId="6" borderId="14" xfId="24" applyNumberFormat="1" applyFont="1" applyFill="1" applyBorder="1" applyAlignment="1">
      <alignment horizontal="center" vertical="center"/>
    </xf>
    <xf numFmtId="9" fontId="46" fillId="6" borderId="15" xfId="24" applyNumberFormat="1" applyFont="1" applyFill="1" applyBorder="1" applyAlignment="1">
      <alignment horizontal="center" vertical="center"/>
    </xf>
    <xf numFmtId="3" fontId="40" fillId="6" borderId="8" xfId="25" applyNumberFormat="1" applyFont="1" applyFill="1" applyBorder="1" applyAlignment="1">
      <alignment horizontal="center" vertical="center"/>
    </xf>
    <xf numFmtId="1" fontId="41" fillId="6" borderId="8" xfId="24" applyNumberFormat="1" applyFont="1" applyFill="1" applyBorder="1" applyAlignment="1">
      <alignment horizontal="center" vertical="center"/>
    </xf>
    <xf numFmtId="9" fontId="46" fillId="6" borderId="6" xfId="24" applyNumberFormat="1" applyFont="1" applyFill="1" applyBorder="1" applyAlignment="1">
      <alignment horizontal="center" vertical="center"/>
    </xf>
    <xf numFmtId="0" fontId="123" fillId="6" borderId="120" xfId="24" applyFont="1" applyFill="1" applyBorder="1" applyAlignment="1">
      <alignment horizontal="left" vertical="center" wrapText="1"/>
    </xf>
    <xf numFmtId="3" fontId="41" fillId="6" borderId="58" xfId="25" applyNumberFormat="1" applyFont="1" applyFill="1" applyBorder="1" applyAlignment="1">
      <alignment horizontal="center" vertical="center"/>
    </xf>
    <xf numFmtId="9" fontId="46" fillId="6" borderId="121" xfId="24" applyNumberFormat="1" applyFont="1" applyFill="1" applyBorder="1" applyAlignment="1">
      <alignment horizontal="center" vertical="center"/>
    </xf>
    <xf numFmtId="0" fontId="41" fillId="0" borderId="109" xfId="24" applyFont="1" applyBorder="1" applyAlignment="1">
      <alignment vertical="center"/>
    </xf>
    <xf numFmtId="0" fontId="44" fillId="0" borderId="0" xfId="24" applyFont="1"/>
    <xf numFmtId="0" fontId="39" fillId="0" borderId="0" xfId="24" applyFont="1"/>
    <xf numFmtId="0" fontId="8" fillId="3" borderId="1" xfId="24" applyFont="1" applyFill="1" applyBorder="1" applyAlignment="1">
      <alignment horizontal="left" vertical="center" wrapText="1"/>
    </xf>
    <xf numFmtId="0" fontId="8" fillId="0" borderId="1" xfId="24" applyFont="1" applyBorder="1" applyAlignment="1">
      <alignment vertical="center" wrapText="1"/>
    </xf>
    <xf numFmtId="0" fontId="6" fillId="0" borderId="6" xfId="24" applyFont="1" applyBorder="1" applyAlignment="1">
      <alignment horizontal="center" vertical="center" wrapText="1"/>
    </xf>
    <xf numFmtId="0" fontId="6" fillId="0" borderId="7" xfId="24" applyFont="1" applyBorder="1" applyAlignment="1">
      <alignment horizontal="center" vertical="center" wrapText="1"/>
    </xf>
    <xf numFmtId="0" fontId="6" fillId="0" borderId="8" xfId="24" applyFont="1" applyBorder="1" applyAlignment="1">
      <alignment horizontal="center" vertical="center" wrapText="1"/>
    </xf>
    <xf numFmtId="0" fontId="6" fillId="0" borderId="7" xfId="24" applyFont="1" applyBorder="1" applyAlignment="1">
      <alignment vertical="center" wrapText="1"/>
    </xf>
    <xf numFmtId="0" fontId="6" fillId="0" borderId="8" xfId="24" applyFont="1" applyBorder="1" applyAlignment="1">
      <alignment horizontal="center" vertical="center"/>
    </xf>
    <xf numFmtId="0" fontId="6" fillId="6" borderId="7" xfId="24" applyFont="1" applyFill="1" applyBorder="1" applyAlignment="1">
      <alignment vertical="center" wrapText="1"/>
    </xf>
    <xf numFmtId="9" fontId="6" fillId="6" borderId="8" xfId="24" applyNumberFormat="1" applyFont="1" applyFill="1" applyBorder="1" applyAlignment="1">
      <alignment horizontal="center" vertical="center"/>
    </xf>
    <xf numFmtId="9" fontId="6" fillId="6" borderId="6" xfId="24" applyNumberFormat="1" applyFont="1" applyFill="1" applyBorder="1" applyAlignment="1">
      <alignment horizontal="center" vertical="center"/>
    </xf>
    <xf numFmtId="0" fontId="6" fillId="6" borderId="15" xfId="24" applyFont="1" applyFill="1" applyBorder="1" applyAlignment="1">
      <alignment horizontal="left" vertical="center" wrapText="1"/>
    </xf>
    <xf numFmtId="9" fontId="30" fillId="0" borderId="0" xfId="24" applyNumberFormat="1" applyFont="1" applyAlignment="1">
      <alignment horizontal="center" vertical="center"/>
    </xf>
    <xf numFmtId="9" fontId="30" fillId="0" borderId="15" xfId="24" applyNumberFormat="1" applyFont="1" applyBorder="1" applyAlignment="1">
      <alignment horizontal="center" vertical="center"/>
    </xf>
    <xf numFmtId="9" fontId="30" fillId="0" borderId="26" xfId="24" applyNumberFormat="1" applyFont="1" applyBorder="1" applyAlignment="1">
      <alignment horizontal="center" vertical="center"/>
    </xf>
    <xf numFmtId="0" fontId="6" fillId="6" borderId="13" xfId="24" applyFont="1" applyFill="1" applyBorder="1" applyAlignment="1">
      <alignment horizontal="left" vertical="center" wrapText="1"/>
    </xf>
    <xf numFmtId="9" fontId="53" fillId="6" borderId="14" xfId="24" applyNumberFormat="1" applyFont="1" applyFill="1" applyBorder="1" applyAlignment="1">
      <alignment horizontal="center" vertical="center"/>
    </xf>
    <xf numFmtId="9" fontId="53" fillId="6" borderId="8" xfId="24" applyNumberFormat="1" applyFont="1" applyFill="1" applyBorder="1" applyAlignment="1">
      <alignment horizontal="center" vertical="center"/>
    </xf>
    <xf numFmtId="0" fontId="14" fillId="4" borderId="7" xfId="24" applyFont="1" applyFill="1" applyBorder="1" applyAlignment="1">
      <alignment horizontal="left" vertical="center" wrapText="1"/>
    </xf>
    <xf numFmtId="0" fontId="6" fillId="3" borderId="7" xfId="24" applyFont="1" applyFill="1" applyBorder="1" applyAlignment="1">
      <alignment horizontal="left" vertical="center" wrapText="1"/>
    </xf>
    <xf numFmtId="0" fontId="8" fillId="3" borderId="6" xfId="24" applyFont="1" applyFill="1" applyBorder="1" applyAlignment="1">
      <alignment horizontal="center" vertical="center" wrapText="1"/>
    </xf>
    <xf numFmtId="0" fontId="6" fillId="3" borderId="7" xfId="24" applyFont="1" applyFill="1" applyBorder="1" applyAlignment="1">
      <alignment horizontal="center" vertical="center" wrapText="1"/>
    </xf>
    <xf numFmtId="0" fontId="8" fillId="3" borderId="8" xfId="24" applyFont="1" applyFill="1" applyBorder="1" applyAlignment="1">
      <alignment horizontal="center" vertical="center" wrapText="1"/>
    </xf>
    <xf numFmtId="3" fontId="6" fillId="0" borderId="7" xfId="24" applyNumberFormat="1" applyFont="1" applyBorder="1" applyAlignment="1">
      <alignment horizontal="center" vertical="center" wrapText="1"/>
    </xf>
    <xf numFmtId="3" fontId="30" fillId="3" borderId="7" xfId="24" applyNumberFormat="1" applyFont="1" applyFill="1" applyBorder="1" applyAlignment="1">
      <alignment horizontal="center" vertical="center" wrapText="1"/>
    </xf>
    <xf numFmtId="167" fontId="6" fillId="3" borderId="8" xfId="24" applyNumberFormat="1" applyFont="1" applyFill="1" applyBorder="1" applyAlignment="1">
      <alignment horizontal="center" vertical="center"/>
    </xf>
    <xf numFmtId="3" fontId="52" fillId="0" borderId="8" xfId="24" applyNumberFormat="1" applyFont="1" applyBorder="1" applyAlignment="1">
      <alignment horizontal="center" vertical="center"/>
    </xf>
    <xf numFmtId="3" fontId="54" fillId="0" borderId="8" xfId="24" applyNumberFormat="1" applyFont="1" applyBorder="1" applyAlignment="1">
      <alignment horizontal="center" vertical="center"/>
    </xf>
    <xf numFmtId="3" fontId="11" fillId="0" borderId="8" xfId="24" applyNumberFormat="1" applyFont="1" applyBorder="1" applyAlignment="1">
      <alignment horizontal="center" vertical="center"/>
    </xf>
    <xf numFmtId="3" fontId="81" fillId="0" borderId="8" xfId="24" applyNumberFormat="1" applyFont="1" applyBorder="1" applyAlignment="1">
      <alignment horizontal="center" vertical="center"/>
    </xf>
    <xf numFmtId="167" fontId="11" fillId="0" borderId="8" xfId="24" applyNumberFormat="1" applyFont="1" applyBorder="1" applyAlignment="1">
      <alignment horizontal="center" vertical="center"/>
    </xf>
    <xf numFmtId="167" fontId="81" fillId="0" borderId="8" xfId="24" applyNumberFormat="1" applyFont="1" applyBorder="1" applyAlignment="1">
      <alignment horizontal="center" vertical="center"/>
    </xf>
    <xf numFmtId="3" fontId="6" fillId="0" borderId="8" xfId="24" applyNumberFormat="1" applyFont="1" applyBorder="1" applyAlignment="1">
      <alignment horizontal="center" vertical="center"/>
    </xf>
    <xf numFmtId="3" fontId="56" fillId="0" borderId="8" xfId="24" applyNumberFormat="1" applyFont="1" applyBorder="1" applyAlignment="1">
      <alignment horizontal="center" vertical="center"/>
    </xf>
    <xf numFmtId="3" fontId="80" fillId="0" borderId="8" xfId="24" applyNumberFormat="1" applyFont="1" applyBorder="1" applyAlignment="1">
      <alignment horizontal="center" vertical="center"/>
    </xf>
    <xf numFmtId="3" fontId="43" fillId="0" borderId="8" xfId="24" applyNumberFormat="1" applyFont="1" applyBorder="1" applyAlignment="1">
      <alignment horizontal="center" vertical="center"/>
    </xf>
    <xf numFmtId="0" fontId="14" fillId="2" borderId="15" xfId="24" applyFont="1" applyFill="1" applyBorder="1" applyAlignment="1">
      <alignment vertical="center" wrapText="1"/>
    </xf>
    <xf numFmtId="3" fontId="8" fillId="2" borderId="8" xfId="24" applyNumberFormat="1" applyFont="1" applyFill="1" applyBorder="1" applyAlignment="1">
      <alignment horizontal="center" vertical="center"/>
    </xf>
    <xf numFmtId="0" fontId="14" fillId="4" borderId="7" xfId="24" applyFont="1" applyFill="1" applyBorder="1" applyAlignment="1">
      <alignment vertical="center" wrapText="1"/>
    </xf>
    <xf numFmtId="9" fontId="6" fillId="0" borderId="7" xfId="24" applyNumberFormat="1" applyFont="1" applyBorder="1" applyAlignment="1">
      <alignment horizontal="center" vertical="center" wrapText="1"/>
    </xf>
    <xf numFmtId="167" fontId="6" fillId="0" borderId="8" xfId="24" applyNumberFormat="1" applyFont="1" applyBorder="1" applyAlignment="1">
      <alignment horizontal="center" vertical="center"/>
    </xf>
    <xf numFmtId="3" fontId="55" fillId="0" borderId="8" xfId="24" applyNumberFormat="1" applyFont="1" applyBorder="1" applyAlignment="1">
      <alignment horizontal="center" vertical="center"/>
    </xf>
    <xf numFmtId="0" fontId="11" fillId="0" borderId="9" xfId="24" applyFont="1" applyBorder="1" applyAlignment="1">
      <alignment horizontal="left" vertical="center" wrapText="1" indent="1"/>
    </xf>
    <xf numFmtId="0" fontId="14" fillId="0" borderId="15" xfId="24" applyFont="1" applyBorder="1" applyAlignment="1">
      <alignment horizontal="left" vertical="center" wrapText="1" indent="1"/>
    </xf>
    <xf numFmtId="3" fontId="30" fillId="0" borderId="7" xfId="24" applyNumberFormat="1" applyFont="1" applyBorder="1" applyAlignment="1">
      <alignment horizontal="center" vertical="center" wrapText="1"/>
    </xf>
    <xf numFmtId="3" fontId="30" fillId="0" borderId="8" xfId="24" applyNumberFormat="1" applyFont="1" applyBorder="1" applyAlignment="1">
      <alignment horizontal="center" vertical="center"/>
    </xf>
    <xf numFmtId="0" fontId="54" fillId="4" borderId="7" xfId="24" applyFont="1" applyFill="1" applyBorder="1" applyAlignment="1">
      <alignment horizontal="center" vertical="center" wrapText="1"/>
    </xf>
    <xf numFmtId="9" fontId="14" fillId="4" borderId="1" xfId="24" applyNumberFormat="1" applyFont="1" applyFill="1" applyBorder="1" applyAlignment="1">
      <alignment horizontal="center" vertical="center" wrapText="1"/>
    </xf>
    <xf numFmtId="0" fontId="14" fillId="4" borderId="7" xfId="24" applyFont="1" applyFill="1" applyBorder="1" applyAlignment="1">
      <alignment horizontal="left" vertical="center"/>
    </xf>
    <xf numFmtId="3" fontId="53" fillId="0" borderId="8" xfId="24" applyNumberFormat="1" applyFont="1" applyBorder="1" applyAlignment="1">
      <alignment horizontal="center" vertical="center"/>
    </xf>
    <xf numFmtId="3" fontId="8" fillId="5" borderId="8" xfId="24" applyNumberFormat="1" applyFont="1" applyFill="1" applyBorder="1" applyAlignment="1">
      <alignment horizontal="center" vertical="center"/>
    </xf>
    <xf numFmtId="3" fontId="8" fillId="0" borderId="8" xfId="24" applyNumberFormat="1" applyFont="1" applyBorder="1" applyAlignment="1">
      <alignment horizontal="center" vertical="center"/>
    </xf>
    <xf numFmtId="3" fontId="8" fillId="3" borderId="8" xfId="24" applyNumberFormat="1" applyFont="1" applyFill="1" applyBorder="1" applyAlignment="1">
      <alignment horizontal="center" vertical="center"/>
    </xf>
    <xf numFmtId="3" fontId="6" fillId="0" borderId="0" xfId="24" applyNumberFormat="1" applyFont="1" applyAlignment="1">
      <alignment horizontal="center" vertical="center"/>
    </xf>
    <xf numFmtId="0" fontId="60" fillId="9" borderId="0" xfId="24" applyFont="1" applyFill="1" applyAlignment="1">
      <alignment horizontal="left" vertical="center" wrapText="1"/>
    </xf>
    <xf numFmtId="0" fontId="61" fillId="9" borderId="41" xfId="24" applyFont="1" applyFill="1" applyBorder="1" applyAlignment="1">
      <alignment horizontal="center" wrapText="1"/>
    </xf>
    <xf numFmtId="0" fontId="61" fillId="9" borderId="41" xfId="24" applyFont="1" applyFill="1" applyBorder="1" applyAlignment="1">
      <alignment horizontal="left" wrapText="1"/>
    </xf>
    <xf numFmtId="0" fontId="62" fillId="9" borderId="0" xfId="24" applyFont="1" applyFill="1" applyAlignment="1">
      <alignment horizontal="left" vertical="center" wrapText="1"/>
    </xf>
    <xf numFmtId="0" fontId="61" fillId="9" borderId="40" xfId="24" applyFont="1" applyFill="1" applyBorder="1" applyAlignment="1">
      <alignment horizontal="center" vertical="center" wrapText="1"/>
    </xf>
    <xf numFmtId="0" fontId="61" fillId="9" borderId="39" xfId="24" applyFont="1" applyFill="1" applyBorder="1" applyAlignment="1">
      <alignment horizontal="left" vertical="center" wrapText="1"/>
    </xf>
    <xf numFmtId="0" fontId="20" fillId="0" borderId="0" xfId="0" applyFont="1"/>
    <xf numFmtId="0" fontId="182" fillId="0" borderId="0" xfId="0" applyFont="1" applyAlignment="1">
      <alignment horizontal="center"/>
    </xf>
    <xf numFmtId="0" fontId="125" fillId="3" borderId="74" xfId="0" applyFont="1" applyFill="1" applyBorder="1" applyAlignment="1">
      <alignment horizontal="left" vertical="center" wrapText="1"/>
    </xf>
    <xf numFmtId="0" fontId="21" fillId="3" borderId="75" xfId="0" applyFont="1" applyFill="1" applyBorder="1" applyAlignment="1">
      <alignment vertical="center"/>
    </xf>
    <xf numFmtId="0" fontId="21" fillId="3" borderId="76" xfId="0" applyFont="1" applyFill="1" applyBorder="1" applyAlignment="1">
      <alignment vertical="center"/>
    </xf>
    <xf numFmtId="0" fontId="21" fillId="3" borderId="77" xfId="0" applyFont="1" applyFill="1" applyBorder="1" applyAlignment="1">
      <alignment horizontal="center" vertical="center"/>
    </xf>
    <xf numFmtId="0" fontId="125" fillId="3" borderId="78" xfId="0" applyFont="1" applyFill="1" applyBorder="1" applyAlignment="1">
      <alignment horizontal="left" vertical="center" wrapText="1"/>
    </xf>
    <xf numFmtId="0" fontId="21" fillId="0" borderId="81" xfId="0" applyFont="1" applyBorder="1" applyAlignment="1">
      <alignment vertical="center" wrapText="1"/>
    </xf>
    <xf numFmtId="0" fontId="21" fillId="0" borderId="14" xfId="0" applyFont="1" applyBorder="1" applyAlignment="1">
      <alignment vertical="center" wrapText="1"/>
    </xf>
    <xf numFmtId="0" fontId="21" fillId="0" borderId="82" xfId="0" applyFont="1" applyBorder="1" applyAlignment="1">
      <alignment vertical="center" wrapText="1"/>
    </xf>
    <xf numFmtId="0" fontId="125" fillId="4" borderId="78"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20"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82" xfId="0" applyFont="1" applyFill="1" applyBorder="1" applyAlignment="1">
      <alignment horizontal="center" vertical="center" wrapText="1"/>
    </xf>
    <xf numFmtId="0" fontId="21" fillId="0" borderId="84" xfId="0" applyFont="1" applyBorder="1" applyAlignment="1">
      <alignment horizontal="left" vertical="center" wrapText="1"/>
    </xf>
    <xf numFmtId="9" fontId="206" fillId="6" borderId="8" xfId="0" applyNumberFormat="1" applyFont="1" applyFill="1" applyBorder="1" applyAlignment="1">
      <alignment horizontal="center" vertical="center"/>
    </xf>
    <xf numFmtId="0" fontId="125" fillId="4" borderId="84" xfId="0" applyFont="1" applyFill="1" applyBorder="1" applyAlignment="1">
      <alignment vertical="center" wrapText="1"/>
    </xf>
    <xf numFmtId="9" fontId="206" fillId="0" borderId="8" xfId="0" applyNumberFormat="1" applyFont="1" applyBorder="1" applyAlignment="1">
      <alignment horizontal="center" vertical="center"/>
    </xf>
    <xf numFmtId="9" fontId="206" fillId="0" borderId="82" xfId="0" applyNumberFormat="1" applyFont="1" applyBorder="1" applyAlignment="1">
      <alignment horizontal="center" vertical="center"/>
    </xf>
    <xf numFmtId="3" fontId="206" fillId="3" borderId="8" xfId="32" applyNumberFormat="1" applyFont="1" applyFill="1" applyBorder="1" applyAlignment="1">
      <alignment horizontal="center" vertical="center"/>
    </xf>
    <xf numFmtId="9" fontId="206" fillId="3" borderId="8" xfId="0" applyNumberFormat="1" applyFont="1" applyFill="1" applyBorder="1" applyAlignment="1">
      <alignment horizontal="center" vertical="center"/>
    </xf>
    <xf numFmtId="9" fontId="206" fillId="3" borderId="82" xfId="0" applyNumberFormat="1" applyFont="1" applyFill="1" applyBorder="1" applyAlignment="1">
      <alignment horizontal="center" vertical="center"/>
    </xf>
    <xf numFmtId="0" fontId="179" fillId="4" borderId="84" xfId="0" applyFont="1" applyFill="1" applyBorder="1" applyAlignment="1">
      <alignment horizontal="left" vertical="center" wrapText="1"/>
    </xf>
    <xf numFmtId="0" fontId="21" fillId="3" borderId="84" xfId="0" applyFont="1" applyFill="1" applyBorder="1" applyAlignment="1">
      <alignment horizontal="left" vertical="center" wrapText="1"/>
    </xf>
    <xf numFmtId="0" fontId="125" fillId="3" borderId="6" xfId="0" applyFont="1" applyFill="1" applyBorder="1" applyAlignment="1">
      <alignment horizontal="center" vertical="center" wrapText="1"/>
    </xf>
    <xf numFmtId="0" fontId="125" fillId="3" borderId="20"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82" xfId="0" applyFont="1" applyFill="1" applyBorder="1" applyAlignment="1">
      <alignment horizontal="center" vertical="center" wrapText="1"/>
    </xf>
    <xf numFmtId="3" fontId="122" fillId="0" borderId="7" xfId="0" applyNumberFormat="1" applyFont="1" applyBorder="1" applyAlignment="1">
      <alignment horizontal="center" vertical="center" wrapText="1"/>
    </xf>
    <xf numFmtId="3" fontId="21" fillId="3" borderId="7" xfId="0" applyNumberFormat="1" applyFont="1" applyFill="1" applyBorder="1" applyAlignment="1">
      <alignment horizontal="center" vertical="center" wrapText="1"/>
    </xf>
    <xf numFmtId="3" fontId="21" fillId="3" borderId="85" xfId="0" applyNumberFormat="1" applyFont="1" applyFill="1" applyBorder="1" applyAlignment="1">
      <alignment horizontal="center" vertical="center" wrapText="1"/>
    </xf>
    <xf numFmtId="0" fontId="21" fillId="3" borderId="7" xfId="0" applyFont="1" applyFill="1" applyBorder="1" applyAlignment="1">
      <alignment horizontal="center" vertical="center" wrapText="1"/>
    </xf>
    <xf numFmtId="167" fontId="21" fillId="3" borderId="8" xfId="0" applyNumberFormat="1" applyFont="1" applyFill="1" applyBorder="1" applyAlignment="1">
      <alignment horizontal="center" vertical="center"/>
    </xf>
    <xf numFmtId="167" fontId="21" fillId="3" borderId="82" xfId="0" applyNumberFormat="1" applyFont="1" applyFill="1" applyBorder="1" applyAlignment="1">
      <alignment horizontal="center" vertical="center"/>
    </xf>
    <xf numFmtId="0" fontId="21" fillId="3" borderId="86" xfId="0" applyFont="1" applyFill="1" applyBorder="1" applyAlignment="1">
      <alignment horizontal="left" vertical="center" wrapText="1"/>
    </xf>
    <xf numFmtId="0" fontId="21" fillId="3" borderId="87" xfId="0" applyFont="1" applyFill="1" applyBorder="1" applyAlignment="1">
      <alignment horizontal="center" vertical="center" wrapText="1"/>
    </xf>
    <xf numFmtId="167" fontId="21" fillId="3" borderId="88" xfId="0" applyNumberFormat="1" applyFont="1" applyFill="1" applyBorder="1" applyAlignment="1">
      <alignment horizontal="center" vertical="center"/>
    </xf>
    <xf numFmtId="167" fontId="21" fillId="3" borderId="23" xfId="0" applyNumberFormat="1" applyFont="1" applyFill="1" applyBorder="1" applyAlignment="1">
      <alignment horizontal="center" vertical="center"/>
    </xf>
    <xf numFmtId="0" fontId="21" fillId="0" borderId="84" xfId="0" applyFont="1" applyBorder="1" applyAlignment="1">
      <alignment horizontal="left" vertical="center" wrapText="1" indent="1"/>
    </xf>
    <xf numFmtId="3" fontId="21" fillId="0" borderId="8" xfId="0" applyNumberFormat="1" applyFont="1" applyBorder="1" applyAlignment="1">
      <alignment horizontal="center" vertical="center"/>
    </xf>
    <xf numFmtId="3" fontId="21" fillId="0" borderId="82" xfId="0" applyNumberFormat="1" applyFont="1" applyBorder="1" applyAlignment="1">
      <alignment horizontal="center" vertical="center"/>
    </xf>
    <xf numFmtId="0" fontId="180" fillId="0" borderId="84" xfId="0" applyFont="1" applyBorder="1" applyAlignment="1">
      <alignment horizontal="left" vertical="center" wrapText="1" indent="1"/>
    </xf>
    <xf numFmtId="3" fontId="180" fillId="3" borderId="8" xfId="0" applyNumberFormat="1" applyFont="1" applyFill="1" applyBorder="1" applyAlignment="1">
      <alignment horizontal="center" vertical="center"/>
    </xf>
    <xf numFmtId="3" fontId="180" fillId="0" borderId="8" xfId="0" applyNumberFormat="1" applyFont="1" applyBorder="1" applyAlignment="1">
      <alignment horizontal="center" vertical="center"/>
    </xf>
    <xf numFmtId="3" fontId="180" fillId="0" borderId="82" xfId="0" applyNumberFormat="1" applyFont="1" applyBorder="1" applyAlignment="1">
      <alignment horizontal="center" vertical="center"/>
    </xf>
    <xf numFmtId="3" fontId="21" fillId="3" borderId="8" xfId="0" applyNumberFormat="1" applyFont="1" applyFill="1" applyBorder="1" applyAlignment="1">
      <alignment horizontal="center" vertical="center"/>
    </xf>
    <xf numFmtId="3" fontId="21" fillId="3" borderId="82" xfId="0" applyNumberFormat="1" applyFont="1" applyFill="1" applyBorder="1" applyAlignment="1">
      <alignment horizontal="center" vertical="center"/>
    </xf>
    <xf numFmtId="3" fontId="20" fillId="0" borderId="0" xfId="0" applyNumberFormat="1" applyFont="1"/>
    <xf numFmtId="167" fontId="21" fillId="0" borderId="8" xfId="32" applyNumberFormat="1" applyFont="1" applyBorder="1" applyAlignment="1">
      <alignment horizontal="center" vertical="center"/>
    </xf>
    <xf numFmtId="9" fontId="21" fillId="0" borderId="8" xfId="32" applyFont="1" applyBorder="1" applyAlignment="1">
      <alignment horizontal="center" vertical="center"/>
    </xf>
    <xf numFmtId="9" fontId="21" fillId="0" borderId="82" xfId="32" applyFont="1" applyBorder="1" applyAlignment="1">
      <alignment horizontal="center" vertical="center"/>
    </xf>
    <xf numFmtId="0" fontId="181" fillId="0" borderId="73" xfId="0" applyFont="1" applyBorder="1" applyAlignment="1">
      <alignment horizontal="left" vertical="center" wrapText="1" indent="1"/>
    </xf>
    <xf numFmtId="0" fontId="179" fillId="2" borderId="84" xfId="0" applyFont="1" applyFill="1" applyBorder="1" applyAlignment="1">
      <alignment vertical="center" wrapText="1"/>
    </xf>
    <xf numFmtId="3" fontId="125" fillId="2" borderId="8" xfId="0" applyNumberFormat="1" applyFont="1" applyFill="1" applyBorder="1" applyAlignment="1">
      <alignment horizontal="center" vertical="center"/>
    </xf>
    <xf numFmtId="3" fontId="125" fillId="2" borderId="82" xfId="0" applyNumberFormat="1" applyFont="1" applyFill="1" applyBorder="1" applyAlignment="1">
      <alignment horizontal="center" vertical="center"/>
    </xf>
    <xf numFmtId="0" fontId="179" fillId="4" borderId="7" xfId="0" applyFont="1" applyFill="1" applyBorder="1" applyAlignment="1">
      <alignment horizontal="left" vertical="center" wrapText="1"/>
    </xf>
    <xf numFmtId="9" fontId="179" fillId="4" borderId="1"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0" fontId="181" fillId="0" borderId="90" xfId="0" applyFont="1" applyBorder="1" applyAlignment="1">
      <alignment horizontal="left" vertical="center" wrapText="1" indent="1"/>
    </xf>
    <xf numFmtId="0" fontId="21" fillId="0" borderId="7" xfId="0" applyFont="1" applyBorder="1" applyAlignment="1">
      <alignment horizontal="center" vertical="center" wrapText="1"/>
    </xf>
    <xf numFmtId="0" fontId="21" fillId="0" borderId="85" xfId="0" applyFont="1" applyBorder="1" applyAlignment="1">
      <alignment horizontal="center" vertical="center" wrapText="1"/>
    </xf>
    <xf numFmtId="0" fontId="179" fillId="5" borderId="84" xfId="0" applyFont="1" applyFill="1" applyBorder="1" applyAlignment="1">
      <alignment vertical="center" wrapText="1"/>
    </xf>
    <xf numFmtId="3" fontId="125" fillId="5" borderId="8" xfId="0" applyNumberFormat="1" applyFont="1" applyFill="1" applyBorder="1" applyAlignment="1">
      <alignment horizontal="center" vertical="center"/>
    </xf>
    <xf numFmtId="3" fontId="125" fillId="5" borderId="82" xfId="0" applyNumberFormat="1" applyFont="1" applyFill="1" applyBorder="1" applyAlignment="1">
      <alignment horizontal="center" vertical="center"/>
    </xf>
    <xf numFmtId="3" fontId="125" fillId="4" borderId="8" xfId="0" applyNumberFormat="1" applyFont="1" applyFill="1" applyBorder="1" applyAlignment="1">
      <alignment horizontal="center" vertical="center"/>
    </xf>
    <xf numFmtId="3" fontId="125" fillId="0" borderId="8" xfId="0" applyNumberFormat="1" applyFont="1" applyBorder="1" applyAlignment="1">
      <alignment horizontal="center" vertical="center"/>
    </xf>
    <xf numFmtId="3" fontId="125" fillId="0" borderId="82" xfId="0" applyNumberFormat="1" applyFont="1" applyBorder="1" applyAlignment="1">
      <alignment horizontal="center" vertical="center"/>
    </xf>
    <xf numFmtId="0" fontId="179" fillId="2" borderId="86" xfId="0" applyFont="1" applyFill="1" applyBorder="1" applyAlignment="1">
      <alignment vertical="center" wrapText="1"/>
    </xf>
    <xf numFmtId="3" fontId="125" fillId="2" borderId="88" xfId="0" applyNumberFormat="1" applyFont="1" applyFill="1" applyBorder="1" applyAlignment="1">
      <alignment horizontal="center" vertical="center"/>
    </xf>
    <xf numFmtId="0" fontId="125" fillId="0" borderId="0" xfId="0" applyFont="1" applyAlignment="1">
      <alignment horizontal="left" vertical="center" wrapText="1" indent="1"/>
    </xf>
    <xf numFmtId="3" fontId="21" fillId="0" borderId="0" xfId="0" applyNumberFormat="1" applyFont="1" applyAlignment="1">
      <alignment horizontal="center" vertical="center"/>
    </xf>
    <xf numFmtId="0" fontId="124" fillId="0" borderId="108" xfId="0" applyFont="1" applyBorder="1" applyAlignment="1">
      <alignment horizontal="center"/>
    </xf>
    <xf numFmtId="0" fontId="124" fillId="0" borderId="115" xfId="0" applyFont="1" applyBorder="1" applyAlignment="1">
      <alignment horizontal="center"/>
    </xf>
    <xf numFmtId="0" fontId="124" fillId="0" borderId="116" xfId="0" applyFont="1" applyBorder="1" applyAlignment="1">
      <alignment horizontal="center"/>
    </xf>
    <xf numFmtId="0" fontId="124" fillId="0" borderId="35" xfId="0" applyFont="1" applyBorder="1"/>
    <xf numFmtId="0" fontId="124" fillId="0" borderId="15" xfId="0" applyFont="1" applyBorder="1"/>
    <xf numFmtId="0" fontId="124" fillId="0" borderId="110" xfId="0" applyFont="1" applyBorder="1" applyAlignment="1">
      <alignment horizontal="left"/>
    </xf>
    <xf numFmtId="0" fontId="124" fillId="0" borderId="109" xfId="0" applyFont="1" applyBorder="1"/>
    <xf numFmtId="0" fontId="124" fillId="0" borderId="110" xfId="0" applyFont="1" applyBorder="1" applyAlignment="1">
      <alignment horizontal="center"/>
    </xf>
    <xf numFmtId="0" fontId="124" fillId="0" borderId="110" xfId="0" applyFont="1" applyBorder="1"/>
    <xf numFmtId="0" fontId="124" fillId="0" borderId="0" xfId="0" applyFont="1"/>
    <xf numFmtId="0" fontId="125" fillId="0" borderId="0" xfId="0" applyFont="1"/>
    <xf numFmtId="0" fontId="124" fillId="0" borderId="0" xfId="0" applyFont="1" applyAlignment="1">
      <alignment horizontal="center" vertical="center" wrapText="1"/>
    </xf>
    <xf numFmtId="0" fontId="2" fillId="0" borderId="0" xfId="189" applyFont="1"/>
    <xf numFmtId="0" fontId="207" fillId="0" borderId="0" xfId="189"/>
    <xf numFmtId="0" fontId="2" fillId="0" borderId="0" xfId="189" applyFont="1" applyAlignment="1">
      <alignment horizontal="center"/>
    </xf>
    <xf numFmtId="0" fontId="4" fillId="3" borderId="1" xfId="189" applyFont="1" applyFill="1" applyBorder="1" applyAlignment="1">
      <alignment horizontal="left" vertical="center" wrapText="1"/>
    </xf>
    <xf numFmtId="0" fontId="4" fillId="4" borderId="1" xfId="189" applyFont="1" applyFill="1" applyBorder="1" applyAlignment="1">
      <alignment vertical="center" wrapText="1"/>
    </xf>
    <xf numFmtId="0" fontId="7" fillId="3" borderId="6" xfId="189" applyFont="1" applyFill="1" applyBorder="1" applyAlignment="1">
      <alignment horizontal="center" vertical="center" wrapText="1"/>
    </xf>
    <xf numFmtId="0" fontId="7" fillId="3" borderId="7" xfId="189" applyFont="1" applyFill="1" applyBorder="1" applyAlignment="1">
      <alignment horizontal="center" vertical="center" wrapText="1"/>
    </xf>
    <xf numFmtId="0" fontId="7" fillId="3" borderId="8" xfId="189" applyFont="1" applyFill="1" applyBorder="1" applyAlignment="1">
      <alignment horizontal="center" vertical="center" wrapText="1"/>
    </xf>
    <xf numFmtId="0" fontId="7" fillId="3" borderId="7" xfId="189" applyFont="1" applyFill="1" applyBorder="1" applyAlignment="1">
      <alignment vertical="center" wrapText="1"/>
    </xf>
    <xf numFmtId="0" fontId="7" fillId="3" borderId="8" xfId="189" applyFont="1" applyFill="1" applyBorder="1" applyAlignment="1">
      <alignment horizontal="center" vertical="center"/>
    </xf>
    <xf numFmtId="0" fontId="7" fillId="3" borderId="7" xfId="189" applyFont="1" applyFill="1" applyBorder="1" applyAlignment="1">
      <alignment horizontal="left" vertical="center" wrapText="1"/>
    </xf>
    <xf numFmtId="9" fontId="7" fillId="6" borderId="8" xfId="189" applyNumberFormat="1" applyFont="1" applyFill="1" applyBorder="1" applyAlignment="1">
      <alignment horizontal="center" vertical="center"/>
    </xf>
    <xf numFmtId="0" fontId="8" fillId="4" borderId="7" xfId="189" applyFont="1" applyFill="1" applyBorder="1" applyAlignment="1">
      <alignment vertical="center" wrapText="1"/>
    </xf>
    <xf numFmtId="3" fontId="7" fillId="3" borderId="8" xfId="190" applyNumberFormat="1" applyFont="1" applyFill="1" applyBorder="1" applyAlignment="1">
      <alignment horizontal="center" vertical="center"/>
    </xf>
    <xf numFmtId="9" fontId="25" fillId="3" borderId="8" xfId="189" applyNumberFormat="1" applyFont="1" applyFill="1" applyBorder="1" applyAlignment="1">
      <alignment horizontal="center" vertical="center"/>
    </xf>
    <xf numFmtId="3" fontId="25" fillId="3" borderId="8" xfId="190" applyNumberFormat="1" applyFont="1" applyFill="1" applyBorder="1" applyAlignment="1">
      <alignment horizontal="center" vertical="center"/>
    </xf>
    <xf numFmtId="0" fontId="10" fillId="4" borderId="7" xfId="189" applyFont="1" applyFill="1" applyBorder="1" applyAlignment="1">
      <alignment horizontal="left" vertical="center" wrapText="1"/>
    </xf>
    <xf numFmtId="0" fontId="9" fillId="3" borderId="6" xfId="189" applyFont="1" applyFill="1" applyBorder="1" applyAlignment="1">
      <alignment horizontal="center" vertical="center" wrapText="1"/>
    </xf>
    <xf numFmtId="0" fontId="9" fillId="3" borderId="8" xfId="189" applyFont="1" applyFill="1" applyBorder="1" applyAlignment="1">
      <alignment horizontal="center" vertical="center" wrapText="1"/>
    </xf>
    <xf numFmtId="3" fontId="7" fillId="3" borderId="7" xfId="189" applyNumberFormat="1" applyFont="1" applyFill="1" applyBorder="1" applyAlignment="1">
      <alignment horizontal="center" vertical="center" wrapText="1"/>
    </xf>
    <xf numFmtId="167" fontId="7" fillId="3" borderId="8" xfId="189" applyNumberFormat="1" applyFont="1" applyFill="1" applyBorder="1" applyAlignment="1">
      <alignment horizontal="center" vertical="center"/>
    </xf>
    <xf numFmtId="3" fontId="207" fillId="0" borderId="0" xfId="189" applyNumberFormat="1"/>
    <xf numFmtId="0" fontId="6" fillId="0" borderId="7" xfId="189" applyFont="1" applyBorder="1" applyAlignment="1">
      <alignment horizontal="left" vertical="center" wrapText="1" indent="1"/>
    </xf>
    <xf numFmtId="3" fontId="7" fillId="3" borderId="8" xfId="189" applyNumberFormat="1" applyFont="1" applyFill="1" applyBorder="1" applyAlignment="1">
      <alignment horizontal="center" vertical="center"/>
    </xf>
    <xf numFmtId="0" fontId="11" fillId="0" borderId="7" xfId="189" applyFont="1" applyBorder="1" applyAlignment="1">
      <alignment horizontal="left" vertical="center" wrapText="1" indent="1"/>
    </xf>
    <xf numFmtId="3" fontId="12" fillId="3" borderId="8" xfId="189" applyNumberFormat="1" applyFont="1" applyFill="1" applyBorder="1" applyAlignment="1">
      <alignment horizontal="center" vertical="center"/>
    </xf>
    <xf numFmtId="3" fontId="12" fillId="0" borderId="8" xfId="189" applyNumberFormat="1" applyFont="1" applyBorder="1" applyAlignment="1">
      <alignment horizontal="center" vertical="center"/>
    </xf>
    <xf numFmtId="3" fontId="7" fillId="0" borderId="8" xfId="189" applyNumberFormat="1" applyFont="1" applyBorder="1" applyAlignment="1">
      <alignment horizontal="center" vertical="center"/>
    </xf>
    <xf numFmtId="0" fontId="35" fillId="0" borderId="0" xfId="189" applyFont="1" applyAlignment="1">
      <alignment wrapText="1"/>
    </xf>
    <xf numFmtId="167" fontId="0" fillId="0" borderId="0" xfId="190" applyNumberFormat="1" applyFont="1"/>
    <xf numFmtId="167" fontId="7" fillId="0" borderId="8" xfId="190" applyNumberFormat="1" applyFont="1" applyBorder="1" applyAlignment="1">
      <alignment horizontal="center" vertical="center"/>
    </xf>
    <xf numFmtId="9" fontId="7" fillId="0" borderId="8" xfId="190" applyFont="1" applyBorder="1" applyAlignment="1">
      <alignment horizontal="center" vertical="center"/>
    </xf>
    <xf numFmtId="0" fontId="13" fillId="0" borderId="9" xfId="189" applyFont="1" applyBorder="1" applyAlignment="1">
      <alignment horizontal="left" vertical="center" wrapText="1" indent="1"/>
    </xf>
    <xf numFmtId="0" fontId="14" fillId="2" borderId="7" xfId="189" applyFont="1" applyFill="1" applyBorder="1" applyAlignment="1">
      <alignment vertical="center" wrapText="1"/>
    </xf>
    <xf numFmtId="3" fontId="9" fillId="2" borderId="8" xfId="189" applyNumberFormat="1" applyFont="1" applyFill="1" applyBorder="1" applyAlignment="1">
      <alignment horizontal="center" vertical="center"/>
    </xf>
    <xf numFmtId="0" fontId="7" fillId="4" borderId="7" xfId="189" applyFont="1" applyFill="1" applyBorder="1" applyAlignment="1">
      <alignment vertical="center" wrapText="1"/>
    </xf>
    <xf numFmtId="167" fontId="12" fillId="0" borderId="8" xfId="189" applyNumberFormat="1" applyFont="1" applyBorder="1" applyAlignment="1">
      <alignment horizontal="center" vertical="center"/>
    </xf>
    <xf numFmtId="0" fontId="14" fillId="0" borderId="9" xfId="189" applyFont="1" applyBorder="1" applyAlignment="1">
      <alignment horizontal="left" vertical="center" wrapText="1" indent="1"/>
    </xf>
    <xf numFmtId="3" fontId="7" fillId="0" borderId="7" xfId="189" applyNumberFormat="1" applyFont="1" applyBorder="1" applyAlignment="1">
      <alignment horizontal="center" vertical="center" wrapText="1"/>
    </xf>
    <xf numFmtId="0" fontId="7" fillId="45" borderId="7" xfId="189" applyFont="1" applyFill="1" applyBorder="1" applyAlignment="1">
      <alignment horizontal="left" vertical="center" wrapText="1"/>
    </xf>
    <xf numFmtId="9" fontId="10" fillId="4" borderId="1" xfId="189" applyNumberFormat="1" applyFont="1" applyFill="1" applyBorder="1" applyAlignment="1">
      <alignment horizontal="center" vertical="center" wrapText="1"/>
    </xf>
    <xf numFmtId="0" fontId="10" fillId="4" borderId="7" xfId="189" applyFont="1" applyFill="1" applyBorder="1" applyAlignment="1">
      <alignment horizontal="left" vertical="center"/>
    </xf>
    <xf numFmtId="0" fontId="13" fillId="0" borderId="24" xfId="189" applyFont="1" applyBorder="1" applyAlignment="1">
      <alignment horizontal="left" vertical="center" wrapText="1" indent="1"/>
    </xf>
    <xf numFmtId="0" fontId="7" fillId="4" borderId="2" xfId="189" applyFont="1" applyFill="1" applyBorder="1" applyAlignment="1">
      <alignment vertical="center"/>
    </xf>
    <xf numFmtId="0" fontId="10" fillId="4" borderId="1" xfId="189" applyFont="1" applyFill="1" applyBorder="1" applyAlignment="1">
      <alignment vertical="center" wrapText="1"/>
    </xf>
    <xf numFmtId="0" fontId="7" fillId="4" borderId="3" xfId="189" applyFont="1" applyFill="1" applyBorder="1" applyAlignment="1">
      <alignment vertical="center"/>
    </xf>
    <xf numFmtId="0" fontId="7" fillId="4" borderId="4" xfId="189" applyFont="1" applyFill="1" applyBorder="1" applyAlignment="1">
      <alignment vertical="center"/>
    </xf>
    <xf numFmtId="0" fontId="10" fillId="4" borderId="1" xfId="189" applyFont="1" applyFill="1" applyBorder="1" applyAlignment="1">
      <alignment horizontal="left" vertical="center" wrapText="1"/>
    </xf>
    <xf numFmtId="0" fontId="14" fillId="5" borderId="7" xfId="189" applyFont="1" applyFill="1" applyBorder="1" applyAlignment="1">
      <alignment vertical="center" wrapText="1"/>
    </xf>
    <xf numFmtId="3" fontId="9" fillId="5" borderId="8" xfId="189" applyNumberFormat="1" applyFont="1" applyFill="1" applyBorder="1" applyAlignment="1">
      <alignment horizontal="center" vertical="center"/>
    </xf>
    <xf numFmtId="3" fontId="9" fillId="4" borderId="8" xfId="189" applyNumberFormat="1" applyFont="1" applyFill="1" applyBorder="1" applyAlignment="1">
      <alignment horizontal="center" vertical="center"/>
    </xf>
    <xf numFmtId="3" fontId="9" fillId="0" borderId="8" xfId="189" applyNumberFormat="1" applyFont="1" applyBorder="1" applyAlignment="1">
      <alignment horizontal="center" vertical="center"/>
    </xf>
    <xf numFmtId="0" fontId="8" fillId="0" borderId="0" xfId="189" applyFont="1" applyAlignment="1">
      <alignment horizontal="left" vertical="center" wrapText="1" indent="1"/>
    </xf>
    <xf numFmtId="3" fontId="7" fillId="0" borderId="0" xfId="189" applyNumberFormat="1" applyFont="1" applyAlignment="1">
      <alignment horizontal="center" vertical="center"/>
    </xf>
    <xf numFmtId="0" fontId="15" fillId="0" borderId="62" xfId="189" applyFont="1" applyBorder="1"/>
    <xf numFmtId="0" fontId="15" fillId="0" borderId="0" xfId="189" applyFont="1"/>
    <xf numFmtId="0" fontId="15" fillId="0" borderId="124" xfId="189" applyFont="1" applyBorder="1"/>
    <xf numFmtId="0" fontId="15" fillId="0" borderId="108" xfId="189" applyFont="1" applyBorder="1"/>
    <xf numFmtId="0" fontId="15" fillId="0" borderId="107" xfId="189" applyFont="1" applyBorder="1"/>
    <xf numFmtId="0" fontId="15" fillId="0" borderId="125" xfId="189" applyFont="1" applyBorder="1"/>
    <xf numFmtId="0" fontId="15" fillId="0" borderId="27" xfId="189" applyFont="1" applyBorder="1"/>
    <xf numFmtId="0" fontId="15" fillId="0" borderId="35" xfId="189" applyFont="1" applyBorder="1"/>
    <xf numFmtId="0" fontId="15" fillId="0" borderId="15" xfId="189" applyFont="1" applyBorder="1"/>
    <xf numFmtId="0" fontId="15" fillId="0" borderId="63" xfId="189" applyFont="1" applyBorder="1" applyAlignment="1">
      <alignment vertical="center"/>
    </xf>
    <xf numFmtId="0" fontId="15" fillId="0" borderId="126" xfId="189" applyFont="1" applyBorder="1" applyAlignment="1">
      <alignment vertical="center"/>
    </xf>
    <xf numFmtId="0" fontId="15" fillId="0" borderId="110" xfId="189" applyFont="1" applyBorder="1"/>
    <xf numFmtId="0" fontId="15" fillId="0" borderId="109" xfId="189" applyFont="1" applyBorder="1" applyAlignment="1">
      <alignment vertical="center"/>
    </xf>
    <xf numFmtId="0" fontId="8" fillId="0" borderId="0" xfId="189" applyFont="1"/>
    <xf numFmtId="0" fontId="15" fillId="0" borderId="0" xfId="189" applyFont="1" applyAlignment="1">
      <alignment horizontal="center" vertical="center" wrapText="1"/>
    </xf>
    <xf numFmtId="0" fontId="57" fillId="2" borderId="0" xfId="0" applyFont="1" applyFill="1" applyAlignment="1">
      <alignment horizontal="center"/>
    </xf>
    <xf numFmtId="0" fontId="24" fillId="0" borderId="0" xfId="0" applyFont="1"/>
    <xf numFmtId="0" fontId="32" fillId="3" borderId="1" xfId="0" applyFont="1" applyFill="1" applyBorder="1" applyAlignment="1">
      <alignment horizontal="left" vertical="center" wrapText="1"/>
    </xf>
    <xf numFmtId="0" fontId="32" fillId="4" borderId="1" xfId="0" applyFont="1" applyFill="1" applyBorder="1" applyAlignment="1">
      <alignment vertical="center" wrapText="1"/>
    </xf>
    <xf numFmtId="0" fontId="5" fillId="3" borderId="12"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0" borderId="7" xfId="0" applyFont="1" applyBorder="1" applyAlignment="1">
      <alignment vertical="center" wrapText="1"/>
    </xf>
    <xf numFmtId="2" fontId="26" fillId="0" borderId="8" xfId="0" applyNumberFormat="1" applyFont="1" applyBorder="1" applyAlignment="1">
      <alignment horizontal="center" vertical="center"/>
    </xf>
    <xf numFmtId="9" fontId="26" fillId="3" borderId="8" xfId="0" applyNumberFormat="1" applyFont="1" applyFill="1" applyBorder="1" applyAlignment="1">
      <alignment horizontal="center" vertical="center"/>
    </xf>
    <xf numFmtId="0" fontId="15" fillId="4" borderId="7" xfId="0" applyFont="1" applyFill="1" applyBorder="1" applyAlignment="1">
      <alignment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left" vertical="center" wrapText="1"/>
    </xf>
    <xf numFmtId="0" fontId="27" fillId="4" borderId="7" xfId="0" applyFont="1" applyFill="1" applyBorder="1" applyAlignment="1">
      <alignment horizontal="left" vertical="center" wrapText="1"/>
    </xf>
    <xf numFmtId="0" fontId="27" fillId="3" borderId="6"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6" fillId="3" borderId="7"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167" fontId="26" fillId="3" borderId="8" xfId="0" applyNumberFormat="1" applyFont="1" applyFill="1" applyBorder="1" applyAlignment="1">
      <alignment horizontal="center" vertical="center"/>
    </xf>
    <xf numFmtId="0" fontId="30" fillId="0" borderId="7" xfId="0" applyFont="1" applyBorder="1" applyAlignment="1">
      <alignment horizontal="left" vertical="center" wrapText="1" indent="1"/>
    </xf>
    <xf numFmtId="3" fontId="26" fillId="0" borderId="8" xfId="0" applyNumberFormat="1" applyFont="1" applyBorder="1" applyAlignment="1">
      <alignment horizontal="center" vertical="center"/>
    </xf>
    <xf numFmtId="0" fontId="33" fillId="0" borderId="0" xfId="0" applyFont="1"/>
    <xf numFmtId="0" fontId="58" fillId="0" borderId="7" xfId="0" applyFont="1" applyBorder="1" applyAlignment="1">
      <alignment horizontal="left" vertical="center" wrapText="1" indent="1"/>
    </xf>
    <xf numFmtId="3" fontId="29" fillId="0" borderId="8" xfId="0" applyNumberFormat="1" applyFont="1" applyBorder="1" applyAlignment="1">
      <alignment horizontal="center" vertical="center"/>
    </xf>
    <xf numFmtId="9" fontId="29" fillId="0" borderId="8" xfId="32" applyFont="1" applyBorder="1" applyAlignment="1">
      <alignment horizontal="center" vertical="center"/>
    </xf>
    <xf numFmtId="167" fontId="29" fillId="0" borderId="8" xfId="0" applyNumberFormat="1" applyFont="1" applyBorder="1" applyAlignment="1">
      <alignment horizontal="center" vertical="center"/>
    </xf>
    <xf numFmtId="3" fontId="209" fillId="0" borderId="8" xfId="0" applyNumberFormat="1" applyFont="1" applyBorder="1" applyAlignment="1">
      <alignment horizontal="center" vertical="center"/>
    </xf>
    <xf numFmtId="0" fontId="28" fillId="0" borderId="9" xfId="0" applyFont="1" applyBorder="1" applyAlignment="1">
      <alignment horizontal="left" vertical="center" wrapText="1" indent="1"/>
    </xf>
    <xf numFmtId="0" fontId="35" fillId="0" borderId="0" xfId="0" applyFont="1"/>
    <xf numFmtId="0" fontId="15" fillId="2" borderId="7" xfId="0" applyFont="1" applyFill="1" applyBorder="1" applyAlignment="1">
      <alignment vertical="center" wrapText="1"/>
    </xf>
    <xf numFmtId="3" fontId="27" fillId="2" borderId="8" xfId="0" applyNumberFormat="1" applyFont="1" applyFill="1" applyBorder="1" applyAlignment="1">
      <alignment horizontal="center" vertical="center"/>
    </xf>
    <xf numFmtId="0" fontId="0" fillId="3" borderId="0" xfId="0" applyFill="1"/>
    <xf numFmtId="0" fontId="26" fillId="4" borderId="7" xfId="0" applyFont="1" applyFill="1" applyBorder="1" applyAlignment="1">
      <alignment horizontal="left" vertical="center" wrapText="1"/>
    </xf>
    <xf numFmtId="1" fontId="32" fillId="3" borderId="1" xfId="0" applyNumberFormat="1" applyFont="1" applyFill="1" applyBorder="1" applyAlignment="1">
      <alignment vertical="center"/>
    </xf>
    <xf numFmtId="9" fontId="31" fillId="3" borderId="1" xfId="0" applyNumberFormat="1" applyFont="1" applyFill="1" applyBorder="1" applyAlignment="1">
      <alignment vertical="center"/>
    </xf>
    <xf numFmtId="9" fontId="32" fillId="3" borderId="1" xfId="0" applyNumberFormat="1" applyFont="1" applyFill="1" applyBorder="1" applyAlignment="1">
      <alignment vertical="center"/>
    </xf>
    <xf numFmtId="0" fontId="31" fillId="3" borderId="1" xfId="0" applyFont="1" applyFill="1" applyBorder="1" applyAlignment="1">
      <alignment vertical="center"/>
    </xf>
    <xf numFmtId="3" fontId="26" fillId="3" borderId="8" xfId="0" applyNumberFormat="1" applyFont="1" applyFill="1" applyBorder="1" applyAlignment="1">
      <alignment horizontal="center" vertical="center"/>
    </xf>
    <xf numFmtId="3" fontId="29" fillId="3" borderId="8" xfId="0" applyNumberFormat="1" applyFont="1" applyFill="1" applyBorder="1" applyAlignment="1">
      <alignment horizontal="center" vertical="center"/>
    </xf>
    <xf numFmtId="0" fontId="26" fillId="4" borderId="1" xfId="0" applyFont="1" applyFill="1" applyBorder="1" applyAlignment="1">
      <alignment horizontal="left" vertical="center" wrapText="1"/>
    </xf>
    <xf numFmtId="0" fontId="8" fillId="7" borderId="7" xfId="0" applyFont="1" applyFill="1" applyBorder="1" applyAlignment="1">
      <alignment horizontal="left" vertical="center" wrapText="1"/>
    </xf>
    <xf numFmtId="0" fontId="0" fillId="7" borderId="0" xfId="0" applyFill="1"/>
    <xf numFmtId="0" fontId="7" fillId="3" borderId="7"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6" fillId="0" borderId="7" xfId="0" applyFont="1" applyBorder="1" applyAlignment="1">
      <alignment horizontal="left" vertical="center" wrapText="1" indent="1"/>
    </xf>
    <xf numFmtId="0" fontId="11" fillId="0" borderId="7" xfId="0" applyFont="1" applyBorder="1" applyAlignment="1">
      <alignment horizontal="left" vertical="center" wrapText="1" indent="1"/>
    </xf>
    <xf numFmtId="0" fontId="32" fillId="4" borderId="7" xfId="0" applyFont="1" applyFill="1" applyBorder="1" applyAlignment="1">
      <alignment horizontal="left" vertical="center" wrapText="1"/>
    </xf>
    <xf numFmtId="0" fontId="8" fillId="0" borderId="7" xfId="0" applyFont="1" applyBorder="1" applyAlignment="1">
      <alignment horizontal="left" vertical="center" wrapText="1"/>
    </xf>
    <xf numFmtId="0" fontId="7" fillId="3" borderId="7" xfId="0" applyFont="1" applyFill="1" applyBorder="1" applyAlignment="1">
      <alignment horizontal="center" vertical="center"/>
    </xf>
    <xf numFmtId="0" fontId="28" fillId="0" borderId="1" xfId="0" applyFont="1" applyBorder="1" applyAlignment="1">
      <alignment horizontal="left" vertical="center" wrapText="1" indent="1"/>
    </xf>
    <xf numFmtId="3" fontId="27" fillId="4" borderId="8" xfId="0" applyNumberFormat="1" applyFont="1" applyFill="1" applyBorder="1" applyAlignment="1">
      <alignment horizontal="center" vertical="center"/>
    </xf>
    <xf numFmtId="0" fontId="28" fillId="3" borderId="7" xfId="0" applyFont="1" applyFill="1" applyBorder="1" applyAlignment="1">
      <alignment vertical="center" wrapText="1"/>
    </xf>
    <xf numFmtId="3" fontId="210" fillId="3" borderId="8" xfId="0" applyNumberFormat="1" applyFont="1" applyFill="1" applyBorder="1" applyAlignment="1">
      <alignment horizontal="center" vertical="center"/>
    </xf>
    <xf numFmtId="167" fontId="210" fillId="0" borderId="8" xfId="0" applyNumberFormat="1" applyFont="1" applyBorder="1" applyAlignment="1">
      <alignment horizontal="center" vertical="center"/>
    </xf>
    <xf numFmtId="180" fontId="29" fillId="0" borderId="8" xfId="0" applyNumberFormat="1" applyFont="1" applyBorder="1" applyAlignment="1">
      <alignment horizontal="center" vertical="center"/>
    </xf>
    <xf numFmtId="3" fontId="26" fillId="4" borderId="8" xfId="0" applyNumberFormat="1" applyFont="1" applyFill="1" applyBorder="1" applyAlignment="1">
      <alignment horizontal="center" vertical="center"/>
    </xf>
    <xf numFmtId="167" fontId="29" fillId="4" borderId="8" xfId="0" applyNumberFormat="1" applyFont="1" applyFill="1" applyBorder="1" applyAlignment="1">
      <alignment horizontal="center" vertical="center"/>
    </xf>
    <xf numFmtId="0" fontId="15" fillId="0" borderId="7" xfId="0" applyFont="1" applyBorder="1" applyAlignment="1">
      <alignment horizontal="left" vertical="center" wrapText="1" indent="1"/>
    </xf>
    <xf numFmtId="0" fontId="15" fillId="0" borderId="0" xfId="0" applyFont="1" applyAlignment="1">
      <alignment horizontal="left" vertical="center" wrapText="1" indent="1"/>
    </xf>
    <xf numFmtId="3" fontId="26" fillId="0" borderId="0" xfId="0" applyNumberFormat="1" applyFont="1" applyAlignment="1">
      <alignment horizontal="center" vertical="center"/>
    </xf>
    <xf numFmtId="0" fontId="15" fillId="0" borderId="108" xfId="0" applyFont="1" applyBorder="1"/>
    <xf numFmtId="0" fontId="15" fillId="0" borderId="107" xfId="0" applyFont="1" applyBorder="1"/>
    <xf numFmtId="0" fontId="15" fillId="0" borderId="35" xfId="0" applyFont="1" applyBorder="1"/>
    <xf numFmtId="0" fontId="15" fillId="0" borderId="15" xfId="0" applyFont="1" applyBorder="1"/>
    <xf numFmtId="0" fontId="15" fillId="0" borderId="110" xfId="0" applyFont="1" applyBorder="1"/>
    <xf numFmtId="0" fontId="15" fillId="0" borderId="109" xfId="0" applyFont="1" applyBorder="1"/>
    <xf numFmtId="0" fontId="15" fillId="0" borderId="0" xfId="0" applyFont="1" applyAlignment="1">
      <alignment horizontal="center" vertical="center" wrapText="1"/>
    </xf>
    <xf numFmtId="0" fontId="15" fillId="0" borderId="0" xfId="0" applyFont="1"/>
    <xf numFmtId="0" fontId="32" fillId="2" borderId="66" xfId="0" applyFont="1" applyFill="1" applyBorder="1"/>
    <xf numFmtId="0" fontId="42" fillId="0" borderId="0" xfId="0" applyFont="1" applyAlignment="1">
      <alignment horizontal="left" wrapText="1"/>
    </xf>
    <xf numFmtId="0" fontId="42" fillId="0" borderId="0" xfId="0" applyFont="1" applyAlignment="1">
      <alignment wrapText="1"/>
    </xf>
    <xf numFmtId="0" fontId="132" fillId="0" borderId="0" xfId="0" applyFont="1" applyAlignment="1">
      <alignment vertical="center" wrapText="1"/>
    </xf>
    <xf numFmtId="3" fontId="129" fillId="0" borderId="0" xfId="0" applyNumberFormat="1" applyFont="1" applyAlignment="1">
      <alignment horizontal="center" vertical="center"/>
    </xf>
    <xf numFmtId="0" fontId="32" fillId="0" borderId="107" xfId="0" applyFont="1" applyBorder="1"/>
    <xf numFmtId="0" fontId="32" fillId="0" borderId="108" xfId="0" applyFont="1" applyBorder="1" applyAlignment="1">
      <alignment horizontal="center"/>
    </xf>
    <xf numFmtId="0" fontId="32" fillId="0" borderId="15" xfId="0" applyFont="1" applyBorder="1"/>
    <xf numFmtId="0" fontId="32" fillId="0" borderId="35" xfId="0" applyFont="1" applyBorder="1"/>
    <xf numFmtId="0" fontId="32" fillId="0" borderId="109" xfId="0" applyFont="1" applyBorder="1"/>
    <xf numFmtId="0" fontId="15" fillId="0" borderId="110" xfId="0" applyFont="1" applyBorder="1" applyAlignment="1">
      <alignment horizontal="center"/>
    </xf>
    <xf numFmtId="0" fontId="139" fillId="0" borderId="107" xfId="0" applyFont="1" applyBorder="1"/>
    <xf numFmtId="0" fontId="139" fillId="0" borderId="108" xfId="0" applyFont="1" applyBorder="1"/>
    <xf numFmtId="0" fontId="139" fillId="0" borderId="15" xfId="0" applyFont="1" applyBorder="1"/>
    <xf numFmtId="0" fontId="139" fillId="0" borderId="35" xfId="0" applyFont="1" applyBorder="1"/>
    <xf numFmtId="0" fontId="139" fillId="0" borderId="109" xfId="0" applyFont="1" applyBorder="1"/>
    <xf numFmtId="0" fontId="139" fillId="0" borderId="110" xfId="0" applyFont="1" applyBorder="1"/>
    <xf numFmtId="0" fontId="60" fillId="0" borderId="38" xfId="0" applyFont="1" applyBorder="1" applyAlignment="1">
      <alignment horizontal="left" vertical="center" wrapText="1"/>
    </xf>
    <xf numFmtId="0" fontId="60" fillId="0" borderId="38" xfId="0" applyFont="1" applyBorder="1" applyAlignment="1" applyProtection="1">
      <alignment horizontal="left" vertical="center" wrapText="1"/>
      <protection locked="0"/>
    </xf>
    <xf numFmtId="0" fontId="67" fillId="9" borderId="38" xfId="0" applyFont="1" applyFill="1" applyBorder="1" applyAlignment="1">
      <alignment horizontal="center" vertical="center" wrapText="1"/>
    </xf>
    <xf numFmtId="0" fontId="67" fillId="9" borderId="38" xfId="0" applyFont="1" applyFill="1" applyBorder="1" applyAlignment="1" applyProtection="1">
      <alignment horizontal="center" vertical="center" wrapText="1"/>
      <protection locked="0"/>
    </xf>
    <xf numFmtId="0" fontId="60" fillId="10" borderId="38" xfId="0" applyFont="1" applyFill="1" applyBorder="1" applyAlignment="1">
      <alignment horizontal="left" vertical="center" wrapText="1"/>
    </xf>
    <xf numFmtId="0" fontId="60" fillId="10" borderId="38" xfId="0" applyFont="1" applyFill="1" applyBorder="1" applyAlignment="1" applyProtection="1">
      <alignment horizontal="left" vertical="center" wrapText="1"/>
      <protection locked="0"/>
    </xf>
    <xf numFmtId="0" fontId="62" fillId="10" borderId="38" xfId="0" applyFont="1" applyFill="1" applyBorder="1" applyAlignment="1">
      <alignment horizontal="center" vertical="center" wrapText="1"/>
    </xf>
    <xf numFmtId="0" fontId="62" fillId="10" borderId="38" xfId="0" applyFont="1" applyFill="1" applyBorder="1" applyAlignment="1" applyProtection="1">
      <alignment horizontal="center" vertical="center" wrapText="1"/>
      <protection locked="0"/>
    </xf>
    <xf numFmtId="0" fontId="63" fillId="10" borderId="38" xfId="0" applyFont="1" applyFill="1" applyBorder="1" applyAlignment="1">
      <alignment horizontal="left" vertical="center" wrapText="1"/>
    </xf>
    <xf numFmtId="0" fontId="63" fillId="10" borderId="38" xfId="0" applyFont="1" applyFill="1" applyBorder="1" applyAlignment="1" applyProtection="1">
      <alignment horizontal="left" vertical="center" wrapText="1"/>
      <protection locked="0"/>
    </xf>
    <xf numFmtId="0" fontId="69" fillId="9" borderId="38" xfId="0" applyFont="1" applyFill="1" applyBorder="1" applyAlignment="1">
      <alignment horizontal="center" vertical="center" wrapText="1"/>
    </xf>
    <xf numFmtId="0" fontId="69" fillId="9" borderId="38" xfId="0" applyFont="1" applyFill="1" applyBorder="1" applyAlignment="1" applyProtection="1">
      <alignment horizontal="center" vertical="center" wrapText="1"/>
      <protection locked="0"/>
    </xf>
    <xf numFmtId="0" fontId="62" fillId="9" borderId="38" xfId="0" applyFont="1" applyFill="1" applyBorder="1" applyAlignment="1">
      <alignment horizontal="center" vertical="center" wrapText="1"/>
    </xf>
    <xf numFmtId="0" fontId="62" fillId="9" borderId="38" xfId="0" applyFont="1" applyFill="1" applyBorder="1" applyAlignment="1" applyProtection="1">
      <alignment horizontal="center" vertical="center" wrapText="1"/>
      <protection locked="0"/>
    </xf>
    <xf numFmtId="0" fontId="63" fillId="0" borderId="38" xfId="0" applyFont="1" applyBorder="1" applyAlignment="1">
      <alignment horizontal="left" vertical="center" wrapText="1"/>
    </xf>
    <xf numFmtId="0" fontId="63" fillId="0" borderId="38" xfId="0" applyFont="1" applyBorder="1" applyAlignment="1" applyProtection="1">
      <alignment horizontal="left" vertical="center" wrapText="1"/>
      <protection locked="0"/>
    </xf>
    <xf numFmtId="0" fontId="63" fillId="0" borderId="38" xfId="0" applyFont="1" applyBorder="1" applyAlignment="1">
      <alignment horizontal="center" vertical="center" wrapText="1"/>
    </xf>
    <xf numFmtId="0" fontId="63" fillId="0" borderId="38" xfId="0" applyFont="1" applyBorder="1" applyAlignment="1" applyProtection="1">
      <alignment horizontal="center" vertical="center" wrapText="1"/>
      <protection locked="0"/>
    </xf>
    <xf numFmtId="0" fontId="71" fillId="9" borderId="0" xfId="0" applyFont="1" applyFill="1" applyAlignment="1">
      <alignment horizontal="center" vertical="center" wrapText="1"/>
    </xf>
    <xf numFmtId="0" fontId="71" fillId="9" borderId="0" xfId="0" applyFont="1" applyFill="1" applyAlignment="1" applyProtection="1">
      <alignment horizontal="center" vertical="center" wrapText="1"/>
      <protection locked="0"/>
    </xf>
    <xf numFmtId="0" fontId="70" fillId="12" borderId="0" xfId="0" applyFont="1" applyFill="1" applyAlignment="1">
      <alignment horizontal="center" vertical="center" wrapText="1"/>
    </xf>
    <xf numFmtId="0" fontId="70" fillId="12" borderId="0" xfId="0" applyFont="1" applyFill="1" applyAlignment="1" applyProtection="1">
      <alignment horizontal="center" vertical="center" wrapText="1"/>
      <protection locked="0"/>
    </xf>
    <xf numFmtId="0" fontId="62" fillId="10" borderId="38" xfId="24" applyFont="1" applyFill="1" applyBorder="1" applyAlignment="1">
      <alignment horizontal="center" vertical="center" wrapText="1"/>
    </xf>
    <xf numFmtId="0" fontId="62" fillId="10" borderId="38" xfId="24" applyFont="1" applyFill="1" applyBorder="1" applyAlignment="1" applyProtection="1">
      <alignment horizontal="center" vertical="center" wrapText="1"/>
      <protection locked="0"/>
    </xf>
    <xf numFmtId="0" fontId="60" fillId="10" borderId="38" xfId="24" applyFont="1" applyFill="1" applyBorder="1" applyAlignment="1">
      <alignment horizontal="left" vertical="center" wrapText="1"/>
    </xf>
    <xf numFmtId="0" fontId="60" fillId="10" borderId="38" xfId="24" applyFont="1" applyFill="1" applyBorder="1" applyAlignment="1" applyProtection="1">
      <alignment horizontal="left" vertical="center" wrapText="1"/>
      <protection locked="0"/>
    </xf>
    <xf numFmtId="0" fontId="60" fillId="0" borderId="38" xfId="24" applyFont="1" applyBorder="1" applyAlignment="1">
      <alignment horizontal="left" vertical="center" wrapText="1"/>
    </xf>
    <xf numFmtId="0" fontId="60" fillId="0" borderId="38" xfId="24" applyFont="1" applyBorder="1" applyAlignment="1" applyProtection="1">
      <alignment horizontal="left" vertical="center" wrapText="1"/>
      <protection locked="0"/>
    </xf>
    <xf numFmtId="0" fontId="67" fillId="9" borderId="38" xfId="24" applyFont="1" applyFill="1" applyBorder="1" applyAlignment="1">
      <alignment horizontal="center" vertical="center" wrapText="1"/>
    </xf>
    <xf numFmtId="0" fontId="67" fillId="9" borderId="38" xfId="24" applyFont="1" applyFill="1" applyBorder="1" applyAlignment="1" applyProtection="1">
      <alignment horizontal="center" vertical="center" wrapText="1"/>
      <protection locked="0"/>
    </xf>
    <xf numFmtId="0" fontId="63" fillId="10" borderId="38" xfId="24" applyFont="1" applyFill="1" applyBorder="1" applyAlignment="1">
      <alignment horizontal="left" vertical="center" wrapText="1"/>
    </xf>
    <xf numFmtId="0" fontId="63" fillId="10" borderId="38" xfId="24" applyFont="1" applyFill="1" applyBorder="1" applyAlignment="1" applyProtection="1">
      <alignment horizontal="left" vertical="center" wrapText="1"/>
      <protection locked="0"/>
    </xf>
    <xf numFmtId="0" fontId="69" fillId="9" borderId="38" xfId="24" applyFont="1" applyFill="1" applyBorder="1" applyAlignment="1">
      <alignment horizontal="center" vertical="center" wrapText="1"/>
    </xf>
    <xf numFmtId="0" fontId="69" fillId="9" borderId="38" xfId="24" applyFont="1" applyFill="1" applyBorder="1" applyAlignment="1" applyProtection="1">
      <alignment horizontal="center" vertical="center" wrapText="1"/>
      <protection locked="0"/>
    </xf>
    <xf numFmtId="0" fontId="62" fillId="9" borderId="38" xfId="24" applyFont="1" applyFill="1" applyBorder="1" applyAlignment="1">
      <alignment horizontal="center" vertical="center" wrapText="1"/>
    </xf>
    <xf numFmtId="0" fontId="62" fillId="9" borderId="38" xfId="24" applyFont="1" applyFill="1" applyBorder="1" applyAlignment="1" applyProtection="1">
      <alignment horizontal="center" vertical="center" wrapText="1"/>
      <protection locked="0"/>
    </xf>
    <xf numFmtId="0" fontId="63" fillId="0" borderId="38" xfId="24" applyFont="1" applyBorder="1" applyAlignment="1">
      <alignment horizontal="left" vertical="center" wrapText="1"/>
    </xf>
    <xf numFmtId="0" fontId="63" fillId="0" borderId="38" xfId="24" applyFont="1" applyBorder="1" applyAlignment="1" applyProtection="1">
      <alignment horizontal="left" vertical="center" wrapText="1"/>
      <protection locked="0"/>
    </xf>
    <xf numFmtId="0" fontId="71" fillId="9" borderId="0" xfId="24" applyFont="1" applyFill="1" applyAlignment="1">
      <alignment horizontal="center" vertical="center" wrapText="1"/>
    </xf>
    <xf numFmtId="0" fontId="71" fillId="9" borderId="0" xfId="24" applyFont="1" applyFill="1" applyAlignment="1" applyProtection="1">
      <alignment horizontal="center" vertical="center" wrapText="1"/>
      <protection locked="0"/>
    </xf>
    <xf numFmtId="0" fontId="70" fillId="12" borderId="0" xfId="24" applyFont="1" applyFill="1" applyAlignment="1">
      <alignment horizontal="center" vertical="center" wrapText="1"/>
    </xf>
    <xf numFmtId="0" fontId="70" fillId="12" borderId="0" xfId="24" applyFont="1" applyFill="1" applyAlignment="1" applyProtection="1">
      <alignment horizontal="center" vertical="center" wrapText="1"/>
      <protection locked="0"/>
    </xf>
    <xf numFmtId="0" fontId="63" fillId="0" borderId="38" xfId="24" applyFont="1" applyBorder="1" applyAlignment="1">
      <alignment horizontal="center" vertical="center" wrapText="1"/>
    </xf>
    <xf numFmtId="0" fontId="63" fillId="0" borderId="38" xfId="24" applyFont="1" applyBorder="1" applyAlignment="1" applyProtection="1">
      <alignment horizontal="center" vertical="center" wrapText="1"/>
      <protection locked="0"/>
    </xf>
    <xf numFmtId="0" fontId="124" fillId="0" borderId="122" xfId="0" applyFont="1" applyBorder="1" applyAlignment="1">
      <alignment horizontal="center" vertical="center" wrapText="1"/>
    </xf>
    <xf numFmtId="0" fontId="124" fillId="0" borderId="64" xfId="0" applyFont="1" applyBorder="1" applyAlignment="1">
      <alignment horizontal="center" vertical="center" wrapText="1"/>
    </xf>
    <xf numFmtId="0" fontId="124" fillId="0" borderId="123" xfId="0" applyFont="1" applyBorder="1" applyAlignment="1">
      <alignment horizontal="center" vertical="center" wrapText="1"/>
    </xf>
    <xf numFmtId="0" fontId="124" fillId="0" borderId="44" xfId="0" applyFont="1" applyBorder="1" applyAlignment="1">
      <alignment horizontal="center" vertical="center" wrapText="1"/>
    </xf>
    <xf numFmtId="0" fontId="124" fillId="0" borderId="43" xfId="0" applyFont="1" applyBorder="1" applyAlignment="1">
      <alignment horizontal="center" vertical="center" wrapText="1"/>
    </xf>
    <xf numFmtId="0" fontId="124" fillId="0" borderId="42" xfId="0" applyFont="1" applyBorder="1" applyAlignment="1">
      <alignment horizontal="center" vertical="center" wrapText="1"/>
    </xf>
    <xf numFmtId="0" fontId="124" fillId="0" borderId="115" xfId="0" applyFont="1" applyBorder="1" applyAlignment="1">
      <alignment horizontal="center"/>
    </xf>
    <xf numFmtId="0" fontId="124" fillId="0" borderId="116" xfId="0" applyFont="1" applyBorder="1" applyAlignment="1">
      <alignment horizontal="center"/>
    </xf>
    <xf numFmtId="0" fontId="203" fillId="2" borderId="32" xfId="0" applyFont="1" applyFill="1" applyBorder="1" applyAlignment="1">
      <alignment horizontal="left" vertical="top" wrapText="1"/>
    </xf>
    <xf numFmtId="0" fontId="204" fillId="2" borderId="29" xfId="0" applyFont="1" applyFill="1" applyBorder="1" applyAlignment="1">
      <alignment horizontal="left" vertical="top" wrapText="1"/>
    </xf>
    <xf numFmtId="0" fontId="204" fillId="2" borderId="30" xfId="0" applyFont="1" applyFill="1" applyBorder="1" applyAlignment="1">
      <alignment horizontal="left" vertical="top" wrapText="1"/>
    </xf>
    <xf numFmtId="9" fontId="21" fillId="4" borderId="3" xfId="0" applyNumberFormat="1" applyFont="1" applyFill="1" applyBorder="1" applyAlignment="1">
      <alignment horizontal="center" vertical="center"/>
    </xf>
    <xf numFmtId="9" fontId="21" fillId="4" borderId="79" xfId="0" applyNumberFormat="1" applyFont="1" applyFill="1" applyBorder="1" applyAlignment="1">
      <alignment horizontal="center" vertical="center"/>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9" xfId="0" applyFont="1" applyBorder="1" applyAlignment="1">
      <alignment horizontal="center" vertical="center"/>
    </xf>
    <xf numFmtId="0" fontId="21" fillId="3" borderId="83" xfId="0" applyFont="1" applyFill="1" applyBorder="1" applyAlignment="1">
      <alignment horizontal="center" vertical="center" wrapText="1"/>
    </xf>
    <xf numFmtId="0" fontId="21" fillId="3" borderId="84" xfId="0" applyFont="1" applyFill="1" applyBorder="1" applyAlignment="1">
      <alignment horizontal="center" vertical="center" wrapText="1"/>
    </xf>
    <xf numFmtId="0" fontId="125" fillId="4" borderId="80" xfId="0" applyFont="1" applyFill="1" applyBorder="1" applyAlignment="1">
      <alignment horizontal="center" vertical="center" wrapText="1"/>
    </xf>
    <xf numFmtId="0" fontId="125" fillId="4" borderId="3" xfId="0" applyFont="1" applyFill="1" applyBorder="1" applyAlignment="1">
      <alignment horizontal="center" vertical="center" wrapText="1"/>
    </xf>
    <xf numFmtId="0" fontId="125" fillId="4" borderId="79" xfId="0" applyFont="1" applyFill="1" applyBorder="1" applyAlignment="1">
      <alignment horizontal="center" vertical="center" wrapText="1"/>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79" xfId="0" applyFont="1" applyFill="1" applyBorder="1" applyAlignment="1">
      <alignment horizontal="center" vertical="center"/>
    </xf>
    <xf numFmtId="0" fontId="125" fillId="4" borderId="80" xfId="0" applyFont="1" applyFill="1" applyBorder="1" applyAlignment="1">
      <alignment horizontal="center" vertical="center"/>
    </xf>
    <xf numFmtId="0" fontId="125" fillId="4" borderId="3" xfId="0" applyFont="1" applyFill="1" applyBorder="1" applyAlignment="1">
      <alignment horizontal="center" vertical="center"/>
    </xf>
    <xf numFmtId="0" fontId="125" fillId="4" borderId="79" xfId="0" applyFont="1" applyFill="1" applyBorder="1" applyAlignment="1">
      <alignment horizontal="center" vertical="center"/>
    </xf>
    <xf numFmtId="9" fontId="21" fillId="4" borderId="2" xfId="0" applyNumberFormat="1" applyFont="1" applyFill="1" applyBorder="1" applyAlignment="1">
      <alignment horizontal="center" vertical="center"/>
    </xf>
    <xf numFmtId="0" fontId="125" fillId="4" borderId="89" xfId="0" applyFont="1" applyFill="1" applyBorder="1" applyAlignment="1">
      <alignment horizontal="center" vertical="center" wrapText="1"/>
    </xf>
    <xf numFmtId="0" fontId="125" fillId="4" borderId="76" xfId="0" applyFont="1" applyFill="1" applyBorder="1" applyAlignment="1">
      <alignment horizontal="center" vertical="center" wrapText="1"/>
    </xf>
    <xf numFmtId="0" fontId="125" fillId="4" borderId="77" xfId="0" applyFont="1" applyFill="1" applyBorder="1" applyAlignment="1">
      <alignment horizontal="center" vertical="center" wrapText="1"/>
    </xf>
    <xf numFmtId="9" fontId="21" fillId="3" borderId="2" xfId="0" applyNumberFormat="1" applyFont="1" applyFill="1" applyBorder="1" applyAlignment="1">
      <alignment horizontal="center" vertical="center"/>
    </xf>
    <xf numFmtId="9" fontId="21" fillId="3" borderId="79" xfId="0" applyNumberFormat="1" applyFont="1" applyFill="1" applyBorder="1" applyAlignment="1">
      <alignment horizontal="center" vertical="center"/>
    </xf>
    <xf numFmtId="0" fontId="21" fillId="4" borderId="2"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79" xfId="0" applyFont="1" applyFill="1" applyBorder="1" applyAlignment="1">
      <alignment horizontal="center" vertical="center" wrapText="1"/>
    </xf>
    <xf numFmtId="0" fontId="122" fillId="3" borderId="2" xfId="0" applyFont="1" applyFill="1" applyBorder="1" applyAlignment="1">
      <alignment horizontal="center" vertical="center" wrapText="1"/>
    </xf>
    <xf numFmtId="0" fontId="122" fillId="3" borderId="3" xfId="0" applyFont="1" applyFill="1" applyBorder="1" applyAlignment="1">
      <alignment horizontal="center" vertical="center" wrapText="1"/>
    </xf>
    <xf numFmtId="0" fontId="122" fillId="3" borderId="79" xfId="0" applyFont="1" applyFill="1" applyBorder="1" applyAlignment="1">
      <alignment horizontal="center" vertical="center" wrapText="1"/>
    </xf>
    <xf numFmtId="0" fontId="21" fillId="3" borderId="80"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79" xfId="0" applyFont="1" applyFill="1" applyBorder="1" applyAlignment="1">
      <alignment horizontal="center" vertical="center" wrapText="1"/>
    </xf>
    <xf numFmtId="0" fontId="182" fillId="0" borderId="0" xfId="0" applyFont="1" applyAlignment="1">
      <alignment horizontal="center" wrapText="1"/>
    </xf>
    <xf numFmtId="0" fontId="205" fillId="2" borderId="0" xfId="0" applyFont="1" applyFill="1" applyAlignment="1">
      <alignment horizontal="center"/>
    </xf>
    <xf numFmtId="49" fontId="21" fillId="3" borderId="2" xfId="0" applyNumberFormat="1" applyFont="1" applyFill="1" applyBorder="1" applyAlignment="1">
      <alignment horizontal="center" vertical="center"/>
    </xf>
    <xf numFmtId="49" fontId="21" fillId="3" borderId="3" xfId="0" applyNumberFormat="1" applyFont="1" applyFill="1" applyBorder="1" applyAlignment="1">
      <alignment horizontal="center" vertical="center"/>
    </xf>
    <xf numFmtId="49" fontId="21" fillId="3" borderId="79" xfId="0" applyNumberFormat="1" applyFont="1" applyFill="1" applyBorder="1" applyAlignment="1">
      <alignment horizontal="center" vertical="center"/>
    </xf>
    <xf numFmtId="0" fontId="21" fillId="3" borderId="2" xfId="0" applyFont="1" applyFill="1" applyBorder="1" applyAlignment="1">
      <alignment horizontal="center" vertical="center" wrapText="1"/>
    </xf>
    <xf numFmtId="0" fontId="125" fillId="0" borderId="80" xfId="0" applyFont="1" applyBorder="1" applyAlignment="1">
      <alignment horizontal="center"/>
    </xf>
    <xf numFmtId="0" fontId="125" fillId="0" borderId="3" xfId="0" applyFont="1" applyBorder="1" applyAlignment="1">
      <alignment horizontal="center"/>
    </xf>
    <xf numFmtId="0" fontId="125" fillId="0" borderId="79" xfId="0" applyFont="1" applyBorder="1" applyAlignment="1">
      <alignment horizontal="center"/>
    </xf>
    <xf numFmtId="0" fontId="21" fillId="3" borderId="4" xfId="0" applyFont="1" applyFill="1" applyBorder="1" applyAlignment="1">
      <alignment horizontal="center" vertical="center" wrapText="1"/>
    </xf>
    <xf numFmtId="0" fontId="15" fillId="0" borderId="44" xfId="189" applyFont="1" applyBorder="1" applyAlignment="1">
      <alignment horizontal="center" vertical="center" wrapText="1"/>
    </xf>
    <xf numFmtId="0" fontId="15" fillId="0" borderId="43" xfId="189" applyFont="1" applyBorder="1" applyAlignment="1">
      <alignment horizontal="center" vertical="center" wrapText="1"/>
    </xf>
    <xf numFmtId="0" fontId="15" fillId="0" borderId="42" xfId="189" applyFont="1" applyBorder="1" applyAlignment="1">
      <alignment horizontal="center" vertical="center" wrapText="1"/>
    </xf>
    <xf numFmtId="0" fontId="15" fillId="0" borderId="16" xfId="189" applyFont="1" applyBorder="1" applyAlignment="1">
      <alignment horizontal="center" vertical="center" wrapText="1"/>
    </xf>
    <xf numFmtId="0" fontId="15" fillId="0" borderId="19" xfId="189" applyFont="1" applyBorder="1" applyAlignment="1">
      <alignment horizontal="center" vertical="center" wrapText="1"/>
    </xf>
    <xf numFmtId="0" fontId="15" fillId="0" borderId="21" xfId="189" applyFont="1" applyBorder="1" applyAlignment="1">
      <alignment horizontal="center" vertical="center" wrapText="1"/>
    </xf>
    <xf numFmtId="0" fontId="15" fillId="0" borderId="66" xfId="189" applyFont="1" applyBorder="1" applyAlignment="1">
      <alignment horizontal="center" vertical="center" wrapText="1"/>
    </xf>
    <xf numFmtId="0" fontId="15" fillId="0" borderId="91" xfId="189" applyFont="1" applyBorder="1" applyAlignment="1">
      <alignment horizontal="center" vertical="center" wrapText="1"/>
    </xf>
    <xf numFmtId="0" fontId="15" fillId="0" borderId="92" xfId="189" applyFont="1" applyBorder="1" applyAlignment="1">
      <alignment horizontal="center" vertical="center" wrapText="1"/>
    </xf>
    <xf numFmtId="0" fontId="193" fillId="2" borderId="32" xfId="189" applyFont="1" applyFill="1" applyBorder="1" applyAlignment="1">
      <alignment horizontal="left" vertical="top" wrapText="1"/>
    </xf>
    <xf numFmtId="0" fontId="42" fillId="2" borderId="29" xfId="189" applyFont="1" applyFill="1" applyBorder="1" applyAlignment="1">
      <alignment horizontal="left" vertical="top" wrapText="1"/>
    </xf>
    <xf numFmtId="0" fontId="42" fillId="2" borderId="30" xfId="189" applyFont="1" applyFill="1" applyBorder="1" applyAlignment="1">
      <alignment horizontal="left" vertical="top" wrapText="1"/>
    </xf>
    <xf numFmtId="9" fontId="7" fillId="4" borderId="2" xfId="189" applyNumberFormat="1" applyFont="1" applyFill="1" applyBorder="1" applyAlignment="1">
      <alignment horizontal="center" vertical="center"/>
    </xf>
    <xf numFmtId="9" fontId="7" fillId="4" borderId="3" xfId="189" applyNumberFormat="1" applyFont="1" applyFill="1" applyBorder="1" applyAlignment="1">
      <alignment horizontal="center" vertical="center"/>
    </xf>
    <xf numFmtId="9" fontId="7" fillId="4" borderId="4" xfId="189" applyNumberFormat="1" applyFont="1" applyFill="1" applyBorder="1" applyAlignment="1">
      <alignment horizontal="center" vertical="center"/>
    </xf>
    <xf numFmtId="0" fontId="7" fillId="3" borderId="2" xfId="189" applyFont="1" applyFill="1" applyBorder="1" applyAlignment="1">
      <alignment horizontal="center" vertical="center" wrapText="1"/>
    </xf>
    <xf numFmtId="0" fontId="7" fillId="3" borderId="3" xfId="189" applyFont="1" applyFill="1" applyBorder="1" applyAlignment="1">
      <alignment horizontal="center" vertical="center" wrapText="1"/>
    </xf>
    <xf numFmtId="0" fontId="7" fillId="3" borderId="4" xfId="189" applyFont="1" applyFill="1" applyBorder="1" applyAlignment="1">
      <alignment horizontal="center" vertical="center" wrapText="1"/>
    </xf>
    <xf numFmtId="0" fontId="7" fillId="3" borderId="2" xfId="189" applyFont="1" applyFill="1" applyBorder="1" applyAlignment="1">
      <alignment horizontal="center" vertical="center"/>
    </xf>
    <xf numFmtId="0" fontId="7" fillId="3" borderId="3" xfId="189" applyFont="1" applyFill="1" applyBorder="1" applyAlignment="1">
      <alignment horizontal="center" vertical="center"/>
    </xf>
    <xf numFmtId="0" fontId="7" fillId="3" borderId="4" xfId="189" applyFont="1" applyFill="1" applyBorder="1" applyAlignment="1">
      <alignment horizontal="center" vertical="center"/>
    </xf>
    <xf numFmtId="0" fontId="7" fillId="3" borderId="5" xfId="189" applyFont="1" applyFill="1" applyBorder="1" applyAlignment="1">
      <alignment horizontal="center" vertical="center" wrapText="1"/>
    </xf>
    <xf numFmtId="0" fontId="7" fillId="3" borderId="7" xfId="189" applyFont="1" applyFill="1" applyBorder="1" applyAlignment="1">
      <alignment horizontal="center" vertical="center" wrapText="1"/>
    </xf>
    <xf numFmtId="0" fontId="9" fillId="4" borderId="2" xfId="189" applyFont="1" applyFill="1" applyBorder="1" applyAlignment="1">
      <alignment horizontal="center" vertical="center" wrapText="1"/>
    </xf>
    <xf numFmtId="0" fontId="9" fillId="4" borderId="3" xfId="189" applyFont="1" applyFill="1" applyBorder="1" applyAlignment="1">
      <alignment horizontal="center" vertical="center" wrapText="1"/>
    </xf>
    <xf numFmtId="0" fontId="9" fillId="4" borderId="4" xfId="189" applyFont="1" applyFill="1" applyBorder="1" applyAlignment="1">
      <alignment horizontal="center" vertical="center" wrapText="1"/>
    </xf>
    <xf numFmtId="9" fontId="7" fillId="4" borderId="14" xfId="189" applyNumberFormat="1" applyFont="1" applyFill="1" applyBorder="1" applyAlignment="1">
      <alignment horizontal="center" vertical="center"/>
    </xf>
    <xf numFmtId="0" fontId="4" fillId="4" borderId="2" xfId="189" applyFont="1" applyFill="1" applyBorder="1" applyAlignment="1">
      <alignment horizontal="center" vertical="center"/>
    </xf>
    <xf numFmtId="0" fontId="4" fillId="4" borderId="3" xfId="189" applyFont="1" applyFill="1" applyBorder="1" applyAlignment="1">
      <alignment horizontal="center" vertical="center"/>
    </xf>
    <xf numFmtId="0" fontId="4" fillId="4" borderId="4" xfId="189" applyFont="1" applyFill="1" applyBorder="1" applyAlignment="1">
      <alignment horizontal="center" vertical="center"/>
    </xf>
    <xf numFmtId="0" fontId="10" fillId="4" borderId="2" xfId="189" applyFont="1" applyFill="1" applyBorder="1" applyAlignment="1">
      <alignment horizontal="center" vertical="center" wrapText="1"/>
    </xf>
    <xf numFmtId="0" fontId="10" fillId="4" borderId="3" xfId="189" applyFont="1" applyFill="1" applyBorder="1" applyAlignment="1">
      <alignment horizontal="center" vertical="center" wrapText="1"/>
    </xf>
    <xf numFmtId="0" fontId="10" fillId="4" borderId="4" xfId="189" applyFont="1" applyFill="1" applyBorder="1" applyAlignment="1">
      <alignment horizontal="center" vertical="center" wrapText="1"/>
    </xf>
    <xf numFmtId="0" fontId="9" fillId="3" borderId="2" xfId="189" applyFont="1" applyFill="1" applyBorder="1" applyAlignment="1">
      <alignment horizontal="center" vertical="center"/>
    </xf>
    <xf numFmtId="9" fontId="7" fillId="45" borderId="2" xfId="189" applyNumberFormat="1" applyFont="1" applyFill="1" applyBorder="1" applyAlignment="1">
      <alignment horizontal="center" vertical="center"/>
    </xf>
    <xf numFmtId="9" fontId="7" fillId="45" borderId="3" xfId="189" applyNumberFormat="1" applyFont="1" applyFill="1" applyBorder="1" applyAlignment="1">
      <alignment horizontal="center" vertical="center"/>
    </xf>
    <xf numFmtId="9" fontId="7" fillId="45" borderId="4" xfId="189" applyNumberFormat="1" applyFont="1" applyFill="1" applyBorder="1" applyAlignment="1">
      <alignment horizontal="center" vertical="center"/>
    </xf>
    <xf numFmtId="9" fontId="7" fillId="3" borderId="3" xfId="189" applyNumberFormat="1" applyFont="1" applyFill="1" applyBorder="1" applyAlignment="1">
      <alignment horizontal="center" vertical="center"/>
    </xf>
    <xf numFmtId="9" fontId="7" fillId="3" borderId="4" xfId="189" applyNumberFormat="1" applyFont="1" applyFill="1" applyBorder="1" applyAlignment="1">
      <alignment horizontal="center" vertical="center"/>
    </xf>
    <xf numFmtId="0" fontId="33" fillId="2" borderId="16" xfId="189" applyFont="1" applyFill="1" applyBorder="1" applyAlignment="1">
      <alignment horizontal="left" vertical="top" wrapText="1"/>
    </xf>
    <xf numFmtId="0" fontId="33" fillId="2" borderId="17" xfId="189" applyFont="1" applyFill="1" applyBorder="1" applyAlignment="1">
      <alignment horizontal="left" vertical="top" wrapText="1"/>
    </xf>
    <xf numFmtId="0" fontId="33" fillId="2" borderId="18" xfId="189" applyFont="1" applyFill="1" applyBorder="1" applyAlignment="1">
      <alignment horizontal="left" vertical="top" wrapText="1"/>
    </xf>
    <xf numFmtId="0" fontId="33" fillId="2" borderId="19" xfId="189" applyFont="1" applyFill="1" applyBorder="1" applyAlignment="1">
      <alignment horizontal="left" vertical="top" wrapText="1"/>
    </xf>
    <xf numFmtId="0" fontId="33" fillId="2" borderId="0" xfId="189" applyFont="1" applyFill="1" applyAlignment="1">
      <alignment horizontal="left" vertical="top" wrapText="1"/>
    </xf>
    <xf numFmtId="0" fontId="33" fillId="2" borderId="20" xfId="189" applyFont="1" applyFill="1" applyBorder="1" applyAlignment="1">
      <alignment horizontal="left" vertical="top" wrapText="1"/>
    </xf>
    <xf numFmtId="0" fontId="33" fillId="2" borderId="21" xfId="189" applyFont="1" applyFill="1" applyBorder="1" applyAlignment="1">
      <alignment horizontal="left" vertical="top" wrapText="1"/>
    </xf>
    <xf numFmtId="0" fontId="33" fillId="2" borderId="22" xfId="189" applyFont="1" applyFill="1" applyBorder="1" applyAlignment="1">
      <alignment horizontal="left" vertical="top" wrapText="1"/>
    </xf>
    <xf numFmtId="0" fontId="33" fillId="2" borderId="23" xfId="189" applyFont="1" applyFill="1" applyBorder="1" applyAlignment="1">
      <alignment horizontal="left" vertical="top" wrapText="1"/>
    </xf>
    <xf numFmtId="0" fontId="208" fillId="3" borderId="2" xfId="189" applyFont="1" applyFill="1" applyBorder="1" applyAlignment="1">
      <alignment horizontal="center" vertical="center" wrapText="1"/>
    </xf>
    <xf numFmtId="0" fontId="208" fillId="3" borderId="3" xfId="189" applyFont="1" applyFill="1" applyBorder="1" applyAlignment="1">
      <alignment horizontal="center" vertical="center" wrapText="1"/>
    </xf>
    <xf numFmtId="0" fontId="208" fillId="3" borderId="4" xfId="189" applyFont="1" applyFill="1" applyBorder="1" applyAlignment="1">
      <alignment horizontal="center" vertical="center" wrapText="1"/>
    </xf>
    <xf numFmtId="0" fontId="7" fillId="4" borderId="2" xfId="189" applyFont="1" applyFill="1" applyBorder="1" applyAlignment="1">
      <alignment horizontal="center" vertical="center"/>
    </xf>
    <xf numFmtId="0" fontId="7" fillId="4" borderId="3" xfId="189" applyFont="1" applyFill="1" applyBorder="1" applyAlignment="1">
      <alignment horizontal="center" vertical="center"/>
    </xf>
    <xf numFmtId="0" fontId="7" fillId="4" borderId="4" xfId="189" applyFont="1" applyFill="1" applyBorder="1" applyAlignment="1">
      <alignment horizontal="center" vertical="center"/>
    </xf>
    <xf numFmtId="0" fontId="27" fillId="3" borderId="2" xfId="189" applyFont="1" applyFill="1" applyBorder="1" applyAlignment="1">
      <alignment horizontal="center" vertical="center" wrapText="1"/>
    </xf>
    <xf numFmtId="0" fontId="27" fillId="3" borderId="3" xfId="189" applyFont="1" applyFill="1" applyBorder="1" applyAlignment="1">
      <alignment horizontal="center" vertical="center" wrapText="1"/>
    </xf>
    <xf numFmtId="0" fontId="27" fillId="3" borderId="4" xfId="189" applyFont="1" applyFill="1" applyBorder="1" applyAlignment="1">
      <alignment horizontal="center" vertical="center" wrapText="1"/>
    </xf>
    <xf numFmtId="0" fontId="26" fillId="3" borderId="2" xfId="189" applyFont="1" applyFill="1" applyBorder="1" applyAlignment="1">
      <alignment horizontal="center" vertical="center"/>
    </xf>
    <xf numFmtId="0" fontId="26" fillId="3" borderId="3" xfId="189" applyFont="1" applyFill="1" applyBorder="1" applyAlignment="1">
      <alignment horizontal="center" vertical="center"/>
    </xf>
    <xf numFmtId="0" fontId="26" fillId="3" borderId="4" xfId="189" applyFont="1" applyFill="1" applyBorder="1" applyAlignment="1">
      <alignment horizontal="center" vertical="center"/>
    </xf>
    <xf numFmtId="0" fontId="5" fillId="4" borderId="3" xfId="189" applyFont="1" applyFill="1" applyBorder="1" applyAlignment="1">
      <alignment horizontal="center" vertical="center" wrapText="1"/>
    </xf>
    <xf numFmtId="0" fontId="5" fillId="4" borderId="3" xfId="189" applyFont="1" applyFill="1" applyBorder="1" applyAlignment="1">
      <alignment horizontal="center" vertical="center"/>
    </xf>
    <xf numFmtId="0" fontId="5" fillId="4" borderId="4" xfId="189" applyFont="1" applyFill="1" applyBorder="1" applyAlignment="1">
      <alignment horizontal="center" vertical="center"/>
    </xf>
    <xf numFmtId="0" fontId="6" fillId="4" borderId="2" xfId="189" applyFont="1" applyFill="1" applyBorder="1" applyAlignment="1">
      <alignment horizontal="center" vertical="center" wrapText="1"/>
    </xf>
    <xf numFmtId="0" fontId="6" fillId="4" borderId="3" xfId="189" applyFont="1" applyFill="1" applyBorder="1" applyAlignment="1">
      <alignment horizontal="center" vertical="center" wrapText="1"/>
    </xf>
    <xf numFmtId="0" fontId="6" fillId="4" borderId="4" xfId="189" applyFont="1" applyFill="1" applyBorder="1" applyAlignment="1">
      <alignment horizontal="center" vertical="center" wrapText="1"/>
    </xf>
    <xf numFmtId="0" fontId="9" fillId="4" borderId="2" xfId="189" applyFont="1" applyFill="1" applyBorder="1" applyAlignment="1">
      <alignment horizontal="center" vertical="center"/>
    </xf>
    <xf numFmtId="0" fontId="9" fillId="4" borderId="3" xfId="189" applyFont="1" applyFill="1" applyBorder="1" applyAlignment="1">
      <alignment horizontal="center" vertical="center"/>
    </xf>
    <xf numFmtId="0" fontId="9" fillId="4" borderId="4" xfId="189" applyFont="1" applyFill="1" applyBorder="1" applyAlignment="1">
      <alignment horizontal="center" vertical="center"/>
    </xf>
    <xf numFmtId="0" fontId="3" fillId="2" borderId="0" xfId="189" applyFont="1" applyFill="1" applyAlignment="1">
      <alignment horizontal="center"/>
    </xf>
    <xf numFmtId="0" fontId="5" fillId="3" borderId="1" xfId="189" quotePrefix="1" applyFont="1" applyFill="1" applyBorder="1" applyAlignment="1">
      <alignment horizontal="center" vertical="center"/>
    </xf>
    <xf numFmtId="0" fontId="5" fillId="3" borderId="1" xfId="189" applyFont="1" applyFill="1" applyBorder="1" applyAlignment="1">
      <alignment horizontal="center" vertical="center"/>
    </xf>
    <xf numFmtId="49" fontId="5" fillId="3" borderId="2" xfId="189" quotePrefix="1" applyNumberFormat="1" applyFont="1" applyFill="1" applyBorder="1" applyAlignment="1">
      <alignment horizontal="center" vertical="center"/>
    </xf>
    <xf numFmtId="49" fontId="5" fillId="3" borderId="3" xfId="189" applyNumberFormat="1" applyFont="1" applyFill="1" applyBorder="1" applyAlignment="1">
      <alignment horizontal="center" vertical="center"/>
    </xf>
    <xf numFmtId="49" fontId="5" fillId="3" borderId="4" xfId="189" applyNumberFormat="1" applyFont="1" applyFill="1" applyBorder="1" applyAlignment="1">
      <alignment horizontal="center" vertical="center"/>
    </xf>
    <xf numFmtId="0" fontId="5" fillId="3" borderId="2" xfId="189" applyFont="1" applyFill="1" applyBorder="1" applyAlignment="1">
      <alignment horizontal="center" vertical="center" wrapText="1"/>
    </xf>
    <xf numFmtId="0" fontId="5" fillId="3" borderId="3" xfId="189" applyFont="1" applyFill="1" applyBorder="1" applyAlignment="1">
      <alignment horizontal="center" vertical="center" wrapText="1"/>
    </xf>
    <xf numFmtId="0" fontId="5" fillId="3" borderId="4" xfId="189" applyFont="1" applyFill="1" applyBorder="1" applyAlignment="1">
      <alignment horizontal="center" vertical="center" wrapText="1"/>
    </xf>
    <xf numFmtId="0" fontId="4" fillId="0" borderId="2" xfId="189" applyFont="1" applyBorder="1" applyAlignment="1">
      <alignment horizontal="center"/>
    </xf>
    <xf numFmtId="0" fontId="4" fillId="0" borderId="3" xfId="189" applyFont="1" applyBorder="1" applyAlignment="1">
      <alignment horizontal="center"/>
    </xf>
    <xf numFmtId="0" fontId="4" fillId="0" borderId="4" xfId="189" applyFont="1" applyBorder="1" applyAlignment="1">
      <alignment horizontal="center"/>
    </xf>
    <xf numFmtId="0" fontId="6" fillId="3" borderId="2" xfId="189" applyFont="1" applyFill="1" applyBorder="1" applyAlignment="1">
      <alignment horizontal="center" vertical="center" wrapText="1"/>
    </xf>
    <xf numFmtId="0" fontId="6" fillId="3" borderId="3" xfId="189" applyFont="1" applyFill="1" applyBorder="1" applyAlignment="1">
      <alignment horizontal="center" vertical="center" wrapText="1"/>
    </xf>
    <xf numFmtId="0" fontId="6" fillId="3" borderId="4" xfId="189" applyFont="1" applyFill="1" applyBorder="1" applyAlignment="1">
      <alignment horizontal="center" vertical="center" wrapText="1"/>
    </xf>
    <xf numFmtId="0" fontId="199" fillId="2" borderId="19" xfId="0" applyFont="1" applyFill="1" applyBorder="1" applyAlignment="1">
      <alignment horizontal="left" vertical="top" wrapText="1"/>
    </xf>
    <xf numFmtId="0" fontId="199" fillId="2" borderId="0" xfId="0" applyFont="1" applyFill="1" applyAlignment="1">
      <alignment horizontal="left" vertical="top" wrapText="1"/>
    </xf>
    <xf numFmtId="0" fontId="199" fillId="2" borderId="20" xfId="0" applyFont="1" applyFill="1" applyBorder="1" applyAlignment="1">
      <alignment horizontal="left" vertical="top" wrapText="1"/>
    </xf>
    <xf numFmtId="0" fontId="199" fillId="2" borderId="19" xfId="0" applyFont="1" applyFill="1" applyBorder="1" applyAlignment="1">
      <alignment horizontal="left" wrapText="1"/>
    </xf>
    <xf numFmtId="0" fontId="199" fillId="2" borderId="0" xfId="0" applyFont="1" applyFill="1" applyAlignment="1">
      <alignment horizontal="left" wrapText="1"/>
    </xf>
    <xf numFmtId="0" fontId="199" fillId="2" borderId="20" xfId="0" applyFont="1" applyFill="1" applyBorder="1" applyAlignment="1">
      <alignment horizontal="left" wrapText="1"/>
    </xf>
    <xf numFmtId="0" fontId="198" fillId="2" borderId="19" xfId="0" applyFont="1" applyFill="1" applyBorder="1" applyAlignment="1">
      <alignment horizontal="left" vertical="top" wrapText="1"/>
    </xf>
    <xf numFmtId="0" fontId="198" fillId="2" borderId="21" xfId="0" applyFont="1" applyFill="1" applyBorder="1" applyAlignment="1">
      <alignment horizontal="left" vertical="top" wrapText="1"/>
    </xf>
    <xf numFmtId="0" fontId="199" fillId="2" borderId="22" xfId="0" applyFont="1" applyFill="1" applyBorder="1" applyAlignment="1">
      <alignment horizontal="left" vertical="top" wrapText="1"/>
    </xf>
    <xf numFmtId="0" fontId="199" fillId="2" borderId="23" xfId="0" applyFont="1" applyFill="1" applyBorder="1" applyAlignment="1">
      <alignment horizontal="left" vertical="top" wrapText="1"/>
    </xf>
    <xf numFmtId="0" fontId="15" fillId="0" borderId="44"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2" xfId="0" applyFont="1" applyBorder="1" applyAlignment="1">
      <alignment horizontal="center" vertical="center" wrapText="1"/>
    </xf>
    <xf numFmtId="0" fontId="199" fillId="2" borderId="16" xfId="0" applyFont="1" applyFill="1" applyBorder="1" applyAlignment="1">
      <alignment horizontal="left" vertical="top" wrapText="1"/>
    </xf>
    <xf numFmtId="0" fontId="199" fillId="2" borderId="17" xfId="0" applyFont="1" applyFill="1" applyBorder="1" applyAlignment="1">
      <alignment horizontal="left" vertical="top" wrapText="1"/>
    </xf>
    <xf numFmtId="0" fontId="199" fillId="2" borderId="18" xfId="0" applyFont="1" applyFill="1" applyBorder="1" applyAlignment="1">
      <alignment horizontal="left" vertical="top" wrapText="1"/>
    </xf>
    <xf numFmtId="0" fontId="198" fillId="2" borderId="0" xfId="0" applyFont="1" applyFill="1" applyAlignment="1">
      <alignment horizontal="left" vertical="top" wrapText="1"/>
    </xf>
    <xf numFmtId="0" fontId="198" fillId="2" borderId="20" xfId="0" applyFont="1" applyFill="1" applyBorder="1" applyAlignment="1">
      <alignment horizontal="left" vertical="top" wrapText="1"/>
    </xf>
    <xf numFmtId="9" fontId="32" fillId="0" borderId="2" xfId="0" applyNumberFormat="1" applyFont="1" applyBorder="1" applyAlignment="1">
      <alignment horizontal="center" vertical="center"/>
    </xf>
    <xf numFmtId="9" fontId="32" fillId="0" borderId="3" xfId="0" applyNumberFormat="1" applyFont="1" applyBorder="1" applyAlignment="1">
      <alignment horizontal="center" vertical="center"/>
    </xf>
    <xf numFmtId="9" fontId="32" fillId="0" borderId="4" xfId="0" applyNumberFormat="1" applyFont="1" applyBorder="1" applyAlignment="1">
      <alignment horizontal="center" vertical="center"/>
    </xf>
    <xf numFmtId="9" fontId="4" fillId="0" borderId="2" xfId="0" applyNumberFormat="1" applyFont="1" applyBorder="1" applyAlignment="1">
      <alignment horizontal="center" vertical="center" wrapText="1"/>
    </xf>
    <xf numFmtId="9" fontId="4" fillId="0" borderId="4" xfId="0" applyNumberFormat="1" applyFont="1" applyBorder="1" applyAlignment="1">
      <alignment horizontal="center" vertical="center" wrapText="1"/>
    </xf>
    <xf numFmtId="0" fontId="31" fillId="3" borderId="2" xfId="0" applyFont="1" applyFill="1" applyBorder="1" applyAlignment="1">
      <alignment horizontal="left"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27"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6" fillId="0" borderId="5" xfId="0" applyFont="1" applyBorder="1" applyAlignment="1">
      <alignment vertical="center" wrapText="1"/>
    </xf>
    <xf numFmtId="0" fontId="26" fillId="0" borderId="9" xfId="0" applyFont="1" applyBorder="1" applyAlignment="1">
      <alignment vertical="center" wrapText="1"/>
    </xf>
    <xf numFmtId="0" fontId="26" fillId="0" borderId="7" xfId="0" applyFont="1" applyBorder="1" applyAlignment="1">
      <alignment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0" xfId="0" applyFont="1" applyAlignment="1">
      <alignment horizontal="center" vertical="center"/>
    </xf>
    <xf numFmtId="0" fontId="26" fillId="0" borderId="6" xfId="0" applyFont="1" applyBorder="1" applyAlignment="1">
      <alignment horizontal="center" vertical="center"/>
    </xf>
    <xf numFmtId="0" fontId="26" fillId="0" borderId="14" xfId="0" applyFont="1" applyBorder="1" applyAlignment="1">
      <alignment horizontal="center" vertical="center"/>
    </xf>
    <xf numFmtId="0" fontId="26" fillId="0" borderId="8" xfId="0" applyFont="1" applyBorder="1" applyAlignment="1">
      <alignment horizontal="center" vertical="center"/>
    </xf>
    <xf numFmtId="9" fontId="4" fillId="7" borderId="2" xfId="0" applyNumberFormat="1" applyFont="1" applyFill="1" applyBorder="1" applyAlignment="1">
      <alignment horizontal="center" vertical="center" wrapText="1"/>
    </xf>
    <xf numFmtId="9" fontId="4" fillId="7" borderId="4" xfId="0" applyNumberFormat="1"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26" fillId="3" borderId="5"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5" xfId="0" applyFont="1" applyFill="1" applyBorder="1" applyAlignment="1">
      <alignment vertical="center" wrapText="1"/>
    </xf>
    <xf numFmtId="0" fontId="26" fillId="3" borderId="9" xfId="0" applyFont="1" applyFill="1" applyBorder="1" applyAlignment="1">
      <alignment vertical="center" wrapText="1"/>
    </xf>
    <xf numFmtId="0" fontId="26" fillId="3" borderId="7" xfId="0" applyFont="1" applyFill="1" applyBorder="1" applyAlignment="1">
      <alignment vertical="center" wrapText="1"/>
    </xf>
    <xf numFmtId="0" fontId="26" fillId="3" borderId="93" xfId="0" applyFont="1" applyFill="1" applyBorder="1" applyAlignment="1">
      <alignment horizontal="center" vertical="center"/>
    </xf>
    <xf numFmtId="0" fontId="26" fillId="3" borderId="10" xfId="0" applyFont="1" applyFill="1" applyBorder="1" applyAlignment="1">
      <alignment horizontal="center" vertical="center"/>
    </xf>
    <xf numFmtId="0" fontId="26" fillId="3" borderId="11"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0" xfId="0" applyFont="1" applyFill="1" applyAlignment="1">
      <alignment horizontal="center" vertical="center"/>
    </xf>
    <xf numFmtId="0" fontId="26" fillId="3" borderId="6" xfId="0" applyFont="1" applyFill="1" applyBorder="1" applyAlignment="1">
      <alignment horizontal="center" vertical="center"/>
    </xf>
    <xf numFmtId="0" fontId="26" fillId="3" borderId="13" xfId="0" applyFont="1" applyFill="1" applyBorder="1" applyAlignment="1">
      <alignment horizontal="center" vertical="center"/>
    </xf>
    <xf numFmtId="0" fontId="26" fillId="3" borderId="14" xfId="0" applyFont="1" applyFill="1" applyBorder="1" applyAlignment="1">
      <alignment horizontal="center" vertical="center"/>
    </xf>
    <xf numFmtId="0" fontId="26" fillId="3" borderId="8" xfId="0" applyFont="1" applyFill="1" applyBorder="1" applyAlignment="1">
      <alignment horizontal="center" vertical="center"/>
    </xf>
    <xf numFmtId="9" fontId="32" fillId="7" borderId="2" xfId="0" applyNumberFormat="1" applyFont="1" applyFill="1" applyBorder="1" applyAlignment="1">
      <alignment horizontal="center" vertical="center"/>
    </xf>
    <xf numFmtId="9" fontId="32" fillId="7" borderId="3" xfId="0" applyNumberFormat="1" applyFont="1" applyFill="1" applyBorder="1" applyAlignment="1">
      <alignment horizontal="center" vertical="center"/>
    </xf>
    <xf numFmtId="9" fontId="32" fillId="7" borderId="4" xfId="0" applyNumberFormat="1" applyFont="1" applyFill="1" applyBorder="1" applyAlignment="1">
      <alignment horizontal="center" vertical="center"/>
    </xf>
    <xf numFmtId="0" fontId="30" fillId="3" borderId="93"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12"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6" xfId="0" applyFont="1" applyFill="1" applyBorder="1" applyAlignment="1">
      <alignment horizontal="left" vertical="center" wrapText="1"/>
    </xf>
    <xf numFmtId="0" fontId="30" fillId="3" borderId="13" xfId="0" applyFont="1" applyFill="1" applyBorder="1" applyAlignment="1">
      <alignment horizontal="left" vertical="center" wrapText="1"/>
    </xf>
    <xf numFmtId="0" fontId="30" fillId="3" borderId="14" xfId="0" applyFont="1" applyFill="1" applyBorder="1" applyAlignment="1">
      <alignment horizontal="left" vertical="center" wrapText="1"/>
    </xf>
    <xf numFmtId="0" fontId="30" fillId="3" borderId="8" xfId="0" applyFont="1" applyFill="1" applyBorder="1" applyAlignment="1">
      <alignment horizontal="left" vertical="center" wrapText="1"/>
    </xf>
    <xf numFmtId="0" fontId="32" fillId="3" borderId="2" xfId="0" applyFont="1" applyFill="1" applyBorder="1" applyAlignment="1">
      <alignment horizontal="center" vertical="center"/>
    </xf>
    <xf numFmtId="0" fontId="32" fillId="3" borderId="4" xfId="0" applyFont="1" applyFill="1" applyBorder="1" applyAlignment="1">
      <alignment horizontal="center" vertical="center"/>
    </xf>
    <xf numFmtId="0" fontId="31" fillId="3" borderId="2"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4" xfId="0" applyFont="1" applyFill="1" applyBorder="1" applyAlignment="1">
      <alignment horizontal="center" vertical="center" wrapText="1"/>
    </xf>
    <xf numFmtId="9" fontId="32" fillId="3" borderId="2" xfId="0" applyNumberFormat="1" applyFont="1" applyFill="1" applyBorder="1" applyAlignment="1">
      <alignment horizontal="center" vertical="center"/>
    </xf>
    <xf numFmtId="9" fontId="32" fillId="3" borderId="3" xfId="0" applyNumberFormat="1" applyFont="1" applyFill="1" applyBorder="1" applyAlignment="1">
      <alignment horizontal="center" vertical="center"/>
    </xf>
    <xf numFmtId="9" fontId="32" fillId="3" borderId="4" xfId="0" applyNumberFormat="1" applyFont="1" applyFill="1" applyBorder="1" applyAlignment="1">
      <alignment horizontal="center" vertical="center"/>
    </xf>
    <xf numFmtId="0" fontId="6" fillId="0" borderId="93"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0" fontId="6" fillId="0" borderId="0" xfId="0" applyFont="1" applyAlignment="1">
      <alignment vertical="center" wrapText="1"/>
    </xf>
    <xf numFmtId="0" fontId="6" fillId="0" borderId="6" xfId="0" applyFont="1" applyBorder="1" applyAlignment="1">
      <alignment vertical="center" wrapText="1"/>
    </xf>
    <xf numFmtId="0" fontId="6" fillId="0" borderId="13" xfId="0" applyFont="1" applyBorder="1" applyAlignment="1">
      <alignment vertical="center" wrapText="1"/>
    </xf>
    <xf numFmtId="0" fontId="6" fillId="0" borderId="14" xfId="0" applyFont="1" applyBorder="1" applyAlignment="1">
      <alignment vertical="center" wrapText="1"/>
    </xf>
    <xf numFmtId="0" fontId="6" fillId="0" borderId="8" xfId="0" applyFont="1" applyBorder="1" applyAlignment="1">
      <alignment vertical="center" wrapText="1"/>
    </xf>
    <xf numFmtId="0" fontId="32" fillId="4" borderId="2" xfId="0" applyFont="1" applyFill="1" applyBorder="1" applyAlignment="1">
      <alignment horizontal="center" vertical="center"/>
    </xf>
    <xf numFmtId="0" fontId="32" fillId="4" borderId="3" xfId="0" applyFont="1" applyFill="1" applyBorder="1" applyAlignment="1">
      <alignment horizontal="center" vertical="center"/>
    </xf>
    <xf numFmtId="0" fontId="32" fillId="4" borderId="4" xfId="0" applyFont="1" applyFill="1" applyBorder="1" applyAlignment="1">
      <alignment horizontal="center" vertical="center"/>
    </xf>
    <xf numFmtId="0" fontId="27" fillId="4" borderId="2" xfId="0" applyFont="1" applyFill="1" applyBorder="1" applyAlignment="1">
      <alignment horizontal="center" vertical="center"/>
    </xf>
    <xf numFmtId="0" fontId="27" fillId="4" borderId="3" xfId="0" applyFont="1" applyFill="1" applyBorder="1" applyAlignment="1">
      <alignment horizontal="center" vertical="center"/>
    </xf>
    <xf numFmtId="0" fontId="27"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31" fillId="4" borderId="4" xfId="0" applyFont="1" applyFill="1" applyBorder="1" applyAlignment="1">
      <alignment horizontal="center" vertical="center"/>
    </xf>
    <xf numFmtId="0" fontId="31" fillId="0" borderId="2" xfId="0" applyFont="1" applyBorder="1" applyAlignment="1">
      <alignment vertical="center" wrapText="1"/>
    </xf>
    <xf numFmtId="0" fontId="31" fillId="0" borderId="3" xfId="0" applyFont="1" applyBorder="1" applyAlignment="1">
      <alignment vertical="center" wrapText="1"/>
    </xf>
    <xf numFmtId="0" fontId="31" fillId="0" borderId="4" xfId="0" applyFont="1" applyBorder="1" applyAlignment="1">
      <alignment vertical="center" wrapText="1"/>
    </xf>
    <xf numFmtId="0" fontId="31" fillId="4" borderId="3" xfId="0" applyFont="1" applyFill="1" applyBorder="1" applyAlignment="1">
      <alignment horizontal="left" vertical="center" wrapText="1"/>
    </xf>
    <xf numFmtId="0" fontId="31" fillId="4" borderId="3" xfId="0" applyFont="1" applyFill="1" applyBorder="1" applyAlignment="1">
      <alignment horizontal="left" vertical="center"/>
    </xf>
    <xf numFmtId="0" fontId="31" fillId="4" borderId="4" xfId="0" applyFont="1" applyFill="1" applyBorder="1" applyAlignment="1">
      <alignment horizontal="left" vertical="center"/>
    </xf>
    <xf numFmtId="0" fontId="30" fillId="4" borderId="2" xfId="0" applyFont="1" applyFill="1" applyBorder="1" applyAlignment="1">
      <alignment horizontal="left" vertical="center" wrapText="1"/>
    </xf>
    <xf numFmtId="0" fontId="30" fillId="4" borderId="3" xfId="0" applyFont="1" applyFill="1" applyBorder="1" applyAlignment="1">
      <alignment horizontal="left" vertical="center" wrapText="1"/>
    </xf>
    <xf numFmtId="0" fontId="30" fillId="4" borderId="4" xfId="0" applyFont="1" applyFill="1" applyBorder="1" applyAlignment="1">
      <alignment horizontal="left" vertical="center" wrapText="1"/>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 fillId="0" borderId="0" xfId="0" applyFont="1" applyAlignment="1">
      <alignment horizontal="center"/>
    </xf>
    <xf numFmtId="0" fontId="57" fillId="2" borderId="0" xfId="0" applyFont="1" applyFill="1" applyAlignment="1">
      <alignment horizontal="center"/>
    </xf>
    <xf numFmtId="0" fontId="31" fillId="3" borderId="1" xfId="0" applyFont="1" applyFill="1" applyBorder="1" applyAlignment="1">
      <alignment horizontal="center" vertical="center"/>
    </xf>
    <xf numFmtId="49" fontId="31" fillId="3" borderId="2" xfId="0" applyNumberFormat="1" applyFont="1" applyFill="1" applyBorder="1" applyAlignment="1">
      <alignment horizontal="center" vertical="center"/>
    </xf>
    <xf numFmtId="49" fontId="31" fillId="3" borderId="3" xfId="0" applyNumberFormat="1" applyFont="1" applyFill="1" applyBorder="1" applyAlignment="1">
      <alignment horizontal="center" vertical="center"/>
    </xf>
    <xf numFmtId="49" fontId="31" fillId="3" borderId="4" xfId="0" applyNumberFormat="1" applyFont="1" applyFill="1" applyBorder="1" applyAlignment="1">
      <alignment horizontal="center" vertical="center"/>
    </xf>
    <xf numFmtId="0" fontId="32" fillId="0" borderId="2"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139" fillId="0" borderId="44" xfId="0" applyFont="1" applyBorder="1" applyAlignment="1">
      <alignment horizontal="center" vertical="center" wrapText="1"/>
    </xf>
    <xf numFmtId="0" fontId="139" fillId="0" borderId="43" xfId="0" applyFont="1" applyBorder="1" applyAlignment="1">
      <alignment horizontal="center" vertical="center" wrapText="1"/>
    </xf>
    <xf numFmtId="0" fontId="139" fillId="0" borderId="42" xfId="0" applyFont="1" applyBorder="1" applyAlignment="1">
      <alignment horizontal="center" vertical="center" wrapText="1"/>
    </xf>
    <xf numFmtId="0" fontId="130" fillId="0" borderId="5" xfId="0" applyFont="1" applyBorder="1" applyAlignment="1">
      <alignment horizontal="center" vertical="center" wrapText="1"/>
    </xf>
    <xf numFmtId="0" fontId="130" fillId="0" borderId="7" xfId="0" applyFont="1" applyBorder="1" applyAlignment="1">
      <alignment horizontal="center" vertical="center" wrapText="1"/>
    </xf>
    <xf numFmtId="0" fontId="129" fillId="0" borderId="2" xfId="0" applyFont="1" applyBorder="1" applyAlignment="1">
      <alignment horizontal="center" vertical="center" wrapText="1"/>
    </xf>
    <xf numFmtId="0" fontId="129" fillId="0" borderId="3" xfId="0" applyFont="1" applyBorder="1" applyAlignment="1">
      <alignment horizontal="center" vertical="center" wrapText="1"/>
    </xf>
    <xf numFmtId="0" fontId="129" fillId="0" borderId="4"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2" xfId="0" applyFont="1" applyBorder="1" applyAlignment="1">
      <alignment horizontal="center" vertical="center" wrapText="1"/>
    </xf>
    <xf numFmtId="0" fontId="211" fillId="2" borderId="32" xfId="0" applyFont="1" applyFill="1" applyBorder="1" applyAlignment="1">
      <alignment horizontal="left" vertical="top" wrapText="1"/>
    </xf>
    <xf numFmtId="0" fontId="211" fillId="2" borderId="29" xfId="0" applyFont="1" applyFill="1" applyBorder="1" applyAlignment="1">
      <alignment horizontal="left" vertical="top" wrapText="1"/>
    </xf>
    <xf numFmtId="0" fontId="211" fillId="2" borderId="30" xfId="0" applyFont="1" applyFill="1" applyBorder="1" applyAlignment="1">
      <alignment horizontal="left" vertical="top" wrapText="1"/>
    </xf>
    <xf numFmtId="0" fontId="132" fillId="0" borderId="91" xfId="0" applyFont="1" applyBorder="1" applyAlignment="1">
      <alignment horizontal="center" vertical="center" wrapText="1"/>
    </xf>
    <xf numFmtId="0" fontId="132" fillId="0" borderId="92" xfId="0" applyFont="1" applyBorder="1" applyAlignment="1">
      <alignment horizontal="center" vertical="center" wrapText="1"/>
    </xf>
    <xf numFmtId="9" fontId="129" fillId="0" borderId="0" xfId="0" applyNumberFormat="1" applyFont="1" applyAlignment="1">
      <alignment horizontal="center" vertical="center" wrapText="1"/>
    </xf>
    <xf numFmtId="9" fontId="129" fillId="0" borderId="6" xfId="0" applyNumberFormat="1" applyFont="1" applyBorder="1" applyAlignment="1">
      <alignment horizontal="center" vertical="center" wrapText="1"/>
    </xf>
    <xf numFmtId="9" fontId="129" fillId="0" borderId="14" xfId="0" applyNumberFormat="1" applyFont="1" applyBorder="1" applyAlignment="1">
      <alignment horizontal="center" vertical="center" wrapText="1"/>
    </xf>
    <xf numFmtId="9" fontId="129" fillId="0" borderId="8" xfId="0" applyNumberFormat="1" applyFont="1" applyBorder="1" applyAlignment="1">
      <alignment horizontal="center" vertical="center" wrapText="1"/>
    </xf>
    <xf numFmtId="9" fontId="130" fillId="0" borderId="2" xfId="0" applyNumberFormat="1" applyFont="1" applyBorder="1" applyAlignment="1">
      <alignment horizontal="center" vertical="center"/>
    </xf>
    <xf numFmtId="9" fontId="130" fillId="0" borderId="4" xfId="0" applyNumberFormat="1" applyFont="1" applyBorder="1" applyAlignment="1">
      <alignment horizontal="center" vertical="center"/>
    </xf>
    <xf numFmtId="0" fontId="130" fillId="0" borderId="2" xfId="0" applyFont="1" applyBorder="1" applyAlignment="1">
      <alignment horizontal="center" vertical="center" wrapText="1"/>
    </xf>
    <xf numFmtId="0" fontId="130" fillId="0" borderId="3" xfId="0" applyFont="1" applyBorder="1" applyAlignment="1">
      <alignment horizontal="center" vertical="center" wrapText="1"/>
    </xf>
    <xf numFmtId="0" fontId="130" fillId="0" borderId="4" xfId="0" applyFont="1" applyBorder="1" applyAlignment="1">
      <alignment horizontal="center" vertical="center" wrapText="1"/>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4" xfId="0" applyFont="1" applyBorder="1" applyAlignment="1">
      <alignment horizontal="center" vertical="center"/>
    </xf>
    <xf numFmtId="9" fontId="130" fillId="0" borderId="3" xfId="0" applyNumberFormat="1" applyFont="1" applyBorder="1" applyAlignment="1">
      <alignment horizontal="center" vertical="center"/>
    </xf>
    <xf numFmtId="9" fontId="130" fillId="0" borderId="14" xfId="0" applyNumberFormat="1" applyFont="1" applyBorder="1" applyAlignment="1">
      <alignment horizontal="center" vertical="center"/>
    </xf>
    <xf numFmtId="0" fontId="129" fillId="0" borderId="2" xfId="0" applyFont="1" applyBorder="1" applyAlignment="1">
      <alignment horizontal="center" vertical="center"/>
    </xf>
    <xf numFmtId="0" fontId="129" fillId="0" borderId="3" xfId="0" applyFont="1" applyBorder="1" applyAlignment="1">
      <alignment horizontal="center" vertical="center"/>
    </xf>
    <xf numFmtId="0" fontId="129" fillId="0" borderId="4" xfId="0" applyFont="1" applyBorder="1" applyAlignment="1">
      <alignment horizontal="center" vertical="center"/>
    </xf>
    <xf numFmtId="9" fontId="129" fillId="0" borderId="2" xfId="0" applyNumberFormat="1" applyFont="1" applyBorder="1" applyAlignment="1">
      <alignment horizontal="center" vertical="center"/>
    </xf>
    <xf numFmtId="9" fontId="129" fillId="0" borderId="3" xfId="0" applyNumberFormat="1" applyFont="1" applyBorder="1" applyAlignment="1">
      <alignment horizontal="center" vertical="center"/>
    </xf>
    <xf numFmtId="9" fontId="129" fillId="0" borderId="4" xfId="0" applyNumberFormat="1" applyFont="1" applyBorder="1" applyAlignment="1">
      <alignment horizontal="center" vertical="center"/>
    </xf>
    <xf numFmtId="3" fontId="129" fillId="0" borderId="2" xfId="0" applyNumberFormat="1" applyFont="1" applyBorder="1" applyAlignment="1">
      <alignment horizontal="center" vertical="center" wrapText="1"/>
    </xf>
    <xf numFmtId="3" fontId="129" fillId="0" borderId="3" xfId="0" applyNumberFormat="1" applyFont="1" applyBorder="1" applyAlignment="1">
      <alignment horizontal="center" vertical="center" wrapText="1"/>
    </xf>
    <xf numFmtId="3" fontId="129" fillId="0" borderId="4" xfId="0" applyNumberFormat="1" applyFont="1" applyBorder="1" applyAlignment="1">
      <alignment horizontal="center" vertical="center" wrapText="1"/>
    </xf>
    <xf numFmtId="0" fontId="127" fillId="0" borderId="0" xfId="0" applyFont="1" applyAlignment="1">
      <alignment horizontal="center"/>
    </xf>
    <xf numFmtId="0" fontId="128" fillId="0" borderId="0" xfId="0" applyFont="1" applyAlignment="1">
      <alignment horizontal="center"/>
    </xf>
    <xf numFmtId="0" fontId="129" fillId="0" borderId="2" xfId="0" applyFont="1" applyBorder="1" applyAlignment="1">
      <alignment horizontal="center"/>
    </xf>
    <xf numFmtId="0" fontId="129" fillId="0" borderId="3" xfId="0" applyFont="1" applyBorder="1" applyAlignment="1">
      <alignment horizontal="center"/>
    </xf>
    <xf numFmtId="0" fontId="129" fillId="0" borderId="4" xfId="0" applyFont="1" applyBorder="1" applyAlignment="1">
      <alignment horizontal="center"/>
    </xf>
    <xf numFmtId="0" fontId="71" fillId="9" borderId="15" xfId="0" applyFont="1" applyFill="1" applyBorder="1" applyAlignment="1">
      <alignment horizontal="center" vertical="center" wrapText="1"/>
    </xf>
    <xf numFmtId="0" fontId="71" fillId="9" borderId="15" xfId="0" applyFont="1" applyFill="1" applyBorder="1" applyAlignment="1" applyProtection="1">
      <alignment horizontal="center" vertical="center" wrapText="1"/>
      <protection locked="0"/>
    </xf>
    <xf numFmtId="0" fontId="70" fillId="12" borderId="15" xfId="0" applyFont="1" applyFill="1" applyBorder="1" applyAlignment="1">
      <alignment horizontal="center" vertical="center" wrapText="1"/>
    </xf>
    <xf numFmtId="0" fontId="70" fillId="12" borderId="15" xfId="0" applyFont="1" applyFill="1" applyBorder="1" applyAlignment="1" applyProtection="1">
      <alignment horizontal="center" vertical="center" wrapText="1"/>
      <protection locked="0"/>
    </xf>
    <xf numFmtId="0" fontId="63" fillId="0" borderId="39" xfId="0" applyFont="1" applyBorder="1" applyAlignment="1">
      <alignment horizontal="center" vertical="center" wrapText="1"/>
    </xf>
    <xf numFmtId="0" fontId="63" fillId="0" borderId="39" xfId="0" applyFont="1" applyBorder="1" applyAlignment="1" applyProtection="1">
      <alignment horizontal="center" vertical="center" wrapText="1"/>
      <protection locked="0"/>
    </xf>
    <xf numFmtId="0" fontId="187" fillId="0" borderId="93" xfId="183" applyFont="1" applyBorder="1" applyAlignment="1">
      <alignment horizontal="center" vertical="center" wrapText="1"/>
    </xf>
    <xf numFmtId="0" fontId="187" fillId="0" borderId="10" xfId="183" applyFont="1" applyBorder="1" applyAlignment="1">
      <alignment horizontal="center" vertical="center" wrapText="1"/>
    </xf>
    <xf numFmtId="0" fontId="187" fillId="0" borderId="11" xfId="183" applyFont="1" applyBorder="1" applyAlignment="1">
      <alignment horizontal="center" vertical="center" wrapText="1"/>
    </xf>
    <xf numFmtId="0" fontId="186" fillId="0" borderId="0" xfId="183" applyFont="1" applyAlignment="1">
      <alignment horizontal="center" wrapText="1"/>
    </xf>
    <xf numFmtId="0" fontId="188" fillId="2" borderId="0" xfId="183" applyFont="1" applyFill="1" applyAlignment="1">
      <alignment horizontal="center"/>
    </xf>
    <xf numFmtId="0" fontId="189" fillId="3" borderId="1" xfId="183" applyFont="1" applyFill="1" applyBorder="1" applyAlignment="1">
      <alignment horizontal="center" vertical="center"/>
    </xf>
    <xf numFmtId="49" fontId="187" fillId="3" borderId="2" xfId="183" applyNumberFormat="1" applyFont="1" applyFill="1" applyBorder="1" applyAlignment="1">
      <alignment horizontal="center" vertical="center"/>
    </xf>
    <xf numFmtId="49" fontId="187" fillId="3" borderId="3" xfId="183" applyNumberFormat="1" applyFont="1" applyFill="1" applyBorder="1" applyAlignment="1">
      <alignment horizontal="center" vertical="center"/>
    </xf>
    <xf numFmtId="49" fontId="187" fillId="3" borderId="4" xfId="183" applyNumberFormat="1" applyFont="1" applyFill="1" applyBorder="1" applyAlignment="1">
      <alignment horizontal="center" vertical="center"/>
    </xf>
    <xf numFmtId="0" fontId="187" fillId="3" borderId="2" xfId="183" applyFont="1" applyFill="1" applyBorder="1" applyAlignment="1">
      <alignment horizontal="center" vertical="center" wrapText="1"/>
    </xf>
    <xf numFmtId="0" fontId="187" fillId="3" borderId="3" xfId="183" applyFont="1" applyFill="1" applyBorder="1" applyAlignment="1">
      <alignment horizontal="center" vertical="center" wrapText="1"/>
    </xf>
    <xf numFmtId="0" fontId="187" fillId="3" borderId="4" xfId="183" applyFont="1" applyFill="1" applyBorder="1" applyAlignment="1">
      <alignment horizontal="center" vertical="center" wrapText="1"/>
    </xf>
    <xf numFmtId="0" fontId="187" fillId="0" borderId="2" xfId="183" applyFont="1" applyBorder="1" applyAlignment="1">
      <alignment horizontal="center" vertical="center"/>
    </xf>
    <xf numFmtId="0" fontId="187" fillId="0" borderId="3" xfId="183" applyFont="1" applyBorder="1" applyAlignment="1">
      <alignment horizontal="center" vertical="center"/>
    </xf>
    <xf numFmtId="0" fontId="187" fillId="0" borderId="4" xfId="183" applyFont="1" applyBorder="1" applyAlignment="1">
      <alignment horizontal="center" vertical="center"/>
    </xf>
    <xf numFmtId="0" fontId="187" fillId="3" borderId="15" xfId="183" applyFont="1" applyFill="1" applyBorder="1" applyAlignment="1">
      <alignment horizontal="center" vertical="center" wrapText="1"/>
    </xf>
    <xf numFmtId="3" fontId="186" fillId="2" borderId="15" xfId="183" applyNumberFormat="1" applyFont="1" applyFill="1" applyBorder="1" applyAlignment="1">
      <alignment horizontal="center" vertical="center"/>
    </xf>
    <xf numFmtId="0" fontId="190" fillId="0" borderId="15" xfId="183" applyFont="1" applyBorder="1" applyAlignment="1">
      <alignment horizontal="center" vertical="center" wrapText="1"/>
    </xf>
    <xf numFmtId="0" fontId="187" fillId="0" borderId="15" xfId="183" applyFont="1" applyBorder="1" applyAlignment="1">
      <alignment horizontal="center" vertical="center" wrapText="1"/>
    </xf>
    <xf numFmtId="0" fontId="189" fillId="3" borderId="13" xfId="183" applyFont="1" applyFill="1" applyBorder="1" applyAlignment="1">
      <alignment horizontal="center" vertical="center"/>
    </xf>
    <xf numFmtId="0" fontId="189" fillId="3" borderId="14" xfId="183" applyFont="1" applyFill="1" applyBorder="1" applyAlignment="1">
      <alignment horizontal="center" vertical="center"/>
    </xf>
    <xf numFmtId="0" fontId="189" fillId="3" borderId="8" xfId="183" applyFont="1" applyFill="1" applyBorder="1" applyAlignment="1">
      <alignment horizontal="center" vertical="center"/>
    </xf>
    <xf numFmtId="0" fontId="187" fillId="3" borderId="5" xfId="183" applyFont="1" applyFill="1" applyBorder="1" applyAlignment="1">
      <alignment horizontal="center" vertical="center" wrapText="1"/>
    </xf>
    <xf numFmtId="0" fontId="187" fillId="3" borderId="7" xfId="183" applyFont="1" applyFill="1" applyBorder="1" applyAlignment="1">
      <alignment horizontal="center" vertical="center" wrapText="1"/>
    </xf>
    <xf numFmtId="0" fontId="186" fillId="4" borderId="2" xfId="183" applyFont="1" applyFill="1" applyBorder="1" applyAlignment="1">
      <alignment horizontal="center" vertical="center" wrapText="1"/>
    </xf>
    <xf numFmtId="0" fontId="186" fillId="4" borderId="3" xfId="183" applyFont="1" applyFill="1" applyBorder="1" applyAlignment="1">
      <alignment horizontal="center" vertical="center" wrapText="1"/>
    </xf>
    <xf numFmtId="0" fontId="186" fillId="4" borderId="4" xfId="183" applyFont="1" applyFill="1" applyBorder="1" applyAlignment="1">
      <alignment horizontal="center" vertical="center" wrapText="1"/>
    </xf>
    <xf numFmtId="0" fontId="186" fillId="2" borderId="2" xfId="183" applyFont="1" applyFill="1" applyBorder="1" applyAlignment="1">
      <alignment horizontal="center" vertical="center"/>
    </xf>
    <xf numFmtId="0" fontId="186" fillId="2" borderId="3" xfId="183" applyFont="1" applyFill="1" applyBorder="1" applyAlignment="1">
      <alignment horizontal="center" vertical="center"/>
    </xf>
    <xf numFmtId="0" fontId="186" fillId="2" borderId="4" xfId="183" applyFont="1" applyFill="1" applyBorder="1" applyAlignment="1">
      <alignment horizontal="center" vertical="center"/>
    </xf>
    <xf numFmtId="0" fontId="190" fillId="0" borderId="2" xfId="183" applyFont="1" applyBorder="1" applyAlignment="1">
      <alignment horizontal="center" vertical="center" wrapText="1"/>
    </xf>
    <xf numFmtId="0" fontId="190" fillId="0" borderId="3" xfId="183" applyFont="1" applyBorder="1" applyAlignment="1">
      <alignment horizontal="center" vertical="center" wrapText="1"/>
    </xf>
    <xf numFmtId="0" fontId="190" fillId="0" borderId="4" xfId="183" applyFont="1" applyBorder="1" applyAlignment="1">
      <alignment horizontal="center" vertical="center" wrapText="1"/>
    </xf>
    <xf numFmtId="0" fontId="192" fillId="0" borderId="2" xfId="183" applyFont="1" applyBorder="1" applyAlignment="1">
      <alignment horizontal="center" vertical="center" wrapText="1"/>
    </xf>
    <xf numFmtId="0" fontId="192" fillId="0" borderId="3" xfId="183" applyFont="1" applyBorder="1" applyAlignment="1">
      <alignment horizontal="center" vertical="center" wrapText="1"/>
    </xf>
    <xf numFmtId="0" fontId="192" fillId="0" borderId="4" xfId="183" applyFont="1" applyBorder="1" applyAlignment="1">
      <alignment horizontal="center" vertical="center" wrapText="1"/>
    </xf>
    <xf numFmtId="9" fontId="186" fillId="0" borderId="15" xfId="183" applyNumberFormat="1" applyFont="1" applyBorder="1" applyAlignment="1">
      <alignment horizontal="center" vertical="center" wrapText="1"/>
    </xf>
    <xf numFmtId="0" fontId="186" fillId="45" borderId="2" xfId="183" applyFont="1" applyFill="1" applyBorder="1" applyAlignment="1">
      <alignment horizontal="center" vertical="center"/>
    </xf>
    <xf numFmtId="0" fontId="186" fillId="45" borderId="10" xfId="183" applyFont="1" applyFill="1" applyBorder="1" applyAlignment="1">
      <alignment horizontal="center" vertical="center"/>
    </xf>
    <xf numFmtId="0" fontId="186" fillId="45" borderId="11" xfId="183" applyFont="1" applyFill="1" applyBorder="1" applyAlignment="1">
      <alignment horizontal="center" vertical="center"/>
    </xf>
    <xf numFmtId="0" fontId="187" fillId="4" borderId="2" xfId="183" applyFont="1" applyFill="1" applyBorder="1" applyAlignment="1">
      <alignment horizontal="center" vertical="center" wrapText="1"/>
    </xf>
    <xf numFmtId="0" fontId="187" fillId="4" borderId="3" xfId="183" applyFont="1" applyFill="1" applyBorder="1" applyAlignment="1">
      <alignment horizontal="center" vertical="center" wrapText="1"/>
    </xf>
    <xf numFmtId="0" fontId="187" fillId="4" borderId="4" xfId="183" applyFont="1" applyFill="1" applyBorder="1" applyAlignment="1">
      <alignment horizontal="center" vertical="center" wrapText="1"/>
    </xf>
    <xf numFmtId="9" fontId="190" fillId="4" borderId="15" xfId="183" applyNumberFormat="1" applyFont="1" applyFill="1" applyBorder="1" applyAlignment="1">
      <alignment horizontal="center" vertical="center" wrapText="1"/>
    </xf>
    <xf numFmtId="0" fontId="192" fillId="0" borderId="13" xfId="183" applyFont="1" applyBorder="1" applyAlignment="1">
      <alignment horizontal="left" vertical="center" wrapText="1"/>
    </xf>
    <xf numFmtId="0" fontId="192" fillId="0" borderId="14" xfId="183" applyFont="1" applyBorder="1" applyAlignment="1">
      <alignment horizontal="left" vertical="center" wrapText="1"/>
    </xf>
    <xf numFmtId="0" fontId="192" fillId="0" borderId="100" xfId="183" applyFont="1" applyBorder="1" applyAlignment="1">
      <alignment horizontal="left" vertical="center" wrapText="1"/>
    </xf>
    <xf numFmtId="0" fontId="187" fillId="3" borderId="2" xfId="183" applyFont="1" applyFill="1" applyBorder="1" applyAlignment="1">
      <alignment horizontal="center" vertical="center"/>
    </xf>
    <xf numFmtId="0" fontId="187" fillId="3" borderId="3" xfId="183" applyFont="1" applyFill="1" applyBorder="1" applyAlignment="1">
      <alignment horizontal="center" vertical="center"/>
    </xf>
    <xf numFmtId="0" fontId="187" fillId="3" borderId="4" xfId="183" applyFont="1" applyFill="1" applyBorder="1" applyAlignment="1">
      <alignment horizontal="center" vertical="center"/>
    </xf>
    <xf numFmtId="0" fontId="190" fillId="4" borderId="101" xfId="183" applyFont="1" applyFill="1" applyBorder="1" applyAlignment="1">
      <alignment horizontal="center" vertical="center" wrapText="1"/>
    </xf>
    <xf numFmtId="0" fontId="190" fillId="4" borderId="102" xfId="183" applyFont="1" applyFill="1" applyBorder="1" applyAlignment="1">
      <alignment horizontal="center" vertical="center" wrapText="1"/>
    </xf>
    <xf numFmtId="0" fontId="190" fillId="4" borderId="103" xfId="183" applyFont="1" applyFill="1" applyBorder="1" applyAlignment="1">
      <alignment horizontal="center" vertical="center" wrapText="1"/>
    </xf>
    <xf numFmtId="0" fontId="192" fillId="0" borderId="104" xfId="183" applyFont="1" applyBorder="1" applyAlignment="1">
      <alignment horizontal="center" wrapText="1"/>
    </xf>
    <xf numFmtId="0" fontId="192" fillId="0" borderId="105" xfId="183" applyFont="1" applyBorder="1" applyAlignment="1">
      <alignment horizontal="center" wrapText="1"/>
    </xf>
    <xf numFmtId="0" fontId="192" fillId="0" borderId="106" xfId="183" applyFont="1" applyBorder="1" applyAlignment="1">
      <alignment horizontal="center" wrapText="1"/>
    </xf>
    <xf numFmtId="0" fontId="190" fillId="4" borderId="2" xfId="183" applyFont="1" applyFill="1" applyBorder="1" applyAlignment="1">
      <alignment horizontal="center" vertical="center" wrapText="1"/>
    </xf>
    <xf numFmtId="0" fontId="190" fillId="4" borderId="3" xfId="183" applyFont="1" applyFill="1" applyBorder="1" applyAlignment="1">
      <alignment horizontal="center" vertical="center" wrapText="1"/>
    </xf>
    <xf numFmtId="0" fontId="187" fillId="0" borderId="13" xfId="183" applyFont="1" applyBorder="1" applyAlignment="1">
      <alignment horizontal="center" vertical="center" wrapText="1"/>
    </xf>
    <xf numFmtId="0" fontId="187" fillId="0" borderId="14" xfId="183" applyFont="1" applyBorder="1" applyAlignment="1">
      <alignment horizontal="center" vertical="center" wrapText="1"/>
    </xf>
    <xf numFmtId="0" fontId="187" fillId="0" borderId="8" xfId="183" applyFont="1" applyBorder="1" applyAlignment="1">
      <alignment horizontal="center" vertical="center" wrapText="1"/>
    </xf>
    <xf numFmtId="0" fontId="190" fillId="4" borderId="15" xfId="183" applyFont="1" applyFill="1" applyBorder="1" applyAlignment="1">
      <alignment horizontal="center" vertical="center" wrapText="1"/>
    </xf>
    <xf numFmtId="0" fontId="187" fillId="0" borderId="4" xfId="183" applyFont="1" applyBorder="1" applyAlignment="1">
      <alignment horizontal="center" vertical="center" wrapText="1"/>
    </xf>
    <xf numFmtId="0" fontId="143" fillId="3" borderId="5" xfId="183" applyFont="1" applyFill="1" applyBorder="1" applyAlignment="1">
      <alignment horizontal="center" vertical="center" wrapText="1"/>
    </xf>
    <xf numFmtId="0" fontId="143" fillId="3" borderId="7" xfId="183" applyFont="1" applyFill="1" applyBorder="1" applyAlignment="1">
      <alignment horizontal="center" vertical="center" wrapText="1"/>
    </xf>
    <xf numFmtId="0" fontId="147" fillId="2" borderId="15" xfId="183" applyFont="1" applyFill="1" applyBorder="1" applyAlignment="1">
      <alignment horizontal="center" vertical="center" wrapText="1"/>
    </xf>
    <xf numFmtId="0" fontId="143" fillId="3" borderId="14" xfId="183" applyFont="1" applyFill="1" applyBorder="1" applyAlignment="1">
      <alignment horizontal="center" vertical="center" wrapText="1"/>
    </xf>
    <xf numFmtId="0" fontId="143" fillId="3" borderId="8" xfId="183" applyFont="1" applyFill="1" applyBorder="1" applyAlignment="1">
      <alignment horizontal="center" vertical="center" wrapText="1"/>
    </xf>
    <xf numFmtId="0" fontId="143" fillId="0" borderId="2" xfId="183" applyFont="1" applyBorder="1" applyAlignment="1">
      <alignment horizontal="center" vertical="center"/>
    </xf>
    <xf numFmtId="0" fontId="143" fillId="0" borderId="3" xfId="183" applyFont="1" applyBorder="1" applyAlignment="1">
      <alignment horizontal="center" vertical="center"/>
    </xf>
    <xf numFmtId="0" fontId="143" fillId="0" borderId="4" xfId="183" applyFont="1" applyBorder="1" applyAlignment="1">
      <alignment horizontal="center" vertical="center"/>
    </xf>
    <xf numFmtId="0" fontId="147" fillId="4" borderId="2" xfId="183" applyFont="1" applyFill="1" applyBorder="1" applyAlignment="1">
      <alignment horizontal="center" vertical="center" wrapText="1"/>
    </xf>
    <xf numFmtId="0" fontId="147" fillId="4" borderId="3" xfId="183" applyFont="1" applyFill="1" applyBorder="1" applyAlignment="1">
      <alignment horizontal="center" vertical="center" wrapText="1"/>
    </xf>
    <xf numFmtId="0" fontId="147" fillId="4" borderId="4" xfId="183" applyFont="1" applyFill="1" applyBorder="1" applyAlignment="1">
      <alignment horizontal="center" vertical="center" wrapText="1"/>
    </xf>
    <xf numFmtId="0" fontId="150" fillId="4" borderId="2" xfId="183" applyFont="1" applyFill="1" applyBorder="1" applyAlignment="1">
      <alignment horizontal="center" vertical="center" wrapText="1"/>
    </xf>
    <xf numFmtId="0" fontId="150" fillId="4" borderId="3" xfId="183" applyFont="1" applyFill="1" applyBorder="1" applyAlignment="1">
      <alignment horizontal="center" vertical="center" wrapText="1"/>
    </xf>
    <xf numFmtId="0" fontId="143" fillId="3" borderId="2" xfId="183" applyFont="1" applyFill="1" applyBorder="1" applyAlignment="1">
      <alignment horizontal="center" vertical="center" wrapText="1"/>
    </xf>
    <xf numFmtId="0" fontId="143" fillId="3" borderId="3" xfId="183" applyFont="1" applyFill="1" applyBorder="1" applyAlignment="1">
      <alignment horizontal="center" vertical="center" wrapText="1"/>
    </xf>
    <xf numFmtId="0" fontId="147" fillId="0" borderId="2" xfId="183" applyFont="1" applyBorder="1" applyAlignment="1">
      <alignment horizontal="center" vertical="center"/>
    </xf>
    <xf numFmtId="0" fontId="147" fillId="0" borderId="3" xfId="183" applyFont="1" applyBorder="1" applyAlignment="1">
      <alignment horizontal="center" vertical="center"/>
    </xf>
    <xf numFmtId="0" fontId="147" fillId="0" borderId="94" xfId="183" applyFont="1" applyBorder="1" applyAlignment="1">
      <alignment horizontal="center" vertical="center"/>
    </xf>
    <xf numFmtId="0" fontId="147" fillId="0" borderId="93" xfId="183" applyFont="1" applyBorder="1" applyAlignment="1">
      <alignment horizontal="center" vertical="center" wrapText="1"/>
    </xf>
    <xf numFmtId="0" fontId="147" fillId="0" borderId="10" xfId="183" applyFont="1" applyBorder="1" applyAlignment="1">
      <alignment horizontal="center" vertical="center" wrapText="1"/>
    </xf>
    <xf numFmtId="0" fontId="147" fillId="0" borderId="95" xfId="183" applyFont="1" applyBorder="1" applyAlignment="1">
      <alignment horizontal="center" vertical="center" wrapText="1"/>
    </xf>
    <xf numFmtId="0" fontId="143" fillId="0" borderId="15" xfId="183" applyFont="1" applyBorder="1" applyAlignment="1">
      <alignment horizontal="center" vertical="center" wrapText="1"/>
    </xf>
    <xf numFmtId="0" fontId="143" fillId="0" borderId="13" xfId="183" applyFont="1" applyBorder="1" applyAlignment="1">
      <alignment horizontal="center" vertical="center"/>
    </xf>
    <xf numFmtId="0" fontId="143" fillId="0" borderId="14" xfId="183" applyFont="1" applyBorder="1" applyAlignment="1">
      <alignment horizontal="center" vertical="center"/>
    </xf>
    <xf numFmtId="0" fontId="143" fillId="0" borderId="8" xfId="183" applyFont="1" applyBorder="1" applyAlignment="1">
      <alignment horizontal="center" vertical="center"/>
    </xf>
    <xf numFmtId="0" fontId="150" fillId="0" borderId="44" xfId="183" applyFont="1" applyBorder="1" applyAlignment="1">
      <alignment horizontal="center" vertical="center" wrapText="1"/>
    </xf>
    <xf numFmtId="0" fontId="150" fillId="0" borderId="43" xfId="183" applyFont="1" applyBorder="1" applyAlignment="1">
      <alignment horizontal="center" vertical="center" wrapText="1"/>
    </xf>
    <xf numFmtId="0" fontId="150" fillId="0" borderId="42" xfId="183" applyFont="1" applyBorder="1" applyAlignment="1">
      <alignment horizontal="center" vertical="center" wrapText="1"/>
    </xf>
    <xf numFmtId="0" fontId="153" fillId="2" borderId="32" xfId="183" applyFont="1" applyFill="1" applyBorder="1" applyAlignment="1">
      <alignment horizontal="left" vertical="top" wrapText="1"/>
    </xf>
    <xf numFmtId="0" fontId="153" fillId="2" borderId="29" xfId="183" applyFont="1" applyFill="1" applyBorder="1" applyAlignment="1">
      <alignment horizontal="left" vertical="top" wrapText="1"/>
    </xf>
    <xf numFmtId="0" fontId="153" fillId="2" borderId="30" xfId="183" applyFont="1" applyFill="1" applyBorder="1" applyAlignment="1">
      <alignment horizontal="left" vertical="top" wrapText="1"/>
    </xf>
    <xf numFmtId="0" fontId="4" fillId="0" borderId="2" xfId="183" applyFont="1" applyBorder="1" applyAlignment="1">
      <alignment horizontal="center"/>
    </xf>
    <xf numFmtId="0" fontId="4" fillId="0" borderId="3" xfId="183" applyFont="1" applyBorder="1" applyAlignment="1">
      <alignment horizontal="center"/>
    </xf>
    <xf numFmtId="0" fontId="4" fillId="0" borderId="4" xfId="183" applyFont="1" applyBorder="1" applyAlignment="1">
      <alignment horizontal="center"/>
    </xf>
    <xf numFmtId="0" fontId="2" fillId="0" borderId="0" xfId="183" applyFont="1" applyAlignment="1">
      <alignment horizontal="center"/>
    </xf>
    <xf numFmtId="0" fontId="3" fillId="2" borderId="0" xfId="183" applyFont="1" applyFill="1" applyAlignment="1">
      <alignment horizontal="center"/>
    </xf>
    <xf numFmtId="0" fontId="5" fillId="3" borderId="1" xfId="183" applyFont="1" applyFill="1" applyBorder="1" applyAlignment="1">
      <alignment horizontal="center" vertical="center"/>
    </xf>
    <xf numFmtId="49" fontId="5" fillId="3" borderId="2" xfId="183" applyNumberFormat="1" applyFont="1" applyFill="1" applyBorder="1" applyAlignment="1">
      <alignment horizontal="center" vertical="center"/>
    </xf>
    <xf numFmtId="49" fontId="5" fillId="3" borderId="3" xfId="183" applyNumberFormat="1" applyFont="1" applyFill="1" applyBorder="1" applyAlignment="1">
      <alignment horizontal="center" vertical="center"/>
    </xf>
    <xf numFmtId="49" fontId="5" fillId="3" borderId="4" xfId="183" applyNumberFormat="1" applyFont="1" applyFill="1" applyBorder="1" applyAlignment="1">
      <alignment horizontal="center" vertical="center"/>
    </xf>
    <xf numFmtId="0" fontId="5" fillId="3" borderId="2" xfId="183" applyFont="1" applyFill="1" applyBorder="1" applyAlignment="1">
      <alignment horizontal="center" vertical="center" wrapText="1"/>
    </xf>
    <xf numFmtId="0" fontId="5" fillId="3" borderId="3" xfId="183" applyFont="1" applyFill="1" applyBorder="1" applyAlignment="1">
      <alignment horizontal="center" vertical="center" wrapText="1"/>
    </xf>
    <xf numFmtId="0" fontId="5" fillId="3" borderId="4" xfId="183" applyFont="1" applyFill="1" applyBorder="1" applyAlignment="1">
      <alignment horizontal="center" vertical="center" wrapText="1"/>
    </xf>
    <xf numFmtId="0" fontId="9" fillId="4" borderId="2" xfId="183" applyFont="1" applyFill="1" applyBorder="1" applyAlignment="1">
      <alignment horizontal="center" vertical="center" wrapText="1"/>
    </xf>
    <xf numFmtId="0" fontId="9" fillId="4" borderId="3" xfId="183" applyFont="1" applyFill="1" applyBorder="1" applyAlignment="1">
      <alignment horizontal="center" vertical="center" wrapText="1"/>
    </xf>
    <xf numFmtId="0" fontId="9" fillId="4" borderId="4" xfId="183" applyFont="1" applyFill="1" applyBorder="1" applyAlignment="1">
      <alignment horizontal="center" vertical="center" wrapText="1"/>
    </xf>
    <xf numFmtId="0" fontId="6" fillId="0" borderId="2" xfId="183" applyFont="1" applyBorder="1" applyAlignment="1">
      <alignment horizontal="center" vertical="center" wrapText="1"/>
    </xf>
    <xf numFmtId="0" fontId="6" fillId="0" borderId="3" xfId="183" applyFont="1" applyBorder="1" applyAlignment="1">
      <alignment horizontal="center" vertical="center" wrapText="1"/>
    </xf>
    <xf numFmtId="0" fontId="6" fillId="0" borderId="4" xfId="183" applyFont="1" applyBorder="1" applyAlignment="1">
      <alignment horizontal="center" vertical="center" wrapText="1"/>
    </xf>
    <xf numFmtId="0" fontId="7" fillId="4" borderId="3" xfId="183" applyFont="1" applyFill="1" applyBorder="1" applyAlignment="1">
      <alignment horizontal="center" vertical="center" wrapText="1"/>
    </xf>
    <xf numFmtId="0" fontId="7" fillId="4" borderId="3" xfId="183" applyFont="1" applyFill="1" applyBorder="1" applyAlignment="1">
      <alignment horizontal="center" vertical="center"/>
    </xf>
    <xf numFmtId="0" fontId="7" fillId="4" borderId="4" xfId="183" applyFont="1" applyFill="1" applyBorder="1" applyAlignment="1">
      <alignment horizontal="center" vertical="center"/>
    </xf>
    <xf numFmtId="0" fontId="7" fillId="3" borderId="5" xfId="183" applyFont="1" applyFill="1" applyBorder="1" applyAlignment="1">
      <alignment horizontal="center" vertical="center" wrapText="1"/>
    </xf>
    <xf numFmtId="0" fontId="7" fillId="3" borderId="7" xfId="183" applyFont="1" applyFill="1" applyBorder="1" applyAlignment="1">
      <alignment horizontal="center" vertical="center" wrapText="1"/>
    </xf>
    <xf numFmtId="0" fontId="7" fillId="4" borderId="2" xfId="183" applyFont="1" applyFill="1" applyBorder="1" applyAlignment="1">
      <alignment horizontal="left" vertical="top" wrapText="1"/>
    </xf>
    <xf numFmtId="0" fontId="7" fillId="4" borderId="3" xfId="183" applyFont="1" applyFill="1" applyBorder="1" applyAlignment="1">
      <alignment horizontal="left" vertical="top" wrapText="1"/>
    </xf>
    <xf numFmtId="0" fontId="7" fillId="4" borderId="4" xfId="183" applyFont="1" applyFill="1" applyBorder="1" applyAlignment="1">
      <alignment horizontal="left" vertical="top" wrapText="1"/>
    </xf>
    <xf numFmtId="0" fontId="7" fillId="3" borderId="2" xfId="183" applyFont="1" applyFill="1" applyBorder="1" applyAlignment="1">
      <alignment horizontal="center" vertical="center" wrapText="1"/>
    </xf>
    <xf numFmtId="0" fontId="7" fillId="3" borderId="3" xfId="183" applyFont="1" applyFill="1" applyBorder="1" applyAlignment="1">
      <alignment horizontal="center" vertical="center" wrapText="1"/>
    </xf>
    <xf numFmtId="0" fontId="7" fillId="3" borderId="4" xfId="183" applyFont="1" applyFill="1" applyBorder="1" applyAlignment="1">
      <alignment horizontal="center" vertical="center" wrapText="1"/>
    </xf>
    <xf numFmtId="0" fontId="9" fillId="4" borderId="2" xfId="183" applyFont="1" applyFill="1" applyBorder="1" applyAlignment="1">
      <alignment horizontal="center" vertical="center"/>
    </xf>
    <xf numFmtId="0" fontId="9" fillId="4" borderId="3" xfId="183" applyFont="1" applyFill="1" applyBorder="1" applyAlignment="1">
      <alignment horizontal="center" vertical="center"/>
    </xf>
    <xf numFmtId="0" fontId="9" fillId="4" borderId="4" xfId="183" applyFont="1" applyFill="1" applyBorder="1" applyAlignment="1">
      <alignment horizontal="center" vertical="center"/>
    </xf>
    <xf numFmtId="0" fontId="4" fillId="4" borderId="2" xfId="183" applyFont="1" applyFill="1" applyBorder="1" applyAlignment="1">
      <alignment horizontal="center" vertical="center"/>
    </xf>
    <xf numFmtId="0" fontId="4" fillId="4" borderId="3" xfId="183" applyFont="1" applyFill="1" applyBorder="1" applyAlignment="1">
      <alignment horizontal="center" vertical="center"/>
    </xf>
    <xf numFmtId="0" fontId="4" fillId="4" borderId="4" xfId="183" applyFont="1" applyFill="1" applyBorder="1" applyAlignment="1">
      <alignment horizontal="center" vertical="center"/>
    </xf>
    <xf numFmtId="0" fontId="7" fillId="3" borderId="3" xfId="183" applyFont="1" applyFill="1" applyBorder="1" applyAlignment="1">
      <alignment horizontal="center" vertical="center"/>
    </xf>
    <xf numFmtId="0" fontId="7" fillId="3" borderId="4" xfId="183" applyFont="1" applyFill="1" applyBorder="1" applyAlignment="1">
      <alignment horizontal="center" vertical="center"/>
    </xf>
    <xf numFmtId="0" fontId="26" fillId="3" borderId="2" xfId="183" applyFont="1" applyFill="1" applyBorder="1" applyAlignment="1">
      <alignment horizontal="center" vertical="center" wrapText="1"/>
    </xf>
    <xf numFmtId="0" fontId="26" fillId="3" borderId="3" xfId="183" applyFont="1" applyFill="1" applyBorder="1" applyAlignment="1">
      <alignment horizontal="center" vertical="center" wrapText="1"/>
    </xf>
    <xf numFmtId="0" fontId="26" fillId="3" borderId="4" xfId="183" applyFont="1" applyFill="1" applyBorder="1" applyAlignment="1">
      <alignment horizontal="center" vertical="center" wrapText="1"/>
    </xf>
    <xf numFmtId="0" fontId="7" fillId="4" borderId="2" xfId="183" applyFont="1" applyFill="1" applyBorder="1" applyAlignment="1">
      <alignment horizontal="center" vertical="center"/>
    </xf>
    <xf numFmtId="0" fontId="7" fillId="3" borderId="2" xfId="183" applyFont="1" applyFill="1" applyBorder="1" applyAlignment="1">
      <alignment horizontal="center" vertical="center"/>
    </xf>
    <xf numFmtId="0" fontId="33" fillId="2" borderId="16" xfId="183" applyFont="1" applyFill="1" applyBorder="1" applyAlignment="1">
      <alignment horizontal="left" vertical="top" wrapText="1"/>
    </xf>
    <xf numFmtId="0" fontId="33" fillId="2" borderId="17" xfId="183" applyFont="1" applyFill="1" applyBorder="1" applyAlignment="1">
      <alignment horizontal="left" vertical="top" wrapText="1"/>
    </xf>
    <xf numFmtId="0" fontId="33" fillId="2" borderId="18" xfId="183" applyFont="1" applyFill="1" applyBorder="1" applyAlignment="1">
      <alignment horizontal="left" vertical="top" wrapText="1"/>
    </xf>
    <xf numFmtId="0" fontId="33" fillId="2" borderId="19" xfId="183" applyFont="1" applyFill="1" applyBorder="1" applyAlignment="1">
      <alignment horizontal="left" vertical="top" wrapText="1"/>
    </xf>
    <xf numFmtId="0" fontId="33" fillId="2" borderId="0" xfId="183" applyFont="1" applyFill="1" applyAlignment="1">
      <alignment horizontal="left" vertical="top" wrapText="1"/>
    </xf>
    <xf numFmtId="0" fontId="33" fillId="2" borderId="20" xfId="183" applyFont="1" applyFill="1" applyBorder="1" applyAlignment="1">
      <alignment horizontal="left" vertical="top" wrapText="1"/>
    </xf>
    <xf numFmtId="0" fontId="33" fillId="2" borderId="21" xfId="183" applyFont="1" applyFill="1" applyBorder="1" applyAlignment="1">
      <alignment horizontal="left" vertical="top" wrapText="1"/>
    </xf>
    <xf numFmtId="0" fontId="33" fillId="2" borderId="22" xfId="183" applyFont="1" applyFill="1" applyBorder="1" applyAlignment="1">
      <alignment horizontal="left" vertical="top" wrapText="1"/>
    </xf>
    <xf numFmtId="0" fontId="33" fillId="2" borderId="23" xfId="183" applyFont="1" applyFill="1" applyBorder="1" applyAlignment="1">
      <alignment horizontal="left" vertical="top" wrapText="1"/>
    </xf>
    <xf numFmtId="9" fontId="7" fillId="4" borderId="2" xfId="183" applyNumberFormat="1" applyFont="1" applyFill="1" applyBorder="1" applyAlignment="1">
      <alignment horizontal="center" vertical="center"/>
    </xf>
    <xf numFmtId="9" fontId="7" fillId="4" borderId="14" xfId="183" applyNumberFormat="1" applyFont="1" applyFill="1" applyBorder="1" applyAlignment="1">
      <alignment horizontal="center" vertical="center"/>
    </xf>
    <xf numFmtId="9" fontId="7" fillId="4" borderId="3" xfId="183" applyNumberFormat="1" applyFont="1" applyFill="1" applyBorder="1" applyAlignment="1">
      <alignment horizontal="center" vertical="center"/>
    </xf>
    <xf numFmtId="9" fontId="7" fillId="4" borderId="4" xfId="183" applyNumberFormat="1" applyFont="1" applyFill="1" applyBorder="1" applyAlignment="1">
      <alignment horizontal="center" vertical="center"/>
    </xf>
    <xf numFmtId="9" fontId="9" fillId="3" borderId="2" xfId="183" applyNumberFormat="1" applyFont="1" applyFill="1" applyBorder="1" applyAlignment="1">
      <alignment horizontal="center" vertical="center"/>
    </xf>
    <xf numFmtId="9" fontId="9" fillId="3" borderId="10" xfId="183" applyNumberFormat="1" applyFont="1" applyFill="1" applyBorder="1" applyAlignment="1">
      <alignment horizontal="center" vertical="center"/>
    </xf>
    <xf numFmtId="9" fontId="9" fillId="3" borderId="3" xfId="183" applyNumberFormat="1" applyFont="1" applyFill="1" applyBorder="1" applyAlignment="1">
      <alignment horizontal="center" vertical="center"/>
    </xf>
    <xf numFmtId="9" fontId="9" fillId="3" borderId="4" xfId="183" applyNumberFormat="1" applyFont="1" applyFill="1" applyBorder="1" applyAlignment="1">
      <alignment horizontal="center" vertical="center"/>
    </xf>
    <xf numFmtId="9" fontId="7" fillId="3" borderId="2" xfId="183" applyNumberFormat="1" applyFont="1" applyFill="1" applyBorder="1" applyAlignment="1">
      <alignment horizontal="center" vertical="center"/>
    </xf>
    <xf numFmtId="9" fontId="7" fillId="3" borderId="4" xfId="183" applyNumberFormat="1" applyFont="1" applyFill="1" applyBorder="1" applyAlignment="1">
      <alignment horizontal="center" vertical="center"/>
    </xf>
    <xf numFmtId="0" fontId="9" fillId="3" borderId="2" xfId="183" applyFont="1" applyFill="1" applyBorder="1" applyAlignment="1">
      <alignment horizontal="center" vertical="center"/>
    </xf>
    <xf numFmtId="0" fontId="15" fillId="0" borderId="44" xfId="183" applyFont="1" applyBorder="1" applyAlignment="1">
      <alignment horizontal="center" vertical="center" wrapText="1"/>
    </xf>
    <xf numFmtId="0" fontId="15" fillId="0" borderId="43" xfId="183" applyFont="1" applyBorder="1" applyAlignment="1">
      <alignment horizontal="center" vertical="center" wrapText="1"/>
    </xf>
    <xf numFmtId="0" fontId="15" fillId="0" borderId="42" xfId="183" applyFont="1" applyBorder="1" applyAlignment="1">
      <alignment horizontal="center" vertical="center" wrapText="1"/>
    </xf>
    <xf numFmtId="0" fontId="193" fillId="2" borderId="32" xfId="183" applyFont="1" applyFill="1" applyBorder="1" applyAlignment="1">
      <alignment horizontal="left" vertical="top" wrapText="1"/>
    </xf>
    <xf numFmtId="0" fontId="42" fillId="2" borderId="29" xfId="183" applyFont="1" applyFill="1" applyBorder="1" applyAlignment="1">
      <alignment horizontal="left" vertical="top" wrapText="1"/>
    </xf>
    <xf numFmtId="0" fontId="42" fillId="2" borderId="30" xfId="183" applyFont="1" applyFill="1" applyBorder="1" applyAlignment="1">
      <alignment horizontal="left" vertical="top" wrapText="1"/>
    </xf>
    <xf numFmtId="0" fontId="5" fillId="4" borderId="2" xfId="183" applyFont="1" applyFill="1" applyBorder="1" applyAlignment="1">
      <alignment horizontal="center" vertical="center" wrapText="1"/>
    </xf>
    <xf numFmtId="0" fontId="5" fillId="4" borderId="3" xfId="183" applyFont="1" applyFill="1" applyBorder="1" applyAlignment="1">
      <alignment horizontal="center" vertical="center" wrapText="1"/>
    </xf>
    <xf numFmtId="0" fontId="5" fillId="4" borderId="4" xfId="183" applyFont="1" applyFill="1" applyBorder="1" applyAlignment="1">
      <alignment horizontal="center" vertical="center" wrapText="1"/>
    </xf>
    <xf numFmtId="0" fontId="6" fillId="4" borderId="2" xfId="183" applyFont="1" applyFill="1" applyBorder="1" applyAlignment="1">
      <alignment horizontal="center" vertical="center" wrapText="1"/>
    </xf>
    <xf numFmtId="0" fontId="6" fillId="4" borderId="3" xfId="183" applyFont="1" applyFill="1" applyBorder="1" applyAlignment="1">
      <alignment horizontal="center" vertical="center" wrapText="1"/>
    </xf>
    <xf numFmtId="0" fontId="6" fillId="4" borderId="4" xfId="183" applyFont="1" applyFill="1" applyBorder="1" applyAlignment="1">
      <alignment horizontal="center" vertical="center" wrapText="1"/>
    </xf>
    <xf numFmtId="0" fontId="7" fillId="0" borderId="2" xfId="183" applyFont="1" applyBorder="1" applyAlignment="1">
      <alignment horizontal="center" vertical="center" wrapText="1"/>
    </xf>
    <xf numFmtId="0" fontId="7" fillId="0" borderId="3" xfId="183" applyFont="1" applyBorder="1" applyAlignment="1">
      <alignment horizontal="center" vertical="center"/>
    </xf>
    <xf numFmtId="0" fontId="7" fillId="0" borderId="4" xfId="183" applyFont="1" applyBorder="1" applyAlignment="1">
      <alignment horizontal="center" vertical="center"/>
    </xf>
    <xf numFmtId="9" fontId="7" fillId="4" borderId="10" xfId="183" applyNumberFormat="1" applyFont="1" applyFill="1" applyBorder="1" applyAlignment="1">
      <alignment horizontal="center" vertical="center"/>
    </xf>
    <xf numFmtId="9" fontId="7" fillId="4" borderId="2" xfId="183" applyNumberFormat="1" applyFont="1" applyFill="1" applyBorder="1" applyAlignment="1">
      <alignment horizontal="center" vertical="center" wrapText="1"/>
    </xf>
    <xf numFmtId="9" fontId="7" fillId="4" borderId="3" xfId="183" applyNumberFormat="1" applyFont="1" applyFill="1" applyBorder="1" applyAlignment="1">
      <alignment horizontal="center" vertical="center" wrapText="1"/>
    </xf>
    <xf numFmtId="9" fontId="7" fillId="4" borderId="4" xfId="183" applyNumberFormat="1" applyFont="1" applyFill="1" applyBorder="1" applyAlignment="1">
      <alignment horizontal="center" vertical="center" wrapText="1"/>
    </xf>
    <xf numFmtId="9" fontId="9" fillId="4" borderId="2" xfId="183" applyNumberFormat="1" applyFont="1" applyFill="1" applyBorder="1" applyAlignment="1">
      <alignment horizontal="center" vertical="center"/>
    </xf>
    <xf numFmtId="9" fontId="9" fillId="4" borderId="10" xfId="183" applyNumberFormat="1" applyFont="1" applyFill="1" applyBorder="1" applyAlignment="1">
      <alignment horizontal="center" vertical="center"/>
    </xf>
    <xf numFmtId="9" fontId="9" fillId="4" borderId="3" xfId="183" applyNumberFormat="1" applyFont="1" applyFill="1" applyBorder="1" applyAlignment="1">
      <alignment horizontal="center" vertical="center"/>
    </xf>
    <xf numFmtId="9" fontId="9" fillId="4" borderId="4" xfId="183" applyNumberFormat="1" applyFont="1" applyFill="1" applyBorder="1" applyAlignment="1">
      <alignment horizontal="center" vertical="center"/>
    </xf>
    <xf numFmtId="0" fontId="45" fillId="0" borderId="0" xfId="183" applyFont="1" applyAlignment="1">
      <alignment horizontal="center"/>
    </xf>
    <xf numFmtId="0" fontId="4" fillId="3" borderId="1" xfId="183" applyFont="1" applyFill="1" applyBorder="1" applyAlignment="1">
      <alignment horizontal="center" vertical="center"/>
    </xf>
    <xf numFmtId="49" fontId="4" fillId="3" borderId="2" xfId="183" applyNumberFormat="1" applyFont="1" applyFill="1" applyBorder="1" applyAlignment="1">
      <alignment horizontal="center" vertical="center"/>
    </xf>
    <xf numFmtId="49" fontId="4" fillId="3" borderId="3" xfId="183" applyNumberFormat="1" applyFont="1" applyFill="1" applyBorder="1" applyAlignment="1">
      <alignment horizontal="center" vertical="center"/>
    </xf>
    <xf numFmtId="49" fontId="4" fillId="3" borderId="4" xfId="183" applyNumberFormat="1" applyFont="1" applyFill="1" applyBorder="1" applyAlignment="1">
      <alignment horizontal="center" vertical="center"/>
    </xf>
    <xf numFmtId="0" fontId="4" fillId="3" borderId="2" xfId="183" applyFont="1" applyFill="1" applyBorder="1" applyAlignment="1">
      <alignment horizontal="center" vertical="center" wrapText="1"/>
    </xf>
    <xf numFmtId="0" fontId="4" fillId="3" borderId="3" xfId="183" applyFont="1" applyFill="1" applyBorder="1" applyAlignment="1">
      <alignment horizontal="center" vertical="center" wrapText="1"/>
    </xf>
    <xf numFmtId="0" fontId="4" fillId="3" borderId="4" xfId="183" applyFont="1" applyFill="1" applyBorder="1" applyAlignment="1">
      <alignment horizontal="center" vertical="center" wrapText="1"/>
    </xf>
    <xf numFmtId="0" fontId="8" fillId="0" borderId="2" xfId="183" applyFont="1" applyBorder="1" applyAlignment="1">
      <alignment horizontal="center" vertical="center" wrapText="1"/>
    </xf>
    <xf numFmtId="0" fontId="15" fillId="4" borderId="2" xfId="183" applyFont="1" applyFill="1" applyBorder="1" applyAlignment="1">
      <alignment horizontal="center" vertical="center" wrapText="1"/>
    </xf>
    <xf numFmtId="0" fontId="15" fillId="4" borderId="3" xfId="183" applyFont="1" applyFill="1" applyBorder="1" applyAlignment="1">
      <alignment horizontal="center" vertical="center" wrapText="1"/>
    </xf>
    <xf numFmtId="0" fontId="15" fillId="4" borderId="4" xfId="183" applyFont="1" applyFill="1" applyBorder="1" applyAlignment="1">
      <alignment horizontal="center" vertical="center" wrapText="1"/>
    </xf>
    <xf numFmtId="0" fontId="9" fillId="4" borderId="14" xfId="183" applyFont="1" applyFill="1" applyBorder="1" applyAlignment="1">
      <alignment horizontal="center" vertical="center"/>
    </xf>
    <xf numFmtId="0" fontId="26" fillId="3" borderId="3" xfId="183" applyFont="1" applyFill="1" applyBorder="1" applyAlignment="1">
      <alignment horizontal="center" vertical="center"/>
    </xf>
    <xf numFmtId="0" fontId="26" fillId="3" borderId="4" xfId="183" applyFont="1" applyFill="1" applyBorder="1" applyAlignment="1">
      <alignment horizontal="center" vertical="center"/>
    </xf>
    <xf numFmtId="0" fontId="27" fillId="3" borderId="2" xfId="183" applyFont="1" applyFill="1" applyBorder="1" applyAlignment="1">
      <alignment horizontal="center" vertical="center" wrapText="1"/>
    </xf>
    <xf numFmtId="0" fontId="27" fillId="3" borderId="3" xfId="183" applyFont="1" applyFill="1" applyBorder="1" applyAlignment="1">
      <alignment horizontal="center" vertical="center" wrapText="1"/>
    </xf>
    <xf numFmtId="0" fontId="27" fillId="3" borderId="4" xfId="183" applyFont="1" applyFill="1" applyBorder="1" applyAlignment="1">
      <alignment horizontal="center" vertical="center" wrapText="1"/>
    </xf>
    <xf numFmtId="0" fontId="9" fillId="3" borderId="2" xfId="183" applyFont="1" applyFill="1" applyBorder="1" applyAlignment="1">
      <alignment horizontal="center" vertical="center" wrapText="1"/>
    </xf>
    <xf numFmtId="0" fontId="9" fillId="3" borderId="3" xfId="183" applyFont="1" applyFill="1" applyBorder="1" applyAlignment="1">
      <alignment horizontal="center" vertical="center" wrapText="1"/>
    </xf>
    <xf numFmtId="0" fontId="9" fillId="3" borderId="4" xfId="183" applyFont="1" applyFill="1" applyBorder="1" applyAlignment="1">
      <alignment horizontal="center" vertical="center" wrapText="1"/>
    </xf>
    <xf numFmtId="0" fontId="15" fillId="0" borderId="66" xfId="183" applyFont="1" applyBorder="1" applyAlignment="1">
      <alignment horizontal="center" wrapText="1"/>
    </xf>
    <xf numFmtId="0" fontId="15" fillId="0" borderId="91" xfId="183" applyFont="1" applyBorder="1" applyAlignment="1">
      <alignment horizontal="center" wrapText="1"/>
    </xf>
    <xf numFmtId="0" fontId="15" fillId="0" borderId="92" xfId="183" applyFont="1" applyBorder="1" applyAlignment="1">
      <alignment horizontal="center" wrapText="1"/>
    </xf>
    <xf numFmtId="0" fontId="15" fillId="0" borderId="16" xfId="183" applyFont="1" applyBorder="1" applyAlignment="1">
      <alignment horizontal="center"/>
    </xf>
    <xf numFmtId="0" fontId="15" fillId="0" borderId="18" xfId="183" applyFont="1" applyBorder="1" applyAlignment="1">
      <alignment horizontal="center"/>
    </xf>
    <xf numFmtId="0" fontId="15" fillId="0" borderId="111" xfId="183" applyFont="1" applyBorder="1" applyAlignment="1">
      <alignment horizontal="center"/>
    </xf>
    <xf numFmtId="0" fontId="15" fillId="0" borderId="112" xfId="183" applyFont="1" applyBorder="1" applyAlignment="1">
      <alignment horizontal="center"/>
    </xf>
    <xf numFmtId="0" fontId="15" fillId="0" borderId="113" xfId="183" applyFont="1" applyBorder="1" applyAlignment="1">
      <alignment horizontal="center"/>
    </xf>
    <xf numFmtId="0" fontId="15" fillId="0" borderId="114" xfId="183" applyFont="1" applyBorder="1" applyAlignment="1">
      <alignment horizontal="center"/>
    </xf>
    <xf numFmtId="0" fontId="9" fillId="3" borderId="13" xfId="183" applyFont="1" applyFill="1" applyBorder="1" applyAlignment="1">
      <alignment horizontal="center" vertical="center" wrapText="1"/>
    </xf>
    <xf numFmtId="0" fontId="9" fillId="3" borderId="14" xfId="183" applyFont="1" applyFill="1" applyBorder="1" applyAlignment="1">
      <alignment horizontal="center" vertical="center" wrapText="1"/>
    </xf>
    <xf numFmtId="0" fontId="9" fillId="3" borderId="8" xfId="183" applyFont="1" applyFill="1" applyBorder="1" applyAlignment="1">
      <alignment horizontal="center" vertical="center" wrapText="1"/>
    </xf>
    <xf numFmtId="0" fontId="15" fillId="0" borderId="0" xfId="183" applyFont="1" applyAlignment="1">
      <alignment horizontal="center" vertical="center" wrapText="1"/>
    </xf>
    <xf numFmtId="0" fontId="85" fillId="0" borderId="2" xfId="183" applyFont="1" applyBorder="1" applyAlignment="1">
      <alignment horizontal="center" vertical="center" wrapText="1"/>
    </xf>
    <xf numFmtId="0" fontId="85" fillId="0" borderId="3" xfId="183" applyFont="1" applyBorder="1" applyAlignment="1">
      <alignment horizontal="center" vertical="center" wrapText="1"/>
    </xf>
    <xf numFmtId="0" fontId="85" fillId="0" borderId="4" xfId="183" applyFont="1" applyBorder="1" applyAlignment="1">
      <alignment horizontal="center" vertical="center" wrapText="1"/>
    </xf>
    <xf numFmtId="0" fontId="5" fillId="4" borderId="3" xfId="183" applyFont="1" applyFill="1" applyBorder="1" applyAlignment="1">
      <alignment horizontal="center" vertical="center"/>
    </xf>
    <xf numFmtId="0" fontId="5" fillId="4" borderId="4" xfId="183" applyFont="1" applyFill="1" applyBorder="1" applyAlignment="1">
      <alignment horizontal="center" vertical="center"/>
    </xf>
    <xf numFmtId="0" fontId="85" fillId="4" borderId="2" xfId="183" applyFont="1" applyFill="1" applyBorder="1" applyAlignment="1">
      <alignment horizontal="center" vertical="center" wrapText="1"/>
    </xf>
    <xf numFmtId="0" fontId="85" fillId="4" borderId="3" xfId="183" applyFont="1" applyFill="1" applyBorder="1" applyAlignment="1">
      <alignment horizontal="center" vertical="center" wrapText="1"/>
    </xf>
    <xf numFmtId="0" fontId="85" fillId="4" borderId="4" xfId="183" applyFont="1" applyFill="1" applyBorder="1" applyAlignment="1">
      <alignment horizontal="center" vertical="center" wrapText="1"/>
    </xf>
    <xf numFmtId="0" fontId="7" fillId="0" borderId="2" xfId="183" applyFont="1" applyBorder="1" applyAlignment="1">
      <alignment horizontal="center" vertical="center"/>
    </xf>
    <xf numFmtId="0" fontId="7" fillId="7" borderId="2" xfId="183" applyFont="1" applyFill="1" applyBorder="1" applyAlignment="1">
      <alignment horizontal="center" vertical="center" wrapText="1"/>
    </xf>
    <xf numFmtId="0" fontId="7" fillId="7" borderId="3" xfId="183" applyFont="1" applyFill="1" applyBorder="1" applyAlignment="1">
      <alignment horizontal="center" vertical="center"/>
    </xf>
    <xf numFmtId="0" fontId="7" fillId="7" borderId="4" xfId="183" applyFont="1" applyFill="1" applyBorder="1" applyAlignment="1">
      <alignment horizontal="center" vertical="center"/>
    </xf>
    <xf numFmtId="0" fontId="7" fillId="0" borderId="3" xfId="183" applyFont="1" applyBorder="1" applyAlignment="1">
      <alignment horizontal="center" vertical="center" wrapText="1"/>
    </xf>
    <xf numFmtId="0" fontId="7" fillId="0" borderId="4" xfId="183" applyFont="1" applyBorder="1" applyAlignment="1">
      <alignment horizontal="center" vertical="center" wrapText="1"/>
    </xf>
    <xf numFmtId="0" fontId="7" fillId="7" borderId="2" xfId="183" applyFont="1" applyFill="1" applyBorder="1" applyAlignment="1">
      <alignment horizontal="center" vertical="center"/>
    </xf>
    <xf numFmtId="0" fontId="7" fillId="7" borderId="3" xfId="183" applyFont="1" applyFill="1" applyBorder="1" applyAlignment="1">
      <alignment horizontal="center" vertical="center" wrapText="1"/>
    </xf>
    <xf numFmtId="0" fontId="7" fillId="7" borderId="4" xfId="183" applyFont="1" applyFill="1" applyBorder="1" applyAlignment="1">
      <alignment horizontal="center" vertical="center" wrapText="1"/>
    </xf>
    <xf numFmtId="9" fontId="9" fillId="0" borderId="2" xfId="183" applyNumberFormat="1" applyFont="1" applyBorder="1" applyAlignment="1">
      <alignment horizontal="center" vertical="center"/>
    </xf>
    <xf numFmtId="9" fontId="9" fillId="0" borderId="10" xfId="183" applyNumberFormat="1" applyFont="1" applyBorder="1" applyAlignment="1">
      <alignment horizontal="center" vertical="center"/>
    </xf>
    <xf numFmtId="9" fontId="9" fillId="0" borderId="3" xfId="183" applyNumberFormat="1" applyFont="1" applyBorder="1" applyAlignment="1">
      <alignment horizontal="center" vertical="center"/>
    </xf>
    <xf numFmtId="9" fontId="9" fillId="0" borderId="4" xfId="183" applyNumberFormat="1" applyFont="1" applyBorder="1" applyAlignment="1">
      <alignment horizontal="center" vertical="center"/>
    </xf>
    <xf numFmtId="9" fontId="7" fillId="0" borderId="3" xfId="183" applyNumberFormat="1" applyFont="1" applyBorder="1" applyAlignment="1">
      <alignment horizontal="center" vertical="center"/>
    </xf>
    <xf numFmtId="9" fontId="7" fillId="0" borderId="4" xfId="183" applyNumberFormat="1" applyFont="1" applyBorder="1" applyAlignment="1">
      <alignment horizontal="center" vertical="center"/>
    </xf>
    <xf numFmtId="0" fontId="33" fillId="0" borderId="0" xfId="183" applyFont="1" applyAlignment="1">
      <alignment horizontal="left" vertical="top" wrapText="1"/>
    </xf>
    <xf numFmtId="9" fontId="7" fillId="0" borderId="2" xfId="183" applyNumberFormat="1" applyFont="1" applyBorder="1" applyAlignment="1">
      <alignment horizontal="center" vertical="center"/>
    </xf>
    <xf numFmtId="9" fontId="7" fillId="0" borderId="14" xfId="183" applyNumberFormat="1" applyFont="1" applyBorder="1" applyAlignment="1">
      <alignment horizontal="center" vertical="center"/>
    </xf>
    <xf numFmtId="0" fontId="10" fillId="4" borderId="2" xfId="183" applyFont="1" applyFill="1" applyBorder="1" applyAlignment="1">
      <alignment horizontal="center" vertical="center" wrapText="1"/>
    </xf>
    <xf numFmtId="0" fontId="10" fillId="4" borderId="3" xfId="183" applyFont="1" applyFill="1" applyBorder="1" applyAlignment="1">
      <alignment horizontal="center" vertical="center" wrapText="1"/>
    </xf>
    <xf numFmtId="0" fontId="10" fillId="4" borderId="4" xfId="183" applyFont="1" applyFill="1" applyBorder="1" applyAlignment="1">
      <alignment horizontal="center" vertical="center" wrapText="1"/>
    </xf>
    <xf numFmtId="0" fontId="7" fillId="4" borderId="10" xfId="183" applyFont="1" applyFill="1" applyBorder="1" applyAlignment="1">
      <alignment horizontal="center" vertical="center" wrapText="1"/>
    </xf>
    <xf numFmtId="0" fontId="7" fillId="4" borderId="10" xfId="183" applyFont="1" applyFill="1" applyBorder="1" applyAlignment="1">
      <alignment horizontal="center" vertical="center"/>
    </xf>
    <xf numFmtId="0" fontId="7" fillId="4" borderId="11" xfId="183" applyFont="1" applyFill="1" applyBorder="1" applyAlignment="1">
      <alignment horizontal="center" vertical="center"/>
    </xf>
    <xf numFmtId="0" fontId="33" fillId="2" borderId="16" xfId="183" applyFont="1" applyFill="1" applyBorder="1" applyAlignment="1">
      <alignment horizontal="center" vertical="top" wrapText="1"/>
    </xf>
    <xf numFmtId="0" fontId="33" fillId="2" borderId="17" xfId="183" applyFont="1" applyFill="1" applyBorder="1" applyAlignment="1">
      <alignment horizontal="center" vertical="top" wrapText="1"/>
    </xf>
    <xf numFmtId="0" fontId="33" fillId="2" borderId="18" xfId="183" applyFont="1" applyFill="1" applyBorder="1" applyAlignment="1">
      <alignment horizontal="center" vertical="top" wrapText="1"/>
    </xf>
    <xf numFmtId="0" fontId="33" fillId="2" borderId="19" xfId="183" applyFont="1" applyFill="1" applyBorder="1" applyAlignment="1">
      <alignment horizontal="center" vertical="top" wrapText="1"/>
    </xf>
    <xf numFmtId="0" fontId="33" fillId="2" borderId="0" xfId="183" applyFont="1" applyFill="1" applyAlignment="1">
      <alignment horizontal="center" vertical="top" wrapText="1"/>
    </xf>
    <xf numFmtId="0" fontId="33" fillId="2" borderId="20" xfId="183" applyFont="1" applyFill="1" applyBorder="1" applyAlignment="1">
      <alignment horizontal="center" vertical="top" wrapText="1"/>
    </xf>
    <xf numFmtId="0" fontId="33" fillId="2" borderId="21" xfId="183" applyFont="1" applyFill="1" applyBorder="1" applyAlignment="1">
      <alignment horizontal="center" vertical="top" wrapText="1"/>
    </xf>
    <xf numFmtId="0" fontId="33" fillId="2" borderId="22" xfId="183" applyFont="1" applyFill="1" applyBorder="1" applyAlignment="1">
      <alignment horizontal="center" vertical="top" wrapText="1"/>
    </xf>
    <xf numFmtId="0" fontId="33" fillId="2" borderId="23" xfId="183" applyFont="1" applyFill="1" applyBorder="1" applyAlignment="1">
      <alignment horizontal="center" vertical="top" wrapText="1"/>
    </xf>
    <xf numFmtId="9" fontId="7" fillId="3" borderId="3" xfId="183" applyNumberFormat="1" applyFont="1" applyFill="1" applyBorder="1" applyAlignment="1">
      <alignment horizontal="center" vertical="center"/>
    </xf>
    <xf numFmtId="0" fontId="9" fillId="3" borderId="3" xfId="183" applyFont="1" applyFill="1" applyBorder="1" applyAlignment="1">
      <alignment horizontal="center" vertical="center"/>
    </xf>
    <xf numFmtId="0" fontId="9" fillId="3" borderId="4" xfId="183" applyFont="1" applyFill="1" applyBorder="1" applyAlignment="1">
      <alignment horizontal="center" vertical="center"/>
    </xf>
    <xf numFmtId="0" fontId="193" fillId="2" borderId="32" xfId="183" applyFont="1" applyFill="1" applyBorder="1" applyAlignment="1">
      <alignment horizontal="center" vertical="top" wrapText="1"/>
    </xf>
    <xf numFmtId="0" fontId="42" fillId="2" borderId="29" xfId="183" applyFont="1" applyFill="1" applyBorder="1" applyAlignment="1">
      <alignment horizontal="center" vertical="top" wrapText="1"/>
    </xf>
    <xf numFmtId="0" fontId="42" fillId="2" borderId="30" xfId="183" applyFont="1" applyFill="1" applyBorder="1" applyAlignment="1">
      <alignment horizontal="center" vertical="top" wrapText="1"/>
    </xf>
    <xf numFmtId="0" fontId="85" fillId="3" borderId="1" xfId="183" applyFont="1" applyFill="1" applyBorder="1" applyAlignment="1">
      <alignment horizontal="center" vertical="center"/>
    </xf>
    <xf numFmtId="49" fontId="85" fillId="3" borderId="2" xfId="183" applyNumberFormat="1" applyFont="1" applyFill="1" applyBorder="1" applyAlignment="1">
      <alignment horizontal="center" vertical="center"/>
    </xf>
    <xf numFmtId="49" fontId="85" fillId="3" borderId="3" xfId="183" applyNumberFormat="1" applyFont="1" applyFill="1" applyBorder="1" applyAlignment="1">
      <alignment horizontal="center" vertical="center"/>
    </xf>
    <xf numFmtId="49" fontId="85" fillId="3" borderId="4" xfId="183" applyNumberFormat="1" applyFont="1" applyFill="1" applyBorder="1" applyAlignment="1">
      <alignment horizontal="center" vertical="center"/>
    </xf>
    <xf numFmtId="0" fontId="5" fillId="0" borderId="2" xfId="183" applyFont="1" applyBorder="1" applyAlignment="1">
      <alignment horizontal="center" vertical="center" wrapText="1"/>
    </xf>
    <xf numFmtId="0" fontId="5" fillId="0" borderId="3" xfId="183" applyFont="1" applyBorder="1" applyAlignment="1">
      <alignment horizontal="center" vertical="center" wrapText="1"/>
    </xf>
    <xf numFmtId="0" fontId="5" fillId="0" borderId="4" xfId="183" applyFont="1" applyBorder="1" applyAlignment="1">
      <alignment horizontal="center" vertical="center" wrapText="1"/>
    </xf>
    <xf numFmtId="0" fontId="23" fillId="4" borderId="2" xfId="183" applyFont="1" applyFill="1" applyBorder="1" applyAlignment="1">
      <alignment horizontal="center" vertical="center" wrapText="1"/>
    </xf>
    <xf numFmtId="0" fontId="23" fillId="4" borderId="3" xfId="183" applyFont="1" applyFill="1" applyBorder="1" applyAlignment="1">
      <alignment horizontal="center" vertical="center" wrapText="1"/>
    </xf>
    <xf numFmtId="0" fontId="23" fillId="4" borderId="4" xfId="183" applyFont="1" applyFill="1" applyBorder="1" applyAlignment="1">
      <alignment horizontal="center" vertical="center" wrapText="1"/>
    </xf>
    <xf numFmtId="0" fontId="7" fillId="4" borderId="2" xfId="183" applyFont="1" applyFill="1" applyBorder="1" applyAlignment="1">
      <alignment horizontal="center" vertical="center" wrapText="1"/>
    </xf>
    <xf numFmtId="9" fontId="8" fillId="4" borderId="2" xfId="183" applyNumberFormat="1" applyFont="1" applyFill="1" applyBorder="1" applyAlignment="1">
      <alignment horizontal="center" vertical="center"/>
    </xf>
    <xf numFmtId="9" fontId="8" fillId="4" borderId="10" xfId="183" applyNumberFormat="1" applyFont="1" applyFill="1" applyBorder="1" applyAlignment="1">
      <alignment horizontal="center" vertical="center"/>
    </xf>
    <xf numFmtId="9" fontId="8" fillId="4" borderId="3" xfId="183" applyNumberFormat="1" applyFont="1" applyFill="1" applyBorder="1" applyAlignment="1">
      <alignment horizontal="center" vertical="center"/>
    </xf>
    <xf numFmtId="9" fontId="8" fillId="4" borderId="4" xfId="183" applyNumberFormat="1" applyFont="1" applyFill="1" applyBorder="1" applyAlignment="1">
      <alignment horizontal="center" vertical="center"/>
    </xf>
    <xf numFmtId="9" fontId="8" fillId="4" borderId="2" xfId="183" applyNumberFormat="1" applyFont="1" applyFill="1" applyBorder="1" applyAlignment="1">
      <alignment horizontal="center" vertical="center" wrapText="1"/>
    </xf>
    <xf numFmtId="9" fontId="8" fillId="4" borderId="3" xfId="183" applyNumberFormat="1" applyFont="1" applyFill="1" applyBorder="1" applyAlignment="1">
      <alignment horizontal="center" vertical="center" wrapText="1"/>
    </xf>
    <xf numFmtId="9" fontId="8" fillId="4" borderId="4" xfId="183" applyNumberFormat="1" applyFont="1" applyFill="1" applyBorder="1" applyAlignment="1">
      <alignment horizontal="center" vertical="center" wrapText="1"/>
    </xf>
    <xf numFmtId="0" fontId="196" fillId="4" borderId="2" xfId="183" applyFont="1" applyFill="1" applyBorder="1" applyAlignment="1">
      <alignment horizontal="center" vertical="center"/>
    </xf>
    <xf numFmtId="0" fontId="196" fillId="4" borderId="3" xfId="183" applyFont="1" applyFill="1" applyBorder="1" applyAlignment="1">
      <alignment horizontal="center" vertical="center"/>
    </xf>
    <xf numFmtId="0" fontId="196" fillId="4" borderId="4" xfId="183" applyFont="1" applyFill="1" applyBorder="1" applyAlignment="1">
      <alignment horizontal="center" vertical="center"/>
    </xf>
    <xf numFmtId="0" fontId="15" fillId="0" borderId="15" xfId="183" applyFont="1" applyBorder="1" applyAlignment="1">
      <alignment horizontal="center" vertical="center" wrapText="1"/>
    </xf>
    <xf numFmtId="0" fontId="7" fillId="4" borderId="5" xfId="183" applyFont="1" applyFill="1" applyBorder="1" applyAlignment="1">
      <alignment horizontal="center" vertical="center" wrapText="1"/>
    </xf>
    <xf numFmtId="0" fontId="7" fillId="4" borderId="7" xfId="183" applyFont="1" applyFill="1" applyBorder="1" applyAlignment="1">
      <alignment horizontal="center" vertical="center" wrapText="1"/>
    </xf>
    <xf numFmtId="0" fontId="9" fillId="4" borderId="2" xfId="27" applyFont="1" applyFill="1" applyBorder="1" applyAlignment="1">
      <alignment horizontal="center" vertical="center"/>
    </xf>
    <xf numFmtId="0" fontId="9" fillId="4" borderId="3" xfId="27" applyFont="1" applyFill="1" applyBorder="1" applyAlignment="1">
      <alignment horizontal="center" vertical="center"/>
    </xf>
    <xf numFmtId="0" fontId="9" fillId="4" borderId="4" xfId="27" applyFont="1" applyFill="1" applyBorder="1" applyAlignment="1">
      <alignment horizontal="center" vertical="center"/>
    </xf>
    <xf numFmtId="0" fontId="2" fillId="0" borderId="0" xfId="27" applyFont="1" applyAlignment="1">
      <alignment horizontal="center"/>
    </xf>
    <xf numFmtId="0" fontId="57" fillId="2" borderId="0" xfId="27" applyFont="1" applyFill="1" applyAlignment="1">
      <alignment horizontal="center"/>
    </xf>
    <xf numFmtId="0" fontId="31" fillId="7" borderId="1" xfId="27" applyFont="1" applyFill="1" applyBorder="1" applyAlignment="1">
      <alignment horizontal="center" vertical="center"/>
    </xf>
    <xf numFmtId="49" fontId="5" fillId="3" borderId="2" xfId="27" applyNumberFormat="1" applyFont="1" applyFill="1" applyBorder="1" applyAlignment="1">
      <alignment horizontal="center" vertical="center"/>
    </xf>
    <xf numFmtId="49" fontId="5" fillId="3" borderId="3" xfId="27" applyNumberFormat="1" applyFont="1" applyFill="1" applyBorder="1" applyAlignment="1">
      <alignment horizontal="center" vertical="center"/>
    </xf>
    <xf numFmtId="49" fontId="5" fillId="3" borderId="4" xfId="27" applyNumberFormat="1" applyFont="1" applyFill="1" applyBorder="1" applyAlignment="1">
      <alignment horizontal="center" vertical="center"/>
    </xf>
    <xf numFmtId="0" fontId="5" fillId="3" borderId="2" xfId="27" applyFont="1" applyFill="1" applyBorder="1" applyAlignment="1">
      <alignment horizontal="center" vertical="center" wrapText="1"/>
    </xf>
    <xf numFmtId="0" fontId="5" fillId="3" borderId="3" xfId="27" applyFont="1" applyFill="1" applyBorder="1" applyAlignment="1">
      <alignment horizontal="center" vertical="center" wrapText="1"/>
    </xf>
    <xf numFmtId="0" fontId="5" fillId="3" borderId="4" xfId="27" applyFont="1" applyFill="1" applyBorder="1" applyAlignment="1">
      <alignment horizontal="center" vertical="center" wrapText="1"/>
    </xf>
    <xf numFmtId="0" fontId="4" fillId="0" borderId="2" xfId="27" applyFont="1" applyBorder="1" applyAlignment="1">
      <alignment horizontal="center"/>
    </xf>
    <xf numFmtId="0" fontId="4" fillId="0" borderId="3" xfId="27" applyFont="1" applyBorder="1" applyAlignment="1">
      <alignment horizontal="center"/>
    </xf>
    <xf numFmtId="0" fontId="4" fillId="0" borderId="4" xfId="27" applyFont="1" applyBorder="1" applyAlignment="1">
      <alignment horizontal="center"/>
    </xf>
    <xf numFmtId="0" fontId="5" fillId="0" borderId="93" xfId="27" applyFont="1" applyBorder="1" applyAlignment="1">
      <alignment horizontal="left" vertical="center" wrapText="1"/>
    </xf>
    <xf numFmtId="0" fontId="5" fillId="0" borderId="10" xfId="27" applyFont="1" applyBorder="1" applyAlignment="1">
      <alignment horizontal="left" vertical="center" wrapText="1"/>
    </xf>
    <xf numFmtId="0" fontId="5" fillId="0" borderId="11" xfId="27" applyFont="1" applyBorder="1" applyAlignment="1">
      <alignment horizontal="left" vertical="center" wrapText="1"/>
    </xf>
    <xf numFmtId="0" fontId="5" fillId="0" borderId="12" xfId="27" applyFont="1" applyBorder="1" applyAlignment="1">
      <alignment horizontal="left" vertical="center" wrapText="1"/>
    </xf>
    <xf numFmtId="0" fontId="5" fillId="0" borderId="0" xfId="27" applyFont="1" applyAlignment="1">
      <alignment horizontal="left" vertical="center" wrapText="1"/>
    </xf>
    <xf numFmtId="0" fontId="5" fillId="0" borderId="6" xfId="27" applyFont="1" applyBorder="1" applyAlignment="1">
      <alignment horizontal="left" vertical="center" wrapText="1"/>
    </xf>
    <xf numFmtId="0" fontId="5" fillId="0" borderId="13" xfId="27" applyFont="1" applyBorder="1" applyAlignment="1">
      <alignment horizontal="left" vertical="center" wrapText="1"/>
    </xf>
    <xf numFmtId="0" fontId="5" fillId="0" borderId="14" xfId="27" applyFont="1" applyBorder="1" applyAlignment="1">
      <alignment horizontal="left" vertical="center" wrapText="1"/>
    </xf>
    <xf numFmtId="0" fontId="5" fillId="0" borderId="8" xfId="27" applyFont="1" applyBorder="1" applyAlignment="1">
      <alignment horizontal="left" vertical="center" wrapText="1"/>
    </xf>
    <xf numFmtId="0" fontId="5" fillId="4" borderId="3" xfId="27" applyFont="1" applyFill="1" applyBorder="1" applyAlignment="1">
      <alignment horizontal="left" vertical="center" wrapText="1"/>
    </xf>
    <xf numFmtId="0" fontId="5" fillId="4" borderId="3" xfId="27" applyFont="1" applyFill="1" applyBorder="1" applyAlignment="1">
      <alignment horizontal="left" vertical="center"/>
    </xf>
    <xf numFmtId="0" fontId="5" fillId="4" borderId="4" xfId="27" applyFont="1" applyFill="1" applyBorder="1" applyAlignment="1">
      <alignment horizontal="left" vertical="center"/>
    </xf>
    <xf numFmtId="0" fontId="7" fillId="3" borderId="5" xfId="27" applyFont="1" applyFill="1" applyBorder="1" applyAlignment="1">
      <alignment horizontal="center" vertical="center" wrapText="1"/>
    </xf>
    <xf numFmtId="0" fontId="7" fillId="3" borderId="7" xfId="27" applyFont="1" applyFill="1" applyBorder="1" applyAlignment="1">
      <alignment horizontal="center" vertical="center" wrapText="1"/>
    </xf>
    <xf numFmtId="0" fontId="6" fillId="4" borderId="2" xfId="27" applyFont="1" applyFill="1" applyBorder="1" applyAlignment="1">
      <alignment horizontal="center" vertical="center" wrapText="1"/>
    </xf>
    <xf numFmtId="0" fontId="6" fillId="4" borderId="3" xfId="27" applyFont="1" applyFill="1" applyBorder="1" applyAlignment="1">
      <alignment horizontal="center" vertical="center" wrapText="1"/>
    </xf>
    <xf numFmtId="0" fontId="6" fillId="4" borderId="4" xfId="27" applyFont="1" applyFill="1" applyBorder="1" applyAlignment="1">
      <alignment horizontal="center" vertical="center" wrapText="1"/>
    </xf>
    <xf numFmtId="0" fontId="7" fillId="3" borderId="2" xfId="27" applyFont="1" applyFill="1" applyBorder="1" applyAlignment="1">
      <alignment horizontal="center" vertical="center" wrapText="1"/>
    </xf>
    <xf numFmtId="0" fontId="7" fillId="3" borderId="3" xfId="27" applyFont="1" applyFill="1" applyBorder="1" applyAlignment="1">
      <alignment horizontal="center" vertical="center" wrapText="1"/>
    </xf>
    <xf numFmtId="0" fontId="7" fillId="3" borderId="4" xfId="27" applyFont="1" applyFill="1" applyBorder="1" applyAlignment="1">
      <alignment horizontal="center" vertical="center" wrapText="1"/>
    </xf>
    <xf numFmtId="0" fontId="9" fillId="3" borderId="2" xfId="27" applyFont="1" applyFill="1" applyBorder="1" applyAlignment="1">
      <alignment horizontal="center" vertical="center" wrapText="1"/>
    </xf>
    <xf numFmtId="0" fontId="9" fillId="3" borderId="3" xfId="27" applyFont="1" applyFill="1" applyBorder="1" applyAlignment="1">
      <alignment horizontal="center" vertical="center" wrapText="1"/>
    </xf>
    <xf numFmtId="0" fontId="9" fillId="3" borderId="4" xfId="27" applyFont="1" applyFill="1" applyBorder="1" applyAlignment="1">
      <alignment horizontal="center" vertical="center" wrapText="1"/>
    </xf>
    <xf numFmtId="0" fontId="4" fillId="4" borderId="2" xfId="27" applyFont="1" applyFill="1" applyBorder="1" applyAlignment="1">
      <alignment horizontal="center" vertical="center"/>
    </xf>
    <xf numFmtId="0" fontId="4" fillId="4" borderId="3" xfId="27" applyFont="1" applyFill="1" applyBorder="1" applyAlignment="1">
      <alignment horizontal="center" vertical="center"/>
    </xf>
    <xf numFmtId="0" fontId="4" fillId="4" borderId="4" xfId="27" applyFont="1" applyFill="1" applyBorder="1" applyAlignment="1">
      <alignment horizontal="center" vertical="center"/>
    </xf>
    <xf numFmtId="0" fontId="7" fillId="4" borderId="2" xfId="27" applyFont="1" applyFill="1" applyBorder="1" applyAlignment="1">
      <alignment horizontal="center" vertical="center" wrapText="1"/>
    </xf>
    <xf numFmtId="0" fontId="7" fillId="4" borderId="3" xfId="27" applyFont="1" applyFill="1" applyBorder="1" applyAlignment="1">
      <alignment horizontal="center" vertical="center"/>
    </xf>
    <xf numFmtId="0" fontId="7" fillId="4" borderId="4" xfId="27" applyFont="1" applyFill="1" applyBorder="1" applyAlignment="1">
      <alignment horizontal="center" vertical="center"/>
    </xf>
    <xf numFmtId="0" fontId="26" fillId="3" borderId="2" xfId="27" applyFont="1" applyFill="1" applyBorder="1" applyAlignment="1">
      <alignment horizontal="center" vertical="center" wrapText="1"/>
    </xf>
    <xf numFmtId="0" fontId="26" fillId="3" borderId="3" xfId="27" applyFont="1" applyFill="1" applyBorder="1" applyAlignment="1">
      <alignment horizontal="center" vertical="center" wrapText="1"/>
    </xf>
    <xf numFmtId="0" fontId="26" fillId="3" borderId="4" xfId="27" applyFont="1" applyFill="1" applyBorder="1" applyAlignment="1">
      <alignment horizontal="center" vertical="center" wrapText="1"/>
    </xf>
    <xf numFmtId="0" fontId="7" fillId="3" borderId="2" xfId="27" applyFont="1" applyFill="1" applyBorder="1" applyAlignment="1">
      <alignment horizontal="center" vertical="center"/>
    </xf>
    <xf numFmtId="0" fontId="7" fillId="3" borderId="3" xfId="27" applyFont="1" applyFill="1" applyBorder="1" applyAlignment="1">
      <alignment horizontal="center" vertical="center"/>
    </xf>
    <xf numFmtId="0" fontId="7" fillId="3" borderId="4" xfId="27" applyFont="1" applyFill="1" applyBorder="1" applyAlignment="1">
      <alignment horizontal="center" vertical="center"/>
    </xf>
    <xf numFmtId="0" fontId="9" fillId="4" borderId="2" xfId="27" applyFont="1" applyFill="1" applyBorder="1" applyAlignment="1">
      <alignment horizontal="center" vertical="center" wrapText="1"/>
    </xf>
    <xf numFmtId="0" fontId="9" fillId="4" borderId="3" xfId="27" applyFont="1" applyFill="1" applyBorder="1" applyAlignment="1">
      <alignment horizontal="center" vertical="center" wrapText="1"/>
    </xf>
    <xf numFmtId="0" fontId="9" fillId="4" borderId="4" xfId="27" applyFont="1" applyFill="1" applyBorder="1" applyAlignment="1">
      <alignment horizontal="center" vertical="center" wrapText="1"/>
    </xf>
    <xf numFmtId="0" fontId="33" fillId="2" borderId="16" xfId="27" applyFont="1" applyFill="1" applyBorder="1" applyAlignment="1">
      <alignment horizontal="left" vertical="top" wrapText="1"/>
    </xf>
    <xf numFmtId="0" fontId="33" fillId="2" borderId="17" xfId="27" applyFont="1" applyFill="1" applyBorder="1" applyAlignment="1">
      <alignment horizontal="left" vertical="top" wrapText="1"/>
    </xf>
    <xf numFmtId="0" fontId="33" fillId="2" borderId="18" xfId="27" applyFont="1" applyFill="1" applyBorder="1" applyAlignment="1">
      <alignment horizontal="left" vertical="top" wrapText="1"/>
    </xf>
    <xf numFmtId="0" fontId="33" fillId="2" borderId="19" xfId="27" applyFont="1" applyFill="1" applyBorder="1" applyAlignment="1">
      <alignment horizontal="left" vertical="top" wrapText="1"/>
    </xf>
    <xf numFmtId="0" fontId="33" fillId="2" borderId="0" xfId="27" applyFont="1" applyFill="1" applyAlignment="1">
      <alignment horizontal="left" vertical="top" wrapText="1"/>
    </xf>
    <xf numFmtId="0" fontId="33" fillId="2" borderId="20" xfId="27" applyFont="1" applyFill="1" applyBorder="1" applyAlignment="1">
      <alignment horizontal="left" vertical="top" wrapText="1"/>
    </xf>
    <xf numFmtId="0" fontId="33" fillId="2" borderId="21" xfId="27" applyFont="1" applyFill="1" applyBorder="1" applyAlignment="1">
      <alignment horizontal="left" vertical="top" wrapText="1"/>
    </xf>
    <xf numFmtId="0" fontId="33" fillId="2" borderId="22" xfId="27" applyFont="1" applyFill="1" applyBorder="1" applyAlignment="1">
      <alignment horizontal="left" vertical="top" wrapText="1"/>
    </xf>
    <xf numFmtId="0" fontId="33" fillId="2" borderId="23" xfId="27" applyFont="1" applyFill="1" applyBorder="1" applyAlignment="1">
      <alignment horizontal="left" vertical="top" wrapText="1"/>
    </xf>
    <xf numFmtId="9" fontId="7" fillId="3" borderId="2" xfId="27" applyNumberFormat="1" applyFont="1" applyFill="1" applyBorder="1" applyAlignment="1">
      <alignment horizontal="center" vertical="center"/>
    </xf>
    <xf numFmtId="9" fontId="7" fillId="3" borderId="14" xfId="27" applyNumberFormat="1" applyFont="1" applyFill="1" applyBorder="1" applyAlignment="1">
      <alignment horizontal="center" vertical="center"/>
    </xf>
    <xf numFmtId="9" fontId="7" fillId="3" borderId="3" xfId="27" applyNumberFormat="1" applyFont="1" applyFill="1" applyBorder="1" applyAlignment="1">
      <alignment horizontal="center" vertical="center"/>
    </xf>
    <xf numFmtId="9" fontId="7" fillId="3" borderId="4" xfId="27" applyNumberFormat="1" applyFont="1" applyFill="1" applyBorder="1" applyAlignment="1">
      <alignment horizontal="center" vertical="center"/>
    </xf>
    <xf numFmtId="0" fontId="4" fillId="3" borderId="2" xfId="27" applyFont="1" applyFill="1" applyBorder="1" applyAlignment="1">
      <alignment horizontal="center" vertical="center"/>
    </xf>
    <xf numFmtId="0" fontId="4" fillId="3" borderId="3" xfId="27" applyFont="1" applyFill="1" applyBorder="1" applyAlignment="1">
      <alignment horizontal="center" vertical="center"/>
    </xf>
    <xf numFmtId="0" fontId="4" fillId="3" borderId="4" xfId="27" applyFont="1" applyFill="1" applyBorder="1" applyAlignment="1">
      <alignment horizontal="center" vertical="center"/>
    </xf>
    <xf numFmtId="9" fontId="9" fillId="3" borderId="2" xfId="27" applyNumberFormat="1" applyFont="1" applyFill="1" applyBorder="1" applyAlignment="1">
      <alignment horizontal="center" vertical="center"/>
    </xf>
    <xf numFmtId="9" fontId="9" fillId="3" borderId="10" xfId="27" applyNumberFormat="1" applyFont="1" applyFill="1" applyBorder="1" applyAlignment="1">
      <alignment horizontal="center" vertical="center"/>
    </xf>
    <xf numFmtId="9" fontId="9" fillId="3" borderId="3" xfId="27" applyNumberFormat="1" applyFont="1" applyFill="1" applyBorder="1" applyAlignment="1">
      <alignment horizontal="center" vertical="center"/>
    </xf>
    <xf numFmtId="9" fontId="9" fillId="3" borderId="4" xfId="27" applyNumberFormat="1" applyFont="1" applyFill="1" applyBorder="1" applyAlignment="1">
      <alignment horizontal="center" vertical="center"/>
    </xf>
    <xf numFmtId="0" fontId="9" fillId="3" borderId="2" xfId="27" applyFont="1" applyFill="1" applyBorder="1" applyAlignment="1">
      <alignment horizontal="center" vertical="center"/>
    </xf>
    <xf numFmtId="0" fontId="193" fillId="2" borderId="32" xfId="27" applyFont="1" applyFill="1" applyBorder="1" applyAlignment="1">
      <alignment horizontal="left" vertical="top" wrapText="1"/>
    </xf>
    <xf numFmtId="0" fontId="42" fillId="2" borderId="29" xfId="27" applyFont="1" applyFill="1" applyBorder="1" applyAlignment="1">
      <alignment horizontal="left" vertical="top" wrapText="1"/>
    </xf>
    <xf numFmtId="0" fontId="42" fillId="2" borderId="30" xfId="27" applyFont="1" applyFill="1" applyBorder="1" applyAlignment="1">
      <alignment horizontal="left" vertical="top" wrapText="1"/>
    </xf>
    <xf numFmtId="0" fontId="160" fillId="4" borderId="2" xfId="183" applyFont="1" applyFill="1" applyBorder="1" applyAlignment="1">
      <alignment horizontal="center" vertical="center"/>
    </xf>
    <xf numFmtId="0" fontId="160" fillId="4" borderId="3" xfId="183" applyFont="1" applyFill="1" applyBorder="1" applyAlignment="1">
      <alignment horizontal="center" vertical="center"/>
    </xf>
    <xf numFmtId="0" fontId="160" fillId="4" borderId="4" xfId="183" applyFont="1" applyFill="1" applyBorder="1" applyAlignment="1">
      <alignment horizontal="center" vertical="center"/>
    </xf>
    <xf numFmtId="0" fontId="158" fillId="0" borderId="0" xfId="183" applyFont="1" applyAlignment="1">
      <alignment horizontal="center"/>
    </xf>
    <xf numFmtId="0" fontId="159" fillId="2" borderId="0" xfId="183" applyFont="1" applyFill="1" applyAlignment="1">
      <alignment horizontal="center"/>
    </xf>
    <xf numFmtId="0" fontId="161" fillId="3" borderId="1" xfId="183" applyFont="1" applyFill="1" applyBorder="1" applyAlignment="1">
      <alignment horizontal="center" vertical="center"/>
    </xf>
    <xf numFmtId="49" fontId="161" fillId="3" borderId="2" xfId="183" applyNumberFormat="1" applyFont="1" applyFill="1" applyBorder="1" applyAlignment="1">
      <alignment horizontal="center" vertical="center"/>
    </xf>
    <xf numFmtId="49" fontId="161" fillId="3" borderId="3" xfId="183" applyNumberFormat="1" applyFont="1" applyFill="1" applyBorder="1" applyAlignment="1">
      <alignment horizontal="center" vertical="center"/>
    </xf>
    <xf numFmtId="49" fontId="161" fillId="3" borderId="4" xfId="183" applyNumberFormat="1" applyFont="1" applyFill="1" applyBorder="1" applyAlignment="1">
      <alignment horizontal="center" vertical="center"/>
    </xf>
    <xf numFmtId="0" fontId="161" fillId="3" borderId="2" xfId="183" applyFont="1" applyFill="1" applyBorder="1" applyAlignment="1">
      <alignment horizontal="center" vertical="center" wrapText="1"/>
    </xf>
    <xf numFmtId="0" fontId="161" fillId="3" borderId="3" xfId="183" applyFont="1" applyFill="1" applyBorder="1" applyAlignment="1">
      <alignment horizontal="center" vertical="center" wrapText="1"/>
    </xf>
    <xf numFmtId="0" fontId="161" fillId="3" borderId="4" xfId="183" applyFont="1" applyFill="1" applyBorder="1" applyAlignment="1">
      <alignment horizontal="center" vertical="center" wrapText="1"/>
    </xf>
    <xf numFmtId="0" fontId="160" fillId="0" borderId="2" xfId="183" applyFont="1" applyBorder="1" applyAlignment="1">
      <alignment horizontal="center"/>
    </xf>
    <xf numFmtId="0" fontId="160" fillId="0" borderId="3" xfId="183" applyFont="1" applyBorder="1" applyAlignment="1">
      <alignment horizontal="center"/>
    </xf>
    <xf numFmtId="0" fontId="160" fillId="0" borderId="4" xfId="183" applyFont="1" applyBorder="1" applyAlignment="1">
      <alignment horizontal="center"/>
    </xf>
    <xf numFmtId="0" fontId="162" fillId="0" borderId="93" xfId="183" applyFont="1" applyBorder="1" applyAlignment="1">
      <alignment horizontal="left" vertical="center" wrapText="1"/>
    </xf>
    <xf numFmtId="0" fontId="162" fillId="0" borderId="10" xfId="183" applyFont="1" applyBorder="1" applyAlignment="1">
      <alignment horizontal="left" vertical="center" wrapText="1"/>
    </xf>
    <xf numFmtId="0" fontId="162" fillId="0" borderId="11" xfId="183" applyFont="1" applyBorder="1" applyAlignment="1">
      <alignment horizontal="left" vertical="center" wrapText="1"/>
    </xf>
    <xf numFmtId="0" fontId="162" fillId="0" borderId="12" xfId="183" applyFont="1" applyBorder="1" applyAlignment="1">
      <alignment horizontal="left" vertical="center" wrapText="1"/>
    </xf>
    <xf numFmtId="0" fontId="162" fillId="0" borderId="0" xfId="183" applyFont="1" applyAlignment="1">
      <alignment horizontal="left" vertical="center" wrapText="1"/>
    </xf>
    <xf numFmtId="0" fontId="162" fillId="0" borderId="6" xfId="183" applyFont="1" applyBorder="1" applyAlignment="1">
      <alignment horizontal="left" vertical="center" wrapText="1"/>
    </xf>
    <xf numFmtId="0" fontId="162" fillId="0" borderId="13" xfId="183" applyFont="1" applyBorder="1" applyAlignment="1">
      <alignment horizontal="left" vertical="center" wrapText="1"/>
    </xf>
    <xf numFmtId="0" fontId="162" fillId="0" borderId="14" xfId="183" applyFont="1" applyBorder="1" applyAlignment="1">
      <alignment horizontal="left" vertical="center" wrapText="1"/>
    </xf>
    <xf numFmtId="0" fontId="162" fillId="0" borderId="8" xfId="183" applyFont="1" applyBorder="1" applyAlignment="1">
      <alignment horizontal="left" vertical="center" wrapText="1"/>
    </xf>
    <xf numFmtId="0" fontId="162" fillId="4" borderId="2" xfId="183" applyFont="1" applyFill="1" applyBorder="1" applyAlignment="1">
      <alignment horizontal="left" vertical="center" wrapText="1"/>
    </xf>
    <xf numFmtId="0" fontId="162" fillId="4" borderId="3" xfId="183" applyFont="1" applyFill="1" applyBorder="1" applyAlignment="1">
      <alignment horizontal="left" vertical="center"/>
    </xf>
    <xf numFmtId="0" fontId="162" fillId="4" borderId="4" xfId="183" applyFont="1" applyFill="1" applyBorder="1" applyAlignment="1">
      <alignment horizontal="left" vertical="center"/>
    </xf>
    <xf numFmtId="0" fontId="161" fillId="3" borderId="5" xfId="183" applyFont="1" applyFill="1" applyBorder="1" applyAlignment="1">
      <alignment horizontal="center" vertical="center" wrapText="1"/>
    </xf>
    <xf numFmtId="0" fontId="161" fillId="3" borderId="7" xfId="183" applyFont="1" applyFill="1" applyBorder="1" applyAlignment="1">
      <alignment horizontal="center" vertical="center" wrapText="1"/>
    </xf>
    <xf numFmtId="0" fontId="162" fillId="4" borderId="2" xfId="183" applyFont="1" applyFill="1" applyBorder="1" applyAlignment="1">
      <alignment horizontal="left" vertical="top" wrapText="1"/>
    </xf>
    <xf numFmtId="0" fontId="162" fillId="4" borderId="3" xfId="183" applyFont="1" applyFill="1" applyBorder="1" applyAlignment="1">
      <alignment horizontal="left" vertical="top" wrapText="1"/>
    </xf>
    <xf numFmtId="0" fontId="162" fillId="4" borderId="4" xfId="183" applyFont="1" applyFill="1" applyBorder="1" applyAlignment="1">
      <alignment horizontal="left" vertical="top" wrapText="1"/>
    </xf>
    <xf numFmtId="0" fontId="160" fillId="4" borderId="2" xfId="183" applyFont="1" applyFill="1" applyBorder="1" applyAlignment="1">
      <alignment horizontal="center" vertical="center" wrapText="1"/>
    </xf>
    <xf numFmtId="0" fontId="160" fillId="4" borderId="3" xfId="183" applyFont="1" applyFill="1" applyBorder="1" applyAlignment="1">
      <alignment horizontal="center" vertical="center" wrapText="1"/>
    </xf>
    <xf numFmtId="0" fontId="160" fillId="4" borderId="4" xfId="183" applyFont="1" applyFill="1" applyBorder="1" applyAlignment="1">
      <alignment horizontal="center" vertical="center" wrapText="1"/>
    </xf>
    <xf numFmtId="0" fontId="162" fillId="4" borderId="2" xfId="183" applyFont="1" applyFill="1" applyBorder="1" applyAlignment="1">
      <alignment horizontal="center" vertical="center" wrapText="1"/>
    </xf>
    <xf numFmtId="0" fontId="162" fillId="4" borderId="3" xfId="183" applyFont="1" applyFill="1" applyBorder="1" applyAlignment="1">
      <alignment horizontal="center" vertical="center"/>
    </xf>
    <xf numFmtId="0" fontId="162" fillId="4" borderId="4" xfId="183" applyFont="1" applyFill="1" applyBorder="1" applyAlignment="1">
      <alignment horizontal="center" vertical="center"/>
    </xf>
    <xf numFmtId="0" fontId="164" fillId="3" borderId="2" xfId="183" applyFont="1" applyFill="1" applyBorder="1" applyAlignment="1">
      <alignment horizontal="center" vertical="center" wrapText="1"/>
    </xf>
    <xf numFmtId="0" fontId="164" fillId="3" borderId="3" xfId="183" applyFont="1" applyFill="1" applyBorder="1" applyAlignment="1">
      <alignment horizontal="center" vertical="center" wrapText="1"/>
    </xf>
    <xf numFmtId="0" fontId="164" fillId="3" borderId="4" xfId="183" applyFont="1" applyFill="1" applyBorder="1" applyAlignment="1">
      <alignment horizontal="center" vertical="center" wrapText="1"/>
    </xf>
    <xf numFmtId="0" fontId="161" fillId="3" borderId="2" xfId="183" applyFont="1" applyFill="1" applyBorder="1" applyAlignment="1">
      <alignment horizontal="center" vertical="center"/>
    </xf>
    <xf numFmtId="0" fontId="161" fillId="3" borderId="3" xfId="183" applyFont="1" applyFill="1" applyBorder="1" applyAlignment="1">
      <alignment horizontal="center" vertical="center"/>
    </xf>
    <xf numFmtId="0" fontId="161" fillId="3" borderId="4" xfId="183" applyFont="1" applyFill="1" applyBorder="1" applyAlignment="1">
      <alignment horizontal="center" vertical="center"/>
    </xf>
    <xf numFmtId="0" fontId="161" fillId="4" borderId="2" xfId="183" applyFont="1" applyFill="1" applyBorder="1" applyAlignment="1">
      <alignment horizontal="center" vertical="center"/>
    </xf>
    <xf numFmtId="0" fontId="161" fillId="4" borderId="3" xfId="183" applyFont="1" applyFill="1" applyBorder="1" applyAlignment="1">
      <alignment horizontal="center" vertical="center"/>
    </xf>
    <xf numFmtId="0" fontId="161" fillId="4" borderId="4" xfId="183" applyFont="1" applyFill="1" applyBorder="1" applyAlignment="1">
      <alignment horizontal="center" vertical="center"/>
    </xf>
    <xf numFmtId="9" fontId="161" fillId="4" borderId="2" xfId="183" applyNumberFormat="1" applyFont="1" applyFill="1" applyBorder="1" applyAlignment="1">
      <alignment horizontal="center" vertical="center"/>
    </xf>
    <xf numFmtId="9" fontId="161" fillId="4" borderId="14" xfId="183" applyNumberFormat="1" applyFont="1" applyFill="1" applyBorder="1" applyAlignment="1">
      <alignment horizontal="center" vertical="center"/>
    </xf>
    <xf numFmtId="9" fontId="161" fillId="4" borderId="3" xfId="183" applyNumberFormat="1" applyFont="1" applyFill="1" applyBorder="1" applyAlignment="1">
      <alignment horizontal="center" vertical="center"/>
    </xf>
    <xf numFmtId="9" fontId="161" fillId="4" borderId="4" xfId="183" applyNumberFormat="1" applyFont="1" applyFill="1" applyBorder="1" applyAlignment="1">
      <alignment horizontal="center" vertical="center"/>
    </xf>
    <xf numFmtId="9" fontId="168" fillId="4" borderId="2" xfId="183" applyNumberFormat="1" applyFont="1" applyFill="1" applyBorder="1" applyAlignment="1">
      <alignment horizontal="center" vertical="center"/>
    </xf>
    <xf numFmtId="9" fontId="168" fillId="4" borderId="10" xfId="183" applyNumberFormat="1" applyFont="1" applyFill="1" applyBorder="1" applyAlignment="1">
      <alignment horizontal="center" vertical="center"/>
    </xf>
    <xf numFmtId="9" fontId="168" fillId="4" borderId="3" xfId="183" applyNumberFormat="1" applyFont="1" applyFill="1" applyBorder="1" applyAlignment="1">
      <alignment horizontal="center" vertical="center"/>
    </xf>
    <xf numFmtId="9" fontId="168" fillId="4" borderId="4" xfId="183" applyNumberFormat="1" applyFont="1" applyFill="1" applyBorder="1" applyAlignment="1">
      <alignment horizontal="center" vertical="center"/>
    </xf>
    <xf numFmtId="9" fontId="160" fillId="4" borderId="2" xfId="183" applyNumberFormat="1" applyFont="1" applyFill="1" applyBorder="1" applyAlignment="1">
      <alignment horizontal="center" vertical="center"/>
    </xf>
    <xf numFmtId="9" fontId="160" fillId="4" borderId="10" xfId="183" applyNumberFormat="1" applyFont="1" applyFill="1" applyBorder="1" applyAlignment="1">
      <alignment horizontal="center" vertical="center"/>
    </xf>
    <xf numFmtId="9" fontId="160" fillId="4" borderId="3" xfId="183" applyNumberFormat="1" applyFont="1" applyFill="1" applyBorder="1" applyAlignment="1">
      <alignment horizontal="center" vertical="center"/>
    </xf>
    <xf numFmtId="9" fontId="160" fillId="4" borderId="4" xfId="183" applyNumberFormat="1" applyFont="1" applyFill="1" applyBorder="1" applyAlignment="1">
      <alignment horizontal="center" vertical="center"/>
    </xf>
    <xf numFmtId="9" fontId="161" fillId="3" borderId="3" xfId="183" applyNumberFormat="1" applyFont="1" applyFill="1" applyBorder="1" applyAlignment="1">
      <alignment horizontal="center" vertical="center"/>
    </xf>
    <xf numFmtId="9" fontId="161" fillId="3" borderId="4" xfId="183" applyNumberFormat="1" applyFont="1" applyFill="1" applyBorder="1" applyAlignment="1">
      <alignment horizontal="center" vertical="center"/>
    </xf>
    <xf numFmtId="0" fontId="160" fillId="3" borderId="2" xfId="183" applyFont="1" applyFill="1" applyBorder="1" applyAlignment="1">
      <alignment horizontal="center" vertical="center"/>
    </xf>
    <xf numFmtId="0" fontId="165" fillId="4" borderId="2" xfId="183" applyFont="1" applyFill="1" applyBorder="1" applyAlignment="1">
      <alignment horizontal="center" vertical="center" wrapText="1"/>
    </xf>
    <xf numFmtId="0" fontId="165" fillId="4" borderId="3" xfId="183" applyFont="1" applyFill="1" applyBorder="1" applyAlignment="1">
      <alignment horizontal="center" vertical="center" wrapText="1"/>
    </xf>
    <xf numFmtId="0" fontId="165" fillId="4" borderId="4" xfId="183" applyFont="1" applyFill="1" applyBorder="1" applyAlignment="1">
      <alignment horizontal="center" vertical="center" wrapText="1"/>
    </xf>
    <xf numFmtId="0" fontId="197" fillId="0" borderId="44" xfId="183" applyFont="1" applyBorder="1" applyAlignment="1">
      <alignment horizontal="center" vertical="center" wrapText="1"/>
    </xf>
    <xf numFmtId="0" fontId="197" fillId="0" borderId="43" xfId="183" applyFont="1" applyBorder="1" applyAlignment="1">
      <alignment horizontal="center" vertical="center" wrapText="1"/>
    </xf>
    <xf numFmtId="0" fontId="197" fillId="0" borderId="42" xfId="183" applyFont="1" applyBorder="1" applyAlignment="1">
      <alignment horizontal="center" vertical="center" wrapText="1"/>
    </xf>
    <xf numFmtId="0" fontId="31" fillId="3" borderId="2" xfId="183" applyFont="1" applyFill="1" applyBorder="1" applyAlignment="1">
      <alignment horizontal="center" vertical="center" wrapText="1"/>
    </xf>
    <xf numFmtId="0" fontId="31" fillId="3" borderId="3" xfId="183" applyFont="1" applyFill="1" applyBorder="1" applyAlignment="1">
      <alignment horizontal="center" vertical="center" wrapText="1"/>
    </xf>
    <xf numFmtId="0" fontId="31" fillId="3" borderId="4" xfId="183" applyFont="1" applyFill="1" applyBorder="1" applyAlignment="1">
      <alignment horizontal="center" vertical="center" wrapText="1"/>
    </xf>
    <xf numFmtId="0" fontId="74" fillId="0" borderId="32" xfId="183" applyFont="1" applyBorder="1" applyAlignment="1">
      <alignment horizontal="center"/>
    </xf>
    <xf numFmtId="0" fontId="74" fillId="0" borderId="29" xfId="183" applyFont="1" applyBorder="1" applyAlignment="1">
      <alignment horizontal="center"/>
    </xf>
    <xf numFmtId="0" fontId="57" fillId="2" borderId="21" xfId="183" applyFont="1" applyFill="1" applyBorder="1" applyAlignment="1">
      <alignment horizontal="center"/>
    </xf>
    <xf numFmtId="0" fontId="57" fillId="2" borderId="22" xfId="183" applyFont="1" applyFill="1" applyBorder="1" applyAlignment="1">
      <alignment horizontal="center"/>
    </xf>
    <xf numFmtId="0" fontId="57" fillId="2" borderId="23" xfId="183" applyFont="1" applyFill="1" applyBorder="1" applyAlignment="1">
      <alignment horizontal="center"/>
    </xf>
    <xf numFmtId="0" fontId="73" fillId="0" borderId="0" xfId="183" applyFont="1" applyAlignment="1">
      <alignment horizontal="center"/>
    </xf>
    <xf numFmtId="0" fontId="31" fillId="3" borderId="1" xfId="183" applyFont="1" applyFill="1" applyBorder="1" applyAlignment="1">
      <alignment horizontal="center" vertical="center"/>
    </xf>
    <xf numFmtId="49" fontId="31" fillId="3" borderId="2" xfId="183" applyNumberFormat="1" applyFont="1" applyFill="1" applyBorder="1" applyAlignment="1">
      <alignment horizontal="center" vertical="center"/>
    </xf>
    <xf numFmtId="49" fontId="31" fillId="3" borderId="3" xfId="183" applyNumberFormat="1" applyFont="1" applyFill="1" applyBorder="1" applyAlignment="1">
      <alignment horizontal="center" vertical="center"/>
    </xf>
    <xf numFmtId="49" fontId="31" fillId="3" borderId="4" xfId="183" applyNumberFormat="1" applyFont="1" applyFill="1" applyBorder="1" applyAlignment="1">
      <alignment horizontal="center" vertical="center"/>
    </xf>
    <xf numFmtId="0" fontId="26" fillId="3" borderId="5" xfId="183" applyFont="1" applyFill="1" applyBorder="1" applyAlignment="1">
      <alignment horizontal="center" vertical="center" wrapText="1"/>
    </xf>
    <xf numFmtId="0" fontId="26" fillId="3" borderId="7" xfId="183" applyFont="1" applyFill="1" applyBorder="1" applyAlignment="1">
      <alignment horizontal="center" vertical="center" wrapText="1"/>
    </xf>
    <xf numFmtId="0" fontId="32" fillId="0" borderId="2" xfId="183" applyFont="1" applyBorder="1" applyAlignment="1">
      <alignment horizontal="center"/>
    </xf>
    <xf numFmtId="0" fontId="32" fillId="0" borderId="3" xfId="183" applyFont="1" applyBorder="1" applyAlignment="1">
      <alignment horizontal="center"/>
    </xf>
    <xf numFmtId="0" fontId="32" fillId="0" borderId="4" xfId="183" applyFont="1" applyBorder="1" applyAlignment="1">
      <alignment horizontal="center"/>
    </xf>
    <xf numFmtId="0" fontId="30" fillId="0" borderId="2" xfId="183" applyFont="1" applyBorder="1" applyAlignment="1">
      <alignment horizontal="left" vertical="center" wrapText="1"/>
    </xf>
    <xf numFmtId="0" fontId="30" fillId="0" borderId="3" xfId="183" applyFont="1" applyBorder="1" applyAlignment="1">
      <alignment horizontal="left" vertical="center" wrapText="1"/>
    </xf>
    <xf numFmtId="0" fontId="30" fillId="0" borderId="4" xfId="183" applyFont="1" applyBorder="1" applyAlignment="1">
      <alignment horizontal="left" vertical="center" wrapText="1"/>
    </xf>
    <xf numFmtId="0" fontId="31" fillId="3" borderId="3" xfId="183" applyFont="1" applyFill="1" applyBorder="1" applyAlignment="1">
      <alignment horizontal="center" wrapText="1"/>
    </xf>
    <xf numFmtId="0" fontId="31" fillId="3" borderId="3" xfId="183" applyFont="1" applyFill="1" applyBorder="1" applyAlignment="1">
      <alignment horizontal="center"/>
    </xf>
    <xf numFmtId="0" fontId="31" fillId="3" borderId="4" xfId="183" applyFont="1" applyFill="1" applyBorder="1" applyAlignment="1">
      <alignment horizontal="center"/>
    </xf>
    <xf numFmtId="0" fontId="30" fillId="3" borderId="2" xfId="183" applyFont="1" applyFill="1" applyBorder="1" applyAlignment="1">
      <alignment horizontal="left" vertical="center" wrapText="1"/>
    </xf>
    <xf numFmtId="0" fontId="30" fillId="3" borderId="3" xfId="183" applyFont="1" applyFill="1" applyBorder="1" applyAlignment="1">
      <alignment horizontal="left" vertical="center" wrapText="1"/>
    </xf>
    <xf numFmtId="0" fontId="30" fillId="3" borderId="4" xfId="183" applyFont="1" applyFill="1" applyBorder="1" applyAlignment="1">
      <alignment horizontal="left" vertical="center" wrapText="1"/>
    </xf>
    <xf numFmtId="0" fontId="26" fillId="0" borderId="2" xfId="183" applyFont="1" applyBorder="1" applyAlignment="1">
      <alignment horizontal="center" vertical="center" wrapText="1"/>
    </xf>
    <xf numFmtId="0" fontId="26" fillId="0" borderId="3" xfId="183" applyFont="1" applyBorder="1" applyAlignment="1">
      <alignment horizontal="center" vertical="center" wrapText="1"/>
    </xf>
    <xf numFmtId="0" fontId="26" fillId="0" borderId="4" xfId="183" applyFont="1" applyBorder="1" applyAlignment="1">
      <alignment horizontal="center" vertical="center" wrapText="1"/>
    </xf>
    <xf numFmtId="0" fontId="27" fillId="4" borderId="2" xfId="183" applyFont="1" applyFill="1" applyBorder="1" applyAlignment="1">
      <alignment horizontal="center" vertical="center"/>
    </xf>
    <xf numFmtId="0" fontId="27" fillId="4" borderId="3" xfId="183" applyFont="1" applyFill="1" applyBorder="1" applyAlignment="1">
      <alignment horizontal="center" vertical="center"/>
    </xf>
    <xf numFmtId="0" fontId="27" fillId="4" borderId="4" xfId="183" applyFont="1" applyFill="1" applyBorder="1" applyAlignment="1">
      <alignment horizontal="center" vertical="center"/>
    </xf>
    <xf numFmtId="0" fontId="32" fillId="0" borderId="2" xfId="183" applyFont="1" applyBorder="1" applyAlignment="1">
      <alignment horizontal="center" vertical="center"/>
    </xf>
    <xf numFmtId="0" fontId="32" fillId="0" borderId="3" xfId="183" applyFont="1" applyBorder="1" applyAlignment="1">
      <alignment horizontal="center" vertical="center"/>
    </xf>
    <xf numFmtId="0" fontId="32" fillId="0" borderId="4" xfId="183" applyFont="1" applyBorder="1" applyAlignment="1">
      <alignment horizontal="center" vertical="center"/>
    </xf>
    <xf numFmtId="0" fontId="26" fillId="3" borderId="2" xfId="183" applyFont="1" applyFill="1" applyBorder="1" applyAlignment="1">
      <alignment horizontal="center" vertical="center"/>
    </xf>
    <xf numFmtId="0" fontId="27" fillId="4" borderId="2" xfId="183" applyFont="1" applyFill="1" applyBorder="1" applyAlignment="1">
      <alignment horizontal="center" vertical="center" wrapText="1"/>
    </xf>
    <xf numFmtId="0" fontId="27" fillId="4" borderId="3" xfId="183" applyFont="1" applyFill="1" applyBorder="1" applyAlignment="1">
      <alignment horizontal="center" vertical="center" wrapText="1"/>
    </xf>
    <xf numFmtId="0" fontId="27" fillId="4" borderId="4" xfId="183" applyFont="1" applyFill="1" applyBorder="1" applyAlignment="1">
      <alignment horizontal="center" vertical="center" wrapText="1"/>
    </xf>
    <xf numFmtId="9" fontId="26" fillId="3" borderId="2" xfId="183" applyNumberFormat="1" applyFont="1" applyFill="1" applyBorder="1" applyAlignment="1">
      <alignment horizontal="center" vertical="center"/>
    </xf>
    <xf numFmtId="9" fontId="26" fillId="3" borderId="10" xfId="183" applyNumberFormat="1" applyFont="1" applyFill="1" applyBorder="1" applyAlignment="1">
      <alignment horizontal="center" vertical="center"/>
    </xf>
    <xf numFmtId="9" fontId="26" fillId="3" borderId="3" xfId="183" applyNumberFormat="1" applyFont="1" applyFill="1" applyBorder="1" applyAlignment="1">
      <alignment horizontal="center" vertical="center"/>
    </xf>
    <xf numFmtId="9" fontId="26" fillId="3" borderId="4" xfId="183" applyNumberFormat="1" applyFont="1" applyFill="1" applyBorder="1" applyAlignment="1">
      <alignment horizontal="center" vertical="center"/>
    </xf>
    <xf numFmtId="9" fontId="26" fillId="3" borderId="14" xfId="183" applyNumberFormat="1" applyFont="1" applyFill="1" applyBorder="1" applyAlignment="1">
      <alignment horizontal="center" vertical="center"/>
    </xf>
    <xf numFmtId="0" fontId="26" fillId="0" borderId="5" xfId="183" applyFont="1" applyBorder="1" applyAlignment="1">
      <alignment horizontal="center" vertical="center" wrapText="1"/>
    </xf>
    <xf numFmtId="0" fontId="26" fillId="0" borderId="7" xfId="183" applyFont="1" applyBorder="1" applyAlignment="1">
      <alignment horizontal="center" vertical="center" wrapText="1"/>
    </xf>
    <xf numFmtId="9" fontId="27" fillId="3" borderId="2" xfId="183" applyNumberFormat="1" applyFont="1" applyFill="1" applyBorder="1" applyAlignment="1">
      <alignment horizontal="center" vertical="center"/>
    </xf>
    <xf numFmtId="9" fontId="27" fillId="3" borderId="3" xfId="183" applyNumberFormat="1" applyFont="1" applyFill="1" applyBorder="1" applyAlignment="1">
      <alignment horizontal="center" vertical="center"/>
    </xf>
    <xf numFmtId="9" fontId="27" fillId="3" borderId="4" xfId="183" applyNumberFormat="1" applyFont="1" applyFill="1" applyBorder="1" applyAlignment="1">
      <alignment horizontal="center" vertical="center"/>
    </xf>
    <xf numFmtId="0" fontId="15" fillId="3" borderId="44" xfId="183" applyFont="1" applyFill="1" applyBorder="1" applyAlignment="1">
      <alignment horizontal="center" vertical="center" wrapText="1"/>
    </xf>
    <xf numFmtId="0" fontId="15" fillId="3" borderId="43" xfId="183" applyFont="1" applyFill="1" applyBorder="1" applyAlignment="1">
      <alignment horizontal="center" vertical="center" wrapText="1"/>
    </xf>
    <xf numFmtId="0" fontId="15" fillId="3" borderId="42" xfId="183" applyFont="1" applyFill="1" applyBorder="1" applyAlignment="1">
      <alignment horizontal="center" vertical="center" wrapText="1"/>
    </xf>
    <xf numFmtId="0" fontId="198" fillId="2" borderId="32" xfId="183" applyFont="1" applyFill="1" applyBorder="1" applyAlignment="1">
      <alignment horizontal="left" vertical="top" wrapText="1"/>
    </xf>
    <xf numFmtId="0" fontId="199" fillId="2" borderId="29" xfId="183" applyFont="1" applyFill="1" applyBorder="1" applyAlignment="1">
      <alignment horizontal="left" vertical="top" wrapText="1"/>
    </xf>
    <xf numFmtId="0" fontId="199" fillId="2" borderId="30" xfId="183" applyFont="1" applyFill="1" applyBorder="1" applyAlignment="1">
      <alignment horizontal="left" vertical="top" wrapText="1"/>
    </xf>
    <xf numFmtId="0" fontId="5" fillId="4" borderId="10" xfId="183" applyFont="1" applyFill="1" applyBorder="1" applyAlignment="1">
      <alignment horizontal="center" vertical="center" wrapText="1"/>
    </xf>
    <xf numFmtId="0" fontId="5" fillId="4" borderId="10" xfId="183" applyFont="1" applyFill="1" applyBorder="1" applyAlignment="1">
      <alignment horizontal="center" vertical="center"/>
    </xf>
    <xf numFmtId="0" fontId="5" fillId="4" borderId="11" xfId="183" applyFont="1" applyFill="1" applyBorder="1" applyAlignment="1">
      <alignment horizontal="center" vertical="center"/>
    </xf>
    <xf numFmtId="0" fontId="7" fillId="3" borderId="93" xfId="183" applyFont="1" applyFill="1" applyBorder="1" applyAlignment="1">
      <alignment horizontal="center" vertical="center" wrapText="1"/>
    </xf>
    <xf numFmtId="0" fontId="7" fillId="3" borderId="13" xfId="183" applyFont="1" applyFill="1" applyBorder="1" applyAlignment="1">
      <alignment horizontal="center" vertical="center" wrapText="1"/>
    </xf>
    <xf numFmtId="9" fontId="25" fillId="3" borderId="3" xfId="183" applyNumberFormat="1" applyFont="1" applyFill="1" applyBorder="1" applyAlignment="1">
      <alignment horizontal="center" vertical="center"/>
    </xf>
    <xf numFmtId="9" fontId="25" fillId="3" borderId="4" xfId="183" applyNumberFormat="1" applyFont="1" applyFill="1" applyBorder="1" applyAlignment="1">
      <alignment horizontal="center" vertical="center"/>
    </xf>
    <xf numFmtId="0" fontId="7" fillId="4" borderId="4" xfId="183" applyFont="1" applyFill="1" applyBorder="1" applyAlignment="1">
      <alignment horizontal="center" vertical="center" wrapText="1"/>
    </xf>
    <xf numFmtId="0" fontId="7" fillId="3" borderId="98" xfId="183" applyFont="1" applyFill="1" applyBorder="1" applyAlignment="1">
      <alignment horizontal="center" vertical="center"/>
    </xf>
    <xf numFmtId="0" fontId="7" fillId="3" borderId="99" xfId="183" applyFont="1" applyFill="1" applyBorder="1" applyAlignment="1">
      <alignment horizontal="center" vertical="center"/>
    </xf>
    <xf numFmtId="0" fontId="7" fillId="3" borderId="31" xfId="183" applyFont="1" applyFill="1" applyBorder="1" applyAlignment="1">
      <alignment horizontal="center" vertical="center"/>
    </xf>
    <xf numFmtId="0" fontId="9" fillId="4" borderId="93" xfId="183" applyFont="1" applyFill="1" applyBorder="1" applyAlignment="1">
      <alignment horizontal="center" vertical="center" wrapText="1"/>
    </xf>
    <xf numFmtId="0" fontId="9" fillId="4" borderId="10" xfId="183" applyFont="1" applyFill="1" applyBorder="1" applyAlignment="1">
      <alignment horizontal="center" vertical="center" wrapText="1"/>
    </xf>
    <xf numFmtId="0" fontId="9" fillId="4" borderId="11" xfId="183" applyFont="1" applyFill="1" applyBorder="1" applyAlignment="1">
      <alignment horizontal="center" vertical="center" wrapText="1"/>
    </xf>
    <xf numFmtId="0" fontId="6" fillId="4" borderId="3" xfId="183" applyFont="1" applyFill="1" applyBorder="1" applyAlignment="1">
      <alignment horizontal="center" vertical="center"/>
    </xf>
    <xf numFmtId="0" fontId="6" fillId="4" borderId="4" xfId="183" applyFont="1" applyFill="1" applyBorder="1" applyAlignment="1">
      <alignment horizontal="center" vertical="center"/>
    </xf>
    <xf numFmtId="0" fontId="27" fillId="0" borderId="44" xfId="183" applyFont="1" applyBorder="1" applyAlignment="1">
      <alignment horizontal="center" vertical="center" wrapText="1"/>
    </xf>
    <xf numFmtId="0" fontId="27" fillId="0" borderId="43" xfId="183" applyFont="1" applyBorder="1" applyAlignment="1">
      <alignment horizontal="center" vertical="center" wrapText="1"/>
    </xf>
    <xf numFmtId="0" fontId="27" fillId="0" borderId="42" xfId="183" applyFont="1" applyBorder="1" applyAlignment="1">
      <alignment horizontal="center" vertical="center" wrapText="1"/>
    </xf>
    <xf numFmtId="0" fontId="27" fillId="3" borderId="44" xfId="183" applyFont="1" applyFill="1" applyBorder="1" applyAlignment="1">
      <alignment horizontal="center" vertical="center" wrapText="1"/>
    </xf>
    <xf numFmtId="0" fontId="27" fillId="3" borderId="43" xfId="183" applyFont="1" applyFill="1" applyBorder="1" applyAlignment="1">
      <alignment horizontal="center" vertical="center" wrapText="1"/>
    </xf>
    <xf numFmtId="0" fontId="27" fillId="3" borderId="42" xfId="183" applyFont="1" applyFill="1" applyBorder="1" applyAlignment="1">
      <alignment horizontal="center" vertical="center" wrapText="1"/>
    </xf>
    <xf numFmtId="0" fontId="4" fillId="0" borderId="2" xfId="183" applyFont="1" applyBorder="1" applyAlignment="1">
      <alignment horizontal="center" vertical="center"/>
    </xf>
    <xf numFmtId="0" fontId="4" fillId="0" borderId="3" xfId="183" applyFont="1" applyBorder="1" applyAlignment="1">
      <alignment horizontal="center" vertical="center"/>
    </xf>
    <xf numFmtId="0" fontId="4" fillId="0" borderId="4" xfId="183" applyFont="1" applyBorder="1" applyAlignment="1">
      <alignment horizontal="center" vertical="center"/>
    </xf>
    <xf numFmtId="0" fontId="171" fillId="0" borderId="0" xfId="183" applyFont="1" applyAlignment="1">
      <alignment horizontal="center"/>
    </xf>
    <xf numFmtId="0" fontId="5" fillId="0" borderId="1" xfId="183" applyFont="1" applyBorder="1" applyAlignment="1">
      <alignment horizontal="center" vertical="center"/>
    </xf>
    <xf numFmtId="49" fontId="5" fillId="0" borderId="2" xfId="183" applyNumberFormat="1" applyFont="1" applyBorder="1" applyAlignment="1">
      <alignment horizontal="center" vertical="center"/>
    </xf>
    <xf numFmtId="49" fontId="5" fillId="0" borderId="3" xfId="183" applyNumberFormat="1" applyFont="1" applyBorder="1" applyAlignment="1">
      <alignment horizontal="center" vertical="center"/>
    </xf>
    <xf numFmtId="49" fontId="5" fillId="0" borderId="4" xfId="183" applyNumberFormat="1" applyFont="1" applyBorder="1" applyAlignment="1">
      <alignment horizontal="center" vertical="center"/>
    </xf>
    <xf numFmtId="0" fontId="5" fillId="0" borderId="3" xfId="183" applyFont="1" applyBorder="1" applyAlignment="1">
      <alignment horizontal="center" vertical="center"/>
    </xf>
    <xf numFmtId="0" fontId="5" fillId="0" borderId="4" xfId="183" applyFont="1" applyBorder="1" applyAlignment="1">
      <alignment horizontal="center" vertical="center"/>
    </xf>
    <xf numFmtId="0" fontId="5" fillId="0" borderId="5" xfId="183" applyFont="1" applyBorder="1" applyAlignment="1">
      <alignment horizontal="center" vertical="center" wrapText="1"/>
    </xf>
    <xf numFmtId="0" fontId="5" fillId="0" borderId="7" xfId="183" applyFont="1" applyBorder="1" applyAlignment="1">
      <alignment horizontal="center" vertical="center" wrapText="1"/>
    </xf>
    <xf numFmtId="0" fontId="4" fillId="0" borderId="2" xfId="183" applyFont="1" applyBorder="1" applyAlignment="1">
      <alignment horizontal="center" vertical="center" wrapText="1"/>
    </xf>
    <xf numFmtId="0" fontId="4" fillId="0" borderId="3" xfId="183" applyFont="1" applyBorder="1" applyAlignment="1">
      <alignment horizontal="center" vertical="center" wrapText="1"/>
    </xf>
    <xf numFmtId="0" fontId="4" fillId="0" borderId="4" xfId="183" applyFont="1" applyBorder="1" applyAlignment="1">
      <alignment horizontal="center" vertical="center" wrapText="1"/>
    </xf>
    <xf numFmtId="0" fontId="5" fillId="3" borderId="3" xfId="183" applyFont="1" applyFill="1" applyBorder="1" applyAlignment="1">
      <alignment horizontal="center" vertical="center"/>
    </xf>
    <xf numFmtId="0" fontId="5" fillId="3" borderId="4" xfId="183" applyFont="1" applyFill="1" applyBorder="1" applyAlignment="1">
      <alignment horizontal="center" vertical="center"/>
    </xf>
    <xf numFmtId="0" fontId="5" fillId="3" borderId="2" xfId="183" applyFont="1" applyFill="1" applyBorder="1" applyAlignment="1">
      <alignment horizontal="center" vertical="center"/>
    </xf>
    <xf numFmtId="0" fontId="31" fillId="3" borderId="2" xfId="183" applyFont="1" applyFill="1" applyBorder="1" applyAlignment="1">
      <alignment horizontal="left" vertical="center" wrapText="1"/>
    </xf>
    <xf numFmtId="0" fontId="31" fillId="3" borderId="3" xfId="183" applyFont="1" applyFill="1" applyBorder="1" applyAlignment="1">
      <alignment horizontal="left" vertical="center" wrapText="1"/>
    </xf>
    <xf numFmtId="0" fontId="31" fillId="3" borderId="4" xfId="183" applyFont="1" applyFill="1" applyBorder="1" applyAlignment="1">
      <alignment horizontal="left" vertical="center" wrapText="1"/>
    </xf>
    <xf numFmtId="0" fontId="5" fillId="0" borderId="2" xfId="183" applyFont="1" applyBorder="1" applyAlignment="1">
      <alignment horizontal="center" vertical="center"/>
    </xf>
    <xf numFmtId="0" fontId="33" fillId="0" borderId="16" xfId="183" applyFont="1" applyBorder="1" applyAlignment="1">
      <alignment horizontal="left" vertical="top" wrapText="1"/>
    </xf>
    <xf numFmtId="0" fontId="33" fillId="0" borderId="17" xfId="183" applyFont="1" applyBorder="1" applyAlignment="1">
      <alignment horizontal="left" vertical="top" wrapText="1"/>
    </xf>
    <xf numFmtId="0" fontId="33" fillId="0" borderId="18" xfId="183" applyFont="1" applyBorder="1" applyAlignment="1">
      <alignment horizontal="left" vertical="top" wrapText="1"/>
    </xf>
    <xf numFmtId="0" fontId="33" fillId="0" borderId="21" xfId="183" applyFont="1" applyBorder="1" applyAlignment="1">
      <alignment horizontal="left" vertical="top" wrapText="1"/>
    </xf>
    <xf numFmtId="0" fontId="33" fillId="0" borderId="22" xfId="183" applyFont="1" applyBorder="1" applyAlignment="1">
      <alignment horizontal="left" vertical="top" wrapText="1"/>
    </xf>
    <xf numFmtId="0" fontId="33" fillId="0" borderId="23" xfId="183" applyFont="1" applyBorder="1" applyAlignment="1">
      <alignment horizontal="left" vertical="top" wrapText="1"/>
    </xf>
    <xf numFmtId="0" fontId="176" fillId="3" borderId="2" xfId="183" applyFont="1" applyFill="1" applyBorder="1" applyAlignment="1">
      <alignment horizontal="center" vertical="center" wrapText="1"/>
    </xf>
    <xf numFmtId="9" fontId="4" fillId="0" borderId="2" xfId="183" applyNumberFormat="1" applyFont="1" applyBorder="1" applyAlignment="1">
      <alignment horizontal="center" vertical="center"/>
    </xf>
    <xf numFmtId="9" fontId="4" fillId="0" borderId="10" xfId="183" applyNumberFormat="1" applyFont="1" applyBorder="1" applyAlignment="1">
      <alignment horizontal="center" vertical="center"/>
    </xf>
    <xf numFmtId="9" fontId="4" fillId="0" borderId="3" xfId="183" applyNumberFormat="1" applyFont="1" applyBorder="1" applyAlignment="1">
      <alignment horizontal="center" vertical="center"/>
    </xf>
    <xf numFmtId="9" fontId="4" fillId="0" borderId="4" xfId="183" applyNumberFormat="1" applyFont="1" applyBorder="1" applyAlignment="1">
      <alignment horizontal="center" vertical="center"/>
    </xf>
    <xf numFmtId="9" fontId="5" fillId="0" borderId="3" xfId="183" applyNumberFormat="1" applyFont="1" applyBorder="1" applyAlignment="1">
      <alignment horizontal="center" vertical="center"/>
    </xf>
    <xf numFmtId="9" fontId="5" fillId="0" borderId="4" xfId="183" applyNumberFormat="1" applyFont="1" applyBorder="1" applyAlignment="1">
      <alignment horizontal="center" vertical="center"/>
    </xf>
    <xf numFmtId="9" fontId="177" fillId="0" borderId="2" xfId="183" applyNumberFormat="1" applyFont="1" applyBorder="1" applyAlignment="1">
      <alignment horizontal="center" vertical="center"/>
    </xf>
    <xf numFmtId="9" fontId="177" fillId="0" borderId="10" xfId="183" applyNumberFormat="1" applyFont="1" applyBorder="1" applyAlignment="1">
      <alignment horizontal="center" vertical="center"/>
    </xf>
    <xf numFmtId="9" fontId="177" fillId="0" borderId="3" xfId="183" applyNumberFormat="1" applyFont="1" applyBorder="1" applyAlignment="1">
      <alignment horizontal="center" vertical="center"/>
    </xf>
    <xf numFmtId="9" fontId="177" fillId="0" borderId="4" xfId="183" applyNumberFormat="1" applyFont="1" applyBorder="1" applyAlignment="1">
      <alignment horizontal="center" vertical="center"/>
    </xf>
    <xf numFmtId="0" fontId="178" fillId="0" borderId="2" xfId="183" applyFont="1" applyBorder="1" applyAlignment="1">
      <alignment horizontal="center" vertical="center" wrapText="1"/>
    </xf>
    <xf numFmtId="0" fontId="178" fillId="0" borderId="3" xfId="183" applyFont="1" applyBorder="1" applyAlignment="1">
      <alignment horizontal="center" vertical="center" wrapText="1"/>
    </xf>
    <xf numFmtId="0" fontId="178" fillId="0" borderId="4" xfId="183" applyFont="1" applyBorder="1" applyAlignment="1">
      <alignment horizontal="center" vertical="center" wrapText="1"/>
    </xf>
    <xf numFmtId="9" fontId="5" fillId="3" borderId="3" xfId="183" applyNumberFormat="1" applyFont="1" applyFill="1" applyBorder="1" applyAlignment="1">
      <alignment horizontal="center" vertical="center"/>
    </xf>
    <xf numFmtId="9" fontId="5" fillId="3" borderId="4" xfId="183" applyNumberFormat="1" applyFont="1" applyFill="1" applyBorder="1" applyAlignment="1">
      <alignment horizontal="center" vertical="center"/>
    </xf>
    <xf numFmtId="0" fontId="178" fillId="3" borderId="2" xfId="183" applyFont="1" applyFill="1" applyBorder="1" applyAlignment="1">
      <alignment horizontal="center" vertical="center" wrapText="1"/>
    </xf>
    <xf numFmtId="0" fontId="178" fillId="3" borderId="3" xfId="183" applyFont="1" applyFill="1" applyBorder="1" applyAlignment="1">
      <alignment horizontal="center" vertical="center" wrapText="1"/>
    </xf>
    <xf numFmtId="0" fontId="178" fillId="3" borderId="4" xfId="183" applyFont="1" applyFill="1" applyBorder="1" applyAlignment="1">
      <alignment horizontal="center" vertical="center" wrapText="1"/>
    </xf>
    <xf numFmtId="0" fontId="201" fillId="0" borderId="32" xfId="183" applyFont="1" applyBorder="1" applyAlignment="1">
      <alignment horizontal="left" vertical="top" wrapText="1"/>
    </xf>
    <xf numFmtId="0" fontId="201" fillId="0" borderId="29" xfId="183" applyFont="1" applyBorder="1" applyAlignment="1">
      <alignment horizontal="left" vertical="top" wrapText="1"/>
    </xf>
    <xf numFmtId="0" fontId="201" fillId="0" borderId="30" xfId="183" applyFont="1" applyBorder="1" applyAlignment="1">
      <alignment horizontal="left" vertical="top" wrapText="1"/>
    </xf>
    <xf numFmtId="0" fontId="32" fillId="0" borderId="44" xfId="183" applyFont="1" applyBorder="1" applyAlignment="1">
      <alignment horizontal="center" vertical="center" wrapText="1"/>
    </xf>
    <xf numFmtId="0" fontId="32" fillId="0" borderId="43" xfId="183" applyFont="1" applyBorder="1" applyAlignment="1">
      <alignment horizontal="center" vertical="center" wrapText="1"/>
    </xf>
    <xf numFmtId="0" fontId="32" fillId="0" borderId="42" xfId="183" applyFont="1" applyBorder="1" applyAlignment="1">
      <alignment horizontal="center" vertical="center" wrapText="1"/>
    </xf>
    <xf numFmtId="0" fontId="9" fillId="4" borderId="2" xfId="29" applyFont="1" applyFill="1" applyBorder="1" applyAlignment="1">
      <alignment horizontal="center" vertical="center"/>
    </xf>
    <xf numFmtId="0" fontId="9" fillId="4" borderId="3" xfId="29" applyFont="1" applyFill="1" applyBorder="1" applyAlignment="1">
      <alignment horizontal="center" vertical="center"/>
    </xf>
    <xf numFmtId="0" fontId="9" fillId="4" borderId="4" xfId="29" applyFont="1" applyFill="1" applyBorder="1" applyAlignment="1">
      <alignment horizontal="center" vertical="center"/>
    </xf>
    <xf numFmtId="0" fontId="2" fillId="0" borderId="0" xfId="29" applyFont="1" applyAlignment="1">
      <alignment horizontal="center"/>
    </xf>
    <xf numFmtId="0" fontId="3" fillId="2" borderId="0" xfId="29" applyFont="1" applyFill="1" applyAlignment="1">
      <alignment horizontal="center"/>
    </xf>
    <xf numFmtId="0" fontId="5" fillId="3" borderId="1" xfId="29" applyFont="1" applyFill="1" applyBorder="1" applyAlignment="1">
      <alignment horizontal="center" vertical="center"/>
    </xf>
    <xf numFmtId="49" fontId="5" fillId="3" borderId="2" xfId="29" applyNumberFormat="1" applyFont="1" applyFill="1" applyBorder="1" applyAlignment="1">
      <alignment horizontal="center" vertical="center"/>
    </xf>
    <xf numFmtId="49" fontId="5" fillId="3" borderId="3" xfId="29" applyNumberFormat="1" applyFont="1" applyFill="1" applyBorder="1" applyAlignment="1">
      <alignment horizontal="center" vertical="center"/>
    </xf>
    <xf numFmtId="49" fontId="5" fillId="3" borderId="4" xfId="29" applyNumberFormat="1" applyFont="1" applyFill="1" applyBorder="1" applyAlignment="1">
      <alignment horizontal="center" vertical="center"/>
    </xf>
    <xf numFmtId="0" fontId="5" fillId="3" borderId="2" xfId="29" applyFont="1" applyFill="1" applyBorder="1" applyAlignment="1">
      <alignment horizontal="center" vertical="center" wrapText="1"/>
    </xf>
    <xf numFmtId="0" fontId="5" fillId="3" borderId="3" xfId="29" applyFont="1" applyFill="1" applyBorder="1" applyAlignment="1">
      <alignment horizontal="center" vertical="center" wrapText="1"/>
    </xf>
    <xf numFmtId="0" fontId="5" fillId="3" borderId="4" xfId="29" applyFont="1" applyFill="1" applyBorder="1" applyAlignment="1">
      <alignment horizontal="center" vertical="center" wrapText="1"/>
    </xf>
    <xf numFmtId="0" fontId="4" fillId="0" borderId="2" xfId="29" applyFont="1" applyBorder="1" applyAlignment="1">
      <alignment horizontal="center"/>
    </xf>
    <xf numFmtId="0" fontId="4" fillId="0" borderId="3" xfId="29" applyFont="1" applyBorder="1" applyAlignment="1">
      <alignment horizontal="center"/>
    </xf>
    <xf numFmtId="0" fontId="4" fillId="0" borderId="4" xfId="29" applyFont="1" applyBorder="1" applyAlignment="1">
      <alignment horizontal="center"/>
    </xf>
    <xf numFmtId="0" fontId="6" fillId="0" borderId="2" xfId="29" applyFont="1" applyBorder="1" applyAlignment="1">
      <alignment horizontal="center" vertical="center" wrapText="1"/>
    </xf>
    <xf numFmtId="0" fontId="6" fillId="0" borderId="3" xfId="29" applyFont="1" applyBorder="1" applyAlignment="1">
      <alignment horizontal="center" vertical="center" wrapText="1"/>
    </xf>
    <xf numFmtId="0" fontId="6" fillId="0" borderId="4" xfId="29" applyFont="1" applyBorder="1" applyAlignment="1">
      <alignment horizontal="center" vertical="center" wrapText="1"/>
    </xf>
    <xf numFmtId="0" fontId="5" fillId="4" borderId="3" xfId="29" applyFont="1" applyFill="1" applyBorder="1" applyAlignment="1">
      <alignment horizontal="center" vertical="center" wrapText="1"/>
    </xf>
    <xf numFmtId="0" fontId="5" fillId="4" borderId="3" xfId="29" applyFont="1" applyFill="1" applyBorder="1" applyAlignment="1">
      <alignment horizontal="center" vertical="center"/>
    </xf>
    <xf numFmtId="0" fontId="5" fillId="4" borderId="4" xfId="29" applyFont="1" applyFill="1" applyBorder="1" applyAlignment="1">
      <alignment horizontal="center" vertical="center"/>
    </xf>
    <xf numFmtId="0" fontId="7" fillId="3" borderId="5" xfId="29" applyFont="1" applyFill="1" applyBorder="1" applyAlignment="1">
      <alignment horizontal="center" vertical="center" wrapText="1"/>
    </xf>
    <xf numFmtId="0" fontId="7" fillId="3" borderId="7" xfId="29" applyFont="1" applyFill="1" applyBorder="1" applyAlignment="1">
      <alignment horizontal="center" vertical="center" wrapText="1"/>
    </xf>
    <xf numFmtId="0" fontId="6" fillId="4" borderId="2" xfId="29" applyFont="1" applyFill="1" applyBorder="1" applyAlignment="1">
      <alignment horizontal="center" vertical="center" wrapText="1"/>
    </xf>
    <xf numFmtId="0" fontId="6" fillId="4" borderId="3" xfId="29" applyFont="1" applyFill="1" applyBorder="1" applyAlignment="1">
      <alignment horizontal="center" vertical="center" wrapText="1"/>
    </xf>
    <xf numFmtId="0" fontId="6" fillId="4" borderId="4" xfId="29" applyFont="1" applyFill="1" applyBorder="1" applyAlignment="1">
      <alignment horizontal="center" vertical="center" wrapText="1"/>
    </xf>
    <xf numFmtId="0" fontId="7" fillId="3" borderId="2" xfId="29" applyFont="1" applyFill="1" applyBorder="1" applyAlignment="1">
      <alignment horizontal="center" vertical="center" wrapText="1"/>
    </xf>
    <xf numFmtId="0" fontId="7" fillId="3" borderId="3" xfId="29" applyFont="1" applyFill="1" applyBorder="1" applyAlignment="1">
      <alignment horizontal="center" vertical="center" wrapText="1"/>
    </xf>
    <xf numFmtId="0" fontId="7" fillId="3" borderId="4" xfId="29" applyFont="1" applyFill="1" applyBorder="1" applyAlignment="1">
      <alignment horizontal="center" vertical="center" wrapText="1"/>
    </xf>
    <xf numFmtId="0" fontId="9" fillId="4" borderId="2" xfId="29" applyFont="1" applyFill="1" applyBorder="1" applyAlignment="1">
      <alignment horizontal="center" vertical="center" wrapText="1"/>
    </xf>
    <xf numFmtId="0" fontId="9" fillId="4" borderId="3" xfId="29" applyFont="1" applyFill="1" applyBorder="1" applyAlignment="1">
      <alignment horizontal="center" vertical="center" wrapText="1"/>
    </xf>
    <xf numFmtId="0" fontId="9" fillId="4" borderId="4" xfId="29" applyFont="1" applyFill="1" applyBorder="1" applyAlignment="1">
      <alignment horizontal="center" vertical="center" wrapText="1"/>
    </xf>
    <xf numFmtId="0" fontId="4" fillId="4" borderId="2" xfId="29" applyFont="1" applyFill="1" applyBorder="1" applyAlignment="1">
      <alignment horizontal="center" vertical="center"/>
    </xf>
    <xf numFmtId="0" fontId="4" fillId="4" borderId="3" xfId="29" applyFont="1" applyFill="1" applyBorder="1" applyAlignment="1">
      <alignment horizontal="center" vertical="center"/>
    </xf>
    <xf numFmtId="0" fontId="4" fillId="4" borderId="4" xfId="29" applyFont="1" applyFill="1" applyBorder="1" applyAlignment="1">
      <alignment horizontal="center" vertical="center"/>
    </xf>
    <xf numFmtId="0" fontId="7" fillId="4" borderId="2" xfId="29" applyFont="1" applyFill="1" applyBorder="1" applyAlignment="1">
      <alignment horizontal="center" vertical="center" wrapText="1"/>
    </xf>
    <xf numFmtId="0" fontId="7" fillId="4" borderId="3" xfId="29" applyFont="1" applyFill="1" applyBorder="1" applyAlignment="1">
      <alignment horizontal="center" vertical="center"/>
    </xf>
    <xf numFmtId="0" fontId="7" fillId="4" borderId="4" xfId="29" applyFont="1" applyFill="1" applyBorder="1" applyAlignment="1">
      <alignment horizontal="center" vertical="center"/>
    </xf>
    <xf numFmtId="0" fontId="26" fillId="3" borderId="2" xfId="29" applyFont="1" applyFill="1" applyBorder="1" applyAlignment="1">
      <alignment horizontal="center" vertical="center" wrapText="1"/>
    </xf>
    <xf numFmtId="0" fontId="26" fillId="3" borderId="3" xfId="29" applyFont="1" applyFill="1" applyBorder="1" applyAlignment="1">
      <alignment horizontal="center" vertical="center" wrapText="1"/>
    </xf>
    <xf numFmtId="0" fontId="26" fillId="3" borderId="4" xfId="29" applyFont="1" applyFill="1" applyBorder="1" applyAlignment="1">
      <alignment horizontal="center" vertical="center" wrapText="1"/>
    </xf>
    <xf numFmtId="0" fontId="7" fillId="3" borderId="2" xfId="29" applyFont="1" applyFill="1" applyBorder="1" applyAlignment="1">
      <alignment horizontal="center" vertical="center"/>
    </xf>
    <xf numFmtId="0" fontId="7" fillId="3" borderId="3" xfId="29" applyFont="1" applyFill="1" applyBorder="1" applyAlignment="1">
      <alignment horizontal="center" vertical="center"/>
    </xf>
    <xf numFmtId="0" fontId="7" fillId="3" borderId="4" xfId="29" applyFont="1" applyFill="1" applyBorder="1" applyAlignment="1">
      <alignment horizontal="center" vertical="center"/>
    </xf>
    <xf numFmtId="0" fontId="7" fillId="4" borderId="2" xfId="29" applyFont="1" applyFill="1" applyBorder="1" applyAlignment="1">
      <alignment horizontal="center" vertical="center"/>
    </xf>
    <xf numFmtId="0" fontId="33" fillId="2" borderId="16" xfId="29" applyFont="1" applyFill="1" applyBorder="1" applyAlignment="1">
      <alignment horizontal="left" vertical="top" wrapText="1"/>
    </xf>
    <xf numFmtId="0" fontId="33" fillId="2" borderId="17" xfId="29" applyFont="1" applyFill="1" applyBorder="1" applyAlignment="1">
      <alignment horizontal="left" vertical="top" wrapText="1"/>
    </xf>
    <xf numFmtId="0" fontId="33" fillId="2" borderId="18" xfId="29" applyFont="1" applyFill="1" applyBorder="1" applyAlignment="1">
      <alignment horizontal="left" vertical="top" wrapText="1"/>
    </xf>
    <xf numFmtId="0" fontId="33" fillId="2" borderId="19" xfId="29" applyFont="1" applyFill="1" applyBorder="1" applyAlignment="1">
      <alignment horizontal="left" vertical="top" wrapText="1"/>
    </xf>
    <xf numFmtId="0" fontId="33" fillId="2" borderId="0" xfId="29" applyFont="1" applyFill="1" applyAlignment="1">
      <alignment horizontal="left" vertical="top" wrapText="1"/>
    </xf>
    <xf numFmtId="0" fontId="33" fillId="2" borderId="20" xfId="29" applyFont="1" applyFill="1" applyBorder="1" applyAlignment="1">
      <alignment horizontal="left" vertical="top" wrapText="1"/>
    </xf>
    <xf numFmtId="0" fontId="33" fillId="2" borderId="21" xfId="29" applyFont="1" applyFill="1" applyBorder="1" applyAlignment="1">
      <alignment horizontal="left" vertical="top" wrapText="1"/>
    </xf>
    <xf numFmtId="0" fontId="33" fillId="2" borderId="22" xfId="29" applyFont="1" applyFill="1" applyBorder="1" applyAlignment="1">
      <alignment horizontal="left" vertical="top" wrapText="1"/>
    </xf>
    <xf numFmtId="0" fontId="33" fillId="2" borderId="23" xfId="29" applyFont="1" applyFill="1" applyBorder="1" applyAlignment="1">
      <alignment horizontal="left" vertical="top" wrapText="1"/>
    </xf>
    <xf numFmtId="9" fontId="7" fillId="4" borderId="2" xfId="29" applyNumberFormat="1" applyFont="1" applyFill="1" applyBorder="1" applyAlignment="1">
      <alignment horizontal="center" vertical="center"/>
    </xf>
    <xf numFmtId="9" fontId="7" fillId="4" borderId="14" xfId="29" applyNumberFormat="1" applyFont="1" applyFill="1" applyBorder="1" applyAlignment="1">
      <alignment horizontal="center" vertical="center"/>
    </xf>
    <xf numFmtId="9" fontId="7" fillId="4" borderId="3" xfId="29" applyNumberFormat="1" applyFont="1" applyFill="1" applyBorder="1" applyAlignment="1">
      <alignment horizontal="center" vertical="center"/>
    </xf>
    <xf numFmtId="9" fontId="7" fillId="4" borderId="4" xfId="29" applyNumberFormat="1" applyFont="1" applyFill="1" applyBorder="1" applyAlignment="1">
      <alignment horizontal="center" vertical="center"/>
    </xf>
    <xf numFmtId="0" fontId="10" fillId="4" borderId="2" xfId="29" applyFont="1" applyFill="1" applyBorder="1" applyAlignment="1">
      <alignment horizontal="center" vertical="center" wrapText="1"/>
    </xf>
    <xf numFmtId="0" fontId="10" fillId="4" borderId="3" xfId="29" applyFont="1" applyFill="1" applyBorder="1" applyAlignment="1">
      <alignment horizontal="center" vertical="center" wrapText="1"/>
    </xf>
    <xf numFmtId="0" fontId="10" fillId="4" borderId="4" xfId="29" applyFont="1" applyFill="1" applyBorder="1" applyAlignment="1">
      <alignment horizontal="center" vertical="center" wrapText="1"/>
    </xf>
    <xf numFmtId="0" fontId="193" fillId="2" borderId="32" xfId="29" applyFont="1" applyFill="1" applyBorder="1" applyAlignment="1">
      <alignment horizontal="left" vertical="top" wrapText="1"/>
    </xf>
    <xf numFmtId="0" fontId="42" fillId="2" borderId="29" xfId="29" applyFont="1" applyFill="1" applyBorder="1" applyAlignment="1">
      <alignment horizontal="left" vertical="top" wrapText="1"/>
    </xf>
    <xf numFmtId="0" fontId="42" fillId="2" borderId="30" xfId="29" applyFont="1" applyFill="1" applyBorder="1" applyAlignment="1">
      <alignment horizontal="left" vertical="top" wrapText="1"/>
    </xf>
    <xf numFmtId="0" fontId="15" fillId="0" borderId="44" xfId="29" applyFont="1" applyBorder="1" applyAlignment="1">
      <alignment horizontal="center" vertical="center" wrapText="1"/>
    </xf>
    <xf numFmtId="0" fontId="15" fillId="0" borderId="43" xfId="29" applyFont="1" applyBorder="1" applyAlignment="1">
      <alignment horizontal="center" vertical="center" wrapText="1"/>
    </xf>
    <xf numFmtId="0" fontId="15" fillId="0" borderId="42" xfId="29" applyFont="1" applyBorder="1" applyAlignment="1">
      <alignment horizontal="center" vertical="center" wrapText="1"/>
    </xf>
    <xf numFmtId="0" fontId="9" fillId="4" borderId="2" xfId="24" applyFont="1" applyFill="1" applyBorder="1" applyAlignment="1">
      <alignment horizontal="center" vertical="center"/>
    </xf>
    <xf numFmtId="0" fontId="9" fillId="4" borderId="3" xfId="24" applyFont="1" applyFill="1" applyBorder="1" applyAlignment="1">
      <alignment horizontal="center" vertical="center"/>
    </xf>
    <xf numFmtId="0" fontId="9" fillId="4" borderId="4" xfId="24" applyFont="1" applyFill="1" applyBorder="1" applyAlignment="1">
      <alignment horizontal="center" vertical="center"/>
    </xf>
    <xf numFmtId="0" fontId="2" fillId="0" borderId="0" xfId="24" applyFont="1" applyAlignment="1">
      <alignment horizontal="center"/>
    </xf>
    <xf numFmtId="0" fontId="3" fillId="2" borderId="0" xfId="24" applyFont="1" applyFill="1" applyAlignment="1">
      <alignment horizontal="center"/>
    </xf>
    <xf numFmtId="0" fontId="5" fillId="3" borderId="1" xfId="24" applyFont="1" applyFill="1" applyBorder="1" applyAlignment="1">
      <alignment horizontal="center" vertical="center"/>
    </xf>
    <xf numFmtId="49" fontId="5" fillId="3" borderId="2" xfId="24" applyNumberFormat="1" applyFont="1" applyFill="1" applyBorder="1" applyAlignment="1">
      <alignment horizontal="center" vertical="center"/>
    </xf>
    <xf numFmtId="49" fontId="5" fillId="3" borderId="3" xfId="24" applyNumberFormat="1" applyFont="1" applyFill="1" applyBorder="1" applyAlignment="1">
      <alignment horizontal="center" vertical="center"/>
    </xf>
    <xf numFmtId="49" fontId="5" fillId="3" borderId="4" xfId="24" applyNumberFormat="1" applyFont="1" applyFill="1" applyBorder="1" applyAlignment="1">
      <alignment horizontal="center" vertical="center"/>
    </xf>
    <xf numFmtId="0" fontId="5" fillId="3" borderId="2" xfId="24" applyFont="1" applyFill="1" applyBorder="1" applyAlignment="1">
      <alignment horizontal="center" vertical="center" wrapText="1"/>
    </xf>
    <xf numFmtId="0" fontId="5" fillId="3" borderId="3" xfId="24" applyFont="1" applyFill="1" applyBorder="1" applyAlignment="1">
      <alignment horizontal="center" vertical="center" wrapText="1"/>
    </xf>
    <xf numFmtId="0" fontId="5" fillId="3" borderId="4" xfId="24" applyFont="1" applyFill="1" applyBorder="1" applyAlignment="1">
      <alignment horizontal="center" vertical="center" wrapText="1"/>
    </xf>
    <xf numFmtId="0" fontId="4" fillId="0" borderId="2" xfId="24" applyFont="1" applyBorder="1" applyAlignment="1">
      <alignment horizontal="center"/>
    </xf>
    <xf numFmtId="0" fontId="4" fillId="0" borderId="3" xfId="24" applyFont="1" applyBorder="1" applyAlignment="1">
      <alignment horizontal="center"/>
    </xf>
    <xf numFmtId="0" fontId="4" fillId="0" borderId="4" xfId="24" applyFont="1" applyBorder="1" applyAlignment="1">
      <alignment horizontal="center"/>
    </xf>
    <xf numFmtId="0" fontId="6" fillId="0" borderId="2" xfId="24" applyFont="1" applyBorder="1" applyAlignment="1">
      <alignment horizontal="center" vertical="center" wrapText="1"/>
    </xf>
    <xf numFmtId="0" fontId="6" fillId="0" borderId="3" xfId="24" applyFont="1" applyBorder="1" applyAlignment="1">
      <alignment horizontal="center" vertical="center" wrapText="1"/>
    </xf>
    <xf numFmtId="0" fontId="6" fillId="0" borderId="4" xfId="24" applyFont="1" applyBorder="1" applyAlignment="1">
      <alignment horizontal="center" vertical="center" wrapText="1"/>
    </xf>
    <xf numFmtId="0" fontId="5" fillId="4" borderId="3" xfId="24" applyFont="1" applyFill="1" applyBorder="1" applyAlignment="1">
      <alignment horizontal="center" vertical="center" wrapText="1"/>
    </xf>
    <xf numFmtId="0" fontId="5" fillId="4" borderId="3" xfId="24" applyFont="1" applyFill="1" applyBorder="1" applyAlignment="1">
      <alignment horizontal="center" vertical="center"/>
    </xf>
    <xf numFmtId="0" fontId="5" fillId="4" borderId="4" xfId="24" applyFont="1" applyFill="1" applyBorder="1" applyAlignment="1">
      <alignment horizontal="center" vertical="center"/>
    </xf>
    <xf numFmtId="0" fontId="7" fillId="3" borderId="5" xfId="24" applyFont="1" applyFill="1" applyBorder="1" applyAlignment="1">
      <alignment horizontal="center" vertical="center" wrapText="1"/>
    </xf>
    <xf numFmtId="0" fontId="7" fillId="3" borderId="7" xfId="24" applyFont="1" applyFill="1" applyBorder="1" applyAlignment="1">
      <alignment horizontal="center" vertical="center" wrapText="1"/>
    </xf>
    <xf numFmtId="0" fontId="6" fillId="4" borderId="2" xfId="24" applyFont="1" applyFill="1" applyBorder="1" applyAlignment="1">
      <alignment horizontal="center" vertical="center" wrapText="1"/>
    </xf>
    <xf numFmtId="0" fontId="6" fillId="4" borderId="3" xfId="24" applyFont="1" applyFill="1" applyBorder="1" applyAlignment="1">
      <alignment horizontal="center" vertical="center" wrapText="1"/>
    </xf>
    <xf numFmtId="0" fontId="6" fillId="4" borderId="4" xfId="24" applyFont="1" applyFill="1" applyBorder="1" applyAlignment="1">
      <alignment horizontal="center" vertical="center" wrapText="1"/>
    </xf>
    <xf numFmtId="0" fontId="7" fillId="3" borderId="2" xfId="24" applyFont="1" applyFill="1" applyBorder="1" applyAlignment="1">
      <alignment horizontal="center" vertical="center" wrapText="1"/>
    </xf>
    <xf numFmtId="0" fontId="7" fillId="3" borderId="3" xfId="24" applyFont="1" applyFill="1" applyBorder="1" applyAlignment="1">
      <alignment horizontal="center" vertical="center" wrapText="1"/>
    </xf>
    <xf numFmtId="0" fontId="7" fillId="3" borderId="4" xfId="24" applyFont="1" applyFill="1" applyBorder="1" applyAlignment="1">
      <alignment horizontal="center" vertical="center" wrapText="1"/>
    </xf>
    <xf numFmtId="0" fontId="9" fillId="4" borderId="2" xfId="24" applyFont="1" applyFill="1" applyBorder="1" applyAlignment="1">
      <alignment horizontal="center" vertical="center" wrapText="1"/>
    </xf>
    <xf numFmtId="0" fontId="9" fillId="4" borderId="3" xfId="24" applyFont="1" applyFill="1" applyBorder="1" applyAlignment="1">
      <alignment horizontal="center" vertical="center" wrapText="1"/>
    </xf>
    <xf numFmtId="0" fontId="9" fillId="4" borderId="4" xfId="24" applyFont="1" applyFill="1" applyBorder="1" applyAlignment="1">
      <alignment horizontal="center" vertical="center" wrapText="1"/>
    </xf>
    <xf numFmtId="0" fontId="4" fillId="4" borderId="2" xfId="24" applyFont="1" applyFill="1" applyBorder="1" applyAlignment="1">
      <alignment horizontal="center" vertical="center"/>
    </xf>
    <xf numFmtId="0" fontId="4" fillId="4" borderId="3" xfId="24" applyFont="1" applyFill="1" applyBorder="1" applyAlignment="1">
      <alignment horizontal="center" vertical="center"/>
    </xf>
    <xf numFmtId="0" fontId="4" fillId="4" borderId="4" xfId="24" applyFont="1" applyFill="1" applyBorder="1" applyAlignment="1">
      <alignment horizontal="center" vertical="center"/>
    </xf>
    <xf numFmtId="0" fontId="7" fillId="4" borderId="2" xfId="24" applyFont="1" applyFill="1" applyBorder="1" applyAlignment="1">
      <alignment horizontal="center" vertical="center" wrapText="1"/>
    </xf>
    <xf numFmtId="0" fontId="7" fillId="4" borderId="3" xfId="24" applyFont="1" applyFill="1" applyBorder="1" applyAlignment="1">
      <alignment horizontal="center" vertical="center"/>
    </xf>
    <xf numFmtId="0" fontId="7" fillId="4" borderId="4" xfId="24" applyFont="1" applyFill="1" applyBorder="1" applyAlignment="1">
      <alignment horizontal="center" vertical="center"/>
    </xf>
    <xf numFmtId="0" fontId="26" fillId="3" borderId="2" xfId="24" applyFont="1" applyFill="1" applyBorder="1" applyAlignment="1">
      <alignment horizontal="center" vertical="center" wrapText="1"/>
    </xf>
    <xf numFmtId="0" fontId="26" fillId="3" borderId="3" xfId="24" applyFont="1" applyFill="1" applyBorder="1" applyAlignment="1">
      <alignment horizontal="center" vertical="center" wrapText="1"/>
    </xf>
    <xf numFmtId="0" fontId="26" fillId="3" borderId="4" xfId="24" applyFont="1" applyFill="1" applyBorder="1" applyAlignment="1">
      <alignment horizontal="center" vertical="center" wrapText="1"/>
    </xf>
    <xf numFmtId="0" fontId="7" fillId="3" borderId="2" xfId="24" applyFont="1" applyFill="1" applyBorder="1" applyAlignment="1">
      <alignment horizontal="center" vertical="center"/>
    </xf>
    <xf numFmtId="0" fontId="7" fillId="3" borderId="3" xfId="24" applyFont="1" applyFill="1" applyBorder="1" applyAlignment="1">
      <alignment horizontal="center" vertical="center"/>
    </xf>
    <xf numFmtId="0" fontId="7" fillId="3" borderId="4" xfId="24" applyFont="1" applyFill="1" applyBorder="1" applyAlignment="1">
      <alignment horizontal="center" vertical="center"/>
    </xf>
    <xf numFmtId="0" fontId="7" fillId="0" borderId="2" xfId="24" applyFont="1" applyBorder="1" applyAlignment="1">
      <alignment horizontal="center" vertical="center"/>
    </xf>
    <xf numFmtId="0" fontId="7" fillId="0" borderId="3" xfId="24" applyFont="1" applyBorder="1" applyAlignment="1">
      <alignment horizontal="center" vertical="center"/>
    </xf>
    <xf numFmtId="0" fontId="7" fillId="0" borderId="4" xfId="24" applyFont="1" applyBorder="1" applyAlignment="1">
      <alignment horizontal="center" vertical="center"/>
    </xf>
    <xf numFmtId="0" fontId="26" fillId="0" borderId="2" xfId="24" applyFont="1" applyBorder="1" applyAlignment="1">
      <alignment horizontal="center" vertical="center" wrapText="1"/>
    </xf>
    <xf numFmtId="0" fontId="26" fillId="0" borderId="3" xfId="24" applyFont="1" applyBorder="1" applyAlignment="1">
      <alignment horizontal="center" vertical="center" wrapText="1"/>
    </xf>
    <xf numFmtId="0" fontId="26" fillId="0" borderId="4" xfId="24" applyFont="1" applyBorder="1" applyAlignment="1">
      <alignment horizontal="center" vertical="center" wrapText="1"/>
    </xf>
    <xf numFmtId="9" fontId="7" fillId="4" borderId="2" xfId="24" applyNumberFormat="1" applyFont="1" applyFill="1" applyBorder="1" applyAlignment="1">
      <alignment horizontal="center" vertical="center"/>
    </xf>
    <xf numFmtId="9" fontId="7" fillId="4" borderId="14" xfId="24" applyNumberFormat="1" applyFont="1" applyFill="1" applyBorder="1" applyAlignment="1">
      <alignment horizontal="center" vertical="center"/>
    </xf>
    <xf numFmtId="9" fontId="7" fillId="4" borderId="3" xfId="24" applyNumberFormat="1" applyFont="1" applyFill="1" applyBorder="1" applyAlignment="1">
      <alignment horizontal="center" vertical="center"/>
    </xf>
    <xf numFmtId="9" fontId="7" fillId="4" borderId="4" xfId="24" applyNumberFormat="1" applyFont="1" applyFill="1" applyBorder="1" applyAlignment="1">
      <alignment horizontal="center" vertical="center"/>
    </xf>
    <xf numFmtId="0" fontId="27" fillId="0" borderId="2" xfId="24" applyFont="1" applyBorder="1" applyAlignment="1">
      <alignment horizontal="center" vertical="center" wrapText="1"/>
    </xf>
    <xf numFmtId="0" fontId="57" fillId="0" borderId="3" xfId="24" applyFont="1" applyBorder="1" applyAlignment="1">
      <alignment horizontal="center" vertical="center" wrapText="1"/>
    </xf>
    <xf numFmtId="0" fontId="57" fillId="0" borderId="4" xfId="24" applyFont="1" applyBorder="1" applyAlignment="1">
      <alignment horizontal="center" vertical="center" wrapText="1"/>
    </xf>
    <xf numFmtId="0" fontId="27" fillId="0" borderId="3" xfId="24" applyFont="1" applyBorder="1" applyAlignment="1">
      <alignment horizontal="center" vertical="center" wrapText="1"/>
    </xf>
    <xf numFmtId="0" fontId="27" fillId="0" borderId="4" xfId="24" applyFont="1" applyBorder="1" applyAlignment="1">
      <alignment horizontal="center" vertical="center" wrapText="1"/>
    </xf>
    <xf numFmtId="0" fontId="27" fillId="0" borderId="2" xfId="24" applyFont="1" applyBorder="1" applyAlignment="1">
      <alignment horizontal="center" vertical="center"/>
    </xf>
    <xf numFmtId="0" fontId="27" fillId="0" borderId="3" xfId="24" applyFont="1" applyBorder="1" applyAlignment="1">
      <alignment horizontal="center" vertical="center"/>
    </xf>
    <xf numFmtId="0" fontId="27" fillId="0" borderId="4" xfId="24" applyFont="1" applyBorder="1" applyAlignment="1">
      <alignment horizontal="center" vertical="center"/>
    </xf>
    <xf numFmtId="9" fontId="9" fillId="4" borderId="2" xfId="24" applyNumberFormat="1" applyFont="1" applyFill="1" applyBorder="1" applyAlignment="1">
      <alignment horizontal="center" vertical="center"/>
    </xf>
    <xf numFmtId="9" fontId="9" fillId="4" borderId="10" xfId="24" applyNumberFormat="1" applyFont="1" applyFill="1" applyBorder="1" applyAlignment="1">
      <alignment horizontal="center" vertical="center"/>
    </xf>
    <xf numFmtId="9" fontId="9" fillId="4" borderId="3" xfId="24" applyNumberFormat="1" applyFont="1" applyFill="1" applyBorder="1" applyAlignment="1">
      <alignment horizontal="center" vertical="center"/>
    </xf>
    <xf numFmtId="9" fontId="9" fillId="4" borderId="4" xfId="24" applyNumberFormat="1" applyFont="1" applyFill="1" applyBorder="1" applyAlignment="1">
      <alignment horizontal="center" vertical="center"/>
    </xf>
    <xf numFmtId="9" fontId="7" fillId="0" borderId="2" xfId="24" applyNumberFormat="1" applyFont="1" applyBorder="1" applyAlignment="1">
      <alignment horizontal="center" vertical="center"/>
    </xf>
    <xf numFmtId="9" fontId="7" fillId="0" borderId="4" xfId="24" applyNumberFormat="1" applyFont="1" applyBorder="1" applyAlignment="1">
      <alignment horizontal="center" vertical="center"/>
    </xf>
    <xf numFmtId="0" fontId="9" fillId="0" borderId="2" xfId="24" applyFont="1" applyBorder="1" applyAlignment="1">
      <alignment horizontal="center" vertical="center" wrapText="1"/>
    </xf>
    <xf numFmtId="0" fontId="1" fillId="0" borderId="4" xfId="24" applyBorder="1"/>
    <xf numFmtId="0" fontId="7" fillId="0" borderId="2" xfId="24" applyFont="1" applyBorder="1" applyAlignment="1">
      <alignment horizontal="center" vertical="center" wrapText="1"/>
    </xf>
    <xf numFmtId="0" fontId="7" fillId="0" borderId="3" xfId="24" applyFont="1" applyBorder="1" applyAlignment="1">
      <alignment horizontal="center" vertical="center" wrapText="1"/>
    </xf>
    <xf numFmtId="0" fontId="7" fillId="0" borderId="4" xfId="24" applyFont="1" applyBorder="1" applyAlignment="1">
      <alignment horizontal="center" vertical="center" wrapText="1"/>
    </xf>
    <xf numFmtId="0" fontId="9" fillId="3" borderId="2" xfId="24" applyFont="1" applyFill="1" applyBorder="1" applyAlignment="1">
      <alignment horizontal="center" vertical="center"/>
    </xf>
    <xf numFmtId="0" fontId="10" fillId="4" borderId="2" xfId="24" applyFont="1" applyFill="1" applyBorder="1" applyAlignment="1">
      <alignment horizontal="center" vertical="center" wrapText="1"/>
    </xf>
    <xf numFmtId="0" fontId="10" fillId="4" borderId="3" xfId="24" applyFont="1" applyFill="1" applyBorder="1" applyAlignment="1">
      <alignment horizontal="center" vertical="center" wrapText="1"/>
    </xf>
    <xf numFmtId="0" fontId="10" fillId="4" borderId="4" xfId="24" applyFont="1" applyFill="1" applyBorder="1" applyAlignment="1">
      <alignment horizontal="center" vertical="center" wrapText="1"/>
    </xf>
    <xf numFmtId="0" fontId="27" fillId="0" borderId="44" xfId="24" applyFont="1" applyBorder="1" applyAlignment="1">
      <alignment horizontal="center" vertical="center" wrapText="1"/>
    </xf>
    <xf numFmtId="0" fontId="27" fillId="0" borderId="43" xfId="24" applyFont="1" applyBorder="1" applyAlignment="1">
      <alignment horizontal="center" vertical="center" wrapText="1"/>
    </xf>
    <xf numFmtId="0" fontId="27" fillId="0" borderId="42" xfId="24" applyFont="1" applyBorder="1" applyAlignment="1">
      <alignment horizontal="center" vertical="center" wrapText="1"/>
    </xf>
    <xf numFmtId="0" fontId="15" fillId="0" borderId="44" xfId="24" applyFont="1" applyBorder="1" applyAlignment="1">
      <alignment horizontal="center" vertical="center" wrapText="1"/>
    </xf>
    <xf numFmtId="0" fontId="15" fillId="0" borderId="43" xfId="24" applyFont="1" applyBorder="1" applyAlignment="1">
      <alignment horizontal="center" vertical="center" wrapText="1"/>
    </xf>
    <xf numFmtId="0" fontId="15" fillId="0" borderId="42" xfId="24" applyFont="1" applyBorder="1" applyAlignment="1">
      <alignment horizontal="center" vertical="center" wrapText="1"/>
    </xf>
    <xf numFmtId="0" fontId="21" fillId="0" borderId="2" xfId="31" applyFont="1" applyBorder="1" applyAlignment="1">
      <alignment horizontal="left" vertical="center" wrapText="1"/>
    </xf>
    <xf numFmtId="0" fontId="21" fillId="0" borderId="3" xfId="31" applyFont="1" applyBorder="1" applyAlignment="1">
      <alignment horizontal="left" vertical="center" wrapText="1"/>
    </xf>
    <xf numFmtId="0" fontId="21" fillId="0" borderId="4" xfId="31" applyFont="1" applyBorder="1" applyAlignment="1">
      <alignment horizontal="left" vertical="center" wrapText="1"/>
    </xf>
    <xf numFmtId="0" fontId="21" fillId="4" borderId="3" xfId="31" applyFont="1" applyFill="1" applyBorder="1" applyAlignment="1">
      <alignment horizontal="left" vertical="center" wrapText="1"/>
    </xf>
    <xf numFmtId="0" fontId="21" fillId="4" borderId="3" xfId="31" applyFont="1" applyFill="1" applyBorder="1" applyAlignment="1">
      <alignment horizontal="left" vertical="center"/>
    </xf>
    <xf numFmtId="0" fontId="21" fillId="4" borderId="4" xfId="31" applyFont="1" applyFill="1" applyBorder="1" applyAlignment="1">
      <alignment horizontal="left" vertical="center"/>
    </xf>
    <xf numFmtId="0" fontId="21" fillId="3" borderId="5" xfId="31" applyFont="1" applyFill="1" applyBorder="1" applyAlignment="1">
      <alignment horizontal="left" vertical="center" wrapText="1"/>
    </xf>
    <xf numFmtId="0" fontId="21" fillId="3" borderId="7" xfId="31" applyFont="1" applyFill="1" applyBorder="1" applyAlignment="1">
      <alignment horizontal="left" vertical="center" wrapText="1"/>
    </xf>
    <xf numFmtId="0" fontId="21" fillId="4" borderId="2" xfId="31" applyFont="1" applyFill="1" applyBorder="1" applyAlignment="1">
      <alignment horizontal="left" vertical="center" wrapText="1"/>
    </xf>
    <xf numFmtId="0" fontId="21" fillId="4" borderId="4" xfId="31" applyFont="1" applyFill="1" applyBorder="1" applyAlignment="1">
      <alignment horizontal="left" vertical="center" wrapText="1"/>
    </xf>
    <xf numFmtId="0" fontId="125" fillId="4" borderId="2" xfId="31" applyFont="1" applyFill="1" applyBorder="1" applyAlignment="1">
      <alignment horizontal="center" vertical="center"/>
    </xf>
    <xf numFmtId="0" fontId="125" fillId="4" borderId="3" xfId="31" applyFont="1" applyFill="1" applyBorder="1" applyAlignment="1">
      <alignment horizontal="center" vertical="center"/>
    </xf>
    <xf numFmtId="0" fontId="125" fillId="4" borderId="4" xfId="31" applyFont="1" applyFill="1" applyBorder="1" applyAlignment="1">
      <alignment horizontal="center" vertical="center"/>
    </xf>
    <xf numFmtId="0" fontId="21" fillId="4" borderId="2" xfId="31" applyFont="1" applyFill="1" applyBorder="1" applyAlignment="1">
      <alignment horizontal="left" vertical="center"/>
    </xf>
    <xf numFmtId="0" fontId="182" fillId="0" borderId="0" xfId="31" applyFont="1" applyAlignment="1">
      <alignment horizontal="center"/>
    </xf>
    <xf numFmtId="0" fontId="183" fillId="2" borderId="0" xfId="31" applyFont="1" applyFill="1" applyAlignment="1">
      <alignment horizontal="center" vertical="center"/>
    </xf>
    <xf numFmtId="0" fontId="21" fillId="3" borderId="1" xfId="31" applyFont="1" applyFill="1" applyBorder="1" applyAlignment="1">
      <alignment horizontal="center" vertical="center"/>
    </xf>
    <xf numFmtId="49" fontId="21" fillId="3" borderId="2" xfId="31" applyNumberFormat="1" applyFont="1" applyFill="1" applyBorder="1" applyAlignment="1">
      <alignment horizontal="center" vertical="center"/>
    </xf>
    <xf numFmtId="49" fontId="21" fillId="3" borderId="3" xfId="31" applyNumberFormat="1" applyFont="1" applyFill="1" applyBorder="1" applyAlignment="1">
      <alignment horizontal="center" vertical="center"/>
    </xf>
    <xf numFmtId="49" fontId="21" fillId="3" borderId="4" xfId="31" applyNumberFormat="1" applyFont="1" applyFill="1" applyBorder="1" applyAlignment="1">
      <alignment horizontal="center" vertical="center"/>
    </xf>
    <xf numFmtId="0" fontId="21" fillId="3" borderId="2" xfId="31" applyFont="1" applyFill="1" applyBorder="1" applyAlignment="1">
      <alignment horizontal="center" vertical="center" wrapText="1"/>
    </xf>
    <xf numFmtId="0" fontId="21" fillId="3" borderId="3" xfId="31" applyFont="1" applyFill="1" applyBorder="1" applyAlignment="1">
      <alignment horizontal="center" vertical="center" wrapText="1"/>
    </xf>
    <xf numFmtId="0" fontId="21" fillId="3" borderId="4" xfId="31" applyFont="1" applyFill="1" applyBorder="1" applyAlignment="1">
      <alignment horizontal="center" vertical="center" wrapText="1"/>
    </xf>
    <xf numFmtId="0" fontId="125" fillId="0" borderId="2" xfId="31" applyFont="1" applyBorder="1" applyAlignment="1">
      <alignment horizontal="center" vertical="center"/>
    </xf>
    <xf numFmtId="0" fontId="125" fillId="0" borderId="3" xfId="31" applyFont="1" applyBorder="1" applyAlignment="1">
      <alignment horizontal="center" vertical="center"/>
    </xf>
    <xf numFmtId="0" fontId="125" fillId="0" borderId="4" xfId="31" applyFont="1" applyBorder="1" applyAlignment="1">
      <alignment horizontal="center" vertical="center"/>
    </xf>
    <xf numFmtId="0" fontId="21" fillId="0" borderId="2" xfId="31" applyFont="1" applyBorder="1" applyAlignment="1">
      <alignment horizontal="center" vertical="center"/>
    </xf>
    <xf numFmtId="0" fontId="21" fillId="0" borderId="3" xfId="31" applyFont="1" applyBorder="1" applyAlignment="1">
      <alignment horizontal="center" vertical="center"/>
    </xf>
    <xf numFmtId="0" fontId="21" fillId="0" borderId="4" xfId="31" applyFont="1" applyBorder="1" applyAlignment="1">
      <alignment horizontal="center" vertical="center"/>
    </xf>
    <xf numFmtId="0" fontId="21" fillId="3" borderId="5" xfId="31" applyFont="1" applyFill="1" applyBorder="1" applyAlignment="1">
      <alignment horizontal="center" vertical="center" wrapText="1"/>
    </xf>
    <xf numFmtId="0" fontId="21" fillId="3" borderId="7" xfId="31" applyFont="1" applyFill="1" applyBorder="1" applyAlignment="1">
      <alignment horizontal="center" vertical="center" wrapText="1"/>
    </xf>
    <xf numFmtId="0" fontId="125" fillId="4" borderId="2" xfId="31" applyFont="1" applyFill="1" applyBorder="1" applyAlignment="1">
      <alignment horizontal="center" vertical="center" wrapText="1"/>
    </xf>
    <xf numFmtId="0" fontId="125" fillId="4" borderId="3" xfId="31" applyFont="1" applyFill="1" applyBorder="1" applyAlignment="1">
      <alignment horizontal="center" vertical="center" wrapText="1"/>
    </xf>
    <xf numFmtId="0" fontId="125" fillId="4" borderId="4" xfId="31" applyFont="1" applyFill="1" applyBorder="1" applyAlignment="1">
      <alignment horizontal="center" vertical="center" wrapText="1"/>
    </xf>
    <xf numFmtId="9" fontId="21" fillId="4" borderId="2" xfId="31" applyNumberFormat="1" applyFont="1" applyFill="1" applyBorder="1" applyAlignment="1">
      <alignment horizontal="center" vertical="center"/>
    </xf>
    <xf numFmtId="9" fontId="21" fillId="4" borderId="3" xfId="31" applyNumberFormat="1" applyFont="1" applyFill="1" applyBorder="1" applyAlignment="1">
      <alignment horizontal="center" vertical="center"/>
    </xf>
    <xf numFmtId="9" fontId="21" fillId="4" borderId="4" xfId="31" applyNumberFormat="1" applyFont="1" applyFill="1" applyBorder="1" applyAlignment="1">
      <alignment horizontal="center" vertical="center"/>
    </xf>
    <xf numFmtId="0" fontId="21" fillId="0" borderId="2" xfId="31" applyFont="1" applyBorder="1" applyAlignment="1">
      <alignment horizontal="left" vertical="top" wrapText="1"/>
    </xf>
    <xf numFmtId="0" fontId="21" fillId="0" borderId="3" xfId="31" applyFont="1" applyBorder="1" applyAlignment="1">
      <alignment horizontal="left" vertical="top" wrapText="1"/>
    </xf>
    <xf numFmtId="0" fontId="21" fillId="0" borderId="4" xfId="31" applyFont="1" applyBorder="1" applyAlignment="1">
      <alignment horizontal="left" vertical="top" wrapText="1"/>
    </xf>
    <xf numFmtId="0" fontId="21" fillId="3" borderId="2" xfId="31" applyFont="1" applyFill="1" applyBorder="1" applyAlignment="1">
      <alignment horizontal="left" vertical="center" wrapText="1"/>
    </xf>
    <xf numFmtId="0" fontId="21" fillId="3" borderId="3" xfId="31" applyFont="1" applyFill="1" applyBorder="1" applyAlignment="1">
      <alignment horizontal="left" vertical="center" wrapText="1"/>
    </xf>
    <xf numFmtId="0" fontId="21" fillId="3" borderId="4" xfId="31" applyFont="1" applyFill="1" applyBorder="1" applyAlignment="1">
      <alignment horizontal="left" vertical="center" wrapText="1"/>
    </xf>
    <xf numFmtId="0" fontId="21" fillId="3" borderId="2" xfId="31" applyFont="1" applyFill="1" applyBorder="1" applyAlignment="1">
      <alignment horizontal="center" vertical="center"/>
    </xf>
    <xf numFmtId="0" fontId="21" fillId="3" borderId="3" xfId="31" applyFont="1" applyFill="1" applyBorder="1" applyAlignment="1">
      <alignment horizontal="center" vertical="center"/>
    </xf>
    <xf numFmtId="0" fontId="21" fillId="3" borderId="4" xfId="31" applyFont="1" applyFill="1" applyBorder="1" applyAlignment="1">
      <alignment horizontal="center" vertical="center"/>
    </xf>
    <xf numFmtId="0" fontId="21" fillId="4" borderId="2" xfId="31" applyFont="1" applyFill="1" applyBorder="1" applyAlignment="1">
      <alignment horizontal="center" vertical="center" wrapText="1"/>
    </xf>
    <xf numFmtId="0" fontId="21" fillId="4" borderId="3" xfId="31" applyFont="1" applyFill="1" applyBorder="1" applyAlignment="1">
      <alignment horizontal="center" vertical="center" wrapText="1"/>
    </xf>
    <xf numFmtId="0" fontId="21" fillId="4" borderId="4" xfId="31" applyFont="1" applyFill="1" applyBorder="1" applyAlignment="1">
      <alignment horizontal="center" vertical="center" wrapText="1"/>
    </xf>
    <xf numFmtId="0" fontId="124" fillId="0" borderId="44" xfId="31" applyFont="1" applyBorder="1" applyAlignment="1">
      <alignment horizontal="center" vertical="center" wrapText="1"/>
    </xf>
    <xf numFmtId="0" fontId="124" fillId="0" borderId="43" xfId="31" applyFont="1" applyBorder="1" applyAlignment="1">
      <alignment horizontal="center" vertical="center" wrapText="1"/>
    </xf>
    <xf numFmtId="0" fontId="124" fillId="0" borderId="42" xfId="31" applyFont="1" applyBorder="1" applyAlignment="1">
      <alignment horizontal="center" vertical="center" wrapText="1"/>
    </xf>
    <xf numFmtId="0" fontId="203" fillId="2" borderId="32" xfId="31" applyFont="1" applyFill="1" applyBorder="1" applyAlignment="1">
      <alignment horizontal="left" vertical="center" wrapText="1"/>
    </xf>
    <xf numFmtId="0" fontId="204" fillId="2" borderId="29" xfId="31" applyFont="1" applyFill="1" applyBorder="1" applyAlignment="1">
      <alignment horizontal="left" vertical="center" wrapText="1"/>
    </xf>
    <xf numFmtId="0" fontId="204" fillId="2" borderId="30" xfId="31" applyFont="1" applyFill="1" applyBorder="1" applyAlignment="1">
      <alignment horizontal="left" vertical="center" wrapText="1"/>
    </xf>
    <xf numFmtId="0" fontId="40" fillId="4" borderId="47" xfId="24" applyFont="1" applyFill="1" applyBorder="1" applyAlignment="1">
      <alignment horizontal="center" vertical="center"/>
    </xf>
    <xf numFmtId="0" fontId="40" fillId="4" borderId="46" xfId="24" applyFont="1" applyFill="1" applyBorder="1" applyAlignment="1">
      <alignment horizontal="center" vertical="center"/>
    </xf>
    <xf numFmtId="0" fontId="40" fillId="4" borderId="45" xfId="24" applyFont="1" applyFill="1" applyBorder="1" applyAlignment="1">
      <alignment horizontal="center" vertical="center"/>
    </xf>
    <xf numFmtId="0" fontId="40" fillId="0" borderId="0" xfId="24" applyFont="1" applyAlignment="1">
      <alignment horizontal="center"/>
    </xf>
    <xf numFmtId="0" fontId="78" fillId="2" borderId="0" xfId="24" applyFont="1" applyFill="1" applyAlignment="1">
      <alignment horizontal="center"/>
    </xf>
    <xf numFmtId="0" fontId="46" fillId="3" borderId="61" xfId="24" applyFont="1" applyFill="1" applyBorder="1" applyAlignment="1">
      <alignment horizontal="center" vertical="center"/>
    </xf>
    <xf numFmtId="0" fontId="46" fillId="3" borderId="46" xfId="24" applyFont="1" applyFill="1" applyBorder="1" applyAlignment="1">
      <alignment horizontal="center" vertical="center"/>
    </xf>
    <xf numFmtId="0" fontId="46" fillId="3" borderId="45" xfId="24" applyFont="1" applyFill="1" applyBorder="1" applyAlignment="1">
      <alignment horizontal="center" vertical="center"/>
    </xf>
    <xf numFmtId="49" fontId="46" fillId="3" borderId="61" xfId="24" applyNumberFormat="1" applyFont="1" applyFill="1" applyBorder="1" applyAlignment="1">
      <alignment horizontal="center" vertical="center"/>
    </xf>
    <xf numFmtId="49" fontId="46" fillId="3" borderId="46" xfId="24" applyNumberFormat="1" applyFont="1" applyFill="1" applyBorder="1" applyAlignment="1">
      <alignment horizontal="center" vertical="center"/>
    </xf>
    <xf numFmtId="49" fontId="46" fillId="3" borderId="45" xfId="24" applyNumberFormat="1" applyFont="1" applyFill="1" applyBorder="1" applyAlignment="1">
      <alignment horizontal="center" vertical="center"/>
    </xf>
    <xf numFmtId="0" fontId="46" fillId="3" borderId="61" xfId="24" applyFont="1" applyFill="1" applyBorder="1" applyAlignment="1">
      <alignment horizontal="center" vertical="center" wrapText="1"/>
    </xf>
    <xf numFmtId="0" fontId="46" fillId="3" borderId="46" xfId="24" applyFont="1" applyFill="1" applyBorder="1" applyAlignment="1">
      <alignment horizontal="center" vertical="center" wrapText="1"/>
    </xf>
    <xf numFmtId="0" fontId="46" fillId="3" borderId="45" xfId="24" applyFont="1" applyFill="1" applyBorder="1" applyAlignment="1">
      <alignment horizontal="center" vertical="center" wrapText="1"/>
    </xf>
    <xf numFmtId="0" fontId="40" fillId="0" borderId="47" xfId="24" applyFont="1" applyBorder="1" applyAlignment="1">
      <alignment horizontal="center"/>
    </xf>
    <xf numFmtId="0" fontId="40" fillId="0" borderId="46" xfId="24" applyFont="1" applyBorder="1" applyAlignment="1">
      <alignment horizontal="center"/>
    </xf>
    <xf numFmtId="0" fontId="40" fillId="0" borderId="45" xfId="24" applyFont="1" applyBorder="1" applyAlignment="1">
      <alignment horizontal="center"/>
    </xf>
    <xf numFmtId="0" fontId="79" fillId="0" borderId="47" xfId="24" applyFont="1" applyBorder="1" applyAlignment="1">
      <alignment horizontal="left" vertical="top" wrapText="1"/>
    </xf>
    <xf numFmtId="0" fontId="79" fillId="0" borderId="46" xfId="24" applyFont="1" applyBorder="1" applyAlignment="1">
      <alignment horizontal="left" vertical="top" wrapText="1"/>
    </xf>
    <xf numFmtId="0" fontId="79" fillId="0" borderId="45" xfId="24" applyFont="1" applyBorder="1" applyAlignment="1">
      <alignment horizontal="left" vertical="top" wrapText="1"/>
    </xf>
    <xf numFmtId="0" fontId="46" fillId="4" borderId="47" xfId="24" applyFont="1" applyFill="1" applyBorder="1" applyAlignment="1">
      <alignment horizontal="center" vertical="center" wrapText="1"/>
    </xf>
    <xf numFmtId="0" fontId="46" fillId="4" borderId="46" xfId="24" applyFont="1" applyFill="1" applyBorder="1" applyAlignment="1">
      <alignment horizontal="center" vertical="center"/>
    </xf>
    <xf numFmtId="0" fontId="46" fillId="4" borderId="45" xfId="24" applyFont="1" applyFill="1" applyBorder="1" applyAlignment="1">
      <alignment horizontal="center" vertical="center"/>
    </xf>
    <xf numFmtId="0" fontId="46" fillId="3" borderId="62" xfId="24" applyFont="1" applyFill="1" applyBorder="1" applyAlignment="1">
      <alignment horizontal="center" vertical="center" wrapText="1"/>
    </xf>
    <xf numFmtId="0" fontId="46" fillId="3" borderId="63" xfId="24" applyFont="1" applyFill="1" applyBorder="1" applyAlignment="1">
      <alignment horizontal="center" vertical="center" wrapText="1"/>
    </xf>
    <xf numFmtId="0" fontId="21" fillId="4" borderId="47" xfId="24" applyFont="1" applyFill="1" applyBorder="1" applyAlignment="1">
      <alignment horizontal="center" vertical="center" wrapText="1"/>
    </xf>
    <xf numFmtId="0" fontId="21" fillId="4" borderId="46" xfId="24" applyFont="1" applyFill="1" applyBorder="1" applyAlignment="1">
      <alignment horizontal="center" vertical="center" wrapText="1"/>
    </xf>
    <xf numFmtId="0" fontId="21" fillId="4" borderId="45" xfId="24" applyFont="1" applyFill="1" applyBorder="1" applyAlignment="1">
      <alignment horizontal="center" vertical="center" wrapText="1"/>
    </xf>
    <xf numFmtId="0" fontId="46" fillId="3" borderId="47" xfId="24" applyFont="1" applyFill="1" applyBorder="1" applyAlignment="1">
      <alignment horizontal="center" vertical="center" wrapText="1"/>
    </xf>
    <xf numFmtId="0" fontId="46" fillId="2" borderId="16" xfId="24" applyFont="1" applyFill="1" applyBorder="1" applyAlignment="1">
      <alignment horizontal="left" vertical="top" wrapText="1"/>
    </xf>
    <xf numFmtId="0" fontId="46" fillId="2" borderId="17" xfId="24" applyFont="1" applyFill="1" applyBorder="1" applyAlignment="1">
      <alignment horizontal="left" vertical="top" wrapText="1"/>
    </xf>
    <xf numFmtId="0" fontId="46" fillId="2" borderId="18" xfId="24" applyFont="1" applyFill="1" applyBorder="1" applyAlignment="1">
      <alignment horizontal="left" vertical="top" wrapText="1"/>
    </xf>
    <xf numFmtId="0" fontId="46" fillId="2" borderId="19" xfId="24" applyFont="1" applyFill="1" applyBorder="1" applyAlignment="1">
      <alignment horizontal="left" vertical="top" wrapText="1"/>
    </xf>
    <xf numFmtId="0" fontId="46" fillId="2" borderId="0" xfId="24" applyFont="1" applyFill="1" applyAlignment="1">
      <alignment horizontal="left" vertical="top" wrapText="1"/>
    </xf>
    <xf numFmtId="0" fontId="46" fillId="2" borderId="20" xfId="24" applyFont="1" applyFill="1" applyBorder="1" applyAlignment="1">
      <alignment horizontal="left" vertical="top" wrapText="1"/>
    </xf>
    <xf numFmtId="0" fontId="46" fillId="2" borderId="21" xfId="24" applyFont="1" applyFill="1" applyBorder="1" applyAlignment="1">
      <alignment horizontal="left" vertical="top" wrapText="1"/>
    </xf>
    <xf numFmtId="0" fontId="46" fillId="2" borderId="22" xfId="24" applyFont="1" applyFill="1" applyBorder="1" applyAlignment="1">
      <alignment horizontal="left" vertical="top" wrapText="1"/>
    </xf>
    <xf numFmtId="0" fontId="46" fillId="2" borderId="23" xfId="24" applyFont="1" applyFill="1" applyBorder="1" applyAlignment="1">
      <alignment horizontal="left" vertical="top" wrapText="1"/>
    </xf>
    <xf numFmtId="9" fontId="46" fillId="4" borderId="64" xfId="24" applyNumberFormat="1" applyFont="1" applyFill="1" applyBorder="1" applyAlignment="1">
      <alignment horizontal="center" vertical="center"/>
    </xf>
    <xf numFmtId="9" fontId="46" fillId="4" borderId="65" xfId="24" applyNumberFormat="1" applyFont="1" applyFill="1" applyBorder="1" applyAlignment="1">
      <alignment horizontal="center" vertical="center"/>
    </xf>
    <xf numFmtId="0" fontId="21" fillId="3" borderId="32" xfId="24" applyFont="1" applyFill="1" applyBorder="1" applyAlignment="1">
      <alignment horizontal="center" vertical="center" wrapText="1"/>
    </xf>
    <xf numFmtId="0" fontId="21" fillId="3" borderId="29" xfId="24" applyFont="1" applyFill="1" applyBorder="1" applyAlignment="1">
      <alignment horizontal="center" vertical="center" wrapText="1"/>
    </xf>
    <xf numFmtId="0" fontId="21" fillId="3" borderId="30" xfId="24" applyFont="1" applyFill="1" applyBorder="1" applyAlignment="1">
      <alignment horizontal="center" vertical="center" wrapText="1"/>
    </xf>
    <xf numFmtId="0" fontId="46" fillId="4" borderId="46" xfId="24" applyFont="1" applyFill="1" applyBorder="1" applyAlignment="1">
      <alignment horizontal="center" vertical="center" wrapText="1"/>
    </xf>
    <xf numFmtId="0" fontId="46" fillId="4" borderId="45" xfId="24" applyFont="1" applyFill="1" applyBorder="1" applyAlignment="1">
      <alignment horizontal="center" vertical="center" wrapText="1"/>
    </xf>
    <xf numFmtId="0" fontId="46" fillId="3" borderId="47" xfId="24" applyFont="1" applyFill="1" applyBorder="1" applyAlignment="1">
      <alignment horizontal="center" vertical="center"/>
    </xf>
    <xf numFmtId="0" fontId="40" fillId="4" borderId="47" xfId="24" applyFont="1" applyFill="1" applyBorder="1" applyAlignment="1">
      <alignment horizontal="center" vertical="center" wrapText="1"/>
    </xf>
    <xf numFmtId="0" fontId="40" fillId="4" borderId="46" xfId="24" applyFont="1" applyFill="1" applyBorder="1" applyAlignment="1">
      <alignment horizontal="center" vertical="center" wrapText="1"/>
    </xf>
    <xf numFmtId="0" fontId="40" fillId="4" borderId="45" xfId="24" applyFont="1" applyFill="1" applyBorder="1" applyAlignment="1">
      <alignment horizontal="center" vertical="center" wrapText="1"/>
    </xf>
    <xf numFmtId="9" fontId="21" fillId="4" borderId="47" xfId="24" applyNumberFormat="1" applyFont="1" applyFill="1" applyBorder="1" applyAlignment="1">
      <alignment horizontal="center" vertical="center"/>
    </xf>
    <xf numFmtId="9" fontId="21" fillId="4" borderId="46" xfId="24" applyNumberFormat="1" applyFont="1" applyFill="1" applyBorder="1" applyAlignment="1">
      <alignment horizontal="center" vertical="center"/>
    </xf>
    <xf numFmtId="9" fontId="21" fillId="4" borderId="45" xfId="24" applyNumberFormat="1" applyFont="1" applyFill="1" applyBorder="1" applyAlignment="1">
      <alignment horizontal="center" vertical="center"/>
    </xf>
    <xf numFmtId="9" fontId="21" fillId="4" borderId="32" xfId="24" applyNumberFormat="1" applyFont="1" applyFill="1" applyBorder="1" applyAlignment="1">
      <alignment horizontal="center" vertical="center"/>
    </xf>
    <xf numFmtId="9" fontId="21" fillId="4" borderId="30" xfId="24" applyNumberFormat="1" applyFont="1" applyFill="1" applyBorder="1" applyAlignment="1">
      <alignment horizontal="center" vertical="center"/>
    </xf>
    <xf numFmtId="0" fontId="21" fillId="3" borderId="32" xfId="24" applyFont="1" applyFill="1" applyBorder="1" applyAlignment="1">
      <alignment horizontal="center" vertical="center"/>
    </xf>
    <xf numFmtId="0" fontId="21" fillId="3" borderId="29" xfId="24" applyFont="1" applyFill="1" applyBorder="1" applyAlignment="1">
      <alignment horizontal="center" vertical="center"/>
    </xf>
    <xf numFmtId="0" fontId="21" fillId="3" borderId="30" xfId="24" applyFont="1" applyFill="1" applyBorder="1" applyAlignment="1">
      <alignment horizontal="center" vertical="center"/>
    </xf>
    <xf numFmtId="9" fontId="21" fillId="3" borderId="32" xfId="24" applyNumberFormat="1" applyFont="1" applyFill="1" applyBorder="1" applyAlignment="1">
      <alignment horizontal="center" vertical="center" wrapText="1"/>
    </xf>
    <xf numFmtId="9" fontId="21" fillId="3" borderId="30" xfId="24" applyNumberFormat="1" applyFont="1" applyFill="1" applyBorder="1" applyAlignment="1">
      <alignment horizontal="center" vertical="center" wrapText="1"/>
    </xf>
    <xf numFmtId="0" fontId="41" fillId="0" borderId="44" xfId="24" applyFont="1" applyBorder="1" applyAlignment="1">
      <alignment horizontal="center" vertical="center" wrapText="1"/>
    </xf>
    <xf numFmtId="0" fontId="41" fillId="0" borderId="43" xfId="24" applyFont="1" applyBorder="1" applyAlignment="1">
      <alignment horizontal="center" vertical="center" wrapText="1"/>
    </xf>
    <xf numFmtId="0" fontId="41" fillId="0" borderId="42" xfId="24" applyFont="1" applyBorder="1" applyAlignment="1">
      <alignment horizontal="center" vertical="center" wrapText="1"/>
    </xf>
    <xf numFmtId="0" fontId="46" fillId="3" borderId="15" xfId="24" applyFont="1" applyFill="1" applyBorder="1" applyAlignment="1">
      <alignment horizontal="center" vertical="center" wrapText="1"/>
    </xf>
    <xf numFmtId="0" fontId="46" fillId="3" borderId="35" xfId="24" applyFont="1" applyFill="1" applyBorder="1" applyAlignment="1">
      <alignment horizontal="center" vertical="center" wrapText="1"/>
    </xf>
    <xf numFmtId="0" fontId="46" fillId="3" borderId="15" xfId="24" applyFont="1" applyFill="1" applyBorder="1" applyAlignment="1">
      <alignment horizontal="center" vertical="center"/>
    </xf>
    <xf numFmtId="0" fontId="46" fillId="3" borderId="35" xfId="24" applyFont="1" applyFill="1" applyBorder="1" applyAlignment="1">
      <alignment horizontal="center" vertical="center"/>
    </xf>
    <xf numFmtId="0" fontId="46" fillId="3" borderId="69" xfId="24" applyFont="1" applyFill="1" applyBorder="1" applyAlignment="1">
      <alignment horizontal="center" vertical="center" wrapText="1"/>
    </xf>
    <xf numFmtId="0" fontId="40" fillId="4" borderId="69" xfId="24" applyFont="1" applyFill="1" applyBorder="1" applyAlignment="1">
      <alignment horizontal="center" vertical="center" wrapText="1"/>
    </xf>
    <xf numFmtId="0" fontId="40" fillId="4" borderId="15" xfId="24" applyFont="1" applyFill="1" applyBorder="1" applyAlignment="1">
      <alignment horizontal="center" vertical="center" wrapText="1"/>
    </xf>
    <xf numFmtId="0" fontId="40" fillId="4" borderId="35" xfId="24" applyFont="1" applyFill="1" applyBorder="1" applyAlignment="1">
      <alignment horizontal="center" vertical="center" wrapText="1"/>
    </xf>
    <xf numFmtId="0" fontId="40" fillId="0" borderId="2" xfId="24" applyFont="1" applyBorder="1" applyAlignment="1">
      <alignment horizontal="center"/>
    </xf>
    <xf numFmtId="0" fontId="40" fillId="0" borderId="3" xfId="24" applyFont="1" applyBorder="1" applyAlignment="1">
      <alignment horizontal="center"/>
    </xf>
    <xf numFmtId="0" fontId="40" fillId="0" borderId="4" xfId="24" applyFont="1" applyBorder="1" applyAlignment="1">
      <alignment horizontal="center"/>
    </xf>
    <xf numFmtId="0" fontId="46" fillId="3" borderId="1" xfId="24" applyFont="1" applyFill="1" applyBorder="1" applyAlignment="1">
      <alignment horizontal="center" vertical="center"/>
    </xf>
    <xf numFmtId="49" fontId="46" fillId="3" borderId="2" xfId="24" applyNumberFormat="1" applyFont="1" applyFill="1" applyBorder="1" applyAlignment="1">
      <alignment horizontal="center" vertical="center"/>
    </xf>
    <xf numFmtId="49" fontId="46" fillId="3" borderId="3" xfId="24" applyNumberFormat="1" applyFont="1" applyFill="1" applyBorder="1" applyAlignment="1">
      <alignment horizontal="center" vertical="center"/>
    </xf>
    <xf numFmtId="49" fontId="46" fillId="3" borderId="4" xfId="24" applyNumberFormat="1" applyFont="1" applyFill="1" applyBorder="1" applyAlignment="1">
      <alignment horizontal="center" vertical="center"/>
    </xf>
    <xf numFmtId="0" fontId="46" fillId="3" borderId="2" xfId="24" applyFont="1" applyFill="1" applyBorder="1" applyAlignment="1">
      <alignment horizontal="center" vertical="center" wrapText="1"/>
    </xf>
    <xf numFmtId="0" fontId="46" fillId="3" borderId="3" xfId="24" applyFont="1" applyFill="1" applyBorder="1" applyAlignment="1">
      <alignment horizontal="center" vertical="center" wrapText="1"/>
    </xf>
    <xf numFmtId="0" fontId="46" fillId="3" borderId="4" xfId="24" applyFont="1" applyFill="1" applyBorder="1" applyAlignment="1">
      <alignment horizontal="center" vertical="center" wrapText="1"/>
    </xf>
    <xf numFmtId="0" fontId="40" fillId="4" borderId="2" xfId="24" applyFont="1" applyFill="1" applyBorder="1" applyAlignment="1">
      <alignment horizontal="center" vertical="center" wrapText="1"/>
    </xf>
    <xf numFmtId="0" fontId="40" fillId="4" borderId="3" xfId="24" applyFont="1" applyFill="1" applyBorder="1" applyAlignment="1">
      <alignment horizontal="center" vertical="center" wrapText="1"/>
    </xf>
    <xf numFmtId="0" fontId="40" fillId="4" borderId="4" xfId="24" applyFont="1" applyFill="1" applyBorder="1" applyAlignment="1">
      <alignment horizontal="center" vertical="center" wrapText="1"/>
    </xf>
    <xf numFmtId="0" fontId="46" fillId="0" borderId="2" xfId="24" applyFont="1" applyBorder="1" applyAlignment="1">
      <alignment horizontal="left" vertical="center" wrapText="1"/>
    </xf>
    <xf numFmtId="0" fontId="46" fillId="0" borderId="3" xfId="24" applyFont="1" applyBorder="1" applyAlignment="1">
      <alignment horizontal="left" vertical="center" wrapText="1"/>
    </xf>
    <xf numFmtId="0" fontId="46" fillId="0" borderId="4" xfId="24" applyFont="1" applyBorder="1" applyAlignment="1">
      <alignment horizontal="left" vertical="center" wrapText="1"/>
    </xf>
    <xf numFmtId="0" fontId="46" fillId="4" borderId="3" xfId="24" applyFont="1" applyFill="1" applyBorder="1" applyAlignment="1">
      <alignment horizontal="center" vertical="center" wrapText="1"/>
    </xf>
    <xf numFmtId="0" fontId="46" fillId="4" borderId="3" xfId="24" applyFont="1" applyFill="1" applyBorder="1" applyAlignment="1">
      <alignment horizontal="center" vertical="center"/>
    </xf>
    <xf numFmtId="0" fontId="46" fillId="4" borderId="4" xfId="24" applyFont="1" applyFill="1" applyBorder="1" applyAlignment="1">
      <alignment horizontal="center" vertical="center"/>
    </xf>
    <xf numFmtId="0" fontId="46" fillId="3" borderId="5" xfId="24" applyFont="1" applyFill="1" applyBorder="1" applyAlignment="1">
      <alignment horizontal="center" vertical="center" wrapText="1"/>
    </xf>
    <xf numFmtId="0" fontId="46" fillId="3" borderId="7" xfId="24" applyFont="1" applyFill="1" applyBorder="1" applyAlignment="1">
      <alignment horizontal="center" vertical="center" wrapText="1"/>
    </xf>
    <xf numFmtId="0" fontId="46" fillId="4" borderId="2" xfId="24" applyFont="1" applyFill="1" applyBorder="1" applyAlignment="1">
      <alignment horizontal="center" vertical="center" wrapText="1"/>
    </xf>
    <xf numFmtId="0" fontId="46" fillId="4" borderId="14" xfId="24" applyFont="1" applyFill="1" applyBorder="1" applyAlignment="1">
      <alignment horizontal="center" vertical="center" wrapText="1"/>
    </xf>
    <xf numFmtId="0" fontId="46" fillId="4" borderId="4" xfId="24" applyFont="1" applyFill="1" applyBorder="1" applyAlignment="1">
      <alignment horizontal="center" vertical="center" wrapText="1"/>
    </xf>
    <xf numFmtId="0" fontId="40" fillId="4" borderId="13" xfId="24" applyFont="1" applyFill="1" applyBorder="1" applyAlignment="1">
      <alignment horizontal="center" vertical="center"/>
    </xf>
    <xf numFmtId="0" fontId="40" fillId="4" borderId="14" xfId="24" applyFont="1" applyFill="1" applyBorder="1" applyAlignment="1">
      <alignment horizontal="center" vertical="center"/>
    </xf>
    <xf numFmtId="0" fontId="40" fillId="4" borderId="8" xfId="24" applyFont="1" applyFill="1" applyBorder="1" applyAlignment="1">
      <alignment horizontal="center" vertical="center"/>
    </xf>
    <xf numFmtId="0" fontId="40" fillId="4" borderId="2" xfId="24" applyFont="1" applyFill="1" applyBorder="1" applyAlignment="1">
      <alignment horizontal="center" vertical="center"/>
    </xf>
    <xf numFmtId="0" fontId="40" fillId="4" borderId="3" xfId="24" applyFont="1" applyFill="1" applyBorder="1" applyAlignment="1">
      <alignment horizontal="center" vertical="center"/>
    </xf>
    <xf numFmtId="0" fontId="40" fillId="4" borderId="4" xfId="24" applyFont="1" applyFill="1" applyBorder="1" applyAlignment="1">
      <alignment horizontal="center" vertical="center"/>
    </xf>
    <xf numFmtId="0" fontId="79" fillId="3" borderId="2" xfId="24" applyFont="1" applyFill="1" applyBorder="1" applyAlignment="1">
      <alignment horizontal="left" vertical="center" wrapText="1"/>
    </xf>
    <xf numFmtId="0" fontId="79" fillId="3" borderId="3" xfId="24" applyFont="1" applyFill="1" applyBorder="1" applyAlignment="1">
      <alignment horizontal="left" vertical="center" wrapText="1"/>
    </xf>
    <xf numFmtId="0" fontId="79" fillId="3" borderId="4" xfId="24" applyFont="1" applyFill="1" applyBorder="1" applyAlignment="1">
      <alignment horizontal="left" vertical="center" wrapText="1"/>
    </xf>
    <xf numFmtId="0" fontId="46" fillId="3" borderId="2" xfId="24" applyFont="1" applyFill="1" applyBorder="1" applyAlignment="1">
      <alignment horizontal="center" vertical="center"/>
    </xf>
    <xf numFmtId="0" fontId="46" fillId="3" borderId="3" xfId="24" applyFont="1" applyFill="1" applyBorder="1" applyAlignment="1">
      <alignment horizontal="center" vertical="center"/>
    </xf>
    <xf numFmtId="0" fontId="46" fillId="3" borderId="4" xfId="24" applyFont="1" applyFill="1" applyBorder="1" applyAlignment="1">
      <alignment horizontal="center" vertical="center"/>
    </xf>
    <xf numFmtId="9" fontId="46" fillId="4" borderId="2" xfId="24" applyNumberFormat="1" applyFont="1" applyFill="1" applyBorder="1" applyAlignment="1">
      <alignment horizontal="center" vertical="center"/>
    </xf>
    <xf numFmtId="9" fontId="46" fillId="4" borderId="3" xfId="24" applyNumberFormat="1" applyFont="1" applyFill="1" applyBorder="1" applyAlignment="1">
      <alignment horizontal="center" vertical="center"/>
    </xf>
    <xf numFmtId="9" fontId="46" fillId="4" borderId="4" xfId="24" applyNumberFormat="1" applyFont="1" applyFill="1" applyBorder="1" applyAlignment="1">
      <alignment horizontal="center" vertical="center"/>
    </xf>
    <xf numFmtId="9" fontId="46" fillId="4" borderId="10" xfId="24" applyNumberFormat="1" applyFont="1" applyFill="1" applyBorder="1" applyAlignment="1">
      <alignment horizontal="center" vertical="center"/>
    </xf>
    <xf numFmtId="9" fontId="40" fillId="3" borderId="3" xfId="24" applyNumberFormat="1" applyFont="1" applyFill="1" applyBorder="1" applyAlignment="1">
      <alignment horizontal="center" vertical="center"/>
    </xf>
    <xf numFmtId="9" fontId="40" fillId="3" borderId="4" xfId="24" applyNumberFormat="1" applyFont="1" applyFill="1" applyBorder="1" applyAlignment="1">
      <alignment horizontal="center" vertical="center"/>
    </xf>
    <xf numFmtId="9" fontId="46" fillId="4" borderId="14" xfId="24" applyNumberFormat="1" applyFont="1" applyFill="1" applyBorder="1" applyAlignment="1">
      <alignment horizontal="center" vertical="center"/>
    </xf>
    <xf numFmtId="0" fontId="77" fillId="2" borderId="32" xfId="24" applyFont="1" applyFill="1" applyBorder="1" applyAlignment="1">
      <alignment horizontal="left" vertical="top" wrapText="1"/>
    </xf>
    <xf numFmtId="0" fontId="76" fillId="2" borderId="29" xfId="24" applyFont="1" applyFill="1" applyBorder="1" applyAlignment="1">
      <alignment horizontal="left" vertical="top" wrapText="1"/>
    </xf>
    <xf numFmtId="0" fontId="76" fillId="2" borderId="30" xfId="24" applyFont="1" applyFill="1" applyBorder="1" applyAlignment="1">
      <alignment horizontal="left" vertical="top" wrapText="1"/>
    </xf>
    <xf numFmtId="0" fontId="15" fillId="0" borderId="0" xfId="24" applyFont="1" applyAlignment="1">
      <alignment horizontal="center" vertical="center" wrapText="1"/>
    </xf>
    <xf numFmtId="0" fontId="8" fillId="4" borderId="2" xfId="24" applyFont="1" applyFill="1" applyBorder="1" applyAlignment="1">
      <alignment horizontal="center" vertical="center"/>
    </xf>
    <xf numFmtId="0" fontId="8" fillId="4" borderId="3" xfId="24" applyFont="1" applyFill="1" applyBorder="1" applyAlignment="1">
      <alignment horizontal="center" vertical="center"/>
    </xf>
    <xf numFmtId="0" fontId="8" fillId="4" borderId="4" xfId="24" applyFont="1" applyFill="1" applyBorder="1" applyAlignment="1">
      <alignment horizontal="center" vertical="center"/>
    </xf>
    <xf numFmtId="0" fontId="51" fillId="2" borderId="0" xfId="24" applyFont="1" applyFill="1" applyAlignment="1">
      <alignment horizontal="center"/>
    </xf>
    <xf numFmtId="0" fontId="30" fillId="3" borderId="1" xfId="24" applyFont="1" applyFill="1" applyBorder="1" applyAlignment="1">
      <alignment horizontal="center" vertical="center"/>
    </xf>
    <xf numFmtId="49" fontId="6" fillId="3" borderId="2" xfId="24" applyNumberFormat="1" applyFont="1" applyFill="1" applyBorder="1" applyAlignment="1">
      <alignment horizontal="center" vertical="center"/>
    </xf>
    <xf numFmtId="49" fontId="6" fillId="3" borderId="3" xfId="24" applyNumberFormat="1" applyFont="1" applyFill="1" applyBorder="1" applyAlignment="1">
      <alignment horizontal="center" vertical="center"/>
    </xf>
    <xf numFmtId="49" fontId="6" fillId="3" borderId="4" xfId="24" applyNumberFormat="1" applyFont="1" applyFill="1" applyBorder="1" applyAlignment="1">
      <alignment horizontal="center" vertical="center"/>
    </xf>
    <xf numFmtId="0" fontId="6" fillId="3" borderId="2" xfId="24" applyFont="1" applyFill="1" applyBorder="1" applyAlignment="1">
      <alignment horizontal="center" vertical="center" wrapText="1"/>
    </xf>
    <xf numFmtId="0" fontId="6" fillId="3" borderId="3" xfId="24" applyFont="1" applyFill="1" applyBorder="1" applyAlignment="1">
      <alignment horizontal="center" vertical="center" wrapText="1"/>
    </xf>
    <xf numFmtId="0" fontId="6" fillId="3" borderId="4" xfId="24" applyFont="1" applyFill="1" applyBorder="1" applyAlignment="1">
      <alignment horizontal="center" vertical="center" wrapText="1"/>
    </xf>
    <xf numFmtId="0" fontId="8" fillId="0" borderId="2" xfId="24" applyFont="1" applyBorder="1" applyAlignment="1">
      <alignment horizontal="center"/>
    </xf>
    <xf numFmtId="0" fontId="8" fillId="0" borderId="3" xfId="24" applyFont="1" applyBorder="1" applyAlignment="1">
      <alignment horizontal="center"/>
    </xf>
    <xf numFmtId="0" fontId="8" fillId="0" borderId="4" xfId="24" applyFont="1" applyBorder="1" applyAlignment="1">
      <alignment horizontal="center"/>
    </xf>
    <xf numFmtId="0" fontId="6" fillId="0" borderId="5" xfId="24" applyFont="1" applyBorder="1" applyAlignment="1">
      <alignment horizontal="center" vertical="center" wrapText="1"/>
    </xf>
    <xf numFmtId="0" fontId="6" fillId="0" borderId="7" xfId="24" applyFont="1" applyBorder="1" applyAlignment="1">
      <alignment horizontal="center" vertical="center" wrapText="1"/>
    </xf>
    <xf numFmtId="0" fontId="52" fillId="4" borderId="2" xfId="24" applyFont="1" applyFill="1" applyBorder="1" applyAlignment="1">
      <alignment horizontal="center" vertical="center" wrapText="1"/>
    </xf>
    <xf numFmtId="0" fontId="52" fillId="4" borderId="3" xfId="24" applyFont="1" applyFill="1" applyBorder="1" applyAlignment="1">
      <alignment horizontal="center" vertical="center" wrapText="1"/>
    </xf>
    <xf numFmtId="0" fontId="52" fillId="4" borderId="4" xfId="24" applyFont="1" applyFill="1" applyBorder="1" applyAlignment="1">
      <alignment horizontal="center" vertical="center" wrapText="1"/>
    </xf>
    <xf numFmtId="0" fontId="6" fillId="3" borderId="5" xfId="24" applyFont="1" applyFill="1" applyBorder="1" applyAlignment="1">
      <alignment horizontal="center" vertical="center" wrapText="1"/>
    </xf>
    <xf numFmtId="0" fontId="6" fillId="3" borderId="7" xfId="24" applyFont="1" applyFill="1" applyBorder="1" applyAlignment="1">
      <alignment horizontal="center" vertical="center" wrapText="1"/>
    </xf>
    <xf numFmtId="3" fontId="8" fillId="2" borderId="2" xfId="24" applyNumberFormat="1" applyFont="1" applyFill="1" applyBorder="1" applyAlignment="1">
      <alignment horizontal="center" vertical="center"/>
    </xf>
    <xf numFmtId="3" fontId="8" fillId="2" borderId="3" xfId="24" applyNumberFormat="1" applyFont="1" applyFill="1" applyBorder="1" applyAlignment="1">
      <alignment horizontal="center" vertical="center"/>
    </xf>
    <xf numFmtId="3" fontId="8" fillId="2" borderId="4" xfId="24" applyNumberFormat="1" applyFont="1" applyFill="1" applyBorder="1" applyAlignment="1">
      <alignment horizontal="center" vertical="center"/>
    </xf>
    <xf numFmtId="0" fontId="54" fillId="4" borderId="2" xfId="24" applyFont="1" applyFill="1" applyBorder="1" applyAlignment="1">
      <alignment horizontal="center" vertical="center" wrapText="1"/>
    </xf>
    <xf numFmtId="0" fontId="54" fillId="4" borderId="3" xfId="24" applyFont="1" applyFill="1" applyBorder="1" applyAlignment="1">
      <alignment horizontal="center" vertical="center" wrapText="1"/>
    </xf>
    <xf numFmtId="0" fontId="54" fillId="4" borderId="4" xfId="24" applyFont="1" applyFill="1" applyBorder="1" applyAlignment="1">
      <alignment horizontal="center" vertical="center" wrapText="1"/>
    </xf>
    <xf numFmtId="0" fontId="30" fillId="3" borderId="2" xfId="24" applyFont="1" applyFill="1" applyBorder="1" applyAlignment="1">
      <alignment horizontal="center" vertical="center" wrapText="1"/>
    </xf>
    <xf numFmtId="0" fontId="30" fillId="3" borderId="3" xfId="24" applyFont="1" applyFill="1" applyBorder="1" applyAlignment="1">
      <alignment horizontal="center" vertical="center" wrapText="1"/>
    </xf>
    <xf numFmtId="0" fontId="30" fillId="3" borderId="4" xfId="24" applyFont="1" applyFill="1" applyBorder="1" applyAlignment="1">
      <alignment horizontal="center" vertical="center" wrapText="1"/>
    </xf>
    <xf numFmtId="0" fontId="30" fillId="3" borderId="2" xfId="24" applyFont="1" applyFill="1" applyBorder="1" applyAlignment="1">
      <alignment horizontal="center" vertical="center"/>
    </xf>
    <xf numFmtId="0" fontId="30" fillId="3" borderId="3" xfId="24" applyFont="1" applyFill="1" applyBorder="1" applyAlignment="1">
      <alignment horizontal="center" vertical="center"/>
    </xf>
    <xf numFmtId="0" fontId="30" fillId="3" borderId="4" xfId="24" applyFont="1" applyFill="1" applyBorder="1" applyAlignment="1">
      <alignment horizontal="center" vertical="center"/>
    </xf>
    <xf numFmtId="0" fontId="8" fillId="4" borderId="2" xfId="24" applyFont="1" applyFill="1" applyBorder="1" applyAlignment="1">
      <alignment horizontal="center" vertical="center" wrapText="1"/>
    </xf>
    <xf numFmtId="0" fontId="8" fillId="4" borderId="3" xfId="24" applyFont="1" applyFill="1" applyBorder="1" applyAlignment="1">
      <alignment horizontal="center" vertical="center" wrapText="1"/>
    </xf>
    <xf numFmtId="0" fontId="8" fillId="4" borderId="4" xfId="24" applyFont="1" applyFill="1" applyBorder="1" applyAlignment="1">
      <alignment horizontal="center" vertical="center" wrapText="1"/>
    </xf>
    <xf numFmtId="0" fontId="54" fillId="0" borderId="2" xfId="24" applyFont="1" applyBorder="1" applyAlignment="1">
      <alignment horizontal="center" vertical="center" wrapText="1"/>
    </xf>
    <xf numFmtId="0" fontId="54" fillId="0" borderId="3" xfId="24" applyFont="1" applyBorder="1" applyAlignment="1">
      <alignment horizontal="center" vertical="center" wrapText="1"/>
    </xf>
    <xf numFmtId="0" fontId="54" fillId="0" borderId="4" xfId="24" applyFont="1" applyBorder="1" applyAlignment="1">
      <alignment horizontal="center" vertical="center" wrapText="1"/>
    </xf>
    <xf numFmtId="0" fontId="6" fillId="3" borderId="2" xfId="24" applyFont="1" applyFill="1" applyBorder="1" applyAlignment="1">
      <alignment horizontal="center" vertical="center"/>
    </xf>
    <xf numFmtId="0" fontId="6" fillId="3" borderId="3" xfId="24" applyFont="1" applyFill="1" applyBorder="1" applyAlignment="1">
      <alignment horizontal="center" vertical="center"/>
    </xf>
    <xf numFmtId="0" fontId="6" fillId="3" borderId="4" xfId="24" applyFont="1" applyFill="1" applyBorder="1" applyAlignment="1">
      <alignment horizontal="center" vertical="center"/>
    </xf>
    <xf numFmtId="9" fontId="6" fillId="0" borderId="2" xfId="24" applyNumberFormat="1" applyFont="1" applyBorder="1" applyAlignment="1">
      <alignment horizontal="center" vertical="center"/>
    </xf>
    <xf numFmtId="9" fontId="6" fillId="0" borderId="10" xfId="24" applyNumberFormat="1" applyFont="1" applyBorder="1" applyAlignment="1">
      <alignment horizontal="center" vertical="center"/>
    </xf>
    <xf numFmtId="9" fontId="6" fillId="0" borderId="3" xfId="24" applyNumberFormat="1" applyFont="1" applyBorder="1" applyAlignment="1">
      <alignment horizontal="center" vertical="center"/>
    </xf>
    <xf numFmtId="9" fontId="6" fillId="0" borderId="4" xfId="24" applyNumberFormat="1" applyFont="1" applyBorder="1" applyAlignment="1">
      <alignment horizontal="center" vertical="center"/>
    </xf>
    <xf numFmtId="3" fontId="8" fillId="0" borderId="2" xfId="24" applyNumberFormat="1" applyFont="1" applyBorder="1" applyAlignment="1">
      <alignment horizontal="center" vertical="center"/>
    </xf>
    <xf numFmtId="3" fontId="8" fillId="0" borderId="3" xfId="24" applyNumberFormat="1" applyFont="1" applyBorder="1" applyAlignment="1">
      <alignment horizontal="center" vertical="center"/>
    </xf>
    <xf numFmtId="3" fontId="8" fillId="0" borderId="4" xfId="24" applyNumberFormat="1" applyFont="1" applyBorder="1" applyAlignment="1">
      <alignment horizontal="center" vertical="center"/>
    </xf>
    <xf numFmtId="0" fontId="193" fillId="2" borderId="32" xfId="24" applyFont="1" applyFill="1" applyBorder="1" applyAlignment="1">
      <alignment horizontal="left" vertical="top" wrapText="1"/>
    </xf>
    <xf numFmtId="0" fontId="193" fillId="2" borderId="29" xfId="24" applyFont="1" applyFill="1" applyBorder="1" applyAlignment="1">
      <alignment horizontal="left" vertical="top" wrapText="1"/>
    </xf>
    <xf numFmtId="0" fontId="193" fillId="2" borderId="30" xfId="24" applyFont="1" applyFill="1" applyBorder="1" applyAlignment="1">
      <alignment horizontal="left" vertical="top" wrapText="1"/>
    </xf>
    <xf numFmtId="9" fontId="6" fillId="4" borderId="2" xfId="24" applyNumberFormat="1" applyFont="1" applyFill="1" applyBorder="1" applyAlignment="1">
      <alignment horizontal="center" vertical="center" wrapText="1"/>
    </xf>
    <xf numFmtId="9" fontId="6" fillId="4" borderId="4" xfId="24" applyNumberFormat="1" applyFont="1" applyFill="1" applyBorder="1" applyAlignment="1">
      <alignment horizontal="center" vertical="center" wrapText="1"/>
    </xf>
    <xf numFmtId="9" fontId="6" fillId="4" borderId="2" xfId="24" applyNumberFormat="1" applyFont="1" applyFill="1" applyBorder="1" applyAlignment="1">
      <alignment horizontal="center" vertical="center"/>
    </xf>
    <xf numFmtId="9" fontId="6" fillId="4" borderId="14" xfId="24" applyNumberFormat="1" applyFont="1" applyFill="1" applyBorder="1" applyAlignment="1">
      <alignment horizontal="center" vertical="center"/>
    </xf>
    <xf numFmtId="9" fontId="6" fillId="4" borderId="3" xfId="24" applyNumberFormat="1" applyFont="1" applyFill="1" applyBorder="1" applyAlignment="1">
      <alignment horizontal="center" vertical="center"/>
    </xf>
    <xf numFmtId="9" fontId="6" fillId="4" borderId="4" xfId="24" applyNumberFormat="1" applyFont="1" applyFill="1" applyBorder="1" applyAlignment="1">
      <alignment horizontal="center" vertical="center"/>
    </xf>
    <xf numFmtId="0" fontId="6" fillId="0" borderId="2" xfId="24" applyFont="1" applyBorder="1" applyAlignment="1">
      <alignment horizontal="center" vertical="center"/>
    </xf>
    <xf numFmtId="0" fontId="6" fillId="0" borderId="3" xfId="24" applyFont="1" applyBorder="1" applyAlignment="1">
      <alignment horizontal="center" vertical="center"/>
    </xf>
    <xf numFmtId="0" fontId="6" fillId="0" borderId="4" xfId="24" applyFont="1" applyBorder="1" applyAlignment="1">
      <alignment horizontal="center" vertical="center"/>
    </xf>
    <xf numFmtId="0" fontId="60" fillId="0" borderId="38" xfId="188" applyFont="1" applyBorder="1" applyAlignment="1">
      <alignment horizontal="left" vertical="center" wrapText="1"/>
    </xf>
    <xf numFmtId="0" fontId="60" fillId="0" borderId="38" xfId="188" applyFont="1" applyBorder="1" applyAlignment="1" applyProtection="1">
      <alignment horizontal="left" vertical="center" wrapText="1"/>
      <protection locked="0"/>
    </xf>
    <xf numFmtId="4" fontId="7" fillId="4" borderId="2" xfId="24" applyNumberFormat="1" applyFont="1" applyFill="1" applyBorder="1" applyAlignment="1">
      <alignment horizontal="center" vertical="center" wrapText="1"/>
    </xf>
    <xf numFmtId="4" fontId="7" fillId="4" borderId="3" xfId="24" applyNumberFormat="1" applyFont="1" applyFill="1" applyBorder="1" applyAlignment="1">
      <alignment horizontal="center" vertical="center" wrapText="1"/>
    </xf>
    <xf numFmtId="4" fontId="7" fillId="4" borderId="4" xfId="24" applyNumberFormat="1" applyFont="1" applyFill="1" applyBorder="1" applyAlignment="1">
      <alignment horizontal="center" vertical="center" wrapText="1"/>
    </xf>
    <xf numFmtId="0" fontId="7" fillId="4" borderId="2" xfId="24" applyFont="1" applyFill="1" applyBorder="1" applyAlignment="1">
      <alignment horizontal="center" vertical="center"/>
    </xf>
    <xf numFmtId="0" fontId="33" fillId="2" borderId="16" xfId="24" applyFont="1" applyFill="1" applyBorder="1" applyAlignment="1">
      <alignment horizontal="left" vertical="top" wrapText="1"/>
    </xf>
    <xf numFmtId="0" fontId="33" fillId="2" borderId="17" xfId="24" applyFont="1" applyFill="1" applyBorder="1" applyAlignment="1">
      <alignment horizontal="left" vertical="top" wrapText="1"/>
    </xf>
    <xf numFmtId="0" fontId="33" fillId="2" borderId="18" xfId="24" applyFont="1" applyFill="1" applyBorder="1" applyAlignment="1">
      <alignment horizontal="left" vertical="top" wrapText="1"/>
    </xf>
    <xf numFmtId="0" fontId="33" fillId="2" borderId="19" xfId="24" applyFont="1" applyFill="1" applyBorder="1" applyAlignment="1">
      <alignment horizontal="left" vertical="top" wrapText="1"/>
    </xf>
    <xf numFmtId="0" fontId="33" fillId="2" borderId="0" xfId="24" applyFont="1" applyFill="1" applyAlignment="1">
      <alignment horizontal="left" vertical="top" wrapText="1"/>
    </xf>
    <xf numFmtId="0" fontId="33" fillId="2" borderId="20" xfId="24" applyFont="1" applyFill="1" applyBorder="1" applyAlignment="1">
      <alignment horizontal="left" vertical="top" wrapText="1"/>
    </xf>
    <xf numFmtId="0" fontId="33" fillId="2" borderId="21" xfId="24" applyFont="1" applyFill="1" applyBorder="1" applyAlignment="1">
      <alignment horizontal="left" vertical="top" wrapText="1"/>
    </xf>
    <xf numFmtId="0" fontId="33" fillId="2" borderId="22" xfId="24" applyFont="1" applyFill="1" applyBorder="1" applyAlignment="1">
      <alignment horizontal="left" vertical="top" wrapText="1"/>
    </xf>
    <xf numFmtId="0" fontId="33" fillId="2" borderId="23" xfId="24" applyFont="1" applyFill="1" applyBorder="1" applyAlignment="1">
      <alignment horizontal="left" vertical="top" wrapText="1"/>
    </xf>
    <xf numFmtId="9" fontId="7" fillId="3" borderId="2" xfId="24" applyNumberFormat="1" applyFont="1" applyFill="1" applyBorder="1" applyAlignment="1">
      <alignment horizontal="center" vertical="center"/>
    </xf>
    <xf numFmtId="9" fontId="7" fillId="3" borderId="4" xfId="24" applyNumberFormat="1" applyFont="1" applyFill="1" applyBorder="1" applyAlignment="1">
      <alignment horizontal="center" vertical="center"/>
    </xf>
    <xf numFmtId="0" fontId="42" fillId="2" borderId="29" xfId="24" applyFont="1" applyFill="1" applyBorder="1" applyAlignment="1">
      <alignment horizontal="left" vertical="top" wrapText="1"/>
    </xf>
    <xf numFmtId="0" fontId="42" fillId="2" borderId="30" xfId="24" applyFont="1" applyFill="1" applyBorder="1" applyAlignment="1">
      <alignment horizontal="left" vertical="top" wrapText="1"/>
    </xf>
    <xf numFmtId="0" fontId="2" fillId="0" borderId="0" xfId="186" applyFont="1" applyAlignment="1">
      <alignment horizontal="center"/>
    </xf>
    <xf numFmtId="0" fontId="1" fillId="0" borderId="0" xfId="186"/>
    <xf numFmtId="0" fontId="2" fillId="0" borderId="0" xfId="186" applyFont="1" applyAlignment="1">
      <alignment horizontal="center"/>
    </xf>
    <xf numFmtId="0" fontId="3" fillId="2" borderId="0" xfId="186" applyFont="1" applyFill="1" applyAlignment="1">
      <alignment horizontal="center"/>
    </xf>
    <xf numFmtId="0" fontId="4" fillId="3" borderId="1" xfId="186" applyFont="1" applyFill="1" applyBorder="1" applyAlignment="1">
      <alignment horizontal="left" vertical="center" wrapText="1"/>
    </xf>
    <xf numFmtId="0" fontId="5" fillId="3" borderId="1" xfId="186" applyFont="1" applyFill="1" applyBorder="1" applyAlignment="1">
      <alignment horizontal="center" vertical="center"/>
    </xf>
    <xf numFmtId="49" fontId="5" fillId="3" borderId="2" xfId="186" applyNumberFormat="1" applyFont="1" applyFill="1" applyBorder="1" applyAlignment="1">
      <alignment horizontal="center" vertical="center"/>
    </xf>
    <xf numFmtId="49" fontId="5" fillId="3" borderId="3" xfId="186" applyNumberFormat="1" applyFont="1" applyFill="1" applyBorder="1" applyAlignment="1">
      <alignment horizontal="center" vertical="center"/>
    </xf>
    <xf numFmtId="49" fontId="5" fillId="3" borderId="4" xfId="186" applyNumberFormat="1" applyFont="1" applyFill="1" applyBorder="1" applyAlignment="1">
      <alignment horizontal="center" vertical="center"/>
    </xf>
    <xf numFmtId="0" fontId="5" fillId="3" borderId="2" xfId="186" applyFont="1" applyFill="1" applyBorder="1" applyAlignment="1">
      <alignment horizontal="center" vertical="center" wrapText="1"/>
    </xf>
    <xf numFmtId="0" fontId="5" fillId="3" borderId="3" xfId="186" applyFont="1" applyFill="1" applyBorder="1" applyAlignment="1">
      <alignment horizontal="center" vertical="center" wrapText="1"/>
    </xf>
    <xf numFmtId="0" fontId="5" fillId="3" borderId="4" xfId="186" applyFont="1" applyFill="1" applyBorder="1" applyAlignment="1">
      <alignment horizontal="center" vertical="center" wrapText="1"/>
    </xf>
    <xf numFmtId="0" fontId="4" fillId="0" borderId="2" xfId="186" applyFont="1" applyBorder="1" applyAlignment="1">
      <alignment horizontal="center"/>
    </xf>
    <xf numFmtId="0" fontId="4" fillId="0" borderId="3" xfId="186" applyFont="1" applyBorder="1" applyAlignment="1">
      <alignment horizontal="center"/>
    </xf>
    <xf numFmtId="0" fontId="4" fillId="0" borderId="4" xfId="186" applyFont="1" applyBorder="1" applyAlignment="1">
      <alignment horizontal="center"/>
    </xf>
    <xf numFmtId="0" fontId="6" fillId="0" borderId="2" xfId="186" applyFont="1" applyBorder="1" applyAlignment="1">
      <alignment horizontal="center" vertical="center" wrapText="1"/>
    </xf>
    <xf numFmtId="0" fontId="6" fillId="0" borderId="3" xfId="186" applyFont="1" applyBorder="1" applyAlignment="1">
      <alignment horizontal="center" vertical="center" wrapText="1"/>
    </xf>
    <xf numFmtId="0" fontId="6" fillId="0" borderId="4" xfId="186" applyFont="1" applyBorder="1" applyAlignment="1">
      <alignment horizontal="center" vertical="center" wrapText="1"/>
    </xf>
    <xf numFmtId="0" fontId="4" fillId="4" borderId="1" xfId="186" applyFont="1" applyFill="1" applyBorder="1" applyAlignment="1">
      <alignment vertical="center" wrapText="1"/>
    </xf>
    <xf numFmtId="0" fontId="5" fillId="4" borderId="3" xfId="186" applyFont="1" applyFill="1" applyBorder="1" applyAlignment="1">
      <alignment horizontal="center" vertical="center" wrapText="1"/>
    </xf>
    <xf numFmtId="0" fontId="5" fillId="4" borderId="3" xfId="186" applyFont="1" applyFill="1" applyBorder="1" applyAlignment="1">
      <alignment horizontal="center" vertical="center"/>
    </xf>
    <xf numFmtId="0" fontId="5" fillId="4" borderId="4" xfId="186" applyFont="1" applyFill="1" applyBorder="1" applyAlignment="1">
      <alignment horizontal="center" vertical="center"/>
    </xf>
    <xf numFmtId="0" fontId="7" fillId="3" borderId="5" xfId="186" applyFont="1" applyFill="1" applyBorder="1" applyAlignment="1">
      <alignment horizontal="center" vertical="center" wrapText="1"/>
    </xf>
    <xf numFmtId="0" fontId="7" fillId="3" borderId="6" xfId="186" applyFont="1" applyFill="1" applyBorder="1" applyAlignment="1">
      <alignment horizontal="center" vertical="center" wrapText="1"/>
    </xf>
    <xf numFmtId="0" fontId="7" fillId="3" borderId="7" xfId="186" applyFont="1" applyFill="1" applyBorder="1" applyAlignment="1">
      <alignment horizontal="center" vertical="center" wrapText="1"/>
    </xf>
    <xf numFmtId="0" fontId="7" fillId="3" borderId="8" xfId="186" applyFont="1" applyFill="1" applyBorder="1" applyAlignment="1">
      <alignment horizontal="center" vertical="center" wrapText="1"/>
    </xf>
    <xf numFmtId="0" fontId="7" fillId="3" borderId="7" xfId="186" applyFont="1" applyFill="1" applyBorder="1" applyAlignment="1">
      <alignment horizontal="left" vertical="center" wrapText="1"/>
    </xf>
    <xf numFmtId="9" fontId="25" fillId="3" borderId="8" xfId="186" applyNumberFormat="1" applyFont="1" applyFill="1" applyBorder="1" applyAlignment="1">
      <alignment horizontal="center" vertical="center"/>
    </xf>
    <xf numFmtId="0" fontId="7" fillId="6" borderId="8" xfId="186" applyFont="1" applyFill="1" applyBorder="1" applyAlignment="1">
      <alignment horizontal="center" vertical="center"/>
    </xf>
    <xf numFmtId="0" fontId="8" fillId="4" borderId="7" xfId="186" applyFont="1" applyFill="1" applyBorder="1" applyAlignment="1">
      <alignment vertical="center" wrapText="1"/>
    </xf>
    <xf numFmtId="0" fontId="6" fillId="4" borderId="2" xfId="186" applyFont="1" applyFill="1" applyBorder="1" applyAlignment="1">
      <alignment horizontal="center" vertical="center" wrapText="1"/>
    </xf>
    <xf numFmtId="0" fontId="6" fillId="4" borderId="3" xfId="186" applyFont="1" applyFill="1" applyBorder="1" applyAlignment="1">
      <alignment horizontal="center" vertical="center" wrapText="1"/>
    </xf>
    <xf numFmtId="0" fontId="6" fillId="4" borderId="4" xfId="186" applyFont="1" applyFill="1" applyBorder="1" applyAlignment="1">
      <alignment horizontal="center" vertical="center" wrapText="1"/>
    </xf>
    <xf numFmtId="0" fontId="7" fillId="3" borderId="2" xfId="186" applyFont="1" applyFill="1" applyBorder="1" applyAlignment="1">
      <alignment horizontal="center" vertical="center" wrapText="1"/>
    </xf>
    <xf numFmtId="0" fontId="7" fillId="3" borderId="3" xfId="186" applyFont="1" applyFill="1" applyBorder="1" applyAlignment="1">
      <alignment horizontal="center" vertical="center" wrapText="1"/>
    </xf>
    <xf numFmtId="0" fontId="7" fillId="3" borderId="4" xfId="186" applyFont="1" applyFill="1" applyBorder="1" applyAlignment="1">
      <alignment horizontal="center" vertical="center" wrapText="1"/>
    </xf>
    <xf numFmtId="4" fontId="1" fillId="0" borderId="0" xfId="186" applyNumberFormat="1"/>
    <xf numFmtId="0" fontId="3" fillId="0" borderId="0" xfId="186" applyFont="1"/>
    <xf numFmtId="0" fontId="9" fillId="4" borderId="2" xfId="186" applyFont="1" applyFill="1" applyBorder="1" applyAlignment="1">
      <alignment horizontal="center" vertical="center"/>
    </xf>
    <xf numFmtId="0" fontId="9" fillId="4" borderId="3" xfId="186" applyFont="1" applyFill="1" applyBorder="1" applyAlignment="1">
      <alignment horizontal="center" vertical="center"/>
    </xf>
    <xf numFmtId="0" fontId="9" fillId="4" borderId="4" xfId="186" applyFont="1" applyFill="1" applyBorder="1" applyAlignment="1">
      <alignment horizontal="center" vertical="center"/>
    </xf>
    <xf numFmtId="0" fontId="4" fillId="4" borderId="2" xfId="186" applyFont="1" applyFill="1" applyBorder="1" applyAlignment="1">
      <alignment horizontal="center" vertical="center"/>
    </xf>
    <xf numFmtId="0" fontId="4" fillId="4" borderId="3" xfId="186" applyFont="1" applyFill="1" applyBorder="1" applyAlignment="1">
      <alignment horizontal="center" vertical="center"/>
    </xf>
    <xf numFmtId="0" fontId="4" fillId="4" borderId="4" xfId="186" applyFont="1" applyFill="1" applyBorder="1" applyAlignment="1">
      <alignment horizontal="center" vertical="center"/>
    </xf>
    <xf numFmtId="0" fontId="10" fillId="4" borderId="7" xfId="186" applyFont="1" applyFill="1" applyBorder="1" applyAlignment="1">
      <alignment horizontal="left" vertical="center" wrapText="1"/>
    </xf>
    <xf numFmtId="0" fontId="7" fillId="4" borderId="2" xfId="186" applyFont="1" applyFill="1" applyBorder="1" applyAlignment="1">
      <alignment horizontal="center" vertical="center" wrapText="1"/>
    </xf>
    <xf numFmtId="0" fontId="7" fillId="4" borderId="3" xfId="186" applyFont="1" applyFill="1" applyBorder="1" applyAlignment="1">
      <alignment horizontal="center" vertical="center"/>
    </xf>
    <xf numFmtId="0" fontId="7" fillId="4" borderId="4" xfId="186" applyFont="1" applyFill="1" applyBorder="1" applyAlignment="1">
      <alignment horizontal="center" vertical="center"/>
    </xf>
    <xf numFmtId="0" fontId="26" fillId="3" borderId="2" xfId="186" applyFont="1" applyFill="1" applyBorder="1" applyAlignment="1">
      <alignment horizontal="center" vertical="center" wrapText="1"/>
    </xf>
    <xf numFmtId="0" fontId="26" fillId="3" borderId="3" xfId="186" applyFont="1" applyFill="1" applyBorder="1" applyAlignment="1">
      <alignment horizontal="center" vertical="center" wrapText="1"/>
    </xf>
    <xf numFmtId="0" fontId="26" fillId="3" borderId="4" xfId="186" applyFont="1" applyFill="1" applyBorder="1" applyAlignment="1">
      <alignment horizontal="center" vertical="center" wrapText="1"/>
    </xf>
    <xf numFmtId="0" fontId="7" fillId="3" borderId="2" xfId="186" applyFont="1" applyFill="1" applyBorder="1" applyAlignment="1">
      <alignment horizontal="center" vertical="center"/>
    </xf>
    <xf numFmtId="0" fontId="7" fillId="3" borderId="3" xfId="186" applyFont="1" applyFill="1" applyBorder="1" applyAlignment="1">
      <alignment horizontal="center" vertical="center"/>
    </xf>
    <xf numFmtId="0" fontId="7" fillId="3" borderId="4" xfId="186" applyFont="1" applyFill="1" applyBorder="1" applyAlignment="1">
      <alignment horizontal="center" vertical="center"/>
    </xf>
    <xf numFmtId="0" fontId="9" fillId="3" borderId="6" xfId="186" applyFont="1" applyFill="1" applyBorder="1" applyAlignment="1">
      <alignment horizontal="center" vertical="center" wrapText="1"/>
    </xf>
    <xf numFmtId="0" fontId="9" fillId="3" borderId="8" xfId="186" applyFont="1" applyFill="1" applyBorder="1" applyAlignment="1">
      <alignment horizontal="center" vertical="center" wrapText="1"/>
    </xf>
    <xf numFmtId="3" fontId="7" fillId="3" borderId="7" xfId="186" applyNumberFormat="1" applyFont="1" applyFill="1" applyBorder="1" applyAlignment="1">
      <alignment horizontal="center" vertical="center" wrapText="1"/>
    </xf>
    <xf numFmtId="0" fontId="7" fillId="3" borderId="7" xfId="186" applyFont="1" applyFill="1" applyBorder="1" applyAlignment="1">
      <alignment horizontal="center" vertical="center" wrapText="1"/>
    </xf>
    <xf numFmtId="167" fontId="7" fillId="3" borderId="8" xfId="186" applyNumberFormat="1" applyFont="1" applyFill="1" applyBorder="1" applyAlignment="1">
      <alignment horizontal="center" vertical="center"/>
    </xf>
    <xf numFmtId="3" fontId="1" fillId="0" borderId="0" xfId="186" applyNumberFormat="1"/>
    <xf numFmtId="0" fontId="9" fillId="4" borderId="2" xfId="186" applyFont="1" applyFill="1" applyBorder="1" applyAlignment="1">
      <alignment horizontal="center" vertical="center" wrapText="1"/>
    </xf>
    <xf numFmtId="0" fontId="9" fillId="4" borderId="3" xfId="186" applyFont="1" applyFill="1" applyBorder="1" applyAlignment="1">
      <alignment horizontal="center" vertical="center" wrapText="1"/>
    </xf>
    <xf numFmtId="0" fontId="9" fillId="4" borderId="4" xfId="186" applyFont="1" applyFill="1" applyBorder="1" applyAlignment="1">
      <alignment horizontal="center" vertical="center" wrapText="1"/>
    </xf>
    <xf numFmtId="0" fontId="6" fillId="0" borderId="7" xfId="186" applyFont="1" applyBorder="1" applyAlignment="1">
      <alignment horizontal="left" vertical="center" wrapText="1" indent="1"/>
    </xf>
    <xf numFmtId="3" fontId="7" fillId="0" borderId="8" xfId="186" applyNumberFormat="1" applyFont="1" applyBorder="1" applyAlignment="1">
      <alignment horizontal="center" vertical="center"/>
    </xf>
    <xf numFmtId="0" fontId="11" fillId="0" borderId="7" xfId="186" applyFont="1" applyBorder="1" applyAlignment="1">
      <alignment horizontal="left" vertical="center" wrapText="1" indent="1"/>
    </xf>
    <xf numFmtId="3" fontId="12" fillId="3" borderId="8" xfId="186" applyNumberFormat="1" applyFont="1" applyFill="1" applyBorder="1" applyAlignment="1">
      <alignment horizontal="center" vertical="center"/>
    </xf>
    <xf numFmtId="3" fontId="12" fillId="0" borderId="8" xfId="186" applyNumberFormat="1" applyFont="1" applyBorder="1" applyAlignment="1">
      <alignment horizontal="center" vertical="center"/>
    </xf>
    <xf numFmtId="0" fontId="35" fillId="0" borderId="0" xfId="186" applyFont="1" applyAlignment="1">
      <alignment wrapText="1"/>
    </xf>
    <xf numFmtId="0" fontId="13" fillId="0" borderId="9" xfId="186" applyFont="1" applyBorder="1" applyAlignment="1">
      <alignment horizontal="left" vertical="center" wrapText="1" indent="1"/>
    </xf>
    <xf numFmtId="0" fontId="14" fillId="2" borderId="7" xfId="186" applyFont="1" applyFill="1" applyBorder="1" applyAlignment="1">
      <alignment vertical="center" wrapText="1"/>
    </xf>
    <xf numFmtId="3" fontId="9" fillId="2" borderId="8" xfId="186" applyNumberFormat="1" applyFont="1" applyFill="1" applyBorder="1" applyAlignment="1">
      <alignment horizontal="center" vertical="center"/>
    </xf>
    <xf numFmtId="0" fontId="7" fillId="4" borderId="7" xfId="186" applyFont="1" applyFill="1" applyBorder="1" applyAlignment="1">
      <alignment vertical="center" wrapText="1"/>
    </xf>
    <xf numFmtId="0" fontId="7" fillId="4" borderId="2" xfId="186" applyFont="1" applyFill="1" applyBorder="1" applyAlignment="1">
      <alignment horizontal="center" vertical="center"/>
    </xf>
    <xf numFmtId="167" fontId="12" fillId="0" borderId="8" xfId="186" applyNumberFormat="1" applyFont="1" applyBorder="1" applyAlignment="1">
      <alignment horizontal="center" vertical="center"/>
    </xf>
    <xf numFmtId="0" fontId="14" fillId="0" borderId="9" xfId="186" applyFont="1" applyBorder="1" applyAlignment="1">
      <alignment horizontal="left" vertical="center" wrapText="1" indent="1"/>
    </xf>
    <xf numFmtId="3" fontId="7" fillId="0" borderId="7" xfId="186" applyNumberFormat="1" applyFont="1" applyBorder="1" applyAlignment="1">
      <alignment horizontal="center" vertical="center" wrapText="1"/>
    </xf>
    <xf numFmtId="0" fontId="7" fillId="4" borderId="3" xfId="186" applyFont="1" applyFill="1" applyBorder="1" applyAlignment="1">
      <alignment horizontal="center" vertical="center" wrapText="1"/>
    </xf>
    <xf numFmtId="0" fontId="7" fillId="4" borderId="4" xfId="186" applyFont="1" applyFill="1" applyBorder="1" applyAlignment="1">
      <alignment horizontal="center" vertical="center" wrapText="1"/>
    </xf>
    <xf numFmtId="3" fontId="12" fillId="7" borderId="8" xfId="186" applyNumberFormat="1" applyFont="1" applyFill="1" applyBorder="1" applyAlignment="1">
      <alignment horizontal="center" vertical="center"/>
    </xf>
    <xf numFmtId="3" fontId="7" fillId="7" borderId="8" xfId="186" applyNumberFormat="1" applyFont="1" applyFill="1" applyBorder="1" applyAlignment="1">
      <alignment horizontal="center" vertical="center"/>
    </xf>
    <xf numFmtId="0" fontId="33" fillId="2" borderId="16" xfId="186" applyFont="1" applyFill="1" applyBorder="1" applyAlignment="1">
      <alignment horizontal="left" vertical="top" wrapText="1"/>
    </xf>
    <xf numFmtId="0" fontId="33" fillId="2" borderId="17" xfId="186" applyFont="1" applyFill="1" applyBorder="1" applyAlignment="1">
      <alignment horizontal="left" vertical="top" wrapText="1"/>
    </xf>
    <xf numFmtId="0" fontId="33" fillId="2" borderId="18" xfId="186" applyFont="1" applyFill="1" applyBorder="1" applyAlignment="1">
      <alignment horizontal="left" vertical="top" wrapText="1"/>
    </xf>
    <xf numFmtId="0" fontId="10" fillId="4" borderId="7" xfId="186" applyFont="1" applyFill="1" applyBorder="1" applyAlignment="1">
      <alignment horizontal="left" vertical="center"/>
    </xf>
    <xf numFmtId="9" fontId="7" fillId="4" borderId="2" xfId="186" applyNumberFormat="1" applyFont="1" applyFill="1" applyBorder="1" applyAlignment="1">
      <alignment horizontal="center" vertical="center"/>
    </xf>
    <xf numFmtId="9" fontId="7" fillId="4" borderId="14" xfId="186" applyNumberFormat="1" applyFont="1" applyFill="1" applyBorder="1" applyAlignment="1">
      <alignment horizontal="center" vertical="center"/>
    </xf>
    <xf numFmtId="9" fontId="7" fillId="4" borderId="3" xfId="186" applyNumberFormat="1" applyFont="1" applyFill="1" applyBorder="1" applyAlignment="1">
      <alignment horizontal="center" vertical="center"/>
    </xf>
    <xf numFmtId="9" fontId="7" fillId="4" borderId="4" xfId="186" applyNumberFormat="1" applyFont="1" applyFill="1" applyBorder="1" applyAlignment="1">
      <alignment horizontal="center" vertical="center"/>
    </xf>
    <xf numFmtId="0" fontId="33" fillId="2" borderId="19" xfId="186" applyFont="1" applyFill="1" applyBorder="1" applyAlignment="1">
      <alignment horizontal="left" vertical="top" wrapText="1"/>
    </xf>
    <xf numFmtId="0" fontId="33" fillId="2" borderId="0" xfId="186" applyFont="1" applyFill="1" applyAlignment="1">
      <alignment horizontal="left" vertical="top" wrapText="1"/>
    </xf>
    <xf numFmtId="0" fontId="33" fillId="2" borderId="20" xfId="186" applyFont="1" applyFill="1" applyBorder="1" applyAlignment="1">
      <alignment horizontal="left" vertical="top" wrapText="1"/>
    </xf>
    <xf numFmtId="0" fontId="33" fillId="2" borderId="21" xfId="186" applyFont="1" applyFill="1" applyBorder="1" applyAlignment="1">
      <alignment horizontal="left" vertical="top" wrapText="1"/>
    </xf>
    <xf numFmtId="0" fontId="33" fillId="2" borderId="22" xfId="186" applyFont="1" applyFill="1" applyBorder="1" applyAlignment="1">
      <alignment horizontal="left" vertical="top" wrapText="1"/>
    </xf>
    <xf numFmtId="0" fontId="33" fillId="2" borderId="23" xfId="186" applyFont="1" applyFill="1" applyBorder="1" applyAlignment="1">
      <alignment horizontal="left" vertical="top" wrapText="1"/>
    </xf>
    <xf numFmtId="0" fontId="13" fillId="0" borderId="24" xfId="186" applyFont="1" applyBorder="1" applyAlignment="1">
      <alignment horizontal="left" vertical="center" wrapText="1" indent="1"/>
    </xf>
    <xf numFmtId="0" fontId="10" fillId="4" borderId="1" xfId="186" applyFont="1" applyFill="1" applyBorder="1" applyAlignment="1">
      <alignment horizontal="left" vertical="center" wrapText="1"/>
    </xf>
    <xf numFmtId="0" fontId="10" fillId="4" borderId="2" xfId="186" applyFont="1" applyFill="1" applyBorder="1" applyAlignment="1">
      <alignment horizontal="center" vertical="center" wrapText="1"/>
    </xf>
    <xf numFmtId="0" fontId="10" fillId="4" borderId="3" xfId="186" applyFont="1" applyFill="1" applyBorder="1" applyAlignment="1">
      <alignment horizontal="center" vertical="center" wrapText="1"/>
    </xf>
    <xf numFmtId="0" fontId="10" fillId="4" borderId="4" xfId="186" applyFont="1" applyFill="1" applyBorder="1" applyAlignment="1">
      <alignment horizontal="center" vertical="center" wrapText="1"/>
    </xf>
    <xf numFmtId="0" fontId="30" fillId="3" borderId="15" xfId="191" applyFont="1" applyFill="1" applyBorder="1" applyAlignment="1">
      <alignment horizontal="center" vertical="center" wrapText="1"/>
    </xf>
    <xf numFmtId="0" fontId="7" fillId="4" borderId="2" xfId="186" applyFont="1" applyFill="1" applyBorder="1" applyAlignment="1">
      <alignment vertical="center" wrapText="1"/>
    </xf>
    <xf numFmtId="0" fontId="10" fillId="4" borderId="1" xfId="186" applyFont="1" applyFill="1" applyBorder="1" applyAlignment="1">
      <alignment vertical="center" wrapText="1"/>
    </xf>
    <xf numFmtId="196" fontId="35" fillId="3" borderId="27" xfId="192" applyNumberFormat="1" applyFont="1" applyFill="1" applyBorder="1" applyAlignment="1">
      <alignment horizontal="left"/>
    </xf>
    <xf numFmtId="196" fontId="35" fillId="3" borderId="15" xfId="192" applyNumberFormat="1" applyFont="1" applyFill="1" applyBorder="1" applyAlignment="1">
      <alignment horizontal="left"/>
    </xf>
    <xf numFmtId="196" fontId="35" fillId="0" borderId="15" xfId="192" applyNumberFormat="1" applyFont="1" applyBorder="1" applyAlignment="1">
      <alignment horizontal="left"/>
    </xf>
    <xf numFmtId="0" fontId="7" fillId="4" borderId="2" xfId="186" applyFont="1" applyFill="1" applyBorder="1" applyAlignment="1">
      <alignment vertical="center"/>
    </xf>
    <xf numFmtId="0" fontId="7" fillId="4" borderId="3" xfId="186" applyFont="1" applyFill="1" applyBorder="1" applyAlignment="1">
      <alignment vertical="center"/>
    </xf>
    <xf numFmtId="0" fontId="7" fillId="4" borderId="4" xfId="186" applyFont="1" applyFill="1" applyBorder="1" applyAlignment="1">
      <alignment vertical="center"/>
    </xf>
    <xf numFmtId="196" fontId="7" fillId="3" borderId="27" xfId="192" applyNumberFormat="1" applyFont="1" applyFill="1" applyBorder="1" applyAlignment="1">
      <alignment horizontal="right" vertical="center" wrapText="1"/>
    </xf>
    <xf numFmtId="196" fontId="35" fillId="3" borderId="15" xfId="192" applyNumberFormat="1" applyFont="1" applyFill="1" applyBorder="1"/>
    <xf numFmtId="196" fontId="35" fillId="0" borderId="15" xfId="192" applyNumberFormat="1" applyFont="1" applyBorder="1"/>
    <xf numFmtId="196" fontId="35" fillId="3" borderId="27" xfId="192" applyNumberFormat="1" applyFont="1" applyFill="1" applyBorder="1"/>
    <xf numFmtId="0" fontId="7" fillId="0" borderId="15" xfId="186" applyFont="1" applyBorder="1" applyAlignment="1">
      <alignment wrapText="1"/>
    </xf>
    <xf numFmtId="0" fontId="7" fillId="0" borderId="36" xfId="186" applyFont="1" applyBorder="1" applyAlignment="1">
      <alignment wrapText="1"/>
    </xf>
    <xf numFmtId="3" fontId="12" fillId="0" borderId="14" xfId="186" applyNumberFormat="1" applyFont="1" applyBorder="1" applyAlignment="1">
      <alignment horizontal="center" vertical="center"/>
    </xf>
    <xf numFmtId="0" fontId="14" fillId="5" borderId="7" xfId="186" applyFont="1" applyFill="1" applyBorder="1" applyAlignment="1">
      <alignment vertical="center" wrapText="1"/>
    </xf>
    <xf numFmtId="3" fontId="9" fillId="5" borderId="8" xfId="186" applyNumberFormat="1" applyFont="1" applyFill="1" applyBorder="1" applyAlignment="1">
      <alignment horizontal="center" vertical="center"/>
    </xf>
    <xf numFmtId="3" fontId="9" fillId="4" borderId="8" xfId="186" applyNumberFormat="1" applyFont="1" applyFill="1" applyBorder="1" applyAlignment="1">
      <alignment horizontal="center" vertical="center"/>
    </xf>
    <xf numFmtId="3" fontId="9" fillId="0" borderId="8" xfId="186" applyNumberFormat="1" applyFont="1" applyBorder="1" applyAlignment="1">
      <alignment horizontal="center" vertical="center"/>
    </xf>
    <xf numFmtId="3" fontId="7" fillId="0" borderId="0" xfId="186" applyNumberFormat="1" applyFont="1" applyAlignment="1">
      <alignment horizontal="center" vertical="center"/>
    </xf>
    <xf numFmtId="0" fontId="8" fillId="0" borderId="0" xfId="186" applyFont="1" applyAlignment="1">
      <alignment horizontal="left" vertical="center" wrapText="1" indent="1"/>
    </xf>
    <xf numFmtId="0" fontId="15" fillId="0" borderId="44" xfId="186" applyFont="1" applyBorder="1" applyAlignment="1">
      <alignment horizontal="center" vertical="center" wrapText="1"/>
    </xf>
    <xf numFmtId="0" fontId="15" fillId="0" borderId="107" xfId="186" applyFont="1" applyBorder="1"/>
    <xf numFmtId="0" fontId="15" fillId="0" borderId="108" xfId="186" applyFont="1" applyBorder="1"/>
    <xf numFmtId="0" fontId="15" fillId="3" borderId="0" xfId="186" applyFont="1" applyFill="1" applyAlignment="1">
      <alignment horizontal="center" vertical="center" wrapText="1"/>
    </xf>
    <xf numFmtId="0" fontId="15" fillId="3" borderId="0" xfId="186" applyFont="1" applyFill="1"/>
    <xf numFmtId="0" fontId="1" fillId="3" borderId="0" xfId="186" applyFill="1"/>
    <xf numFmtId="3" fontId="1" fillId="3" borderId="0" xfId="186" applyNumberFormat="1" applyFill="1"/>
    <xf numFmtId="0" fontId="15" fillId="0" borderId="43" xfId="186" applyFont="1" applyBorder="1" applyAlignment="1">
      <alignment horizontal="center" vertical="center" wrapText="1"/>
    </xf>
    <xf numFmtId="0" fontId="15" fillId="0" borderId="15" xfId="186" applyFont="1" applyBorder="1"/>
    <xf numFmtId="0" fontId="15" fillId="0" borderId="35" xfId="186" applyFont="1" applyBorder="1"/>
    <xf numFmtId="0" fontId="15" fillId="0" borderId="42" xfId="186" applyFont="1" applyBorder="1" applyAlignment="1">
      <alignment horizontal="center" vertical="center" wrapText="1"/>
    </xf>
    <xf numFmtId="0" fontId="15" fillId="0" borderId="109" xfId="186" applyFont="1" applyBorder="1"/>
    <xf numFmtId="0" fontId="15" fillId="0" borderId="110" xfId="186" applyFont="1" applyBorder="1"/>
    <xf numFmtId="0" fontId="15" fillId="0" borderId="0" xfId="186" applyFont="1"/>
    <xf numFmtId="0" fontId="8" fillId="0" borderId="0" xfId="186" applyFont="1"/>
    <xf numFmtId="0" fontId="15" fillId="0" borderId="0" xfId="186" applyFont="1" applyAlignment="1">
      <alignment horizontal="center" vertical="center" wrapText="1"/>
    </xf>
    <xf numFmtId="0" fontId="193" fillId="2" borderId="32" xfId="186" applyFont="1" applyFill="1" applyBorder="1" applyAlignment="1">
      <alignment horizontal="left" vertical="top" wrapText="1"/>
    </xf>
    <xf numFmtId="0" fontId="42" fillId="2" borderId="29" xfId="186" applyFont="1" applyFill="1" applyBorder="1" applyAlignment="1">
      <alignment horizontal="left" vertical="top" wrapText="1"/>
    </xf>
    <xf numFmtId="0" fontId="42" fillId="2" borderId="30" xfId="186" applyFont="1" applyFill="1" applyBorder="1" applyAlignment="1">
      <alignment horizontal="left" vertical="top" wrapText="1"/>
    </xf>
  </cellXfs>
  <cellStyles count="193">
    <cellStyle name="_ALB content sheet" xfId="33" xr:uid="{00000000-0005-0000-0000-000000000000}"/>
    <cellStyle name="_ALB content sheet_Projekt_Buxhet_2012" xfId="34" xr:uid="{00000000-0005-0000-0000-000001000000}"/>
    <cellStyle name="_ALB_StructPC tables" xfId="35" xr:uid="{00000000-0005-0000-0000-000002000000}"/>
    <cellStyle name="_Output to team May 12 2008 10pm" xfId="36" xr:uid="{00000000-0005-0000-0000-000003000000}"/>
    <cellStyle name="_PC Table Summary fror Gramoz May 13 2008" xfId="37" xr:uid="{00000000-0005-0000-0000-000004000000}"/>
    <cellStyle name="1 indent" xfId="38" xr:uid="{00000000-0005-0000-0000-000005000000}"/>
    <cellStyle name="2 indents" xfId="39" xr:uid="{00000000-0005-0000-0000-000006000000}"/>
    <cellStyle name="20% - Accent1 2" xfId="40" xr:uid="{00000000-0005-0000-0000-000007000000}"/>
    <cellStyle name="20% - Accent2 2" xfId="41" xr:uid="{00000000-0005-0000-0000-000008000000}"/>
    <cellStyle name="20% - Accent3 2" xfId="42" xr:uid="{00000000-0005-0000-0000-000009000000}"/>
    <cellStyle name="20% - Accent4 2" xfId="43" xr:uid="{00000000-0005-0000-0000-00000A000000}"/>
    <cellStyle name="20% - Accent5 2" xfId="44" xr:uid="{00000000-0005-0000-0000-00000B000000}"/>
    <cellStyle name="20% - Accent6 2" xfId="45" xr:uid="{00000000-0005-0000-0000-00000C000000}"/>
    <cellStyle name="3 indents" xfId="46" xr:uid="{00000000-0005-0000-0000-00000D000000}"/>
    <cellStyle name="4 indents" xfId="47" xr:uid="{00000000-0005-0000-0000-00000E000000}"/>
    <cellStyle name="40% - Accent1 2" xfId="48" xr:uid="{00000000-0005-0000-0000-00000F000000}"/>
    <cellStyle name="40% - Accent2 2" xfId="49" xr:uid="{00000000-0005-0000-0000-000010000000}"/>
    <cellStyle name="40% - Accent3 2" xfId="50" xr:uid="{00000000-0005-0000-0000-000011000000}"/>
    <cellStyle name="40% - Accent4 2" xfId="51" xr:uid="{00000000-0005-0000-0000-000012000000}"/>
    <cellStyle name="40% - Accent5 2" xfId="52" xr:uid="{00000000-0005-0000-0000-000013000000}"/>
    <cellStyle name="40% - Accent6 2" xfId="53" xr:uid="{00000000-0005-0000-0000-000014000000}"/>
    <cellStyle name="5 indents" xfId="54" xr:uid="{00000000-0005-0000-0000-000015000000}"/>
    <cellStyle name="60% - Accent1 2" xfId="55" xr:uid="{00000000-0005-0000-0000-000016000000}"/>
    <cellStyle name="60% - Accent2 2" xfId="56" xr:uid="{00000000-0005-0000-0000-000017000000}"/>
    <cellStyle name="60% - Accent3 2" xfId="57" xr:uid="{00000000-0005-0000-0000-000018000000}"/>
    <cellStyle name="60% - Accent4 2" xfId="58" xr:uid="{00000000-0005-0000-0000-000019000000}"/>
    <cellStyle name="60% - Accent5 2" xfId="59" xr:uid="{00000000-0005-0000-0000-00001A000000}"/>
    <cellStyle name="60% - Accent6 2" xfId="60" xr:uid="{00000000-0005-0000-0000-00001B000000}"/>
    <cellStyle name="Accent1 2" xfId="61" xr:uid="{00000000-0005-0000-0000-00001C000000}"/>
    <cellStyle name="Accent2 2" xfId="62" xr:uid="{00000000-0005-0000-0000-00001D000000}"/>
    <cellStyle name="Accent3 2" xfId="63" xr:uid="{00000000-0005-0000-0000-00001E000000}"/>
    <cellStyle name="Accent4 2" xfId="64" xr:uid="{00000000-0005-0000-0000-00001F000000}"/>
    <cellStyle name="Accent5 2" xfId="65" xr:uid="{00000000-0005-0000-0000-000020000000}"/>
    <cellStyle name="Accent6 2" xfId="66" xr:uid="{00000000-0005-0000-0000-000021000000}"/>
    <cellStyle name="Bad 2" xfId="26" xr:uid="{00000000-0005-0000-0000-000023000000}"/>
    <cellStyle name="Bad 2 2" xfId="187" xr:uid="{37DA9726-5E4A-4692-8007-532AF115D427}"/>
    <cellStyle name="BoA" xfId="67" xr:uid="{00000000-0005-0000-0000-000024000000}"/>
    <cellStyle name="Calculation 2" xfId="68" xr:uid="{00000000-0005-0000-0000-000025000000}"/>
    <cellStyle name="Celkem" xfId="69" xr:uid="{00000000-0005-0000-0000-000026000000}"/>
    <cellStyle name="Check Cell 2" xfId="70" xr:uid="{00000000-0005-0000-0000-000027000000}"/>
    <cellStyle name="Comma  - Style1" xfId="71" xr:uid="{00000000-0005-0000-0000-000029000000}"/>
    <cellStyle name="Comma 2" xfId="3" xr:uid="{00000000-0005-0000-0000-00002A000000}"/>
    <cellStyle name="Comma 2 2" xfId="6" xr:uid="{00000000-0005-0000-0000-00002B000000}"/>
    <cellStyle name="Comma 2 3" xfId="21" xr:uid="{00000000-0005-0000-0000-00002C000000}"/>
    <cellStyle name="Comma 2 4" xfId="30" xr:uid="{00000000-0005-0000-0000-00002D000000}"/>
    <cellStyle name="Comma 3" xfId="4" xr:uid="{00000000-0005-0000-0000-00002E000000}"/>
    <cellStyle name="Comma 3 2" xfId="7" xr:uid="{00000000-0005-0000-0000-00002F000000}"/>
    <cellStyle name="Comma 3 2 2" xfId="8" xr:uid="{00000000-0005-0000-0000-000030000000}"/>
    <cellStyle name="Comma 3 3" xfId="28" xr:uid="{00000000-0005-0000-0000-000031000000}"/>
    <cellStyle name="Comma 3 4" xfId="181" xr:uid="{00000000-0005-0000-0000-000032000000}"/>
    <cellStyle name="Comma 4" xfId="9" xr:uid="{00000000-0005-0000-0000-000033000000}"/>
    <cellStyle name="Comma 4 2" xfId="184" xr:uid="{CC10D8B8-BB96-4FCF-B112-101C58D7C8DF}"/>
    <cellStyle name="Comma 4 3" xfId="192" xr:uid="{79F2C8DF-D458-43EB-9EAE-93586BA35E8D}"/>
    <cellStyle name="Comma 5" xfId="2" xr:uid="{00000000-0005-0000-0000-000034000000}"/>
    <cellStyle name="Comma 5 2" xfId="23" xr:uid="{00000000-0005-0000-0000-000035000000}"/>
    <cellStyle name="Comma 6" xfId="22" xr:uid="{00000000-0005-0000-0000-000036000000}"/>
    <cellStyle name="Comma 7" xfId="72" xr:uid="{00000000-0005-0000-0000-000037000000}"/>
    <cellStyle name="Comma 8" xfId="73" xr:uid="{00000000-0005-0000-0000-000038000000}"/>
    <cellStyle name="Comma 9" xfId="74" xr:uid="{00000000-0005-0000-0000-000039000000}"/>
    <cellStyle name="Comma(3)" xfId="75" xr:uid="{00000000-0005-0000-0000-00003A000000}"/>
    <cellStyle name="Comma0" xfId="10" xr:uid="{00000000-0005-0000-0000-00003B000000}"/>
    <cellStyle name="Curren - Style3" xfId="76" xr:uid="{00000000-0005-0000-0000-00003C000000}"/>
    <cellStyle name="Curren - Style4" xfId="77" xr:uid="{00000000-0005-0000-0000-00003D000000}"/>
    <cellStyle name="Currency0" xfId="11" xr:uid="{00000000-0005-0000-0000-00003E000000}"/>
    <cellStyle name="Date" xfId="12" xr:uid="{00000000-0005-0000-0000-00003F000000}"/>
    <cellStyle name="Datum" xfId="78" xr:uid="{00000000-0005-0000-0000-000040000000}"/>
    <cellStyle name="Defl/Infl" xfId="79" xr:uid="{00000000-0005-0000-0000-000041000000}"/>
    <cellStyle name="Euro" xfId="80" xr:uid="{00000000-0005-0000-0000-000042000000}"/>
    <cellStyle name="Exogenous" xfId="81" xr:uid="{00000000-0005-0000-0000-000043000000}"/>
    <cellStyle name="Explanatory Text 2" xfId="82" xr:uid="{00000000-0005-0000-0000-000044000000}"/>
    <cellStyle name="Finanční0" xfId="83" xr:uid="{00000000-0005-0000-0000-000045000000}"/>
    <cellStyle name="Finanèní0" xfId="84" xr:uid="{00000000-0005-0000-0000-000046000000}"/>
    <cellStyle name="Fixed" xfId="13" xr:uid="{00000000-0005-0000-0000-000047000000}"/>
    <cellStyle name="Good 2" xfId="85" xr:uid="{00000000-0005-0000-0000-000048000000}"/>
    <cellStyle name="Grey" xfId="86" xr:uid="{00000000-0005-0000-0000-000049000000}"/>
    <cellStyle name="Heading 1 2" xfId="87" xr:uid="{00000000-0005-0000-0000-00004A000000}"/>
    <cellStyle name="Heading 2 2" xfId="88" xr:uid="{00000000-0005-0000-0000-00004B000000}"/>
    <cellStyle name="Heading 3 2" xfId="89" xr:uid="{00000000-0005-0000-0000-00004C000000}"/>
    <cellStyle name="Heading 4 2" xfId="90" xr:uid="{00000000-0005-0000-0000-00004D000000}"/>
    <cellStyle name="Hipervínculo_IIF" xfId="91" xr:uid="{00000000-0005-0000-0000-00004E000000}"/>
    <cellStyle name="IMF" xfId="92" xr:uid="{00000000-0005-0000-0000-00004F000000}"/>
    <cellStyle name="imf-one decimal" xfId="93" xr:uid="{00000000-0005-0000-0000-000050000000}"/>
    <cellStyle name="imf-zero decimal" xfId="94" xr:uid="{00000000-0005-0000-0000-000051000000}"/>
    <cellStyle name="Input [yellow]" xfId="95" xr:uid="{00000000-0005-0000-0000-000052000000}"/>
    <cellStyle name="Input 2" xfId="96" xr:uid="{00000000-0005-0000-0000-000053000000}"/>
    <cellStyle name="INSTAT" xfId="97" xr:uid="{00000000-0005-0000-0000-000054000000}"/>
    <cellStyle name="Label" xfId="98" xr:uid="{00000000-0005-0000-0000-000055000000}"/>
    <cellStyle name="Linked Cell 2" xfId="99" xr:uid="{00000000-0005-0000-0000-000056000000}"/>
    <cellStyle name="Měna0" xfId="100" xr:uid="{00000000-0005-0000-0000-000057000000}"/>
    <cellStyle name="Millares [0]_BALPROGRAMA2001R" xfId="101" xr:uid="{00000000-0005-0000-0000-000058000000}"/>
    <cellStyle name="Millares_BALPROGRAMA2001R" xfId="102" xr:uid="{00000000-0005-0000-0000-000059000000}"/>
    <cellStyle name="Milliers [0]_Encours - Apr rééch" xfId="103" xr:uid="{00000000-0005-0000-0000-00005A000000}"/>
    <cellStyle name="Milliers_Encours - Apr rééch" xfId="104" xr:uid="{00000000-0005-0000-0000-00005B000000}"/>
    <cellStyle name="Mìna0" xfId="105" xr:uid="{00000000-0005-0000-0000-00005C000000}"/>
    <cellStyle name="Model" xfId="106" xr:uid="{00000000-0005-0000-0000-00005D000000}"/>
    <cellStyle name="MoF" xfId="107" xr:uid="{00000000-0005-0000-0000-00005E000000}"/>
    <cellStyle name="Moneda [0]_BALPROGRAMA2001R" xfId="108" xr:uid="{00000000-0005-0000-0000-00005F000000}"/>
    <cellStyle name="Moneda_BALPROGRAMA2001R" xfId="109" xr:uid="{00000000-0005-0000-0000-000060000000}"/>
    <cellStyle name="Monétaire [0]_Encours - Apr rééch" xfId="110" xr:uid="{00000000-0005-0000-0000-000061000000}"/>
    <cellStyle name="Monétaire_Encours - Apr rééch" xfId="111" xr:uid="{00000000-0005-0000-0000-000062000000}"/>
    <cellStyle name="Neutral 2" xfId="112" xr:uid="{00000000-0005-0000-0000-000063000000}"/>
    <cellStyle name="Normal" xfId="0" builtinId="0"/>
    <cellStyle name="Normal - Style1" xfId="113" xr:uid="{00000000-0005-0000-0000-000065000000}"/>
    <cellStyle name="Normal - Style2" xfId="114" xr:uid="{00000000-0005-0000-0000-000066000000}"/>
    <cellStyle name="Normal - Style5" xfId="115" xr:uid="{00000000-0005-0000-0000-000067000000}"/>
    <cellStyle name="Normal - Style6" xfId="116" xr:uid="{00000000-0005-0000-0000-000068000000}"/>
    <cellStyle name="Normal - Style7" xfId="117" xr:uid="{00000000-0005-0000-0000-000069000000}"/>
    <cellStyle name="Normal - Style8" xfId="118" xr:uid="{00000000-0005-0000-0000-00006A000000}"/>
    <cellStyle name="Normal 10" xfId="119" xr:uid="{00000000-0005-0000-0000-00006B000000}"/>
    <cellStyle name="Normal 10 2" xfId="183" xr:uid="{96E2D4B6-6424-4548-9561-8160C749FB5E}"/>
    <cellStyle name="Normal 11" xfId="120" xr:uid="{00000000-0005-0000-0000-00006C000000}"/>
    <cellStyle name="Normal 12" xfId="121" xr:uid="{00000000-0005-0000-0000-00006D000000}"/>
    <cellStyle name="Normal 13" xfId="122" xr:uid="{00000000-0005-0000-0000-00006E000000}"/>
    <cellStyle name="Normal 2" xfId="5" xr:uid="{00000000-0005-0000-0000-00006F000000}"/>
    <cellStyle name="Normal 2 2" xfId="20" xr:uid="{00000000-0005-0000-0000-000070000000}"/>
    <cellStyle name="Normal 2 2 2" xfId="188" xr:uid="{5A67981C-A0E3-4A4B-97EF-E81BB9E31706}"/>
    <cellStyle name="Normal 2 3" xfId="24" xr:uid="{00000000-0005-0000-0000-000071000000}"/>
    <cellStyle name="Normal 2 4" xfId="123" xr:uid="{00000000-0005-0000-0000-000072000000}"/>
    <cellStyle name="Normal 2 5" xfId="189" xr:uid="{044CE76C-A9CE-4690-84D4-9EEDFDFA3791}"/>
    <cellStyle name="Normal 24" xfId="14" xr:uid="{00000000-0005-0000-0000-000073000000}"/>
    <cellStyle name="Normal 3" xfId="1" xr:uid="{00000000-0005-0000-0000-000074000000}"/>
    <cellStyle name="Normal 3 2" xfId="31" xr:uid="{00000000-0005-0000-0000-000075000000}"/>
    <cellStyle name="Normal 3 3" xfId="124" xr:uid="{00000000-0005-0000-0000-000076000000}"/>
    <cellStyle name="Normal 4" xfId="15" xr:uid="{00000000-0005-0000-0000-000077000000}"/>
    <cellStyle name="Normal 4 2" xfId="16" xr:uid="{00000000-0005-0000-0000-000078000000}"/>
    <cellStyle name="Normal 4 3" xfId="29" xr:uid="{00000000-0005-0000-0000-000079000000}"/>
    <cellStyle name="Normal 5" xfId="27" xr:uid="{00000000-0005-0000-0000-00007A000000}"/>
    <cellStyle name="Normal 5 3" xfId="125" xr:uid="{00000000-0005-0000-0000-00007B000000}"/>
    <cellStyle name="Normal 6" xfId="126" xr:uid="{00000000-0005-0000-0000-00007C000000}"/>
    <cellStyle name="Normal 6 2" xfId="186" xr:uid="{57927778-5E7E-484F-B2B7-4FD852AD9F7C}"/>
    <cellStyle name="Normal 7" xfId="127" xr:uid="{00000000-0005-0000-0000-00007D000000}"/>
    <cellStyle name="Normal 7 2" xfId="185" xr:uid="{2EDE9CF0-A8F8-4DE8-859F-4E0DDFF79D78}"/>
    <cellStyle name="Normal 8" xfId="128" xr:uid="{00000000-0005-0000-0000-00007E000000}"/>
    <cellStyle name="Normal 8 2" xfId="182" xr:uid="{B7BDCB1F-40D8-4673-8865-DF5D204B78BE}"/>
    <cellStyle name="Normal 9" xfId="129" xr:uid="{00000000-0005-0000-0000-00007F000000}"/>
    <cellStyle name="Normal Table" xfId="130" xr:uid="{00000000-0005-0000-0000-000080000000}"/>
    <cellStyle name="Normal_Sheet3" xfId="191" xr:uid="{0CAF1D28-DF9A-4B71-ADA9-964C26C68951}"/>
    <cellStyle name="normálne__1_NDARJA  BUXHETIT Universiteteve _2007-2008 sipas Formulës.xls_Flori_PM" xfId="131" xr:uid="{00000000-0005-0000-0000-000082000000}"/>
    <cellStyle name="Note 2" xfId="132" xr:uid="{00000000-0005-0000-0000-000083000000}"/>
    <cellStyle name="Output 2" xfId="133" xr:uid="{00000000-0005-0000-0000-000084000000}"/>
    <cellStyle name="Output Amounts" xfId="134" xr:uid="{00000000-0005-0000-0000-000085000000}"/>
    <cellStyle name="Percent" xfId="32" builtinId="5"/>
    <cellStyle name="Percent [2]" xfId="135" xr:uid="{00000000-0005-0000-0000-000087000000}"/>
    <cellStyle name="Percent 2" xfId="17" xr:uid="{00000000-0005-0000-0000-000088000000}"/>
    <cellStyle name="Percent 2 2" xfId="25" xr:uid="{00000000-0005-0000-0000-000089000000}"/>
    <cellStyle name="Percent 2 3" xfId="190" xr:uid="{5A65910A-5993-44A7-8592-6A05EDB9CD05}"/>
    <cellStyle name="Percent 3" xfId="19" xr:uid="{00000000-0005-0000-0000-00008A000000}"/>
    <cellStyle name="Percent 4" xfId="136" xr:uid="{00000000-0005-0000-0000-00008B000000}"/>
    <cellStyle name="Percent 5" xfId="137" xr:uid="{00000000-0005-0000-0000-00008C000000}"/>
    <cellStyle name="percentage difference" xfId="138" xr:uid="{00000000-0005-0000-0000-00008D000000}"/>
    <cellStyle name="percentage difference one decimal" xfId="139" xr:uid="{00000000-0005-0000-0000-00008E000000}"/>
    <cellStyle name="percentage difference zero decimal" xfId="140" xr:uid="{00000000-0005-0000-0000-00008F000000}"/>
    <cellStyle name="Pevný" xfId="141" xr:uid="{00000000-0005-0000-0000-000090000000}"/>
    <cellStyle name="Presentation" xfId="142" xr:uid="{00000000-0005-0000-0000-000091000000}"/>
    <cellStyle name="Proj" xfId="143" xr:uid="{00000000-0005-0000-0000-000092000000}"/>
    <cellStyle name="Publication" xfId="144" xr:uid="{00000000-0005-0000-0000-000093000000}"/>
    <cellStyle name="STYL1 - Style1" xfId="145" xr:uid="{00000000-0005-0000-0000-000094000000}"/>
    <cellStyle name="Style 1" xfId="18" xr:uid="{00000000-0005-0000-0000-000095000000}"/>
    <cellStyle name="Text" xfId="146" xr:uid="{00000000-0005-0000-0000-000096000000}"/>
    <cellStyle name="Title 2" xfId="147" xr:uid="{00000000-0005-0000-0000-000097000000}"/>
    <cellStyle name="Total 2" xfId="148" xr:uid="{00000000-0005-0000-0000-000098000000}"/>
    <cellStyle name="Warning Text 2" xfId="149" xr:uid="{00000000-0005-0000-0000-000099000000}"/>
    <cellStyle name="WebAnchor1" xfId="150" xr:uid="{00000000-0005-0000-0000-00009A000000}"/>
    <cellStyle name="WebAnchor2" xfId="151" xr:uid="{00000000-0005-0000-0000-00009B000000}"/>
    <cellStyle name="WebAnchor3" xfId="152" xr:uid="{00000000-0005-0000-0000-00009C000000}"/>
    <cellStyle name="WebAnchor4" xfId="153" xr:uid="{00000000-0005-0000-0000-00009D000000}"/>
    <cellStyle name="WebAnchor5" xfId="154" xr:uid="{00000000-0005-0000-0000-00009E000000}"/>
    <cellStyle name="WebAnchor6" xfId="155" xr:uid="{00000000-0005-0000-0000-00009F000000}"/>
    <cellStyle name="WebAnchor7" xfId="156" xr:uid="{00000000-0005-0000-0000-0000A0000000}"/>
    <cellStyle name="Webexclude" xfId="157" xr:uid="{00000000-0005-0000-0000-0000A1000000}"/>
    <cellStyle name="WebFN" xfId="158" xr:uid="{00000000-0005-0000-0000-0000A2000000}"/>
    <cellStyle name="WebFN1" xfId="159" xr:uid="{00000000-0005-0000-0000-0000A3000000}"/>
    <cellStyle name="WebFN2" xfId="160" xr:uid="{00000000-0005-0000-0000-0000A4000000}"/>
    <cellStyle name="WebFN3" xfId="161" xr:uid="{00000000-0005-0000-0000-0000A5000000}"/>
    <cellStyle name="WebFN4" xfId="162" xr:uid="{00000000-0005-0000-0000-0000A6000000}"/>
    <cellStyle name="WebHR" xfId="163" xr:uid="{00000000-0005-0000-0000-0000A7000000}"/>
    <cellStyle name="WebIndent1" xfId="164" xr:uid="{00000000-0005-0000-0000-0000A8000000}"/>
    <cellStyle name="WebIndent1wFN3" xfId="165" xr:uid="{00000000-0005-0000-0000-0000A9000000}"/>
    <cellStyle name="WebIndent2" xfId="166" xr:uid="{00000000-0005-0000-0000-0000AA000000}"/>
    <cellStyle name="WebNoBR" xfId="167" xr:uid="{00000000-0005-0000-0000-0000AB000000}"/>
    <cellStyle name="Záhlaví 1" xfId="168" xr:uid="{00000000-0005-0000-0000-0000AC000000}"/>
    <cellStyle name="Záhlaví 2" xfId="169" xr:uid="{00000000-0005-0000-0000-0000AD000000}"/>
    <cellStyle name="zero" xfId="170" xr:uid="{00000000-0005-0000-0000-0000AE000000}"/>
    <cellStyle name="ДАТА" xfId="171" xr:uid="{00000000-0005-0000-0000-0000AF000000}"/>
    <cellStyle name="ДЕНЕЖНЫЙ_BOPENGC" xfId="172" xr:uid="{00000000-0005-0000-0000-0000B0000000}"/>
    <cellStyle name="ЗАГОЛОВОК1" xfId="173" xr:uid="{00000000-0005-0000-0000-0000B1000000}"/>
    <cellStyle name="ЗАГОЛОВОК2" xfId="174" xr:uid="{00000000-0005-0000-0000-0000B2000000}"/>
    <cellStyle name="ИТОГОВЫЙ" xfId="175" xr:uid="{00000000-0005-0000-0000-0000B3000000}"/>
    <cellStyle name="Обычный_BOPENGC" xfId="176" xr:uid="{00000000-0005-0000-0000-0000B4000000}"/>
    <cellStyle name="ПРОЦЕНТНЫЙ_BOPENGC" xfId="177" xr:uid="{00000000-0005-0000-0000-0000B5000000}"/>
    <cellStyle name="ТЕКСТ" xfId="178" xr:uid="{00000000-0005-0000-0000-0000B6000000}"/>
    <cellStyle name="ФИКСИРОВАННЫЙ" xfId="179" xr:uid="{00000000-0005-0000-0000-0000B7000000}"/>
    <cellStyle name="ФИНАНСОВЫЙ_BOPENGC" xfId="180" xr:uid="{00000000-0005-0000-0000-0000B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304800</xdr:colOff>
      <xdr:row>28</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a:extLst>
            <a:ext uri="{FF2B5EF4-FFF2-40B4-BE49-F238E27FC236}">
              <a16:creationId xmlns:a16="http://schemas.microsoft.com/office/drawing/2014/main" id="{5B549492-9D6A-45BB-80F2-D63103AAC1D5}"/>
            </a:ext>
          </a:extLst>
        </xdr:cNvPr>
        <xdr:cNvSpPr>
          <a:spLocks noChangeAspect="1" noChangeArrowheads="1"/>
        </xdr:cNvSpPr>
      </xdr:nvSpPr>
      <xdr:spPr bwMode="auto">
        <a:xfrm>
          <a:off x="6210300" y="8905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umptions"/>
      <sheetName val="GDP by Expenditure"/>
      <sheetName val="GDP_by_Expenditure"/>
      <sheetName val="31"/>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112.03170776367188</v>
          </cell>
          <cell r="GA9">
            <v>109.38948059082031</v>
          </cell>
          <cell r="GB9">
            <v>3426.303955078125</v>
          </cell>
          <cell r="GC9">
            <v>115114.71875</v>
          </cell>
          <cell r="GD9">
            <v>125.74517822265625</v>
          </cell>
          <cell r="GE9">
            <v>105.95030212402344</v>
          </cell>
        </row>
        <row r="10">
          <cell r="CG10">
            <v>80.690689086914063</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80.690689086914063</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117.89999389648438</v>
          </cell>
          <cell r="FU10">
            <v>1.2105646133422852</v>
          </cell>
          <cell r="FV10">
            <v>114.19757080078125</v>
          </cell>
          <cell r="FW10">
            <v>47.628189086914063</v>
          </cell>
          <cell r="FX10">
            <v>141.59141540527344</v>
          </cell>
          <cell r="FY10">
            <v>110.5</v>
          </cell>
          <cell r="FZ10">
            <v>112.50743103027344</v>
          </cell>
          <cell r="GA10">
            <v>109.19241333007813</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142.32504272460938</v>
          </cell>
          <cell r="FY11">
            <v>110.5</v>
          </cell>
          <cell r="FZ11">
            <v>112.42814636230469</v>
          </cell>
          <cell r="GA11">
            <v>109.32379150390625</v>
          </cell>
          <cell r="GB11">
            <v>4419.12890625</v>
          </cell>
          <cell r="GC11">
            <v>213109.765625</v>
          </cell>
          <cell r="GD11">
            <v>127.89056396484375</v>
          </cell>
          <cell r="GE11">
            <v>106.57022094726563</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108.60903930664063</v>
          </cell>
          <cell r="FT12">
            <v>118.89999389648438</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1.2229995727539063</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114.61209106445313</v>
          </cell>
          <cell r="FW13">
            <v>57.964080810546875</v>
          </cell>
          <cell r="FX13">
            <v>142.04287719726563</v>
          </cell>
          <cell r="FY13">
            <v>110</v>
          </cell>
          <cell r="FZ13">
            <v>112.50743103027344</v>
          </cell>
          <cell r="GA13">
            <v>109.63346862792969</v>
          </cell>
          <cell r="GB13">
            <v>5430.1953125</v>
          </cell>
          <cell r="GC13">
            <v>397592.40625</v>
          </cell>
          <cell r="GD13">
            <v>132.92599487304688</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21.753646850585938</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142.60720825195313</v>
          </cell>
          <cell r="FY14">
            <v>110.39999389648438</v>
          </cell>
          <cell r="FZ14">
            <v>112.03170776367188</v>
          </cell>
          <cell r="GA14">
            <v>110.07452392578125</v>
          </cell>
          <cell r="GB14">
            <v>5685.41015625</v>
          </cell>
          <cell r="GC14">
            <v>565336.75</v>
          </cell>
          <cell r="GD14">
            <v>135.14950561523438</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112.27755737304688</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137.95101928710938</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140.02871704101563</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109.50912475585938</v>
          </cell>
          <cell r="FT17">
            <v>120.69999694824219</v>
          </cell>
          <cell r="FU17">
            <v>8.5858249664306641</v>
          </cell>
          <cell r="FV17">
            <v>116.37374877929688</v>
          </cell>
          <cell r="FW17">
            <v>65.603927612304688</v>
          </cell>
          <cell r="FX17">
            <v>147.9683837890625</v>
          </cell>
          <cell r="FY17">
            <v>111.89999389648438</v>
          </cell>
          <cell r="FZ17">
            <v>114.33100891113281</v>
          </cell>
          <cell r="GA17">
            <v>110.63755798339844</v>
          </cell>
          <cell r="GB17">
            <v>6918.3359375</v>
          </cell>
          <cell r="GC17">
            <v>1661113.25</v>
          </cell>
          <cell r="GD17">
            <v>141.58049011230469</v>
          </cell>
          <cell r="GE17">
            <v>107.52828979492188</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4.3479995727539063</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35.470596313476563</v>
          </cell>
          <cell r="FO18">
            <v>21.599990844726563</v>
          </cell>
          <cell r="FP18">
            <v>30.0250244140625</v>
          </cell>
          <cell r="FQ18">
            <v>954.18017578125</v>
          </cell>
          <cell r="FR18">
            <v>112.88984680175781</v>
          </cell>
          <cell r="FS18">
            <v>109.70913696289063</v>
          </cell>
          <cell r="FT18">
            <v>121.39999389648438</v>
          </cell>
          <cell r="FU18">
            <v>12.303420066833496</v>
          </cell>
          <cell r="FV18">
            <v>116.68463134765625</v>
          </cell>
          <cell r="FW18">
            <v>69.736953735351563</v>
          </cell>
          <cell r="FX18">
            <v>150.33859252929688</v>
          </cell>
          <cell r="FY18">
            <v>112</v>
          </cell>
          <cell r="FZ18">
            <v>114.72744750976563</v>
          </cell>
          <cell r="GA18">
            <v>110.96600341796875</v>
          </cell>
          <cell r="GB18">
            <v>7264.25390625</v>
          </cell>
          <cell r="GC18">
            <v>2341339.25</v>
          </cell>
          <cell r="GD18">
            <v>142.13766479492188</v>
          </cell>
          <cell r="GE18">
            <v>108.03549194335938</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109.70913696289063</v>
          </cell>
          <cell r="FT19">
            <v>121.59999084472656</v>
          </cell>
          <cell r="FU19">
            <v>14.395940780639648</v>
          </cell>
          <cell r="FV19">
            <v>116.99551391601563</v>
          </cell>
          <cell r="FW19">
            <v>71.201416015625</v>
          </cell>
          <cell r="FX19">
            <v>151.29795837402344</v>
          </cell>
          <cell r="FY19">
            <v>111.69999694824219</v>
          </cell>
          <cell r="FZ19">
            <v>114.72744750976563</v>
          </cell>
          <cell r="GA19">
            <v>111.20059204101563</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4.7435989379882813</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38.001846313476563</v>
          </cell>
          <cell r="FO20">
            <v>39.5</v>
          </cell>
          <cell r="FP20">
            <v>33.513320922851563</v>
          </cell>
          <cell r="FQ20">
            <v>979.526123046875</v>
          </cell>
          <cell r="FR20">
            <v>113.57865905761719</v>
          </cell>
          <cell r="FS20">
            <v>109.70913696289063</v>
          </cell>
          <cell r="FT20">
            <v>121.89999389648438</v>
          </cell>
          <cell r="FU20">
            <v>16.05096435546875</v>
          </cell>
          <cell r="FV20">
            <v>117.306396484375</v>
          </cell>
          <cell r="FW20">
            <v>72.696609497070313</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30.225997924804688</v>
          </cell>
          <cell r="FN21">
            <v>39.407928466796875</v>
          </cell>
          <cell r="FO21">
            <v>44.79998779296875</v>
          </cell>
          <cell r="FP21">
            <v>35.054931640625</v>
          </cell>
          <cell r="FQ21">
            <v>999.429931640625</v>
          </cell>
          <cell r="FR21">
            <v>114.03787231445313</v>
          </cell>
          <cell r="FS21">
            <v>109.70913696289063</v>
          </cell>
          <cell r="FT21">
            <v>122.09999084472656</v>
          </cell>
          <cell r="FU21">
            <v>16.997848510742188</v>
          </cell>
          <cell r="FV21">
            <v>117.51365661621094</v>
          </cell>
          <cell r="FW21">
            <v>74.295928955078125</v>
          </cell>
          <cell r="FX21">
            <v>153.5552978515625</v>
          </cell>
          <cell r="FY21">
            <v>112.59999084472656</v>
          </cell>
          <cell r="FZ21">
            <v>114.72744750976563</v>
          </cell>
          <cell r="GA21">
            <v>112.06393432617188</v>
          </cell>
          <cell r="GB21">
            <v>7707.05078125</v>
          </cell>
          <cell r="GC21">
            <v>4422915</v>
          </cell>
          <cell r="GD21">
            <v>155.29122924804688</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114.34402465820313</v>
          </cell>
          <cell r="FS22">
            <v>110.0091552734375</v>
          </cell>
          <cell r="FT22">
            <v>122.5</v>
          </cell>
          <cell r="FU22">
            <v>19.819503784179688</v>
          </cell>
          <cell r="FV22">
            <v>117.306396484375</v>
          </cell>
          <cell r="FW22">
            <v>76.004745483398438</v>
          </cell>
          <cell r="FX22">
            <v>153.44583129882813</v>
          </cell>
          <cell r="FY22">
            <v>113.5</v>
          </cell>
          <cell r="FZ22">
            <v>114.96530151367188</v>
          </cell>
          <cell r="GA22">
            <v>111.87625122070313</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115.12387084960938</v>
          </cell>
          <cell r="GA23">
            <v>111.64164733886719</v>
          </cell>
          <cell r="GB23">
            <v>8362.55078125</v>
          </cell>
          <cell r="GC23">
            <v>4606004</v>
          </cell>
          <cell r="GD23">
            <v>160.11837768554688</v>
          </cell>
          <cell r="GE23">
            <v>108.65542602539063</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155.04391479492188</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123.89999389648438</v>
          </cell>
          <cell r="FU25">
            <v>62.459976196289063</v>
          </cell>
          <cell r="FV25">
            <v>117.51365661621094</v>
          </cell>
          <cell r="FW25">
            <v>84.021560668945313</v>
          </cell>
          <cell r="FX25">
            <v>156.20845031738281</v>
          </cell>
          <cell r="FY25">
            <v>112.89999389648438</v>
          </cell>
          <cell r="FZ25">
            <v>115.75816345214844</v>
          </cell>
          <cell r="GA25">
            <v>111.6697998046875</v>
          </cell>
          <cell r="GB25">
            <v>8777.23046875</v>
          </cell>
          <cell r="GC25">
            <v>4746675</v>
          </cell>
          <cell r="GD25">
            <v>163.76345825195313</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124.39999389648438</v>
          </cell>
          <cell r="FU26">
            <v>79.823394775390625</v>
          </cell>
          <cell r="FV26">
            <v>117.92816162109375</v>
          </cell>
          <cell r="FW26">
            <v>88.810745239257813</v>
          </cell>
          <cell r="FX26">
            <v>156.98983764648438</v>
          </cell>
          <cell r="FY26">
            <v>113.09999084472656</v>
          </cell>
          <cell r="FZ26">
            <v>115.75816345214844</v>
          </cell>
          <cell r="GA26">
            <v>112.13900756835938</v>
          </cell>
          <cell r="GB26">
            <v>8794.78515625</v>
          </cell>
          <cell r="GC26">
            <v>4811228.5</v>
          </cell>
          <cell r="GD26">
            <v>163.79991149902344</v>
          </cell>
          <cell r="GE26">
            <v>108.99356079101563</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1.5717391967773438</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91.186721801757813</v>
          </cell>
          <cell r="FO28">
            <v>90.699996948242188</v>
          </cell>
          <cell r="FP28">
            <v>79.524505615234375</v>
          </cell>
          <cell r="FQ28">
            <v>1544.882080078125</v>
          </cell>
          <cell r="FR28">
            <v>115.87472534179688</v>
          </cell>
          <cell r="FS28">
            <v>111.20925903320313</v>
          </cell>
          <cell r="FT28">
            <v>126.39999389648438</v>
          </cell>
          <cell r="FU28">
            <v>92.046920776367188</v>
          </cell>
          <cell r="FV28">
            <v>118.44630432128906</v>
          </cell>
          <cell r="FW28">
            <v>93.566207885742188</v>
          </cell>
          <cell r="FX28">
            <v>157.38204956054688</v>
          </cell>
          <cell r="FY28">
            <v>114.29998779296875</v>
          </cell>
          <cell r="FZ28">
            <v>116.94746398925781</v>
          </cell>
          <cell r="GA28">
            <v>112.35482788085938</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93.599990844726563</v>
          </cell>
          <cell r="FP29">
            <v>86.284103393554688</v>
          </cell>
          <cell r="FQ29">
            <v>1634.84716796875</v>
          </cell>
          <cell r="FR29">
            <v>116.25740051269531</v>
          </cell>
          <cell r="FS29">
            <v>111.30926513671875</v>
          </cell>
          <cell r="FT29">
            <v>126.89999389648438</v>
          </cell>
          <cell r="FU29">
            <v>97.2008056640625</v>
          </cell>
          <cell r="FV29">
            <v>118.75718688964844</v>
          </cell>
          <cell r="FW29">
            <v>94.876129150390625</v>
          </cell>
          <cell r="FX29">
            <v>162.75393676757813</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95.790878295898438</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105.27853393554688</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100.57980346679688</v>
          </cell>
          <cell r="FV31">
            <v>119.17169189453125</v>
          </cell>
          <cell r="FW31">
            <v>97.93304443359375</v>
          </cell>
          <cell r="FX31">
            <v>165.1241455078125</v>
          </cell>
          <cell r="FY31">
            <v>114.09999084472656</v>
          </cell>
          <cell r="FZ31">
            <v>118.77105712890625</v>
          </cell>
          <cell r="GA31">
            <v>112.61758422851563</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104.70254516601563</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113.21817016601563</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95.139999389648438</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119.48257446289063</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129.39999389648438</v>
          </cell>
          <cell r="FU34">
            <v>105.90350341796875</v>
          </cell>
          <cell r="FV34">
            <v>119.37895202636719</v>
          </cell>
          <cell r="FW34">
            <v>102.99917602539063</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122.20999145507813</v>
          </cell>
          <cell r="FN35">
            <v>102.77972412109375</v>
          </cell>
          <cell r="FO35">
            <v>110.09999084472656</v>
          </cell>
          <cell r="FP35">
            <v>119.82623291015625</v>
          </cell>
          <cell r="FQ35">
            <v>2133.040283203125</v>
          </cell>
          <cell r="FR35">
            <v>117.63504028320313</v>
          </cell>
          <cell r="FS35">
            <v>112.30935668945313</v>
          </cell>
          <cell r="FT35">
            <v>129.89999389648438</v>
          </cell>
          <cell r="FU35">
            <v>107.38673400878906</v>
          </cell>
          <cell r="FV35">
            <v>119.27532958984375</v>
          </cell>
          <cell r="FW35">
            <v>106.29513549804688</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122.32998657226563</v>
          </cell>
          <cell r="FN36">
            <v>105.55477905273438</v>
          </cell>
          <cell r="FO36">
            <v>114.89999389648438</v>
          </cell>
          <cell r="FP36">
            <v>125.21841430664063</v>
          </cell>
          <cell r="FQ36">
            <v>2233.646240234375</v>
          </cell>
          <cell r="FR36">
            <v>117.55851745605469</v>
          </cell>
          <cell r="FS36">
            <v>112.40936279296875</v>
          </cell>
          <cell r="FT36">
            <v>130.59999084472656</v>
          </cell>
          <cell r="FU36">
            <v>110.07156372070313</v>
          </cell>
          <cell r="FV36">
            <v>119.27532958984375</v>
          </cell>
          <cell r="FW36">
            <v>110.86582946777344</v>
          </cell>
          <cell r="FX36">
            <v>168.73588562011719</v>
          </cell>
          <cell r="FY36">
            <v>115.09999084472656</v>
          </cell>
          <cell r="FZ36">
            <v>118.77105712890625</v>
          </cell>
          <cell r="GA36">
            <v>113.28384399414063</v>
          </cell>
          <cell r="GB36">
            <v>10620.90625</v>
          </cell>
          <cell r="GC36">
            <v>5433266</v>
          </cell>
          <cell r="GD36">
            <v>178.05999755859375</v>
          </cell>
          <cell r="GE36">
            <v>110.96603393554688</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112.50936889648438</v>
          </cell>
          <cell r="FT37">
            <v>130.79998779296875</v>
          </cell>
          <cell r="FU37">
            <v>115.24443054199219</v>
          </cell>
          <cell r="FV37">
            <v>119.58621215820313</v>
          </cell>
          <cell r="FW37">
            <v>113.85906982421875</v>
          </cell>
          <cell r="FX37">
            <v>167.49435424804688</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129.77999877929688</v>
          </cell>
          <cell r="FN38">
            <v>117.66571044921875</v>
          </cell>
          <cell r="FO38">
            <v>123.89999389648438</v>
          </cell>
          <cell r="FP38">
            <v>134.52365112304688</v>
          </cell>
          <cell r="FQ38">
            <v>2510.312744140625</v>
          </cell>
          <cell r="FR38">
            <v>118.17079162597656</v>
          </cell>
          <cell r="FS38">
            <v>112.70938110351563</v>
          </cell>
          <cell r="FT38">
            <v>131.33999633789063</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110.79696655273438</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1.5361099243164063</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121.66635131835938</v>
          </cell>
          <cell r="FO39">
            <v>127</v>
          </cell>
          <cell r="FP39">
            <v>138.29031372070313</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113.80947875976563</v>
          </cell>
          <cell r="FT40">
            <v>132.3599853515625</v>
          </cell>
          <cell r="FU40">
            <v>120.5841064453125</v>
          </cell>
          <cell r="FV40">
            <v>120.41523742675781</v>
          </cell>
          <cell r="FW40">
            <v>123.09007263183594</v>
          </cell>
          <cell r="FX40">
            <v>169.01805114746094</v>
          </cell>
          <cell r="FY40">
            <v>116.59999084472656</v>
          </cell>
          <cell r="FZ40">
            <v>120.11892700195313</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130.82022094726563</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119.62496948242188</v>
          </cell>
          <cell r="FS41">
            <v>114.00949096679688</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178.01998901367188</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119.89199829101563</v>
          </cell>
          <cell r="FO43">
            <v>139</v>
          </cell>
          <cell r="FP43">
            <v>149.385986328125</v>
          </cell>
          <cell r="FQ43">
            <v>3168.12109375</v>
          </cell>
          <cell r="FR43">
            <v>119.93110656738281</v>
          </cell>
          <cell r="FS43">
            <v>114.1094970703125</v>
          </cell>
          <cell r="FT43">
            <v>133.50999450683594</v>
          </cell>
          <cell r="FU43">
            <v>116.85598754882813</v>
          </cell>
          <cell r="FV43">
            <v>120.82974243164063</v>
          </cell>
          <cell r="FW43">
            <v>125.55999755859375</v>
          </cell>
          <cell r="FX43">
            <v>172.91195678710938</v>
          </cell>
          <cell r="FY43">
            <v>116.09999084472656</v>
          </cell>
          <cell r="FZ43">
            <v>121.30821228027344</v>
          </cell>
          <cell r="GA43">
            <v>114.64453125</v>
          </cell>
          <cell r="GB43">
            <v>12518.140625</v>
          </cell>
          <cell r="GC43">
            <v>5803782</v>
          </cell>
          <cell r="GD43">
            <v>179.56999206542969</v>
          </cell>
          <cell r="GE43">
            <v>112.60037231445313</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112.43130493164063</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1.5496597290039063</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116.28298950195313</v>
          </cell>
          <cell r="FO45">
            <v>142.5</v>
          </cell>
          <cell r="FP45">
            <v>150.13099670410156</v>
          </cell>
          <cell r="FQ45">
            <v>3389.647705078125</v>
          </cell>
          <cell r="FR45">
            <v>120.39031982421875</v>
          </cell>
          <cell r="FS45">
            <v>113.60946655273438</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114.00949096679688</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113.22030639648438</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148.39999389648438</v>
          </cell>
          <cell r="FP47">
            <v>152.38798522949219</v>
          </cell>
          <cell r="FQ47">
            <v>3830.76611328125</v>
          </cell>
          <cell r="FR47">
            <v>121.15568542480469</v>
          </cell>
          <cell r="FS47">
            <v>114.30952453613281</v>
          </cell>
          <cell r="FT47">
            <v>133.89999389648438</v>
          </cell>
          <cell r="FU47">
            <v>119.90699768066406</v>
          </cell>
          <cell r="FV47">
            <v>121.03700256347656</v>
          </cell>
          <cell r="FW47">
            <v>126.18998718261719</v>
          </cell>
          <cell r="FX47">
            <v>179.40179443359375</v>
          </cell>
          <cell r="FY47">
            <v>117.89999389648438</v>
          </cell>
          <cell r="FZ47">
            <v>121.9425048828125</v>
          </cell>
          <cell r="GA47">
            <v>115.77999877929688</v>
          </cell>
          <cell r="GB47">
            <v>14780.4765625</v>
          </cell>
          <cell r="GC47">
            <v>5887593</v>
          </cell>
          <cell r="GD47">
            <v>184.90998840332031</v>
          </cell>
          <cell r="GE47">
            <v>113.38937377929688</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121.38528442382813</v>
          </cell>
          <cell r="FS48">
            <v>114.20950317382813</v>
          </cell>
          <cell r="FT48">
            <v>134.27999877929688</v>
          </cell>
          <cell r="FU48">
            <v>120.86599731445313</v>
          </cell>
          <cell r="FV48">
            <v>120.93336486816406</v>
          </cell>
          <cell r="FW48">
            <v>127.57998657226563</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131.38558959960938</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121.38528442382813</v>
          </cell>
          <cell r="FS49">
            <v>114.40953063964844</v>
          </cell>
          <cell r="FT49">
            <v>134.40998840332031</v>
          </cell>
          <cell r="FU49">
            <v>122.92098999023438</v>
          </cell>
          <cell r="FV49">
            <v>121.24424743652344</v>
          </cell>
          <cell r="FW49">
            <v>128.72999572753906</v>
          </cell>
          <cell r="FX49">
            <v>180.98193359375</v>
          </cell>
          <cell r="FY49">
            <v>117.69999694824219</v>
          </cell>
          <cell r="FZ49">
            <v>122.41822814941406</v>
          </cell>
          <cell r="GA49">
            <v>116.15536499023438</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156.39999389648438</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132.32998657226563</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181.48983764648438</v>
          </cell>
          <cell r="FY51">
            <v>118.19999694824219</v>
          </cell>
          <cell r="FZ51">
            <v>122.89395141601563</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118.89999389648438</v>
          </cell>
          <cell r="FZ52">
            <v>123.21109008789063</v>
          </cell>
          <cell r="GA52">
            <v>116.24920654296875</v>
          </cell>
          <cell r="GB52">
            <v>30451.04296875</v>
          </cell>
          <cell r="GC52">
            <v>6146027</v>
          </cell>
          <cell r="GD52">
            <v>182.06298828125</v>
          </cell>
          <cell r="GE52">
            <v>113.89657592773438</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137.48635864257813</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149.51998901367188</v>
          </cell>
          <cell r="FN53">
            <v>128.83358764648438</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182.05416870117188</v>
          </cell>
          <cell r="FY53">
            <v>118.89999389648438</v>
          </cell>
          <cell r="FZ53">
            <v>123.92466735839844</v>
          </cell>
          <cell r="GA53">
            <v>116.24920654296875</v>
          </cell>
          <cell r="GB53">
            <v>32552.1640625</v>
          </cell>
          <cell r="GC53">
            <v>6182289.5</v>
          </cell>
          <cell r="GD53">
            <v>181.40399169921875</v>
          </cell>
          <cell r="GE53">
            <v>114.23471069335938</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137.95590209960938</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125.80599975585938</v>
          </cell>
          <cell r="FV54">
            <v>122.69503784179688</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146.82998657226563</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183.91647338867188</v>
          </cell>
          <cell r="FY56">
            <v>119.29998779296875</v>
          </cell>
          <cell r="FZ56">
            <v>124.87611389160156</v>
          </cell>
          <cell r="GA56">
            <v>117.544189453125</v>
          </cell>
          <cell r="GB56">
            <v>34975.9296875</v>
          </cell>
          <cell r="GC56">
            <v>6249860.5</v>
          </cell>
          <cell r="GD56">
            <v>183.989990234375</v>
          </cell>
          <cell r="GE56">
            <v>115.02371215820313</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136.93075561523438</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123.06906127929688</v>
          </cell>
          <cell r="FS57">
            <v>115.30960083007813</v>
          </cell>
          <cell r="FT57">
            <v>135.489990234375</v>
          </cell>
          <cell r="FU57">
            <v>120.4949951171875</v>
          </cell>
          <cell r="FV57">
            <v>123.627685546875</v>
          </cell>
          <cell r="FW57">
            <v>136.6199951171875</v>
          </cell>
          <cell r="FX57">
            <v>184.59367370605469</v>
          </cell>
          <cell r="FY57">
            <v>119.5</v>
          </cell>
          <cell r="FZ57">
            <v>125.66897583007813</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136.29214477539063</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123.37521362304688</v>
          </cell>
          <cell r="FS58">
            <v>115.50961303710938</v>
          </cell>
          <cell r="FT58">
            <v>135.70999145507813</v>
          </cell>
          <cell r="FU58">
            <v>121.57899475097656</v>
          </cell>
          <cell r="FV58">
            <v>123.31680297851563</v>
          </cell>
          <cell r="FW58">
            <v>137.02999877929688</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135.53286743164063</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171.99899291992188</v>
          </cell>
          <cell r="FQ59">
            <v>7396.95703125</v>
          </cell>
          <cell r="FR59">
            <v>123.68135070800781</v>
          </cell>
          <cell r="FS59">
            <v>115.50961303710938</v>
          </cell>
          <cell r="FT59">
            <v>136.03999328613281</v>
          </cell>
          <cell r="FU59">
            <v>123.28099060058594</v>
          </cell>
          <cell r="FV59">
            <v>123.21318054199219</v>
          </cell>
          <cell r="FW59">
            <v>137.57798767089844</v>
          </cell>
          <cell r="FX59" t="e">
            <v>#N/A</v>
          </cell>
          <cell r="FY59">
            <v>120.89999389648438</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136.45999145507813</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135.98410034179688</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3280.5480346679688</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123.89999389648438</v>
          </cell>
          <cell r="FU82">
            <v>62.459976196289063</v>
          </cell>
          <cell r="FV82">
            <v>117.51365661621094</v>
          </cell>
          <cell r="FW82">
            <v>84.021560668945313</v>
          </cell>
          <cell r="FX82">
            <v>156.20845031738281</v>
          </cell>
          <cell r="FY82">
            <v>112.89999389648438</v>
          </cell>
          <cell r="FZ82">
            <v>115.75816345214844</v>
          </cell>
          <cell r="GA82">
            <v>111.6697998046875</v>
          </cell>
          <cell r="GB82">
            <v>8777.23046875</v>
          </cell>
          <cell r="GC82">
            <v>4746675</v>
          </cell>
          <cell r="GD82">
            <v>163.76345825195313</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112.50936889648438</v>
          </cell>
          <cell r="FT83">
            <v>130.79998779296875</v>
          </cell>
          <cell r="FU83">
            <v>115.24443054199219</v>
          </cell>
          <cell r="FV83">
            <v>119.58621215820313</v>
          </cell>
          <cell r="FW83">
            <v>113.85906982421875</v>
          </cell>
          <cell r="FX83">
            <v>167.49435424804688</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121.38528442382813</v>
          </cell>
          <cell r="FS84">
            <v>114.20950317382813</v>
          </cell>
          <cell r="FT84">
            <v>134.27999877929688</v>
          </cell>
          <cell r="FU84">
            <v>120.86599731445313</v>
          </cell>
          <cell r="FV84">
            <v>120.93336486816406</v>
          </cell>
          <cell r="FW84">
            <v>127.57998657226563</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136.45999145507813</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154.89999389648438</v>
          </cell>
          <cell r="J179">
            <v>154.47999572753906</v>
          </cell>
          <cell r="AA179">
            <v>100</v>
          </cell>
        </row>
        <row r="180">
          <cell r="D180">
            <v>155</v>
          </cell>
          <cell r="J180">
            <v>154.66999816894531</v>
          </cell>
          <cell r="AA180">
            <v>100</v>
          </cell>
        </row>
        <row r="181">
          <cell r="D181">
            <v>155.10000610351563</v>
          </cell>
          <cell r="J181">
            <v>154.72999572753906</v>
          </cell>
          <cell r="AA181">
            <v>100</v>
          </cell>
        </row>
        <row r="182">
          <cell r="D182">
            <v>155.10000610351563</v>
          </cell>
          <cell r="J182">
            <v>154.50999450683594</v>
          </cell>
          <cell r="AA182">
            <v>100</v>
          </cell>
        </row>
        <row r="183">
          <cell r="D183">
            <v>155</v>
          </cell>
          <cell r="J183">
            <v>154.21000671386719</v>
          </cell>
          <cell r="AA183">
            <v>100</v>
          </cell>
        </row>
        <row r="184">
          <cell r="D184">
            <v>154.85000610351563</v>
          </cell>
          <cell r="J184">
            <v>154.1199951171875</v>
          </cell>
          <cell r="AA184">
            <v>100</v>
          </cell>
        </row>
        <row r="185">
          <cell r="D185">
            <v>153.69999694824219</v>
          </cell>
          <cell r="J185">
            <v>153.21000671386719</v>
          </cell>
          <cell r="AA185">
            <v>100</v>
          </cell>
        </row>
        <row r="186">
          <cell r="D186">
            <v>152.39999389648438</v>
          </cell>
          <cell r="J186">
            <v>152.46000671386719</v>
          </cell>
          <cell r="AA186">
            <v>100</v>
          </cell>
        </row>
        <row r="187">
          <cell r="D187">
            <v>152.60000610351563</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154.10000610351563</v>
          </cell>
          <cell r="J190">
            <v>153.25999450683594</v>
          </cell>
          <cell r="AA190">
            <v>100</v>
          </cell>
        </row>
        <row r="191">
          <cell r="D191">
            <v>154.19999694824219</v>
          </cell>
          <cell r="J191">
            <v>153.60000610351563</v>
          </cell>
          <cell r="AA191">
            <v>100</v>
          </cell>
        </row>
        <row r="192">
          <cell r="D192">
            <v>155</v>
          </cell>
          <cell r="J192">
            <v>154.08999633789063</v>
          </cell>
          <cell r="AA192">
            <v>100</v>
          </cell>
        </row>
        <row r="193">
          <cell r="D193">
            <v>156</v>
          </cell>
          <cell r="J193">
            <v>154.69000244140625</v>
          </cell>
          <cell r="AA193">
            <v>100</v>
          </cell>
        </row>
        <row r="194">
          <cell r="D194">
            <v>155.69999694824219</v>
          </cell>
          <cell r="J194">
            <v>154.77999877929688</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154.39999389648438</v>
          </cell>
          <cell r="J198">
            <v>153.94999694824219</v>
          </cell>
          <cell r="AA198">
            <v>100</v>
          </cell>
        </row>
        <row r="199">
          <cell r="D199">
            <v>153.80000305175781</v>
          </cell>
          <cell r="J199">
            <v>153.16000366210938</v>
          </cell>
          <cell r="AA199">
            <v>100</v>
          </cell>
        </row>
        <row r="200">
          <cell r="D200">
            <v>153.75999450683594</v>
          </cell>
          <cell r="J200">
            <v>153.21000671386719</v>
          </cell>
          <cell r="AA200">
            <v>100</v>
          </cell>
        </row>
        <row r="201">
          <cell r="D201">
            <v>153.92999267578125</v>
          </cell>
          <cell r="J201">
            <v>153.02999877929688</v>
          </cell>
          <cell r="AA201">
            <v>100</v>
          </cell>
        </row>
        <row r="202">
          <cell r="D202">
            <v>153.6300048828125</v>
          </cell>
          <cell r="J202">
            <v>153.03999328613281</v>
          </cell>
          <cell r="AA202">
            <v>100</v>
          </cell>
        </row>
        <row r="203">
          <cell r="D203">
            <v>153.35000610351563</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153.39999389648438</v>
          </cell>
          <cell r="J206">
            <v>152.82000732421875</v>
          </cell>
          <cell r="AA206">
            <v>100</v>
          </cell>
        </row>
        <row r="207">
          <cell r="D207">
            <v>153</v>
          </cell>
          <cell r="J207">
            <v>153.3800048828125</v>
          </cell>
          <cell r="AA207">
            <v>100</v>
          </cell>
        </row>
        <row r="208">
          <cell r="D208">
            <v>153.10000610351563</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152.10000610351563</v>
          </cell>
          <cell r="J211">
            <v>150.8699951171875</v>
          </cell>
          <cell r="AA211">
            <v>100</v>
          </cell>
        </row>
        <row r="212">
          <cell r="D212">
            <v>152.10000610351563</v>
          </cell>
          <cell r="J212">
            <v>151.60000610351563</v>
          </cell>
          <cell r="AA212">
            <v>100</v>
          </cell>
        </row>
        <row r="213">
          <cell r="D213">
            <v>151.60000610351563</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149.89999389648438</v>
          </cell>
          <cell r="J218">
            <v>149.30000305175781</v>
          </cell>
          <cell r="AA218">
            <v>100</v>
          </cell>
        </row>
        <row r="219">
          <cell r="D219">
            <v>149.39999389648438</v>
          </cell>
          <cell r="J219">
            <v>149.10000610351563</v>
          </cell>
          <cell r="AA219">
            <v>100</v>
          </cell>
        </row>
        <row r="220">
          <cell r="D220">
            <v>149.69999694824219</v>
          </cell>
          <cell r="J220">
            <v>149.13999938964844</v>
          </cell>
          <cell r="AA220">
            <v>100</v>
          </cell>
        </row>
        <row r="221">
          <cell r="D221">
            <v>149.5</v>
          </cell>
          <cell r="J221">
            <v>149.16000366210938</v>
          </cell>
          <cell r="AA221">
            <v>100</v>
          </cell>
        </row>
        <row r="222">
          <cell r="D222">
            <v>149.80000305175781</v>
          </cell>
          <cell r="J222">
            <v>149.41999816894531</v>
          </cell>
          <cell r="AA222">
            <v>100</v>
          </cell>
        </row>
        <row r="223">
          <cell r="D223">
            <v>149.64999389648438</v>
          </cell>
          <cell r="J223">
            <v>149.41999816894531</v>
          </cell>
          <cell r="AA223">
            <v>100</v>
          </cell>
        </row>
        <row r="224">
          <cell r="D224">
            <v>149.39999389648438</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146.60000610351563</v>
          </cell>
          <cell r="J231">
            <v>146.14999389648438</v>
          </cell>
          <cell r="AA231">
            <v>100</v>
          </cell>
        </row>
        <row r="232">
          <cell r="D232">
            <v>146.60000610351563</v>
          </cell>
          <cell r="J232">
            <v>145.97999572753906</v>
          </cell>
          <cell r="AA232">
            <v>100</v>
          </cell>
        </row>
        <row r="233">
          <cell r="D233">
            <v>146.5</v>
          </cell>
          <cell r="J233">
            <v>145.91000366210938</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149.35000610351563</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151.60000610351563</v>
          </cell>
          <cell r="J242">
            <v>150.25999450683594</v>
          </cell>
          <cell r="AA242">
            <v>100</v>
          </cell>
        </row>
        <row r="243">
          <cell r="D243">
            <v>151.60000610351563</v>
          </cell>
          <cell r="J243">
            <v>150.66999816894531</v>
          </cell>
          <cell r="AA243">
            <v>100</v>
          </cell>
        </row>
        <row r="244">
          <cell r="D244">
            <v>151</v>
          </cell>
          <cell r="J244">
            <v>149.77999877929688</v>
          </cell>
          <cell r="AA244">
            <v>100</v>
          </cell>
        </row>
        <row r="245">
          <cell r="D245">
            <v>150.89999389648438</v>
          </cell>
          <cell r="J245">
            <v>150.14999389648438</v>
          </cell>
          <cell r="AA245">
            <v>100</v>
          </cell>
        </row>
        <row r="246">
          <cell r="D246">
            <v>151</v>
          </cell>
          <cell r="J246">
            <v>149.83000183105469</v>
          </cell>
          <cell r="AA246">
            <v>100</v>
          </cell>
        </row>
        <row r="247">
          <cell r="D247">
            <v>151.30000305175781</v>
          </cell>
          <cell r="J247">
            <v>150.8699951171875</v>
          </cell>
          <cell r="AA247">
            <v>100</v>
          </cell>
        </row>
        <row r="248">
          <cell r="D248">
            <v>151.10000610351563</v>
          </cell>
          <cell r="J248">
            <v>150.1300048828125</v>
          </cell>
          <cell r="AA248">
            <v>100</v>
          </cell>
        </row>
        <row r="249">
          <cell r="D249">
            <v>151</v>
          </cell>
          <cell r="J249">
            <v>149.91999816894531</v>
          </cell>
          <cell r="AA249">
            <v>100</v>
          </cell>
        </row>
        <row r="250">
          <cell r="D250">
            <v>151.10000610351563</v>
          </cell>
          <cell r="J250">
            <v>149.89999389648438</v>
          </cell>
          <cell r="AA250">
            <v>100</v>
          </cell>
        </row>
        <row r="251">
          <cell r="D251">
            <v>150.80000305175781</v>
          </cell>
          <cell r="J251">
            <v>149.80000305175781</v>
          </cell>
          <cell r="AA251">
            <v>100</v>
          </cell>
        </row>
        <row r="252">
          <cell r="D252">
            <v>150.89999389648438</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149.41000366210938</v>
          </cell>
          <cell r="AA256">
            <v>100</v>
          </cell>
        </row>
        <row r="257">
          <cell r="D257">
            <v>148.39999389648438</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147.60000610351563</v>
          </cell>
          <cell r="AA261">
            <v>100</v>
          </cell>
        </row>
        <row r="262">
          <cell r="D262">
            <v>148.19999694824219</v>
          </cell>
          <cell r="J262">
            <v>147.85000610351563</v>
          </cell>
          <cell r="AA262">
            <v>100</v>
          </cell>
        </row>
        <row r="263">
          <cell r="D263">
            <v>148.69999694824219</v>
          </cell>
          <cell r="J263">
            <v>147.49000549316406</v>
          </cell>
          <cell r="AA263">
            <v>100</v>
          </cell>
        </row>
        <row r="264">
          <cell r="D264">
            <v>148.5</v>
          </cell>
          <cell r="J264">
            <v>147.57000732421875</v>
          </cell>
          <cell r="AA264">
            <v>100</v>
          </cell>
        </row>
        <row r="265">
          <cell r="D265">
            <v>148.39999389648438</v>
          </cell>
          <cell r="J265">
            <v>147.27999877929688</v>
          </cell>
          <cell r="AA265">
            <v>100</v>
          </cell>
        </row>
        <row r="266">
          <cell r="D266">
            <v>147.80000305175781</v>
          </cell>
          <cell r="J266">
            <v>147.3699951171875</v>
          </cell>
          <cell r="AA266">
            <v>100</v>
          </cell>
        </row>
        <row r="267">
          <cell r="D267">
            <v>147.60000610351563</v>
          </cell>
          <cell r="J267">
            <v>146.8699951171875</v>
          </cell>
          <cell r="AA267">
            <v>100</v>
          </cell>
        </row>
        <row r="268">
          <cell r="D268">
            <v>147</v>
          </cell>
          <cell r="J268">
            <v>146.47000122070313</v>
          </cell>
          <cell r="AA268">
            <v>100</v>
          </cell>
        </row>
        <row r="269">
          <cell r="D269">
            <v>147.39999389648438</v>
          </cell>
          <cell r="J269">
            <v>146.63999938964844</v>
          </cell>
          <cell r="AA269">
            <v>100</v>
          </cell>
        </row>
        <row r="270">
          <cell r="D270">
            <v>147.19999694824219</v>
          </cell>
          <cell r="J270">
            <v>146.36000061035156</v>
          </cell>
          <cell r="AA270">
            <v>100</v>
          </cell>
        </row>
        <row r="271">
          <cell r="D271">
            <v>147</v>
          </cell>
          <cell r="J271">
            <v>146.16000366210938</v>
          </cell>
          <cell r="AA271">
            <v>100</v>
          </cell>
        </row>
        <row r="272">
          <cell r="D272">
            <v>145.39999389648438</v>
          </cell>
          <cell r="J272">
            <v>145.27999877929688</v>
          </cell>
          <cell r="AA272">
            <v>100</v>
          </cell>
        </row>
        <row r="273">
          <cell r="D273">
            <v>144.69999694824219</v>
          </cell>
          <cell r="J273">
            <v>144.86000061035156</v>
          </cell>
          <cell r="AA273">
            <v>100</v>
          </cell>
        </row>
        <row r="274">
          <cell r="D274">
            <v>143.5</v>
          </cell>
          <cell r="J274">
            <v>143.60000610351563</v>
          </cell>
          <cell r="AA274">
            <v>100</v>
          </cell>
        </row>
        <row r="275">
          <cell r="D275">
            <v>143.19999694824219</v>
          </cell>
          <cell r="J275">
            <v>143.47000122070313</v>
          </cell>
          <cell r="AA275">
            <v>100</v>
          </cell>
        </row>
        <row r="276">
          <cell r="D276">
            <v>143.89999389648438</v>
          </cell>
          <cell r="J276">
            <v>143.55000305175781</v>
          </cell>
          <cell r="AA276">
            <v>100</v>
          </cell>
        </row>
        <row r="277">
          <cell r="D277">
            <v>142</v>
          </cell>
          <cell r="J277">
            <v>142.11000061035156</v>
          </cell>
          <cell r="AA277">
            <v>100</v>
          </cell>
        </row>
        <row r="278">
          <cell r="D278">
            <v>143.19999694824219</v>
          </cell>
          <cell r="J278">
            <v>142.89999389648438</v>
          </cell>
          <cell r="AA278">
            <v>100</v>
          </cell>
        </row>
        <row r="279">
          <cell r="D279">
            <v>143.5</v>
          </cell>
          <cell r="J279">
            <v>143.55999755859375</v>
          </cell>
          <cell r="AA279">
            <v>100</v>
          </cell>
        </row>
        <row r="280">
          <cell r="D280">
            <v>143.80000305175781</v>
          </cell>
          <cell r="J280">
            <v>143.22000122070313</v>
          </cell>
          <cell r="AA280">
            <v>100</v>
          </cell>
        </row>
        <row r="281">
          <cell r="D281">
            <v>143.19999694824219</v>
          </cell>
          <cell r="J281">
            <v>142.3699951171875</v>
          </cell>
          <cell r="AA281">
            <v>100</v>
          </cell>
        </row>
        <row r="282">
          <cell r="D282">
            <v>143</v>
          </cell>
          <cell r="J282">
            <v>142.72999572753906</v>
          </cell>
          <cell r="AA282">
            <v>100</v>
          </cell>
        </row>
        <row r="283">
          <cell r="D283">
            <v>141.89999389648438</v>
          </cell>
          <cell r="J283">
            <v>142.08999633789063</v>
          </cell>
          <cell r="AA283">
            <v>100</v>
          </cell>
        </row>
        <row r="284">
          <cell r="D284">
            <v>141.19999694824219</v>
          </cell>
          <cell r="J284">
            <v>141.58999633789063</v>
          </cell>
          <cell r="AA284">
            <v>100</v>
          </cell>
        </row>
        <row r="285">
          <cell r="D285">
            <v>141.89999389648438</v>
          </cell>
          <cell r="J285">
            <v>141.32000732421875</v>
          </cell>
          <cell r="AA285">
            <v>100</v>
          </cell>
        </row>
        <row r="286">
          <cell r="D286">
            <v>141.69999694824219</v>
          </cell>
          <cell r="J286">
            <v>141.27999877929688</v>
          </cell>
          <cell r="AA286">
            <v>100</v>
          </cell>
        </row>
        <row r="287">
          <cell r="D287">
            <v>142.19999694824219</v>
          </cell>
          <cell r="J287">
            <v>141.44999694824219</v>
          </cell>
          <cell r="AA287">
            <v>100</v>
          </cell>
        </row>
        <row r="288">
          <cell r="D288">
            <v>141.60000610351563</v>
          </cell>
          <cell r="J288">
            <v>141.24000549316406</v>
          </cell>
          <cell r="AA288">
            <v>100</v>
          </cell>
        </row>
        <row r="289">
          <cell r="D289">
            <v>141.69999694824219</v>
          </cell>
          <cell r="J289">
            <v>141.66999816894531</v>
          </cell>
          <cell r="AA289">
            <v>100</v>
          </cell>
        </row>
        <row r="290">
          <cell r="D290">
            <v>142</v>
          </cell>
          <cell r="J290">
            <v>142.02999877929688</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141.60000610351563</v>
          </cell>
          <cell r="J293">
            <v>141.08999633789063</v>
          </cell>
          <cell r="AA293">
            <v>100</v>
          </cell>
        </row>
        <row r="294">
          <cell r="D294">
            <v>141.39999389648438</v>
          </cell>
          <cell r="J294">
            <v>140.72999572753906</v>
          </cell>
          <cell r="AA294">
            <v>100</v>
          </cell>
        </row>
        <row r="295">
          <cell r="D295">
            <v>141.19999694824219</v>
          </cell>
          <cell r="J295">
            <v>140.46000671386719</v>
          </cell>
          <cell r="AA295">
            <v>100</v>
          </cell>
        </row>
        <row r="296">
          <cell r="D296">
            <v>140.89999389648438</v>
          </cell>
          <cell r="J296">
            <v>140.47999572753906</v>
          </cell>
          <cell r="AA296">
            <v>100</v>
          </cell>
        </row>
        <row r="297">
          <cell r="D297">
            <v>141</v>
          </cell>
          <cell r="J297">
            <v>140.52000427246094</v>
          </cell>
          <cell r="AA297">
            <v>100</v>
          </cell>
        </row>
        <row r="298">
          <cell r="D298">
            <v>140.69999694824219</v>
          </cell>
          <cell r="J298">
            <v>140.27999877929688</v>
          </cell>
          <cell r="AA298">
            <v>100</v>
          </cell>
        </row>
        <row r="299">
          <cell r="D299">
            <v>141.30000305175781</v>
          </cell>
          <cell r="J299">
            <v>140.67999267578125</v>
          </cell>
          <cell r="AA299">
            <v>100</v>
          </cell>
        </row>
        <row r="300">
          <cell r="D300">
            <v>141.80000305175781</v>
          </cell>
          <cell r="J300">
            <v>141.27999877929688</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142.10000610351563</v>
          </cell>
          <cell r="J303">
            <v>141.42999267578125</v>
          </cell>
          <cell r="AA303">
            <v>100</v>
          </cell>
        </row>
        <row r="304">
          <cell r="D304">
            <v>142.10000610351563</v>
          </cell>
          <cell r="J304">
            <v>141.22999572753906</v>
          </cell>
          <cell r="AA304">
            <v>100</v>
          </cell>
        </row>
        <row r="305">
          <cell r="D305">
            <v>141.80000305175781</v>
          </cell>
          <cell r="J305">
            <v>140.8699951171875</v>
          </cell>
          <cell r="AA305">
            <v>100</v>
          </cell>
        </row>
        <row r="306">
          <cell r="D306">
            <v>141.60000610351563</v>
          </cell>
          <cell r="J306">
            <v>140.71000671386719</v>
          </cell>
          <cell r="AA306">
            <v>100</v>
          </cell>
        </row>
        <row r="307">
          <cell r="D307">
            <v>141.53999328613281</v>
          </cell>
          <cell r="J307">
            <v>140.69000244140625</v>
          </cell>
          <cell r="AA307">
            <v>100</v>
          </cell>
        </row>
        <row r="308">
          <cell r="D308">
            <v>141.60000610351563</v>
          </cell>
          <cell r="J308">
            <v>141</v>
          </cell>
          <cell r="AA308">
            <v>100</v>
          </cell>
        </row>
        <row r="309">
          <cell r="D309">
            <v>142.30000305175781</v>
          </cell>
          <cell r="J309">
            <v>141.6199951171875</v>
          </cell>
          <cell r="AA309">
            <v>100</v>
          </cell>
        </row>
        <row r="310">
          <cell r="D310">
            <v>142.89999389648438</v>
          </cell>
          <cell r="J310">
            <v>142.24000549316406</v>
          </cell>
          <cell r="AA310">
            <v>100</v>
          </cell>
        </row>
        <row r="311">
          <cell r="D311">
            <v>142.89999389648438</v>
          </cell>
          <cell r="J311">
            <v>142.05999755859375</v>
          </cell>
          <cell r="AA311">
            <v>100</v>
          </cell>
        </row>
        <row r="312">
          <cell r="D312">
            <v>142.69999694824219</v>
          </cell>
          <cell r="J312">
            <v>141.85000610351563</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142.89999389648438</v>
          </cell>
          <cell r="J315">
            <v>141.78999328613281</v>
          </cell>
          <cell r="AA315">
            <v>100</v>
          </cell>
        </row>
        <row r="316">
          <cell r="D316">
            <v>142.89999389648438</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142.10000610351563</v>
          </cell>
          <cell r="J319">
            <v>141.14999389648438</v>
          </cell>
          <cell r="AA319">
            <v>100</v>
          </cell>
        </row>
        <row r="320">
          <cell r="D320">
            <v>141.69999694824219</v>
          </cell>
          <cell r="J320">
            <v>140.71000671386719</v>
          </cell>
          <cell r="AA320">
            <v>100</v>
          </cell>
        </row>
        <row r="321">
          <cell r="D321">
            <v>141.30000305175781</v>
          </cell>
          <cell r="J321">
            <v>140.60000610351563</v>
          </cell>
          <cell r="AA321">
            <v>100</v>
          </cell>
        </row>
        <row r="322">
          <cell r="D322">
            <v>140.60000610351563</v>
          </cell>
          <cell r="J322">
            <v>140.16999816894531</v>
          </cell>
          <cell r="AA322">
            <v>100</v>
          </cell>
        </row>
        <row r="323">
          <cell r="D323">
            <v>140.19999694824219</v>
          </cell>
          <cell r="J323">
            <v>140</v>
          </cell>
          <cell r="AA323">
            <v>100</v>
          </cell>
        </row>
        <row r="324">
          <cell r="D324">
            <v>140.10000610351563</v>
          </cell>
          <cell r="J324">
            <v>139.72999572753906</v>
          </cell>
          <cell r="AA324">
            <v>100</v>
          </cell>
        </row>
        <row r="325">
          <cell r="D325">
            <v>140.39999389648438</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140.10000610351563</v>
          </cell>
          <cell r="J329">
            <v>139.74000549316406</v>
          </cell>
          <cell r="AA329">
            <v>100</v>
          </cell>
        </row>
        <row r="330">
          <cell r="D330">
            <v>139.69999694824219</v>
          </cell>
          <cell r="J330">
            <v>139.03999328613281</v>
          </cell>
          <cell r="AA330">
            <v>100</v>
          </cell>
        </row>
        <row r="331">
          <cell r="D331">
            <v>139.5</v>
          </cell>
          <cell r="J331">
            <v>139.16000366210938</v>
          </cell>
          <cell r="AA331">
            <v>100</v>
          </cell>
        </row>
        <row r="332">
          <cell r="D332">
            <v>139.39999389648438</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 val="Read Me"/>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F927-6F88-40AE-B4F6-B75A8DB9F0F9}">
  <sheetPr>
    <tabColor rgb="FF92D050"/>
    <outlinePr summaryBelow="0"/>
  </sheetPr>
  <dimension ref="A1:K356"/>
  <sheetViews>
    <sheetView workbookViewId="0">
      <selection activeCell="D23" sqref="D23:G2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1299</v>
      </c>
      <c r="E3" s="1327"/>
      <c r="F3" s="1327"/>
      <c r="G3" s="1327"/>
      <c r="H3" s="4"/>
      <c r="I3" s="4"/>
      <c r="J3" s="4"/>
      <c r="K3" s="4"/>
    </row>
    <row r="4" spans="1:11" ht="14.1" customHeight="1">
      <c r="A4" s="4"/>
      <c r="B4" s="4"/>
      <c r="C4" s="16" t="s">
        <v>428</v>
      </c>
      <c r="D4" s="1326" t="s">
        <v>1300</v>
      </c>
      <c r="E4" s="1327"/>
      <c r="F4" s="1327"/>
      <c r="G4" s="1327"/>
      <c r="H4" s="4"/>
      <c r="I4" s="4"/>
      <c r="J4" s="4"/>
      <c r="K4" s="4"/>
    </row>
    <row r="5" spans="1:11" ht="14.1" customHeight="1">
      <c r="A5" s="4"/>
      <c r="B5" s="4"/>
      <c r="C5" s="16" t="s">
        <v>0</v>
      </c>
      <c r="D5" s="1326" t="s">
        <v>1301</v>
      </c>
      <c r="E5" s="1327"/>
      <c r="F5" s="1327"/>
      <c r="G5" s="1327"/>
      <c r="H5" s="4"/>
      <c r="I5" s="4"/>
      <c r="J5" s="4"/>
      <c r="K5" s="4"/>
    </row>
    <row r="6" spans="1:11" ht="14.1" customHeight="1">
      <c r="A6" s="4"/>
      <c r="B6" s="4"/>
      <c r="C6" s="16" t="s">
        <v>1</v>
      </c>
      <c r="D6" s="1326" t="s">
        <v>133</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41.1" customHeight="1">
      <c r="A9" s="4"/>
      <c r="B9" s="4"/>
      <c r="C9" s="1324" t="s">
        <v>1302</v>
      </c>
      <c r="D9" s="1325"/>
      <c r="E9" s="1325"/>
      <c r="F9" s="1325"/>
      <c r="G9" s="1325"/>
      <c r="H9" s="4"/>
      <c r="I9" s="4"/>
      <c r="J9" s="4"/>
      <c r="K9" s="4"/>
    </row>
    <row r="10" spans="1:11" ht="36.950000000000003" customHeight="1">
      <c r="A10" s="4"/>
      <c r="B10" s="4"/>
      <c r="C10" s="8" t="s">
        <v>5</v>
      </c>
      <c r="D10" s="1318" t="s">
        <v>1303</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20.100000000000001" customHeight="1">
      <c r="A13" s="4"/>
      <c r="B13" s="4"/>
      <c r="C13" s="7" t="s">
        <v>1304</v>
      </c>
      <c r="D13" s="35" t="s">
        <v>739</v>
      </c>
      <c r="E13" s="35" t="s">
        <v>739</v>
      </c>
      <c r="F13" s="35" t="s">
        <v>739</v>
      </c>
      <c r="G13" s="35" t="s">
        <v>739</v>
      </c>
      <c r="H13" s="4"/>
      <c r="I13" s="4"/>
      <c r="J13" s="4"/>
      <c r="K13" s="4"/>
    </row>
    <row r="14" spans="1:11" ht="51.95" customHeight="1">
      <c r="A14" s="4"/>
      <c r="B14" s="4"/>
      <c r="C14" s="8" t="s">
        <v>260</v>
      </c>
      <c r="D14" s="1318" t="s">
        <v>1305</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20.100000000000001" customHeight="1">
      <c r="A17" s="4"/>
      <c r="B17" s="4"/>
      <c r="C17" s="7" t="s">
        <v>1306</v>
      </c>
      <c r="D17" s="35" t="s">
        <v>632</v>
      </c>
      <c r="E17" s="35" t="s">
        <v>407</v>
      </c>
      <c r="F17" s="35" t="s">
        <v>407</v>
      </c>
      <c r="G17" s="35" t="s">
        <v>407</v>
      </c>
      <c r="H17" s="4"/>
      <c r="I17" s="4"/>
      <c r="J17" s="4"/>
      <c r="K17" s="4"/>
    </row>
    <row r="18" spans="1:11" ht="20.100000000000001" customHeight="1">
      <c r="A18" s="4"/>
      <c r="B18" s="4"/>
      <c r="C18" s="7" t="s">
        <v>1307</v>
      </c>
      <c r="D18" s="35" t="s">
        <v>1807</v>
      </c>
      <c r="E18" s="35" t="s">
        <v>379</v>
      </c>
      <c r="F18" s="35" t="s">
        <v>379</v>
      </c>
      <c r="G18" s="35" t="s">
        <v>379</v>
      </c>
      <c r="H18" s="4"/>
      <c r="I18" s="4"/>
      <c r="J18" s="4"/>
      <c r="K18" s="4"/>
    </row>
    <row r="19" spans="1:11" ht="14.1" customHeight="1">
      <c r="A19" s="4"/>
      <c r="B19" s="4"/>
      <c r="C19" s="1316" t="s">
        <v>291</v>
      </c>
      <c r="D19" s="1317"/>
      <c r="E19" s="1317"/>
      <c r="F19" s="1317"/>
      <c r="G19" s="1317"/>
      <c r="H19" s="4"/>
      <c r="I19" s="4"/>
      <c r="J19" s="4"/>
      <c r="K19" s="4"/>
    </row>
    <row r="20" spans="1:11" ht="14.1" customHeight="1">
      <c r="A20" s="4"/>
      <c r="B20" s="4"/>
      <c r="C20" s="26" t="s">
        <v>1308</v>
      </c>
      <c r="D20" s="1316" t="s">
        <v>1309</v>
      </c>
      <c r="E20" s="1317"/>
      <c r="F20" s="1317"/>
      <c r="G20" s="1317"/>
      <c r="H20" s="4"/>
      <c r="I20" s="4"/>
      <c r="J20" s="4"/>
      <c r="K20" s="4"/>
    </row>
    <row r="21" spans="1:11" ht="18" customHeight="1">
      <c r="A21" s="4"/>
      <c r="B21" s="4"/>
      <c r="C21" s="14" t="s">
        <v>382</v>
      </c>
      <c r="D21" s="1314" t="s">
        <v>1310</v>
      </c>
      <c r="E21" s="1315"/>
      <c r="F21" s="1315"/>
      <c r="G21" s="1315"/>
      <c r="H21" s="4"/>
      <c r="I21" s="4"/>
      <c r="J21" s="4"/>
      <c r="K21" s="4"/>
    </row>
    <row r="22" spans="1:11" ht="18" customHeight="1">
      <c r="A22" s="4"/>
      <c r="B22" s="4"/>
      <c r="C22" s="27" t="s">
        <v>380</v>
      </c>
      <c r="D22" s="1310" t="s">
        <v>1311</v>
      </c>
      <c r="E22" s="1311"/>
      <c r="F22" s="1311"/>
      <c r="G22" s="1311"/>
      <c r="H22" s="4"/>
      <c r="I22" s="4"/>
      <c r="J22" s="4"/>
      <c r="K22" s="4"/>
    </row>
    <row r="23" spans="1:11" ht="18" customHeight="1">
      <c r="A23" s="4"/>
      <c r="B23" s="4"/>
      <c r="C23" s="27" t="s">
        <v>15</v>
      </c>
      <c r="D23" s="1310" t="s">
        <v>1312</v>
      </c>
      <c r="E23" s="1311"/>
      <c r="F23" s="1311"/>
      <c r="G23" s="1311"/>
      <c r="H23" s="4"/>
      <c r="I23" s="4"/>
      <c r="J23" s="4"/>
      <c r="K23" s="4"/>
    </row>
    <row r="24" spans="1:11" ht="15" customHeight="1">
      <c r="A24" s="4"/>
      <c r="B24" s="4"/>
      <c r="C24" s="13"/>
      <c r="D24" s="33">
        <v>2022</v>
      </c>
      <c r="E24" s="33">
        <v>2023</v>
      </c>
      <c r="F24" s="33">
        <v>2024</v>
      </c>
      <c r="G24" s="33">
        <v>2025</v>
      </c>
      <c r="H24" s="4"/>
      <c r="I24" s="4"/>
      <c r="J24" s="4"/>
      <c r="K24" s="4"/>
    </row>
    <row r="25" spans="1:11" ht="15" customHeight="1">
      <c r="A25" s="4"/>
      <c r="B25" s="4"/>
      <c r="C25" s="12"/>
      <c r="D25" s="34" t="s">
        <v>7</v>
      </c>
      <c r="E25" s="34" t="s">
        <v>8</v>
      </c>
      <c r="F25" s="34" t="s">
        <v>8</v>
      </c>
      <c r="G25" s="34" t="s">
        <v>8</v>
      </c>
      <c r="H25" s="4"/>
      <c r="I25" s="4"/>
      <c r="J25" s="4"/>
      <c r="K25" s="4"/>
    </row>
    <row r="26" spans="1:11" ht="14.1" customHeight="1">
      <c r="A26" s="4"/>
      <c r="B26" s="4"/>
      <c r="C26" s="7" t="s">
        <v>16</v>
      </c>
      <c r="D26" s="35" t="s">
        <v>379</v>
      </c>
      <c r="E26" s="35" t="s">
        <v>379</v>
      </c>
      <c r="F26" s="35" t="s">
        <v>379</v>
      </c>
      <c r="G26" s="35" t="s">
        <v>379</v>
      </c>
      <c r="H26" s="4"/>
      <c r="I26" s="4"/>
      <c r="J26" s="4"/>
      <c r="K26" s="4"/>
    </row>
    <row r="27" spans="1:11" ht="14.1" customHeight="1">
      <c r="A27" s="4"/>
      <c r="B27" s="4"/>
      <c r="C27" s="7" t="s">
        <v>481</v>
      </c>
      <c r="D27" s="35" t="s">
        <v>2756</v>
      </c>
      <c r="E27" s="35" t="s">
        <v>2757</v>
      </c>
      <c r="F27" s="35" t="s">
        <v>2758</v>
      </c>
      <c r="G27" s="35" t="s">
        <v>2758</v>
      </c>
      <c r="H27" s="4"/>
      <c r="I27" s="4"/>
      <c r="J27" s="4"/>
      <c r="K27" s="4"/>
    </row>
    <row r="28" spans="1:11" ht="14.1" customHeight="1">
      <c r="A28" s="4"/>
      <c r="B28" s="4"/>
      <c r="C28" s="7" t="s">
        <v>480</v>
      </c>
      <c r="D28" s="35" t="s">
        <v>2759</v>
      </c>
      <c r="E28" s="35" t="s">
        <v>2760</v>
      </c>
      <c r="F28" s="35" t="s">
        <v>2761</v>
      </c>
      <c r="G28" s="35" t="s">
        <v>2761</v>
      </c>
      <c r="H28" s="4"/>
      <c r="I28" s="4"/>
      <c r="J28" s="4"/>
      <c r="K28" s="4"/>
    </row>
    <row r="29" spans="1:11" ht="14.1" customHeight="1">
      <c r="A29" s="4"/>
      <c r="B29" s="4"/>
      <c r="C29" s="7" t="s">
        <v>375</v>
      </c>
      <c r="D29" s="35" t="s">
        <v>348</v>
      </c>
      <c r="E29" s="35" t="s">
        <v>372</v>
      </c>
      <c r="F29" s="35" t="s">
        <v>372</v>
      </c>
      <c r="G29" s="35" t="s">
        <v>372</v>
      </c>
      <c r="H29" s="4"/>
      <c r="I29" s="4"/>
      <c r="J29" s="4"/>
      <c r="K29" s="4"/>
    </row>
    <row r="30" spans="1:11" ht="14.1" customHeight="1">
      <c r="A30" s="4"/>
      <c r="B30" s="4"/>
      <c r="C30" s="7" t="s">
        <v>374</v>
      </c>
      <c r="D30" s="35" t="s">
        <v>348</v>
      </c>
      <c r="E30" s="35" t="s">
        <v>2762</v>
      </c>
      <c r="F30" s="35" t="s">
        <v>2296</v>
      </c>
      <c r="G30" s="35" t="s">
        <v>372</v>
      </c>
      <c r="H30" s="4"/>
      <c r="I30" s="4"/>
      <c r="J30" s="4"/>
      <c r="K30" s="4"/>
    </row>
    <row r="31" spans="1:11" ht="14.1" customHeight="1">
      <c r="A31" s="4"/>
      <c r="B31" s="4"/>
      <c r="C31" s="7" t="s">
        <v>22</v>
      </c>
      <c r="D31" s="35" t="s">
        <v>348</v>
      </c>
      <c r="E31" s="35" t="s">
        <v>2762</v>
      </c>
      <c r="F31" s="35" t="s">
        <v>2296</v>
      </c>
      <c r="G31" s="35" t="s">
        <v>372</v>
      </c>
      <c r="H31" s="4"/>
      <c r="I31" s="4"/>
      <c r="J31" s="4"/>
      <c r="K31" s="4"/>
    </row>
    <row r="32" spans="1:11" ht="14.1" customHeight="1">
      <c r="A32" s="4"/>
      <c r="B32" s="4"/>
      <c r="C32" s="1312" t="s">
        <v>371</v>
      </c>
      <c r="D32" s="1313"/>
      <c r="E32" s="1313"/>
      <c r="F32" s="1313"/>
      <c r="G32" s="1313"/>
      <c r="H32" s="4"/>
      <c r="I32" s="4"/>
      <c r="J32" s="4"/>
      <c r="K32" s="4"/>
    </row>
    <row r="33" spans="1:11" ht="14.1" customHeight="1">
      <c r="A33" s="4"/>
      <c r="B33" s="4"/>
      <c r="C33" s="13"/>
      <c r="D33" s="33">
        <v>2022</v>
      </c>
      <c r="E33" s="33">
        <v>2023</v>
      </c>
      <c r="F33" s="33">
        <v>2024</v>
      </c>
      <c r="G33" s="33">
        <v>2025</v>
      </c>
      <c r="H33" s="4"/>
      <c r="I33" s="4"/>
      <c r="J33" s="4"/>
      <c r="K33" s="4"/>
    </row>
    <row r="34" spans="1:11" ht="14.1" customHeight="1">
      <c r="A34" s="4"/>
      <c r="B34" s="4"/>
      <c r="C34" s="12"/>
      <c r="D34" s="34" t="s">
        <v>7</v>
      </c>
      <c r="E34" s="34" t="s">
        <v>8</v>
      </c>
      <c r="F34" s="34" t="s">
        <v>8</v>
      </c>
      <c r="G34" s="34" t="s">
        <v>8</v>
      </c>
      <c r="H34" s="4"/>
      <c r="I34" s="4"/>
      <c r="J34" s="4"/>
      <c r="K34" s="4"/>
    </row>
    <row r="35" spans="1:11" ht="14.1" customHeight="1">
      <c r="A35" s="4"/>
      <c r="B35" s="4"/>
      <c r="C35" s="11" t="s">
        <v>368</v>
      </c>
      <c r="D35" s="30">
        <v>0</v>
      </c>
      <c r="E35" s="30">
        <v>114500000</v>
      </c>
      <c r="F35" s="30">
        <v>114500000</v>
      </c>
      <c r="G35" s="30">
        <v>114500000</v>
      </c>
      <c r="H35" s="4"/>
      <c r="I35" s="4"/>
      <c r="J35" s="4"/>
      <c r="K35" s="4"/>
    </row>
    <row r="36" spans="1:11" ht="14.1" customHeight="1">
      <c r="A36" s="4"/>
      <c r="B36" s="4"/>
      <c r="C36" s="11" t="s">
        <v>357</v>
      </c>
      <c r="D36" s="30">
        <v>0</v>
      </c>
      <c r="E36" s="30">
        <v>114500000</v>
      </c>
      <c r="F36" s="30">
        <v>114500000</v>
      </c>
      <c r="G36" s="30">
        <v>114500000</v>
      </c>
      <c r="H36" s="4"/>
      <c r="I36" s="4"/>
      <c r="J36" s="4"/>
      <c r="K36" s="4"/>
    </row>
    <row r="37" spans="1:11" ht="14.1" customHeight="1">
      <c r="A37" s="4"/>
      <c r="B37" s="4"/>
      <c r="C37" s="11" t="s">
        <v>361</v>
      </c>
      <c r="D37" s="30">
        <v>0</v>
      </c>
      <c r="E37" s="30">
        <v>0</v>
      </c>
      <c r="F37" s="30">
        <v>0</v>
      </c>
      <c r="G37" s="30">
        <v>0</v>
      </c>
      <c r="H37" s="4"/>
      <c r="I37" s="4"/>
      <c r="J37" s="4"/>
      <c r="K37" s="4"/>
    </row>
    <row r="38" spans="1:11" ht="14.1" customHeight="1">
      <c r="A38" s="4"/>
      <c r="B38" s="4"/>
      <c r="C38" s="11" t="s">
        <v>367</v>
      </c>
      <c r="D38" s="30">
        <v>0</v>
      </c>
      <c r="E38" s="30">
        <v>17900000</v>
      </c>
      <c r="F38" s="30">
        <v>17900000</v>
      </c>
      <c r="G38" s="30">
        <v>17900000</v>
      </c>
      <c r="H38" s="4"/>
      <c r="I38" s="4"/>
      <c r="J38" s="4"/>
      <c r="K38" s="4"/>
    </row>
    <row r="39" spans="1:11" ht="14.1" customHeight="1">
      <c r="A39" s="4"/>
      <c r="B39" s="4"/>
      <c r="C39" s="11" t="s">
        <v>357</v>
      </c>
      <c r="D39" s="30">
        <v>0</v>
      </c>
      <c r="E39" s="30">
        <v>17900000</v>
      </c>
      <c r="F39" s="30">
        <v>17900000</v>
      </c>
      <c r="G39" s="30">
        <v>17900000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366</v>
      </c>
      <c r="D41" s="30">
        <v>0</v>
      </c>
      <c r="E41" s="30">
        <v>48000000</v>
      </c>
      <c r="F41" s="30">
        <v>40900000</v>
      </c>
      <c r="G41" s="30">
        <v>40900000</v>
      </c>
      <c r="H41" s="4"/>
      <c r="I41" s="4"/>
      <c r="J41" s="4"/>
      <c r="K41" s="4"/>
    </row>
    <row r="42" spans="1:11" ht="14.1" customHeight="1">
      <c r="A42" s="4"/>
      <c r="B42" s="4"/>
      <c r="C42" s="11" t="s">
        <v>357</v>
      </c>
      <c r="D42" s="30">
        <v>0</v>
      </c>
      <c r="E42" s="30">
        <v>48000000</v>
      </c>
      <c r="F42" s="30">
        <v>40900000</v>
      </c>
      <c r="G42" s="30">
        <v>40900000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365</v>
      </c>
      <c r="D44" s="30">
        <v>0</v>
      </c>
      <c r="E44" s="30">
        <v>0</v>
      </c>
      <c r="F44" s="30">
        <v>0</v>
      </c>
      <c r="G44" s="30">
        <v>0</v>
      </c>
      <c r="H44" s="4"/>
      <c r="I44" s="4"/>
      <c r="J44" s="4"/>
      <c r="K44" s="4"/>
    </row>
    <row r="45" spans="1:11" ht="14.1" customHeight="1">
      <c r="A45" s="4"/>
      <c r="B45" s="4"/>
      <c r="C45" s="11" t="s">
        <v>357</v>
      </c>
      <c r="D45" s="30">
        <v>0</v>
      </c>
      <c r="E45" s="30">
        <v>0</v>
      </c>
      <c r="F45" s="30">
        <v>0</v>
      </c>
      <c r="G45" s="30">
        <v>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370</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363</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362</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360</v>
      </c>
      <c r="D56" s="30">
        <v>0</v>
      </c>
      <c r="E56" s="30">
        <v>0</v>
      </c>
      <c r="F56" s="30">
        <v>0</v>
      </c>
      <c r="G56" s="30">
        <v>0</v>
      </c>
      <c r="H56" s="4"/>
      <c r="I56" s="4"/>
      <c r="J56" s="4"/>
      <c r="K56" s="4"/>
    </row>
    <row r="57" spans="1:11" ht="14.1" customHeight="1">
      <c r="A57" s="4"/>
      <c r="B57" s="4"/>
      <c r="C57" s="11" t="s">
        <v>357</v>
      </c>
      <c r="D57" s="30">
        <v>0</v>
      </c>
      <c r="E57" s="30">
        <v>0</v>
      </c>
      <c r="F57" s="30">
        <v>0</v>
      </c>
      <c r="G57" s="30">
        <v>0</v>
      </c>
      <c r="H57" s="4"/>
      <c r="I57" s="4"/>
      <c r="J57" s="4"/>
      <c r="K57" s="4"/>
    </row>
    <row r="58" spans="1:11" ht="14.1" customHeight="1">
      <c r="A58" s="4"/>
      <c r="B58" s="4"/>
      <c r="C58" s="11" t="s">
        <v>356</v>
      </c>
      <c r="D58" s="30">
        <v>0</v>
      </c>
      <c r="E58" s="30">
        <v>0</v>
      </c>
      <c r="F58" s="30">
        <v>0</v>
      </c>
      <c r="G58" s="30">
        <v>0</v>
      </c>
      <c r="H58" s="4"/>
      <c r="I58" s="4"/>
      <c r="J58" s="4"/>
      <c r="K58" s="4"/>
    </row>
    <row r="59" spans="1:11" ht="14.1" customHeight="1">
      <c r="A59" s="4"/>
      <c r="B59" s="4"/>
      <c r="C59" s="11" t="s">
        <v>355</v>
      </c>
      <c r="D59" s="30">
        <v>0</v>
      </c>
      <c r="E59" s="30">
        <v>0</v>
      </c>
      <c r="F59" s="30">
        <v>0</v>
      </c>
      <c r="G59" s="30">
        <v>0</v>
      </c>
      <c r="H59" s="4"/>
      <c r="I59" s="4"/>
      <c r="J59" s="4"/>
      <c r="K59" s="4"/>
    </row>
    <row r="60" spans="1:11" ht="14.1" customHeight="1">
      <c r="A60" s="4"/>
      <c r="B60" s="4"/>
      <c r="C60" s="11" t="s">
        <v>354</v>
      </c>
      <c r="D60" s="30">
        <v>0</v>
      </c>
      <c r="E60" s="30">
        <v>0</v>
      </c>
      <c r="F60" s="30">
        <v>0</v>
      </c>
      <c r="G60" s="30">
        <v>0</v>
      </c>
      <c r="H60" s="4"/>
      <c r="I60" s="4"/>
      <c r="J60" s="4"/>
      <c r="K60" s="4"/>
    </row>
    <row r="61" spans="1:11" ht="14.1" customHeight="1">
      <c r="A61" s="4"/>
      <c r="B61" s="4"/>
      <c r="C61" s="11" t="s">
        <v>353</v>
      </c>
      <c r="D61" s="30">
        <v>0</v>
      </c>
      <c r="E61" s="30">
        <v>0</v>
      </c>
      <c r="F61" s="30">
        <v>0</v>
      </c>
      <c r="G61" s="30">
        <v>0</v>
      </c>
      <c r="H61" s="4"/>
      <c r="I61" s="4"/>
      <c r="J61" s="4"/>
      <c r="K61" s="4"/>
    </row>
    <row r="62" spans="1:11" ht="14.1" customHeight="1">
      <c r="A62" s="4"/>
      <c r="B62" s="4"/>
      <c r="C62" s="11" t="s">
        <v>359</v>
      </c>
      <c r="D62" s="30">
        <v>0</v>
      </c>
      <c r="E62" s="30">
        <v>0</v>
      </c>
      <c r="F62" s="30">
        <v>0</v>
      </c>
      <c r="G62" s="30">
        <v>0</v>
      </c>
      <c r="H62" s="4"/>
      <c r="I62" s="4"/>
      <c r="J62" s="4"/>
      <c r="K62" s="4"/>
    </row>
    <row r="63" spans="1:11" ht="14.1" customHeight="1">
      <c r="A63" s="4"/>
      <c r="B63" s="4"/>
      <c r="C63" s="11" t="s">
        <v>357</v>
      </c>
      <c r="D63" s="30">
        <v>0</v>
      </c>
      <c r="E63" s="30">
        <v>0</v>
      </c>
      <c r="F63" s="30">
        <v>0</v>
      </c>
      <c r="G63" s="30">
        <v>0</v>
      </c>
      <c r="H63" s="4"/>
      <c r="I63" s="4"/>
      <c r="J63" s="4"/>
      <c r="K63" s="4"/>
    </row>
    <row r="64" spans="1:11" ht="14.1" customHeight="1">
      <c r="A64" s="4"/>
      <c r="B64" s="4"/>
      <c r="C64" s="11" t="s">
        <v>356</v>
      </c>
      <c r="D64" s="30">
        <v>0</v>
      </c>
      <c r="E64" s="30">
        <v>0</v>
      </c>
      <c r="F64" s="30">
        <v>0</v>
      </c>
      <c r="G64" s="30">
        <v>0</v>
      </c>
      <c r="H64" s="4"/>
      <c r="I64" s="4"/>
      <c r="J64" s="4"/>
      <c r="K64" s="4"/>
    </row>
    <row r="65" spans="1:11" ht="14.1" customHeight="1">
      <c r="A65" s="4"/>
      <c r="B65" s="4"/>
      <c r="C65" s="11" t="s">
        <v>355</v>
      </c>
      <c r="D65" s="30">
        <v>0</v>
      </c>
      <c r="E65" s="30">
        <v>0</v>
      </c>
      <c r="F65" s="30">
        <v>0</v>
      </c>
      <c r="G65" s="30">
        <v>0</v>
      </c>
      <c r="H65" s="4"/>
      <c r="I65" s="4"/>
      <c r="J65" s="4"/>
      <c r="K65" s="4"/>
    </row>
    <row r="66" spans="1:11" ht="14.1" customHeight="1">
      <c r="A66" s="4"/>
      <c r="B66" s="4"/>
      <c r="C66" s="11" t="s">
        <v>354</v>
      </c>
      <c r="D66" s="30">
        <v>0</v>
      </c>
      <c r="E66" s="30">
        <v>0</v>
      </c>
      <c r="F66" s="30">
        <v>0</v>
      </c>
      <c r="G66" s="30">
        <v>0</v>
      </c>
      <c r="H66" s="4"/>
      <c r="I66" s="4"/>
      <c r="J66" s="4"/>
      <c r="K66" s="4"/>
    </row>
    <row r="67" spans="1:11" ht="14.1" customHeight="1">
      <c r="A67" s="4"/>
      <c r="B67" s="4"/>
      <c r="C67" s="11" t="s">
        <v>353</v>
      </c>
      <c r="D67" s="30">
        <v>0</v>
      </c>
      <c r="E67" s="30">
        <v>0</v>
      </c>
      <c r="F67" s="30">
        <v>0</v>
      </c>
      <c r="G67" s="30">
        <v>0</v>
      </c>
      <c r="H67" s="4"/>
      <c r="I67" s="4"/>
      <c r="J67" s="4"/>
      <c r="K67" s="4"/>
    </row>
    <row r="68" spans="1:11" ht="14.1" customHeight="1">
      <c r="A68" s="4"/>
      <c r="B68" s="4"/>
      <c r="C68" s="11" t="s">
        <v>358</v>
      </c>
      <c r="D68" s="30">
        <v>0</v>
      </c>
      <c r="E68" s="30">
        <v>0</v>
      </c>
      <c r="F68" s="30">
        <v>0</v>
      </c>
      <c r="G68" s="30">
        <v>0</v>
      </c>
      <c r="H68" s="4"/>
      <c r="I68" s="4"/>
      <c r="J68" s="4"/>
      <c r="K68" s="4"/>
    </row>
    <row r="69" spans="1:11" ht="14.1" customHeight="1">
      <c r="A69" s="4"/>
      <c r="B69" s="4"/>
      <c r="C69" s="11" t="s">
        <v>357</v>
      </c>
      <c r="D69" s="30">
        <v>0</v>
      </c>
      <c r="E69" s="30">
        <v>0</v>
      </c>
      <c r="F69" s="30">
        <v>0</v>
      </c>
      <c r="G69" s="30">
        <v>0</v>
      </c>
      <c r="H69" s="4"/>
      <c r="I69" s="4"/>
      <c r="J69" s="4"/>
      <c r="K69" s="4"/>
    </row>
    <row r="70" spans="1:11" ht="14.1" customHeight="1">
      <c r="A70" s="4"/>
      <c r="B70" s="4"/>
      <c r="C70" s="11" t="s">
        <v>356</v>
      </c>
      <c r="D70" s="30">
        <v>0</v>
      </c>
      <c r="E70" s="30">
        <v>0</v>
      </c>
      <c r="F70" s="30">
        <v>0</v>
      </c>
      <c r="G70" s="30">
        <v>0</v>
      </c>
      <c r="H70" s="4"/>
      <c r="I70" s="4"/>
      <c r="J70" s="4"/>
      <c r="K70" s="4"/>
    </row>
    <row r="71" spans="1:11" ht="14.1" customHeight="1">
      <c r="A71" s="4"/>
      <c r="B71" s="4"/>
      <c r="C71" s="11" t="s">
        <v>355</v>
      </c>
      <c r="D71" s="30">
        <v>0</v>
      </c>
      <c r="E71" s="30">
        <v>0</v>
      </c>
      <c r="F71" s="30">
        <v>0</v>
      </c>
      <c r="G71" s="30">
        <v>0</v>
      </c>
      <c r="H71" s="4"/>
      <c r="I71" s="4"/>
      <c r="J71" s="4"/>
      <c r="K71" s="4"/>
    </row>
    <row r="72" spans="1:11" ht="14.1" customHeight="1">
      <c r="A72" s="4"/>
      <c r="B72" s="4"/>
      <c r="C72" s="11" t="s">
        <v>354</v>
      </c>
      <c r="D72" s="30">
        <v>0</v>
      </c>
      <c r="E72" s="30">
        <v>0</v>
      </c>
      <c r="F72" s="30">
        <v>0</v>
      </c>
      <c r="G72" s="30">
        <v>0</v>
      </c>
      <c r="H72" s="4"/>
      <c r="I72" s="4"/>
      <c r="J72" s="4"/>
      <c r="K72" s="4"/>
    </row>
    <row r="73" spans="1:11" ht="14.1" customHeight="1">
      <c r="A73" s="4"/>
      <c r="B73" s="4"/>
      <c r="C73" s="11" t="s">
        <v>353</v>
      </c>
      <c r="D73" s="30">
        <v>0</v>
      </c>
      <c r="E73" s="30">
        <v>0</v>
      </c>
      <c r="F73" s="30">
        <v>0</v>
      </c>
      <c r="G73" s="30">
        <v>0</v>
      </c>
      <c r="H73" s="4"/>
      <c r="I73" s="4"/>
      <c r="J73" s="4"/>
      <c r="K73" s="4"/>
    </row>
    <row r="74" spans="1:11" ht="14.1" customHeight="1">
      <c r="A74" s="4"/>
      <c r="B74" s="4"/>
      <c r="C74" s="11" t="s">
        <v>352</v>
      </c>
      <c r="D74" s="30">
        <v>0</v>
      </c>
      <c r="E74" s="30">
        <v>0</v>
      </c>
      <c r="F74" s="30">
        <v>0</v>
      </c>
      <c r="G74" s="30">
        <v>0</v>
      </c>
      <c r="H74" s="4"/>
      <c r="I74" s="4"/>
      <c r="J74" s="4"/>
      <c r="K74" s="4"/>
    </row>
    <row r="75" spans="1:11" ht="14.1" customHeight="1">
      <c r="A75" s="4"/>
      <c r="B75" s="4"/>
      <c r="C75" s="11" t="s">
        <v>351</v>
      </c>
      <c r="D75" s="30">
        <v>0</v>
      </c>
      <c r="E75" s="30">
        <v>0</v>
      </c>
      <c r="F75" s="30">
        <v>0</v>
      </c>
      <c r="G75" s="30">
        <v>0</v>
      </c>
      <c r="H75" s="4"/>
      <c r="I75" s="4"/>
      <c r="J75" s="4"/>
      <c r="K75" s="4"/>
    </row>
    <row r="76" spans="1:11" ht="14.1" customHeight="1">
      <c r="A76" s="4"/>
      <c r="B76" s="4"/>
      <c r="C76" s="10" t="s">
        <v>145</v>
      </c>
      <c r="D76" s="30">
        <v>0</v>
      </c>
      <c r="E76" s="30">
        <v>180400000</v>
      </c>
      <c r="F76" s="30">
        <v>173300000</v>
      </c>
      <c r="G76" s="30">
        <v>173300000</v>
      </c>
      <c r="H76" s="4"/>
      <c r="I76" s="4"/>
      <c r="J76" s="4"/>
      <c r="K76" s="4"/>
    </row>
    <row r="77" spans="1:11" ht="14.1" customHeight="1">
      <c r="A77" s="4"/>
      <c r="B77" s="4"/>
      <c r="C77" s="1316" t="s">
        <v>44</v>
      </c>
      <c r="D77" s="1317"/>
      <c r="E77" s="1317"/>
      <c r="F77" s="1317"/>
      <c r="G77" s="1317"/>
      <c r="H77" s="4"/>
      <c r="I77" s="4"/>
      <c r="J77" s="4"/>
      <c r="K77" s="4"/>
    </row>
    <row r="78" spans="1:11" ht="14.1" customHeight="1">
      <c r="A78" s="4"/>
      <c r="B78" s="4"/>
      <c r="C78" s="26" t="s">
        <v>1314</v>
      </c>
      <c r="D78" s="1316" t="s">
        <v>1315</v>
      </c>
      <c r="E78" s="1317"/>
      <c r="F78" s="1317"/>
      <c r="G78" s="1317"/>
      <c r="H78" s="4"/>
      <c r="I78" s="4"/>
      <c r="J78" s="4"/>
      <c r="K78" s="4"/>
    </row>
    <row r="79" spans="1:11" ht="14.1" customHeight="1">
      <c r="A79" s="4"/>
      <c r="B79" s="4"/>
      <c r="C79" s="14" t="s">
        <v>382</v>
      </c>
      <c r="D79" s="1314" t="s">
        <v>1316</v>
      </c>
      <c r="E79" s="1315"/>
      <c r="F79" s="1315"/>
      <c r="G79" s="1315"/>
      <c r="H79" s="4"/>
      <c r="I79" s="4"/>
      <c r="J79" s="4"/>
      <c r="K79" s="4"/>
    </row>
    <row r="80" spans="1:11" ht="14.1" customHeight="1">
      <c r="A80" s="4"/>
      <c r="B80" s="4"/>
      <c r="C80" s="27" t="s">
        <v>380</v>
      </c>
      <c r="D80" s="1310" t="s">
        <v>1317</v>
      </c>
      <c r="E80" s="1311"/>
      <c r="F80" s="1311"/>
      <c r="G80" s="1311"/>
      <c r="H80" s="4"/>
      <c r="I80" s="4"/>
      <c r="J80" s="4"/>
      <c r="K80" s="4"/>
    </row>
    <row r="81" spans="1:11" ht="14.1" customHeight="1">
      <c r="A81" s="4"/>
      <c r="B81" s="4"/>
      <c r="C81" s="27" t="s">
        <v>15</v>
      </c>
      <c r="D81" s="1310" t="s">
        <v>139</v>
      </c>
      <c r="E81" s="1311"/>
      <c r="F81" s="1311"/>
      <c r="G81" s="1311"/>
      <c r="H81" s="4"/>
      <c r="I81" s="4"/>
      <c r="J81" s="4"/>
      <c r="K81" s="4"/>
    </row>
    <row r="82" spans="1:11" ht="15" customHeight="1">
      <c r="A82" s="4"/>
      <c r="B82" s="4"/>
      <c r="C82" s="13"/>
      <c r="D82" s="33">
        <v>2022</v>
      </c>
      <c r="E82" s="33">
        <v>2023</v>
      </c>
      <c r="F82" s="33">
        <v>2024</v>
      </c>
      <c r="G82" s="33">
        <v>2025</v>
      </c>
      <c r="H82" s="4"/>
      <c r="I82" s="4"/>
      <c r="J82" s="4"/>
      <c r="K82" s="4"/>
    </row>
    <row r="83" spans="1:11" ht="15" customHeight="1">
      <c r="A83" s="4"/>
      <c r="B83" s="4"/>
      <c r="C83" s="12"/>
      <c r="D83" s="34" t="s">
        <v>7</v>
      </c>
      <c r="E83" s="34" t="s">
        <v>8</v>
      </c>
      <c r="F83" s="34" t="s">
        <v>8</v>
      </c>
      <c r="G83" s="34" t="s">
        <v>8</v>
      </c>
      <c r="H83" s="4"/>
      <c r="I83" s="4"/>
      <c r="J83" s="4"/>
      <c r="K83" s="4"/>
    </row>
    <row r="84" spans="1:11" ht="14.1" customHeight="1">
      <c r="A84" s="4"/>
      <c r="B84" s="4"/>
      <c r="C84" s="7" t="s">
        <v>16</v>
      </c>
      <c r="D84" s="35" t="s">
        <v>399</v>
      </c>
      <c r="E84" s="35" t="s">
        <v>399</v>
      </c>
      <c r="F84" s="35" t="s">
        <v>399</v>
      </c>
      <c r="G84" s="35" t="s">
        <v>685</v>
      </c>
      <c r="H84" s="4"/>
      <c r="I84" s="4"/>
      <c r="J84" s="4"/>
      <c r="K84" s="4"/>
    </row>
    <row r="85" spans="1:11" ht="14.1" customHeight="1">
      <c r="A85" s="4"/>
      <c r="B85" s="4"/>
      <c r="C85" s="7" t="s">
        <v>481</v>
      </c>
      <c r="D85" s="35" t="s">
        <v>1808</v>
      </c>
      <c r="E85" s="35" t="s">
        <v>1808</v>
      </c>
      <c r="F85" s="35" t="s">
        <v>643</v>
      </c>
      <c r="G85" s="35" t="s">
        <v>643</v>
      </c>
      <c r="H85" s="4"/>
      <c r="I85" s="4"/>
      <c r="J85" s="4"/>
      <c r="K85" s="4"/>
    </row>
    <row r="86" spans="1:11" ht="14.1" customHeight="1">
      <c r="A86" s="4"/>
      <c r="B86" s="4"/>
      <c r="C86" s="7" t="s">
        <v>480</v>
      </c>
      <c r="D86" s="35" t="s">
        <v>2763</v>
      </c>
      <c r="E86" s="35" t="s">
        <v>2763</v>
      </c>
      <c r="F86" s="35" t="s">
        <v>641</v>
      </c>
      <c r="G86" s="35" t="s">
        <v>444</v>
      </c>
      <c r="H86" s="4"/>
      <c r="I86" s="4"/>
      <c r="J86" s="4"/>
      <c r="K86" s="4"/>
    </row>
    <row r="87" spans="1:11" ht="14.1" customHeight="1">
      <c r="A87" s="4"/>
      <c r="B87" s="4"/>
      <c r="C87" s="7" t="s">
        <v>375</v>
      </c>
      <c r="D87" s="35" t="s">
        <v>348</v>
      </c>
      <c r="E87" s="35" t="s">
        <v>372</v>
      </c>
      <c r="F87" s="35" t="s">
        <v>372</v>
      </c>
      <c r="G87" s="35" t="s">
        <v>824</v>
      </c>
      <c r="H87" s="4"/>
      <c r="I87" s="4"/>
      <c r="J87" s="4"/>
      <c r="K87" s="4"/>
    </row>
    <row r="88" spans="1:11" ht="14.1" customHeight="1">
      <c r="A88" s="4"/>
      <c r="B88" s="4"/>
      <c r="C88" s="7" t="s">
        <v>374</v>
      </c>
      <c r="D88" s="35" t="s">
        <v>348</v>
      </c>
      <c r="E88" s="35" t="s">
        <v>372</v>
      </c>
      <c r="F88" s="35" t="s">
        <v>1809</v>
      </c>
      <c r="G88" s="35" t="s">
        <v>372</v>
      </c>
      <c r="H88" s="4"/>
      <c r="I88" s="4"/>
      <c r="J88" s="4"/>
      <c r="K88" s="4"/>
    </row>
    <row r="89" spans="1:11" ht="14.1" customHeight="1">
      <c r="A89" s="4"/>
      <c r="B89" s="4"/>
      <c r="C89" s="7" t="s">
        <v>22</v>
      </c>
      <c r="D89" s="35" t="s">
        <v>348</v>
      </c>
      <c r="E89" s="35" t="s">
        <v>372</v>
      </c>
      <c r="F89" s="35" t="s">
        <v>1809</v>
      </c>
      <c r="G89" s="35" t="s">
        <v>411</v>
      </c>
      <c r="H89" s="4"/>
      <c r="I89" s="4"/>
      <c r="J89" s="4"/>
      <c r="K89" s="4"/>
    </row>
    <row r="90" spans="1:11" ht="14.1" customHeight="1">
      <c r="A90" s="4"/>
      <c r="B90" s="4"/>
      <c r="C90" s="1312" t="s">
        <v>371</v>
      </c>
      <c r="D90" s="1313"/>
      <c r="E90" s="1313"/>
      <c r="F90" s="1313"/>
      <c r="G90" s="1313"/>
      <c r="H90" s="4"/>
      <c r="I90" s="4"/>
      <c r="J90" s="4"/>
      <c r="K90" s="4"/>
    </row>
    <row r="91" spans="1:11" ht="14.1" customHeight="1">
      <c r="A91" s="4"/>
      <c r="B91" s="4"/>
      <c r="C91" s="13"/>
      <c r="D91" s="33">
        <v>2022</v>
      </c>
      <c r="E91" s="33">
        <v>2023</v>
      </c>
      <c r="F91" s="33">
        <v>2024</v>
      </c>
      <c r="G91" s="33">
        <v>2025</v>
      </c>
      <c r="H91" s="4"/>
      <c r="I91" s="4"/>
      <c r="J91" s="4"/>
      <c r="K91" s="4"/>
    </row>
    <row r="92" spans="1:11" ht="14.1" customHeight="1">
      <c r="A92" s="4"/>
      <c r="B92" s="4"/>
      <c r="C92" s="12"/>
      <c r="D92" s="34" t="s">
        <v>7</v>
      </c>
      <c r="E92" s="34" t="s">
        <v>8</v>
      </c>
      <c r="F92" s="34" t="s">
        <v>8</v>
      </c>
      <c r="G92" s="34" t="s">
        <v>8</v>
      </c>
      <c r="H92" s="4"/>
      <c r="I92" s="4"/>
      <c r="J92" s="4"/>
      <c r="K92" s="4"/>
    </row>
    <row r="93" spans="1:11" ht="14.1" customHeight="1">
      <c r="A93" s="4"/>
      <c r="B93" s="4"/>
      <c r="C93" s="11" t="s">
        <v>368</v>
      </c>
      <c r="D93" s="30">
        <v>0</v>
      </c>
      <c r="E93" s="30">
        <v>0</v>
      </c>
      <c r="F93" s="30">
        <v>0</v>
      </c>
      <c r="G93" s="30">
        <v>0</v>
      </c>
      <c r="H93" s="4"/>
      <c r="I93" s="4"/>
      <c r="J93" s="4"/>
      <c r="K93" s="4"/>
    </row>
    <row r="94" spans="1:11" ht="14.1" customHeight="1">
      <c r="A94" s="4"/>
      <c r="B94" s="4"/>
      <c r="C94" s="11" t="s">
        <v>357</v>
      </c>
      <c r="D94" s="30">
        <v>0</v>
      </c>
      <c r="E94" s="30">
        <v>0</v>
      </c>
      <c r="F94" s="30">
        <v>0</v>
      </c>
      <c r="G94" s="30">
        <v>0</v>
      </c>
      <c r="H94" s="4"/>
      <c r="I94" s="4"/>
      <c r="J94" s="4"/>
      <c r="K94" s="4"/>
    </row>
    <row r="95" spans="1:11" ht="14.1" customHeight="1">
      <c r="A95" s="4"/>
      <c r="B95" s="4"/>
      <c r="C95" s="11" t="s">
        <v>361</v>
      </c>
      <c r="D95" s="30">
        <v>0</v>
      </c>
      <c r="E95" s="30">
        <v>0</v>
      </c>
      <c r="F95" s="30">
        <v>0</v>
      </c>
      <c r="G95" s="30">
        <v>0</v>
      </c>
      <c r="H95" s="4"/>
      <c r="I95" s="4"/>
      <c r="J95" s="4"/>
      <c r="K95" s="4"/>
    </row>
    <row r="96" spans="1:11" ht="14.1" customHeight="1">
      <c r="A96" s="4"/>
      <c r="B96" s="4"/>
      <c r="C96" s="11" t="s">
        <v>367</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366</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365</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370</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363</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362</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360</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356</v>
      </c>
      <c r="D116" s="30">
        <v>0</v>
      </c>
      <c r="E116" s="30">
        <v>0</v>
      </c>
      <c r="F116" s="30">
        <v>0</v>
      </c>
      <c r="G116" s="30">
        <v>0</v>
      </c>
      <c r="H116" s="4"/>
      <c r="I116" s="4"/>
      <c r="J116" s="4"/>
      <c r="K116" s="4"/>
    </row>
    <row r="117" spans="1:11" ht="14.1" customHeight="1">
      <c r="A117" s="4"/>
      <c r="B117" s="4"/>
      <c r="C117" s="11" t="s">
        <v>355</v>
      </c>
      <c r="D117" s="30">
        <v>0</v>
      </c>
      <c r="E117" s="30">
        <v>0</v>
      </c>
      <c r="F117" s="30">
        <v>0</v>
      </c>
      <c r="G117" s="30">
        <v>0</v>
      </c>
      <c r="H117" s="4"/>
      <c r="I117" s="4"/>
      <c r="J117" s="4"/>
      <c r="K117" s="4"/>
    </row>
    <row r="118" spans="1:11" ht="14.1" customHeight="1">
      <c r="A118" s="4"/>
      <c r="B118" s="4"/>
      <c r="C118" s="11" t="s">
        <v>354</v>
      </c>
      <c r="D118" s="30">
        <v>0</v>
      </c>
      <c r="E118" s="30">
        <v>0</v>
      </c>
      <c r="F118" s="30">
        <v>0</v>
      </c>
      <c r="G118" s="30">
        <v>0</v>
      </c>
      <c r="H118" s="4"/>
      <c r="I118" s="4"/>
      <c r="J118" s="4"/>
      <c r="K118" s="4"/>
    </row>
    <row r="119" spans="1:11" ht="14.1" customHeight="1">
      <c r="A119" s="4"/>
      <c r="B119" s="4"/>
      <c r="C119" s="11" t="s">
        <v>353</v>
      </c>
      <c r="D119" s="30">
        <v>0</v>
      </c>
      <c r="E119" s="30">
        <v>0</v>
      </c>
      <c r="F119" s="30">
        <v>0</v>
      </c>
      <c r="G119" s="30">
        <v>0</v>
      </c>
      <c r="H119" s="4"/>
      <c r="I119" s="4"/>
      <c r="J119" s="4"/>
      <c r="K119" s="4"/>
    </row>
    <row r="120" spans="1:11" ht="14.1" customHeight="1">
      <c r="A120" s="4"/>
      <c r="B120" s="4"/>
      <c r="C120" s="11" t="s">
        <v>359</v>
      </c>
      <c r="D120" s="30">
        <v>0</v>
      </c>
      <c r="E120" s="30">
        <v>13000000</v>
      </c>
      <c r="F120" s="30">
        <v>3000000</v>
      </c>
      <c r="G120" s="30">
        <v>3000000</v>
      </c>
      <c r="H120" s="4"/>
      <c r="I120" s="4"/>
      <c r="J120" s="4"/>
      <c r="K120" s="4"/>
    </row>
    <row r="121" spans="1:11" ht="14.1" customHeight="1">
      <c r="A121" s="4"/>
      <c r="B121" s="4"/>
      <c r="C121" s="11" t="s">
        <v>357</v>
      </c>
      <c r="D121" s="30">
        <v>0</v>
      </c>
      <c r="E121" s="30">
        <v>13000000</v>
      </c>
      <c r="F121" s="30">
        <v>3000000</v>
      </c>
      <c r="G121" s="30">
        <v>3000000</v>
      </c>
      <c r="H121" s="4"/>
      <c r="I121" s="4"/>
      <c r="J121" s="4"/>
      <c r="K121" s="4"/>
    </row>
    <row r="122" spans="1:11" ht="14.1" customHeight="1">
      <c r="A122" s="4"/>
      <c r="B122" s="4"/>
      <c r="C122" s="11" t="s">
        <v>356</v>
      </c>
      <c r="D122" s="30">
        <v>0</v>
      </c>
      <c r="E122" s="30">
        <v>0</v>
      </c>
      <c r="F122" s="30">
        <v>0</v>
      </c>
      <c r="G122" s="30">
        <v>0</v>
      </c>
      <c r="H122" s="4"/>
      <c r="I122" s="4"/>
      <c r="J122" s="4"/>
      <c r="K122" s="4"/>
    </row>
    <row r="123" spans="1:11" ht="14.1" customHeight="1">
      <c r="A123" s="4"/>
      <c r="B123" s="4"/>
      <c r="C123" s="11" t="s">
        <v>355</v>
      </c>
      <c r="D123" s="30">
        <v>0</v>
      </c>
      <c r="E123" s="30">
        <v>0</v>
      </c>
      <c r="F123" s="30">
        <v>0</v>
      </c>
      <c r="G123" s="30">
        <v>0</v>
      </c>
      <c r="H123" s="4"/>
      <c r="I123" s="4"/>
      <c r="J123" s="4"/>
      <c r="K123" s="4"/>
    </row>
    <row r="124" spans="1:11" ht="14.1" customHeight="1">
      <c r="A124" s="4"/>
      <c r="B124" s="4"/>
      <c r="C124" s="11" t="s">
        <v>354</v>
      </c>
      <c r="D124" s="30">
        <v>0</v>
      </c>
      <c r="E124" s="30">
        <v>0</v>
      </c>
      <c r="F124" s="30">
        <v>0</v>
      </c>
      <c r="G124" s="30">
        <v>0</v>
      </c>
      <c r="H124" s="4"/>
      <c r="I124" s="4"/>
      <c r="J124" s="4"/>
      <c r="K124" s="4"/>
    </row>
    <row r="125" spans="1:11" ht="14.1" customHeight="1">
      <c r="A125" s="4"/>
      <c r="B125" s="4"/>
      <c r="C125" s="11" t="s">
        <v>353</v>
      </c>
      <c r="D125" s="30">
        <v>0</v>
      </c>
      <c r="E125" s="30">
        <v>0</v>
      </c>
      <c r="F125" s="30">
        <v>0</v>
      </c>
      <c r="G125" s="30">
        <v>0</v>
      </c>
      <c r="H125" s="4"/>
      <c r="I125" s="4"/>
      <c r="J125" s="4"/>
      <c r="K125" s="4"/>
    </row>
    <row r="126" spans="1:11" ht="14.1" customHeight="1">
      <c r="A126" s="4"/>
      <c r="B126" s="4"/>
      <c r="C126" s="11" t="s">
        <v>358</v>
      </c>
      <c r="D126" s="30">
        <v>0</v>
      </c>
      <c r="E126" s="30">
        <v>0</v>
      </c>
      <c r="F126" s="30">
        <v>0</v>
      </c>
      <c r="G126" s="30">
        <v>0</v>
      </c>
      <c r="H126" s="4"/>
      <c r="I126" s="4"/>
      <c r="J126" s="4"/>
      <c r="K126" s="4"/>
    </row>
    <row r="127" spans="1:11" ht="14.1" customHeight="1">
      <c r="A127" s="4"/>
      <c r="B127" s="4"/>
      <c r="C127" s="11" t="s">
        <v>357</v>
      </c>
      <c r="D127" s="30">
        <v>0</v>
      </c>
      <c r="E127" s="30">
        <v>0</v>
      </c>
      <c r="F127" s="30">
        <v>0</v>
      </c>
      <c r="G127" s="30">
        <v>0</v>
      </c>
      <c r="H127" s="4"/>
      <c r="I127" s="4"/>
      <c r="J127" s="4"/>
      <c r="K127" s="4"/>
    </row>
    <row r="128" spans="1:11" ht="14.1" customHeight="1">
      <c r="A128" s="4"/>
      <c r="B128" s="4"/>
      <c r="C128" s="11" t="s">
        <v>356</v>
      </c>
      <c r="D128" s="30">
        <v>0</v>
      </c>
      <c r="E128" s="30">
        <v>0</v>
      </c>
      <c r="F128" s="30">
        <v>0</v>
      </c>
      <c r="G128" s="30">
        <v>0</v>
      </c>
      <c r="H128" s="4"/>
      <c r="I128" s="4"/>
      <c r="J128" s="4"/>
      <c r="K128" s="4"/>
    </row>
    <row r="129" spans="1:11" ht="14.1" customHeight="1">
      <c r="A129" s="4"/>
      <c r="B129" s="4"/>
      <c r="C129" s="11" t="s">
        <v>355</v>
      </c>
      <c r="D129" s="30">
        <v>0</v>
      </c>
      <c r="E129" s="30">
        <v>0</v>
      </c>
      <c r="F129" s="30">
        <v>0</v>
      </c>
      <c r="G129" s="30">
        <v>0</v>
      </c>
      <c r="H129" s="4"/>
      <c r="I129" s="4"/>
      <c r="J129" s="4"/>
      <c r="K129" s="4"/>
    </row>
    <row r="130" spans="1:11" ht="14.1" customHeight="1">
      <c r="A130" s="4"/>
      <c r="B130" s="4"/>
      <c r="C130" s="11" t="s">
        <v>354</v>
      </c>
      <c r="D130" s="30">
        <v>0</v>
      </c>
      <c r="E130" s="30">
        <v>0</v>
      </c>
      <c r="F130" s="30">
        <v>0</v>
      </c>
      <c r="G130" s="30">
        <v>0</v>
      </c>
      <c r="H130" s="4"/>
      <c r="I130" s="4"/>
      <c r="J130" s="4"/>
      <c r="K130" s="4"/>
    </row>
    <row r="131" spans="1:11" ht="14.1" customHeight="1">
      <c r="A131" s="4"/>
      <c r="B131" s="4"/>
      <c r="C131" s="11" t="s">
        <v>353</v>
      </c>
      <c r="D131" s="30">
        <v>0</v>
      </c>
      <c r="E131" s="30">
        <v>0</v>
      </c>
      <c r="F131" s="30">
        <v>0</v>
      </c>
      <c r="G131" s="30">
        <v>0</v>
      </c>
      <c r="H131" s="4"/>
      <c r="I131" s="4"/>
      <c r="J131" s="4"/>
      <c r="K131" s="4"/>
    </row>
    <row r="132" spans="1:11" ht="14.1" customHeight="1">
      <c r="A132" s="4"/>
      <c r="B132" s="4"/>
      <c r="C132" s="11" t="s">
        <v>352</v>
      </c>
      <c r="D132" s="30">
        <v>0</v>
      </c>
      <c r="E132" s="30">
        <v>0</v>
      </c>
      <c r="F132" s="30">
        <v>0</v>
      </c>
      <c r="G132" s="30">
        <v>0</v>
      </c>
      <c r="H132" s="4"/>
      <c r="I132" s="4"/>
      <c r="J132" s="4"/>
      <c r="K132" s="4"/>
    </row>
    <row r="133" spans="1:11" ht="14.1" customHeight="1">
      <c r="A133" s="4"/>
      <c r="B133" s="4"/>
      <c r="C133" s="11" t="s">
        <v>351</v>
      </c>
      <c r="D133" s="30">
        <v>0</v>
      </c>
      <c r="E133" s="30">
        <v>0</v>
      </c>
      <c r="F133" s="30">
        <v>0</v>
      </c>
      <c r="G133" s="30">
        <v>0</v>
      </c>
      <c r="H133" s="4"/>
      <c r="I133" s="4"/>
      <c r="J133" s="4"/>
      <c r="K133" s="4"/>
    </row>
    <row r="134" spans="1:11" ht="14.1" customHeight="1">
      <c r="A134" s="4"/>
      <c r="B134" s="4"/>
      <c r="C134" s="10" t="s">
        <v>145</v>
      </c>
      <c r="D134" s="30">
        <v>0</v>
      </c>
      <c r="E134" s="30">
        <v>13000000</v>
      </c>
      <c r="F134" s="30">
        <v>3000000</v>
      </c>
      <c r="G134" s="30">
        <v>3000000</v>
      </c>
      <c r="H134" s="4"/>
      <c r="I134" s="4"/>
      <c r="J134" s="4"/>
      <c r="K134" s="4"/>
    </row>
    <row r="135" spans="1:11" ht="14.1" customHeight="1">
      <c r="A135" s="4"/>
      <c r="B135" s="4"/>
      <c r="C135" s="14" t="s">
        <v>382</v>
      </c>
      <c r="D135" s="1314" t="s">
        <v>1318</v>
      </c>
      <c r="E135" s="1315"/>
      <c r="F135" s="1315"/>
      <c r="G135" s="1315"/>
      <c r="H135" s="4"/>
      <c r="I135" s="4"/>
      <c r="J135" s="4"/>
      <c r="K135" s="4"/>
    </row>
    <row r="136" spans="1:11" ht="14.1" customHeight="1">
      <c r="A136" s="4"/>
      <c r="B136" s="4"/>
      <c r="C136" s="27" t="s">
        <v>380</v>
      </c>
      <c r="D136" s="1310" t="s">
        <v>1319</v>
      </c>
      <c r="E136" s="1311"/>
      <c r="F136" s="1311"/>
      <c r="G136" s="1311"/>
      <c r="H136" s="4"/>
      <c r="I136" s="4"/>
      <c r="J136" s="4"/>
      <c r="K136" s="4"/>
    </row>
    <row r="137" spans="1:11" ht="14.1" customHeight="1">
      <c r="A137" s="4"/>
      <c r="B137" s="4"/>
      <c r="C137" s="27" t="s">
        <v>15</v>
      </c>
      <c r="D137" s="1310" t="s">
        <v>139</v>
      </c>
      <c r="E137" s="1311"/>
      <c r="F137" s="1311"/>
      <c r="G137" s="1311"/>
      <c r="H137" s="4"/>
      <c r="I137" s="4"/>
      <c r="J137" s="4"/>
      <c r="K137" s="4"/>
    </row>
    <row r="138" spans="1:11" ht="15" customHeight="1">
      <c r="A138" s="4"/>
      <c r="B138" s="4"/>
      <c r="C138" s="13"/>
      <c r="D138" s="33">
        <v>2022</v>
      </c>
      <c r="E138" s="33">
        <v>2023</v>
      </c>
      <c r="F138" s="33">
        <v>2024</v>
      </c>
      <c r="G138" s="33">
        <v>2025</v>
      </c>
      <c r="H138" s="4"/>
      <c r="I138" s="4"/>
      <c r="J138" s="4"/>
      <c r="K138" s="4"/>
    </row>
    <row r="139" spans="1:11" ht="15" customHeight="1">
      <c r="A139" s="4"/>
      <c r="B139" s="4"/>
      <c r="C139" s="12"/>
      <c r="D139" s="34" t="s">
        <v>7</v>
      </c>
      <c r="E139" s="34" t="s">
        <v>8</v>
      </c>
      <c r="F139" s="34" t="s">
        <v>8</v>
      </c>
      <c r="G139" s="34" t="s">
        <v>8</v>
      </c>
      <c r="H139" s="4"/>
      <c r="I139" s="4"/>
      <c r="J139" s="4"/>
      <c r="K139" s="4"/>
    </row>
    <row r="140" spans="1:11" ht="14.1" customHeight="1">
      <c r="A140" s="4"/>
      <c r="B140" s="4"/>
      <c r="C140" s="7" t="s">
        <v>16</v>
      </c>
      <c r="D140" s="35" t="s">
        <v>685</v>
      </c>
      <c r="E140" s="35" t="s">
        <v>685</v>
      </c>
      <c r="F140" s="35" t="s">
        <v>685</v>
      </c>
      <c r="G140" s="35" t="s">
        <v>685</v>
      </c>
      <c r="H140" s="4"/>
      <c r="I140" s="4"/>
      <c r="J140" s="4"/>
      <c r="K140" s="4"/>
    </row>
    <row r="141" spans="1:11" ht="14.1" customHeight="1">
      <c r="A141" s="4"/>
      <c r="B141" s="4"/>
      <c r="C141" s="7" t="s">
        <v>481</v>
      </c>
      <c r="D141" s="35" t="s">
        <v>643</v>
      </c>
      <c r="E141" s="35" t="s">
        <v>643</v>
      </c>
      <c r="F141" s="35" t="s">
        <v>643</v>
      </c>
      <c r="G141" s="35" t="s">
        <v>643</v>
      </c>
      <c r="H141" s="4"/>
      <c r="I141" s="4"/>
      <c r="J141" s="4"/>
      <c r="K141" s="4"/>
    </row>
    <row r="142" spans="1:11" ht="14.1" customHeight="1">
      <c r="A142" s="4"/>
      <c r="B142" s="4"/>
      <c r="C142" s="7" t="s">
        <v>480</v>
      </c>
      <c r="D142" s="35" t="s">
        <v>444</v>
      </c>
      <c r="E142" s="35" t="s">
        <v>444</v>
      </c>
      <c r="F142" s="35" t="s">
        <v>444</v>
      </c>
      <c r="G142" s="35" t="s">
        <v>444</v>
      </c>
      <c r="H142" s="4"/>
      <c r="I142" s="4"/>
      <c r="J142" s="4"/>
      <c r="K142" s="4"/>
    </row>
    <row r="143" spans="1:11" ht="14.1" customHeight="1">
      <c r="A143" s="4"/>
      <c r="B143" s="4"/>
      <c r="C143" s="7" t="s">
        <v>375</v>
      </c>
      <c r="D143" s="35" t="s">
        <v>348</v>
      </c>
      <c r="E143" s="35" t="s">
        <v>372</v>
      </c>
      <c r="F143" s="35" t="s">
        <v>372</v>
      </c>
      <c r="G143" s="35" t="s">
        <v>372</v>
      </c>
      <c r="H143" s="4"/>
      <c r="I143" s="4"/>
      <c r="J143" s="4"/>
      <c r="K143" s="4"/>
    </row>
    <row r="144" spans="1:11" ht="14.1" customHeight="1">
      <c r="A144" s="4"/>
      <c r="B144" s="4"/>
      <c r="C144" s="7" t="s">
        <v>374</v>
      </c>
      <c r="D144" s="35" t="s">
        <v>348</v>
      </c>
      <c r="E144" s="35" t="s">
        <v>372</v>
      </c>
      <c r="F144" s="35" t="s">
        <v>372</v>
      </c>
      <c r="G144" s="35" t="s">
        <v>372</v>
      </c>
      <c r="H144" s="4"/>
      <c r="I144" s="4"/>
      <c r="J144" s="4"/>
      <c r="K144" s="4"/>
    </row>
    <row r="145" spans="1:11" ht="14.1" customHeight="1">
      <c r="A145" s="4"/>
      <c r="B145" s="4"/>
      <c r="C145" s="7" t="s">
        <v>22</v>
      </c>
      <c r="D145" s="35" t="s">
        <v>348</v>
      </c>
      <c r="E145" s="35" t="s">
        <v>372</v>
      </c>
      <c r="F145" s="35" t="s">
        <v>372</v>
      </c>
      <c r="G145" s="35" t="s">
        <v>372</v>
      </c>
      <c r="H145" s="4"/>
      <c r="I145" s="4"/>
      <c r="J145" s="4"/>
      <c r="K145" s="4"/>
    </row>
    <row r="146" spans="1:11" ht="14.1" customHeight="1">
      <c r="A146" s="4"/>
      <c r="B146" s="4"/>
      <c r="C146" s="1312" t="s">
        <v>371</v>
      </c>
      <c r="D146" s="1313"/>
      <c r="E146" s="1313"/>
      <c r="F146" s="1313"/>
      <c r="G146" s="1313"/>
      <c r="H146" s="4"/>
      <c r="I146" s="4"/>
      <c r="J146" s="4"/>
      <c r="K146" s="4"/>
    </row>
    <row r="147" spans="1:11" ht="14.1" customHeight="1">
      <c r="A147" s="4"/>
      <c r="B147" s="4"/>
      <c r="C147" s="13"/>
      <c r="D147" s="33">
        <v>2022</v>
      </c>
      <c r="E147" s="33">
        <v>2023</v>
      </c>
      <c r="F147" s="33">
        <v>2024</v>
      </c>
      <c r="G147" s="33">
        <v>2025</v>
      </c>
      <c r="H147" s="4"/>
      <c r="I147" s="4"/>
      <c r="J147" s="4"/>
      <c r="K147" s="4"/>
    </row>
    <row r="148" spans="1:11" ht="14.1" customHeight="1">
      <c r="A148" s="4"/>
      <c r="B148" s="4"/>
      <c r="C148" s="12"/>
      <c r="D148" s="34" t="s">
        <v>7</v>
      </c>
      <c r="E148" s="34" t="s">
        <v>8</v>
      </c>
      <c r="F148" s="34" t="s">
        <v>8</v>
      </c>
      <c r="G148" s="34" t="s">
        <v>8</v>
      </c>
      <c r="H148" s="4"/>
      <c r="I148" s="4"/>
      <c r="J148" s="4"/>
      <c r="K148" s="4"/>
    </row>
    <row r="149" spans="1:11" ht="14.1" customHeight="1">
      <c r="A149" s="4"/>
      <c r="B149" s="4"/>
      <c r="C149" s="11" t="s">
        <v>368</v>
      </c>
      <c r="D149" s="30">
        <v>0</v>
      </c>
      <c r="E149" s="30">
        <v>0</v>
      </c>
      <c r="F149" s="30">
        <v>0</v>
      </c>
      <c r="G149" s="30">
        <v>0</v>
      </c>
      <c r="H149" s="4"/>
      <c r="I149" s="4"/>
      <c r="J149" s="4"/>
      <c r="K149" s="4"/>
    </row>
    <row r="150" spans="1:11" ht="14.1" customHeight="1">
      <c r="A150" s="4"/>
      <c r="B150" s="4"/>
      <c r="C150" s="11" t="s">
        <v>357</v>
      </c>
      <c r="D150" s="30">
        <v>0</v>
      </c>
      <c r="E150" s="30">
        <v>0</v>
      </c>
      <c r="F150" s="30">
        <v>0</v>
      </c>
      <c r="G150" s="30">
        <v>0</v>
      </c>
      <c r="H150" s="4"/>
      <c r="I150" s="4"/>
      <c r="J150" s="4"/>
      <c r="K150" s="4"/>
    </row>
    <row r="151" spans="1:11" ht="14.1" customHeight="1">
      <c r="A151" s="4"/>
      <c r="B151" s="4"/>
      <c r="C151" s="11" t="s">
        <v>361</v>
      </c>
      <c r="D151" s="30">
        <v>0</v>
      </c>
      <c r="E151" s="30">
        <v>0</v>
      </c>
      <c r="F151" s="30">
        <v>0</v>
      </c>
      <c r="G151" s="30">
        <v>0</v>
      </c>
      <c r="H151" s="4"/>
      <c r="I151" s="4"/>
      <c r="J151" s="4"/>
      <c r="K151" s="4"/>
    </row>
    <row r="152" spans="1:11" ht="14.1" customHeight="1">
      <c r="A152" s="4"/>
      <c r="B152" s="4"/>
      <c r="C152" s="11" t="s">
        <v>367</v>
      </c>
      <c r="D152" s="30">
        <v>0</v>
      </c>
      <c r="E152" s="30">
        <v>0</v>
      </c>
      <c r="F152" s="30">
        <v>0</v>
      </c>
      <c r="G152" s="30">
        <v>0</v>
      </c>
      <c r="H152" s="4"/>
      <c r="I152" s="4"/>
      <c r="J152" s="4"/>
      <c r="K152" s="4"/>
    </row>
    <row r="153" spans="1:11" ht="14.1" customHeight="1">
      <c r="A153" s="4"/>
      <c r="B153" s="4"/>
      <c r="C153" s="11" t="s">
        <v>357</v>
      </c>
      <c r="D153" s="30">
        <v>0</v>
      </c>
      <c r="E153" s="30">
        <v>0</v>
      </c>
      <c r="F153" s="30">
        <v>0</v>
      </c>
      <c r="G153" s="30">
        <v>0</v>
      </c>
      <c r="H153" s="4"/>
      <c r="I153" s="4"/>
      <c r="J153" s="4"/>
      <c r="K153" s="4"/>
    </row>
    <row r="154" spans="1:11" ht="14.1" customHeight="1">
      <c r="A154" s="4"/>
      <c r="B154" s="4"/>
      <c r="C154" s="11" t="s">
        <v>361</v>
      </c>
      <c r="D154" s="30">
        <v>0</v>
      </c>
      <c r="E154" s="30">
        <v>0</v>
      </c>
      <c r="F154" s="30">
        <v>0</v>
      </c>
      <c r="G154" s="30">
        <v>0</v>
      </c>
      <c r="H154" s="4"/>
      <c r="I154" s="4"/>
      <c r="J154" s="4"/>
      <c r="K154" s="4"/>
    </row>
    <row r="155" spans="1:11" ht="14.1" customHeight="1">
      <c r="A155" s="4"/>
      <c r="B155" s="4"/>
      <c r="C155" s="11" t="s">
        <v>366</v>
      </c>
      <c r="D155" s="30">
        <v>0</v>
      </c>
      <c r="E155" s="30">
        <v>0</v>
      </c>
      <c r="F155" s="30">
        <v>0</v>
      </c>
      <c r="G155" s="30">
        <v>0</v>
      </c>
      <c r="H155" s="4"/>
      <c r="I155" s="4"/>
      <c r="J155" s="4"/>
      <c r="K155" s="4"/>
    </row>
    <row r="156" spans="1:11" ht="14.1" customHeight="1">
      <c r="A156" s="4"/>
      <c r="B156" s="4"/>
      <c r="C156" s="11" t="s">
        <v>357</v>
      </c>
      <c r="D156" s="30">
        <v>0</v>
      </c>
      <c r="E156" s="30">
        <v>0</v>
      </c>
      <c r="F156" s="30">
        <v>0</v>
      </c>
      <c r="G156" s="30">
        <v>0</v>
      </c>
      <c r="H156" s="4"/>
      <c r="I156" s="4"/>
      <c r="J156" s="4"/>
      <c r="K156" s="4"/>
    </row>
    <row r="157" spans="1:11" ht="14.1" customHeight="1">
      <c r="A157" s="4"/>
      <c r="B157" s="4"/>
      <c r="C157" s="11" t="s">
        <v>361</v>
      </c>
      <c r="D157" s="30">
        <v>0</v>
      </c>
      <c r="E157" s="30">
        <v>0</v>
      </c>
      <c r="F157" s="30">
        <v>0</v>
      </c>
      <c r="G157" s="30">
        <v>0</v>
      </c>
      <c r="H157" s="4"/>
      <c r="I157" s="4"/>
      <c r="J157" s="4"/>
      <c r="K157" s="4"/>
    </row>
    <row r="158" spans="1:11" ht="14.1" customHeight="1">
      <c r="A158" s="4"/>
      <c r="B158" s="4"/>
      <c r="C158" s="11" t="s">
        <v>365</v>
      </c>
      <c r="D158" s="30">
        <v>0</v>
      </c>
      <c r="E158" s="30">
        <v>0</v>
      </c>
      <c r="F158" s="30">
        <v>0</v>
      </c>
      <c r="G158" s="30">
        <v>0</v>
      </c>
      <c r="H158" s="4"/>
      <c r="I158" s="4"/>
      <c r="J158" s="4"/>
      <c r="K158" s="4"/>
    </row>
    <row r="159" spans="1:11" ht="14.1" customHeight="1">
      <c r="A159" s="4"/>
      <c r="B159" s="4"/>
      <c r="C159" s="11" t="s">
        <v>357</v>
      </c>
      <c r="D159" s="30">
        <v>0</v>
      </c>
      <c r="E159" s="30">
        <v>0</v>
      </c>
      <c r="F159" s="30">
        <v>0</v>
      </c>
      <c r="G159" s="30">
        <v>0</v>
      </c>
      <c r="H159" s="4"/>
      <c r="I159" s="4"/>
      <c r="J159" s="4"/>
      <c r="K159" s="4"/>
    </row>
    <row r="160" spans="1:11" ht="14.1" customHeight="1">
      <c r="A160" s="4"/>
      <c r="B160" s="4"/>
      <c r="C160" s="11" t="s">
        <v>361</v>
      </c>
      <c r="D160" s="30">
        <v>0</v>
      </c>
      <c r="E160" s="30">
        <v>0</v>
      </c>
      <c r="F160" s="30">
        <v>0</v>
      </c>
      <c r="G160" s="30">
        <v>0</v>
      </c>
      <c r="H160" s="4"/>
      <c r="I160" s="4"/>
      <c r="J160" s="4"/>
      <c r="K160" s="4"/>
    </row>
    <row r="161" spans="1:11" ht="14.1" customHeight="1">
      <c r="A161" s="4"/>
      <c r="B161" s="4"/>
      <c r="C161" s="11" t="s">
        <v>370</v>
      </c>
      <c r="D161" s="30">
        <v>0</v>
      </c>
      <c r="E161" s="30">
        <v>0</v>
      </c>
      <c r="F161" s="30">
        <v>0</v>
      </c>
      <c r="G161" s="30">
        <v>0</v>
      </c>
      <c r="H161" s="4"/>
      <c r="I161" s="4"/>
      <c r="J161" s="4"/>
      <c r="K161" s="4"/>
    </row>
    <row r="162" spans="1:11" ht="14.1" customHeight="1">
      <c r="A162" s="4"/>
      <c r="B162" s="4"/>
      <c r="C162" s="11" t="s">
        <v>357</v>
      </c>
      <c r="D162" s="30">
        <v>0</v>
      </c>
      <c r="E162" s="30">
        <v>0</v>
      </c>
      <c r="F162" s="30">
        <v>0</v>
      </c>
      <c r="G162" s="30">
        <v>0</v>
      </c>
      <c r="H162" s="4"/>
      <c r="I162" s="4"/>
      <c r="J162" s="4"/>
      <c r="K162" s="4"/>
    </row>
    <row r="163" spans="1:11" ht="14.1" customHeight="1">
      <c r="A163" s="4"/>
      <c r="B163" s="4"/>
      <c r="C163" s="11" t="s">
        <v>361</v>
      </c>
      <c r="D163" s="30">
        <v>0</v>
      </c>
      <c r="E163" s="30">
        <v>0</v>
      </c>
      <c r="F163" s="30">
        <v>0</v>
      </c>
      <c r="G163" s="30">
        <v>0</v>
      </c>
      <c r="H163" s="4"/>
      <c r="I163" s="4"/>
      <c r="J163" s="4"/>
      <c r="K163" s="4"/>
    </row>
    <row r="164" spans="1:11" ht="14.1" customHeight="1">
      <c r="A164" s="4"/>
      <c r="B164" s="4"/>
      <c r="C164" s="11" t="s">
        <v>363</v>
      </c>
      <c r="D164" s="30">
        <v>0</v>
      </c>
      <c r="E164" s="30">
        <v>0</v>
      </c>
      <c r="F164" s="30">
        <v>0</v>
      </c>
      <c r="G164" s="30">
        <v>0</v>
      </c>
      <c r="H164" s="4"/>
      <c r="I164" s="4"/>
      <c r="J164" s="4"/>
      <c r="K164" s="4"/>
    </row>
    <row r="165" spans="1:11" ht="14.1" customHeight="1">
      <c r="A165" s="4"/>
      <c r="B165" s="4"/>
      <c r="C165" s="11" t="s">
        <v>357</v>
      </c>
      <c r="D165" s="30">
        <v>0</v>
      </c>
      <c r="E165" s="30">
        <v>0</v>
      </c>
      <c r="F165" s="30">
        <v>0</v>
      </c>
      <c r="G165" s="30">
        <v>0</v>
      </c>
      <c r="H165" s="4"/>
      <c r="I165" s="4"/>
      <c r="J165" s="4"/>
      <c r="K165" s="4"/>
    </row>
    <row r="166" spans="1:11" ht="14.1" customHeight="1">
      <c r="A166" s="4"/>
      <c r="B166" s="4"/>
      <c r="C166" s="11" t="s">
        <v>361</v>
      </c>
      <c r="D166" s="30">
        <v>0</v>
      </c>
      <c r="E166" s="30">
        <v>0</v>
      </c>
      <c r="F166" s="30">
        <v>0</v>
      </c>
      <c r="G166" s="30">
        <v>0</v>
      </c>
      <c r="H166" s="4"/>
      <c r="I166" s="4"/>
      <c r="J166" s="4"/>
      <c r="K166" s="4"/>
    </row>
    <row r="167" spans="1:11" ht="14.1" customHeight="1">
      <c r="A167" s="4"/>
      <c r="B167" s="4"/>
      <c r="C167" s="11" t="s">
        <v>362</v>
      </c>
      <c r="D167" s="30">
        <v>0</v>
      </c>
      <c r="E167" s="30">
        <v>0</v>
      </c>
      <c r="F167" s="30">
        <v>0</v>
      </c>
      <c r="G167" s="30">
        <v>0</v>
      </c>
      <c r="H167" s="4"/>
      <c r="I167" s="4"/>
      <c r="J167" s="4"/>
      <c r="K167" s="4"/>
    </row>
    <row r="168" spans="1:11" ht="14.1" customHeight="1">
      <c r="A168" s="4"/>
      <c r="B168" s="4"/>
      <c r="C168" s="11" t="s">
        <v>357</v>
      </c>
      <c r="D168" s="30">
        <v>0</v>
      </c>
      <c r="E168" s="30">
        <v>0</v>
      </c>
      <c r="F168" s="30">
        <v>0</v>
      </c>
      <c r="G168" s="30">
        <v>0</v>
      </c>
      <c r="H168" s="4"/>
      <c r="I168" s="4"/>
      <c r="J168" s="4"/>
      <c r="K168" s="4"/>
    </row>
    <row r="169" spans="1:11" ht="14.1" customHeight="1">
      <c r="A169" s="4"/>
      <c r="B169" s="4"/>
      <c r="C169" s="11" t="s">
        <v>361</v>
      </c>
      <c r="D169" s="30">
        <v>0</v>
      </c>
      <c r="E169" s="30">
        <v>0</v>
      </c>
      <c r="F169" s="30">
        <v>0</v>
      </c>
      <c r="G169" s="30">
        <v>0</v>
      </c>
      <c r="H169" s="4"/>
      <c r="I169" s="4"/>
      <c r="J169" s="4"/>
      <c r="K169" s="4"/>
    </row>
    <row r="170" spans="1:11" ht="14.1" customHeight="1">
      <c r="A170" s="4"/>
      <c r="B170" s="4"/>
      <c r="C170" s="11" t="s">
        <v>360</v>
      </c>
      <c r="D170" s="30">
        <v>0</v>
      </c>
      <c r="E170" s="30">
        <v>0</v>
      </c>
      <c r="F170" s="30">
        <v>0</v>
      </c>
      <c r="G170" s="30">
        <v>0</v>
      </c>
      <c r="H170" s="4"/>
      <c r="I170" s="4"/>
      <c r="J170" s="4"/>
      <c r="K170" s="4"/>
    </row>
    <row r="171" spans="1:11" ht="14.1" customHeight="1">
      <c r="A171" s="4"/>
      <c r="B171" s="4"/>
      <c r="C171" s="11" t="s">
        <v>357</v>
      </c>
      <c r="D171" s="30">
        <v>0</v>
      </c>
      <c r="E171" s="30">
        <v>0</v>
      </c>
      <c r="F171" s="30">
        <v>0</v>
      </c>
      <c r="G171" s="30">
        <v>0</v>
      </c>
      <c r="H171" s="4"/>
      <c r="I171" s="4"/>
      <c r="J171" s="4"/>
      <c r="K171" s="4"/>
    </row>
    <row r="172" spans="1:11" ht="14.1" customHeight="1">
      <c r="A172" s="4"/>
      <c r="B172" s="4"/>
      <c r="C172" s="11" t="s">
        <v>356</v>
      </c>
      <c r="D172" s="30">
        <v>0</v>
      </c>
      <c r="E172" s="30">
        <v>0</v>
      </c>
      <c r="F172" s="30">
        <v>0</v>
      </c>
      <c r="G172" s="30">
        <v>0</v>
      </c>
      <c r="H172" s="4"/>
      <c r="I172" s="4"/>
      <c r="J172" s="4"/>
      <c r="K172" s="4"/>
    </row>
    <row r="173" spans="1:11" ht="14.1" customHeight="1">
      <c r="A173" s="4"/>
      <c r="B173" s="4"/>
      <c r="C173" s="11" t="s">
        <v>355</v>
      </c>
      <c r="D173" s="30">
        <v>0</v>
      </c>
      <c r="E173" s="30">
        <v>0</v>
      </c>
      <c r="F173" s="30">
        <v>0</v>
      </c>
      <c r="G173" s="30">
        <v>0</v>
      </c>
      <c r="H173" s="4"/>
      <c r="I173" s="4"/>
      <c r="J173" s="4"/>
      <c r="K173" s="4"/>
    </row>
    <row r="174" spans="1:11" ht="14.1" customHeight="1">
      <c r="A174" s="4"/>
      <c r="B174" s="4"/>
      <c r="C174" s="11" t="s">
        <v>354</v>
      </c>
      <c r="D174" s="30">
        <v>0</v>
      </c>
      <c r="E174" s="30">
        <v>0</v>
      </c>
      <c r="F174" s="30">
        <v>0</v>
      </c>
      <c r="G174" s="30">
        <v>0</v>
      </c>
      <c r="H174" s="4"/>
      <c r="I174" s="4"/>
      <c r="J174" s="4"/>
      <c r="K174" s="4"/>
    </row>
    <row r="175" spans="1:11" ht="14.1" customHeight="1">
      <c r="A175" s="4"/>
      <c r="B175" s="4"/>
      <c r="C175" s="11" t="s">
        <v>353</v>
      </c>
      <c r="D175" s="30">
        <v>0</v>
      </c>
      <c r="E175" s="30">
        <v>0</v>
      </c>
      <c r="F175" s="30">
        <v>0</v>
      </c>
      <c r="G175" s="30">
        <v>0</v>
      </c>
      <c r="H175" s="4"/>
      <c r="I175" s="4"/>
      <c r="J175" s="4"/>
      <c r="K175" s="4"/>
    </row>
    <row r="176" spans="1:11" ht="14.1" customHeight="1">
      <c r="A176" s="4"/>
      <c r="B176" s="4"/>
      <c r="C176" s="11" t="s">
        <v>359</v>
      </c>
      <c r="D176" s="30">
        <v>0</v>
      </c>
      <c r="E176" s="30">
        <v>3000000</v>
      </c>
      <c r="F176" s="30">
        <v>3000000</v>
      </c>
      <c r="G176" s="30">
        <v>3000000</v>
      </c>
      <c r="H176" s="4"/>
      <c r="I176" s="4"/>
      <c r="J176" s="4"/>
      <c r="K176" s="4"/>
    </row>
    <row r="177" spans="1:11" ht="14.1" customHeight="1">
      <c r="A177" s="4"/>
      <c r="B177" s="4"/>
      <c r="C177" s="11" t="s">
        <v>357</v>
      </c>
      <c r="D177" s="30">
        <v>0</v>
      </c>
      <c r="E177" s="30">
        <v>3000000</v>
      </c>
      <c r="F177" s="30">
        <v>3000000</v>
      </c>
      <c r="G177" s="30">
        <v>3000000</v>
      </c>
      <c r="H177" s="4"/>
      <c r="I177" s="4"/>
      <c r="J177" s="4"/>
      <c r="K177" s="4"/>
    </row>
    <row r="178" spans="1:11" ht="14.1" customHeight="1">
      <c r="A178" s="4"/>
      <c r="B178" s="4"/>
      <c r="C178" s="11" t="s">
        <v>356</v>
      </c>
      <c r="D178" s="30">
        <v>0</v>
      </c>
      <c r="E178" s="30">
        <v>0</v>
      </c>
      <c r="F178" s="30">
        <v>0</v>
      </c>
      <c r="G178" s="30">
        <v>0</v>
      </c>
      <c r="H178" s="4"/>
      <c r="I178" s="4"/>
      <c r="J178" s="4"/>
      <c r="K178" s="4"/>
    </row>
    <row r="179" spans="1:11" ht="14.1" customHeight="1">
      <c r="A179" s="4"/>
      <c r="B179" s="4"/>
      <c r="C179" s="11" t="s">
        <v>355</v>
      </c>
      <c r="D179" s="30">
        <v>0</v>
      </c>
      <c r="E179" s="30">
        <v>0</v>
      </c>
      <c r="F179" s="30">
        <v>0</v>
      </c>
      <c r="G179" s="30">
        <v>0</v>
      </c>
      <c r="H179" s="4"/>
      <c r="I179" s="4"/>
      <c r="J179" s="4"/>
      <c r="K179" s="4"/>
    </row>
    <row r="180" spans="1:11" ht="14.1" customHeight="1">
      <c r="A180" s="4"/>
      <c r="B180" s="4"/>
      <c r="C180" s="11" t="s">
        <v>354</v>
      </c>
      <c r="D180" s="30">
        <v>0</v>
      </c>
      <c r="E180" s="30">
        <v>0</v>
      </c>
      <c r="F180" s="30">
        <v>0</v>
      </c>
      <c r="G180" s="30">
        <v>0</v>
      </c>
      <c r="H180" s="4"/>
      <c r="I180" s="4"/>
      <c r="J180" s="4"/>
      <c r="K180" s="4"/>
    </row>
    <row r="181" spans="1:11" ht="14.1" customHeight="1">
      <c r="A181" s="4"/>
      <c r="B181" s="4"/>
      <c r="C181" s="11" t="s">
        <v>353</v>
      </c>
      <c r="D181" s="30">
        <v>0</v>
      </c>
      <c r="E181" s="30">
        <v>0</v>
      </c>
      <c r="F181" s="30">
        <v>0</v>
      </c>
      <c r="G181" s="30">
        <v>0</v>
      </c>
      <c r="H181" s="4"/>
      <c r="I181" s="4"/>
      <c r="J181" s="4"/>
      <c r="K181" s="4"/>
    </row>
    <row r="182" spans="1:11" ht="14.1" customHeight="1">
      <c r="A182" s="4"/>
      <c r="B182" s="4"/>
      <c r="C182" s="11" t="s">
        <v>358</v>
      </c>
      <c r="D182" s="30">
        <v>0</v>
      </c>
      <c r="E182" s="30">
        <v>0</v>
      </c>
      <c r="F182" s="30">
        <v>0</v>
      </c>
      <c r="G182" s="30">
        <v>0</v>
      </c>
      <c r="H182" s="4"/>
      <c r="I182" s="4"/>
      <c r="J182" s="4"/>
      <c r="K182" s="4"/>
    </row>
    <row r="183" spans="1:11" ht="14.1" customHeight="1">
      <c r="A183" s="4"/>
      <c r="B183" s="4"/>
      <c r="C183" s="11" t="s">
        <v>357</v>
      </c>
      <c r="D183" s="30">
        <v>0</v>
      </c>
      <c r="E183" s="30">
        <v>0</v>
      </c>
      <c r="F183" s="30">
        <v>0</v>
      </c>
      <c r="G183" s="30">
        <v>0</v>
      </c>
      <c r="H183" s="4"/>
      <c r="I183" s="4"/>
      <c r="J183" s="4"/>
      <c r="K183" s="4"/>
    </row>
    <row r="184" spans="1:11" ht="14.1" customHeight="1">
      <c r="A184" s="4"/>
      <c r="B184" s="4"/>
      <c r="C184" s="11" t="s">
        <v>356</v>
      </c>
      <c r="D184" s="30">
        <v>0</v>
      </c>
      <c r="E184" s="30">
        <v>0</v>
      </c>
      <c r="F184" s="30">
        <v>0</v>
      </c>
      <c r="G184" s="30">
        <v>0</v>
      </c>
      <c r="H184" s="4"/>
      <c r="I184" s="4"/>
      <c r="J184" s="4"/>
      <c r="K184" s="4"/>
    </row>
    <row r="185" spans="1:11" ht="14.1" customHeight="1">
      <c r="A185" s="4"/>
      <c r="B185" s="4"/>
      <c r="C185" s="11" t="s">
        <v>355</v>
      </c>
      <c r="D185" s="30">
        <v>0</v>
      </c>
      <c r="E185" s="30">
        <v>0</v>
      </c>
      <c r="F185" s="30">
        <v>0</v>
      </c>
      <c r="G185" s="30">
        <v>0</v>
      </c>
      <c r="H185" s="4"/>
      <c r="I185" s="4"/>
      <c r="J185" s="4"/>
      <c r="K185" s="4"/>
    </row>
    <row r="186" spans="1:11" ht="14.1" customHeight="1">
      <c r="A186" s="4"/>
      <c r="B186" s="4"/>
      <c r="C186" s="11" t="s">
        <v>354</v>
      </c>
      <c r="D186" s="30">
        <v>0</v>
      </c>
      <c r="E186" s="30">
        <v>0</v>
      </c>
      <c r="F186" s="30">
        <v>0</v>
      </c>
      <c r="G186" s="30">
        <v>0</v>
      </c>
      <c r="H186" s="4"/>
      <c r="I186" s="4"/>
      <c r="J186" s="4"/>
      <c r="K186" s="4"/>
    </row>
    <row r="187" spans="1:11" ht="14.1" customHeight="1">
      <c r="A187" s="4"/>
      <c r="B187" s="4"/>
      <c r="C187" s="11" t="s">
        <v>353</v>
      </c>
      <c r="D187" s="30">
        <v>0</v>
      </c>
      <c r="E187" s="30">
        <v>0</v>
      </c>
      <c r="F187" s="30">
        <v>0</v>
      </c>
      <c r="G187" s="30">
        <v>0</v>
      </c>
      <c r="H187" s="4"/>
      <c r="I187" s="4"/>
      <c r="J187" s="4"/>
      <c r="K187" s="4"/>
    </row>
    <row r="188" spans="1:11" ht="14.1" customHeight="1">
      <c r="A188" s="4"/>
      <c r="B188" s="4"/>
      <c r="C188" s="11" t="s">
        <v>352</v>
      </c>
      <c r="D188" s="30">
        <v>0</v>
      </c>
      <c r="E188" s="30">
        <v>0</v>
      </c>
      <c r="F188" s="30">
        <v>0</v>
      </c>
      <c r="G188" s="30">
        <v>0</v>
      </c>
      <c r="H188" s="4"/>
      <c r="I188" s="4"/>
      <c r="J188" s="4"/>
      <c r="K188" s="4"/>
    </row>
    <row r="189" spans="1:11" ht="14.1" customHeight="1">
      <c r="A189" s="4"/>
      <c r="B189" s="4"/>
      <c r="C189" s="11" t="s">
        <v>351</v>
      </c>
      <c r="D189" s="30">
        <v>0</v>
      </c>
      <c r="E189" s="30">
        <v>0</v>
      </c>
      <c r="F189" s="30">
        <v>0</v>
      </c>
      <c r="G189" s="30">
        <v>0</v>
      </c>
      <c r="H189" s="4"/>
      <c r="I189" s="4"/>
      <c r="J189" s="4"/>
      <c r="K189" s="4"/>
    </row>
    <row r="190" spans="1:11" ht="14.1" customHeight="1">
      <c r="A190" s="4"/>
      <c r="B190" s="4"/>
      <c r="C190" s="10" t="s">
        <v>145</v>
      </c>
      <c r="D190" s="30">
        <v>0</v>
      </c>
      <c r="E190" s="30">
        <v>3000000</v>
      </c>
      <c r="F190" s="30">
        <v>3000000</v>
      </c>
      <c r="G190" s="30">
        <v>3000000</v>
      </c>
      <c r="H190" s="4"/>
      <c r="I190" s="4"/>
      <c r="J190" s="4"/>
      <c r="K190" s="4"/>
    </row>
    <row r="191" spans="1:11" ht="51" customHeight="1">
      <c r="A191" s="4"/>
      <c r="B191" s="4"/>
      <c r="C191" s="8" t="s">
        <v>260</v>
      </c>
      <c r="D191" s="1318" t="s">
        <v>1320</v>
      </c>
      <c r="E191" s="1319"/>
      <c r="F191" s="1319"/>
      <c r="G191" s="1319"/>
      <c r="H191" s="4"/>
      <c r="I191" s="4"/>
      <c r="J191" s="4"/>
      <c r="K191" s="4"/>
    </row>
    <row r="192" spans="1:11" ht="27.95" customHeight="1">
      <c r="A192" s="4"/>
      <c r="B192" s="4"/>
      <c r="C192" s="7" t="s">
        <v>402</v>
      </c>
      <c r="D192" s="36">
        <v>2022</v>
      </c>
      <c r="E192" s="36">
        <v>2023</v>
      </c>
      <c r="F192" s="36">
        <v>2024</v>
      </c>
      <c r="G192" s="36">
        <v>2025</v>
      </c>
      <c r="H192" s="4"/>
      <c r="I192" s="4"/>
      <c r="J192" s="4"/>
      <c r="K192" s="4"/>
    </row>
    <row r="193" spans="1:11" ht="14.1" customHeight="1">
      <c r="A193" s="4"/>
      <c r="B193" s="4"/>
      <c r="C193" s="15"/>
      <c r="D193" s="37" t="s">
        <v>7</v>
      </c>
      <c r="E193" s="37" t="s">
        <v>8</v>
      </c>
      <c r="F193" s="37" t="s">
        <v>8</v>
      </c>
      <c r="G193" s="37" t="s">
        <v>8</v>
      </c>
      <c r="H193" s="4"/>
      <c r="I193" s="4"/>
      <c r="J193" s="4"/>
      <c r="K193" s="4"/>
    </row>
    <row r="194" spans="1:11" ht="14.1" customHeight="1">
      <c r="A194" s="4"/>
      <c r="B194" s="4"/>
      <c r="C194" s="7" t="s">
        <v>1321</v>
      </c>
      <c r="D194" s="35" t="s">
        <v>425</v>
      </c>
      <c r="E194" s="35" t="s">
        <v>425</v>
      </c>
      <c r="F194" s="35" t="s">
        <v>425</v>
      </c>
      <c r="G194" s="35" t="s">
        <v>425</v>
      </c>
      <c r="H194" s="4"/>
      <c r="I194" s="4"/>
      <c r="J194" s="4"/>
      <c r="K194" s="4"/>
    </row>
    <row r="195" spans="1:11" ht="20.100000000000001" customHeight="1">
      <c r="A195" s="4"/>
      <c r="B195" s="4"/>
      <c r="C195" s="7" t="s">
        <v>1322</v>
      </c>
      <c r="D195" s="35" t="s">
        <v>404</v>
      </c>
      <c r="E195" s="35" t="s">
        <v>879</v>
      </c>
      <c r="F195" s="35" t="s">
        <v>404</v>
      </c>
      <c r="G195" s="35" t="s">
        <v>404</v>
      </c>
      <c r="H195" s="4"/>
      <c r="I195" s="4"/>
      <c r="J195" s="4"/>
      <c r="K195" s="4"/>
    </row>
    <row r="196" spans="1:11" ht="14.1" customHeight="1">
      <c r="A196" s="4"/>
      <c r="B196" s="4"/>
      <c r="C196" s="1316" t="s">
        <v>291</v>
      </c>
      <c r="D196" s="1317"/>
      <c r="E196" s="1317"/>
      <c r="F196" s="1317"/>
      <c r="G196" s="1317"/>
      <c r="H196" s="4"/>
      <c r="I196" s="4"/>
      <c r="J196" s="4"/>
      <c r="K196" s="4"/>
    </row>
    <row r="197" spans="1:11" ht="14.1" customHeight="1">
      <c r="A197" s="4"/>
      <c r="B197" s="4"/>
      <c r="C197" s="26" t="s">
        <v>1308</v>
      </c>
      <c r="D197" s="1316" t="s">
        <v>1309</v>
      </c>
      <c r="E197" s="1317"/>
      <c r="F197" s="1317"/>
      <c r="G197" s="1317"/>
      <c r="H197" s="4"/>
      <c r="I197" s="4"/>
      <c r="J197" s="4"/>
      <c r="K197" s="4"/>
    </row>
    <row r="198" spans="1:11" ht="18" customHeight="1">
      <c r="A198" s="4"/>
      <c r="B198" s="4"/>
      <c r="C198" s="14" t="s">
        <v>382</v>
      </c>
      <c r="D198" s="1314" t="s">
        <v>1323</v>
      </c>
      <c r="E198" s="1315"/>
      <c r="F198" s="1315"/>
      <c r="G198" s="1315"/>
      <c r="H198" s="4"/>
      <c r="I198" s="4"/>
      <c r="J198" s="4"/>
      <c r="K198" s="4"/>
    </row>
    <row r="199" spans="1:11" ht="18" customHeight="1">
      <c r="A199" s="4"/>
      <c r="B199" s="4"/>
      <c r="C199" s="27" t="s">
        <v>380</v>
      </c>
      <c r="D199" s="1310" t="s">
        <v>1324</v>
      </c>
      <c r="E199" s="1311"/>
      <c r="F199" s="1311"/>
      <c r="G199" s="1311"/>
      <c r="H199" s="4"/>
      <c r="I199" s="4"/>
      <c r="J199" s="4"/>
      <c r="K199" s="4"/>
    </row>
    <row r="200" spans="1:11" ht="18" customHeight="1">
      <c r="A200" s="4"/>
      <c r="B200" s="4"/>
      <c r="C200" s="27" t="s">
        <v>15</v>
      </c>
      <c r="D200" s="1310" t="s">
        <v>1325</v>
      </c>
      <c r="E200" s="1311"/>
      <c r="F200" s="1311"/>
      <c r="G200" s="1311"/>
      <c r="H200" s="4"/>
      <c r="I200" s="4"/>
      <c r="J200" s="4"/>
      <c r="K200" s="4"/>
    </row>
    <row r="201" spans="1:11" ht="15" customHeight="1">
      <c r="A201" s="4"/>
      <c r="B201" s="4"/>
      <c r="C201" s="13"/>
      <c r="D201" s="33">
        <v>2022</v>
      </c>
      <c r="E201" s="33">
        <v>2023</v>
      </c>
      <c r="F201" s="33">
        <v>2024</v>
      </c>
      <c r="G201" s="33">
        <v>2025</v>
      </c>
      <c r="H201" s="4"/>
      <c r="I201" s="4"/>
      <c r="J201" s="4"/>
      <c r="K201" s="4"/>
    </row>
    <row r="202" spans="1:11" ht="15" customHeight="1">
      <c r="A202" s="4"/>
      <c r="B202" s="4"/>
      <c r="C202" s="12"/>
      <c r="D202" s="34" t="s">
        <v>7</v>
      </c>
      <c r="E202" s="34" t="s">
        <v>8</v>
      </c>
      <c r="F202" s="34" t="s">
        <v>8</v>
      </c>
      <c r="G202" s="34" t="s">
        <v>8</v>
      </c>
      <c r="H202" s="4"/>
      <c r="I202" s="4"/>
      <c r="J202" s="4"/>
      <c r="K202" s="4"/>
    </row>
    <row r="203" spans="1:11" ht="14.1" customHeight="1">
      <c r="A203" s="4"/>
      <c r="B203" s="4"/>
      <c r="C203" s="7" t="s">
        <v>16</v>
      </c>
      <c r="D203" s="35" t="s">
        <v>425</v>
      </c>
      <c r="E203" s="35" t="s">
        <v>425</v>
      </c>
      <c r="F203" s="35" t="s">
        <v>425</v>
      </c>
      <c r="G203" s="35" t="s">
        <v>425</v>
      </c>
      <c r="H203" s="4"/>
      <c r="I203" s="4"/>
      <c r="J203" s="4"/>
      <c r="K203" s="4"/>
    </row>
    <row r="204" spans="1:11" ht="14.1" customHeight="1">
      <c r="A204" s="4"/>
      <c r="B204" s="4"/>
      <c r="C204" s="7" t="s">
        <v>481</v>
      </c>
      <c r="D204" s="35" t="s">
        <v>1810</v>
      </c>
      <c r="E204" s="35" t="s">
        <v>708</v>
      </c>
      <c r="F204" s="35" t="s">
        <v>2764</v>
      </c>
      <c r="G204" s="35" t="s">
        <v>2764</v>
      </c>
      <c r="H204" s="4"/>
      <c r="I204" s="4"/>
      <c r="J204" s="4"/>
      <c r="K204" s="4"/>
    </row>
    <row r="205" spans="1:11" ht="14.1" customHeight="1">
      <c r="A205" s="4"/>
      <c r="B205" s="4"/>
      <c r="C205" s="7" t="s">
        <v>480</v>
      </c>
      <c r="D205" s="35" t="s">
        <v>1811</v>
      </c>
      <c r="E205" s="35" t="s">
        <v>2765</v>
      </c>
      <c r="F205" s="35" t="s">
        <v>2766</v>
      </c>
      <c r="G205" s="35" t="s">
        <v>2766</v>
      </c>
      <c r="H205" s="4"/>
      <c r="I205" s="4"/>
      <c r="J205" s="4"/>
      <c r="K205" s="4"/>
    </row>
    <row r="206" spans="1:11" ht="14.1" customHeight="1">
      <c r="A206" s="4"/>
      <c r="B206" s="4"/>
      <c r="C206" s="7" t="s">
        <v>375</v>
      </c>
      <c r="D206" s="35" t="s">
        <v>348</v>
      </c>
      <c r="E206" s="35" t="s">
        <v>372</v>
      </c>
      <c r="F206" s="35" t="s">
        <v>372</v>
      </c>
      <c r="G206" s="35" t="s">
        <v>372</v>
      </c>
      <c r="H206" s="4"/>
      <c r="I206" s="4"/>
      <c r="J206" s="4"/>
      <c r="K206" s="4"/>
    </row>
    <row r="207" spans="1:11" ht="14.1" customHeight="1">
      <c r="A207" s="4"/>
      <c r="B207" s="4"/>
      <c r="C207" s="7" t="s">
        <v>374</v>
      </c>
      <c r="D207" s="35" t="s">
        <v>348</v>
      </c>
      <c r="E207" s="35" t="s">
        <v>2767</v>
      </c>
      <c r="F207" s="35" t="s">
        <v>2768</v>
      </c>
      <c r="G207" s="35" t="s">
        <v>372</v>
      </c>
      <c r="H207" s="4"/>
      <c r="I207" s="4"/>
      <c r="J207" s="4"/>
      <c r="K207" s="4"/>
    </row>
    <row r="208" spans="1:11" ht="14.1" customHeight="1">
      <c r="A208" s="4"/>
      <c r="B208" s="4"/>
      <c r="C208" s="7" t="s">
        <v>22</v>
      </c>
      <c r="D208" s="35" t="s">
        <v>348</v>
      </c>
      <c r="E208" s="35" t="s">
        <v>2767</v>
      </c>
      <c r="F208" s="35" t="s">
        <v>2768</v>
      </c>
      <c r="G208" s="35" t="s">
        <v>372</v>
      </c>
      <c r="H208" s="4"/>
      <c r="I208" s="4"/>
      <c r="J208" s="4"/>
      <c r="K208" s="4"/>
    </row>
    <row r="209" spans="1:11" ht="14.1" customHeight="1">
      <c r="A209" s="4"/>
      <c r="B209" s="4"/>
      <c r="C209" s="1312" t="s">
        <v>371</v>
      </c>
      <c r="D209" s="1313"/>
      <c r="E209" s="1313"/>
      <c r="F209" s="1313"/>
      <c r="G209" s="1313"/>
      <c r="H209" s="4"/>
      <c r="I209" s="4"/>
      <c r="J209" s="4"/>
      <c r="K209" s="4"/>
    </row>
    <row r="210" spans="1:11" ht="14.1" customHeight="1">
      <c r="A210" s="4"/>
      <c r="B210" s="4"/>
      <c r="C210" s="13"/>
      <c r="D210" s="33">
        <v>2022</v>
      </c>
      <c r="E210" s="33">
        <v>2023</v>
      </c>
      <c r="F210" s="33">
        <v>2024</v>
      </c>
      <c r="G210" s="33">
        <v>2025</v>
      </c>
      <c r="H210" s="4"/>
      <c r="I210" s="4"/>
      <c r="J210" s="4"/>
      <c r="K210" s="4"/>
    </row>
    <row r="211" spans="1:11" ht="14.1" customHeight="1">
      <c r="A211" s="4"/>
      <c r="B211" s="4"/>
      <c r="C211" s="12"/>
      <c r="D211" s="34" t="s">
        <v>7</v>
      </c>
      <c r="E211" s="34" t="s">
        <v>8</v>
      </c>
      <c r="F211" s="34" t="s">
        <v>8</v>
      </c>
      <c r="G211" s="34" t="s">
        <v>8</v>
      </c>
      <c r="H211" s="4"/>
      <c r="I211" s="4"/>
      <c r="J211" s="4"/>
      <c r="K211" s="4"/>
    </row>
    <row r="212" spans="1:11" ht="14.1" customHeight="1">
      <c r="A212" s="4"/>
      <c r="B212" s="4"/>
      <c r="C212" s="11" t="s">
        <v>368</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367</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366</v>
      </c>
      <c r="D218" s="30">
        <v>0</v>
      </c>
      <c r="E218" s="30">
        <v>35000000</v>
      </c>
      <c r="F218" s="30">
        <v>32700000</v>
      </c>
      <c r="G218" s="30">
        <v>32700000</v>
      </c>
      <c r="H218" s="4"/>
      <c r="I218" s="4"/>
      <c r="J218" s="4"/>
      <c r="K218" s="4"/>
    </row>
    <row r="219" spans="1:11" ht="14.1" customHeight="1">
      <c r="A219" s="4"/>
      <c r="B219" s="4"/>
      <c r="C219" s="11" t="s">
        <v>357</v>
      </c>
      <c r="D219" s="30">
        <v>0</v>
      </c>
      <c r="E219" s="30">
        <v>35000000</v>
      </c>
      <c r="F219" s="30">
        <v>32700000</v>
      </c>
      <c r="G219" s="30">
        <v>32700000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365</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370</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363</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361</v>
      </c>
      <c r="D229" s="30">
        <v>0</v>
      </c>
      <c r="E229" s="30">
        <v>0</v>
      </c>
      <c r="F229" s="30">
        <v>0</v>
      </c>
      <c r="G229" s="30">
        <v>0</v>
      </c>
      <c r="H229" s="4"/>
      <c r="I229" s="4"/>
      <c r="J229" s="4"/>
      <c r="K229" s="4"/>
    </row>
    <row r="230" spans="1:11" ht="14.1" customHeight="1">
      <c r="A230" s="4"/>
      <c r="B230" s="4"/>
      <c r="C230" s="11" t="s">
        <v>362</v>
      </c>
      <c r="D230" s="30">
        <v>0</v>
      </c>
      <c r="E230" s="30">
        <v>0</v>
      </c>
      <c r="F230" s="30">
        <v>0</v>
      </c>
      <c r="G230" s="30">
        <v>0</v>
      </c>
      <c r="H230" s="4"/>
      <c r="I230" s="4"/>
      <c r="J230" s="4"/>
      <c r="K230" s="4"/>
    </row>
    <row r="231" spans="1:11" ht="14.1" customHeight="1">
      <c r="A231" s="4"/>
      <c r="B231" s="4"/>
      <c r="C231" s="11" t="s">
        <v>357</v>
      </c>
      <c r="D231" s="30">
        <v>0</v>
      </c>
      <c r="E231" s="30">
        <v>0</v>
      </c>
      <c r="F231" s="30">
        <v>0</v>
      </c>
      <c r="G231" s="30">
        <v>0</v>
      </c>
      <c r="H231" s="4"/>
      <c r="I231" s="4"/>
      <c r="J231" s="4"/>
      <c r="K231" s="4"/>
    </row>
    <row r="232" spans="1:11" ht="14.1" customHeight="1">
      <c r="A232" s="4"/>
      <c r="B232" s="4"/>
      <c r="C232" s="11" t="s">
        <v>361</v>
      </c>
      <c r="D232" s="30">
        <v>0</v>
      </c>
      <c r="E232" s="30">
        <v>0</v>
      </c>
      <c r="F232" s="30">
        <v>0</v>
      </c>
      <c r="G232" s="30">
        <v>0</v>
      </c>
      <c r="H232" s="4"/>
      <c r="I232" s="4"/>
      <c r="J232" s="4"/>
      <c r="K232" s="4"/>
    </row>
    <row r="233" spans="1:11" ht="14.1" customHeight="1">
      <c r="A233" s="4"/>
      <c r="B233" s="4"/>
      <c r="C233" s="11" t="s">
        <v>360</v>
      </c>
      <c r="D233" s="30">
        <v>0</v>
      </c>
      <c r="E233" s="30">
        <v>0</v>
      </c>
      <c r="F233" s="30">
        <v>0</v>
      </c>
      <c r="G233" s="30">
        <v>0</v>
      </c>
      <c r="H233" s="4"/>
      <c r="I233" s="4"/>
      <c r="J233" s="4"/>
      <c r="K233" s="4"/>
    </row>
    <row r="234" spans="1:11" ht="14.1" customHeight="1">
      <c r="A234" s="4"/>
      <c r="B234" s="4"/>
      <c r="C234" s="11" t="s">
        <v>357</v>
      </c>
      <c r="D234" s="30">
        <v>0</v>
      </c>
      <c r="E234" s="30">
        <v>0</v>
      </c>
      <c r="F234" s="30">
        <v>0</v>
      </c>
      <c r="G234" s="30">
        <v>0</v>
      </c>
      <c r="H234" s="4"/>
      <c r="I234" s="4"/>
      <c r="J234" s="4"/>
      <c r="K234" s="4"/>
    </row>
    <row r="235" spans="1:11" ht="14.1" customHeight="1">
      <c r="A235" s="4"/>
      <c r="B235" s="4"/>
      <c r="C235" s="11" t="s">
        <v>356</v>
      </c>
      <c r="D235" s="30">
        <v>0</v>
      </c>
      <c r="E235" s="30">
        <v>0</v>
      </c>
      <c r="F235" s="30">
        <v>0</v>
      </c>
      <c r="G235" s="30">
        <v>0</v>
      </c>
      <c r="H235" s="4"/>
      <c r="I235" s="4"/>
      <c r="J235" s="4"/>
      <c r="K235" s="4"/>
    </row>
    <row r="236" spans="1:11" ht="14.1" customHeight="1">
      <c r="A236" s="4"/>
      <c r="B236" s="4"/>
      <c r="C236" s="11" t="s">
        <v>355</v>
      </c>
      <c r="D236" s="30">
        <v>0</v>
      </c>
      <c r="E236" s="30">
        <v>0</v>
      </c>
      <c r="F236" s="30">
        <v>0</v>
      </c>
      <c r="G236" s="30">
        <v>0</v>
      </c>
      <c r="H236" s="4"/>
      <c r="I236" s="4"/>
      <c r="J236" s="4"/>
      <c r="K236" s="4"/>
    </row>
    <row r="237" spans="1:11" ht="14.1" customHeight="1">
      <c r="A237" s="4"/>
      <c r="B237" s="4"/>
      <c r="C237" s="11" t="s">
        <v>354</v>
      </c>
      <c r="D237" s="30">
        <v>0</v>
      </c>
      <c r="E237" s="30">
        <v>0</v>
      </c>
      <c r="F237" s="30">
        <v>0</v>
      </c>
      <c r="G237" s="30">
        <v>0</v>
      </c>
      <c r="H237" s="4"/>
      <c r="I237" s="4"/>
      <c r="J237" s="4"/>
      <c r="K237" s="4"/>
    </row>
    <row r="238" spans="1:11" ht="14.1" customHeight="1">
      <c r="A238" s="4"/>
      <c r="B238" s="4"/>
      <c r="C238" s="11" t="s">
        <v>353</v>
      </c>
      <c r="D238" s="30">
        <v>0</v>
      </c>
      <c r="E238" s="30">
        <v>0</v>
      </c>
      <c r="F238" s="30">
        <v>0</v>
      </c>
      <c r="G238" s="30">
        <v>0</v>
      </c>
      <c r="H238" s="4"/>
      <c r="I238" s="4"/>
      <c r="J238" s="4"/>
      <c r="K238" s="4"/>
    </row>
    <row r="239" spans="1:11" ht="14.1" customHeight="1">
      <c r="A239" s="4"/>
      <c r="B239" s="4"/>
      <c r="C239" s="11" t="s">
        <v>359</v>
      </c>
      <c r="D239" s="30">
        <v>0</v>
      </c>
      <c r="E239" s="30">
        <v>0</v>
      </c>
      <c r="F239" s="30">
        <v>0</v>
      </c>
      <c r="G239" s="30">
        <v>0</v>
      </c>
      <c r="H239" s="4"/>
      <c r="I239" s="4"/>
      <c r="J239" s="4"/>
      <c r="K239" s="4"/>
    </row>
    <row r="240" spans="1:11" ht="14.1" customHeight="1">
      <c r="A240" s="4"/>
      <c r="B240" s="4"/>
      <c r="C240" s="11" t="s">
        <v>357</v>
      </c>
      <c r="D240" s="30">
        <v>0</v>
      </c>
      <c r="E240" s="30">
        <v>0</v>
      </c>
      <c r="F240" s="30">
        <v>0</v>
      </c>
      <c r="G240" s="30">
        <v>0</v>
      </c>
      <c r="H240" s="4"/>
      <c r="I240" s="4"/>
      <c r="J240" s="4"/>
      <c r="K240" s="4"/>
    </row>
    <row r="241" spans="1:11" ht="14.1" customHeight="1">
      <c r="A241" s="4"/>
      <c r="B241" s="4"/>
      <c r="C241" s="11" t="s">
        <v>356</v>
      </c>
      <c r="D241" s="30">
        <v>0</v>
      </c>
      <c r="E241" s="30">
        <v>0</v>
      </c>
      <c r="F241" s="30">
        <v>0</v>
      </c>
      <c r="G241" s="30">
        <v>0</v>
      </c>
      <c r="H241" s="4"/>
      <c r="I241" s="4"/>
      <c r="J241" s="4"/>
      <c r="K241" s="4"/>
    </row>
    <row r="242" spans="1:11" ht="14.1" customHeight="1">
      <c r="A242" s="4"/>
      <c r="B242" s="4"/>
      <c r="C242" s="11" t="s">
        <v>355</v>
      </c>
      <c r="D242" s="30">
        <v>0</v>
      </c>
      <c r="E242" s="30">
        <v>0</v>
      </c>
      <c r="F242" s="30">
        <v>0</v>
      </c>
      <c r="G242" s="30">
        <v>0</v>
      </c>
      <c r="H242" s="4"/>
      <c r="I242" s="4"/>
      <c r="J242" s="4"/>
      <c r="K242" s="4"/>
    </row>
    <row r="243" spans="1:11" ht="14.1" customHeight="1">
      <c r="A243" s="4"/>
      <c r="B243" s="4"/>
      <c r="C243" s="11" t="s">
        <v>354</v>
      </c>
      <c r="D243" s="30">
        <v>0</v>
      </c>
      <c r="E243" s="30">
        <v>0</v>
      </c>
      <c r="F243" s="30">
        <v>0</v>
      </c>
      <c r="G243" s="30">
        <v>0</v>
      </c>
      <c r="H243" s="4"/>
      <c r="I243" s="4"/>
      <c r="J243" s="4"/>
      <c r="K243" s="4"/>
    </row>
    <row r="244" spans="1:11" ht="14.1" customHeight="1">
      <c r="A244" s="4"/>
      <c r="B244" s="4"/>
      <c r="C244" s="11" t="s">
        <v>353</v>
      </c>
      <c r="D244" s="30">
        <v>0</v>
      </c>
      <c r="E244" s="30">
        <v>0</v>
      </c>
      <c r="F244" s="30">
        <v>0</v>
      </c>
      <c r="G244" s="30">
        <v>0</v>
      </c>
      <c r="H244" s="4"/>
      <c r="I244" s="4"/>
      <c r="J244" s="4"/>
      <c r="K244" s="4"/>
    </row>
    <row r="245" spans="1:11" ht="14.1" customHeight="1">
      <c r="A245" s="4"/>
      <c r="B245" s="4"/>
      <c r="C245" s="11" t="s">
        <v>358</v>
      </c>
      <c r="D245" s="30">
        <v>0</v>
      </c>
      <c r="E245" s="30">
        <v>0</v>
      </c>
      <c r="F245" s="30">
        <v>0</v>
      </c>
      <c r="G245" s="30">
        <v>0</v>
      </c>
      <c r="H245" s="4"/>
      <c r="I245" s="4"/>
      <c r="J245" s="4"/>
      <c r="K245" s="4"/>
    </row>
    <row r="246" spans="1:11" ht="14.1" customHeight="1">
      <c r="A246" s="4"/>
      <c r="B246" s="4"/>
      <c r="C246" s="11" t="s">
        <v>357</v>
      </c>
      <c r="D246" s="30">
        <v>0</v>
      </c>
      <c r="E246" s="30">
        <v>0</v>
      </c>
      <c r="F246" s="30">
        <v>0</v>
      </c>
      <c r="G246" s="30">
        <v>0</v>
      </c>
      <c r="H246" s="4"/>
      <c r="I246" s="4"/>
      <c r="J246" s="4"/>
      <c r="K246" s="4"/>
    </row>
    <row r="247" spans="1:11" ht="14.1" customHeight="1">
      <c r="A247" s="4"/>
      <c r="B247" s="4"/>
      <c r="C247" s="11" t="s">
        <v>356</v>
      </c>
      <c r="D247" s="30">
        <v>0</v>
      </c>
      <c r="E247" s="30">
        <v>0</v>
      </c>
      <c r="F247" s="30">
        <v>0</v>
      </c>
      <c r="G247" s="30">
        <v>0</v>
      </c>
      <c r="H247" s="4"/>
      <c r="I247" s="4"/>
      <c r="J247" s="4"/>
      <c r="K247" s="4"/>
    </row>
    <row r="248" spans="1:11" ht="14.1" customHeight="1">
      <c r="A248" s="4"/>
      <c r="B248" s="4"/>
      <c r="C248" s="11" t="s">
        <v>355</v>
      </c>
      <c r="D248" s="30">
        <v>0</v>
      </c>
      <c r="E248" s="30">
        <v>0</v>
      </c>
      <c r="F248" s="30">
        <v>0</v>
      </c>
      <c r="G248" s="30">
        <v>0</v>
      </c>
      <c r="H248" s="4"/>
      <c r="I248" s="4"/>
      <c r="J248" s="4"/>
      <c r="K248" s="4"/>
    </row>
    <row r="249" spans="1:11" ht="14.1" customHeight="1">
      <c r="A249" s="4"/>
      <c r="B249" s="4"/>
      <c r="C249" s="11" t="s">
        <v>354</v>
      </c>
      <c r="D249" s="30">
        <v>0</v>
      </c>
      <c r="E249" s="30">
        <v>0</v>
      </c>
      <c r="F249" s="30">
        <v>0</v>
      </c>
      <c r="G249" s="30">
        <v>0</v>
      </c>
      <c r="H249" s="4"/>
      <c r="I249" s="4"/>
      <c r="J249" s="4"/>
      <c r="K249" s="4"/>
    </row>
    <row r="250" spans="1:11" ht="14.1" customHeight="1">
      <c r="A250" s="4"/>
      <c r="B250" s="4"/>
      <c r="C250" s="11" t="s">
        <v>353</v>
      </c>
      <c r="D250" s="30">
        <v>0</v>
      </c>
      <c r="E250" s="30">
        <v>0</v>
      </c>
      <c r="F250" s="30">
        <v>0</v>
      </c>
      <c r="G250" s="30">
        <v>0</v>
      </c>
      <c r="H250" s="4"/>
      <c r="I250" s="4"/>
      <c r="J250" s="4"/>
      <c r="K250" s="4"/>
    </row>
    <row r="251" spans="1:11" ht="14.1" customHeight="1">
      <c r="A251" s="4"/>
      <c r="B251" s="4"/>
      <c r="C251" s="11" t="s">
        <v>352</v>
      </c>
      <c r="D251" s="30">
        <v>0</v>
      </c>
      <c r="E251" s="30">
        <v>0</v>
      </c>
      <c r="F251" s="30">
        <v>0</v>
      </c>
      <c r="G251" s="30">
        <v>0</v>
      </c>
      <c r="H251" s="4"/>
      <c r="I251" s="4"/>
      <c r="J251" s="4"/>
      <c r="K251" s="4"/>
    </row>
    <row r="252" spans="1:11" ht="14.1" customHeight="1">
      <c r="A252" s="4"/>
      <c r="B252" s="4"/>
      <c r="C252" s="11" t="s">
        <v>351</v>
      </c>
      <c r="D252" s="30">
        <v>0</v>
      </c>
      <c r="E252" s="30">
        <v>0</v>
      </c>
      <c r="F252" s="30">
        <v>0</v>
      </c>
      <c r="G252" s="30">
        <v>0</v>
      </c>
      <c r="H252" s="4"/>
      <c r="I252" s="4"/>
      <c r="J252" s="4"/>
      <c r="K252" s="4"/>
    </row>
    <row r="253" spans="1:11" ht="14.1" customHeight="1">
      <c r="A253" s="4"/>
      <c r="B253" s="4"/>
      <c r="C253" s="10" t="s">
        <v>145</v>
      </c>
      <c r="D253" s="30">
        <v>0</v>
      </c>
      <c r="E253" s="30">
        <v>35000000</v>
      </c>
      <c r="F253" s="30">
        <v>32700000</v>
      </c>
      <c r="G253" s="30">
        <v>32700000</v>
      </c>
      <c r="H253" s="4"/>
      <c r="I253" s="4"/>
      <c r="J253" s="4"/>
      <c r="K253" s="4"/>
    </row>
    <row r="254" spans="1:11" ht="14.1" customHeight="1">
      <c r="A254" s="4"/>
      <c r="B254" s="4"/>
      <c r="C254" s="14" t="s">
        <v>382</v>
      </c>
      <c r="D254" s="1314" t="s">
        <v>1326</v>
      </c>
      <c r="E254" s="1315"/>
      <c r="F254" s="1315"/>
      <c r="G254" s="1315"/>
      <c r="H254" s="4"/>
      <c r="I254" s="4"/>
      <c r="J254" s="4"/>
      <c r="K254" s="4"/>
    </row>
    <row r="255" spans="1:11" ht="14.1" customHeight="1">
      <c r="A255" s="4"/>
      <c r="B255" s="4"/>
      <c r="C255" s="27" t="s">
        <v>380</v>
      </c>
      <c r="D255" s="1310" t="s">
        <v>1327</v>
      </c>
      <c r="E255" s="1311"/>
      <c r="F255" s="1311"/>
      <c r="G255" s="1311"/>
      <c r="H255" s="4"/>
      <c r="I255" s="4"/>
      <c r="J255" s="4"/>
      <c r="K255" s="4"/>
    </row>
    <row r="256" spans="1:11" ht="14.1" customHeight="1">
      <c r="A256" s="4"/>
      <c r="B256" s="4"/>
      <c r="C256" s="27" t="s">
        <v>15</v>
      </c>
      <c r="D256" s="1310" t="s">
        <v>1325</v>
      </c>
      <c r="E256" s="1311"/>
      <c r="F256" s="1311"/>
      <c r="G256" s="1311"/>
      <c r="H256" s="4"/>
      <c r="I256" s="4"/>
      <c r="J256" s="4"/>
      <c r="K256" s="4"/>
    </row>
    <row r="257" spans="1:11" ht="15" customHeight="1">
      <c r="A257" s="4"/>
      <c r="B257" s="4"/>
      <c r="C257" s="13"/>
      <c r="D257" s="33">
        <v>2022</v>
      </c>
      <c r="E257" s="33">
        <v>2023</v>
      </c>
      <c r="F257" s="33">
        <v>2024</v>
      </c>
      <c r="G257" s="33">
        <v>2025</v>
      </c>
      <c r="H257" s="4"/>
      <c r="I257" s="4"/>
      <c r="J257" s="4"/>
      <c r="K257" s="4"/>
    </row>
    <row r="258" spans="1:11" ht="15" customHeight="1">
      <c r="A258" s="4"/>
      <c r="B258" s="4"/>
      <c r="C258" s="12"/>
      <c r="D258" s="34" t="s">
        <v>7</v>
      </c>
      <c r="E258" s="34" t="s">
        <v>8</v>
      </c>
      <c r="F258" s="34" t="s">
        <v>8</v>
      </c>
      <c r="G258" s="34" t="s">
        <v>8</v>
      </c>
      <c r="H258" s="4"/>
      <c r="I258" s="4"/>
      <c r="J258" s="4"/>
      <c r="K258" s="4"/>
    </row>
    <row r="259" spans="1:11" ht="14.1" customHeight="1">
      <c r="A259" s="4"/>
      <c r="B259" s="4"/>
      <c r="C259" s="7" t="s">
        <v>16</v>
      </c>
      <c r="D259" s="35" t="s">
        <v>404</v>
      </c>
      <c r="E259" s="35" t="s">
        <v>879</v>
      </c>
      <c r="F259" s="35" t="s">
        <v>404</v>
      </c>
      <c r="G259" s="35" t="s">
        <v>404</v>
      </c>
      <c r="H259" s="4"/>
      <c r="I259" s="4"/>
      <c r="J259" s="4"/>
      <c r="K259" s="4"/>
    </row>
    <row r="260" spans="1:11" ht="14.1" customHeight="1">
      <c r="A260" s="4"/>
      <c r="B260" s="4"/>
      <c r="C260" s="7" t="s">
        <v>481</v>
      </c>
      <c r="D260" s="35" t="s">
        <v>1812</v>
      </c>
      <c r="E260" s="35" t="s">
        <v>2769</v>
      </c>
      <c r="F260" s="35" t="s">
        <v>1813</v>
      </c>
      <c r="G260" s="35" t="s">
        <v>1813</v>
      </c>
      <c r="H260" s="4"/>
      <c r="I260" s="4"/>
      <c r="J260" s="4"/>
      <c r="K260" s="4"/>
    </row>
    <row r="261" spans="1:11" ht="14.1" customHeight="1">
      <c r="A261" s="4"/>
      <c r="B261" s="4"/>
      <c r="C261" s="7" t="s">
        <v>480</v>
      </c>
      <c r="D261" s="35" t="s">
        <v>1814</v>
      </c>
      <c r="E261" s="35" t="s">
        <v>2770</v>
      </c>
      <c r="F261" s="35" t="s">
        <v>1815</v>
      </c>
      <c r="G261" s="35" t="s">
        <v>1815</v>
      </c>
      <c r="H261" s="4"/>
      <c r="I261" s="4"/>
      <c r="J261" s="4"/>
      <c r="K261" s="4"/>
    </row>
    <row r="262" spans="1:11" ht="14.1" customHeight="1">
      <c r="A262" s="4"/>
      <c r="B262" s="4"/>
      <c r="C262" s="7" t="s">
        <v>375</v>
      </c>
      <c r="D262" s="35" t="s">
        <v>348</v>
      </c>
      <c r="E262" s="35" t="s">
        <v>1328</v>
      </c>
      <c r="F262" s="35" t="s">
        <v>1329</v>
      </c>
      <c r="G262" s="35" t="s">
        <v>372</v>
      </c>
      <c r="H262" s="4"/>
      <c r="I262" s="4"/>
      <c r="J262" s="4"/>
      <c r="K262" s="4"/>
    </row>
    <row r="263" spans="1:11" ht="14.1" customHeight="1">
      <c r="A263" s="4"/>
      <c r="B263" s="4"/>
      <c r="C263" s="7" t="s">
        <v>374</v>
      </c>
      <c r="D263" s="35" t="s">
        <v>348</v>
      </c>
      <c r="E263" s="35" t="s">
        <v>2771</v>
      </c>
      <c r="F263" s="35" t="s">
        <v>2772</v>
      </c>
      <c r="G263" s="35" t="s">
        <v>372</v>
      </c>
      <c r="H263" s="4"/>
      <c r="I263" s="4"/>
      <c r="J263" s="4"/>
      <c r="K263" s="4"/>
    </row>
    <row r="264" spans="1:11" ht="14.1" customHeight="1">
      <c r="A264" s="4"/>
      <c r="B264" s="4"/>
      <c r="C264" s="7" t="s">
        <v>22</v>
      </c>
      <c r="D264" s="35" t="s">
        <v>348</v>
      </c>
      <c r="E264" s="35" t="s">
        <v>2773</v>
      </c>
      <c r="F264" s="35" t="s">
        <v>2774</v>
      </c>
      <c r="G264" s="35" t="s">
        <v>372</v>
      </c>
      <c r="H264" s="4"/>
      <c r="I264" s="4"/>
      <c r="J264" s="4"/>
      <c r="K264" s="4"/>
    </row>
    <row r="265" spans="1:11" ht="14.1" customHeight="1">
      <c r="A265" s="4"/>
      <c r="B265" s="4"/>
      <c r="C265" s="1312" t="s">
        <v>371</v>
      </c>
      <c r="D265" s="1313"/>
      <c r="E265" s="1313"/>
      <c r="F265" s="1313"/>
      <c r="G265" s="1313"/>
      <c r="H265" s="4"/>
      <c r="I265" s="4"/>
      <c r="J265" s="4"/>
      <c r="K265" s="4"/>
    </row>
    <row r="266" spans="1:11" ht="14.1" customHeight="1">
      <c r="A266" s="4"/>
      <c r="B266" s="4"/>
      <c r="C266" s="13"/>
      <c r="D266" s="33">
        <v>2022</v>
      </c>
      <c r="E266" s="33">
        <v>2023</v>
      </c>
      <c r="F266" s="33">
        <v>2024</v>
      </c>
      <c r="G266" s="33">
        <v>2025</v>
      </c>
      <c r="H266" s="4"/>
      <c r="I266" s="4"/>
      <c r="J266" s="4"/>
      <c r="K266" s="4"/>
    </row>
    <row r="267" spans="1:11" ht="14.1" customHeight="1">
      <c r="A267" s="4"/>
      <c r="B267" s="4"/>
      <c r="C267" s="12"/>
      <c r="D267" s="34" t="s">
        <v>7</v>
      </c>
      <c r="E267" s="34" t="s">
        <v>8</v>
      </c>
      <c r="F267" s="34" t="s">
        <v>8</v>
      </c>
      <c r="G267" s="34" t="s">
        <v>8</v>
      </c>
      <c r="H267" s="4"/>
      <c r="I267" s="4"/>
      <c r="J267" s="4"/>
      <c r="K267" s="4"/>
    </row>
    <row r="268" spans="1:11" ht="14.1" customHeight="1">
      <c r="A268" s="4"/>
      <c r="B268" s="4"/>
      <c r="C268" s="11" t="s">
        <v>368</v>
      </c>
      <c r="D268" s="30">
        <v>0</v>
      </c>
      <c r="E268" s="30">
        <v>0</v>
      </c>
      <c r="F268" s="30">
        <v>0</v>
      </c>
      <c r="G268" s="30">
        <v>0</v>
      </c>
      <c r="H268" s="4"/>
      <c r="I268" s="4"/>
      <c r="J268" s="4"/>
      <c r="K268" s="4"/>
    </row>
    <row r="269" spans="1:11" ht="14.1" customHeight="1">
      <c r="A269" s="4"/>
      <c r="B269" s="4"/>
      <c r="C269" s="11" t="s">
        <v>357</v>
      </c>
      <c r="D269" s="30">
        <v>0</v>
      </c>
      <c r="E269" s="30">
        <v>0</v>
      </c>
      <c r="F269" s="30">
        <v>0</v>
      </c>
      <c r="G269" s="30">
        <v>0</v>
      </c>
      <c r="H269" s="4"/>
      <c r="I269" s="4"/>
      <c r="J269" s="4"/>
      <c r="K269" s="4"/>
    </row>
    <row r="270" spans="1:11" ht="14.1" customHeight="1">
      <c r="A270" s="4"/>
      <c r="B270" s="4"/>
      <c r="C270" s="11" t="s">
        <v>361</v>
      </c>
      <c r="D270" s="30">
        <v>0</v>
      </c>
      <c r="E270" s="30">
        <v>0</v>
      </c>
      <c r="F270" s="30">
        <v>0</v>
      </c>
      <c r="G270" s="30">
        <v>0</v>
      </c>
      <c r="H270" s="4"/>
      <c r="I270" s="4"/>
      <c r="J270" s="4"/>
      <c r="K270" s="4"/>
    </row>
    <row r="271" spans="1:11" ht="14.1" customHeight="1">
      <c r="A271" s="4"/>
      <c r="B271" s="4"/>
      <c r="C271" s="11" t="s">
        <v>367</v>
      </c>
      <c r="D271" s="30">
        <v>0</v>
      </c>
      <c r="E271" s="30">
        <v>0</v>
      </c>
      <c r="F271" s="30">
        <v>0</v>
      </c>
      <c r="G271" s="30">
        <v>0</v>
      </c>
      <c r="H271" s="4"/>
      <c r="I271" s="4"/>
      <c r="J271" s="4"/>
      <c r="K271" s="4"/>
    </row>
    <row r="272" spans="1:11" ht="14.1" customHeight="1">
      <c r="A272" s="4"/>
      <c r="B272" s="4"/>
      <c r="C272" s="11" t="s">
        <v>357</v>
      </c>
      <c r="D272" s="30">
        <v>0</v>
      </c>
      <c r="E272" s="30">
        <v>0</v>
      </c>
      <c r="F272" s="30">
        <v>0</v>
      </c>
      <c r="G272" s="30">
        <v>0</v>
      </c>
      <c r="H272" s="4"/>
      <c r="I272" s="4"/>
      <c r="J272" s="4"/>
      <c r="K272" s="4"/>
    </row>
    <row r="273" spans="1:11" ht="14.1" customHeight="1">
      <c r="A273" s="4"/>
      <c r="B273" s="4"/>
      <c r="C273" s="11" t="s">
        <v>361</v>
      </c>
      <c r="D273" s="30">
        <v>0</v>
      </c>
      <c r="E273" s="30">
        <v>0</v>
      </c>
      <c r="F273" s="30">
        <v>0</v>
      </c>
      <c r="G273" s="30">
        <v>0</v>
      </c>
      <c r="H273" s="4"/>
      <c r="I273" s="4"/>
      <c r="J273" s="4"/>
      <c r="K273" s="4"/>
    </row>
    <row r="274" spans="1:11" ht="14.1" customHeight="1">
      <c r="A274" s="4"/>
      <c r="B274" s="4"/>
      <c r="C274" s="11" t="s">
        <v>366</v>
      </c>
      <c r="D274" s="30">
        <v>0</v>
      </c>
      <c r="E274" s="30">
        <v>48000000</v>
      </c>
      <c r="F274" s="30">
        <v>47500000</v>
      </c>
      <c r="G274" s="30">
        <v>47500000</v>
      </c>
      <c r="H274" s="4"/>
      <c r="I274" s="4"/>
      <c r="J274" s="4"/>
      <c r="K274" s="4"/>
    </row>
    <row r="275" spans="1:11" ht="14.1" customHeight="1">
      <c r="A275" s="4"/>
      <c r="B275" s="4"/>
      <c r="C275" s="11" t="s">
        <v>357</v>
      </c>
      <c r="D275" s="30">
        <v>0</v>
      </c>
      <c r="E275" s="30">
        <v>48000000</v>
      </c>
      <c r="F275" s="30">
        <v>47500000</v>
      </c>
      <c r="G275" s="30">
        <v>47500000</v>
      </c>
      <c r="H275" s="4"/>
      <c r="I275" s="4"/>
      <c r="J275" s="4"/>
      <c r="K275" s="4"/>
    </row>
    <row r="276" spans="1:11" ht="14.1" customHeight="1">
      <c r="A276" s="4"/>
      <c r="B276" s="4"/>
      <c r="C276" s="11" t="s">
        <v>361</v>
      </c>
      <c r="D276" s="30">
        <v>0</v>
      </c>
      <c r="E276" s="30">
        <v>0</v>
      </c>
      <c r="F276" s="30">
        <v>0</v>
      </c>
      <c r="G276" s="30">
        <v>0</v>
      </c>
      <c r="H276" s="4"/>
      <c r="I276" s="4"/>
      <c r="J276" s="4"/>
      <c r="K276" s="4"/>
    </row>
    <row r="277" spans="1:11" ht="14.1" customHeight="1">
      <c r="A277" s="4"/>
      <c r="B277" s="4"/>
      <c r="C277" s="11" t="s">
        <v>365</v>
      </c>
      <c r="D277" s="30">
        <v>0</v>
      </c>
      <c r="E277" s="30">
        <v>0</v>
      </c>
      <c r="F277" s="30">
        <v>0</v>
      </c>
      <c r="G277" s="30">
        <v>0</v>
      </c>
      <c r="H277" s="4"/>
      <c r="I277" s="4"/>
      <c r="J277" s="4"/>
      <c r="K277" s="4"/>
    </row>
    <row r="278" spans="1:11" ht="14.1" customHeight="1">
      <c r="A278" s="4"/>
      <c r="B278" s="4"/>
      <c r="C278" s="11" t="s">
        <v>357</v>
      </c>
      <c r="D278" s="30">
        <v>0</v>
      </c>
      <c r="E278" s="30">
        <v>0</v>
      </c>
      <c r="F278" s="30">
        <v>0</v>
      </c>
      <c r="G278" s="30">
        <v>0</v>
      </c>
      <c r="H278" s="4"/>
      <c r="I278" s="4"/>
      <c r="J278" s="4"/>
      <c r="K278" s="4"/>
    </row>
    <row r="279" spans="1:11" ht="14.1" customHeight="1">
      <c r="A279" s="4"/>
      <c r="B279" s="4"/>
      <c r="C279" s="11" t="s">
        <v>361</v>
      </c>
      <c r="D279" s="30">
        <v>0</v>
      </c>
      <c r="E279" s="30">
        <v>0</v>
      </c>
      <c r="F279" s="30">
        <v>0</v>
      </c>
      <c r="G279" s="30">
        <v>0</v>
      </c>
      <c r="H279" s="4"/>
      <c r="I279" s="4"/>
      <c r="J279" s="4"/>
      <c r="K279" s="4"/>
    </row>
    <row r="280" spans="1:11" ht="14.1" customHeight="1">
      <c r="A280" s="4"/>
      <c r="B280" s="4"/>
      <c r="C280" s="11" t="s">
        <v>370</v>
      </c>
      <c r="D280" s="30">
        <v>0</v>
      </c>
      <c r="E280" s="30">
        <v>0</v>
      </c>
      <c r="F280" s="30">
        <v>0</v>
      </c>
      <c r="G280" s="30">
        <v>0</v>
      </c>
      <c r="H280" s="4"/>
      <c r="I280" s="4"/>
      <c r="J280" s="4"/>
      <c r="K280" s="4"/>
    </row>
    <row r="281" spans="1:11" ht="14.1" customHeight="1">
      <c r="A281" s="4"/>
      <c r="B281" s="4"/>
      <c r="C281" s="11" t="s">
        <v>357</v>
      </c>
      <c r="D281" s="30">
        <v>0</v>
      </c>
      <c r="E281" s="30">
        <v>0</v>
      </c>
      <c r="F281" s="30">
        <v>0</v>
      </c>
      <c r="G281" s="30">
        <v>0</v>
      </c>
      <c r="H281" s="4"/>
      <c r="I281" s="4"/>
      <c r="J281" s="4"/>
      <c r="K281" s="4"/>
    </row>
    <row r="282" spans="1:11" ht="14.1" customHeight="1">
      <c r="A282" s="4"/>
      <c r="B282" s="4"/>
      <c r="C282" s="11" t="s">
        <v>361</v>
      </c>
      <c r="D282" s="30">
        <v>0</v>
      </c>
      <c r="E282" s="30">
        <v>0</v>
      </c>
      <c r="F282" s="30">
        <v>0</v>
      </c>
      <c r="G282" s="30">
        <v>0</v>
      </c>
      <c r="H282" s="4"/>
      <c r="I282" s="4"/>
      <c r="J282" s="4"/>
      <c r="K282" s="4"/>
    </row>
    <row r="283" spans="1:11" ht="14.1" customHeight="1">
      <c r="A283" s="4"/>
      <c r="B283" s="4"/>
      <c r="C283" s="11" t="s">
        <v>363</v>
      </c>
      <c r="D283" s="30">
        <v>0</v>
      </c>
      <c r="E283" s="30">
        <v>0</v>
      </c>
      <c r="F283" s="30">
        <v>0</v>
      </c>
      <c r="G283" s="30">
        <v>0</v>
      </c>
      <c r="H283" s="4"/>
      <c r="I283" s="4"/>
      <c r="J283" s="4"/>
      <c r="K283" s="4"/>
    </row>
    <row r="284" spans="1:11" ht="14.1" customHeight="1">
      <c r="A284" s="4"/>
      <c r="B284" s="4"/>
      <c r="C284" s="11" t="s">
        <v>357</v>
      </c>
      <c r="D284" s="30">
        <v>0</v>
      </c>
      <c r="E284" s="30">
        <v>0</v>
      </c>
      <c r="F284" s="30">
        <v>0</v>
      </c>
      <c r="G284" s="30">
        <v>0</v>
      </c>
      <c r="H284" s="4"/>
      <c r="I284" s="4"/>
      <c r="J284" s="4"/>
      <c r="K284" s="4"/>
    </row>
    <row r="285" spans="1:11" ht="14.1" customHeight="1">
      <c r="A285" s="4"/>
      <c r="B285" s="4"/>
      <c r="C285" s="11" t="s">
        <v>361</v>
      </c>
      <c r="D285" s="30">
        <v>0</v>
      </c>
      <c r="E285" s="30">
        <v>0</v>
      </c>
      <c r="F285" s="30">
        <v>0</v>
      </c>
      <c r="G285" s="30">
        <v>0</v>
      </c>
      <c r="H285" s="4"/>
      <c r="I285" s="4"/>
      <c r="J285" s="4"/>
      <c r="K285" s="4"/>
    </row>
    <row r="286" spans="1:11" ht="14.1" customHeight="1">
      <c r="A286" s="4"/>
      <c r="B286" s="4"/>
      <c r="C286" s="11" t="s">
        <v>362</v>
      </c>
      <c r="D286" s="30">
        <v>0</v>
      </c>
      <c r="E286" s="30">
        <v>0</v>
      </c>
      <c r="F286" s="30">
        <v>0</v>
      </c>
      <c r="G286" s="30">
        <v>0</v>
      </c>
      <c r="H286" s="4"/>
      <c r="I286" s="4"/>
      <c r="J286" s="4"/>
      <c r="K286" s="4"/>
    </row>
    <row r="287" spans="1:11" ht="14.1" customHeight="1">
      <c r="A287" s="4"/>
      <c r="B287" s="4"/>
      <c r="C287" s="11" t="s">
        <v>357</v>
      </c>
      <c r="D287" s="30">
        <v>0</v>
      </c>
      <c r="E287" s="30">
        <v>0</v>
      </c>
      <c r="F287" s="30">
        <v>0</v>
      </c>
      <c r="G287" s="30">
        <v>0</v>
      </c>
      <c r="H287" s="4"/>
      <c r="I287" s="4"/>
      <c r="J287" s="4"/>
      <c r="K287" s="4"/>
    </row>
    <row r="288" spans="1:11" ht="14.1" customHeight="1">
      <c r="A288" s="4"/>
      <c r="B288" s="4"/>
      <c r="C288" s="11" t="s">
        <v>361</v>
      </c>
      <c r="D288" s="30">
        <v>0</v>
      </c>
      <c r="E288" s="30">
        <v>0</v>
      </c>
      <c r="F288" s="30">
        <v>0</v>
      </c>
      <c r="G288" s="30">
        <v>0</v>
      </c>
      <c r="H288" s="4"/>
      <c r="I288" s="4"/>
      <c r="J288" s="4"/>
      <c r="K288" s="4"/>
    </row>
    <row r="289" spans="1:11" ht="14.1" customHeight="1">
      <c r="A289" s="4"/>
      <c r="B289" s="4"/>
      <c r="C289" s="11" t="s">
        <v>360</v>
      </c>
      <c r="D289" s="30">
        <v>0</v>
      </c>
      <c r="E289" s="30">
        <v>0</v>
      </c>
      <c r="F289" s="30">
        <v>0</v>
      </c>
      <c r="G289" s="30">
        <v>0</v>
      </c>
      <c r="H289" s="4"/>
      <c r="I289" s="4"/>
      <c r="J289" s="4"/>
      <c r="K289" s="4"/>
    </row>
    <row r="290" spans="1:11" ht="14.1" customHeight="1">
      <c r="A290" s="4"/>
      <c r="B290" s="4"/>
      <c r="C290" s="11" t="s">
        <v>357</v>
      </c>
      <c r="D290" s="30">
        <v>0</v>
      </c>
      <c r="E290" s="30">
        <v>0</v>
      </c>
      <c r="F290" s="30">
        <v>0</v>
      </c>
      <c r="G290" s="30">
        <v>0</v>
      </c>
      <c r="H290" s="4"/>
      <c r="I290" s="4"/>
      <c r="J290" s="4"/>
      <c r="K290" s="4"/>
    </row>
    <row r="291" spans="1:11" ht="14.1" customHeight="1">
      <c r="A291" s="4"/>
      <c r="B291" s="4"/>
      <c r="C291" s="11" t="s">
        <v>356</v>
      </c>
      <c r="D291" s="30">
        <v>0</v>
      </c>
      <c r="E291" s="30">
        <v>0</v>
      </c>
      <c r="F291" s="30">
        <v>0</v>
      </c>
      <c r="G291" s="30">
        <v>0</v>
      </c>
      <c r="H291" s="4"/>
      <c r="I291" s="4"/>
      <c r="J291" s="4"/>
      <c r="K291" s="4"/>
    </row>
    <row r="292" spans="1:11" ht="14.1" customHeight="1">
      <c r="A292" s="4"/>
      <c r="B292" s="4"/>
      <c r="C292" s="11" t="s">
        <v>355</v>
      </c>
      <c r="D292" s="30">
        <v>0</v>
      </c>
      <c r="E292" s="30">
        <v>0</v>
      </c>
      <c r="F292" s="30">
        <v>0</v>
      </c>
      <c r="G292" s="30">
        <v>0</v>
      </c>
      <c r="H292" s="4"/>
      <c r="I292" s="4"/>
      <c r="J292" s="4"/>
      <c r="K292" s="4"/>
    </row>
    <row r="293" spans="1:11" ht="14.1" customHeight="1">
      <c r="A293" s="4"/>
      <c r="B293" s="4"/>
      <c r="C293" s="11" t="s">
        <v>354</v>
      </c>
      <c r="D293" s="30">
        <v>0</v>
      </c>
      <c r="E293" s="30">
        <v>0</v>
      </c>
      <c r="F293" s="30">
        <v>0</v>
      </c>
      <c r="G293" s="30">
        <v>0</v>
      </c>
      <c r="H293" s="4"/>
      <c r="I293" s="4"/>
      <c r="J293" s="4"/>
      <c r="K293" s="4"/>
    </row>
    <row r="294" spans="1:11" ht="14.1" customHeight="1">
      <c r="A294" s="4"/>
      <c r="B294" s="4"/>
      <c r="C294" s="11" t="s">
        <v>353</v>
      </c>
      <c r="D294" s="30">
        <v>0</v>
      </c>
      <c r="E294" s="30">
        <v>0</v>
      </c>
      <c r="F294" s="30">
        <v>0</v>
      </c>
      <c r="G294" s="30">
        <v>0</v>
      </c>
      <c r="H294" s="4"/>
      <c r="I294" s="4"/>
      <c r="J294" s="4"/>
      <c r="K294" s="4"/>
    </row>
    <row r="295" spans="1:11" ht="14.1" customHeight="1">
      <c r="A295" s="4"/>
      <c r="B295" s="4"/>
      <c r="C295" s="11" t="s">
        <v>359</v>
      </c>
      <c r="D295" s="30">
        <v>0</v>
      </c>
      <c r="E295" s="30">
        <v>0</v>
      </c>
      <c r="F295" s="30">
        <v>0</v>
      </c>
      <c r="G295" s="30">
        <v>0</v>
      </c>
      <c r="H295" s="4"/>
      <c r="I295" s="4"/>
      <c r="J295" s="4"/>
      <c r="K295" s="4"/>
    </row>
    <row r="296" spans="1:11" ht="14.1" customHeight="1">
      <c r="A296" s="4"/>
      <c r="B296" s="4"/>
      <c r="C296" s="11" t="s">
        <v>357</v>
      </c>
      <c r="D296" s="30">
        <v>0</v>
      </c>
      <c r="E296" s="30">
        <v>0</v>
      </c>
      <c r="F296" s="30">
        <v>0</v>
      </c>
      <c r="G296" s="30">
        <v>0</v>
      </c>
      <c r="H296" s="4"/>
      <c r="I296" s="4"/>
      <c r="J296" s="4"/>
      <c r="K296" s="4"/>
    </row>
    <row r="297" spans="1:11" ht="14.1" customHeight="1">
      <c r="A297" s="4"/>
      <c r="B297" s="4"/>
      <c r="C297" s="11" t="s">
        <v>356</v>
      </c>
      <c r="D297" s="30">
        <v>0</v>
      </c>
      <c r="E297" s="30">
        <v>0</v>
      </c>
      <c r="F297" s="30">
        <v>0</v>
      </c>
      <c r="G297" s="30">
        <v>0</v>
      </c>
      <c r="H297" s="4"/>
      <c r="I297" s="4"/>
      <c r="J297" s="4"/>
      <c r="K297" s="4"/>
    </row>
    <row r="298" spans="1:11" ht="14.1" customHeight="1">
      <c r="A298" s="4"/>
      <c r="B298" s="4"/>
      <c r="C298" s="11" t="s">
        <v>355</v>
      </c>
      <c r="D298" s="30">
        <v>0</v>
      </c>
      <c r="E298" s="30">
        <v>0</v>
      </c>
      <c r="F298" s="30">
        <v>0</v>
      </c>
      <c r="G298" s="30">
        <v>0</v>
      </c>
      <c r="H298" s="4"/>
      <c r="I298" s="4"/>
      <c r="J298" s="4"/>
      <c r="K298" s="4"/>
    </row>
    <row r="299" spans="1:11" ht="14.1" customHeight="1">
      <c r="A299" s="4"/>
      <c r="B299" s="4"/>
      <c r="C299" s="11" t="s">
        <v>354</v>
      </c>
      <c r="D299" s="30">
        <v>0</v>
      </c>
      <c r="E299" s="30">
        <v>0</v>
      </c>
      <c r="F299" s="30">
        <v>0</v>
      </c>
      <c r="G299" s="30">
        <v>0</v>
      </c>
      <c r="H299" s="4"/>
      <c r="I299" s="4"/>
      <c r="J299" s="4"/>
      <c r="K299" s="4"/>
    </row>
    <row r="300" spans="1:11" ht="14.1" customHeight="1">
      <c r="A300" s="4"/>
      <c r="B300" s="4"/>
      <c r="C300" s="11" t="s">
        <v>353</v>
      </c>
      <c r="D300" s="30">
        <v>0</v>
      </c>
      <c r="E300" s="30">
        <v>0</v>
      </c>
      <c r="F300" s="30">
        <v>0</v>
      </c>
      <c r="G300" s="30">
        <v>0</v>
      </c>
      <c r="H300" s="4"/>
      <c r="I300" s="4"/>
      <c r="J300" s="4"/>
      <c r="K300" s="4"/>
    </row>
    <row r="301" spans="1:11" ht="14.1" customHeight="1">
      <c r="A301" s="4"/>
      <c r="B301" s="4"/>
      <c r="C301" s="11" t="s">
        <v>358</v>
      </c>
      <c r="D301" s="30">
        <v>0</v>
      </c>
      <c r="E301" s="30">
        <v>0</v>
      </c>
      <c r="F301" s="30">
        <v>0</v>
      </c>
      <c r="G301" s="30">
        <v>0</v>
      </c>
      <c r="H301" s="4"/>
      <c r="I301" s="4"/>
      <c r="J301" s="4"/>
      <c r="K301" s="4"/>
    </row>
    <row r="302" spans="1:11" ht="14.1" customHeight="1">
      <c r="A302" s="4"/>
      <c r="B302" s="4"/>
      <c r="C302" s="11" t="s">
        <v>357</v>
      </c>
      <c r="D302" s="30">
        <v>0</v>
      </c>
      <c r="E302" s="30">
        <v>0</v>
      </c>
      <c r="F302" s="30">
        <v>0</v>
      </c>
      <c r="G302" s="30">
        <v>0</v>
      </c>
      <c r="H302" s="4"/>
      <c r="I302" s="4"/>
      <c r="J302" s="4"/>
      <c r="K302" s="4"/>
    </row>
    <row r="303" spans="1:11" ht="14.1" customHeight="1">
      <c r="A303" s="4"/>
      <c r="B303" s="4"/>
      <c r="C303" s="11" t="s">
        <v>356</v>
      </c>
      <c r="D303" s="30">
        <v>0</v>
      </c>
      <c r="E303" s="30">
        <v>0</v>
      </c>
      <c r="F303" s="30">
        <v>0</v>
      </c>
      <c r="G303" s="30">
        <v>0</v>
      </c>
      <c r="H303" s="4"/>
      <c r="I303" s="4"/>
      <c r="J303" s="4"/>
      <c r="K303" s="4"/>
    </row>
    <row r="304" spans="1:11" ht="14.1" customHeight="1">
      <c r="A304" s="4"/>
      <c r="B304" s="4"/>
      <c r="C304" s="11" t="s">
        <v>355</v>
      </c>
      <c r="D304" s="30">
        <v>0</v>
      </c>
      <c r="E304" s="30">
        <v>0</v>
      </c>
      <c r="F304" s="30">
        <v>0</v>
      </c>
      <c r="G304" s="30">
        <v>0</v>
      </c>
      <c r="H304" s="4"/>
      <c r="I304" s="4"/>
      <c r="J304" s="4"/>
      <c r="K304" s="4"/>
    </row>
    <row r="305" spans="1:11" ht="14.1" customHeight="1">
      <c r="A305" s="4"/>
      <c r="B305" s="4"/>
      <c r="C305" s="11" t="s">
        <v>354</v>
      </c>
      <c r="D305" s="30">
        <v>0</v>
      </c>
      <c r="E305" s="30">
        <v>0</v>
      </c>
      <c r="F305" s="30">
        <v>0</v>
      </c>
      <c r="G305" s="30">
        <v>0</v>
      </c>
      <c r="H305" s="4"/>
      <c r="I305" s="4"/>
      <c r="J305" s="4"/>
      <c r="K305" s="4"/>
    </row>
    <row r="306" spans="1:11" ht="14.1" customHeight="1">
      <c r="A306" s="4"/>
      <c r="B306" s="4"/>
      <c r="C306" s="11" t="s">
        <v>353</v>
      </c>
      <c r="D306" s="30">
        <v>0</v>
      </c>
      <c r="E306" s="30">
        <v>0</v>
      </c>
      <c r="F306" s="30">
        <v>0</v>
      </c>
      <c r="G306" s="30">
        <v>0</v>
      </c>
      <c r="H306" s="4"/>
      <c r="I306" s="4"/>
      <c r="J306" s="4"/>
      <c r="K306" s="4"/>
    </row>
    <row r="307" spans="1:11" ht="14.1" customHeight="1">
      <c r="A307" s="4"/>
      <c r="B307" s="4"/>
      <c r="C307" s="11" t="s">
        <v>352</v>
      </c>
      <c r="D307" s="30">
        <v>0</v>
      </c>
      <c r="E307" s="30">
        <v>0</v>
      </c>
      <c r="F307" s="30">
        <v>0</v>
      </c>
      <c r="G307" s="30">
        <v>0</v>
      </c>
      <c r="H307" s="4"/>
      <c r="I307" s="4"/>
      <c r="J307" s="4"/>
      <c r="K307" s="4"/>
    </row>
    <row r="308" spans="1:11" ht="14.1" customHeight="1">
      <c r="A308" s="4"/>
      <c r="B308" s="4"/>
      <c r="C308" s="11" t="s">
        <v>351</v>
      </c>
      <c r="D308" s="30">
        <v>0</v>
      </c>
      <c r="E308" s="30">
        <v>0</v>
      </c>
      <c r="F308" s="30">
        <v>0</v>
      </c>
      <c r="G308" s="30">
        <v>0</v>
      </c>
      <c r="H308" s="4"/>
      <c r="I308" s="4"/>
      <c r="J308" s="4"/>
      <c r="K308" s="4"/>
    </row>
    <row r="309" spans="1:11" ht="14.1" customHeight="1">
      <c r="A309" s="4"/>
      <c r="B309" s="4"/>
      <c r="C309" s="10" t="s">
        <v>145</v>
      </c>
      <c r="D309" s="30">
        <v>0</v>
      </c>
      <c r="E309" s="30">
        <v>48000000</v>
      </c>
      <c r="F309" s="30">
        <v>47500000</v>
      </c>
      <c r="G309" s="30">
        <v>47500000</v>
      </c>
      <c r="H309" s="4"/>
      <c r="I309" s="4"/>
      <c r="J309" s="4"/>
      <c r="K309" s="4"/>
    </row>
    <row r="310" spans="1:11" ht="15" customHeight="1">
      <c r="A310" s="4"/>
      <c r="B310" s="4"/>
      <c r="C310" s="9" t="s">
        <v>348</v>
      </c>
      <c r="D310" s="31" t="s">
        <v>348</v>
      </c>
      <c r="E310" s="31" t="s">
        <v>348</v>
      </c>
      <c r="F310" s="31" t="s">
        <v>348</v>
      </c>
      <c r="G310" s="31" t="s">
        <v>348</v>
      </c>
      <c r="H310" s="4"/>
      <c r="I310" s="4"/>
      <c r="J310" s="4"/>
      <c r="K310" s="4"/>
    </row>
    <row r="311" spans="1:11" ht="15" customHeight="1">
      <c r="A311" s="4"/>
      <c r="B311" s="4"/>
      <c r="C311" s="8" t="s">
        <v>369</v>
      </c>
      <c r="D311" s="32">
        <v>0</v>
      </c>
      <c r="E311" s="32">
        <v>279400000</v>
      </c>
      <c r="F311" s="32">
        <v>259500000</v>
      </c>
      <c r="G311" s="32">
        <v>259500000</v>
      </c>
      <c r="H311" s="4"/>
      <c r="I311" s="4"/>
      <c r="J311" s="4"/>
      <c r="K311" s="4"/>
    </row>
    <row r="312" spans="1:11" ht="15" customHeight="1">
      <c r="A312" s="4"/>
      <c r="B312" s="4"/>
      <c r="C312" s="7" t="s">
        <v>368</v>
      </c>
      <c r="D312" s="28">
        <v>0</v>
      </c>
      <c r="E312" s="28">
        <v>114500000</v>
      </c>
      <c r="F312" s="28">
        <v>114500000</v>
      </c>
      <c r="G312" s="28">
        <v>114500000</v>
      </c>
      <c r="H312" s="4"/>
      <c r="I312" s="4"/>
      <c r="J312" s="4"/>
      <c r="K312" s="4"/>
    </row>
    <row r="313" spans="1:11" ht="15" customHeight="1">
      <c r="A313" s="4"/>
      <c r="B313" s="4"/>
      <c r="C313" s="7" t="s">
        <v>357</v>
      </c>
      <c r="D313" s="28">
        <v>0</v>
      </c>
      <c r="E313" s="28">
        <v>114500000</v>
      </c>
      <c r="F313" s="28">
        <v>114500000</v>
      </c>
      <c r="G313" s="28">
        <v>114500000</v>
      </c>
      <c r="H313" s="4"/>
      <c r="I313" s="4"/>
      <c r="J313" s="4"/>
      <c r="K313" s="4"/>
    </row>
    <row r="314" spans="1:11" ht="15" customHeight="1">
      <c r="A314" s="4"/>
      <c r="B314" s="4"/>
      <c r="C314" s="7" t="s">
        <v>361</v>
      </c>
      <c r="D314" s="28">
        <v>0</v>
      </c>
      <c r="E314" s="28">
        <v>0</v>
      </c>
      <c r="F314" s="28">
        <v>0</v>
      </c>
      <c r="G314" s="28">
        <v>0</v>
      </c>
      <c r="H314" s="4"/>
      <c r="I314" s="4"/>
      <c r="J314" s="4"/>
      <c r="K314" s="4"/>
    </row>
    <row r="315" spans="1:11" ht="15" customHeight="1">
      <c r="A315" s="4"/>
      <c r="B315" s="4"/>
      <c r="C315" s="7" t="s">
        <v>367</v>
      </c>
      <c r="D315" s="28">
        <v>0</v>
      </c>
      <c r="E315" s="28">
        <v>17900000</v>
      </c>
      <c r="F315" s="28">
        <v>17900000</v>
      </c>
      <c r="G315" s="28">
        <v>17900000</v>
      </c>
      <c r="H315" s="4"/>
      <c r="I315" s="4"/>
      <c r="J315" s="4"/>
      <c r="K315" s="4"/>
    </row>
    <row r="316" spans="1:11" ht="15" customHeight="1">
      <c r="A316" s="4"/>
      <c r="B316" s="4"/>
      <c r="C316" s="7" t="s">
        <v>357</v>
      </c>
      <c r="D316" s="28">
        <v>0</v>
      </c>
      <c r="E316" s="28">
        <v>17900000</v>
      </c>
      <c r="F316" s="28">
        <v>17900000</v>
      </c>
      <c r="G316" s="28">
        <v>17900000</v>
      </c>
      <c r="H316" s="4"/>
      <c r="I316" s="4"/>
      <c r="J316" s="4"/>
      <c r="K316" s="4"/>
    </row>
    <row r="317" spans="1:11" ht="15" customHeight="1">
      <c r="A317" s="4"/>
      <c r="B317" s="4"/>
      <c r="C317" s="7" t="s">
        <v>361</v>
      </c>
      <c r="D317" s="28">
        <v>0</v>
      </c>
      <c r="E317" s="28">
        <v>0</v>
      </c>
      <c r="F317" s="28">
        <v>0</v>
      </c>
      <c r="G317" s="28">
        <v>0</v>
      </c>
      <c r="H317" s="4"/>
      <c r="I317" s="4"/>
      <c r="J317" s="4"/>
      <c r="K317" s="4"/>
    </row>
    <row r="318" spans="1:11" ht="15" customHeight="1">
      <c r="A318" s="4"/>
      <c r="B318" s="4"/>
      <c r="C318" s="7" t="s">
        <v>366</v>
      </c>
      <c r="D318" s="28">
        <v>0</v>
      </c>
      <c r="E318" s="28">
        <v>131000000</v>
      </c>
      <c r="F318" s="28">
        <v>121100000</v>
      </c>
      <c r="G318" s="28">
        <v>121100000</v>
      </c>
      <c r="H318" s="4"/>
      <c r="I318" s="4"/>
      <c r="J318" s="4"/>
      <c r="K318" s="4"/>
    </row>
    <row r="319" spans="1:11" ht="15" customHeight="1">
      <c r="A319" s="4"/>
      <c r="B319" s="4"/>
      <c r="C319" s="7" t="s">
        <v>357</v>
      </c>
      <c r="D319" s="28">
        <v>0</v>
      </c>
      <c r="E319" s="28">
        <v>131000000</v>
      </c>
      <c r="F319" s="28">
        <v>121100000</v>
      </c>
      <c r="G319" s="28">
        <v>121100000</v>
      </c>
      <c r="H319" s="4"/>
      <c r="I319" s="4"/>
      <c r="J319" s="4"/>
      <c r="K319" s="4"/>
    </row>
    <row r="320" spans="1:11" ht="15" customHeight="1">
      <c r="A320" s="4"/>
      <c r="B320" s="4"/>
      <c r="C320" s="7" t="s">
        <v>361</v>
      </c>
      <c r="D320" s="28">
        <v>0</v>
      </c>
      <c r="E320" s="28">
        <v>0</v>
      </c>
      <c r="F320" s="28">
        <v>0</v>
      </c>
      <c r="G320" s="28">
        <v>0</v>
      </c>
      <c r="H320" s="4"/>
      <c r="I320" s="4"/>
      <c r="J320" s="4"/>
      <c r="K320" s="4"/>
    </row>
    <row r="321" spans="1:11" ht="15" customHeight="1">
      <c r="A321" s="4"/>
      <c r="B321" s="4"/>
      <c r="C321" s="7" t="s">
        <v>365</v>
      </c>
      <c r="D321" s="28">
        <v>0</v>
      </c>
      <c r="E321" s="28">
        <v>0</v>
      </c>
      <c r="F321" s="28">
        <v>0</v>
      </c>
      <c r="G321" s="28">
        <v>0</v>
      </c>
      <c r="H321" s="4"/>
      <c r="I321" s="4"/>
      <c r="J321" s="4"/>
      <c r="K321" s="4"/>
    </row>
    <row r="322" spans="1:11" ht="15" customHeight="1">
      <c r="A322" s="4"/>
      <c r="B322" s="4"/>
      <c r="C322" s="7" t="s">
        <v>357</v>
      </c>
      <c r="D322" s="28">
        <v>0</v>
      </c>
      <c r="E322" s="28">
        <v>0</v>
      </c>
      <c r="F322" s="28">
        <v>0</v>
      </c>
      <c r="G322" s="28">
        <v>0</v>
      </c>
      <c r="H322" s="4"/>
      <c r="I322" s="4"/>
      <c r="J322" s="4"/>
      <c r="K322" s="4"/>
    </row>
    <row r="323" spans="1:11" ht="15" customHeight="1">
      <c r="A323" s="4"/>
      <c r="B323" s="4"/>
      <c r="C323" s="7" t="s">
        <v>361</v>
      </c>
      <c r="D323" s="28">
        <v>0</v>
      </c>
      <c r="E323" s="28">
        <v>0</v>
      </c>
      <c r="F323" s="28">
        <v>0</v>
      </c>
      <c r="G323" s="28">
        <v>0</v>
      </c>
      <c r="H323" s="4"/>
      <c r="I323" s="4"/>
      <c r="J323" s="4"/>
      <c r="K323" s="4"/>
    </row>
    <row r="324" spans="1:11" ht="20.100000000000001" customHeight="1">
      <c r="A324" s="4"/>
      <c r="B324" s="4"/>
      <c r="C324" s="7" t="s">
        <v>364</v>
      </c>
      <c r="D324" s="29">
        <v>0</v>
      </c>
      <c r="E324" s="29">
        <v>0</v>
      </c>
      <c r="F324" s="29">
        <v>0</v>
      </c>
      <c r="G324" s="29">
        <v>0</v>
      </c>
      <c r="H324" s="4"/>
      <c r="I324" s="4"/>
      <c r="J324" s="4"/>
      <c r="K324" s="4"/>
    </row>
    <row r="325" spans="1:11" ht="15" customHeight="1">
      <c r="A325" s="4"/>
      <c r="B325" s="4"/>
      <c r="C325" s="7" t="s">
        <v>357</v>
      </c>
      <c r="D325" s="28">
        <v>0</v>
      </c>
      <c r="E325" s="28">
        <v>0</v>
      </c>
      <c r="F325" s="28">
        <v>0</v>
      </c>
      <c r="G325" s="28">
        <v>0</v>
      </c>
      <c r="H325" s="4"/>
      <c r="I325" s="4"/>
      <c r="J325" s="4"/>
      <c r="K325" s="4"/>
    </row>
    <row r="326" spans="1:11" ht="15" customHeight="1">
      <c r="A326" s="4"/>
      <c r="B326" s="4"/>
      <c r="C326" s="7" t="s">
        <v>361</v>
      </c>
      <c r="D326" s="28">
        <v>0</v>
      </c>
      <c r="E326" s="28">
        <v>0</v>
      </c>
      <c r="F326" s="28">
        <v>0</v>
      </c>
      <c r="G326" s="28">
        <v>0</v>
      </c>
      <c r="H326" s="4"/>
      <c r="I326" s="4"/>
      <c r="J326" s="4"/>
      <c r="K326" s="4"/>
    </row>
    <row r="327" spans="1:11" ht="15" customHeight="1">
      <c r="A327" s="4"/>
      <c r="B327" s="4"/>
      <c r="C327" s="7" t="s">
        <v>363</v>
      </c>
      <c r="D327" s="28">
        <v>0</v>
      </c>
      <c r="E327" s="28">
        <v>0</v>
      </c>
      <c r="F327" s="28">
        <v>0</v>
      </c>
      <c r="G327" s="28">
        <v>0</v>
      </c>
      <c r="H327" s="4"/>
      <c r="I327" s="4"/>
      <c r="J327" s="4"/>
      <c r="K327" s="4"/>
    </row>
    <row r="328" spans="1:11" ht="15" customHeight="1">
      <c r="A328" s="4"/>
      <c r="B328" s="4"/>
      <c r="C328" s="7" t="s">
        <v>357</v>
      </c>
      <c r="D328" s="28">
        <v>0</v>
      </c>
      <c r="E328" s="28">
        <v>0</v>
      </c>
      <c r="F328" s="28">
        <v>0</v>
      </c>
      <c r="G328" s="28">
        <v>0</v>
      </c>
      <c r="H328" s="4"/>
      <c r="I328" s="4"/>
      <c r="J328" s="4"/>
      <c r="K328" s="4"/>
    </row>
    <row r="329" spans="1:11" ht="15" customHeight="1">
      <c r="A329" s="4"/>
      <c r="B329" s="4"/>
      <c r="C329" s="7" t="s">
        <v>361</v>
      </c>
      <c r="D329" s="28">
        <v>0</v>
      </c>
      <c r="E329" s="28">
        <v>0</v>
      </c>
      <c r="F329" s="28">
        <v>0</v>
      </c>
      <c r="G329" s="28">
        <v>0</v>
      </c>
      <c r="H329" s="4"/>
      <c r="I329" s="4"/>
      <c r="J329" s="4"/>
      <c r="K329" s="4"/>
    </row>
    <row r="330" spans="1:11" ht="15" customHeight="1">
      <c r="A330" s="4"/>
      <c r="B330" s="4"/>
      <c r="C330" s="7" t="s">
        <v>362</v>
      </c>
      <c r="D330" s="28">
        <v>0</v>
      </c>
      <c r="E330" s="28">
        <v>0</v>
      </c>
      <c r="F330" s="28">
        <v>0</v>
      </c>
      <c r="G330" s="28">
        <v>0</v>
      </c>
      <c r="H330" s="4"/>
      <c r="I330" s="4"/>
      <c r="J330" s="4"/>
      <c r="K330" s="4"/>
    </row>
    <row r="331" spans="1:11" ht="15" customHeight="1">
      <c r="A331" s="4"/>
      <c r="B331" s="4"/>
      <c r="C331" s="7" t="s">
        <v>357</v>
      </c>
      <c r="D331" s="28">
        <v>0</v>
      </c>
      <c r="E331" s="28">
        <v>0</v>
      </c>
      <c r="F331" s="28">
        <v>0</v>
      </c>
      <c r="G331" s="28">
        <v>0</v>
      </c>
      <c r="H331" s="4"/>
      <c r="I331" s="4"/>
      <c r="J331" s="4"/>
      <c r="K331" s="4"/>
    </row>
    <row r="332" spans="1:11" ht="15" customHeight="1">
      <c r="A332" s="4"/>
      <c r="B332" s="4"/>
      <c r="C332" s="7" t="s">
        <v>361</v>
      </c>
      <c r="D332" s="28">
        <v>0</v>
      </c>
      <c r="E332" s="28">
        <v>0</v>
      </c>
      <c r="F332" s="28">
        <v>0</v>
      </c>
      <c r="G332" s="28">
        <v>0</v>
      </c>
      <c r="H332" s="4"/>
      <c r="I332" s="4"/>
      <c r="J332" s="4"/>
      <c r="K332" s="4"/>
    </row>
    <row r="333" spans="1:11" ht="15" customHeight="1">
      <c r="A333" s="4"/>
      <c r="B333" s="4"/>
      <c r="C333" s="7" t="s">
        <v>360</v>
      </c>
      <c r="D333" s="28">
        <v>0</v>
      </c>
      <c r="E333" s="28">
        <v>0</v>
      </c>
      <c r="F333" s="28">
        <v>0</v>
      </c>
      <c r="G333" s="28">
        <v>0</v>
      </c>
      <c r="H333" s="4"/>
      <c r="I333" s="4"/>
      <c r="J333" s="4"/>
      <c r="K333" s="4"/>
    </row>
    <row r="334" spans="1:11" ht="15" customHeight="1">
      <c r="A334" s="4"/>
      <c r="B334" s="4"/>
      <c r="C334" s="7" t="s">
        <v>357</v>
      </c>
      <c r="D334" s="28">
        <v>0</v>
      </c>
      <c r="E334" s="28">
        <v>0</v>
      </c>
      <c r="F334" s="28">
        <v>0</v>
      </c>
      <c r="G334" s="28">
        <v>0</v>
      </c>
      <c r="H334" s="4"/>
      <c r="I334" s="4"/>
      <c r="J334" s="4"/>
      <c r="K334" s="4"/>
    </row>
    <row r="335" spans="1:11" ht="15" customHeight="1">
      <c r="A335" s="4"/>
      <c r="B335" s="4"/>
      <c r="C335" s="7" t="s">
        <v>356</v>
      </c>
      <c r="D335" s="28">
        <v>0</v>
      </c>
      <c r="E335" s="28">
        <v>0</v>
      </c>
      <c r="F335" s="28">
        <v>0</v>
      </c>
      <c r="G335" s="28">
        <v>0</v>
      </c>
      <c r="H335" s="4"/>
      <c r="I335" s="4"/>
      <c r="J335" s="4"/>
      <c r="K335" s="4"/>
    </row>
    <row r="336" spans="1:11" ht="15" customHeight="1">
      <c r="A336" s="4"/>
      <c r="B336" s="4"/>
      <c r="C336" s="7" t="s">
        <v>355</v>
      </c>
      <c r="D336" s="28">
        <v>0</v>
      </c>
      <c r="E336" s="28">
        <v>0</v>
      </c>
      <c r="F336" s="28">
        <v>0</v>
      </c>
      <c r="G336" s="28">
        <v>0</v>
      </c>
      <c r="H336" s="4"/>
      <c r="I336" s="4"/>
      <c r="J336" s="4"/>
      <c r="K336" s="4"/>
    </row>
    <row r="337" spans="1:11" ht="15" customHeight="1">
      <c r="A337" s="4"/>
      <c r="B337" s="4"/>
      <c r="C337" s="7" t="s">
        <v>354</v>
      </c>
      <c r="D337" s="28">
        <v>0</v>
      </c>
      <c r="E337" s="28">
        <v>0</v>
      </c>
      <c r="F337" s="28">
        <v>0</v>
      </c>
      <c r="G337" s="28">
        <v>0</v>
      </c>
      <c r="H337" s="4"/>
      <c r="I337" s="4"/>
      <c r="J337" s="4"/>
      <c r="K337" s="4"/>
    </row>
    <row r="338" spans="1:11" ht="15" customHeight="1">
      <c r="A338" s="4"/>
      <c r="B338" s="4"/>
      <c r="C338" s="7" t="s">
        <v>353</v>
      </c>
      <c r="D338" s="28">
        <v>0</v>
      </c>
      <c r="E338" s="28">
        <v>0</v>
      </c>
      <c r="F338" s="28">
        <v>0</v>
      </c>
      <c r="G338" s="28">
        <v>0</v>
      </c>
      <c r="H338" s="4"/>
      <c r="I338" s="4"/>
      <c r="J338" s="4"/>
      <c r="K338" s="4"/>
    </row>
    <row r="339" spans="1:11" ht="15" customHeight="1">
      <c r="A339" s="4"/>
      <c r="B339" s="4"/>
      <c r="C339" s="7" t="s">
        <v>359</v>
      </c>
      <c r="D339" s="28">
        <v>0</v>
      </c>
      <c r="E339" s="28">
        <v>16000000</v>
      </c>
      <c r="F339" s="28">
        <v>6000000</v>
      </c>
      <c r="G339" s="28">
        <v>6000000</v>
      </c>
      <c r="H339" s="4"/>
      <c r="I339" s="4"/>
      <c r="J339" s="4"/>
      <c r="K339" s="4"/>
    </row>
    <row r="340" spans="1:11" ht="15" customHeight="1">
      <c r="A340" s="4"/>
      <c r="B340" s="4"/>
      <c r="C340" s="7" t="s">
        <v>357</v>
      </c>
      <c r="D340" s="28">
        <v>0</v>
      </c>
      <c r="E340" s="28">
        <v>16000000</v>
      </c>
      <c r="F340" s="28">
        <v>6000000</v>
      </c>
      <c r="G340" s="28">
        <v>6000000</v>
      </c>
      <c r="H340" s="4"/>
      <c r="I340" s="4"/>
      <c r="J340" s="4"/>
      <c r="K340" s="4"/>
    </row>
    <row r="341" spans="1:11" ht="15" customHeight="1">
      <c r="A341" s="4"/>
      <c r="B341" s="4"/>
      <c r="C341" s="7" t="s">
        <v>356</v>
      </c>
      <c r="D341" s="28">
        <v>0</v>
      </c>
      <c r="E341" s="28">
        <v>0</v>
      </c>
      <c r="F341" s="28">
        <v>0</v>
      </c>
      <c r="G341" s="28">
        <v>0</v>
      </c>
      <c r="H341" s="4"/>
      <c r="I341" s="4"/>
      <c r="J341" s="4"/>
      <c r="K341" s="4"/>
    </row>
    <row r="342" spans="1:11" ht="15" customHeight="1">
      <c r="A342" s="4"/>
      <c r="B342" s="4"/>
      <c r="C342" s="7" t="s">
        <v>355</v>
      </c>
      <c r="D342" s="28">
        <v>0</v>
      </c>
      <c r="E342" s="28">
        <v>0</v>
      </c>
      <c r="F342" s="28">
        <v>0</v>
      </c>
      <c r="G342" s="28">
        <v>0</v>
      </c>
      <c r="H342" s="4"/>
      <c r="I342" s="4"/>
      <c r="J342" s="4"/>
      <c r="K342" s="4"/>
    </row>
    <row r="343" spans="1:11" ht="15" customHeight="1">
      <c r="A343" s="4"/>
      <c r="B343" s="4"/>
      <c r="C343" s="7" t="s">
        <v>354</v>
      </c>
      <c r="D343" s="28">
        <v>0</v>
      </c>
      <c r="E343" s="28">
        <v>0</v>
      </c>
      <c r="F343" s="28">
        <v>0</v>
      </c>
      <c r="G343" s="28">
        <v>0</v>
      </c>
      <c r="H343" s="4"/>
      <c r="I343" s="4"/>
      <c r="J343" s="4"/>
      <c r="K343" s="4"/>
    </row>
    <row r="344" spans="1:11" ht="15" customHeight="1">
      <c r="A344" s="4"/>
      <c r="B344" s="4"/>
      <c r="C344" s="7" t="s">
        <v>353</v>
      </c>
      <c r="D344" s="28">
        <v>0</v>
      </c>
      <c r="E344" s="28">
        <v>0</v>
      </c>
      <c r="F344" s="28">
        <v>0</v>
      </c>
      <c r="G344" s="28">
        <v>0</v>
      </c>
      <c r="H344" s="4"/>
      <c r="I344" s="4"/>
      <c r="J344" s="4"/>
      <c r="K344" s="4"/>
    </row>
    <row r="345" spans="1:11" ht="15" customHeight="1">
      <c r="A345" s="4"/>
      <c r="B345" s="4"/>
      <c r="C345" s="7" t="s">
        <v>358</v>
      </c>
      <c r="D345" s="28">
        <v>0</v>
      </c>
      <c r="E345" s="28">
        <v>0</v>
      </c>
      <c r="F345" s="28">
        <v>0</v>
      </c>
      <c r="G345" s="28">
        <v>0</v>
      </c>
      <c r="H345" s="4"/>
      <c r="I345" s="4"/>
      <c r="J345" s="4"/>
      <c r="K345" s="4"/>
    </row>
    <row r="346" spans="1:11" ht="15" customHeight="1">
      <c r="A346" s="4"/>
      <c r="B346" s="4"/>
      <c r="C346" s="7" t="s">
        <v>357</v>
      </c>
      <c r="D346" s="28">
        <v>0</v>
      </c>
      <c r="E346" s="28">
        <v>0</v>
      </c>
      <c r="F346" s="28">
        <v>0</v>
      </c>
      <c r="G346" s="28">
        <v>0</v>
      </c>
      <c r="H346" s="4"/>
      <c r="I346" s="4"/>
      <c r="J346" s="4"/>
      <c r="K346" s="4"/>
    </row>
    <row r="347" spans="1:11" ht="15" customHeight="1">
      <c r="A347" s="4"/>
      <c r="B347" s="4"/>
      <c r="C347" s="7" t="s">
        <v>356</v>
      </c>
      <c r="D347" s="28">
        <v>0</v>
      </c>
      <c r="E347" s="28">
        <v>0</v>
      </c>
      <c r="F347" s="28">
        <v>0</v>
      </c>
      <c r="G347" s="28">
        <v>0</v>
      </c>
      <c r="H347" s="4"/>
      <c r="I347" s="4"/>
      <c r="J347" s="4"/>
      <c r="K347" s="4"/>
    </row>
    <row r="348" spans="1:11" ht="15" customHeight="1">
      <c r="A348" s="4"/>
      <c r="B348" s="4"/>
      <c r="C348" s="7" t="s">
        <v>355</v>
      </c>
      <c r="D348" s="28">
        <v>0</v>
      </c>
      <c r="E348" s="28">
        <v>0</v>
      </c>
      <c r="F348" s="28">
        <v>0</v>
      </c>
      <c r="G348" s="28">
        <v>0</v>
      </c>
      <c r="H348" s="4"/>
      <c r="I348" s="4"/>
      <c r="J348" s="4"/>
      <c r="K348" s="4"/>
    </row>
    <row r="349" spans="1:11" ht="15" customHeight="1">
      <c r="A349" s="4"/>
      <c r="B349" s="4"/>
      <c r="C349" s="7" t="s">
        <v>354</v>
      </c>
      <c r="D349" s="28">
        <v>0</v>
      </c>
      <c r="E349" s="28">
        <v>0</v>
      </c>
      <c r="F349" s="28">
        <v>0</v>
      </c>
      <c r="G349" s="28">
        <v>0</v>
      </c>
      <c r="H349" s="4"/>
      <c r="I349" s="4"/>
      <c r="J349" s="4"/>
      <c r="K349" s="4"/>
    </row>
    <row r="350" spans="1:11" ht="15" customHeight="1">
      <c r="A350" s="4"/>
      <c r="B350" s="4"/>
      <c r="C350" s="7" t="s">
        <v>353</v>
      </c>
      <c r="D350" s="28">
        <v>0</v>
      </c>
      <c r="E350" s="28">
        <v>0</v>
      </c>
      <c r="F350" s="28">
        <v>0</v>
      </c>
      <c r="G350" s="28">
        <v>0</v>
      </c>
      <c r="H350" s="4"/>
      <c r="I350" s="4"/>
      <c r="J350" s="4"/>
      <c r="K350" s="4"/>
    </row>
    <row r="351" spans="1:11" ht="15" customHeight="1">
      <c r="A351" s="4"/>
      <c r="B351" s="4"/>
      <c r="C351" s="7" t="s">
        <v>352</v>
      </c>
      <c r="D351" s="28">
        <v>0</v>
      </c>
      <c r="E351" s="28">
        <v>0</v>
      </c>
      <c r="F351" s="28">
        <v>0</v>
      </c>
      <c r="G351" s="28">
        <v>0</v>
      </c>
      <c r="H351" s="4"/>
      <c r="I351" s="4"/>
      <c r="J351" s="4"/>
      <c r="K351" s="4"/>
    </row>
    <row r="352" spans="1:11" ht="15" customHeight="1">
      <c r="A352" s="4"/>
      <c r="B352" s="4"/>
      <c r="C352" s="7" t="s">
        <v>351</v>
      </c>
      <c r="D352" s="28">
        <v>0</v>
      </c>
      <c r="E352" s="28">
        <v>0</v>
      </c>
      <c r="F352" s="28">
        <v>0</v>
      </c>
      <c r="G352" s="28">
        <v>0</v>
      </c>
      <c r="H352" s="4"/>
      <c r="I352" s="4"/>
      <c r="J352" s="4"/>
      <c r="K352" s="4"/>
    </row>
    <row r="353" spans="1:11" ht="20.100000000000001" customHeight="1">
      <c r="A353" s="4"/>
      <c r="B353" s="4"/>
      <c r="C353" s="6" t="s">
        <v>348</v>
      </c>
      <c r="D353" s="4"/>
      <c r="E353" s="4"/>
      <c r="F353" s="4"/>
      <c r="G353" s="4"/>
      <c r="H353" s="4"/>
      <c r="I353" s="4"/>
      <c r="J353" s="4"/>
      <c r="K353" s="4"/>
    </row>
    <row r="354" spans="1:11" ht="20.100000000000001" customHeight="1">
      <c r="A354" s="17" t="s">
        <v>433</v>
      </c>
      <c r="B354" s="27" t="s">
        <v>284</v>
      </c>
      <c r="C354" s="27" t="s">
        <v>348</v>
      </c>
      <c r="D354" s="4"/>
      <c r="E354" s="3" t="s">
        <v>348</v>
      </c>
      <c r="F354" s="27" t="s">
        <v>284</v>
      </c>
      <c r="G354" s="27" t="s">
        <v>348</v>
      </c>
      <c r="H354" s="5" t="s">
        <v>348</v>
      </c>
      <c r="I354" s="3" t="s">
        <v>348</v>
      </c>
      <c r="J354" s="27" t="s">
        <v>284</v>
      </c>
      <c r="K354" s="27" t="s">
        <v>348</v>
      </c>
    </row>
    <row r="355" spans="1:11" ht="20.100000000000001" customHeight="1">
      <c r="A355" s="2" t="s">
        <v>432</v>
      </c>
      <c r="B355" s="27" t="s">
        <v>349</v>
      </c>
      <c r="C355" s="27" t="s">
        <v>348</v>
      </c>
      <c r="D355" s="4"/>
      <c r="E355" s="2" t="s">
        <v>431</v>
      </c>
      <c r="F355" s="27" t="s">
        <v>349</v>
      </c>
      <c r="G355" s="27" t="s">
        <v>348</v>
      </c>
      <c r="H355" s="4"/>
      <c r="I355" s="2" t="s">
        <v>350</v>
      </c>
      <c r="J355" s="27" t="s">
        <v>349</v>
      </c>
      <c r="K355" s="27" t="s">
        <v>348</v>
      </c>
    </row>
    <row r="356" spans="1:11" ht="20.100000000000001" customHeight="1">
      <c r="A356" s="1" t="s">
        <v>348</v>
      </c>
      <c r="B356" s="27" t="s">
        <v>283</v>
      </c>
      <c r="C356" s="27" t="s">
        <v>348</v>
      </c>
      <c r="D356" s="4"/>
      <c r="E356" s="1" t="s">
        <v>348</v>
      </c>
      <c r="F356" s="27" t="s">
        <v>283</v>
      </c>
      <c r="G356" s="27" t="s">
        <v>348</v>
      </c>
      <c r="H356" s="4"/>
      <c r="I356" s="1" t="s">
        <v>348</v>
      </c>
      <c r="J356" s="27" t="s">
        <v>283</v>
      </c>
      <c r="K356" s="27" t="s">
        <v>348</v>
      </c>
    </row>
  </sheetData>
  <mergeCells count="38">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197:G197"/>
    <mergeCell ref="D78:G78"/>
    <mergeCell ref="D79:G79"/>
    <mergeCell ref="D80:G80"/>
    <mergeCell ref="D81:G81"/>
    <mergeCell ref="C90:G90"/>
    <mergeCell ref="D135:G135"/>
    <mergeCell ref="D136:G136"/>
    <mergeCell ref="D137:G137"/>
    <mergeCell ref="C146:G146"/>
    <mergeCell ref="D191:G191"/>
    <mergeCell ref="C196:G196"/>
    <mergeCell ref="D256:G256"/>
    <mergeCell ref="C265:G265"/>
    <mergeCell ref="D198:G198"/>
    <mergeCell ref="D199:G199"/>
    <mergeCell ref="D200:G200"/>
    <mergeCell ref="C209:G209"/>
    <mergeCell ref="D254:G254"/>
    <mergeCell ref="D255:G255"/>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BEFDD-A409-4D07-9AF9-2B5A91AD2EBB}">
  <sheetPr>
    <tabColor rgb="FF92D050"/>
    <outlinePr summaryBelow="0"/>
  </sheetPr>
  <dimension ref="A1:K806"/>
  <sheetViews>
    <sheetView topLeftCell="A464" workbookViewId="0">
      <selection activeCell="D21" sqref="D21:G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792</v>
      </c>
      <c r="E3" s="1327"/>
      <c r="F3" s="1327"/>
      <c r="G3" s="1327"/>
      <c r="H3" s="4"/>
      <c r="I3" s="4"/>
      <c r="J3" s="4"/>
      <c r="K3" s="4"/>
    </row>
    <row r="4" spans="1:11" ht="14.1" customHeight="1">
      <c r="A4" s="4"/>
      <c r="B4" s="4"/>
      <c r="C4" s="16" t="s">
        <v>428</v>
      </c>
      <c r="D4" s="1326" t="s">
        <v>791</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20.100000000000001" customHeight="1">
      <c r="A9" s="4"/>
      <c r="B9" s="4"/>
      <c r="C9" s="1324" t="s">
        <v>815</v>
      </c>
      <c r="D9" s="1325"/>
      <c r="E9" s="1325"/>
      <c r="F9" s="1325"/>
      <c r="G9" s="1325"/>
      <c r="H9" s="4"/>
      <c r="I9" s="4"/>
      <c r="J9" s="4"/>
      <c r="K9" s="4"/>
    </row>
    <row r="10" spans="1:11" ht="30.95" customHeight="1">
      <c r="A10" s="4"/>
      <c r="B10" s="4"/>
      <c r="C10" s="8" t="s">
        <v>5</v>
      </c>
      <c r="D10" s="1318" t="s">
        <v>814</v>
      </c>
      <c r="E10" s="1319"/>
      <c r="F10" s="1319"/>
      <c r="G10" s="1319"/>
      <c r="H10" s="4"/>
      <c r="I10" s="4"/>
      <c r="J10" s="4"/>
      <c r="K10" s="4"/>
    </row>
    <row r="11" spans="1:11" ht="57" customHeight="1">
      <c r="A11" s="4"/>
      <c r="B11" s="4"/>
      <c r="C11" s="8" t="s">
        <v>260</v>
      </c>
      <c r="D11" s="1318" t="s">
        <v>813</v>
      </c>
      <c r="E11" s="1319"/>
      <c r="F11" s="1319"/>
      <c r="G11" s="1319"/>
      <c r="H11" s="4"/>
      <c r="I11" s="4"/>
      <c r="J11" s="4"/>
      <c r="K11" s="4"/>
    </row>
    <row r="12" spans="1:11" ht="27.95" customHeight="1">
      <c r="A12" s="4"/>
      <c r="B12" s="4"/>
      <c r="C12" s="7" t="s">
        <v>402</v>
      </c>
      <c r="D12" s="36">
        <v>2022</v>
      </c>
      <c r="E12" s="36">
        <v>2023</v>
      </c>
      <c r="F12" s="36">
        <v>2024</v>
      </c>
      <c r="G12" s="36">
        <v>2025</v>
      </c>
      <c r="H12" s="4"/>
      <c r="I12" s="4"/>
      <c r="J12" s="4"/>
      <c r="K12" s="4"/>
    </row>
    <row r="13" spans="1:11" ht="14.1" customHeight="1">
      <c r="A13" s="4"/>
      <c r="B13" s="4"/>
      <c r="C13" s="15"/>
      <c r="D13" s="37" t="s">
        <v>7</v>
      </c>
      <c r="E13" s="37" t="s">
        <v>8</v>
      </c>
      <c r="F13" s="37" t="s">
        <v>8</v>
      </c>
      <c r="G13" s="37" t="s">
        <v>8</v>
      </c>
      <c r="H13" s="4"/>
      <c r="I13" s="4"/>
      <c r="J13" s="4"/>
      <c r="K13" s="4"/>
    </row>
    <row r="14" spans="1:11" ht="20.100000000000001" customHeight="1">
      <c r="A14" s="4"/>
      <c r="B14" s="4"/>
      <c r="C14" s="7" t="s">
        <v>1537</v>
      </c>
      <c r="D14" s="35" t="s">
        <v>348</v>
      </c>
      <c r="E14" s="35" t="s">
        <v>781</v>
      </c>
      <c r="F14" s="35" t="s">
        <v>677</v>
      </c>
      <c r="G14" s="35" t="s">
        <v>677</v>
      </c>
      <c r="H14" s="4"/>
      <c r="I14" s="4"/>
      <c r="J14" s="4"/>
      <c r="K14" s="4"/>
    </row>
    <row r="15" spans="1:11" ht="20.100000000000001" customHeight="1">
      <c r="A15" s="4"/>
      <c r="B15" s="4"/>
      <c r="C15" s="7" t="s">
        <v>1538</v>
      </c>
      <c r="D15" s="35" t="s">
        <v>348</v>
      </c>
      <c r="E15" s="35" t="s">
        <v>1539</v>
      </c>
      <c r="F15" s="35" t="s">
        <v>1540</v>
      </c>
      <c r="G15" s="35" t="s">
        <v>1541</v>
      </c>
      <c r="H15" s="4"/>
      <c r="I15" s="4"/>
      <c r="J15" s="4"/>
      <c r="K15" s="4"/>
    </row>
    <row r="16" spans="1:11" ht="14.1" customHeight="1">
      <c r="A16" s="4"/>
      <c r="B16" s="4"/>
      <c r="C16" s="1316" t="s">
        <v>291</v>
      </c>
      <c r="D16" s="1317"/>
      <c r="E16" s="1317"/>
      <c r="F16" s="1317"/>
      <c r="G16" s="1317"/>
      <c r="H16" s="4"/>
      <c r="I16" s="4"/>
      <c r="J16" s="4"/>
      <c r="K16" s="4"/>
    </row>
    <row r="17" spans="1:11" ht="14.1" customHeight="1">
      <c r="A17" s="4"/>
      <c r="B17" s="4"/>
      <c r="C17" s="26" t="s">
        <v>811</v>
      </c>
      <c r="D17" s="1316" t="s">
        <v>810</v>
      </c>
      <c r="E17" s="1317"/>
      <c r="F17" s="1317"/>
      <c r="G17" s="1317"/>
      <c r="H17" s="4"/>
      <c r="I17" s="4"/>
      <c r="J17" s="4"/>
      <c r="K17" s="4"/>
    </row>
    <row r="18" spans="1:11" ht="18" customHeight="1">
      <c r="A18" s="4"/>
      <c r="B18" s="4"/>
      <c r="C18" s="14" t="s">
        <v>382</v>
      </c>
      <c r="D18" s="1314" t="s">
        <v>1542</v>
      </c>
      <c r="E18" s="1315"/>
      <c r="F18" s="1315"/>
      <c r="G18" s="1315"/>
      <c r="H18" s="4"/>
      <c r="I18" s="4"/>
      <c r="J18" s="4"/>
      <c r="K18" s="4"/>
    </row>
    <row r="19" spans="1:11" ht="18" customHeight="1">
      <c r="A19" s="4"/>
      <c r="B19" s="4"/>
      <c r="C19" s="27" t="s">
        <v>380</v>
      </c>
      <c r="D19" s="1310" t="s">
        <v>1543</v>
      </c>
      <c r="E19" s="1311"/>
      <c r="F19" s="1311"/>
      <c r="G19" s="1311"/>
      <c r="H19" s="4"/>
      <c r="I19" s="4"/>
      <c r="J19" s="4"/>
      <c r="K19" s="4"/>
    </row>
    <row r="20" spans="1:11" ht="18" customHeight="1">
      <c r="A20" s="4"/>
      <c r="B20" s="4"/>
      <c r="C20" s="27" t="s">
        <v>15</v>
      </c>
      <c r="D20" s="1310" t="s">
        <v>40</v>
      </c>
      <c r="E20" s="1311"/>
      <c r="F20" s="1311"/>
      <c r="G20" s="1311"/>
      <c r="H20" s="4"/>
      <c r="I20" s="4"/>
      <c r="J20" s="4"/>
      <c r="K20" s="4"/>
    </row>
    <row r="21" spans="1:11" ht="15" customHeight="1">
      <c r="A21" s="4"/>
      <c r="B21" s="4"/>
      <c r="C21" s="13"/>
      <c r="D21" s="33">
        <v>2022</v>
      </c>
      <c r="E21" s="33">
        <v>2023</v>
      </c>
      <c r="F21" s="33">
        <v>2024</v>
      </c>
      <c r="G21" s="33">
        <v>2025</v>
      </c>
      <c r="H21" s="4"/>
      <c r="I21" s="4"/>
      <c r="J21" s="4"/>
      <c r="K21" s="4"/>
    </row>
    <row r="22" spans="1:11" ht="15" customHeight="1">
      <c r="A22" s="4"/>
      <c r="B22" s="4"/>
      <c r="C22" s="12"/>
      <c r="D22" s="34" t="s">
        <v>7</v>
      </c>
      <c r="E22" s="34" t="s">
        <v>8</v>
      </c>
      <c r="F22" s="34" t="s">
        <v>8</v>
      </c>
      <c r="G22" s="34" t="s">
        <v>8</v>
      </c>
      <c r="H22" s="4"/>
      <c r="I22" s="4"/>
      <c r="J22" s="4"/>
      <c r="K22" s="4"/>
    </row>
    <row r="23" spans="1:11" ht="14.1" customHeight="1">
      <c r="A23" s="4"/>
      <c r="B23" s="4"/>
      <c r="C23" s="7" t="s">
        <v>16</v>
      </c>
      <c r="D23" s="35" t="s">
        <v>809</v>
      </c>
      <c r="E23" s="35" t="s">
        <v>809</v>
      </c>
      <c r="F23" s="35" t="s">
        <v>809</v>
      </c>
      <c r="G23" s="35" t="s">
        <v>809</v>
      </c>
      <c r="H23" s="4"/>
      <c r="I23" s="4"/>
      <c r="J23" s="4"/>
      <c r="K23" s="4"/>
    </row>
    <row r="24" spans="1:11" ht="14.1" customHeight="1">
      <c r="A24" s="4"/>
      <c r="B24" s="4"/>
      <c r="C24" s="7" t="s">
        <v>481</v>
      </c>
      <c r="D24" s="35" t="s">
        <v>1544</v>
      </c>
      <c r="E24" s="35" t="s">
        <v>3401</v>
      </c>
      <c r="F24" s="35" t="s">
        <v>3402</v>
      </c>
      <c r="G24" s="35" t="s">
        <v>1545</v>
      </c>
      <c r="H24" s="4"/>
      <c r="I24" s="4"/>
      <c r="J24" s="4"/>
      <c r="K24" s="4"/>
    </row>
    <row r="25" spans="1:11" ht="14.1" customHeight="1">
      <c r="A25" s="4"/>
      <c r="B25" s="4"/>
      <c r="C25" s="7" t="s">
        <v>480</v>
      </c>
      <c r="D25" s="35" t="s">
        <v>1546</v>
      </c>
      <c r="E25" s="35" t="s">
        <v>3403</v>
      </c>
      <c r="F25" s="35" t="s">
        <v>3404</v>
      </c>
      <c r="G25" s="35" t="s">
        <v>1547</v>
      </c>
      <c r="H25" s="4"/>
      <c r="I25" s="4"/>
      <c r="J25" s="4"/>
      <c r="K25" s="4"/>
    </row>
    <row r="26" spans="1:11" ht="14.1" customHeight="1">
      <c r="A26" s="4"/>
      <c r="B26" s="4"/>
      <c r="C26" s="7" t="s">
        <v>375</v>
      </c>
      <c r="D26" s="35" t="s">
        <v>348</v>
      </c>
      <c r="E26" s="35" t="s">
        <v>372</v>
      </c>
      <c r="F26" s="35" t="s">
        <v>372</v>
      </c>
      <c r="G26" s="35" t="s">
        <v>372</v>
      </c>
      <c r="H26" s="4"/>
      <c r="I26" s="4"/>
      <c r="J26" s="4"/>
      <c r="K26" s="4"/>
    </row>
    <row r="27" spans="1:11" ht="14.1" customHeight="1">
      <c r="A27" s="4"/>
      <c r="B27" s="4"/>
      <c r="C27" s="7" t="s">
        <v>374</v>
      </c>
      <c r="D27" s="35" t="s">
        <v>348</v>
      </c>
      <c r="E27" s="35" t="s">
        <v>3405</v>
      </c>
      <c r="F27" s="35" t="s">
        <v>3406</v>
      </c>
      <c r="G27" s="35" t="s">
        <v>3407</v>
      </c>
      <c r="H27" s="4"/>
      <c r="I27" s="4"/>
      <c r="J27" s="4"/>
      <c r="K27" s="4"/>
    </row>
    <row r="28" spans="1:11" ht="14.1" customHeight="1">
      <c r="A28" s="4"/>
      <c r="B28" s="4"/>
      <c r="C28" s="7" t="s">
        <v>22</v>
      </c>
      <c r="D28" s="35" t="s">
        <v>348</v>
      </c>
      <c r="E28" s="35" t="s">
        <v>3405</v>
      </c>
      <c r="F28" s="35" t="s">
        <v>3406</v>
      </c>
      <c r="G28" s="35" t="s">
        <v>3407</v>
      </c>
      <c r="H28" s="4"/>
      <c r="I28" s="4"/>
      <c r="J28" s="4"/>
      <c r="K28" s="4"/>
    </row>
    <row r="29" spans="1:11" ht="14.1" customHeight="1">
      <c r="A29" s="4"/>
      <c r="B29" s="4"/>
      <c r="C29" s="1312" t="s">
        <v>371</v>
      </c>
      <c r="D29" s="1313"/>
      <c r="E29" s="1313"/>
      <c r="F29" s="1313"/>
      <c r="G29" s="1313"/>
      <c r="H29" s="4"/>
      <c r="I29" s="4"/>
      <c r="J29" s="4"/>
      <c r="K29" s="4"/>
    </row>
    <row r="30" spans="1:11" ht="14.1" customHeight="1">
      <c r="A30" s="4"/>
      <c r="B30" s="4"/>
      <c r="C30" s="13"/>
      <c r="D30" s="33">
        <v>2022</v>
      </c>
      <c r="E30" s="33">
        <v>2023</v>
      </c>
      <c r="F30" s="33">
        <v>2024</v>
      </c>
      <c r="G30" s="33">
        <v>2025</v>
      </c>
      <c r="H30" s="4"/>
      <c r="I30" s="4"/>
      <c r="J30" s="4"/>
      <c r="K30" s="4"/>
    </row>
    <row r="31" spans="1:11" ht="14.1" customHeight="1">
      <c r="A31" s="4"/>
      <c r="B31" s="4"/>
      <c r="C31" s="12"/>
      <c r="D31" s="34" t="s">
        <v>7</v>
      </c>
      <c r="E31" s="34" t="s">
        <v>8</v>
      </c>
      <c r="F31" s="34" t="s">
        <v>8</v>
      </c>
      <c r="G31" s="34" t="s">
        <v>8</v>
      </c>
      <c r="H31" s="4"/>
      <c r="I31" s="4"/>
      <c r="J31" s="4"/>
      <c r="K31" s="4"/>
    </row>
    <row r="32" spans="1:11" ht="14.1" customHeight="1">
      <c r="A32" s="4"/>
      <c r="B32" s="4"/>
      <c r="C32" s="11" t="s">
        <v>368</v>
      </c>
      <c r="D32" s="30">
        <v>0</v>
      </c>
      <c r="E32" s="30">
        <v>209000000</v>
      </c>
      <c r="F32" s="30">
        <v>209000000</v>
      </c>
      <c r="G32" s="30">
        <v>209000000</v>
      </c>
      <c r="H32" s="4"/>
      <c r="I32" s="4"/>
      <c r="J32" s="4"/>
      <c r="K32" s="4"/>
    </row>
    <row r="33" spans="1:11" ht="14.1" customHeight="1">
      <c r="A33" s="4"/>
      <c r="B33" s="4"/>
      <c r="C33" s="11" t="s">
        <v>357</v>
      </c>
      <c r="D33" s="30">
        <v>0</v>
      </c>
      <c r="E33" s="30">
        <v>209000000</v>
      </c>
      <c r="F33" s="30">
        <v>209000000</v>
      </c>
      <c r="G33" s="30">
        <v>209000000</v>
      </c>
      <c r="H33" s="4"/>
      <c r="I33" s="4"/>
      <c r="J33" s="4"/>
      <c r="K33" s="4"/>
    </row>
    <row r="34" spans="1:11" ht="14.1" customHeight="1">
      <c r="A34" s="4"/>
      <c r="B34" s="4"/>
      <c r="C34" s="11" t="s">
        <v>361</v>
      </c>
      <c r="D34" s="30">
        <v>0</v>
      </c>
      <c r="E34" s="30">
        <v>0</v>
      </c>
      <c r="F34" s="30">
        <v>0</v>
      </c>
      <c r="G34" s="30">
        <v>0</v>
      </c>
      <c r="H34" s="4"/>
      <c r="I34" s="4"/>
      <c r="J34" s="4"/>
      <c r="K34" s="4"/>
    </row>
    <row r="35" spans="1:11" ht="14.1" customHeight="1">
      <c r="A35" s="4"/>
      <c r="B35" s="4"/>
      <c r="C35" s="11" t="s">
        <v>367</v>
      </c>
      <c r="D35" s="30">
        <v>0</v>
      </c>
      <c r="E35" s="30">
        <v>27500000</v>
      </c>
      <c r="F35" s="30">
        <v>27500000</v>
      </c>
      <c r="G35" s="30">
        <v>27500000</v>
      </c>
      <c r="H35" s="4"/>
      <c r="I35" s="4"/>
      <c r="J35" s="4"/>
      <c r="K35" s="4"/>
    </row>
    <row r="36" spans="1:11" ht="14.1" customHeight="1">
      <c r="A36" s="4"/>
      <c r="B36" s="4"/>
      <c r="C36" s="11" t="s">
        <v>357</v>
      </c>
      <c r="D36" s="30">
        <v>0</v>
      </c>
      <c r="E36" s="30">
        <v>27500000</v>
      </c>
      <c r="F36" s="30">
        <v>27500000</v>
      </c>
      <c r="G36" s="30">
        <v>27500000</v>
      </c>
      <c r="H36" s="4"/>
      <c r="I36" s="4"/>
      <c r="J36" s="4"/>
      <c r="K36" s="4"/>
    </row>
    <row r="37" spans="1:11" ht="14.1" customHeight="1">
      <c r="A37" s="4"/>
      <c r="B37" s="4"/>
      <c r="C37" s="11" t="s">
        <v>361</v>
      </c>
      <c r="D37" s="30">
        <v>0</v>
      </c>
      <c r="E37" s="30">
        <v>0</v>
      </c>
      <c r="F37" s="30">
        <v>0</v>
      </c>
      <c r="G37" s="30">
        <v>0</v>
      </c>
      <c r="H37" s="4"/>
      <c r="I37" s="4"/>
      <c r="J37" s="4"/>
      <c r="K37" s="4"/>
    </row>
    <row r="38" spans="1:11" ht="14.1" customHeight="1">
      <c r="A38" s="4"/>
      <c r="B38" s="4"/>
      <c r="C38" s="11" t="s">
        <v>366</v>
      </c>
      <c r="D38" s="30">
        <v>0</v>
      </c>
      <c r="E38" s="30">
        <v>71700000</v>
      </c>
      <c r="F38" s="30">
        <v>68650000</v>
      </c>
      <c r="G38" s="30">
        <v>58650000</v>
      </c>
      <c r="H38" s="4"/>
      <c r="I38" s="4"/>
      <c r="J38" s="4"/>
      <c r="K38" s="4"/>
    </row>
    <row r="39" spans="1:11" ht="14.1" customHeight="1">
      <c r="A39" s="4"/>
      <c r="B39" s="4"/>
      <c r="C39" s="11" t="s">
        <v>357</v>
      </c>
      <c r="D39" s="30">
        <v>0</v>
      </c>
      <c r="E39" s="30">
        <v>71700000</v>
      </c>
      <c r="F39" s="30">
        <v>68650000</v>
      </c>
      <c r="G39" s="30">
        <v>58650000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365</v>
      </c>
      <c r="D41" s="30">
        <v>0</v>
      </c>
      <c r="E41" s="30">
        <v>0</v>
      </c>
      <c r="F41" s="30">
        <v>0</v>
      </c>
      <c r="G41" s="30">
        <v>0</v>
      </c>
      <c r="H41" s="4"/>
      <c r="I41" s="4"/>
      <c r="J41" s="4"/>
      <c r="K41" s="4"/>
    </row>
    <row r="42" spans="1:11" ht="14.1" customHeight="1">
      <c r="A42" s="4"/>
      <c r="B42" s="4"/>
      <c r="C42" s="11" t="s">
        <v>357</v>
      </c>
      <c r="D42" s="30">
        <v>0</v>
      </c>
      <c r="E42" s="30">
        <v>0</v>
      </c>
      <c r="F42" s="30">
        <v>0</v>
      </c>
      <c r="G42" s="30">
        <v>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370</v>
      </c>
      <c r="D44" s="30">
        <v>0</v>
      </c>
      <c r="E44" s="30">
        <v>0</v>
      </c>
      <c r="F44" s="30">
        <v>0</v>
      </c>
      <c r="G44" s="30">
        <v>0</v>
      </c>
      <c r="H44" s="4"/>
      <c r="I44" s="4"/>
      <c r="J44" s="4"/>
      <c r="K44" s="4"/>
    </row>
    <row r="45" spans="1:11" ht="14.1" customHeight="1">
      <c r="A45" s="4"/>
      <c r="B45" s="4"/>
      <c r="C45" s="11" t="s">
        <v>357</v>
      </c>
      <c r="D45" s="30">
        <v>0</v>
      </c>
      <c r="E45" s="30">
        <v>0</v>
      </c>
      <c r="F45" s="30">
        <v>0</v>
      </c>
      <c r="G45" s="30">
        <v>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363</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362</v>
      </c>
      <c r="D50" s="30">
        <v>0</v>
      </c>
      <c r="E50" s="30">
        <v>1500000</v>
      </c>
      <c r="F50" s="30">
        <v>2000000</v>
      </c>
      <c r="G50" s="30">
        <v>2000000</v>
      </c>
      <c r="H50" s="4"/>
      <c r="I50" s="4"/>
      <c r="J50" s="4"/>
      <c r="K50" s="4"/>
    </row>
    <row r="51" spans="1:11" ht="14.1" customHeight="1">
      <c r="A51" s="4"/>
      <c r="B51" s="4"/>
      <c r="C51" s="11" t="s">
        <v>357</v>
      </c>
      <c r="D51" s="30">
        <v>0</v>
      </c>
      <c r="E51" s="30">
        <v>1500000</v>
      </c>
      <c r="F51" s="30">
        <v>2000000</v>
      </c>
      <c r="G51" s="30">
        <v>2000000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360</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356</v>
      </c>
      <c r="D55" s="30">
        <v>0</v>
      </c>
      <c r="E55" s="30">
        <v>0</v>
      </c>
      <c r="F55" s="30">
        <v>0</v>
      </c>
      <c r="G55" s="30">
        <v>0</v>
      </c>
      <c r="H55" s="4"/>
      <c r="I55" s="4"/>
      <c r="J55" s="4"/>
      <c r="K55" s="4"/>
    </row>
    <row r="56" spans="1:11" ht="14.1" customHeight="1">
      <c r="A56" s="4"/>
      <c r="B56" s="4"/>
      <c r="C56" s="11" t="s">
        <v>355</v>
      </c>
      <c r="D56" s="30">
        <v>0</v>
      </c>
      <c r="E56" s="30">
        <v>0</v>
      </c>
      <c r="F56" s="30">
        <v>0</v>
      </c>
      <c r="G56" s="30">
        <v>0</v>
      </c>
      <c r="H56" s="4"/>
      <c r="I56" s="4"/>
      <c r="J56" s="4"/>
      <c r="K56" s="4"/>
    </row>
    <row r="57" spans="1:11" ht="14.1" customHeight="1">
      <c r="A57" s="4"/>
      <c r="B57" s="4"/>
      <c r="C57" s="11" t="s">
        <v>354</v>
      </c>
      <c r="D57" s="30">
        <v>0</v>
      </c>
      <c r="E57" s="30">
        <v>0</v>
      </c>
      <c r="F57" s="30">
        <v>0</v>
      </c>
      <c r="G57" s="30">
        <v>0</v>
      </c>
      <c r="H57" s="4"/>
      <c r="I57" s="4"/>
      <c r="J57" s="4"/>
      <c r="K57" s="4"/>
    </row>
    <row r="58" spans="1:11" ht="14.1" customHeight="1">
      <c r="A58" s="4"/>
      <c r="B58" s="4"/>
      <c r="C58" s="11" t="s">
        <v>353</v>
      </c>
      <c r="D58" s="30">
        <v>0</v>
      </c>
      <c r="E58" s="30">
        <v>0</v>
      </c>
      <c r="F58" s="30">
        <v>0</v>
      </c>
      <c r="G58" s="30">
        <v>0</v>
      </c>
      <c r="H58" s="4"/>
      <c r="I58" s="4"/>
      <c r="J58" s="4"/>
      <c r="K58" s="4"/>
    </row>
    <row r="59" spans="1:11" ht="14.1" customHeight="1">
      <c r="A59" s="4"/>
      <c r="B59" s="4"/>
      <c r="C59" s="11" t="s">
        <v>359</v>
      </c>
      <c r="D59" s="30">
        <v>0</v>
      </c>
      <c r="E59" s="30">
        <v>0</v>
      </c>
      <c r="F59" s="30">
        <v>0</v>
      </c>
      <c r="G59" s="30">
        <v>0</v>
      </c>
      <c r="H59" s="4"/>
      <c r="I59" s="4"/>
      <c r="J59" s="4"/>
      <c r="K59" s="4"/>
    </row>
    <row r="60" spans="1:11" ht="14.1" customHeight="1">
      <c r="A60" s="4"/>
      <c r="B60" s="4"/>
      <c r="C60" s="11" t="s">
        <v>357</v>
      </c>
      <c r="D60" s="30">
        <v>0</v>
      </c>
      <c r="E60" s="30">
        <v>0</v>
      </c>
      <c r="F60" s="30">
        <v>0</v>
      </c>
      <c r="G60" s="30">
        <v>0</v>
      </c>
      <c r="H60" s="4"/>
      <c r="I60" s="4"/>
      <c r="J60" s="4"/>
      <c r="K60" s="4"/>
    </row>
    <row r="61" spans="1:11" ht="14.1" customHeight="1">
      <c r="A61" s="4"/>
      <c r="B61" s="4"/>
      <c r="C61" s="11" t="s">
        <v>356</v>
      </c>
      <c r="D61" s="30">
        <v>0</v>
      </c>
      <c r="E61" s="30">
        <v>0</v>
      </c>
      <c r="F61" s="30">
        <v>0</v>
      </c>
      <c r="G61" s="30">
        <v>0</v>
      </c>
      <c r="H61" s="4"/>
      <c r="I61" s="4"/>
      <c r="J61" s="4"/>
      <c r="K61" s="4"/>
    </row>
    <row r="62" spans="1:11" ht="14.1" customHeight="1">
      <c r="A62" s="4"/>
      <c r="B62" s="4"/>
      <c r="C62" s="11" t="s">
        <v>355</v>
      </c>
      <c r="D62" s="30">
        <v>0</v>
      </c>
      <c r="E62" s="30">
        <v>0</v>
      </c>
      <c r="F62" s="30">
        <v>0</v>
      </c>
      <c r="G62" s="30">
        <v>0</v>
      </c>
      <c r="H62" s="4"/>
      <c r="I62" s="4"/>
      <c r="J62" s="4"/>
      <c r="K62" s="4"/>
    </row>
    <row r="63" spans="1:11" ht="14.1" customHeight="1">
      <c r="A63" s="4"/>
      <c r="B63" s="4"/>
      <c r="C63" s="11" t="s">
        <v>354</v>
      </c>
      <c r="D63" s="30">
        <v>0</v>
      </c>
      <c r="E63" s="30">
        <v>0</v>
      </c>
      <c r="F63" s="30">
        <v>0</v>
      </c>
      <c r="G63" s="30">
        <v>0</v>
      </c>
      <c r="H63" s="4"/>
      <c r="I63" s="4"/>
      <c r="J63" s="4"/>
      <c r="K63" s="4"/>
    </row>
    <row r="64" spans="1:11" ht="14.1" customHeight="1">
      <c r="A64" s="4"/>
      <c r="B64" s="4"/>
      <c r="C64" s="11" t="s">
        <v>353</v>
      </c>
      <c r="D64" s="30">
        <v>0</v>
      </c>
      <c r="E64" s="30">
        <v>0</v>
      </c>
      <c r="F64" s="30">
        <v>0</v>
      </c>
      <c r="G64" s="30">
        <v>0</v>
      </c>
      <c r="H64" s="4"/>
      <c r="I64" s="4"/>
      <c r="J64" s="4"/>
      <c r="K64" s="4"/>
    </row>
    <row r="65" spans="1:11" ht="14.1" customHeight="1">
      <c r="A65" s="4"/>
      <c r="B65" s="4"/>
      <c r="C65" s="11" t="s">
        <v>358</v>
      </c>
      <c r="D65" s="30">
        <v>0</v>
      </c>
      <c r="E65" s="30">
        <v>0</v>
      </c>
      <c r="F65" s="30">
        <v>0</v>
      </c>
      <c r="G65" s="30">
        <v>0</v>
      </c>
      <c r="H65" s="4"/>
      <c r="I65" s="4"/>
      <c r="J65" s="4"/>
      <c r="K65" s="4"/>
    </row>
    <row r="66" spans="1:11" ht="14.1" customHeight="1">
      <c r="A66" s="4"/>
      <c r="B66" s="4"/>
      <c r="C66" s="11" t="s">
        <v>357</v>
      </c>
      <c r="D66" s="30">
        <v>0</v>
      </c>
      <c r="E66" s="30">
        <v>0</v>
      </c>
      <c r="F66" s="30">
        <v>0</v>
      </c>
      <c r="G66" s="30">
        <v>0</v>
      </c>
      <c r="H66" s="4"/>
      <c r="I66" s="4"/>
      <c r="J66" s="4"/>
      <c r="K66" s="4"/>
    </row>
    <row r="67" spans="1:11" ht="14.1" customHeight="1">
      <c r="A67" s="4"/>
      <c r="B67" s="4"/>
      <c r="C67" s="11" t="s">
        <v>356</v>
      </c>
      <c r="D67" s="30">
        <v>0</v>
      </c>
      <c r="E67" s="30">
        <v>0</v>
      </c>
      <c r="F67" s="30">
        <v>0</v>
      </c>
      <c r="G67" s="30">
        <v>0</v>
      </c>
      <c r="H67" s="4"/>
      <c r="I67" s="4"/>
      <c r="J67" s="4"/>
      <c r="K67" s="4"/>
    </row>
    <row r="68" spans="1:11" ht="14.1" customHeight="1">
      <c r="A68" s="4"/>
      <c r="B68" s="4"/>
      <c r="C68" s="11" t="s">
        <v>355</v>
      </c>
      <c r="D68" s="30">
        <v>0</v>
      </c>
      <c r="E68" s="30">
        <v>0</v>
      </c>
      <c r="F68" s="30">
        <v>0</v>
      </c>
      <c r="G68" s="30">
        <v>0</v>
      </c>
      <c r="H68" s="4"/>
      <c r="I68" s="4"/>
      <c r="J68" s="4"/>
      <c r="K68" s="4"/>
    </row>
    <row r="69" spans="1:11" ht="14.1" customHeight="1">
      <c r="A69" s="4"/>
      <c r="B69" s="4"/>
      <c r="C69" s="11" t="s">
        <v>354</v>
      </c>
      <c r="D69" s="30">
        <v>0</v>
      </c>
      <c r="E69" s="30">
        <v>0</v>
      </c>
      <c r="F69" s="30">
        <v>0</v>
      </c>
      <c r="G69" s="30">
        <v>0</v>
      </c>
      <c r="H69" s="4"/>
      <c r="I69" s="4"/>
      <c r="J69" s="4"/>
      <c r="K69" s="4"/>
    </row>
    <row r="70" spans="1:11" ht="14.1" customHeight="1">
      <c r="A70" s="4"/>
      <c r="B70" s="4"/>
      <c r="C70" s="11" t="s">
        <v>353</v>
      </c>
      <c r="D70" s="30">
        <v>0</v>
      </c>
      <c r="E70" s="30">
        <v>0</v>
      </c>
      <c r="F70" s="30">
        <v>0</v>
      </c>
      <c r="G70" s="30">
        <v>0</v>
      </c>
      <c r="H70" s="4"/>
      <c r="I70" s="4"/>
      <c r="J70" s="4"/>
      <c r="K70" s="4"/>
    </row>
    <row r="71" spans="1:11" ht="14.1" customHeight="1">
      <c r="A71" s="4"/>
      <c r="B71" s="4"/>
      <c r="C71" s="11" t="s">
        <v>352</v>
      </c>
      <c r="D71" s="30">
        <v>0</v>
      </c>
      <c r="E71" s="30">
        <v>0</v>
      </c>
      <c r="F71" s="30">
        <v>0</v>
      </c>
      <c r="G71" s="30">
        <v>0</v>
      </c>
      <c r="H71" s="4"/>
      <c r="I71" s="4"/>
      <c r="J71" s="4"/>
      <c r="K71" s="4"/>
    </row>
    <row r="72" spans="1:11" ht="14.1" customHeight="1">
      <c r="A72" s="4"/>
      <c r="B72" s="4"/>
      <c r="C72" s="11" t="s">
        <v>351</v>
      </c>
      <c r="D72" s="30">
        <v>0</v>
      </c>
      <c r="E72" s="30">
        <v>0</v>
      </c>
      <c r="F72" s="30">
        <v>0</v>
      </c>
      <c r="G72" s="30">
        <v>0</v>
      </c>
      <c r="H72" s="4"/>
      <c r="I72" s="4"/>
      <c r="J72" s="4"/>
      <c r="K72" s="4"/>
    </row>
    <row r="73" spans="1:11" ht="14.1" customHeight="1">
      <c r="A73" s="4"/>
      <c r="B73" s="4"/>
      <c r="C73" s="10" t="s">
        <v>145</v>
      </c>
      <c r="D73" s="30">
        <v>0</v>
      </c>
      <c r="E73" s="30">
        <v>309700000</v>
      </c>
      <c r="F73" s="30">
        <v>307150000</v>
      </c>
      <c r="G73" s="30">
        <v>297150000</v>
      </c>
      <c r="H73" s="4"/>
      <c r="I73" s="4"/>
      <c r="J73" s="4"/>
      <c r="K73" s="4"/>
    </row>
    <row r="74" spans="1:11" ht="14.1" customHeight="1">
      <c r="A74" s="4"/>
      <c r="B74" s="4"/>
      <c r="C74" s="1316" t="s">
        <v>44</v>
      </c>
      <c r="D74" s="1317"/>
      <c r="E74" s="1317"/>
      <c r="F74" s="1317"/>
      <c r="G74" s="1317"/>
      <c r="H74" s="4"/>
      <c r="I74" s="4"/>
      <c r="J74" s="4"/>
      <c r="K74" s="4"/>
    </row>
    <row r="75" spans="1:11" ht="14.1" customHeight="1">
      <c r="A75" s="4"/>
      <c r="B75" s="4"/>
      <c r="C75" s="26" t="s">
        <v>808</v>
      </c>
      <c r="D75" s="1316" t="s">
        <v>807</v>
      </c>
      <c r="E75" s="1317"/>
      <c r="F75" s="1317"/>
      <c r="G75" s="1317"/>
      <c r="H75" s="4"/>
      <c r="I75" s="4"/>
      <c r="J75" s="4"/>
      <c r="K75" s="4"/>
    </row>
    <row r="76" spans="1:11" ht="14.1" customHeight="1">
      <c r="A76" s="4"/>
      <c r="B76" s="4"/>
      <c r="C76" s="14" t="s">
        <v>382</v>
      </c>
      <c r="D76" s="1314" t="s">
        <v>806</v>
      </c>
      <c r="E76" s="1315"/>
      <c r="F76" s="1315"/>
      <c r="G76" s="1315"/>
      <c r="H76" s="4"/>
      <c r="I76" s="4"/>
      <c r="J76" s="4"/>
      <c r="K76" s="4"/>
    </row>
    <row r="77" spans="1:11" ht="14.1" customHeight="1">
      <c r="A77" s="4"/>
      <c r="B77" s="4"/>
      <c r="C77" s="27" t="s">
        <v>380</v>
      </c>
      <c r="D77" s="1310" t="s">
        <v>805</v>
      </c>
      <c r="E77" s="1311"/>
      <c r="F77" s="1311"/>
      <c r="G77" s="1311"/>
      <c r="H77" s="4"/>
      <c r="I77" s="4"/>
      <c r="J77" s="4"/>
      <c r="K77" s="4"/>
    </row>
    <row r="78" spans="1:11" ht="14.1" customHeight="1">
      <c r="A78" s="4"/>
      <c r="B78" s="4"/>
      <c r="C78" s="27" t="s">
        <v>15</v>
      </c>
      <c r="D78" s="1310" t="s">
        <v>804</v>
      </c>
      <c r="E78" s="1311"/>
      <c r="F78" s="1311"/>
      <c r="G78" s="1311"/>
      <c r="H78" s="4"/>
      <c r="I78" s="4"/>
      <c r="J78" s="4"/>
      <c r="K78" s="4"/>
    </row>
    <row r="79" spans="1:11" ht="15" customHeight="1">
      <c r="A79" s="4"/>
      <c r="B79" s="4"/>
      <c r="C79" s="13"/>
      <c r="D79" s="33">
        <v>2022</v>
      </c>
      <c r="E79" s="33">
        <v>2023</v>
      </c>
      <c r="F79" s="33">
        <v>2024</v>
      </c>
      <c r="G79" s="33">
        <v>2025</v>
      </c>
      <c r="H79" s="4"/>
      <c r="I79" s="4"/>
      <c r="J79" s="4"/>
      <c r="K79" s="4"/>
    </row>
    <row r="80" spans="1:11" ht="15" customHeight="1">
      <c r="A80" s="4"/>
      <c r="B80" s="4"/>
      <c r="C80" s="12"/>
      <c r="D80" s="34" t="s">
        <v>7</v>
      </c>
      <c r="E80" s="34" t="s">
        <v>8</v>
      </c>
      <c r="F80" s="34" t="s">
        <v>8</v>
      </c>
      <c r="G80" s="34" t="s">
        <v>8</v>
      </c>
      <c r="H80" s="4"/>
      <c r="I80" s="4"/>
      <c r="J80" s="4"/>
      <c r="K80" s="4"/>
    </row>
    <row r="81" spans="1:11" ht="14.1" customHeight="1">
      <c r="A81" s="4"/>
      <c r="B81" s="4"/>
      <c r="C81" s="7" t="s">
        <v>16</v>
      </c>
      <c r="D81" s="35" t="s">
        <v>411</v>
      </c>
      <c r="E81" s="35" t="s">
        <v>411</v>
      </c>
      <c r="F81" s="35" t="s">
        <v>411</v>
      </c>
      <c r="G81" s="35" t="s">
        <v>411</v>
      </c>
      <c r="H81" s="4"/>
      <c r="I81" s="4"/>
      <c r="J81" s="4"/>
      <c r="K81" s="4"/>
    </row>
    <row r="82" spans="1:11" ht="14.1" customHeight="1">
      <c r="A82" s="4"/>
      <c r="B82" s="4"/>
      <c r="C82" s="7" t="s">
        <v>481</v>
      </c>
      <c r="D82" s="35" t="s">
        <v>3408</v>
      </c>
      <c r="E82" s="35" t="s">
        <v>3409</v>
      </c>
      <c r="F82" s="35" t="s">
        <v>802</v>
      </c>
      <c r="G82" s="35" t="s">
        <v>802</v>
      </c>
      <c r="H82" s="4"/>
      <c r="I82" s="4"/>
      <c r="J82" s="4"/>
      <c r="K82" s="4"/>
    </row>
    <row r="83" spans="1:11" ht="14.1" customHeight="1">
      <c r="A83" s="4"/>
      <c r="B83" s="4"/>
      <c r="C83" s="7" t="s">
        <v>480</v>
      </c>
      <c r="D83" s="35" t="s">
        <v>3408</v>
      </c>
      <c r="E83" s="35" t="s">
        <v>3409</v>
      </c>
      <c r="F83" s="35" t="s">
        <v>802</v>
      </c>
      <c r="G83" s="35" t="s">
        <v>802</v>
      </c>
      <c r="H83" s="4"/>
      <c r="I83" s="4"/>
      <c r="J83" s="4"/>
      <c r="K83" s="4"/>
    </row>
    <row r="84" spans="1:11" ht="14.1" customHeight="1">
      <c r="A84" s="4"/>
      <c r="B84" s="4"/>
      <c r="C84" s="7" t="s">
        <v>375</v>
      </c>
      <c r="D84" s="35" t="s">
        <v>348</v>
      </c>
      <c r="E84" s="35" t="s">
        <v>372</v>
      </c>
      <c r="F84" s="35" t="s">
        <v>372</v>
      </c>
      <c r="G84" s="35" t="s">
        <v>372</v>
      </c>
      <c r="H84" s="4"/>
      <c r="I84" s="4"/>
      <c r="J84" s="4"/>
      <c r="K84" s="4"/>
    </row>
    <row r="85" spans="1:11" ht="14.1" customHeight="1">
      <c r="A85" s="4"/>
      <c r="B85" s="4"/>
      <c r="C85" s="7" t="s">
        <v>374</v>
      </c>
      <c r="D85" s="35" t="s">
        <v>348</v>
      </c>
      <c r="E85" s="35" t="s">
        <v>3410</v>
      </c>
      <c r="F85" s="35" t="s">
        <v>3411</v>
      </c>
      <c r="G85" s="35" t="s">
        <v>372</v>
      </c>
      <c r="H85" s="4"/>
      <c r="I85" s="4"/>
      <c r="J85" s="4"/>
      <c r="K85" s="4"/>
    </row>
    <row r="86" spans="1:11" ht="14.1" customHeight="1">
      <c r="A86" s="4"/>
      <c r="B86" s="4"/>
      <c r="C86" s="7" t="s">
        <v>22</v>
      </c>
      <c r="D86" s="35" t="s">
        <v>348</v>
      </c>
      <c r="E86" s="35" t="s">
        <v>3410</v>
      </c>
      <c r="F86" s="35" t="s">
        <v>3411</v>
      </c>
      <c r="G86" s="35" t="s">
        <v>372</v>
      </c>
      <c r="H86" s="4"/>
      <c r="I86" s="4"/>
      <c r="J86" s="4"/>
      <c r="K86" s="4"/>
    </row>
    <row r="87" spans="1:11" ht="14.1" customHeight="1">
      <c r="A87" s="4"/>
      <c r="B87" s="4"/>
      <c r="C87" s="1312" t="s">
        <v>371</v>
      </c>
      <c r="D87" s="1313"/>
      <c r="E87" s="1313"/>
      <c r="F87" s="1313"/>
      <c r="G87" s="1313"/>
      <c r="H87" s="4"/>
      <c r="I87" s="4"/>
      <c r="J87" s="4"/>
      <c r="K87" s="4"/>
    </row>
    <row r="88" spans="1:11" ht="14.1" customHeight="1">
      <c r="A88" s="4"/>
      <c r="B88" s="4"/>
      <c r="C88" s="13"/>
      <c r="D88" s="33">
        <v>2022</v>
      </c>
      <c r="E88" s="33">
        <v>2023</v>
      </c>
      <c r="F88" s="33">
        <v>2024</v>
      </c>
      <c r="G88" s="33">
        <v>2025</v>
      </c>
      <c r="H88" s="4"/>
      <c r="I88" s="4"/>
      <c r="J88" s="4"/>
      <c r="K88" s="4"/>
    </row>
    <row r="89" spans="1:11" ht="14.1" customHeight="1">
      <c r="A89" s="4"/>
      <c r="B89" s="4"/>
      <c r="C89" s="12"/>
      <c r="D89" s="34" t="s">
        <v>7</v>
      </c>
      <c r="E89" s="34" t="s">
        <v>8</v>
      </c>
      <c r="F89" s="34" t="s">
        <v>8</v>
      </c>
      <c r="G89" s="34" t="s">
        <v>8</v>
      </c>
      <c r="H89" s="4"/>
      <c r="I89" s="4"/>
      <c r="J89" s="4"/>
      <c r="K89" s="4"/>
    </row>
    <row r="90" spans="1:11" ht="14.1" customHeight="1">
      <c r="A90" s="4"/>
      <c r="B90" s="4"/>
      <c r="C90" s="11" t="s">
        <v>368</v>
      </c>
      <c r="D90" s="30">
        <v>0</v>
      </c>
      <c r="E90" s="30">
        <v>0</v>
      </c>
      <c r="F90" s="30">
        <v>0</v>
      </c>
      <c r="G90" s="30">
        <v>0</v>
      </c>
      <c r="H90" s="4"/>
      <c r="I90" s="4"/>
      <c r="J90" s="4"/>
      <c r="K90" s="4"/>
    </row>
    <row r="91" spans="1:11" ht="14.1" customHeight="1">
      <c r="A91" s="4"/>
      <c r="B91" s="4"/>
      <c r="C91" s="11" t="s">
        <v>357</v>
      </c>
      <c r="D91" s="30">
        <v>0</v>
      </c>
      <c r="E91" s="30">
        <v>0</v>
      </c>
      <c r="F91" s="30">
        <v>0</v>
      </c>
      <c r="G91" s="30">
        <v>0</v>
      </c>
      <c r="H91" s="4"/>
      <c r="I91" s="4"/>
      <c r="J91" s="4"/>
      <c r="K91" s="4"/>
    </row>
    <row r="92" spans="1:11" ht="14.1" customHeight="1">
      <c r="A92" s="4"/>
      <c r="B92" s="4"/>
      <c r="C92" s="11" t="s">
        <v>361</v>
      </c>
      <c r="D92" s="30">
        <v>0</v>
      </c>
      <c r="E92" s="30">
        <v>0</v>
      </c>
      <c r="F92" s="30">
        <v>0</v>
      </c>
      <c r="G92" s="30">
        <v>0</v>
      </c>
      <c r="H92" s="4"/>
      <c r="I92" s="4"/>
      <c r="J92" s="4"/>
      <c r="K92" s="4"/>
    </row>
    <row r="93" spans="1:11" ht="14.1" customHeight="1">
      <c r="A93" s="4"/>
      <c r="B93" s="4"/>
      <c r="C93" s="11" t="s">
        <v>367</v>
      </c>
      <c r="D93" s="30">
        <v>0</v>
      </c>
      <c r="E93" s="30">
        <v>0</v>
      </c>
      <c r="F93" s="30">
        <v>0</v>
      </c>
      <c r="G93" s="30">
        <v>0</v>
      </c>
      <c r="H93" s="4"/>
      <c r="I93" s="4"/>
      <c r="J93" s="4"/>
      <c r="K93" s="4"/>
    </row>
    <row r="94" spans="1:11" ht="14.1" customHeight="1">
      <c r="A94" s="4"/>
      <c r="B94" s="4"/>
      <c r="C94" s="11" t="s">
        <v>357</v>
      </c>
      <c r="D94" s="30">
        <v>0</v>
      </c>
      <c r="E94" s="30">
        <v>0</v>
      </c>
      <c r="F94" s="30">
        <v>0</v>
      </c>
      <c r="G94" s="30">
        <v>0</v>
      </c>
      <c r="H94" s="4"/>
      <c r="I94" s="4"/>
      <c r="J94" s="4"/>
      <c r="K94" s="4"/>
    </row>
    <row r="95" spans="1:11" ht="14.1" customHeight="1">
      <c r="A95" s="4"/>
      <c r="B95" s="4"/>
      <c r="C95" s="11" t="s">
        <v>361</v>
      </c>
      <c r="D95" s="30">
        <v>0</v>
      </c>
      <c r="E95" s="30">
        <v>0</v>
      </c>
      <c r="F95" s="30">
        <v>0</v>
      </c>
      <c r="G95" s="30">
        <v>0</v>
      </c>
      <c r="H95" s="4"/>
      <c r="I95" s="4"/>
      <c r="J95" s="4"/>
      <c r="K95" s="4"/>
    </row>
    <row r="96" spans="1:11" ht="14.1" customHeight="1">
      <c r="A96" s="4"/>
      <c r="B96" s="4"/>
      <c r="C96" s="11" t="s">
        <v>366</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365</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370</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363</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362</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360</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356</v>
      </c>
      <c r="D113" s="30">
        <v>0</v>
      </c>
      <c r="E113" s="30">
        <v>0</v>
      </c>
      <c r="F113" s="30">
        <v>0</v>
      </c>
      <c r="G113" s="30">
        <v>0</v>
      </c>
      <c r="H113" s="4"/>
      <c r="I113" s="4"/>
      <c r="J113" s="4"/>
      <c r="K113" s="4"/>
    </row>
    <row r="114" spans="1:11" ht="14.1" customHeight="1">
      <c r="A114" s="4"/>
      <c r="B114" s="4"/>
      <c r="C114" s="11" t="s">
        <v>355</v>
      </c>
      <c r="D114" s="30">
        <v>0</v>
      </c>
      <c r="E114" s="30">
        <v>0</v>
      </c>
      <c r="F114" s="30">
        <v>0</v>
      </c>
      <c r="G114" s="30">
        <v>0</v>
      </c>
      <c r="H114" s="4"/>
      <c r="I114" s="4"/>
      <c r="J114" s="4"/>
      <c r="K114" s="4"/>
    </row>
    <row r="115" spans="1:11" ht="14.1" customHeight="1">
      <c r="A115" s="4"/>
      <c r="B115" s="4"/>
      <c r="C115" s="11" t="s">
        <v>354</v>
      </c>
      <c r="D115" s="30">
        <v>0</v>
      </c>
      <c r="E115" s="30">
        <v>0</v>
      </c>
      <c r="F115" s="30">
        <v>0</v>
      </c>
      <c r="G115" s="30">
        <v>0</v>
      </c>
      <c r="H115" s="4"/>
      <c r="I115" s="4"/>
      <c r="J115" s="4"/>
      <c r="K115" s="4"/>
    </row>
    <row r="116" spans="1:11" ht="14.1" customHeight="1">
      <c r="A116" s="4"/>
      <c r="B116" s="4"/>
      <c r="C116" s="11" t="s">
        <v>353</v>
      </c>
      <c r="D116" s="30">
        <v>0</v>
      </c>
      <c r="E116" s="30">
        <v>0</v>
      </c>
      <c r="F116" s="30">
        <v>0</v>
      </c>
      <c r="G116" s="30">
        <v>0</v>
      </c>
      <c r="H116" s="4"/>
      <c r="I116" s="4"/>
      <c r="J116" s="4"/>
      <c r="K116" s="4"/>
    </row>
    <row r="117" spans="1:11" ht="14.1" customHeight="1">
      <c r="A117" s="4"/>
      <c r="B117" s="4"/>
      <c r="C117" s="11" t="s">
        <v>359</v>
      </c>
      <c r="D117" s="30">
        <v>0</v>
      </c>
      <c r="E117" s="30">
        <v>14500000</v>
      </c>
      <c r="F117" s="30">
        <v>15000000</v>
      </c>
      <c r="G117" s="30">
        <v>15000000</v>
      </c>
      <c r="H117" s="4"/>
      <c r="I117" s="4"/>
      <c r="J117" s="4"/>
      <c r="K117" s="4"/>
    </row>
    <row r="118" spans="1:11" ht="14.1" customHeight="1">
      <c r="A118" s="4"/>
      <c r="B118" s="4"/>
      <c r="C118" s="11" t="s">
        <v>357</v>
      </c>
      <c r="D118" s="30">
        <v>0</v>
      </c>
      <c r="E118" s="30">
        <v>14500000</v>
      </c>
      <c r="F118" s="30">
        <v>15000000</v>
      </c>
      <c r="G118" s="30">
        <v>15000000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358</v>
      </c>
      <c r="D123" s="30">
        <v>0</v>
      </c>
      <c r="E123" s="30">
        <v>0</v>
      </c>
      <c r="F123" s="30">
        <v>0</v>
      </c>
      <c r="G123" s="30">
        <v>0</v>
      </c>
      <c r="H123" s="4"/>
      <c r="I123" s="4"/>
      <c r="J123" s="4"/>
      <c r="K123" s="4"/>
    </row>
    <row r="124" spans="1:11" ht="14.1" customHeight="1">
      <c r="A124" s="4"/>
      <c r="B124" s="4"/>
      <c r="C124" s="11" t="s">
        <v>357</v>
      </c>
      <c r="D124" s="30">
        <v>0</v>
      </c>
      <c r="E124" s="30">
        <v>0</v>
      </c>
      <c r="F124" s="30">
        <v>0</v>
      </c>
      <c r="G124" s="30">
        <v>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352</v>
      </c>
      <c r="D129" s="30">
        <v>0</v>
      </c>
      <c r="E129" s="30">
        <v>0</v>
      </c>
      <c r="F129" s="30">
        <v>0</v>
      </c>
      <c r="G129" s="30">
        <v>0</v>
      </c>
      <c r="H129" s="4"/>
      <c r="I129" s="4"/>
      <c r="J129" s="4"/>
      <c r="K129" s="4"/>
    </row>
    <row r="130" spans="1:11" ht="14.1" customHeight="1">
      <c r="A130" s="4"/>
      <c r="B130" s="4"/>
      <c r="C130" s="11" t="s">
        <v>351</v>
      </c>
      <c r="D130" s="30">
        <v>0</v>
      </c>
      <c r="E130" s="30">
        <v>0</v>
      </c>
      <c r="F130" s="30">
        <v>0</v>
      </c>
      <c r="G130" s="30">
        <v>0</v>
      </c>
      <c r="H130" s="4"/>
      <c r="I130" s="4"/>
      <c r="J130" s="4"/>
      <c r="K130" s="4"/>
    </row>
    <row r="131" spans="1:11" ht="14.1" customHeight="1">
      <c r="A131" s="4"/>
      <c r="B131" s="4"/>
      <c r="C131" s="10" t="s">
        <v>145</v>
      </c>
      <c r="D131" s="30">
        <v>0</v>
      </c>
      <c r="E131" s="30">
        <v>14500000</v>
      </c>
      <c r="F131" s="30">
        <v>15000000</v>
      </c>
      <c r="G131" s="30">
        <v>15000000</v>
      </c>
      <c r="H131" s="4"/>
      <c r="I131" s="4"/>
      <c r="J131" s="4"/>
      <c r="K131" s="4"/>
    </row>
    <row r="132" spans="1:11" ht="14.1" customHeight="1">
      <c r="A132" s="4"/>
      <c r="B132" s="4"/>
      <c r="C132" s="26" t="s">
        <v>348</v>
      </c>
      <c r="D132" s="1316" t="s">
        <v>3412</v>
      </c>
      <c r="E132" s="1317"/>
      <c r="F132" s="1317"/>
      <c r="G132" s="1317"/>
      <c r="H132" s="4"/>
      <c r="I132" s="4"/>
      <c r="J132" s="4"/>
      <c r="K132" s="4"/>
    </row>
    <row r="133" spans="1:11" ht="14.1" customHeight="1">
      <c r="A133" s="4"/>
      <c r="B133" s="4"/>
      <c r="C133" s="14" t="s">
        <v>382</v>
      </c>
      <c r="D133" s="1314" t="s">
        <v>3413</v>
      </c>
      <c r="E133" s="1315"/>
      <c r="F133" s="1315"/>
      <c r="G133" s="1315"/>
      <c r="H133" s="4"/>
      <c r="I133" s="4"/>
      <c r="J133" s="4"/>
      <c r="K133" s="4"/>
    </row>
    <row r="134" spans="1:11" ht="14.1" customHeight="1">
      <c r="A134" s="4"/>
      <c r="B134" s="4"/>
      <c r="C134" s="27" t="s">
        <v>380</v>
      </c>
      <c r="D134" s="1310" t="s">
        <v>3414</v>
      </c>
      <c r="E134" s="1311"/>
      <c r="F134" s="1311"/>
      <c r="G134" s="1311"/>
      <c r="H134" s="4"/>
      <c r="I134" s="4"/>
      <c r="J134" s="4"/>
      <c r="K134" s="4"/>
    </row>
    <row r="135" spans="1:11" ht="14.1" customHeight="1">
      <c r="A135" s="4"/>
      <c r="B135" s="4"/>
      <c r="C135" s="27" t="s">
        <v>15</v>
      </c>
      <c r="D135" s="1310" t="s">
        <v>804</v>
      </c>
      <c r="E135" s="1311"/>
      <c r="F135" s="1311"/>
      <c r="G135" s="1311"/>
      <c r="H135" s="4"/>
      <c r="I135" s="4"/>
      <c r="J135" s="4"/>
      <c r="K135" s="4"/>
    </row>
    <row r="136" spans="1:11" ht="15" customHeight="1">
      <c r="A136" s="4"/>
      <c r="B136" s="4"/>
      <c r="C136" s="13"/>
      <c r="D136" s="33">
        <v>2022</v>
      </c>
      <c r="E136" s="33">
        <v>2023</v>
      </c>
      <c r="F136" s="33">
        <v>2024</v>
      </c>
      <c r="G136" s="33">
        <v>2025</v>
      </c>
      <c r="H136" s="4"/>
      <c r="I136" s="4"/>
      <c r="J136" s="4"/>
      <c r="K136" s="4"/>
    </row>
    <row r="137" spans="1:11" ht="15" customHeight="1">
      <c r="A137" s="4"/>
      <c r="B137" s="4"/>
      <c r="C137" s="12"/>
      <c r="D137" s="34" t="s">
        <v>7</v>
      </c>
      <c r="E137" s="34" t="s">
        <v>8</v>
      </c>
      <c r="F137" s="34" t="s">
        <v>8</v>
      </c>
      <c r="G137" s="34" t="s">
        <v>8</v>
      </c>
      <c r="H137" s="4"/>
      <c r="I137" s="4"/>
      <c r="J137" s="4"/>
      <c r="K137" s="4"/>
    </row>
    <row r="138" spans="1:11" ht="14.1" customHeight="1">
      <c r="A138" s="4"/>
      <c r="B138" s="4"/>
      <c r="C138" s="7" t="s">
        <v>16</v>
      </c>
      <c r="D138" s="35" t="s">
        <v>372</v>
      </c>
      <c r="E138" s="35" t="s">
        <v>411</v>
      </c>
      <c r="F138" s="35" t="s">
        <v>372</v>
      </c>
      <c r="G138" s="35" t="s">
        <v>372</v>
      </c>
      <c r="H138" s="4"/>
      <c r="I138" s="4"/>
      <c r="J138" s="4"/>
      <c r="K138" s="4"/>
    </row>
    <row r="139" spans="1:11" ht="14.1" customHeight="1">
      <c r="A139" s="4"/>
      <c r="B139" s="4"/>
      <c r="C139" s="7" t="s">
        <v>481</v>
      </c>
      <c r="D139" s="35" t="s">
        <v>372</v>
      </c>
      <c r="E139" s="35" t="s">
        <v>583</v>
      </c>
      <c r="F139" s="35" t="s">
        <v>372</v>
      </c>
      <c r="G139" s="35" t="s">
        <v>372</v>
      </c>
      <c r="H139" s="4"/>
      <c r="I139" s="4"/>
      <c r="J139" s="4"/>
      <c r="K139" s="4"/>
    </row>
    <row r="140" spans="1:11" ht="14.1" customHeight="1">
      <c r="A140" s="4"/>
      <c r="B140" s="4"/>
      <c r="C140" s="7" t="s">
        <v>480</v>
      </c>
      <c r="D140" s="35" t="s">
        <v>372</v>
      </c>
      <c r="E140" s="35" t="s">
        <v>583</v>
      </c>
      <c r="F140" s="35" t="s">
        <v>372</v>
      </c>
      <c r="G140" s="35" t="s">
        <v>372</v>
      </c>
      <c r="H140" s="4"/>
      <c r="I140" s="4"/>
      <c r="J140" s="4"/>
      <c r="K140" s="4"/>
    </row>
    <row r="141" spans="1:11" ht="14.1" customHeight="1">
      <c r="A141" s="4"/>
      <c r="B141" s="4"/>
      <c r="C141" s="7" t="s">
        <v>375</v>
      </c>
      <c r="D141" s="35" t="s">
        <v>348</v>
      </c>
      <c r="E141" s="35" t="s">
        <v>348</v>
      </c>
      <c r="F141" s="35" t="s">
        <v>434</v>
      </c>
      <c r="G141" s="35" t="s">
        <v>348</v>
      </c>
      <c r="H141" s="4"/>
      <c r="I141" s="4"/>
      <c r="J141" s="4"/>
      <c r="K141" s="4"/>
    </row>
    <row r="142" spans="1:11" ht="14.1" customHeight="1">
      <c r="A142" s="4"/>
      <c r="B142" s="4"/>
      <c r="C142" s="7" t="s">
        <v>374</v>
      </c>
      <c r="D142" s="35" t="s">
        <v>348</v>
      </c>
      <c r="E142" s="35" t="s">
        <v>348</v>
      </c>
      <c r="F142" s="35" t="s">
        <v>434</v>
      </c>
      <c r="G142" s="35" t="s">
        <v>348</v>
      </c>
      <c r="H142" s="4"/>
      <c r="I142" s="4"/>
      <c r="J142" s="4"/>
      <c r="K142" s="4"/>
    </row>
    <row r="143" spans="1:11" ht="14.1" customHeight="1">
      <c r="A143" s="4"/>
      <c r="B143" s="4"/>
      <c r="C143" s="7" t="s">
        <v>22</v>
      </c>
      <c r="D143" s="35" t="s">
        <v>348</v>
      </c>
      <c r="E143" s="35" t="s">
        <v>348</v>
      </c>
      <c r="F143" s="35" t="s">
        <v>434</v>
      </c>
      <c r="G143" s="35" t="s">
        <v>348</v>
      </c>
      <c r="H143" s="4"/>
      <c r="I143" s="4"/>
      <c r="J143" s="4"/>
      <c r="K143" s="4"/>
    </row>
    <row r="144" spans="1:11" ht="14.1" customHeight="1">
      <c r="A144" s="4"/>
      <c r="B144" s="4"/>
      <c r="C144" s="1312" t="s">
        <v>371</v>
      </c>
      <c r="D144" s="1313"/>
      <c r="E144" s="1313"/>
      <c r="F144" s="1313"/>
      <c r="G144" s="1313"/>
      <c r="H144" s="4"/>
      <c r="I144" s="4"/>
      <c r="J144" s="4"/>
      <c r="K144" s="4"/>
    </row>
    <row r="145" spans="1:11" ht="14.1" customHeight="1">
      <c r="A145" s="4"/>
      <c r="B145" s="4"/>
      <c r="C145" s="13"/>
      <c r="D145" s="33">
        <v>2022</v>
      </c>
      <c r="E145" s="33">
        <v>2023</v>
      </c>
      <c r="F145" s="33">
        <v>2024</v>
      </c>
      <c r="G145" s="33">
        <v>2025</v>
      </c>
      <c r="H145" s="4"/>
      <c r="I145" s="4"/>
      <c r="J145" s="4"/>
      <c r="K145" s="4"/>
    </row>
    <row r="146" spans="1:11" ht="14.1" customHeight="1">
      <c r="A146" s="4"/>
      <c r="B146" s="4"/>
      <c r="C146" s="12"/>
      <c r="D146" s="34" t="s">
        <v>7</v>
      </c>
      <c r="E146" s="34" t="s">
        <v>8</v>
      </c>
      <c r="F146" s="34" t="s">
        <v>8</v>
      </c>
      <c r="G146" s="34" t="s">
        <v>8</v>
      </c>
      <c r="H146" s="4"/>
      <c r="I146" s="4"/>
      <c r="J146" s="4"/>
      <c r="K146" s="4"/>
    </row>
    <row r="147" spans="1:11" ht="14.1" customHeight="1">
      <c r="A147" s="4"/>
      <c r="B147" s="4"/>
      <c r="C147" s="11" t="s">
        <v>368</v>
      </c>
      <c r="D147" s="30">
        <v>0</v>
      </c>
      <c r="E147" s="30">
        <v>0</v>
      </c>
      <c r="F147" s="30">
        <v>0</v>
      </c>
      <c r="G147" s="30">
        <v>0</v>
      </c>
      <c r="H147" s="4"/>
      <c r="I147" s="4"/>
      <c r="J147" s="4"/>
      <c r="K147" s="4"/>
    </row>
    <row r="148" spans="1:11" ht="14.1" customHeight="1">
      <c r="A148" s="4"/>
      <c r="B148" s="4"/>
      <c r="C148" s="11" t="s">
        <v>357</v>
      </c>
      <c r="D148" s="30">
        <v>0</v>
      </c>
      <c r="E148" s="30">
        <v>0</v>
      </c>
      <c r="F148" s="30">
        <v>0</v>
      </c>
      <c r="G148" s="30">
        <v>0</v>
      </c>
      <c r="H148" s="4"/>
      <c r="I148" s="4"/>
      <c r="J148" s="4"/>
      <c r="K148" s="4"/>
    </row>
    <row r="149" spans="1:11" ht="14.1" customHeight="1">
      <c r="A149" s="4"/>
      <c r="B149" s="4"/>
      <c r="C149" s="11" t="s">
        <v>361</v>
      </c>
      <c r="D149" s="30">
        <v>0</v>
      </c>
      <c r="E149" s="30">
        <v>0</v>
      </c>
      <c r="F149" s="30">
        <v>0</v>
      </c>
      <c r="G149" s="30">
        <v>0</v>
      </c>
      <c r="H149" s="4"/>
      <c r="I149" s="4"/>
      <c r="J149" s="4"/>
      <c r="K149" s="4"/>
    </row>
    <row r="150" spans="1:11" ht="14.1" customHeight="1">
      <c r="A150" s="4"/>
      <c r="B150" s="4"/>
      <c r="C150" s="11" t="s">
        <v>367</v>
      </c>
      <c r="D150" s="30">
        <v>0</v>
      </c>
      <c r="E150" s="30">
        <v>0</v>
      </c>
      <c r="F150" s="30">
        <v>0</v>
      </c>
      <c r="G150" s="30">
        <v>0</v>
      </c>
      <c r="H150" s="4"/>
      <c r="I150" s="4"/>
      <c r="J150" s="4"/>
      <c r="K150" s="4"/>
    </row>
    <row r="151" spans="1:11" ht="14.1" customHeight="1">
      <c r="A151" s="4"/>
      <c r="B151" s="4"/>
      <c r="C151" s="11" t="s">
        <v>357</v>
      </c>
      <c r="D151" s="30">
        <v>0</v>
      </c>
      <c r="E151" s="30">
        <v>0</v>
      </c>
      <c r="F151" s="30">
        <v>0</v>
      </c>
      <c r="G151" s="30">
        <v>0</v>
      </c>
      <c r="H151" s="4"/>
      <c r="I151" s="4"/>
      <c r="J151" s="4"/>
      <c r="K151" s="4"/>
    </row>
    <row r="152" spans="1:11" ht="14.1" customHeight="1">
      <c r="A152" s="4"/>
      <c r="B152" s="4"/>
      <c r="C152" s="11" t="s">
        <v>361</v>
      </c>
      <c r="D152" s="30">
        <v>0</v>
      </c>
      <c r="E152" s="30">
        <v>0</v>
      </c>
      <c r="F152" s="30">
        <v>0</v>
      </c>
      <c r="G152" s="30">
        <v>0</v>
      </c>
      <c r="H152" s="4"/>
      <c r="I152" s="4"/>
      <c r="J152" s="4"/>
      <c r="K152" s="4"/>
    </row>
    <row r="153" spans="1:11" ht="14.1" customHeight="1">
      <c r="A153" s="4"/>
      <c r="B153" s="4"/>
      <c r="C153" s="11" t="s">
        <v>366</v>
      </c>
      <c r="D153" s="30">
        <v>0</v>
      </c>
      <c r="E153" s="30">
        <v>0</v>
      </c>
      <c r="F153" s="30">
        <v>0</v>
      </c>
      <c r="G153" s="30">
        <v>0</v>
      </c>
      <c r="H153" s="4"/>
      <c r="I153" s="4"/>
      <c r="J153" s="4"/>
      <c r="K153" s="4"/>
    </row>
    <row r="154" spans="1:11" ht="14.1" customHeight="1">
      <c r="A154" s="4"/>
      <c r="B154" s="4"/>
      <c r="C154" s="11" t="s">
        <v>357</v>
      </c>
      <c r="D154" s="30">
        <v>0</v>
      </c>
      <c r="E154" s="30">
        <v>0</v>
      </c>
      <c r="F154" s="30">
        <v>0</v>
      </c>
      <c r="G154" s="30">
        <v>0</v>
      </c>
      <c r="H154" s="4"/>
      <c r="I154" s="4"/>
      <c r="J154" s="4"/>
      <c r="K154" s="4"/>
    </row>
    <row r="155" spans="1:11" ht="14.1" customHeight="1">
      <c r="A155" s="4"/>
      <c r="B155" s="4"/>
      <c r="C155" s="11" t="s">
        <v>361</v>
      </c>
      <c r="D155" s="30">
        <v>0</v>
      </c>
      <c r="E155" s="30">
        <v>0</v>
      </c>
      <c r="F155" s="30">
        <v>0</v>
      </c>
      <c r="G155" s="30">
        <v>0</v>
      </c>
      <c r="H155" s="4"/>
      <c r="I155" s="4"/>
      <c r="J155" s="4"/>
      <c r="K155" s="4"/>
    </row>
    <row r="156" spans="1:11" ht="14.1" customHeight="1">
      <c r="A156" s="4"/>
      <c r="B156" s="4"/>
      <c r="C156" s="11" t="s">
        <v>365</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370</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363</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362</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360</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356</v>
      </c>
      <c r="D170" s="30">
        <v>0</v>
      </c>
      <c r="E170" s="30">
        <v>0</v>
      </c>
      <c r="F170" s="30">
        <v>0</v>
      </c>
      <c r="G170" s="30">
        <v>0</v>
      </c>
      <c r="H170" s="4"/>
      <c r="I170" s="4"/>
      <c r="J170" s="4"/>
      <c r="K170" s="4"/>
    </row>
    <row r="171" spans="1:11" ht="14.1" customHeight="1">
      <c r="A171" s="4"/>
      <c r="B171" s="4"/>
      <c r="C171" s="11" t="s">
        <v>355</v>
      </c>
      <c r="D171" s="30">
        <v>0</v>
      </c>
      <c r="E171" s="30">
        <v>0</v>
      </c>
      <c r="F171" s="30">
        <v>0</v>
      </c>
      <c r="G171" s="30">
        <v>0</v>
      </c>
      <c r="H171" s="4"/>
      <c r="I171" s="4"/>
      <c r="J171" s="4"/>
      <c r="K171" s="4"/>
    </row>
    <row r="172" spans="1:11" ht="14.1" customHeight="1">
      <c r="A172" s="4"/>
      <c r="B172" s="4"/>
      <c r="C172" s="11" t="s">
        <v>354</v>
      </c>
      <c r="D172" s="30">
        <v>0</v>
      </c>
      <c r="E172" s="30">
        <v>0</v>
      </c>
      <c r="F172" s="30">
        <v>0</v>
      </c>
      <c r="G172" s="30">
        <v>0</v>
      </c>
      <c r="H172" s="4"/>
      <c r="I172" s="4"/>
      <c r="J172" s="4"/>
      <c r="K172" s="4"/>
    </row>
    <row r="173" spans="1:11" ht="14.1" customHeight="1">
      <c r="A173" s="4"/>
      <c r="B173" s="4"/>
      <c r="C173" s="11" t="s">
        <v>353</v>
      </c>
      <c r="D173" s="30">
        <v>0</v>
      </c>
      <c r="E173" s="30">
        <v>0</v>
      </c>
      <c r="F173" s="30">
        <v>0</v>
      </c>
      <c r="G173" s="30">
        <v>0</v>
      </c>
      <c r="H173" s="4"/>
      <c r="I173" s="4"/>
      <c r="J173" s="4"/>
      <c r="K173" s="4"/>
    </row>
    <row r="174" spans="1:11" ht="14.1" customHeight="1">
      <c r="A174" s="4"/>
      <c r="B174" s="4"/>
      <c r="C174" s="11" t="s">
        <v>359</v>
      </c>
      <c r="D174" s="30">
        <v>0</v>
      </c>
      <c r="E174" s="30">
        <v>500000</v>
      </c>
      <c r="F174" s="30">
        <v>0</v>
      </c>
      <c r="G174" s="30">
        <v>0</v>
      </c>
      <c r="H174" s="4"/>
      <c r="I174" s="4"/>
      <c r="J174" s="4"/>
      <c r="K174" s="4"/>
    </row>
    <row r="175" spans="1:11" ht="14.1" customHeight="1">
      <c r="A175" s="4"/>
      <c r="B175" s="4"/>
      <c r="C175" s="11" t="s">
        <v>357</v>
      </c>
      <c r="D175" s="30">
        <v>0</v>
      </c>
      <c r="E175" s="30">
        <v>500000</v>
      </c>
      <c r="F175" s="30">
        <v>0</v>
      </c>
      <c r="G175" s="30">
        <v>0</v>
      </c>
      <c r="H175" s="4"/>
      <c r="I175" s="4"/>
      <c r="J175" s="4"/>
      <c r="K175" s="4"/>
    </row>
    <row r="176" spans="1:11" ht="14.1" customHeight="1">
      <c r="A176" s="4"/>
      <c r="B176" s="4"/>
      <c r="C176" s="11" t="s">
        <v>356</v>
      </c>
      <c r="D176" s="30">
        <v>0</v>
      </c>
      <c r="E176" s="30">
        <v>0</v>
      </c>
      <c r="F176" s="30">
        <v>0</v>
      </c>
      <c r="G176" s="30">
        <v>0</v>
      </c>
      <c r="H176" s="4"/>
      <c r="I176" s="4"/>
      <c r="J176" s="4"/>
      <c r="K176" s="4"/>
    </row>
    <row r="177" spans="1:11" ht="14.1" customHeight="1">
      <c r="A177" s="4"/>
      <c r="B177" s="4"/>
      <c r="C177" s="11" t="s">
        <v>355</v>
      </c>
      <c r="D177" s="30">
        <v>0</v>
      </c>
      <c r="E177" s="30">
        <v>0</v>
      </c>
      <c r="F177" s="30">
        <v>0</v>
      </c>
      <c r="G177" s="30">
        <v>0</v>
      </c>
      <c r="H177" s="4"/>
      <c r="I177" s="4"/>
      <c r="J177" s="4"/>
      <c r="K177" s="4"/>
    </row>
    <row r="178" spans="1:11" ht="14.1" customHeight="1">
      <c r="A178" s="4"/>
      <c r="B178" s="4"/>
      <c r="C178" s="11" t="s">
        <v>354</v>
      </c>
      <c r="D178" s="30">
        <v>0</v>
      </c>
      <c r="E178" s="30">
        <v>0</v>
      </c>
      <c r="F178" s="30">
        <v>0</v>
      </c>
      <c r="G178" s="30">
        <v>0</v>
      </c>
      <c r="H178" s="4"/>
      <c r="I178" s="4"/>
      <c r="J178" s="4"/>
      <c r="K178" s="4"/>
    </row>
    <row r="179" spans="1:11" ht="14.1" customHeight="1">
      <c r="A179" s="4"/>
      <c r="B179" s="4"/>
      <c r="C179" s="11" t="s">
        <v>353</v>
      </c>
      <c r="D179" s="30">
        <v>0</v>
      </c>
      <c r="E179" s="30">
        <v>0</v>
      </c>
      <c r="F179" s="30">
        <v>0</v>
      </c>
      <c r="G179" s="30">
        <v>0</v>
      </c>
      <c r="H179" s="4"/>
      <c r="I179" s="4"/>
      <c r="J179" s="4"/>
      <c r="K179" s="4"/>
    </row>
    <row r="180" spans="1:11" ht="14.1" customHeight="1">
      <c r="A180" s="4"/>
      <c r="B180" s="4"/>
      <c r="C180" s="11" t="s">
        <v>358</v>
      </c>
      <c r="D180" s="30">
        <v>0</v>
      </c>
      <c r="E180" s="30">
        <v>0</v>
      </c>
      <c r="F180" s="30">
        <v>0</v>
      </c>
      <c r="G180" s="30">
        <v>0</v>
      </c>
      <c r="H180" s="4"/>
      <c r="I180" s="4"/>
      <c r="J180" s="4"/>
      <c r="K180" s="4"/>
    </row>
    <row r="181" spans="1:11" ht="14.1" customHeight="1">
      <c r="A181" s="4"/>
      <c r="B181" s="4"/>
      <c r="C181" s="11" t="s">
        <v>357</v>
      </c>
      <c r="D181" s="30">
        <v>0</v>
      </c>
      <c r="E181" s="30">
        <v>0</v>
      </c>
      <c r="F181" s="30">
        <v>0</v>
      </c>
      <c r="G181" s="30">
        <v>0</v>
      </c>
      <c r="H181" s="4"/>
      <c r="I181" s="4"/>
      <c r="J181" s="4"/>
      <c r="K181" s="4"/>
    </row>
    <row r="182" spans="1:11" ht="14.1" customHeight="1">
      <c r="A182" s="4"/>
      <c r="B182" s="4"/>
      <c r="C182" s="11" t="s">
        <v>356</v>
      </c>
      <c r="D182" s="30">
        <v>0</v>
      </c>
      <c r="E182" s="30">
        <v>0</v>
      </c>
      <c r="F182" s="30">
        <v>0</v>
      </c>
      <c r="G182" s="30">
        <v>0</v>
      </c>
      <c r="H182" s="4"/>
      <c r="I182" s="4"/>
      <c r="J182" s="4"/>
      <c r="K182" s="4"/>
    </row>
    <row r="183" spans="1:11" ht="14.1" customHeight="1">
      <c r="A183" s="4"/>
      <c r="B183" s="4"/>
      <c r="C183" s="11" t="s">
        <v>355</v>
      </c>
      <c r="D183" s="30">
        <v>0</v>
      </c>
      <c r="E183" s="30">
        <v>0</v>
      </c>
      <c r="F183" s="30">
        <v>0</v>
      </c>
      <c r="G183" s="30">
        <v>0</v>
      </c>
      <c r="H183" s="4"/>
      <c r="I183" s="4"/>
      <c r="J183" s="4"/>
      <c r="K183" s="4"/>
    </row>
    <row r="184" spans="1:11" ht="14.1" customHeight="1">
      <c r="A184" s="4"/>
      <c r="B184" s="4"/>
      <c r="C184" s="11" t="s">
        <v>354</v>
      </c>
      <c r="D184" s="30">
        <v>0</v>
      </c>
      <c r="E184" s="30">
        <v>0</v>
      </c>
      <c r="F184" s="30">
        <v>0</v>
      </c>
      <c r="G184" s="30">
        <v>0</v>
      </c>
      <c r="H184" s="4"/>
      <c r="I184" s="4"/>
      <c r="J184" s="4"/>
      <c r="K184" s="4"/>
    </row>
    <row r="185" spans="1:11" ht="14.1" customHeight="1">
      <c r="A185" s="4"/>
      <c r="B185" s="4"/>
      <c r="C185" s="11" t="s">
        <v>353</v>
      </c>
      <c r="D185" s="30">
        <v>0</v>
      </c>
      <c r="E185" s="30">
        <v>0</v>
      </c>
      <c r="F185" s="30">
        <v>0</v>
      </c>
      <c r="G185" s="30">
        <v>0</v>
      </c>
      <c r="H185" s="4"/>
      <c r="I185" s="4"/>
      <c r="J185" s="4"/>
      <c r="K185" s="4"/>
    </row>
    <row r="186" spans="1:11" ht="14.1" customHeight="1">
      <c r="A186" s="4"/>
      <c r="B186" s="4"/>
      <c r="C186" s="11" t="s">
        <v>352</v>
      </c>
      <c r="D186" s="30">
        <v>0</v>
      </c>
      <c r="E186" s="30">
        <v>0</v>
      </c>
      <c r="F186" s="30">
        <v>0</v>
      </c>
      <c r="G186" s="30">
        <v>0</v>
      </c>
      <c r="H186" s="4"/>
      <c r="I186" s="4"/>
      <c r="J186" s="4"/>
      <c r="K186" s="4"/>
    </row>
    <row r="187" spans="1:11" ht="14.1" customHeight="1">
      <c r="A187" s="4"/>
      <c r="B187" s="4"/>
      <c r="C187" s="11" t="s">
        <v>351</v>
      </c>
      <c r="D187" s="30">
        <v>0</v>
      </c>
      <c r="E187" s="30">
        <v>0</v>
      </c>
      <c r="F187" s="30">
        <v>0</v>
      </c>
      <c r="G187" s="30">
        <v>0</v>
      </c>
      <c r="H187" s="4"/>
      <c r="I187" s="4"/>
      <c r="J187" s="4"/>
      <c r="K187" s="4"/>
    </row>
    <row r="188" spans="1:11" ht="14.1" customHeight="1">
      <c r="A188" s="4"/>
      <c r="B188" s="4"/>
      <c r="C188" s="10" t="s">
        <v>145</v>
      </c>
      <c r="D188" s="30">
        <v>0</v>
      </c>
      <c r="E188" s="30">
        <v>500000</v>
      </c>
      <c r="F188" s="30">
        <v>0</v>
      </c>
      <c r="G188" s="30">
        <v>0</v>
      </c>
      <c r="H188" s="4"/>
      <c r="I188" s="4"/>
      <c r="J188" s="4"/>
      <c r="K188" s="4"/>
    </row>
    <row r="189" spans="1:11" ht="15" customHeight="1">
      <c r="A189" s="4"/>
      <c r="B189" s="4"/>
      <c r="C189" s="9" t="s">
        <v>348</v>
      </c>
      <c r="D189" s="31" t="s">
        <v>348</v>
      </c>
      <c r="E189" s="31" t="s">
        <v>348</v>
      </c>
      <c r="F189" s="31" t="s">
        <v>348</v>
      </c>
      <c r="G189" s="31" t="s">
        <v>348</v>
      </c>
      <c r="H189" s="4"/>
      <c r="I189" s="4"/>
      <c r="J189" s="4"/>
      <c r="K189" s="4"/>
    </row>
    <row r="190" spans="1:11" ht="15" customHeight="1">
      <c r="A190" s="4"/>
      <c r="B190" s="4"/>
      <c r="C190" s="8" t="s">
        <v>369</v>
      </c>
      <c r="D190" s="32">
        <v>0</v>
      </c>
      <c r="E190" s="32">
        <v>324700000</v>
      </c>
      <c r="F190" s="32">
        <v>322150000</v>
      </c>
      <c r="G190" s="32">
        <v>312150000</v>
      </c>
      <c r="H190" s="4"/>
      <c r="I190" s="4"/>
      <c r="J190" s="4"/>
      <c r="K190" s="4"/>
    </row>
    <row r="191" spans="1:11" ht="15" customHeight="1">
      <c r="A191" s="4"/>
      <c r="B191" s="4"/>
      <c r="C191" s="7" t="s">
        <v>368</v>
      </c>
      <c r="D191" s="28">
        <v>0</v>
      </c>
      <c r="E191" s="28">
        <v>209000000</v>
      </c>
      <c r="F191" s="28">
        <v>209000000</v>
      </c>
      <c r="G191" s="28">
        <v>209000000</v>
      </c>
      <c r="H191" s="4"/>
      <c r="I191" s="4"/>
      <c r="J191" s="4"/>
      <c r="K191" s="4"/>
    </row>
    <row r="192" spans="1:11" ht="15" customHeight="1">
      <c r="A192" s="4"/>
      <c r="B192" s="4"/>
      <c r="C192" s="7" t="s">
        <v>357</v>
      </c>
      <c r="D192" s="28">
        <v>0</v>
      </c>
      <c r="E192" s="28">
        <v>209000000</v>
      </c>
      <c r="F192" s="28">
        <v>209000000</v>
      </c>
      <c r="G192" s="28">
        <v>209000000</v>
      </c>
      <c r="H192" s="4"/>
      <c r="I192" s="4"/>
      <c r="J192" s="4"/>
      <c r="K192" s="4"/>
    </row>
    <row r="193" spans="1:11" ht="15" customHeight="1">
      <c r="A193" s="4"/>
      <c r="B193" s="4"/>
      <c r="C193" s="7" t="s">
        <v>361</v>
      </c>
      <c r="D193" s="28">
        <v>0</v>
      </c>
      <c r="E193" s="28">
        <v>0</v>
      </c>
      <c r="F193" s="28">
        <v>0</v>
      </c>
      <c r="G193" s="28">
        <v>0</v>
      </c>
      <c r="H193" s="4"/>
      <c r="I193" s="4"/>
      <c r="J193" s="4"/>
      <c r="K193" s="4"/>
    </row>
    <row r="194" spans="1:11" ht="15" customHeight="1">
      <c r="A194" s="4"/>
      <c r="B194" s="4"/>
      <c r="C194" s="7" t="s">
        <v>367</v>
      </c>
      <c r="D194" s="28">
        <v>0</v>
      </c>
      <c r="E194" s="28">
        <v>27500000</v>
      </c>
      <c r="F194" s="28">
        <v>27500000</v>
      </c>
      <c r="G194" s="28">
        <v>27500000</v>
      </c>
      <c r="H194" s="4"/>
      <c r="I194" s="4"/>
      <c r="J194" s="4"/>
      <c r="K194" s="4"/>
    </row>
    <row r="195" spans="1:11" ht="15" customHeight="1">
      <c r="A195" s="4"/>
      <c r="B195" s="4"/>
      <c r="C195" s="7" t="s">
        <v>357</v>
      </c>
      <c r="D195" s="28">
        <v>0</v>
      </c>
      <c r="E195" s="28">
        <v>27500000</v>
      </c>
      <c r="F195" s="28">
        <v>27500000</v>
      </c>
      <c r="G195" s="28">
        <v>27500000</v>
      </c>
      <c r="H195" s="4"/>
      <c r="I195" s="4"/>
      <c r="J195" s="4"/>
      <c r="K195" s="4"/>
    </row>
    <row r="196" spans="1:11" ht="15" customHeight="1">
      <c r="A196" s="4"/>
      <c r="B196" s="4"/>
      <c r="C196" s="7" t="s">
        <v>361</v>
      </c>
      <c r="D196" s="28">
        <v>0</v>
      </c>
      <c r="E196" s="28">
        <v>0</v>
      </c>
      <c r="F196" s="28">
        <v>0</v>
      </c>
      <c r="G196" s="28">
        <v>0</v>
      </c>
      <c r="H196" s="4"/>
      <c r="I196" s="4"/>
      <c r="J196" s="4"/>
      <c r="K196" s="4"/>
    </row>
    <row r="197" spans="1:11" ht="15" customHeight="1">
      <c r="A197" s="4"/>
      <c r="B197" s="4"/>
      <c r="C197" s="7" t="s">
        <v>366</v>
      </c>
      <c r="D197" s="28">
        <v>0</v>
      </c>
      <c r="E197" s="28">
        <v>71700000</v>
      </c>
      <c r="F197" s="28">
        <v>68650000</v>
      </c>
      <c r="G197" s="28">
        <v>58650000</v>
      </c>
      <c r="H197" s="4"/>
      <c r="I197" s="4"/>
      <c r="J197" s="4"/>
      <c r="K197" s="4"/>
    </row>
    <row r="198" spans="1:11" ht="15" customHeight="1">
      <c r="A198" s="4"/>
      <c r="B198" s="4"/>
      <c r="C198" s="7" t="s">
        <v>357</v>
      </c>
      <c r="D198" s="28">
        <v>0</v>
      </c>
      <c r="E198" s="28">
        <v>71700000</v>
      </c>
      <c r="F198" s="28">
        <v>68650000</v>
      </c>
      <c r="G198" s="28">
        <v>58650000</v>
      </c>
      <c r="H198" s="4"/>
      <c r="I198" s="4"/>
      <c r="J198" s="4"/>
      <c r="K198" s="4"/>
    </row>
    <row r="199" spans="1:11" ht="15" customHeight="1">
      <c r="A199" s="4"/>
      <c r="B199" s="4"/>
      <c r="C199" s="7" t="s">
        <v>361</v>
      </c>
      <c r="D199" s="28">
        <v>0</v>
      </c>
      <c r="E199" s="28">
        <v>0</v>
      </c>
      <c r="F199" s="28">
        <v>0</v>
      </c>
      <c r="G199" s="28">
        <v>0</v>
      </c>
      <c r="H199" s="4"/>
      <c r="I199" s="4"/>
      <c r="J199" s="4"/>
      <c r="K199" s="4"/>
    </row>
    <row r="200" spans="1:11" ht="15" customHeight="1">
      <c r="A200" s="4"/>
      <c r="B200" s="4"/>
      <c r="C200" s="7" t="s">
        <v>365</v>
      </c>
      <c r="D200" s="28">
        <v>0</v>
      </c>
      <c r="E200" s="28">
        <v>0</v>
      </c>
      <c r="F200" s="28">
        <v>0</v>
      </c>
      <c r="G200" s="28">
        <v>0</v>
      </c>
      <c r="H200" s="4"/>
      <c r="I200" s="4"/>
      <c r="J200" s="4"/>
      <c r="K200" s="4"/>
    </row>
    <row r="201" spans="1:11" ht="15" customHeight="1">
      <c r="A201" s="4"/>
      <c r="B201" s="4"/>
      <c r="C201" s="7" t="s">
        <v>357</v>
      </c>
      <c r="D201" s="28">
        <v>0</v>
      </c>
      <c r="E201" s="28">
        <v>0</v>
      </c>
      <c r="F201" s="28">
        <v>0</v>
      </c>
      <c r="G201" s="28">
        <v>0</v>
      </c>
      <c r="H201" s="4"/>
      <c r="I201" s="4"/>
      <c r="J201" s="4"/>
      <c r="K201" s="4"/>
    </row>
    <row r="202" spans="1:11" ht="15" customHeight="1">
      <c r="A202" s="4"/>
      <c r="B202" s="4"/>
      <c r="C202" s="7" t="s">
        <v>361</v>
      </c>
      <c r="D202" s="28">
        <v>0</v>
      </c>
      <c r="E202" s="28">
        <v>0</v>
      </c>
      <c r="F202" s="28">
        <v>0</v>
      </c>
      <c r="G202" s="28">
        <v>0</v>
      </c>
      <c r="H202" s="4"/>
      <c r="I202" s="4"/>
      <c r="J202" s="4"/>
      <c r="K202" s="4"/>
    </row>
    <row r="203" spans="1:11" ht="20.100000000000001" customHeight="1">
      <c r="A203" s="4"/>
      <c r="B203" s="4"/>
      <c r="C203" s="7" t="s">
        <v>364</v>
      </c>
      <c r="D203" s="29">
        <v>0</v>
      </c>
      <c r="E203" s="29">
        <v>0</v>
      </c>
      <c r="F203" s="29">
        <v>0</v>
      </c>
      <c r="G203" s="29">
        <v>0</v>
      </c>
      <c r="H203" s="4"/>
      <c r="I203" s="4"/>
      <c r="J203" s="4"/>
      <c r="K203" s="4"/>
    </row>
    <row r="204" spans="1:11" ht="15" customHeight="1">
      <c r="A204" s="4"/>
      <c r="B204" s="4"/>
      <c r="C204" s="7" t="s">
        <v>357</v>
      </c>
      <c r="D204" s="28">
        <v>0</v>
      </c>
      <c r="E204" s="28">
        <v>0</v>
      </c>
      <c r="F204" s="28">
        <v>0</v>
      </c>
      <c r="G204" s="28">
        <v>0</v>
      </c>
      <c r="H204" s="4"/>
      <c r="I204" s="4"/>
      <c r="J204" s="4"/>
      <c r="K204" s="4"/>
    </row>
    <row r="205" spans="1:11" ht="15" customHeight="1">
      <c r="A205" s="4"/>
      <c r="B205" s="4"/>
      <c r="C205" s="7" t="s">
        <v>361</v>
      </c>
      <c r="D205" s="28">
        <v>0</v>
      </c>
      <c r="E205" s="28">
        <v>0</v>
      </c>
      <c r="F205" s="28">
        <v>0</v>
      </c>
      <c r="G205" s="28">
        <v>0</v>
      </c>
      <c r="H205" s="4"/>
      <c r="I205" s="4"/>
      <c r="J205" s="4"/>
      <c r="K205" s="4"/>
    </row>
    <row r="206" spans="1:11" ht="15" customHeight="1">
      <c r="A206" s="4"/>
      <c r="B206" s="4"/>
      <c r="C206" s="7" t="s">
        <v>363</v>
      </c>
      <c r="D206" s="28">
        <v>0</v>
      </c>
      <c r="E206" s="28">
        <v>0</v>
      </c>
      <c r="F206" s="28">
        <v>0</v>
      </c>
      <c r="G206" s="28">
        <v>0</v>
      </c>
      <c r="H206" s="4"/>
      <c r="I206" s="4"/>
      <c r="J206" s="4"/>
      <c r="K206" s="4"/>
    </row>
    <row r="207" spans="1:11" ht="15" customHeight="1">
      <c r="A207" s="4"/>
      <c r="B207" s="4"/>
      <c r="C207" s="7" t="s">
        <v>357</v>
      </c>
      <c r="D207" s="28">
        <v>0</v>
      </c>
      <c r="E207" s="28">
        <v>0</v>
      </c>
      <c r="F207" s="28">
        <v>0</v>
      </c>
      <c r="G207" s="28">
        <v>0</v>
      </c>
      <c r="H207" s="4"/>
      <c r="I207" s="4"/>
      <c r="J207" s="4"/>
      <c r="K207" s="4"/>
    </row>
    <row r="208" spans="1:11" ht="15" customHeight="1">
      <c r="A208" s="4"/>
      <c r="B208" s="4"/>
      <c r="C208" s="7" t="s">
        <v>361</v>
      </c>
      <c r="D208" s="28">
        <v>0</v>
      </c>
      <c r="E208" s="28">
        <v>0</v>
      </c>
      <c r="F208" s="28">
        <v>0</v>
      </c>
      <c r="G208" s="28">
        <v>0</v>
      </c>
      <c r="H208" s="4"/>
      <c r="I208" s="4"/>
      <c r="J208" s="4"/>
      <c r="K208" s="4"/>
    </row>
    <row r="209" spans="1:11" ht="15" customHeight="1">
      <c r="A209" s="4"/>
      <c r="B209" s="4"/>
      <c r="C209" s="7" t="s">
        <v>362</v>
      </c>
      <c r="D209" s="28">
        <v>0</v>
      </c>
      <c r="E209" s="28">
        <v>1500000</v>
      </c>
      <c r="F209" s="28">
        <v>2000000</v>
      </c>
      <c r="G209" s="28">
        <v>2000000</v>
      </c>
      <c r="H209" s="4"/>
      <c r="I209" s="4"/>
      <c r="J209" s="4"/>
      <c r="K209" s="4"/>
    </row>
    <row r="210" spans="1:11" ht="15" customHeight="1">
      <c r="A210" s="4"/>
      <c r="B210" s="4"/>
      <c r="C210" s="7" t="s">
        <v>357</v>
      </c>
      <c r="D210" s="28">
        <v>0</v>
      </c>
      <c r="E210" s="28">
        <v>1500000</v>
      </c>
      <c r="F210" s="28">
        <v>2000000</v>
      </c>
      <c r="G210" s="28">
        <v>2000000</v>
      </c>
      <c r="H210" s="4"/>
      <c r="I210" s="4"/>
      <c r="J210" s="4"/>
      <c r="K210" s="4"/>
    </row>
    <row r="211" spans="1:11" ht="15" customHeight="1">
      <c r="A211" s="4"/>
      <c r="B211" s="4"/>
      <c r="C211" s="7" t="s">
        <v>361</v>
      </c>
      <c r="D211" s="28">
        <v>0</v>
      </c>
      <c r="E211" s="28">
        <v>0</v>
      </c>
      <c r="F211" s="28">
        <v>0</v>
      </c>
      <c r="G211" s="28">
        <v>0</v>
      </c>
      <c r="H211" s="4"/>
      <c r="I211" s="4"/>
      <c r="J211" s="4"/>
      <c r="K211" s="4"/>
    </row>
    <row r="212" spans="1:11" ht="15" customHeight="1">
      <c r="A212" s="4"/>
      <c r="B212" s="4"/>
      <c r="C212" s="7" t="s">
        <v>360</v>
      </c>
      <c r="D212" s="28">
        <v>0</v>
      </c>
      <c r="E212" s="28">
        <v>0</v>
      </c>
      <c r="F212" s="28">
        <v>0</v>
      </c>
      <c r="G212" s="28">
        <v>0</v>
      </c>
      <c r="H212" s="4"/>
      <c r="I212" s="4"/>
      <c r="J212" s="4"/>
      <c r="K212" s="4"/>
    </row>
    <row r="213" spans="1:11" ht="15" customHeight="1">
      <c r="A213" s="4"/>
      <c r="B213" s="4"/>
      <c r="C213" s="7" t="s">
        <v>357</v>
      </c>
      <c r="D213" s="28">
        <v>0</v>
      </c>
      <c r="E213" s="28">
        <v>0</v>
      </c>
      <c r="F213" s="28">
        <v>0</v>
      </c>
      <c r="G213" s="28">
        <v>0</v>
      </c>
      <c r="H213" s="4"/>
      <c r="I213" s="4"/>
      <c r="J213" s="4"/>
      <c r="K213" s="4"/>
    </row>
    <row r="214" spans="1:11" ht="15" customHeight="1">
      <c r="A214" s="4"/>
      <c r="B214" s="4"/>
      <c r="C214" s="7" t="s">
        <v>356</v>
      </c>
      <c r="D214" s="28">
        <v>0</v>
      </c>
      <c r="E214" s="28">
        <v>0</v>
      </c>
      <c r="F214" s="28">
        <v>0</v>
      </c>
      <c r="G214" s="28">
        <v>0</v>
      </c>
      <c r="H214" s="4"/>
      <c r="I214" s="4"/>
      <c r="J214" s="4"/>
      <c r="K214" s="4"/>
    </row>
    <row r="215" spans="1:11" ht="15" customHeight="1">
      <c r="A215" s="4"/>
      <c r="B215" s="4"/>
      <c r="C215" s="7" t="s">
        <v>355</v>
      </c>
      <c r="D215" s="28">
        <v>0</v>
      </c>
      <c r="E215" s="28">
        <v>0</v>
      </c>
      <c r="F215" s="28">
        <v>0</v>
      </c>
      <c r="G215" s="28">
        <v>0</v>
      </c>
      <c r="H215" s="4"/>
      <c r="I215" s="4"/>
      <c r="J215" s="4"/>
      <c r="K215" s="4"/>
    </row>
    <row r="216" spans="1:11" ht="15" customHeight="1">
      <c r="A216" s="4"/>
      <c r="B216" s="4"/>
      <c r="C216" s="7" t="s">
        <v>354</v>
      </c>
      <c r="D216" s="28">
        <v>0</v>
      </c>
      <c r="E216" s="28">
        <v>0</v>
      </c>
      <c r="F216" s="28">
        <v>0</v>
      </c>
      <c r="G216" s="28">
        <v>0</v>
      </c>
      <c r="H216" s="4"/>
      <c r="I216" s="4"/>
      <c r="J216" s="4"/>
      <c r="K216" s="4"/>
    </row>
    <row r="217" spans="1:11" ht="15" customHeight="1">
      <c r="A217" s="4"/>
      <c r="B217" s="4"/>
      <c r="C217" s="7" t="s">
        <v>353</v>
      </c>
      <c r="D217" s="28">
        <v>0</v>
      </c>
      <c r="E217" s="28">
        <v>0</v>
      </c>
      <c r="F217" s="28">
        <v>0</v>
      </c>
      <c r="G217" s="28">
        <v>0</v>
      </c>
      <c r="H217" s="4"/>
      <c r="I217" s="4"/>
      <c r="J217" s="4"/>
      <c r="K217" s="4"/>
    </row>
    <row r="218" spans="1:11" ht="15" customHeight="1">
      <c r="A218" s="4"/>
      <c r="B218" s="4"/>
      <c r="C218" s="7" t="s">
        <v>359</v>
      </c>
      <c r="D218" s="28">
        <v>0</v>
      </c>
      <c r="E218" s="28">
        <v>15000000</v>
      </c>
      <c r="F218" s="28">
        <v>15000000</v>
      </c>
      <c r="G218" s="28">
        <v>15000000</v>
      </c>
      <c r="H218" s="4"/>
      <c r="I218" s="4"/>
      <c r="J218" s="4"/>
      <c r="K218" s="4"/>
    </row>
    <row r="219" spans="1:11" ht="15" customHeight="1">
      <c r="A219" s="4"/>
      <c r="B219" s="4"/>
      <c r="C219" s="7" t="s">
        <v>357</v>
      </c>
      <c r="D219" s="28">
        <v>0</v>
      </c>
      <c r="E219" s="28">
        <v>15000000</v>
      </c>
      <c r="F219" s="28">
        <v>15000000</v>
      </c>
      <c r="G219" s="28">
        <v>15000000</v>
      </c>
      <c r="H219" s="4"/>
      <c r="I219" s="4"/>
      <c r="J219" s="4"/>
      <c r="K219" s="4"/>
    </row>
    <row r="220" spans="1:11" ht="15" customHeight="1">
      <c r="A220" s="4"/>
      <c r="B220" s="4"/>
      <c r="C220" s="7" t="s">
        <v>356</v>
      </c>
      <c r="D220" s="28">
        <v>0</v>
      </c>
      <c r="E220" s="28">
        <v>0</v>
      </c>
      <c r="F220" s="28">
        <v>0</v>
      </c>
      <c r="G220" s="28">
        <v>0</v>
      </c>
      <c r="H220" s="4"/>
      <c r="I220" s="4"/>
      <c r="J220" s="4"/>
      <c r="K220" s="4"/>
    </row>
    <row r="221" spans="1:11" ht="15" customHeight="1">
      <c r="A221" s="4"/>
      <c r="B221" s="4"/>
      <c r="C221" s="7" t="s">
        <v>355</v>
      </c>
      <c r="D221" s="28">
        <v>0</v>
      </c>
      <c r="E221" s="28">
        <v>0</v>
      </c>
      <c r="F221" s="28">
        <v>0</v>
      </c>
      <c r="G221" s="28">
        <v>0</v>
      </c>
      <c r="H221" s="4"/>
      <c r="I221" s="4"/>
      <c r="J221" s="4"/>
      <c r="K221" s="4"/>
    </row>
    <row r="222" spans="1:11" ht="15" customHeight="1">
      <c r="A222" s="4"/>
      <c r="B222" s="4"/>
      <c r="C222" s="7" t="s">
        <v>354</v>
      </c>
      <c r="D222" s="28">
        <v>0</v>
      </c>
      <c r="E222" s="28">
        <v>0</v>
      </c>
      <c r="F222" s="28">
        <v>0</v>
      </c>
      <c r="G222" s="28">
        <v>0</v>
      </c>
      <c r="H222" s="4"/>
      <c r="I222" s="4"/>
      <c r="J222" s="4"/>
      <c r="K222" s="4"/>
    </row>
    <row r="223" spans="1:11" ht="15" customHeight="1">
      <c r="A223" s="4"/>
      <c r="B223" s="4"/>
      <c r="C223" s="7" t="s">
        <v>353</v>
      </c>
      <c r="D223" s="28">
        <v>0</v>
      </c>
      <c r="E223" s="28">
        <v>0</v>
      </c>
      <c r="F223" s="28">
        <v>0</v>
      </c>
      <c r="G223" s="28">
        <v>0</v>
      </c>
      <c r="H223" s="4"/>
      <c r="I223" s="4"/>
      <c r="J223" s="4"/>
      <c r="K223" s="4"/>
    </row>
    <row r="224" spans="1:11" ht="15" customHeight="1">
      <c r="A224" s="4"/>
      <c r="B224" s="4"/>
      <c r="C224" s="7" t="s">
        <v>358</v>
      </c>
      <c r="D224" s="28">
        <v>0</v>
      </c>
      <c r="E224" s="28">
        <v>0</v>
      </c>
      <c r="F224" s="28">
        <v>0</v>
      </c>
      <c r="G224" s="28">
        <v>0</v>
      </c>
      <c r="H224" s="4"/>
      <c r="I224" s="4"/>
      <c r="J224" s="4"/>
      <c r="K224" s="4"/>
    </row>
    <row r="225" spans="1:11" ht="15" customHeight="1">
      <c r="A225" s="4"/>
      <c r="B225" s="4"/>
      <c r="C225" s="7" t="s">
        <v>357</v>
      </c>
      <c r="D225" s="28">
        <v>0</v>
      </c>
      <c r="E225" s="28">
        <v>0</v>
      </c>
      <c r="F225" s="28">
        <v>0</v>
      </c>
      <c r="G225" s="28">
        <v>0</v>
      </c>
      <c r="H225" s="4"/>
      <c r="I225" s="4"/>
      <c r="J225" s="4"/>
      <c r="K225" s="4"/>
    </row>
    <row r="226" spans="1:11" ht="15" customHeight="1">
      <c r="A226" s="4"/>
      <c r="B226" s="4"/>
      <c r="C226" s="7" t="s">
        <v>356</v>
      </c>
      <c r="D226" s="28">
        <v>0</v>
      </c>
      <c r="E226" s="28">
        <v>0</v>
      </c>
      <c r="F226" s="28">
        <v>0</v>
      </c>
      <c r="G226" s="28">
        <v>0</v>
      </c>
      <c r="H226" s="4"/>
      <c r="I226" s="4"/>
      <c r="J226" s="4"/>
      <c r="K226" s="4"/>
    </row>
    <row r="227" spans="1:11" ht="15" customHeight="1">
      <c r="A227" s="4"/>
      <c r="B227" s="4"/>
      <c r="C227" s="7" t="s">
        <v>355</v>
      </c>
      <c r="D227" s="28">
        <v>0</v>
      </c>
      <c r="E227" s="28">
        <v>0</v>
      </c>
      <c r="F227" s="28">
        <v>0</v>
      </c>
      <c r="G227" s="28">
        <v>0</v>
      </c>
      <c r="H227" s="4"/>
      <c r="I227" s="4"/>
      <c r="J227" s="4"/>
      <c r="K227" s="4"/>
    </row>
    <row r="228" spans="1:11" ht="15" customHeight="1">
      <c r="A228" s="4"/>
      <c r="B228" s="4"/>
      <c r="C228" s="7" t="s">
        <v>354</v>
      </c>
      <c r="D228" s="28">
        <v>0</v>
      </c>
      <c r="E228" s="28">
        <v>0</v>
      </c>
      <c r="F228" s="28">
        <v>0</v>
      </c>
      <c r="G228" s="28">
        <v>0</v>
      </c>
      <c r="H228" s="4"/>
      <c r="I228" s="4"/>
      <c r="J228" s="4"/>
      <c r="K228" s="4"/>
    </row>
    <row r="229" spans="1:11" ht="15" customHeight="1">
      <c r="A229" s="4"/>
      <c r="B229" s="4"/>
      <c r="C229" s="7" t="s">
        <v>353</v>
      </c>
      <c r="D229" s="28">
        <v>0</v>
      </c>
      <c r="E229" s="28">
        <v>0</v>
      </c>
      <c r="F229" s="28">
        <v>0</v>
      </c>
      <c r="G229" s="28">
        <v>0</v>
      </c>
      <c r="H229" s="4"/>
      <c r="I229" s="4"/>
      <c r="J229" s="4"/>
      <c r="K229" s="4"/>
    </row>
    <row r="230" spans="1:11" ht="15" customHeight="1">
      <c r="A230" s="4"/>
      <c r="B230" s="4"/>
      <c r="C230" s="7" t="s">
        <v>352</v>
      </c>
      <c r="D230" s="28">
        <v>0</v>
      </c>
      <c r="E230" s="28">
        <v>0</v>
      </c>
      <c r="F230" s="28">
        <v>0</v>
      </c>
      <c r="G230" s="28">
        <v>0</v>
      </c>
      <c r="H230" s="4"/>
      <c r="I230" s="4"/>
      <c r="J230" s="4"/>
      <c r="K230" s="4"/>
    </row>
    <row r="231" spans="1:11" ht="15" customHeight="1">
      <c r="A231" s="4"/>
      <c r="B231" s="4"/>
      <c r="C231" s="7" t="s">
        <v>351</v>
      </c>
      <c r="D231" s="28">
        <v>0</v>
      </c>
      <c r="E231" s="28">
        <v>0</v>
      </c>
      <c r="F231" s="28">
        <v>0</v>
      </c>
      <c r="G231" s="28">
        <v>0</v>
      </c>
      <c r="H231" s="4"/>
      <c r="I231" s="4"/>
      <c r="J231" s="4"/>
      <c r="K231" s="4"/>
    </row>
    <row r="232" spans="1:11">
      <c r="C232" s="42" t="s">
        <v>430</v>
      </c>
      <c r="D232" s="1352" t="s">
        <v>792</v>
      </c>
      <c r="E232" s="1353"/>
      <c r="F232" s="1353"/>
      <c r="G232" s="1353"/>
    </row>
    <row r="233" spans="1:11">
      <c r="C233" s="42" t="s">
        <v>428</v>
      </c>
      <c r="D233" s="1352" t="s">
        <v>791</v>
      </c>
      <c r="E233" s="1353"/>
      <c r="F233" s="1353"/>
      <c r="G233" s="1353"/>
    </row>
    <row r="234" spans="1:11">
      <c r="C234" s="42" t="s">
        <v>0</v>
      </c>
      <c r="D234" s="1352" t="s">
        <v>800</v>
      </c>
      <c r="E234" s="1353"/>
      <c r="F234" s="1353"/>
      <c r="G234" s="1353"/>
    </row>
    <row r="235" spans="1:11">
      <c r="C235" s="42" t="s">
        <v>1</v>
      </c>
      <c r="D235" s="1352" t="s">
        <v>109</v>
      </c>
      <c r="E235" s="1353"/>
      <c r="F235" s="1353"/>
      <c r="G235" s="1353"/>
    </row>
    <row r="236" spans="1:11">
      <c r="C236" s="42" t="s">
        <v>3</v>
      </c>
      <c r="D236" s="1342" t="s">
        <v>1349</v>
      </c>
      <c r="E236" s="1343"/>
      <c r="F236" s="1343"/>
      <c r="G236" s="1343"/>
    </row>
    <row r="237" spans="1:11">
      <c r="C237" s="1344" t="s">
        <v>4</v>
      </c>
      <c r="D237" s="1345"/>
      <c r="E237" s="1345"/>
      <c r="F237" s="1345"/>
      <c r="G237" s="1345"/>
    </row>
    <row r="238" spans="1:11">
      <c r="C238" s="1346" t="s">
        <v>800</v>
      </c>
      <c r="D238" s="1347"/>
      <c r="E238" s="1347"/>
      <c r="F238" s="1347"/>
      <c r="G238" s="1347"/>
    </row>
    <row r="239" spans="1:11">
      <c r="C239" s="43" t="s">
        <v>5</v>
      </c>
      <c r="D239" s="1340" t="s">
        <v>799</v>
      </c>
      <c r="E239" s="1341"/>
      <c r="F239" s="1341"/>
      <c r="G239" s="1341"/>
    </row>
    <row r="240" spans="1:11" ht="22.5">
      <c r="C240" s="44" t="s">
        <v>6</v>
      </c>
      <c r="D240" s="45">
        <v>2022</v>
      </c>
      <c r="E240" s="45">
        <v>2023</v>
      </c>
      <c r="F240" s="45">
        <v>2024</v>
      </c>
      <c r="G240" s="45">
        <v>2025</v>
      </c>
    </row>
    <row r="241" spans="3:7">
      <c r="C241" s="46"/>
      <c r="D241" s="47" t="s">
        <v>7</v>
      </c>
      <c r="E241" s="47" t="s">
        <v>8</v>
      </c>
      <c r="F241" s="47" t="s">
        <v>8</v>
      </c>
      <c r="G241" s="47" t="s">
        <v>8</v>
      </c>
    </row>
    <row r="242" spans="3:7" ht="22.5">
      <c r="C242" s="44" t="s">
        <v>797</v>
      </c>
      <c r="D242" s="48" t="s">
        <v>726</v>
      </c>
      <c r="E242" s="48" t="s">
        <v>778</v>
      </c>
      <c r="F242" s="48" t="s">
        <v>423</v>
      </c>
      <c r="G242" s="48" t="s">
        <v>348</v>
      </c>
    </row>
    <row r="243" spans="3:7">
      <c r="C243" s="43" t="s">
        <v>260</v>
      </c>
      <c r="D243" s="1340" t="s">
        <v>798</v>
      </c>
      <c r="E243" s="1341"/>
      <c r="F243" s="1341"/>
      <c r="G243" s="1341"/>
    </row>
    <row r="244" spans="3:7">
      <c r="C244" s="44" t="s">
        <v>402</v>
      </c>
      <c r="D244" s="45">
        <v>2022</v>
      </c>
      <c r="E244" s="45">
        <v>2023</v>
      </c>
      <c r="F244" s="45">
        <v>2024</v>
      </c>
      <c r="G244" s="45">
        <v>2025</v>
      </c>
    </row>
    <row r="245" spans="3:7">
      <c r="C245" s="46"/>
      <c r="D245" s="47" t="s">
        <v>7</v>
      </c>
      <c r="E245" s="47" t="s">
        <v>8</v>
      </c>
      <c r="F245" s="47" t="s">
        <v>8</v>
      </c>
      <c r="G245" s="47" t="s">
        <v>8</v>
      </c>
    </row>
    <row r="246" spans="3:7" ht="22.5">
      <c r="C246" s="44" t="s">
        <v>797</v>
      </c>
      <c r="D246" s="48" t="s">
        <v>726</v>
      </c>
      <c r="E246" s="48" t="s">
        <v>598</v>
      </c>
      <c r="F246" s="48" t="s">
        <v>779</v>
      </c>
      <c r="G246" s="48" t="s">
        <v>778</v>
      </c>
    </row>
    <row r="247" spans="3:7">
      <c r="C247" s="1332" t="s">
        <v>291</v>
      </c>
      <c r="D247" s="1333"/>
      <c r="E247" s="1333"/>
      <c r="F247" s="1333"/>
      <c r="G247" s="1333"/>
    </row>
    <row r="248" spans="3:7">
      <c r="C248" s="49" t="s">
        <v>795</v>
      </c>
      <c r="D248" s="1332" t="s">
        <v>794</v>
      </c>
      <c r="E248" s="1333"/>
      <c r="F248" s="1333"/>
      <c r="G248" s="1333"/>
    </row>
    <row r="249" spans="3:7">
      <c r="C249" s="50" t="s">
        <v>382</v>
      </c>
      <c r="D249" s="1334" t="s">
        <v>1549</v>
      </c>
      <c r="E249" s="1335"/>
      <c r="F249" s="1335"/>
      <c r="G249" s="1335"/>
    </row>
    <row r="250" spans="3:7">
      <c r="C250" s="51" t="s">
        <v>380</v>
      </c>
      <c r="D250" s="1336" t="s">
        <v>793</v>
      </c>
      <c r="E250" s="1337"/>
      <c r="F250" s="1337"/>
      <c r="G250" s="1337"/>
    </row>
    <row r="251" spans="3:7">
      <c r="C251" s="51" t="s">
        <v>15</v>
      </c>
      <c r="D251" s="1336" t="s">
        <v>1550</v>
      </c>
      <c r="E251" s="1337"/>
      <c r="F251" s="1337"/>
      <c r="G251" s="1337"/>
    </row>
    <row r="252" spans="3:7">
      <c r="C252" s="52"/>
      <c r="D252" s="53">
        <v>2022</v>
      </c>
      <c r="E252" s="53">
        <v>2023</v>
      </c>
      <c r="F252" s="53">
        <v>2024</v>
      </c>
      <c r="G252" s="53">
        <v>2025</v>
      </c>
    </row>
    <row r="253" spans="3:7">
      <c r="C253" s="54"/>
      <c r="D253" s="55" t="s">
        <v>7</v>
      </c>
      <c r="E253" s="55" t="s">
        <v>8</v>
      </c>
      <c r="F253" s="55" t="s">
        <v>8</v>
      </c>
      <c r="G253" s="55" t="s">
        <v>8</v>
      </c>
    </row>
    <row r="254" spans="3:7">
      <c r="C254" s="44" t="s">
        <v>16</v>
      </c>
      <c r="D254" s="48" t="s">
        <v>411</v>
      </c>
      <c r="E254" s="48" t="s">
        <v>425</v>
      </c>
      <c r="F254" s="48" t="s">
        <v>416</v>
      </c>
      <c r="G254" s="48" t="s">
        <v>768</v>
      </c>
    </row>
    <row r="255" spans="3:7">
      <c r="C255" s="44" t="s">
        <v>481</v>
      </c>
      <c r="D255" s="48" t="s">
        <v>3415</v>
      </c>
      <c r="E255" s="48" t="s">
        <v>3416</v>
      </c>
      <c r="F255" s="48" t="s">
        <v>3417</v>
      </c>
      <c r="G255" s="48" t="s">
        <v>1551</v>
      </c>
    </row>
    <row r="256" spans="3:7">
      <c r="C256" s="44" t="s">
        <v>480</v>
      </c>
      <c r="D256" s="48" t="s">
        <v>3415</v>
      </c>
      <c r="E256" s="48" t="s">
        <v>3418</v>
      </c>
      <c r="F256" s="48" t="s">
        <v>3419</v>
      </c>
      <c r="G256" s="48" t="s">
        <v>1553</v>
      </c>
    </row>
    <row r="257" spans="3:7">
      <c r="C257" s="44" t="s">
        <v>375</v>
      </c>
      <c r="D257" s="48" t="s">
        <v>348</v>
      </c>
      <c r="E257" s="48" t="s">
        <v>417</v>
      </c>
      <c r="F257" s="48" t="s">
        <v>946</v>
      </c>
      <c r="G257" s="48" t="s">
        <v>1554</v>
      </c>
    </row>
    <row r="258" spans="3:7">
      <c r="C258" s="44" t="s">
        <v>374</v>
      </c>
      <c r="D258" s="48" t="s">
        <v>348</v>
      </c>
      <c r="E258" s="48" t="s">
        <v>3420</v>
      </c>
      <c r="F258" s="48" t="s">
        <v>3421</v>
      </c>
      <c r="G258" s="48" t="s">
        <v>3422</v>
      </c>
    </row>
    <row r="259" spans="3:7">
      <c r="C259" s="44" t="s">
        <v>22</v>
      </c>
      <c r="D259" s="48" t="s">
        <v>348</v>
      </c>
      <c r="E259" s="48" t="s">
        <v>3423</v>
      </c>
      <c r="F259" s="48" t="s">
        <v>3424</v>
      </c>
      <c r="G259" s="48" t="s">
        <v>3425</v>
      </c>
    </row>
    <row r="260" spans="3:7">
      <c r="C260" s="1338" t="s">
        <v>371</v>
      </c>
      <c r="D260" s="1339"/>
      <c r="E260" s="1339"/>
      <c r="F260" s="1339"/>
      <c r="G260" s="1339"/>
    </row>
    <row r="261" spans="3:7">
      <c r="C261" s="52"/>
      <c r="D261" s="53">
        <v>2022</v>
      </c>
      <c r="E261" s="53">
        <v>2023</v>
      </c>
      <c r="F261" s="53">
        <v>2024</v>
      </c>
      <c r="G261" s="53">
        <v>2025</v>
      </c>
    </row>
    <row r="262" spans="3:7">
      <c r="C262" s="54"/>
      <c r="D262" s="55" t="s">
        <v>7</v>
      </c>
      <c r="E262" s="55" t="s">
        <v>8</v>
      </c>
      <c r="F262" s="55" t="s">
        <v>8</v>
      </c>
      <c r="G262" s="55" t="s">
        <v>8</v>
      </c>
    </row>
    <row r="263" spans="3:7">
      <c r="C263" s="56" t="s">
        <v>368</v>
      </c>
      <c r="D263" s="57">
        <v>0</v>
      </c>
      <c r="E263" s="57">
        <v>10850000</v>
      </c>
      <c r="F263" s="57">
        <v>10850000</v>
      </c>
      <c r="G263" s="57">
        <v>10650000</v>
      </c>
    </row>
    <row r="264" spans="3:7">
      <c r="C264" s="56" t="s">
        <v>357</v>
      </c>
      <c r="D264" s="57">
        <v>0</v>
      </c>
      <c r="E264" s="57">
        <v>10850000</v>
      </c>
      <c r="F264" s="57">
        <v>10850000</v>
      </c>
      <c r="G264" s="57">
        <v>10650000</v>
      </c>
    </row>
    <row r="265" spans="3:7">
      <c r="C265" s="56" t="s">
        <v>361</v>
      </c>
      <c r="D265" s="57">
        <v>0</v>
      </c>
      <c r="E265" s="57">
        <v>0</v>
      </c>
      <c r="F265" s="57">
        <v>0</v>
      </c>
      <c r="G265" s="57">
        <v>0</v>
      </c>
    </row>
    <row r="266" spans="3:7">
      <c r="C266" s="56" t="s">
        <v>367</v>
      </c>
      <c r="D266" s="57">
        <v>0</v>
      </c>
      <c r="E266" s="57">
        <v>1650000</v>
      </c>
      <c r="F266" s="57">
        <v>1650000</v>
      </c>
      <c r="G266" s="57">
        <v>1650000</v>
      </c>
    </row>
    <row r="267" spans="3:7">
      <c r="C267" s="56" t="s">
        <v>357</v>
      </c>
      <c r="D267" s="57">
        <v>0</v>
      </c>
      <c r="E267" s="57">
        <v>1650000</v>
      </c>
      <c r="F267" s="57">
        <v>1650000</v>
      </c>
      <c r="G267" s="57">
        <v>1650000</v>
      </c>
    </row>
    <row r="268" spans="3:7">
      <c r="C268" s="56" t="s">
        <v>361</v>
      </c>
      <c r="D268" s="57">
        <v>0</v>
      </c>
      <c r="E268" s="57">
        <v>0</v>
      </c>
      <c r="F268" s="57">
        <v>0</v>
      </c>
      <c r="G268" s="57">
        <v>0</v>
      </c>
    </row>
    <row r="269" spans="3:7">
      <c r="C269" s="56" t="s">
        <v>366</v>
      </c>
      <c r="D269" s="57">
        <v>0</v>
      </c>
      <c r="E269" s="57">
        <v>376000</v>
      </c>
      <c r="F269" s="57">
        <v>0</v>
      </c>
      <c r="G269" s="57">
        <v>0</v>
      </c>
    </row>
    <row r="270" spans="3:7">
      <c r="C270" s="56" t="s">
        <v>357</v>
      </c>
      <c r="D270" s="57">
        <v>0</v>
      </c>
      <c r="E270" s="57">
        <v>376000</v>
      </c>
      <c r="F270" s="57">
        <v>0</v>
      </c>
      <c r="G270" s="57">
        <v>0</v>
      </c>
    </row>
    <row r="271" spans="3:7">
      <c r="C271" s="56" t="s">
        <v>361</v>
      </c>
      <c r="D271" s="57">
        <v>0</v>
      </c>
      <c r="E271" s="57">
        <v>0</v>
      </c>
      <c r="F271" s="57">
        <v>0</v>
      </c>
      <c r="G271" s="57">
        <v>0</v>
      </c>
    </row>
    <row r="272" spans="3:7">
      <c r="C272" s="56" t="s">
        <v>365</v>
      </c>
      <c r="D272" s="57">
        <v>0</v>
      </c>
      <c r="E272" s="57">
        <v>0</v>
      </c>
      <c r="F272" s="57">
        <v>0</v>
      </c>
      <c r="G272" s="57">
        <v>0</v>
      </c>
    </row>
    <row r="273" spans="3:7">
      <c r="C273" s="56" t="s">
        <v>357</v>
      </c>
      <c r="D273" s="57">
        <v>0</v>
      </c>
      <c r="E273" s="57">
        <v>0</v>
      </c>
      <c r="F273" s="57">
        <v>0</v>
      </c>
      <c r="G273" s="57">
        <v>0</v>
      </c>
    </row>
    <row r="274" spans="3:7">
      <c r="C274" s="56" t="s">
        <v>361</v>
      </c>
      <c r="D274" s="57">
        <v>0</v>
      </c>
      <c r="E274" s="57">
        <v>0</v>
      </c>
      <c r="F274" s="57">
        <v>0</v>
      </c>
      <c r="G274" s="57">
        <v>0</v>
      </c>
    </row>
    <row r="275" spans="3:7">
      <c r="C275" s="56" t="s">
        <v>370</v>
      </c>
      <c r="D275" s="57">
        <v>0</v>
      </c>
      <c r="E275" s="57">
        <v>0</v>
      </c>
      <c r="F275" s="57">
        <v>0</v>
      </c>
      <c r="G275" s="57">
        <v>0</v>
      </c>
    </row>
    <row r="276" spans="3:7">
      <c r="C276" s="56" t="s">
        <v>357</v>
      </c>
      <c r="D276" s="57">
        <v>0</v>
      </c>
      <c r="E276" s="57">
        <v>0</v>
      </c>
      <c r="F276" s="57">
        <v>0</v>
      </c>
      <c r="G276" s="57">
        <v>0</v>
      </c>
    </row>
    <row r="277" spans="3:7">
      <c r="C277" s="56" t="s">
        <v>361</v>
      </c>
      <c r="D277" s="57">
        <v>0</v>
      </c>
      <c r="E277" s="57">
        <v>0</v>
      </c>
      <c r="F277" s="57">
        <v>0</v>
      </c>
      <c r="G277" s="57">
        <v>0</v>
      </c>
    </row>
    <row r="278" spans="3:7">
      <c r="C278" s="56" t="s">
        <v>363</v>
      </c>
      <c r="D278" s="57">
        <v>0</v>
      </c>
      <c r="E278" s="57">
        <v>0</v>
      </c>
      <c r="F278" s="57">
        <v>0</v>
      </c>
      <c r="G278" s="57">
        <v>0</v>
      </c>
    </row>
    <row r="279" spans="3:7">
      <c r="C279" s="56" t="s">
        <v>357</v>
      </c>
      <c r="D279" s="57">
        <v>0</v>
      </c>
      <c r="E279" s="57">
        <v>0</v>
      </c>
      <c r="F279" s="57">
        <v>0</v>
      </c>
      <c r="G279" s="57">
        <v>0</v>
      </c>
    </row>
    <row r="280" spans="3:7">
      <c r="C280" s="56" t="s">
        <v>361</v>
      </c>
      <c r="D280" s="57">
        <v>0</v>
      </c>
      <c r="E280" s="57">
        <v>0</v>
      </c>
      <c r="F280" s="57">
        <v>0</v>
      </c>
      <c r="G280" s="57">
        <v>0</v>
      </c>
    </row>
    <row r="281" spans="3:7">
      <c r="C281" s="56" t="s">
        <v>362</v>
      </c>
      <c r="D281" s="57">
        <v>0</v>
      </c>
      <c r="E281" s="57">
        <v>24000</v>
      </c>
      <c r="F281" s="57">
        <v>0</v>
      </c>
      <c r="G281" s="57">
        <v>0</v>
      </c>
    </row>
    <row r="282" spans="3:7">
      <c r="C282" s="56" t="s">
        <v>357</v>
      </c>
      <c r="D282" s="57">
        <v>0</v>
      </c>
      <c r="E282" s="57">
        <v>24000</v>
      </c>
      <c r="F282" s="57">
        <v>0</v>
      </c>
      <c r="G282" s="57">
        <v>0</v>
      </c>
    </row>
    <row r="283" spans="3:7">
      <c r="C283" s="56" t="s">
        <v>361</v>
      </c>
      <c r="D283" s="57">
        <v>0</v>
      </c>
      <c r="E283" s="57">
        <v>0</v>
      </c>
      <c r="F283" s="57">
        <v>0</v>
      </c>
      <c r="G283" s="57">
        <v>0</v>
      </c>
    </row>
    <row r="284" spans="3:7">
      <c r="C284" s="56" t="s">
        <v>360</v>
      </c>
      <c r="D284" s="57">
        <v>0</v>
      </c>
      <c r="E284" s="57">
        <v>0</v>
      </c>
      <c r="F284" s="57">
        <v>0</v>
      </c>
      <c r="G284" s="57">
        <v>0</v>
      </c>
    </row>
    <row r="285" spans="3:7">
      <c r="C285" s="56" t="s">
        <v>357</v>
      </c>
      <c r="D285" s="57">
        <v>0</v>
      </c>
      <c r="E285" s="57">
        <v>0</v>
      </c>
      <c r="F285" s="57">
        <v>0</v>
      </c>
      <c r="G285" s="57">
        <v>0</v>
      </c>
    </row>
    <row r="286" spans="3:7">
      <c r="C286" s="56" t="s">
        <v>356</v>
      </c>
      <c r="D286" s="57">
        <v>0</v>
      </c>
      <c r="E286" s="57">
        <v>0</v>
      </c>
      <c r="F286" s="57">
        <v>0</v>
      </c>
      <c r="G286" s="57">
        <v>0</v>
      </c>
    </row>
    <row r="287" spans="3:7">
      <c r="C287" s="56" t="s">
        <v>355</v>
      </c>
      <c r="D287" s="57">
        <v>0</v>
      </c>
      <c r="E287" s="57">
        <v>0</v>
      </c>
      <c r="F287" s="57">
        <v>0</v>
      </c>
      <c r="G287" s="57">
        <v>0</v>
      </c>
    </row>
    <row r="288" spans="3:7">
      <c r="C288" s="56" t="s">
        <v>354</v>
      </c>
      <c r="D288" s="57">
        <v>0</v>
      </c>
      <c r="E288" s="57">
        <v>0</v>
      </c>
      <c r="F288" s="57">
        <v>0</v>
      </c>
      <c r="G288" s="57">
        <v>0</v>
      </c>
    </row>
    <row r="289" spans="3:7">
      <c r="C289" s="56" t="s">
        <v>353</v>
      </c>
      <c r="D289" s="57">
        <v>0</v>
      </c>
      <c r="E289" s="57">
        <v>0</v>
      </c>
      <c r="F289" s="57">
        <v>0</v>
      </c>
      <c r="G289" s="57">
        <v>0</v>
      </c>
    </row>
    <row r="290" spans="3:7">
      <c r="C290" s="56" t="s">
        <v>359</v>
      </c>
      <c r="D290" s="57">
        <v>0</v>
      </c>
      <c r="E290" s="57">
        <v>0</v>
      </c>
      <c r="F290" s="57">
        <v>0</v>
      </c>
      <c r="G290" s="57">
        <v>0</v>
      </c>
    </row>
    <row r="291" spans="3:7">
      <c r="C291" s="56" t="s">
        <v>357</v>
      </c>
      <c r="D291" s="57">
        <v>0</v>
      </c>
      <c r="E291" s="57">
        <v>0</v>
      </c>
      <c r="F291" s="57">
        <v>0</v>
      </c>
      <c r="G291" s="57">
        <v>0</v>
      </c>
    </row>
    <row r="292" spans="3:7">
      <c r="C292" s="56" t="s">
        <v>356</v>
      </c>
      <c r="D292" s="57">
        <v>0</v>
      </c>
      <c r="E292" s="57">
        <v>0</v>
      </c>
      <c r="F292" s="57">
        <v>0</v>
      </c>
      <c r="G292" s="57">
        <v>0</v>
      </c>
    </row>
    <row r="293" spans="3:7">
      <c r="C293" s="56" t="s">
        <v>355</v>
      </c>
      <c r="D293" s="57">
        <v>0</v>
      </c>
      <c r="E293" s="57">
        <v>0</v>
      </c>
      <c r="F293" s="57">
        <v>0</v>
      </c>
      <c r="G293" s="57">
        <v>0</v>
      </c>
    </row>
    <row r="294" spans="3:7">
      <c r="C294" s="56" t="s">
        <v>354</v>
      </c>
      <c r="D294" s="57">
        <v>0</v>
      </c>
      <c r="E294" s="57">
        <v>0</v>
      </c>
      <c r="F294" s="57">
        <v>0</v>
      </c>
      <c r="G294" s="57">
        <v>0</v>
      </c>
    </row>
    <row r="295" spans="3:7">
      <c r="C295" s="56" t="s">
        <v>353</v>
      </c>
      <c r="D295" s="57">
        <v>0</v>
      </c>
      <c r="E295" s="57">
        <v>0</v>
      </c>
      <c r="F295" s="57">
        <v>0</v>
      </c>
      <c r="G295" s="57">
        <v>0</v>
      </c>
    </row>
    <row r="296" spans="3:7">
      <c r="C296" s="56" t="s">
        <v>358</v>
      </c>
      <c r="D296" s="57">
        <v>0</v>
      </c>
      <c r="E296" s="57">
        <v>0</v>
      </c>
      <c r="F296" s="57">
        <v>0</v>
      </c>
      <c r="G296" s="57">
        <v>0</v>
      </c>
    </row>
    <row r="297" spans="3:7">
      <c r="C297" s="56" t="s">
        <v>357</v>
      </c>
      <c r="D297" s="57">
        <v>0</v>
      </c>
      <c r="E297" s="57">
        <v>0</v>
      </c>
      <c r="F297" s="57">
        <v>0</v>
      </c>
      <c r="G297" s="57">
        <v>0</v>
      </c>
    </row>
    <row r="298" spans="3:7">
      <c r="C298" s="56" t="s">
        <v>356</v>
      </c>
      <c r="D298" s="57">
        <v>0</v>
      </c>
      <c r="E298" s="57">
        <v>0</v>
      </c>
      <c r="F298" s="57">
        <v>0</v>
      </c>
      <c r="G298" s="57">
        <v>0</v>
      </c>
    </row>
    <row r="299" spans="3:7">
      <c r="C299" s="56" t="s">
        <v>355</v>
      </c>
      <c r="D299" s="57">
        <v>0</v>
      </c>
      <c r="E299" s="57">
        <v>0</v>
      </c>
      <c r="F299" s="57">
        <v>0</v>
      </c>
      <c r="G299" s="57">
        <v>0</v>
      </c>
    </row>
    <row r="300" spans="3:7">
      <c r="C300" s="56" t="s">
        <v>354</v>
      </c>
      <c r="D300" s="57">
        <v>0</v>
      </c>
      <c r="E300" s="57">
        <v>0</v>
      </c>
      <c r="F300" s="57">
        <v>0</v>
      </c>
      <c r="G300" s="57">
        <v>0</v>
      </c>
    </row>
    <row r="301" spans="3:7">
      <c r="C301" s="56" t="s">
        <v>353</v>
      </c>
      <c r="D301" s="57">
        <v>0</v>
      </c>
      <c r="E301" s="57">
        <v>0</v>
      </c>
      <c r="F301" s="57">
        <v>0</v>
      </c>
      <c r="G301" s="57">
        <v>0</v>
      </c>
    </row>
    <row r="302" spans="3:7">
      <c r="C302" s="56" t="s">
        <v>352</v>
      </c>
      <c r="D302" s="57">
        <v>0</v>
      </c>
      <c r="E302" s="57">
        <v>0</v>
      </c>
      <c r="F302" s="57">
        <v>0</v>
      </c>
      <c r="G302" s="57">
        <v>0</v>
      </c>
    </row>
    <row r="303" spans="3:7">
      <c r="C303" s="56" t="s">
        <v>351</v>
      </c>
      <c r="D303" s="57">
        <v>0</v>
      </c>
      <c r="E303" s="57">
        <v>0</v>
      </c>
      <c r="F303" s="57">
        <v>0</v>
      </c>
      <c r="G303" s="57">
        <v>0</v>
      </c>
    </row>
    <row r="304" spans="3:7">
      <c r="C304" s="58" t="s">
        <v>145</v>
      </c>
      <c r="D304" s="57">
        <v>0</v>
      </c>
      <c r="E304" s="57">
        <v>12900000</v>
      </c>
      <c r="F304" s="57">
        <v>12500000</v>
      </c>
      <c r="G304" s="57">
        <v>12300000</v>
      </c>
    </row>
    <row r="305" spans="3:7">
      <c r="C305" s="59" t="s">
        <v>348</v>
      </c>
      <c r="D305" s="60" t="s">
        <v>348</v>
      </c>
      <c r="E305" s="60" t="s">
        <v>348</v>
      </c>
      <c r="F305" s="60" t="s">
        <v>348</v>
      </c>
      <c r="G305" s="60" t="s">
        <v>348</v>
      </c>
    </row>
    <row r="306" spans="3:7">
      <c r="C306" s="43" t="s">
        <v>369</v>
      </c>
      <c r="D306" s="61">
        <v>0</v>
      </c>
      <c r="E306" s="61">
        <v>12900000</v>
      </c>
      <c r="F306" s="61">
        <v>12500000</v>
      </c>
      <c r="G306" s="61">
        <v>12300000</v>
      </c>
    </row>
    <row r="307" spans="3:7">
      <c r="C307" s="44" t="s">
        <v>368</v>
      </c>
      <c r="D307" s="62">
        <v>0</v>
      </c>
      <c r="E307" s="62">
        <v>10850000</v>
      </c>
      <c r="F307" s="62">
        <v>10850000</v>
      </c>
      <c r="G307" s="62">
        <v>10650000</v>
      </c>
    </row>
    <row r="308" spans="3:7">
      <c r="C308" s="44" t="s">
        <v>357</v>
      </c>
      <c r="D308" s="62">
        <v>0</v>
      </c>
      <c r="E308" s="62">
        <v>10850000</v>
      </c>
      <c r="F308" s="62">
        <v>10850000</v>
      </c>
      <c r="G308" s="62">
        <v>10650000</v>
      </c>
    </row>
    <row r="309" spans="3:7">
      <c r="C309" s="44" t="s">
        <v>361</v>
      </c>
      <c r="D309" s="62">
        <v>0</v>
      </c>
      <c r="E309" s="62">
        <v>0</v>
      </c>
      <c r="F309" s="62">
        <v>0</v>
      </c>
      <c r="G309" s="62">
        <v>0</v>
      </c>
    </row>
    <row r="310" spans="3:7">
      <c r="C310" s="44" t="s">
        <v>367</v>
      </c>
      <c r="D310" s="62">
        <v>0</v>
      </c>
      <c r="E310" s="62">
        <v>1650000</v>
      </c>
      <c r="F310" s="62">
        <v>1650000</v>
      </c>
      <c r="G310" s="62">
        <v>1650000</v>
      </c>
    </row>
    <row r="311" spans="3:7">
      <c r="C311" s="44" t="s">
        <v>357</v>
      </c>
      <c r="D311" s="62">
        <v>0</v>
      </c>
      <c r="E311" s="62">
        <v>1650000</v>
      </c>
      <c r="F311" s="62">
        <v>1650000</v>
      </c>
      <c r="G311" s="62">
        <v>1650000</v>
      </c>
    </row>
    <row r="312" spans="3:7">
      <c r="C312" s="44" t="s">
        <v>361</v>
      </c>
      <c r="D312" s="62">
        <v>0</v>
      </c>
      <c r="E312" s="62">
        <v>0</v>
      </c>
      <c r="F312" s="62">
        <v>0</v>
      </c>
      <c r="G312" s="62">
        <v>0</v>
      </c>
    </row>
    <row r="313" spans="3:7">
      <c r="C313" s="44" t="s">
        <v>366</v>
      </c>
      <c r="D313" s="62">
        <v>0</v>
      </c>
      <c r="E313" s="62">
        <v>376000</v>
      </c>
      <c r="F313" s="62">
        <v>0</v>
      </c>
      <c r="G313" s="62">
        <v>0</v>
      </c>
    </row>
    <row r="314" spans="3:7">
      <c r="C314" s="44" t="s">
        <v>357</v>
      </c>
      <c r="D314" s="62">
        <v>0</v>
      </c>
      <c r="E314" s="62">
        <v>376000</v>
      </c>
      <c r="F314" s="62">
        <v>0</v>
      </c>
      <c r="G314" s="62">
        <v>0</v>
      </c>
    </row>
    <row r="315" spans="3:7">
      <c r="C315" s="44" t="s">
        <v>361</v>
      </c>
      <c r="D315" s="62">
        <v>0</v>
      </c>
      <c r="E315" s="62">
        <v>0</v>
      </c>
      <c r="F315" s="62">
        <v>0</v>
      </c>
      <c r="G315" s="62">
        <v>0</v>
      </c>
    </row>
    <row r="316" spans="3:7">
      <c r="C316" s="44" t="s">
        <v>365</v>
      </c>
      <c r="D316" s="62">
        <v>0</v>
      </c>
      <c r="E316" s="62">
        <v>0</v>
      </c>
      <c r="F316" s="62">
        <v>0</v>
      </c>
      <c r="G316" s="62">
        <v>0</v>
      </c>
    </row>
    <row r="317" spans="3:7">
      <c r="C317" s="44" t="s">
        <v>357</v>
      </c>
      <c r="D317" s="62">
        <v>0</v>
      </c>
      <c r="E317" s="62">
        <v>0</v>
      </c>
      <c r="F317" s="62">
        <v>0</v>
      </c>
      <c r="G317" s="62">
        <v>0</v>
      </c>
    </row>
    <row r="318" spans="3:7">
      <c r="C318" s="44" t="s">
        <v>361</v>
      </c>
      <c r="D318" s="62">
        <v>0</v>
      </c>
      <c r="E318" s="62">
        <v>0</v>
      </c>
      <c r="F318" s="62">
        <v>0</v>
      </c>
      <c r="G318" s="62">
        <v>0</v>
      </c>
    </row>
    <row r="319" spans="3:7">
      <c r="C319" s="44" t="s">
        <v>364</v>
      </c>
      <c r="D319" s="63">
        <v>0</v>
      </c>
      <c r="E319" s="63">
        <v>0</v>
      </c>
      <c r="F319" s="63">
        <v>0</v>
      </c>
      <c r="G319" s="63">
        <v>0</v>
      </c>
    </row>
    <row r="320" spans="3:7">
      <c r="C320" s="44" t="s">
        <v>357</v>
      </c>
      <c r="D320" s="62">
        <v>0</v>
      </c>
      <c r="E320" s="62">
        <v>0</v>
      </c>
      <c r="F320" s="62">
        <v>0</v>
      </c>
      <c r="G320" s="62">
        <v>0</v>
      </c>
    </row>
    <row r="321" spans="3:7">
      <c r="C321" s="44" t="s">
        <v>361</v>
      </c>
      <c r="D321" s="62">
        <v>0</v>
      </c>
      <c r="E321" s="62">
        <v>0</v>
      </c>
      <c r="F321" s="62">
        <v>0</v>
      </c>
      <c r="G321" s="62">
        <v>0</v>
      </c>
    </row>
    <row r="322" spans="3:7">
      <c r="C322" s="44" t="s">
        <v>363</v>
      </c>
      <c r="D322" s="62">
        <v>0</v>
      </c>
      <c r="E322" s="62">
        <v>0</v>
      </c>
      <c r="F322" s="62">
        <v>0</v>
      </c>
      <c r="G322" s="62">
        <v>0</v>
      </c>
    </row>
    <row r="323" spans="3:7">
      <c r="C323" s="44" t="s">
        <v>357</v>
      </c>
      <c r="D323" s="62">
        <v>0</v>
      </c>
      <c r="E323" s="62">
        <v>0</v>
      </c>
      <c r="F323" s="62">
        <v>0</v>
      </c>
      <c r="G323" s="62">
        <v>0</v>
      </c>
    </row>
    <row r="324" spans="3:7">
      <c r="C324" s="44" t="s">
        <v>361</v>
      </c>
      <c r="D324" s="62">
        <v>0</v>
      </c>
      <c r="E324" s="62">
        <v>0</v>
      </c>
      <c r="F324" s="62">
        <v>0</v>
      </c>
      <c r="G324" s="62">
        <v>0</v>
      </c>
    </row>
    <row r="325" spans="3:7">
      <c r="C325" s="44" t="s">
        <v>362</v>
      </c>
      <c r="D325" s="62">
        <v>0</v>
      </c>
      <c r="E325" s="62">
        <v>24000</v>
      </c>
      <c r="F325" s="62">
        <v>0</v>
      </c>
      <c r="G325" s="62">
        <v>0</v>
      </c>
    </row>
    <row r="326" spans="3:7">
      <c r="C326" s="44" t="s">
        <v>357</v>
      </c>
      <c r="D326" s="62">
        <v>0</v>
      </c>
      <c r="E326" s="62">
        <v>24000</v>
      </c>
      <c r="F326" s="62">
        <v>0</v>
      </c>
      <c r="G326" s="62">
        <v>0</v>
      </c>
    </row>
    <row r="327" spans="3:7">
      <c r="C327" s="44" t="s">
        <v>361</v>
      </c>
      <c r="D327" s="62">
        <v>0</v>
      </c>
      <c r="E327" s="62">
        <v>0</v>
      </c>
      <c r="F327" s="62">
        <v>0</v>
      </c>
      <c r="G327" s="62">
        <v>0</v>
      </c>
    </row>
    <row r="328" spans="3:7">
      <c r="C328" s="44" t="s">
        <v>360</v>
      </c>
      <c r="D328" s="62">
        <v>0</v>
      </c>
      <c r="E328" s="62">
        <v>0</v>
      </c>
      <c r="F328" s="62">
        <v>0</v>
      </c>
      <c r="G328" s="62">
        <v>0</v>
      </c>
    </row>
    <row r="329" spans="3:7">
      <c r="C329" s="44" t="s">
        <v>357</v>
      </c>
      <c r="D329" s="62">
        <v>0</v>
      </c>
      <c r="E329" s="62">
        <v>0</v>
      </c>
      <c r="F329" s="62">
        <v>0</v>
      </c>
      <c r="G329" s="62">
        <v>0</v>
      </c>
    </row>
    <row r="330" spans="3:7">
      <c r="C330" s="44" t="s">
        <v>356</v>
      </c>
      <c r="D330" s="62">
        <v>0</v>
      </c>
      <c r="E330" s="62">
        <v>0</v>
      </c>
      <c r="F330" s="62">
        <v>0</v>
      </c>
      <c r="G330" s="62">
        <v>0</v>
      </c>
    </row>
    <row r="331" spans="3:7">
      <c r="C331" s="44" t="s">
        <v>355</v>
      </c>
      <c r="D331" s="62">
        <v>0</v>
      </c>
      <c r="E331" s="62">
        <v>0</v>
      </c>
      <c r="F331" s="62">
        <v>0</v>
      </c>
      <c r="G331" s="62">
        <v>0</v>
      </c>
    </row>
    <row r="332" spans="3:7">
      <c r="C332" s="44" t="s">
        <v>354</v>
      </c>
      <c r="D332" s="62">
        <v>0</v>
      </c>
      <c r="E332" s="62">
        <v>0</v>
      </c>
      <c r="F332" s="62">
        <v>0</v>
      </c>
      <c r="G332" s="62">
        <v>0</v>
      </c>
    </row>
    <row r="333" spans="3:7">
      <c r="C333" s="44" t="s">
        <v>353</v>
      </c>
      <c r="D333" s="62">
        <v>0</v>
      </c>
      <c r="E333" s="62">
        <v>0</v>
      </c>
      <c r="F333" s="62">
        <v>0</v>
      </c>
      <c r="G333" s="62">
        <v>0</v>
      </c>
    </row>
    <row r="334" spans="3:7">
      <c r="C334" s="44" t="s">
        <v>359</v>
      </c>
      <c r="D334" s="62">
        <v>0</v>
      </c>
      <c r="E334" s="62">
        <v>0</v>
      </c>
      <c r="F334" s="62">
        <v>0</v>
      </c>
      <c r="G334" s="62">
        <v>0</v>
      </c>
    </row>
    <row r="335" spans="3:7">
      <c r="C335" s="44" t="s">
        <v>357</v>
      </c>
      <c r="D335" s="62">
        <v>0</v>
      </c>
      <c r="E335" s="62">
        <v>0</v>
      </c>
      <c r="F335" s="62">
        <v>0</v>
      </c>
      <c r="G335" s="62">
        <v>0</v>
      </c>
    </row>
    <row r="336" spans="3:7">
      <c r="C336" s="44" t="s">
        <v>356</v>
      </c>
      <c r="D336" s="62">
        <v>0</v>
      </c>
      <c r="E336" s="62">
        <v>0</v>
      </c>
      <c r="F336" s="62">
        <v>0</v>
      </c>
      <c r="G336" s="62">
        <v>0</v>
      </c>
    </row>
    <row r="337" spans="3:7">
      <c r="C337" s="44" t="s">
        <v>355</v>
      </c>
      <c r="D337" s="62">
        <v>0</v>
      </c>
      <c r="E337" s="62">
        <v>0</v>
      </c>
      <c r="F337" s="62">
        <v>0</v>
      </c>
      <c r="G337" s="62">
        <v>0</v>
      </c>
    </row>
    <row r="338" spans="3:7">
      <c r="C338" s="44" t="s">
        <v>354</v>
      </c>
      <c r="D338" s="62">
        <v>0</v>
      </c>
      <c r="E338" s="62">
        <v>0</v>
      </c>
      <c r="F338" s="62">
        <v>0</v>
      </c>
      <c r="G338" s="62">
        <v>0</v>
      </c>
    </row>
    <row r="339" spans="3:7">
      <c r="C339" s="44" t="s">
        <v>353</v>
      </c>
      <c r="D339" s="62">
        <v>0</v>
      </c>
      <c r="E339" s="62">
        <v>0</v>
      </c>
      <c r="F339" s="62">
        <v>0</v>
      </c>
      <c r="G339" s="62">
        <v>0</v>
      </c>
    </row>
    <row r="340" spans="3:7">
      <c r="C340" s="44" t="s">
        <v>358</v>
      </c>
      <c r="D340" s="62">
        <v>0</v>
      </c>
      <c r="E340" s="62">
        <v>0</v>
      </c>
      <c r="F340" s="62">
        <v>0</v>
      </c>
      <c r="G340" s="62">
        <v>0</v>
      </c>
    </row>
    <row r="341" spans="3:7">
      <c r="C341" s="44" t="s">
        <v>357</v>
      </c>
      <c r="D341" s="62">
        <v>0</v>
      </c>
      <c r="E341" s="62">
        <v>0</v>
      </c>
      <c r="F341" s="62">
        <v>0</v>
      </c>
      <c r="G341" s="62">
        <v>0</v>
      </c>
    </row>
    <row r="342" spans="3:7">
      <c r="C342" s="44" t="s">
        <v>356</v>
      </c>
      <c r="D342" s="62">
        <v>0</v>
      </c>
      <c r="E342" s="62">
        <v>0</v>
      </c>
      <c r="F342" s="62">
        <v>0</v>
      </c>
      <c r="G342" s="62">
        <v>0</v>
      </c>
    </row>
    <row r="343" spans="3:7">
      <c r="C343" s="44" t="s">
        <v>355</v>
      </c>
      <c r="D343" s="62">
        <v>0</v>
      </c>
      <c r="E343" s="62">
        <v>0</v>
      </c>
      <c r="F343" s="62">
        <v>0</v>
      </c>
      <c r="G343" s="62">
        <v>0</v>
      </c>
    </row>
    <row r="344" spans="3:7">
      <c r="C344" s="44" t="s">
        <v>354</v>
      </c>
      <c r="D344" s="62">
        <v>0</v>
      </c>
      <c r="E344" s="62">
        <v>0</v>
      </c>
      <c r="F344" s="62">
        <v>0</v>
      </c>
      <c r="G344" s="62">
        <v>0</v>
      </c>
    </row>
    <row r="345" spans="3:7">
      <c r="C345" s="44" t="s">
        <v>353</v>
      </c>
      <c r="D345" s="62">
        <v>0</v>
      </c>
      <c r="E345" s="62">
        <v>0</v>
      </c>
      <c r="F345" s="62">
        <v>0</v>
      </c>
      <c r="G345" s="62">
        <v>0</v>
      </c>
    </row>
    <row r="346" spans="3:7">
      <c r="C346" s="44" t="s">
        <v>352</v>
      </c>
      <c r="D346" s="62">
        <v>0</v>
      </c>
      <c r="E346" s="62">
        <v>0</v>
      </c>
      <c r="F346" s="62">
        <v>0</v>
      </c>
      <c r="G346" s="62">
        <v>0</v>
      </c>
    </row>
    <row r="347" spans="3:7">
      <c r="C347" s="44" t="s">
        <v>351</v>
      </c>
      <c r="D347" s="62">
        <v>0</v>
      </c>
      <c r="E347" s="62">
        <v>0</v>
      </c>
      <c r="F347" s="62">
        <v>0</v>
      </c>
      <c r="G347" s="62">
        <v>0</v>
      </c>
    </row>
    <row r="348" spans="3:7">
      <c r="C348" s="42" t="s">
        <v>430</v>
      </c>
      <c r="D348" s="1352" t="s">
        <v>792</v>
      </c>
      <c r="E348" s="1353"/>
      <c r="F348" s="1353"/>
      <c r="G348" s="1353"/>
    </row>
    <row r="349" spans="3:7">
      <c r="C349" s="42" t="s">
        <v>428</v>
      </c>
      <c r="D349" s="1352" t="s">
        <v>791</v>
      </c>
      <c r="E349" s="1353"/>
      <c r="F349" s="1353"/>
      <c r="G349" s="1353"/>
    </row>
    <row r="350" spans="3:7">
      <c r="C350" s="42" t="s">
        <v>0</v>
      </c>
      <c r="D350" s="1352" t="s">
        <v>790</v>
      </c>
      <c r="E350" s="1353"/>
      <c r="F350" s="1353"/>
      <c r="G350" s="1353"/>
    </row>
    <row r="351" spans="3:7">
      <c r="C351" s="42" t="s">
        <v>1</v>
      </c>
      <c r="D351" s="1352" t="s">
        <v>76</v>
      </c>
      <c r="E351" s="1353"/>
      <c r="F351" s="1353"/>
      <c r="G351" s="1353"/>
    </row>
    <row r="352" spans="3:7">
      <c r="C352" s="42" t="s">
        <v>3</v>
      </c>
      <c r="D352" s="1342" t="s">
        <v>1349</v>
      </c>
      <c r="E352" s="1343"/>
      <c r="F352" s="1343"/>
      <c r="G352" s="1343"/>
    </row>
    <row r="353" spans="3:7">
      <c r="C353" s="1344" t="s">
        <v>4</v>
      </c>
      <c r="D353" s="1345"/>
      <c r="E353" s="1345"/>
      <c r="F353" s="1345"/>
      <c r="G353" s="1345"/>
    </row>
    <row r="354" spans="3:7">
      <c r="C354" s="1346" t="s">
        <v>789</v>
      </c>
      <c r="D354" s="1347"/>
      <c r="E354" s="1347"/>
      <c r="F354" s="1347"/>
      <c r="G354" s="1347"/>
    </row>
    <row r="355" spans="3:7">
      <c r="C355" s="43" t="s">
        <v>5</v>
      </c>
      <c r="D355" s="1340" t="s">
        <v>788</v>
      </c>
      <c r="E355" s="1341"/>
      <c r="F355" s="1341"/>
      <c r="G355" s="1341"/>
    </row>
    <row r="356" spans="3:7" ht="22.5">
      <c r="C356" s="44" t="s">
        <v>6</v>
      </c>
      <c r="D356" s="45">
        <v>2022</v>
      </c>
      <c r="E356" s="45">
        <v>2023</v>
      </c>
      <c r="F356" s="45">
        <v>2024</v>
      </c>
      <c r="G356" s="45">
        <v>2025</v>
      </c>
    </row>
    <row r="357" spans="3:7">
      <c r="C357" s="46"/>
      <c r="D357" s="47" t="s">
        <v>7</v>
      </c>
      <c r="E357" s="47" t="s">
        <v>8</v>
      </c>
      <c r="F357" s="47" t="s">
        <v>8</v>
      </c>
      <c r="G357" s="47" t="s">
        <v>8</v>
      </c>
    </row>
    <row r="358" spans="3:7" ht="45">
      <c r="C358" s="44" t="s">
        <v>787</v>
      </c>
      <c r="D358" s="48" t="s">
        <v>786</v>
      </c>
      <c r="E358" s="48" t="s">
        <v>785</v>
      </c>
      <c r="F358" s="48" t="s">
        <v>784</v>
      </c>
      <c r="G358" s="48" t="s">
        <v>348</v>
      </c>
    </row>
    <row r="359" spans="3:7">
      <c r="C359" s="43" t="s">
        <v>260</v>
      </c>
      <c r="D359" s="1340" t="s">
        <v>783</v>
      </c>
      <c r="E359" s="1341"/>
      <c r="F359" s="1341"/>
      <c r="G359" s="1341"/>
    </row>
    <row r="360" spans="3:7">
      <c r="C360" s="44" t="s">
        <v>402</v>
      </c>
      <c r="D360" s="45">
        <v>2022</v>
      </c>
      <c r="E360" s="45">
        <v>2023</v>
      </c>
      <c r="F360" s="45">
        <v>2024</v>
      </c>
      <c r="G360" s="45">
        <v>2025</v>
      </c>
    </row>
    <row r="361" spans="3:7">
      <c r="C361" s="46"/>
      <c r="D361" s="47" t="s">
        <v>7</v>
      </c>
      <c r="E361" s="47" t="s">
        <v>8</v>
      </c>
      <c r="F361" s="47" t="s">
        <v>8</v>
      </c>
      <c r="G361" s="47" t="s">
        <v>8</v>
      </c>
    </row>
    <row r="362" spans="3:7" ht="67.5">
      <c r="C362" s="44" t="s">
        <v>782</v>
      </c>
      <c r="D362" s="48" t="s">
        <v>745</v>
      </c>
      <c r="E362" s="48" t="s">
        <v>1555</v>
      </c>
      <c r="F362" s="48" t="s">
        <v>674</v>
      </c>
      <c r="G362" s="48" t="s">
        <v>781</v>
      </c>
    </row>
    <row r="363" spans="3:7" ht="67.5">
      <c r="C363" s="44" t="s">
        <v>780</v>
      </c>
      <c r="D363" s="48" t="s">
        <v>726</v>
      </c>
      <c r="E363" s="48" t="s">
        <v>3426</v>
      </c>
      <c r="F363" s="48" t="s">
        <v>632</v>
      </c>
      <c r="G363" s="48" t="s">
        <v>3427</v>
      </c>
    </row>
    <row r="364" spans="3:7">
      <c r="C364" s="1332" t="s">
        <v>291</v>
      </c>
      <c r="D364" s="1333"/>
      <c r="E364" s="1333"/>
      <c r="F364" s="1333"/>
      <c r="G364" s="1333"/>
    </row>
    <row r="365" spans="3:7">
      <c r="C365" s="49" t="s">
        <v>777</v>
      </c>
      <c r="D365" s="1332" t="s">
        <v>776</v>
      </c>
      <c r="E365" s="1333"/>
      <c r="F365" s="1333"/>
      <c r="G365" s="1333"/>
    </row>
    <row r="366" spans="3:7">
      <c r="C366" s="50" t="s">
        <v>382</v>
      </c>
      <c r="D366" s="1334" t="s">
        <v>775</v>
      </c>
      <c r="E366" s="1335"/>
      <c r="F366" s="1335"/>
      <c r="G366" s="1335"/>
    </row>
    <row r="367" spans="3:7">
      <c r="C367" s="51" t="s">
        <v>380</v>
      </c>
      <c r="D367" s="1336" t="s">
        <v>774</v>
      </c>
      <c r="E367" s="1337"/>
      <c r="F367" s="1337"/>
      <c r="G367" s="1337"/>
    </row>
    <row r="368" spans="3:7">
      <c r="C368" s="51" t="s">
        <v>15</v>
      </c>
      <c r="D368" s="1336" t="s">
        <v>773</v>
      </c>
      <c r="E368" s="1337"/>
      <c r="F368" s="1337"/>
      <c r="G368" s="1337"/>
    </row>
    <row r="369" spans="3:7">
      <c r="C369" s="52"/>
      <c r="D369" s="53">
        <v>2022</v>
      </c>
      <c r="E369" s="53">
        <v>2023</v>
      </c>
      <c r="F369" s="53">
        <v>2024</v>
      </c>
      <c r="G369" s="53">
        <v>2025</v>
      </c>
    </row>
    <row r="370" spans="3:7">
      <c r="C370" s="54"/>
      <c r="D370" s="55" t="s">
        <v>7</v>
      </c>
      <c r="E370" s="55" t="s">
        <v>8</v>
      </c>
      <c r="F370" s="55" t="s">
        <v>8</v>
      </c>
      <c r="G370" s="55" t="s">
        <v>8</v>
      </c>
    </row>
    <row r="371" spans="3:7">
      <c r="C371" s="44" t="s">
        <v>16</v>
      </c>
      <c r="D371" s="48" t="s">
        <v>772</v>
      </c>
      <c r="E371" s="48" t="s">
        <v>1556</v>
      </c>
      <c r="F371" s="48" t="s">
        <v>1557</v>
      </c>
      <c r="G371" s="48" t="s">
        <v>1558</v>
      </c>
    </row>
    <row r="372" spans="3:7">
      <c r="C372" s="44" t="s">
        <v>481</v>
      </c>
      <c r="D372" s="48" t="s">
        <v>3428</v>
      </c>
      <c r="E372" s="48" t="s">
        <v>3429</v>
      </c>
      <c r="F372" s="48" t="s">
        <v>1559</v>
      </c>
      <c r="G372" s="48" t="s">
        <v>1559</v>
      </c>
    </row>
    <row r="373" spans="3:7">
      <c r="C373" s="44" t="s">
        <v>480</v>
      </c>
      <c r="D373" s="48" t="s">
        <v>3430</v>
      </c>
      <c r="E373" s="48" t="s">
        <v>3431</v>
      </c>
      <c r="F373" s="48" t="s">
        <v>3432</v>
      </c>
      <c r="G373" s="48" t="s">
        <v>1560</v>
      </c>
    </row>
    <row r="374" spans="3:7">
      <c r="C374" s="44" t="s">
        <v>375</v>
      </c>
      <c r="D374" s="48" t="s">
        <v>348</v>
      </c>
      <c r="E374" s="48" t="s">
        <v>1561</v>
      </c>
      <c r="F374" s="48" t="s">
        <v>1562</v>
      </c>
      <c r="G374" s="48" t="s">
        <v>1563</v>
      </c>
    </row>
    <row r="375" spans="3:7">
      <c r="C375" s="44" t="s">
        <v>374</v>
      </c>
      <c r="D375" s="48" t="s">
        <v>348</v>
      </c>
      <c r="E375" s="48" t="s">
        <v>3433</v>
      </c>
      <c r="F375" s="48" t="s">
        <v>3434</v>
      </c>
      <c r="G375" s="48" t="s">
        <v>372</v>
      </c>
    </row>
    <row r="376" spans="3:7">
      <c r="C376" s="44" t="s">
        <v>22</v>
      </c>
      <c r="D376" s="48" t="s">
        <v>348</v>
      </c>
      <c r="E376" s="48" t="s">
        <v>3435</v>
      </c>
      <c r="F376" s="48" t="s">
        <v>3436</v>
      </c>
      <c r="G376" s="48" t="s">
        <v>3437</v>
      </c>
    </row>
    <row r="377" spans="3:7">
      <c r="C377" s="1338" t="s">
        <v>371</v>
      </c>
      <c r="D377" s="1339"/>
      <c r="E377" s="1339"/>
      <c r="F377" s="1339"/>
      <c r="G377" s="1339"/>
    </row>
    <row r="378" spans="3:7">
      <c r="C378" s="52"/>
      <c r="D378" s="53">
        <v>2022</v>
      </c>
      <c r="E378" s="53">
        <v>2023</v>
      </c>
      <c r="F378" s="53">
        <v>2024</v>
      </c>
      <c r="G378" s="53">
        <v>2025</v>
      </c>
    </row>
    <row r="379" spans="3:7">
      <c r="C379" s="54"/>
      <c r="D379" s="55" t="s">
        <v>7</v>
      </c>
      <c r="E379" s="55" t="s">
        <v>8</v>
      </c>
      <c r="F379" s="55" t="s">
        <v>8</v>
      </c>
      <c r="G379" s="55" t="s">
        <v>8</v>
      </c>
    </row>
    <row r="380" spans="3:7">
      <c r="C380" s="56" t="s">
        <v>368</v>
      </c>
      <c r="D380" s="57">
        <v>0</v>
      </c>
      <c r="E380" s="57">
        <v>2399700000</v>
      </c>
      <c r="F380" s="57">
        <v>2399700000</v>
      </c>
      <c r="G380" s="57">
        <v>2399900000</v>
      </c>
    </row>
    <row r="381" spans="3:7">
      <c r="C381" s="56" t="s">
        <v>357</v>
      </c>
      <c r="D381" s="57">
        <v>0</v>
      </c>
      <c r="E381" s="57">
        <v>2399700000</v>
      </c>
      <c r="F381" s="57">
        <v>2399700000</v>
      </c>
      <c r="G381" s="57">
        <v>2399900000</v>
      </c>
    </row>
    <row r="382" spans="3:7">
      <c r="C382" s="56" t="s">
        <v>361</v>
      </c>
      <c r="D382" s="57">
        <v>0</v>
      </c>
      <c r="E382" s="57">
        <v>0</v>
      </c>
      <c r="F382" s="57">
        <v>0</v>
      </c>
      <c r="G382" s="57">
        <v>0</v>
      </c>
    </row>
    <row r="383" spans="3:7">
      <c r="C383" s="56" t="s">
        <v>367</v>
      </c>
      <c r="D383" s="57">
        <v>0</v>
      </c>
      <c r="E383" s="57">
        <v>290000000</v>
      </c>
      <c r="F383" s="57">
        <v>290000000</v>
      </c>
      <c r="G383" s="57">
        <v>290000000</v>
      </c>
    </row>
    <row r="384" spans="3:7">
      <c r="C384" s="56" t="s">
        <v>357</v>
      </c>
      <c r="D384" s="57">
        <v>0</v>
      </c>
      <c r="E384" s="57">
        <v>290000000</v>
      </c>
      <c r="F384" s="57">
        <v>290000000</v>
      </c>
      <c r="G384" s="57">
        <v>290000000</v>
      </c>
    </row>
    <row r="385" spans="3:7">
      <c r="C385" s="56" t="s">
        <v>361</v>
      </c>
      <c r="D385" s="57">
        <v>0</v>
      </c>
      <c r="E385" s="57">
        <v>0</v>
      </c>
      <c r="F385" s="57">
        <v>0</v>
      </c>
      <c r="G385" s="57">
        <v>0</v>
      </c>
    </row>
    <row r="386" spans="3:7">
      <c r="C386" s="56" t="s">
        <v>366</v>
      </c>
      <c r="D386" s="57">
        <v>0</v>
      </c>
      <c r="E386" s="57">
        <v>611300000</v>
      </c>
      <c r="F386" s="57">
        <v>666300000</v>
      </c>
      <c r="G386" s="57">
        <v>676100000</v>
      </c>
    </row>
    <row r="387" spans="3:7">
      <c r="C387" s="56" t="s">
        <v>357</v>
      </c>
      <c r="D387" s="57">
        <v>0</v>
      </c>
      <c r="E387" s="57">
        <v>611300000</v>
      </c>
      <c r="F387" s="57">
        <v>666300000</v>
      </c>
      <c r="G387" s="57">
        <v>676100000</v>
      </c>
    </row>
    <row r="388" spans="3:7">
      <c r="C388" s="56" t="s">
        <v>361</v>
      </c>
      <c r="D388" s="57">
        <v>0</v>
      </c>
      <c r="E388" s="57">
        <v>0</v>
      </c>
      <c r="F388" s="57">
        <v>0</v>
      </c>
      <c r="G388" s="57">
        <v>0</v>
      </c>
    </row>
    <row r="389" spans="3:7">
      <c r="C389" s="56" t="s">
        <v>365</v>
      </c>
      <c r="D389" s="57">
        <v>0</v>
      </c>
      <c r="E389" s="57">
        <v>0</v>
      </c>
      <c r="F389" s="57">
        <v>0</v>
      </c>
      <c r="G389" s="57">
        <v>0</v>
      </c>
    </row>
    <row r="390" spans="3:7">
      <c r="C390" s="56" t="s">
        <v>357</v>
      </c>
      <c r="D390" s="57">
        <v>0</v>
      </c>
      <c r="E390" s="57">
        <v>0</v>
      </c>
      <c r="F390" s="57">
        <v>0</v>
      </c>
      <c r="G390" s="57">
        <v>0</v>
      </c>
    </row>
    <row r="391" spans="3:7">
      <c r="C391" s="56" t="s">
        <v>361</v>
      </c>
      <c r="D391" s="57">
        <v>0</v>
      </c>
      <c r="E391" s="57">
        <v>0</v>
      </c>
      <c r="F391" s="57">
        <v>0</v>
      </c>
      <c r="G391" s="57">
        <v>0</v>
      </c>
    </row>
    <row r="392" spans="3:7">
      <c r="C392" s="56" t="s">
        <v>370</v>
      </c>
      <c r="D392" s="57">
        <v>0</v>
      </c>
      <c r="E392" s="57">
        <v>0</v>
      </c>
      <c r="F392" s="57">
        <v>0</v>
      </c>
      <c r="G392" s="57">
        <v>0</v>
      </c>
    </row>
    <row r="393" spans="3:7">
      <c r="C393" s="56" t="s">
        <v>357</v>
      </c>
      <c r="D393" s="57">
        <v>0</v>
      </c>
      <c r="E393" s="57">
        <v>0</v>
      </c>
      <c r="F393" s="57">
        <v>0</v>
      </c>
      <c r="G393" s="57">
        <v>0</v>
      </c>
    </row>
    <row r="394" spans="3:7">
      <c r="C394" s="56" t="s">
        <v>361</v>
      </c>
      <c r="D394" s="57">
        <v>0</v>
      </c>
      <c r="E394" s="57">
        <v>0</v>
      </c>
      <c r="F394" s="57">
        <v>0</v>
      </c>
      <c r="G394" s="57">
        <v>0</v>
      </c>
    </row>
    <row r="395" spans="3:7">
      <c r="C395" s="56" t="s">
        <v>363</v>
      </c>
      <c r="D395" s="57">
        <v>0</v>
      </c>
      <c r="E395" s="57">
        <v>0</v>
      </c>
      <c r="F395" s="57">
        <v>0</v>
      </c>
      <c r="G395" s="57">
        <v>0</v>
      </c>
    </row>
    <row r="396" spans="3:7">
      <c r="C396" s="56" t="s">
        <v>357</v>
      </c>
      <c r="D396" s="57">
        <v>0</v>
      </c>
      <c r="E396" s="57">
        <v>0</v>
      </c>
      <c r="F396" s="57">
        <v>0</v>
      </c>
      <c r="G396" s="57">
        <v>0</v>
      </c>
    </row>
    <row r="397" spans="3:7">
      <c r="C397" s="56" t="s">
        <v>361</v>
      </c>
      <c r="D397" s="57">
        <v>0</v>
      </c>
      <c r="E397" s="57">
        <v>0</v>
      </c>
      <c r="F397" s="57">
        <v>0</v>
      </c>
      <c r="G397" s="57">
        <v>0</v>
      </c>
    </row>
    <row r="398" spans="3:7">
      <c r="C398" s="56" t="s">
        <v>362</v>
      </c>
      <c r="D398" s="57">
        <v>0</v>
      </c>
      <c r="E398" s="57">
        <v>8000000</v>
      </c>
      <c r="F398" s="57">
        <v>20000000</v>
      </c>
      <c r="G398" s="57">
        <v>10000000</v>
      </c>
    </row>
    <row r="399" spans="3:7">
      <c r="C399" s="56" t="s">
        <v>357</v>
      </c>
      <c r="D399" s="57">
        <v>0</v>
      </c>
      <c r="E399" s="57">
        <v>8000000</v>
      </c>
      <c r="F399" s="57">
        <v>20000000</v>
      </c>
      <c r="G399" s="57">
        <v>10000000</v>
      </c>
    </row>
    <row r="400" spans="3:7">
      <c r="C400" s="56" t="s">
        <v>361</v>
      </c>
      <c r="D400" s="57">
        <v>0</v>
      </c>
      <c r="E400" s="57">
        <v>0</v>
      </c>
      <c r="F400" s="57">
        <v>0</v>
      </c>
      <c r="G400" s="57">
        <v>0</v>
      </c>
    </row>
    <row r="401" spans="3:7">
      <c r="C401" s="56" t="s">
        <v>360</v>
      </c>
      <c r="D401" s="57">
        <v>0</v>
      </c>
      <c r="E401" s="57">
        <v>0</v>
      </c>
      <c r="F401" s="57">
        <v>0</v>
      </c>
      <c r="G401" s="57">
        <v>0</v>
      </c>
    </row>
    <row r="402" spans="3:7">
      <c r="C402" s="56" t="s">
        <v>357</v>
      </c>
      <c r="D402" s="57">
        <v>0</v>
      </c>
      <c r="E402" s="57">
        <v>0</v>
      </c>
      <c r="F402" s="57">
        <v>0</v>
      </c>
      <c r="G402" s="57">
        <v>0</v>
      </c>
    </row>
    <row r="403" spans="3:7">
      <c r="C403" s="56" t="s">
        <v>356</v>
      </c>
      <c r="D403" s="57">
        <v>0</v>
      </c>
      <c r="E403" s="57">
        <v>0</v>
      </c>
      <c r="F403" s="57">
        <v>0</v>
      </c>
      <c r="G403" s="57">
        <v>0</v>
      </c>
    </row>
    <row r="404" spans="3:7">
      <c r="C404" s="56" t="s">
        <v>355</v>
      </c>
      <c r="D404" s="57">
        <v>0</v>
      </c>
      <c r="E404" s="57">
        <v>0</v>
      </c>
      <c r="F404" s="57">
        <v>0</v>
      </c>
      <c r="G404" s="57">
        <v>0</v>
      </c>
    </row>
    <row r="405" spans="3:7">
      <c r="C405" s="56" t="s">
        <v>354</v>
      </c>
      <c r="D405" s="57">
        <v>0</v>
      </c>
      <c r="E405" s="57">
        <v>0</v>
      </c>
      <c r="F405" s="57">
        <v>0</v>
      </c>
      <c r="G405" s="57">
        <v>0</v>
      </c>
    </row>
    <row r="406" spans="3:7">
      <c r="C406" s="56" t="s">
        <v>353</v>
      </c>
      <c r="D406" s="57">
        <v>0</v>
      </c>
      <c r="E406" s="57">
        <v>0</v>
      </c>
      <c r="F406" s="57">
        <v>0</v>
      </c>
      <c r="G406" s="57">
        <v>0</v>
      </c>
    </row>
    <row r="407" spans="3:7">
      <c r="C407" s="56" t="s">
        <v>359</v>
      </c>
      <c r="D407" s="57">
        <v>0</v>
      </c>
      <c r="E407" s="57">
        <v>0</v>
      </c>
      <c r="F407" s="57">
        <v>0</v>
      </c>
      <c r="G407" s="57">
        <v>0</v>
      </c>
    </row>
    <row r="408" spans="3:7">
      <c r="C408" s="56" t="s">
        <v>357</v>
      </c>
      <c r="D408" s="57">
        <v>0</v>
      </c>
      <c r="E408" s="57">
        <v>0</v>
      </c>
      <c r="F408" s="57">
        <v>0</v>
      </c>
      <c r="G408" s="57">
        <v>0</v>
      </c>
    </row>
    <row r="409" spans="3:7">
      <c r="C409" s="56" t="s">
        <v>356</v>
      </c>
      <c r="D409" s="57">
        <v>0</v>
      </c>
      <c r="E409" s="57">
        <v>0</v>
      </c>
      <c r="F409" s="57">
        <v>0</v>
      </c>
      <c r="G409" s="57">
        <v>0</v>
      </c>
    </row>
    <row r="410" spans="3:7">
      <c r="C410" s="56" t="s">
        <v>355</v>
      </c>
      <c r="D410" s="57">
        <v>0</v>
      </c>
      <c r="E410" s="57">
        <v>0</v>
      </c>
      <c r="F410" s="57">
        <v>0</v>
      </c>
      <c r="G410" s="57">
        <v>0</v>
      </c>
    </row>
    <row r="411" spans="3:7">
      <c r="C411" s="56" t="s">
        <v>354</v>
      </c>
      <c r="D411" s="57">
        <v>0</v>
      </c>
      <c r="E411" s="57">
        <v>0</v>
      </c>
      <c r="F411" s="57">
        <v>0</v>
      </c>
      <c r="G411" s="57">
        <v>0</v>
      </c>
    </row>
    <row r="412" spans="3:7">
      <c r="C412" s="56" t="s">
        <v>353</v>
      </c>
      <c r="D412" s="57">
        <v>0</v>
      </c>
      <c r="E412" s="57">
        <v>0</v>
      </c>
      <c r="F412" s="57">
        <v>0</v>
      </c>
      <c r="G412" s="57">
        <v>0</v>
      </c>
    </row>
    <row r="413" spans="3:7">
      <c r="C413" s="56" t="s">
        <v>358</v>
      </c>
      <c r="D413" s="57">
        <v>0</v>
      </c>
      <c r="E413" s="57">
        <v>0</v>
      </c>
      <c r="F413" s="57">
        <v>0</v>
      </c>
      <c r="G413" s="57">
        <v>0</v>
      </c>
    </row>
    <row r="414" spans="3:7">
      <c r="C414" s="56" t="s">
        <v>357</v>
      </c>
      <c r="D414" s="57">
        <v>0</v>
      </c>
      <c r="E414" s="57">
        <v>0</v>
      </c>
      <c r="F414" s="57">
        <v>0</v>
      </c>
      <c r="G414" s="57">
        <v>0</v>
      </c>
    </row>
    <row r="415" spans="3:7">
      <c r="C415" s="56" t="s">
        <v>356</v>
      </c>
      <c r="D415" s="57">
        <v>0</v>
      </c>
      <c r="E415" s="57">
        <v>0</v>
      </c>
      <c r="F415" s="57">
        <v>0</v>
      </c>
      <c r="G415" s="57">
        <v>0</v>
      </c>
    </row>
    <row r="416" spans="3:7">
      <c r="C416" s="56" t="s">
        <v>355</v>
      </c>
      <c r="D416" s="57">
        <v>0</v>
      </c>
      <c r="E416" s="57">
        <v>0</v>
      </c>
      <c r="F416" s="57">
        <v>0</v>
      </c>
      <c r="G416" s="57">
        <v>0</v>
      </c>
    </row>
    <row r="417" spans="3:7">
      <c r="C417" s="56" t="s">
        <v>354</v>
      </c>
      <c r="D417" s="57">
        <v>0</v>
      </c>
      <c r="E417" s="57">
        <v>0</v>
      </c>
      <c r="F417" s="57">
        <v>0</v>
      </c>
      <c r="G417" s="57">
        <v>0</v>
      </c>
    </row>
    <row r="418" spans="3:7">
      <c r="C418" s="56" t="s">
        <v>353</v>
      </c>
      <c r="D418" s="57">
        <v>0</v>
      </c>
      <c r="E418" s="57">
        <v>0</v>
      </c>
      <c r="F418" s="57">
        <v>0</v>
      </c>
      <c r="G418" s="57">
        <v>0</v>
      </c>
    </row>
    <row r="419" spans="3:7">
      <c r="C419" s="56" t="s">
        <v>352</v>
      </c>
      <c r="D419" s="57">
        <v>0</v>
      </c>
      <c r="E419" s="57">
        <v>0</v>
      </c>
      <c r="F419" s="57">
        <v>0</v>
      </c>
      <c r="G419" s="57">
        <v>0</v>
      </c>
    </row>
    <row r="420" spans="3:7">
      <c r="C420" s="56" t="s">
        <v>351</v>
      </c>
      <c r="D420" s="57">
        <v>0</v>
      </c>
      <c r="E420" s="57">
        <v>0</v>
      </c>
      <c r="F420" s="57">
        <v>0</v>
      </c>
      <c r="G420" s="57">
        <v>0</v>
      </c>
    </row>
    <row r="421" spans="3:7">
      <c r="C421" s="58" t="s">
        <v>145</v>
      </c>
      <c r="D421" s="57">
        <v>0</v>
      </c>
      <c r="E421" s="57">
        <v>3309000000</v>
      </c>
      <c r="F421" s="57">
        <v>3376000000</v>
      </c>
      <c r="G421" s="57">
        <v>3376000000</v>
      </c>
    </row>
    <row r="422" spans="3:7">
      <c r="C422" s="1332" t="s">
        <v>44</v>
      </c>
      <c r="D422" s="1333"/>
      <c r="E422" s="1333"/>
      <c r="F422" s="1333"/>
      <c r="G422" s="1333"/>
    </row>
    <row r="423" spans="3:7">
      <c r="C423" s="49" t="s">
        <v>771</v>
      </c>
      <c r="D423" s="1332" t="s">
        <v>201</v>
      </c>
      <c r="E423" s="1333"/>
      <c r="F423" s="1333"/>
      <c r="G423" s="1333"/>
    </row>
    <row r="424" spans="3:7">
      <c r="C424" s="50" t="s">
        <v>382</v>
      </c>
      <c r="D424" s="1334" t="s">
        <v>770</v>
      </c>
      <c r="E424" s="1335"/>
      <c r="F424" s="1335"/>
      <c r="G424" s="1335"/>
    </row>
    <row r="425" spans="3:7">
      <c r="C425" s="51" t="s">
        <v>380</v>
      </c>
      <c r="D425" s="1336" t="s">
        <v>769</v>
      </c>
      <c r="E425" s="1337"/>
      <c r="F425" s="1337"/>
      <c r="G425" s="1337"/>
    </row>
    <row r="426" spans="3:7">
      <c r="C426" s="51" t="s">
        <v>15</v>
      </c>
      <c r="D426" s="1336" t="s">
        <v>757</v>
      </c>
      <c r="E426" s="1337"/>
      <c r="F426" s="1337"/>
      <c r="G426" s="1337"/>
    </row>
    <row r="427" spans="3:7">
      <c r="C427" s="52"/>
      <c r="D427" s="53">
        <v>2022</v>
      </c>
      <c r="E427" s="53">
        <v>2023</v>
      </c>
      <c r="F427" s="53">
        <v>2024</v>
      </c>
      <c r="G427" s="53">
        <v>2025</v>
      </c>
    </row>
    <row r="428" spans="3:7">
      <c r="C428" s="54"/>
      <c r="D428" s="55" t="s">
        <v>7</v>
      </c>
      <c r="E428" s="55" t="s">
        <v>8</v>
      </c>
      <c r="F428" s="55" t="s">
        <v>8</v>
      </c>
      <c r="G428" s="55" t="s">
        <v>8</v>
      </c>
    </row>
    <row r="429" spans="3:7">
      <c r="C429" s="44" t="s">
        <v>16</v>
      </c>
      <c r="D429" s="48" t="s">
        <v>689</v>
      </c>
      <c r="E429" s="48" t="s">
        <v>417</v>
      </c>
      <c r="F429" s="48" t="s">
        <v>415</v>
      </c>
      <c r="G429" s="48" t="s">
        <v>447</v>
      </c>
    </row>
    <row r="430" spans="3:7">
      <c r="C430" s="44" t="s">
        <v>481</v>
      </c>
      <c r="D430" s="48" t="s">
        <v>3438</v>
      </c>
      <c r="E430" s="48" t="s">
        <v>3439</v>
      </c>
      <c r="F430" s="48" t="s">
        <v>1565</v>
      </c>
      <c r="G430" s="48" t="s">
        <v>766</v>
      </c>
    </row>
    <row r="431" spans="3:7">
      <c r="C431" s="44" t="s">
        <v>480</v>
      </c>
      <c r="D431" s="48" t="s">
        <v>3440</v>
      </c>
      <c r="E431" s="48" t="s">
        <v>3441</v>
      </c>
      <c r="F431" s="48" t="s">
        <v>1566</v>
      </c>
      <c r="G431" s="48" t="s">
        <v>1567</v>
      </c>
    </row>
    <row r="432" spans="3:7">
      <c r="C432" s="44" t="s">
        <v>375</v>
      </c>
      <c r="D432" s="48" t="s">
        <v>348</v>
      </c>
      <c r="E432" s="48" t="s">
        <v>1568</v>
      </c>
      <c r="F432" s="48" t="s">
        <v>1569</v>
      </c>
      <c r="G432" s="48" t="s">
        <v>588</v>
      </c>
    </row>
    <row r="433" spans="3:7">
      <c r="C433" s="44" t="s">
        <v>374</v>
      </c>
      <c r="D433" s="48" t="s">
        <v>348</v>
      </c>
      <c r="E433" s="48" t="s">
        <v>3442</v>
      </c>
      <c r="F433" s="48" t="s">
        <v>3443</v>
      </c>
      <c r="G433" s="48" t="s">
        <v>1570</v>
      </c>
    </row>
    <row r="434" spans="3:7">
      <c r="C434" s="44" t="s">
        <v>22</v>
      </c>
      <c r="D434" s="48" t="s">
        <v>348</v>
      </c>
      <c r="E434" s="48" t="s">
        <v>3444</v>
      </c>
      <c r="F434" s="48" t="s">
        <v>3445</v>
      </c>
      <c r="G434" s="48" t="s">
        <v>1571</v>
      </c>
    </row>
    <row r="435" spans="3:7">
      <c r="C435" s="1338" t="s">
        <v>371</v>
      </c>
      <c r="D435" s="1339"/>
      <c r="E435" s="1339"/>
      <c r="F435" s="1339"/>
      <c r="G435" s="1339"/>
    </row>
    <row r="436" spans="3:7">
      <c r="C436" s="52"/>
      <c r="D436" s="53">
        <v>2022</v>
      </c>
      <c r="E436" s="53">
        <v>2023</v>
      </c>
      <c r="F436" s="53">
        <v>2024</v>
      </c>
      <c r="G436" s="53">
        <v>2025</v>
      </c>
    </row>
    <row r="437" spans="3:7">
      <c r="C437" s="54"/>
      <c r="D437" s="55" t="s">
        <v>7</v>
      </c>
      <c r="E437" s="55" t="s">
        <v>8</v>
      </c>
      <c r="F437" s="55" t="s">
        <v>8</v>
      </c>
      <c r="G437" s="55" t="s">
        <v>8</v>
      </c>
    </row>
    <row r="438" spans="3:7">
      <c r="C438" s="56" t="s">
        <v>368</v>
      </c>
      <c r="D438" s="57">
        <v>0</v>
      </c>
      <c r="E438" s="57">
        <v>0</v>
      </c>
      <c r="F438" s="57">
        <v>0</v>
      </c>
      <c r="G438" s="57">
        <v>0</v>
      </c>
    </row>
    <row r="439" spans="3:7">
      <c r="C439" s="56" t="s">
        <v>357</v>
      </c>
      <c r="D439" s="57">
        <v>0</v>
      </c>
      <c r="E439" s="57">
        <v>0</v>
      </c>
      <c r="F439" s="57">
        <v>0</v>
      </c>
      <c r="G439" s="57">
        <v>0</v>
      </c>
    </row>
    <row r="440" spans="3:7">
      <c r="C440" s="56" t="s">
        <v>361</v>
      </c>
      <c r="D440" s="57">
        <v>0</v>
      </c>
      <c r="E440" s="57">
        <v>0</v>
      </c>
      <c r="F440" s="57">
        <v>0</v>
      </c>
      <c r="G440" s="57">
        <v>0</v>
      </c>
    </row>
    <row r="441" spans="3:7">
      <c r="C441" s="56" t="s">
        <v>367</v>
      </c>
      <c r="D441" s="57">
        <v>0</v>
      </c>
      <c r="E441" s="57">
        <v>0</v>
      </c>
      <c r="F441" s="57">
        <v>0</v>
      </c>
      <c r="G441" s="57">
        <v>0</v>
      </c>
    </row>
    <row r="442" spans="3:7">
      <c r="C442" s="56" t="s">
        <v>357</v>
      </c>
      <c r="D442" s="57">
        <v>0</v>
      </c>
      <c r="E442" s="57">
        <v>0</v>
      </c>
      <c r="F442" s="57">
        <v>0</v>
      </c>
      <c r="G442" s="57">
        <v>0</v>
      </c>
    </row>
    <row r="443" spans="3:7">
      <c r="C443" s="56" t="s">
        <v>361</v>
      </c>
      <c r="D443" s="57">
        <v>0</v>
      </c>
      <c r="E443" s="57">
        <v>0</v>
      </c>
      <c r="F443" s="57">
        <v>0</v>
      </c>
      <c r="G443" s="57">
        <v>0</v>
      </c>
    </row>
    <row r="444" spans="3:7">
      <c r="C444" s="56" t="s">
        <v>366</v>
      </c>
      <c r="D444" s="57">
        <v>0</v>
      </c>
      <c r="E444" s="57">
        <v>0</v>
      </c>
      <c r="F444" s="57">
        <v>0</v>
      </c>
      <c r="G444" s="57">
        <v>0</v>
      </c>
    </row>
    <row r="445" spans="3:7">
      <c r="C445" s="56" t="s">
        <v>357</v>
      </c>
      <c r="D445" s="57">
        <v>0</v>
      </c>
      <c r="E445" s="57">
        <v>0</v>
      </c>
      <c r="F445" s="57">
        <v>0</v>
      </c>
      <c r="G445" s="57">
        <v>0</v>
      </c>
    </row>
    <row r="446" spans="3:7">
      <c r="C446" s="56" t="s">
        <v>361</v>
      </c>
      <c r="D446" s="57">
        <v>0</v>
      </c>
      <c r="E446" s="57">
        <v>0</v>
      </c>
      <c r="F446" s="57">
        <v>0</v>
      </c>
      <c r="G446" s="57">
        <v>0</v>
      </c>
    </row>
    <row r="447" spans="3:7">
      <c r="C447" s="56" t="s">
        <v>365</v>
      </c>
      <c r="D447" s="57">
        <v>0</v>
      </c>
      <c r="E447" s="57">
        <v>0</v>
      </c>
      <c r="F447" s="57">
        <v>0</v>
      </c>
      <c r="G447" s="57">
        <v>0</v>
      </c>
    </row>
    <row r="448" spans="3:7">
      <c r="C448" s="56" t="s">
        <v>357</v>
      </c>
      <c r="D448" s="57">
        <v>0</v>
      </c>
      <c r="E448" s="57">
        <v>0</v>
      </c>
      <c r="F448" s="57">
        <v>0</v>
      </c>
      <c r="G448" s="57">
        <v>0</v>
      </c>
    </row>
    <row r="449" spans="3:7">
      <c r="C449" s="56" t="s">
        <v>361</v>
      </c>
      <c r="D449" s="57">
        <v>0</v>
      </c>
      <c r="E449" s="57">
        <v>0</v>
      </c>
      <c r="F449" s="57">
        <v>0</v>
      </c>
      <c r="G449" s="57">
        <v>0</v>
      </c>
    </row>
    <row r="450" spans="3:7">
      <c r="C450" s="56" t="s">
        <v>370</v>
      </c>
      <c r="D450" s="57">
        <v>0</v>
      </c>
      <c r="E450" s="57">
        <v>0</v>
      </c>
      <c r="F450" s="57">
        <v>0</v>
      </c>
      <c r="G450" s="57">
        <v>0</v>
      </c>
    </row>
    <row r="451" spans="3:7">
      <c r="C451" s="56" t="s">
        <v>357</v>
      </c>
      <c r="D451" s="57">
        <v>0</v>
      </c>
      <c r="E451" s="57">
        <v>0</v>
      </c>
      <c r="F451" s="57">
        <v>0</v>
      </c>
      <c r="G451" s="57">
        <v>0</v>
      </c>
    </row>
    <row r="452" spans="3:7">
      <c r="C452" s="56" t="s">
        <v>361</v>
      </c>
      <c r="D452" s="57">
        <v>0</v>
      </c>
      <c r="E452" s="57">
        <v>0</v>
      </c>
      <c r="F452" s="57">
        <v>0</v>
      </c>
      <c r="G452" s="57">
        <v>0</v>
      </c>
    </row>
    <row r="453" spans="3:7">
      <c r="C453" s="56" t="s">
        <v>363</v>
      </c>
      <c r="D453" s="57">
        <v>0</v>
      </c>
      <c r="E453" s="57">
        <v>0</v>
      </c>
      <c r="F453" s="57">
        <v>0</v>
      </c>
      <c r="G453" s="57">
        <v>0</v>
      </c>
    </row>
    <row r="454" spans="3:7">
      <c r="C454" s="56" t="s">
        <v>357</v>
      </c>
      <c r="D454" s="57">
        <v>0</v>
      </c>
      <c r="E454" s="57">
        <v>0</v>
      </c>
      <c r="F454" s="57">
        <v>0</v>
      </c>
      <c r="G454" s="57">
        <v>0</v>
      </c>
    </row>
    <row r="455" spans="3:7">
      <c r="C455" s="56" t="s">
        <v>361</v>
      </c>
      <c r="D455" s="57">
        <v>0</v>
      </c>
      <c r="E455" s="57">
        <v>0</v>
      </c>
      <c r="F455" s="57">
        <v>0</v>
      </c>
      <c r="G455" s="57">
        <v>0</v>
      </c>
    </row>
    <row r="456" spans="3:7">
      <c r="C456" s="56" t="s">
        <v>362</v>
      </c>
      <c r="D456" s="57">
        <v>0</v>
      </c>
      <c r="E456" s="57">
        <v>0</v>
      </c>
      <c r="F456" s="57">
        <v>0</v>
      </c>
      <c r="G456" s="57">
        <v>0</v>
      </c>
    </row>
    <row r="457" spans="3:7">
      <c r="C457" s="56" t="s">
        <v>357</v>
      </c>
      <c r="D457" s="57">
        <v>0</v>
      </c>
      <c r="E457" s="57">
        <v>0</v>
      </c>
      <c r="F457" s="57">
        <v>0</v>
      </c>
      <c r="G457" s="57">
        <v>0</v>
      </c>
    </row>
    <row r="458" spans="3:7">
      <c r="C458" s="56" t="s">
        <v>361</v>
      </c>
      <c r="D458" s="57">
        <v>0</v>
      </c>
      <c r="E458" s="57">
        <v>0</v>
      </c>
      <c r="F458" s="57">
        <v>0</v>
      </c>
      <c r="G458" s="57">
        <v>0</v>
      </c>
    </row>
    <row r="459" spans="3:7">
      <c r="C459" s="56" t="s">
        <v>360</v>
      </c>
      <c r="D459" s="57">
        <v>0</v>
      </c>
      <c r="E459" s="57">
        <v>0</v>
      </c>
      <c r="F459" s="57">
        <v>0</v>
      </c>
      <c r="G459" s="57">
        <v>0</v>
      </c>
    </row>
    <row r="460" spans="3:7">
      <c r="C460" s="56" t="s">
        <v>357</v>
      </c>
      <c r="D460" s="57">
        <v>0</v>
      </c>
      <c r="E460" s="57">
        <v>0</v>
      </c>
      <c r="F460" s="57">
        <v>0</v>
      </c>
      <c r="G460" s="57">
        <v>0</v>
      </c>
    </row>
    <row r="461" spans="3:7">
      <c r="C461" s="56" t="s">
        <v>356</v>
      </c>
      <c r="D461" s="57">
        <v>0</v>
      </c>
      <c r="E461" s="57">
        <v>0</v>
      </c>
      <c r="F461" s="57">
        <v>0</v>
      </c>
      <c r="G461" s="57">
        <v>0</v>
      </c>
    </row>
    <row r="462" spans="3:7">
      <c r="C462" s="56" t="s">
        <v>355</v>
      </c>
      <c r="D462" s="57">
        <v>0</v>
      </c>
      <c r="E462" s="57">
        <v>0</v>
      </c>
      <c r="F462" s="57">
        <v>0</v>
      </c>
      <c r="G462" s="57">
        <v>0</v>
      </c>
    </row>
    <row r="463" spans="3:7">
      <c r="C463" s="56" t="s">
        <v>354</v>
      </c>
      <c r="D463" s="57">
        <v>0</v>
      </c>
      <c r="E463" s="57">
        <v>0</v>
      </c>
      <c r="F463" s="57">
        <v>0</v>
      </c>
      <c r="G463" s="57">
        <v>0</v>
      </c>
    </row>
    <row r="464" spans="3:7">
      <c r="C464" s="56" t="s">
        <v>353</v>
      </c>
      <c r="D464" s="57">
        <v>0</v>
      </c>
      <c r="E464" s="57">
        <v>0</v>
      </c>
      <c r="F464" s="57">
        <v>0</v>
      </c>
      <c r="G464" s="57">
        <v>0</v>
      </c>
    </row>
    <row r="465" spans="3:7">
      <c r="C465" s="56" t="s">
        <v>359</v>
      </c>
      <c r="D465" s="57">
        <v>0</v>
      </c>
      <c r="E465" s="57">
        <v>189100000</v>
      </c>
      <c r="F465" s="57">
        <v>7830000</v>
      </c>
      <c r="G465" s="57">
        <v>3570000</v>
      </c>
    </row>
    <row r="466" spans="3:7">
      <c r="C466" s="56" t="s">
        <v>357</v>
      </c>
      <c r="D466" s="57">
        <v>0</v>
      </c>
      <c r="E466" s="57">
        <v>189100000</v>
      </c>
      <c r="F466" s="57">
        <v>7830000</v>
      </c>
      <c r="G466" s="57">
        <v>3570000</v>
      </c>
    </row>
    <row r="467" spans="3:7">
      <c r="C467" s="56" t="s">
        <v>356</v>
      </c>
      <c r="D467" s="57">
        <v>0</v>
      </c>
      <c r="E467" s="57">
        <v>0</v>
      </c>
      <c r="F467" s="57">
        <v>0</v>
      </c>
      <c r="G467" s="57">
        <v>0</v>
      </c>
    </row>
    <row r="468" spans="3:7">
      <c r="C468" s="56" t="s">
        <v>355</v>
      </c>
      <c r="D468" s="57">
        <v>0</v>
      </c>
      <c r="E468" s="57">
        <v>0</v>
      </c>
      <c r="F468" s="57">
        <v>0</v>
      </c>
      <c r="G468" s="57">
        <v>0</v>
      </c>
    </row>
    <row r="469" spans="3:7">
      <c r="C469" s="56" t="s">
        <v>354</v>
      </c>
      <c r="D469" s="57">
        <v>0</v>
      </c>
      <c r="E469" s="57">
        <v>0</v>
      </c>
      <c r="F469" s="57">
        <v>0</v>
      </c>
      <c r="G469" s="57">
        <v>0</v>
      </c>
    </row>
    <row r="470" spans="3:7">
      <c r="C470" s="56" t="s">
        <v>353</v>
      </c>
      <c r="D470" s="57">
        <v>0</v>
      </c>
      <c r="E470" s="57">
        <v>0</v>
      </c>
      <c r="F470" s="57">
        <v>0</v>
      </c>
      <c r="G470" s="57">
        <v>0</v>
      </c>
    </row>
    <row r="471" spans="3:7">
      <c r="C471" s="56" t="s">
        <v>358</v>
      </c>
      <c r="D471" s="57">
        <v>0</v>
      </c>
      <c r="E471" s="57">
        <v>0</v>
      </c>
      <c r="F471" s="57">
        <v>0</v>
      </c>
      <c r="G471" s="57">
        <v>0</v>
      </c>
    </row>
    <row r="472" spans="3:7">
      <c r="C472" s="56" t="s">
        <v>357</v>
      </c>
      <c r="D472" s="57">
        <v>0</v>
      </c>
      <c r="E472" s="57">
        <v>0</v>
      </c>
      <c r="F472" s="57">
        <v>0</v>
      </c>
      <c r="G472" s="57">
        <v>0</v>
      </c>
    </row>
    <row r="473" spans="3:7">
      <c r="C473" s="56" t="s">
        <v>356</v>
      </c>
      <c r="D473" s="57">
        <v>0</v>
      </c>
      <c r="E473" s="57">
        <v>0</v>
      </c>
      <c r="F473" s="57">
        <v>0</v>
      </c>
      <c r="G473" s="57">
        <v>0</v>
      </c>
    </row>
    <row r="474" spans="3:7">
      <c r="C474" s="56" t="s">
        <v>355</v>
      </c>
      <c r="D474" s="57">
        <v>0</v>
      </c>
      <c r="E474" s="57">
        <v>0</v>
      </c>
      <c r="F474" s="57">
        <v>0</v>
      </c>
      <c r="G474" s="57">
        <v>0</v>
      </c>
    </row>
    <row r="475" spans="3:7">
      <c r="C475" s="56" t="s">
        <v>354</v>
      </c>
      <c r="D475" s="57">
        <v>0</v>
      </c>
      <c r="E475" s="57">
        <v>0</v>
      </c>
      <c r="F475" s="57">
        <v>0</v>
      </c>
      <c r="G475" s="57">
        <v>0</v>
      </c>
    </row>
    <row r="476" spans="3:7">
      <c r="C476" s="56" t="s">
        <v>353</v>
      </c>
      <c r="D476" s="57">
        <v>0</v>
      </c>
      <c r="E476" s="57">
        <v>0</v>
      </c>
      <c r="F476" s="57">
        <v>0</v>
      </c>
      <c r="G476" s="57">
        <v>0</v>
      </c>
    </row>
    <row r="477" spans="3:7">
      <c r="C477" s="56" t="s">
        <v>352</v>
      </c>
      <c r="D477" s="57">
        <v>0</v>
      </c>
      <c r="E477" s="57">
        <v>0</v>
      </c>
      <c r="F477" s="57">
        <v>0</v>
      </c>
      <c r="G477" s="57">
        <v>0</v>
      </c>
    </row>
    <row r="478" spans="3:7">
      <c r="C478" s="56" t="s">
        <v>351</v>
      </c>
      <c r="D478" s="57">
        <v>0</v>
      </c>
      <c r="E478" s="57">
        <v>0</v>
      </c>
      <c r="F478" s="57">
        <v>0</v>
      </c>
      <c r="G478" s="57">
        <v>0</v>
      </c>
    </row>
    <row r="479" spans="3:7">
      <c r="C479" s="58" t="s">
        <v>145</v>
      </c>
      <c r="D479" s="57">
        <v>0</v>
      </c>
      <c r="E479" s="57">
        <v>189100000</v>
      </c>
      <c r="F479" s="57">
        <v>7830000</v>
      </c>
      <c r="G479" s="57">
        <v>3570000</v>
      </c>
    </row>
    <row r="480" spans="3:7">
      <c r="C480" s="49" t="s">
        <v>764</v>
      </c>
      <c r="D480" s="1332" t="s">
        <v>193</v>
      </c>
      <c r="E480" s="1333"/>
      <c r="F480" s="1333"/>
      <c r="G480" s="1333"/>
    </row>
    <row r="481" spans="3:7">
      <c r="C481" s="50" t="s">
        <v>382</v>
      </c>
      <c r="D481" s="1334" t="s">
        <v>763</v>
      </c>
      <c r="E481" s="1335"/>
      <c r="F481" s="1335"/>
      <c r="G481" s="1335"/>
    </row>
    <row r="482" spans="3:7">
      <c r="C482" s="51" t="s">
        <v>380</v>
      </c>
      <c r="D482" s="1336" t="s">
        <v>762</v>
      </c>
      <c r="E482" s="1337"/>
      <c r="F482" s="1337"/>
      <c r="G482" s="1337"/>
    </row>
    <row r="483" spans="3:7">
      <c r="C483" s="51" t="s">
        <v>15</v>
      </c>
      <c r="D483" s="1336" t="s">
        <v>96</v>
      </c>
      <c r="E483" s="1337"/>
      <c r="F483" s="1337"/>
      <c r="G483" s="1337"/>
    </row>
    <row r="484" spans="3:7">
      <c r="C484" s="52"/>
      <c r="D484" s="53">
        <v>2022</v>
      </c>
      <c r="E484" s="53">
        <v>2023</v>
      </c>
      <c r="F484" s="53">
        <v>2024</v>
      </c>
      <c r="G484" s="53">
        <v>2025</v>
      </c>
    </row>
    <row r="485" spans="3:7">
      <c r="C485" s="54"/>
      <c r="D485" s="55" t="s">
        <v>7</v>
      </c>
      <c r="E485" s="55" t="s">
        <v>8</v>
      </c>
      <c r="F485" s="55" t="s">
        <v>8</v>
      </c>
      <c r="G485" s="55" t="s">
        <v>8</v>
      </c>
    </row>
    <row r="486" spans="3:7">
      <c r="C486" s="44" t="s">
        <v>16</v>
      </c>
      <c r="D486" s="48" t="s">
        <v>415</v>
      </c>
      <c r="E486" s="48" t="s">
        <v>396</v>
      </c>
      <c r="F486" s="48" t="s">
        <v>411</v>
      </c>
      <c r="G486" s="48" t="s">
        <v>388</v>
      </c>
    </row>
    <row r="487" spans="3:7">
      <c r="C487" s="44" t="s">
        <v>481</v>
      </c>
      <c r="D487" s="48" t="s">
        <v>3446</v>
      </c>
      <c r="E487" s="48" t="s">
        <v>709</v>
      </c>
      <c r="F487" s="48" t="s">
        <v>643</v>
      </c>
      <c r="G487" s="48" t="s">
        <v>1516</v>
      </c>
    </row>
    <row r="488" spans="3:7">
      <c r="C488" s="44" t="s">
        <v>480</v>
      </c>
      <c r="D488" s="48" t="s">
        <v>3447</v>
      </c>
      <c r="E488" s="48" t="s">
        <v>643</v>
      </c>
      <c r="F488" s="48" t="s">
        <v>643</v>
      </c>
      <c r="G488" s="48" t="s">
        <v>1356</v>
      </c>
    </row>
    <row r="489" spans="3:7">
      <c r="C489" s="44" t="s">
        <v>375</v>
      </c>
      <c r="D489" s="48" t="s">
        <v>348</v>
      </c>
      <c r="E489" s="48" t="s">
        <v>765</v>
      </c>
      <c r="F489" s="48" t="s">
        <v>1715</v>
      </c>
      <c r="G489" s="48" t="s">
        <v>387</v>
      </c>
    </row>
    <row r="490" spans="3:7">
      <c r="C490" s="44" t="s">
        <v>374</v>
      </c>
      <c r="D490" s="48" t="s">
        <v>348</v>
      </c>
      <c r="E490" s="48" t="s">
        <v>3448</v>
      </c>
      <c r="F490" s="48" t="s">
        <v>1715</v>
      </c>
      <c r="G490" s="48" t="s">
        <v>1573</v>
      </c>
    </row>
    <row r="491" spans="3:7">
      <c r="C491" s="44" t="s">
        <v>22</v>
      </c>
      <c r="D491" s="48" t="s">
        <v>348</v>
      </c>
      <c r="E491" s="48" t="s">
        <v>3449</v>
      </c>
      <c r="F491" s="48" t="s">
        <v>372</v>
      </c>
      <c r="G491" s="48" t="s">
        <v>1574</v>
      </c>
    </row>
    <row r="492" spans="3:7">
      <c r="C492" s="1338" t="s">
        <v>371</v>
      </c>
      <c r="D492" s="1339"/>
      <c r="E492" s="1339"/>
      <c r="F492" s="1339"/>
      <c r="G492" s="1339"/>
    </row>
    <row r="493" spans="3:7">
      <c r="C493" s="52"/>
      <c r="D493" s="53">
        <v>2022</v>
      </c>
      <c r="E493" s="53">
        <v>2023</v>
      </c>
      <c r="F493" s="53">
        <v>2024</v>
      </c>
      <c r="G493" s="53">
        <v>2025</v>
      </c>
    </row>
    <row r="494" spans="3:7">
      <c r="C494" s="54"/>
      <c r="D494" s="55" t="s">
        <v>7</v>
      </c>
      <c r="E494" s="55" t="s">
        <v>8</v>
      </c>
      <c r="F494" s="55" t="s">
        <v>8</v>
      </c>
      <c r="G494" s="55" t="s">
        <v>8</v>
      </c>
    </row>
    <row r="495" spans="3:7">
      <c r="C495" s="56" t="s">
        <v>368</v>
      </c>
      <c r="D495" s="57">
        <v>0</v>
      </c>
      <c r="E495" s="57">
        <v>0</v>
      </c>
      <c r="F495" s="57">
        <v>0</v>
      </c>
      <c r="G495" s="57">
        <v>0</v>
      </c>
    </row>
    <row r="496" spans="3:7">
      <c r="C496" s="56" t="s">
        <v>357</v>
      </c>
      <c r="D496" s="57">
        <v>0</v>
      </c>
      <c r="E496" s="57">
        <v>0</v>
      </c>
      <c r="F496" s="57">
        <v>0</v>
      </c>
      <c r="G496" s="57">
        <v>0</v>
      </c>
    </row>
    <row r="497" spans="3:7">
      <c r="C497" s="56" t="s">
        <v>361</v>
      </c>
      <c r="D497" s="57">
        <v>0</v>
      </c>
      <c r="E497" s="57">
        <v>0</v>
      </c>
      <c r="F497" s="57">
        <v>0</v>
      </c>
      <c r="G497" s="57">
        <v>0</v>
      </c>
    </row>
    <row r="498" spans="3:7">
      <c r="C498" s="56" t="s">
        <v>367</v>
      </c>
      <c r="D498" s="57">
        <v>0</v>
      </c>
      <c r="E498" s="57">
        <v>0</v>
      </c>
      <c r="F498" s="57">
        <v>0</v>
      </c>
      <c r="G498" s="57">
        <v>0</v>
      </c>
    </row>
    <row r="499" spans="3:7">
      <c r="C499" s="56" t="s">
        <v>357</v>
      </c>
      <c r="D499" s="57">
        <v>0</v>
      </c>
      <c r="E499" s="57">
        <v>0</v>
      </c>
      <c r="F499" s="57">
        <v>0</v>
      </c>
      <c r="G499" s="57">
        <v>0</v>
      </c>
    </row>
    <row r="500" spans="3:7">
      <c r="C500" s="56" t="s">
        <v>361</v>
      </c>
      <c r="D500" s="57">
        <v>0</v>
      </c>
      <c r="E500" s="57">
        <v>0</v>
      </c>
      <c r="F500" s="57">
        <v>0</v>
      </c>
      <c r="G500" s="57">
        <v>0</v>
      </c>
    </row>
    <row r="501" spans="3:7">
      <c r="C501" s="56" t="s">
        <v>366</v>
      </c>
      <c r="D501" s="57">
        <v>0</v>
      </c>
      <c r="E501" s="57">
        <v>0</v>
      </c>
      <c r="F501" s="57">
        <v>0</v>
      </c>
      <c r="G501" s="57">
        <v>0</v>
      </c>
    </row>
    <row r="502" spans="3:7">
      <c r="C502" s="56" t="s">
        <v>357</v>
      </c>
      <c r="D502" s="57">
        <v>0</v>
      </c>
      <c r="E502" s="57">
        <v>0</v>
      </c>
      <c r="F502" s="57">
        <v>0</v>
      </c>
      <c r="G502" s="57">
        <v>0</v>
      </c>
    </row>
    <row r="503" spans="3:7">
      <c r="C503" s="56" t="s">
        <v>361</v>
      </c>
      <c r="D503" s="57">
        <v>0</v>
      </c>
      <c r="E503" s="57">
        <v>0</v>
      </c>
      <c r="F503" s="57">
        <v>0</v>
      </c>
      <c r="G503" s="57">
        <v>0</v>
      </c>
    </row>
    <row r="504" spans="3:7">
      <c r="C504" s="56" t="s">
        <v>365</v>
      </c>
      <c r="D504" s="57">
        <v>0</v>
      </c>
      <c r="E504" s="57">
        <v>0</v>
      </c>
      <c r="F504" s="57">
        <v>0</v>
      </c>
      <c r="G504" s="57">
        <v>0</v>
      </c>
    </row>
    <row r="505" spans="3:7">
      <c r="C505" s="56" t="s">
        <v>357</v>
      </c>
      <c r="D505" s="57">
        <v>0</v>
      </c>
      <c r="E505" s="57">
        <v>0</v>
      </c>
      <c r="F505" s="57">
        <v>0</v>
      </c>
      <c r="G505" s="57">
        <v>0</v>
      </c>
    </row>
    <row r="506" spans="3:7">
      <c r="C506" s="56" t="s">
        <v>361</v>
      </c>
      <c r="D506" s="57">
        <v>0</v>
      </c>
      <c r="E506" s="57">
        <v>0</v>
      </c>
      <c r="F506" s="57">
        <v>0</v>
      </c>
      <c r="G506" s="57">
        <v>0</v>
      </c>
    </row>
    <row r="507" spans="3:7">
      <c r="C507" s="56" t="s">
        <v>370</v>
      </c>
      <c r="D507" s="57">
        <v>0</v>
      </c>
      <c r="E507" s="57">
        <v>0</v>
      </c>
      <c r="F507" s="57">
        <v>0</v>
      </c>
      <c r="G507" s="57">
        <v>0</v>
      </c>
    </row>
    <row r="508" spans="3:7">
      <c r="C508" s="56" t="s">
        <v>357</v>
      </c>
      <c r="D508" s="57">
        <v>0</v>
      </c>
      <c r="E508" s="57">
        <v>0</v>
      </c>
      <c r="F508" s="57">
        <v>0</v>
      </c>
      <c r="G508" s="57">
        <v>0</v>
      </c>
    </row>
    <row r="509" spans="3:7">
      <c r="C509" s="56" t="s">
        <v>361</v>
      </c>
      <c r="D509" s="57">
        <v>0</v>
      </c>
      <c r="E509" s="57">
        <v>0</v>
      </c>
      <c r="F509" s="57">
        <v>0</v>
      </c>
      <c r="G509" s="57">
        <v>0</v>
      </c>
    </row>
    <row r="510" spans="3:7">
      <c r="C510" s="56" t="s">
        <v>363</v>
      </c>
      <c r="D510" s="57">
        <v>0</v>
      </c>
      <c r="E510" s="57">
        <v>0</v>
      </c>
      <c r="F510" s="57">
        <v>0</v>
      </c>
      <c r="G510" s="57">
        <v>0</v>
      </c>
    </row>
    <row r="511" spans="3:7">
      <c r="C511" s="56" t="s">
        <v>357</v>
      </c>
      <c r="D511" s="57">
        <v>0</v>
      </c>
      <c r="E511" s="57">
        <v>0</v>
      </c>
      <c r="F511" s="57">
        <v>0</v>
      </c>
      <c r="G511" s="57">
        <v>0</v>
      </c>
    </row>
    <row r="512" spans="3:7">
      <c r="C512" s="56" t="s">
        <v>361</v>
      </c>
      <c r="D512" s="57">
        <v>0</v>
      </c>
      <c r="E512" s="57">
        <v>0</v>
      </c>
      <c r="F512" s="57">
        <v>0</v>
      </c>
      <c r="G512" s="57">
        <v>0</v>
      </c>
    </row>
    <row r="513" spans="3:7">
      <c r="C513" s="56" t="s">
        <v>362</v>
      </c>
      <c r="D513" s="57">
        <v>0</v>
      </c>
      <c r="E513" s="57">
        <v>0</v>
      </c>
      <c r="F513" s="57">
        <v>0</v>
      </c>
      <c r="G513" s="57">
        <v>0</v>
      </c>
    </row>
    <row r="514" spans="3:7">
      <c r="C514" s="56" t="s">
        <v>357</v>
      </c>
      <c r="D514" s="57">
        <v>0</v>
      </c>
      <c r="E514" s="57">
        <v>0</v>
      </c>
      <c r="F514" s="57">
        <v>0</v>
      </c>
      <c r="G514" s="57">
        <v>0</v>
      </c>
    </row>
    <row r="515" spans="3:7">
      <c r="C515" s="56" t="s">
        <v>361</v>
      </c>
      <c r="D515" s="57">
        <v>0</v>
      </c>
      <c r="E515" s="57">
        <v>0</v>
      </c>
      <c r="F515" s="57">
        <v>0</v>
      </c>
      <c r="G515" s="57">
        <v>0</v>
      </c>
    </row>
    <row r="516" spans="3:7">
      <c r="C516" s="56" t="s">
        <v>360</v>
      </c>
      <c r="D516" s="57">
        <v>0</v>
      </c>
      <c r="E516" s="57">
        <v>0</v>
      </c>
      <c r="F516" s="57">
        <v>0</v>
      </c>
      <c r="G516" s="57">
        <v>0</v>
      </c>
    </row>
    <row r="517" spans="3:7">
      <c r="C517" s="56" t="s">
        <v>357</v>
      </c>
      <c r="D517" s="57">
        <v>0</v>
      </c>
      <c r="E517" s="57">
        <v>0</v>
      </c>
      <c r="F517" s="57">
        <v>0</v>
      </c>
      <c r="G517" s="57">
        <v>0</v>
      </c>
    </row>
    <row r="518" spans="3:7">
      <c r="C518" s="56" t="s">
        <v>356</v>
      </c>
      <c r="D518" s="57">
        <v>0</v>
      </c>
      <c r="E518" s="57">
        <v>0</v>
      </c>
      <c r="F518" s="57">
        <v>0</v>
      </c>
      <c r="G518" s="57">
        <v>0</v>
      </c>
    </row>
    <row r="519" spans="3:7">
      <c r="C519" s="56" t="s">
        <v>355</v>
      </c>
      <c r="D519" s="57">
        <v>0</v>
      </c>
      <c r="E519" s="57">
        <v>0</v>
      </c>
      <c r="F519" s="57">
        <v>0</v>
      </c>
      <c r="G519" s="57">
        <v>0</v>
      </c>
    </row>
    <row r="520" spans="3:7">
      <c r="C520" s="56" t="s">
        <v>354</v>
      </c>
      <c r="D520" s="57">
        <v>0</v>
      </c>
      <c r="E520" s="57">
        <v>0</v>
      </c>
      <c r="F520" s="57">
        <v>0</v>
      </c>
      <c r="G520" s="57">
        <v>0</v>
      </c>
    </row>
    <row r="521" spans="3:7">
      <c r="C521" s="56" t="s">
        <v>353</v>
      </c>
      <c r="D521" s="57">
        <v>0</v>
      </c>
      <c r="E521" s="57">
        <v>0</v>
      </c>
      <c r="F521" s="57">
        <v>0</v>
      </c>
      <c r="G521" s="57">
        <v>0</v>
      </c>
    </row>
    <row r="522" spans="3:7">
      <c r="C522" s="56" t="s">
        <v>359</v>
      </c>
      <c r="D522" s="57">
        <v>0</v>
      </c>
      <c r="E522" s="57">
        <v>30000000</v>
      </c>
      <c r="F522" s="57">
        <v>3000000</v>
      </c>
      <c r="G522" s="57">
        <v>6200000</v>
      </c>
    </row>
    <row r="523" spans="3:7">
      <c r="C523" s="56" t="s">
        <v>357</v>
      </c>
      <c r="D523" s="57">
        <v>0</v>
      </c>
      <c r="E523" s="57">
        <v>30000000</v>
      </c>
      <c r="F523" s="57">
        <v>3000000</v>
      </c>
      <c r="G523" s="57">
        <v>6200000</v>
      </c>
    </row>
    <row r="524" spans="3:7">
      <c r="C524" s="56" t="s">
        <v>356</v>
      </c>
      <c r="D524" s="57">
        <v>0</v>
      </c>
      <c r="E524" s="57">
        <v>0</v>
      </c>
      <c r="F524" s="57">
        <v>0</v>
      </c>
      <c r="G524" s="57">
        <v>0</v>
      </c>
    </row>
    <row r="525" spans="3:7">
      <c r="C525" s="56" t="s">
        <v>355</v>
      </c>
      <c r="D525" s="57">
        <v>0</v>
      </c>
      <c r="E525" s="57">
        <v>0</v>
      </c>
      <c r="F525" s="57">
        <v>0</v>
      </c>
      <c r="G525" s="57">
        <v>0</v>
      </c>
    </row>
    <row r="526" spans="3:7">
      <c r="C526" s="56" t="s">
        <v>354</v>
      </c>
      <c r="D526" s="57">
        <v>0</v>
      </c>
      <c r="E526" s="57">
        <v>0</v>
      </c>
      <c r="F526" s="57">
        <v>0</v>
      </c>
      <c r="G526" s="57">
        <v>0</v>
      </c>
    </row>
    <row r="527" spans="3:7">
      <c r="C527" s="56" t="s">
        <v>353</v>
      </c>
      <c r="D527" s="57">
        <v>0</v>
      </c>
      <c r="E527" s="57">
        <v>0</v>
      </c>
      <c r="F527" s="57">
        <v>0</v>
      </c>
      <c r="G527" s="57">
        <v>0</v>
      </c>
    </row>
    <row r="528" spans="3:7">
      <c r="C528" s="56" t="s">
        <v>358</v>
      </c>
      <c r="D528" s="57">
        <v>0</v>
      </c>
      <c r="E528" s="57">
        <v>0</v>
      </c>
      <c r="F528" s="57">
        <v>0</v>
      </c>
      <c r="G528" s="57">
        <v>0</v>
      </c>
    </row>
    <row r="529" spans="3:7">
      <c r="C529" s="56" t="s">
        <v>357</v>
      </c>
      <c r="D529" s="57">
        <v>0</v>
      </c>
      <c r="E529" s="57">
        <v>0</v>
      </c>
      <c r="F529" s="57">
        <v>0</v>
      </c>
      <c r="G529" s="57">
        <v>0</v>
      </c>
    </row>
    <row r="530" spans="3:7">
      <c r="C530" s="56" t="s">
        <v>356</v>
      </c>
      <c r="D530" s="57">
        <v>0</v>
      </c>
      <c r="E530" s="57">
        <v>0</v>
      </c>
      <c r="F530" s="57">
        <v>0</v>
      </c>
      <c r="G530" s="57">
        <v>0</v>
      </c>
    </row>
    <row r="531" spans="3:7">
      <c r="C531" s="56" t="s">
        <v>355</v>
      </c>
      <c r="D531" s="57">
        <v>0</v>
      </c>
      <c r="E531" s="57">
        <v>0</v>
      </c>
      <c r="F531" s="57">
        <v>0</v>
      </c>
      <c r="G531" s="57">
        <v>0</v>
      </c>
    </row>
    <row r="532" spans="3:7">
      <c r="C532" s="56" t="s">
        <v>354</v>
      </c>
      <c r="D532" s="57">
        <v>0</v>
      </c>
      <c r="E532" s="57">
        <v>0</v>
      </c>
      <c r="F532" s="57">
        <v>0</v>
      </c>
      <c r="G532" s="57">
        <v>0</v>
      </c>
    </row>
    <row r="533" spans="3:7">
      <c r="C533" s="56" t="s">
        <v>353</v>
      </c>
      <c r="D533" s="57">
        <v>0</v>
      </c>
      <c r="E533" s="57">
        <v>0</v>
      </c>
      <c r="F533" s="57">
        <v>0</v>
      </c>
      <c r="G533" s="57">
        <v>0</v>
      </c>
    </row>
    <row r="534" spans="3:7">
      <c r="C534" s="56" t="s">
        <v>352</v>
      </c>
      <c r="D534" s="57">
        <v>0</v>
      </c>
      <c r="E534" s="57">
        <v>0</v>
      </c>
      <c r="F534" s="57">
        <v>0</v>
      </c>
      <c r="G534" s="57">
        <v>0</v>
      </c>
    </row>
    <row r="535" spans="3:7">
      <c r="C535" s="56" t="s">
        <v>351</v>
      </c>
      <c r="D535" s="57">
        <v>0</v>
      </c>
      <c r="E535" s="57">
        <v>0</v>
      </c>
      <c r="F535" s="57">
        <v>0</v>
      </c>
      <c r="G535" s="57">
        <v>0</v>
      </c>
    </row>
    <row r="536" spans="3:7">
      <c r="C536" s="58" t="s">
        <v>145</v>
      </c>
      <c r="D536" s="57">
        <v>0</v>
      </c>
      <c r="E536" s="57">
        <v>30000000</v>
      </c>
      <c r="F536" s="57">
        <v>3000000</v>
      </c>
      <c r="G536" s="57">
        <v>6200000</v>
      </c>
    </row>
    <row r="537" spans="3:7">
      <c r="C537" s="49" t="s">
        <v>760</v>
      </c>
      <c r="D537" s="1332" t="s">
        <v>179</v>
      </c>
      <c r="E537" s="1333"/>
      <c r="F537" s="1333"/>
      <c r="G537" s="1333"/>
    </row>
    <row r="538" spans="3:7">
      <c r="C538" s="50" t="s">
        <v>382</v>
      </c>
      <c r="D538" s="1334" t="s">
        <v>3450</v>
      </c>
      <c r="E538" s="1335"/>
      <c r="F538" s="1335"/>
      <c r="G538" s="1335"/>
    </row>
    <row r="539" spans="3:7">
      <c r="C539" s="51" t="s">
        <v>380</v>
      </c>
      <c r="D539" s="1336" t="s">
        <v>3451</v>
      </c>
      <c r="E539" s="1337"/>
      <c r="F539" s="1337"/>
      <c r="G539" s="1337"/>
    </row>
    <row r="540" spans="3:7">
      <c r="C540" s="51" t="s">
        <v>15</v>
      </c>
      <c r="D540" s="1336" t="s">
        <v>3452</v>
      </c>
      <c r="E540" s="1337"/>
      <c r="F540" s="1337"/>
      <c r="G540" s="1337"/>
    </row>
    <row r="541" spans="3:7">
      <c r="C541" s="52"/>
      <c r="D541" s="53">
        <v>2022</v>
      </c>
      <c r="E541" s="53">
        <v>2023</v>
      </c>
      <c r="F541" s="53">
        <v>2024</v>
      </c>
      <c r="G541" s="53">
        <v>2025</v>
      </c>
    </row>
    <row r="542" spans="3:7">
      <c r="C542" s="54"/>
      <c r="D542" s="55" t="s">
        <v>7</v>
      </c>
      <c r="E542" s="55" t="s">
        <v>8</v>
      </c>
      <c r="F542" s="55" t="s">
        <v>8</v>
      </c>
      <c r="G542" s="55" t="s">
        <v>8</v>
      </c>
    </row>
    <row r="543" spans="3:7">
      <c r="C543" s="44" t="s">
        <v>16</v>
      </c>
      <c r="D543" s="48" t="s">
        <v>411</v>
      </c>
      <c r="E543" s="48" t="s">
        <v>391</v>
      </c>
      <c r="F543" s="48" t="s">
        <v>372</v>
      </c>
      <c r="G543" s="48" t="s">
        <v>372</v>
      </c>
    </row>
    <row r="544" spans="3:7">
      <c r="C544" s="44" t="s">
        <v>481</v>
      </c>
      <c r="D544" s="48" t="s">
        <v>567</v>
      </c>
      <c r="E544" s="48" t="s">
        <v>3453</v>
      </c>
      <c r="F544" s="48" t="s">
        <v>372</v>
      </c>
      <c r="G544" s="48" t="s">
        <v>372</v>
      </c>
    </row>
    <row r="545" spans="3:7">
      <c r="C545" s="44" t="s">
        <v>480</v>
      </c>
      <c r="D545" s="48" t="s">
        <v>567</v>
      </c>
      <c r="E545" s="48" t="s">
        <v>3454</v>
      </c>
      <c r="F545" s="48" t="s">
        <v>372</v>
      </c>
      <c r="G545" s="48" t="s">
        <v>372</v>
      </c>
    </row>
    <row r="546" spans="3:7">
      <c r="C546" s="44" t="s">
        <v>375</v>
      </c>
      <c r="D546" s="48" t="s">
        <v>348</v>
      </c>
      <c r="E546" s="48" t="s">
        <v>931</v>
      </c>
      <c r="F546" s="48" t="s">
        <v>434</v>
      </c>
      <c r="G546" s="48" t="s">
        <v>348</v>
      </c>
    </row>
    <row r="547" spans="3:7">
      <c r="C547" s="44" t="s">
        <v>374</v>
      </c>
      <c r="D547" s="48" t="s">
        <v>348</v>
      </c>
      <c r="E547" s="48" t="s">
        <v>3455</v>
      </c>
      <c r="F547" s="48" t="s">
        <v>434</v>
      </c>
      <c r="G547" s="48" t="s">
        <v>348</v>
      </c>
    </row>
    <row r="548" spans="3:7">
      <c r="C548" s="44" t="s">
        <v>22</v>
      </c>
      <c r="D548" s="48" t="s">
        <v>348</v>
      </c>
      <c r="E548" s="48" t="s">
        <v>3456</v>
      </c>
      <c r="F548" s="48" t="s">
        <v>434</v>
      </c>
      <c r="G548" s="48" t="s">
        <v>348</v>
      </c>
    </row>
    <row r="549" spans="3:7">
      <c r="C549" s="1338" t="s">
        <v>371</v>
      </c>
      <c r="D549" s="1339"/>
      <c r="E549" s="1339"/>
      <c r="F549" s="1339"/>
      <c r="G549" s="1339"/>
    </row>
    <row r="550" spans="3:7">
      <c r="C550" s="52"/>
      <c r="D550" s="53">
        <v>2022</v>
      </c>
      <c r="E550" s="53">
        <v>2023</v>
      </c>
      <c r="F550" s="53">
        <v>2024</v>
      </c>
      <c r="G550" s="53">
        <v>2025</v>
      </c>
    </row>
    <row r="551" spans="3:7">
      <c r="C551" s="54"/>
      <c r="D551" s="55" t="s">
        <v>7</v>
      </c>
      <c r="E551" s="55" t="s">
        <v>8</v>
      </c>
      <c r="F551" s="55" t="s">
        <v>8</v>
      </c>
      <c r="G551" s="55" t="s">
        <v>8</v>
      </c>
    </row>
    <row r="552" spans="3:7">
      <c r="C552" s="56" t="s">
        <v>368</v>
      </c>
      <c r="D552" s="57">
        <v>0</v>
      </c>
      <c r="E552" s="57">
        <v>0</v>
      </c>
      <c r="F552" s="57">
        <v>0</v>
      </c>
      <c r="G552" s="57">
        <v>0</v>
      </c>
    </row>
    <row r="553" spans="3:7">
      <c r="C553" s="56" t="s">
        <v>357</v>
      </c>
      <c r="D553" s="57">
        <v>0</v>
      </c>
      <c r="E553" s="57">
        <v>0</v>
      </c>
      <c r="F553" s="57">
        <v>0</v>
      </c>
      <c r="G553" s="57">
        <v>0</v>
      </c>
    </row>
    <row r="554" spans="3:7">
      <c r="C554" s="56" t="s">
        <v>361</v>
      </c>
      <c r="D554" s="57">
        <v>0</v>
      </c>
      <c r="E554" s="57">
        <v>0</v>
      </c>
      <c r="F554" s="57">
        <v>0</v>
      </c>
      <c r="G554" s="57">
        <v>0</v>
      </c>
    </row>
    <row r="555" spans="3:7">
      <c r="C555" s="56" t="s">
        <v>367</v>
      </c>
      <c r="D555" s="57">
        <v>0</v>
      </c>
      <c r="E555" s="57">
        <v>0</v>
      </c>
      <c r="F555" s="57">
        <v>0</v>
      </c>
      <c r="G555" s="57">
        <v>0</v>
      </c>
    </row>
    <row r="556" spans="3:7">
      <c r="C556" s="56" t="s">
        <v>357</v>
      </c>
      <c r="D556" s="57">
        <v>0</v>
      </c>
      <c r="E556" s="57">
        <v>0</v>
      </c>
      <c r="F556" s="57">
        <v>0</v>
      </c>
      <c r="G556" s="57">
        <v>0</v>
      </c>
    </row>
    <row r="557" spans="3:7">
      <c r="C557" s="56" t="s">
        <v>361</v>
      </c>
      <c r="D557" s="57">
        <v>0</v>
      </c>
      <c r="E557" s="57">
        <v>0</v>
      </c>
      <c r="F557" s="57">
        <v>0</v>
      </c>
      <c r="G557" s="57">
        <v>0</v>
      </c>
    </row>
    <row r="558" spans="3:7">
      <c r="C558" s="56" t="s">
        <v>366</v>
      </c>
      <c r="D558" s="57">
        <v>0</v>
      </c>
      <c r="E558" s="57">
        <v>0</v>
      </c>
      <c r="F558" s="57">
        <v>0</v>
      </c>
      <c r="G558" s="57">
        <v>0</v>
      </c>
    </row>
    <row r="559" spans="3:7">
      <c r="C559" s="56" t="s">
        <v>357</v>
      </c>
      <c r="D559" s="57">
        <v>0</v>
      </c>
      <c r="E559" s="57">
        <v>0</v>
      </c>
      <c r="F559" s="57">
        <v>0</v>
      </c>
      <c r="G559" s="57">
        <v>0</v>
      </c>
    </row>
    <row r="560" spans="3:7">
      <c r="C560" s="56" t="s">
        <v>361</v>
      </c>
      <c r="D560" s="57">
        <v>0</v>
      </c>
      <c r="E560" s="57">
        <v>0</v>
      </c>
      <c r="F560" s="57">
        <v>0</v>
      </c>
      <c r="G560" s="57">
        <v>0</v>
      </c>
    </row>
    <row r="561" spans="3:7">
      <c r="C561" s="56" t="s">
        <v>365</v>
      </c>
      <c r="D561" s="57">
        <v>0</v>
      </c>
      <c r="E561" s="57">
        <v>0</v>
      </c>
      <c r="F561" s="57">
        <v>0</v>
      </c>
      <c r="G561" s="57">
        <v>0</v>
      </c>
    </row>
    <row r="562" spans="3:7">
      <c r="C562" s="56" t="s">
        <v>357</v>
      </c>
      <c r="D562" s="57">
        <v>0</v>
      </c>
      <c r="E562" s="57">
        <v>0</v>
      </c>
      <c r="F562" s="57">
        <v>0</v>
      </c>
      <c r="G562" s="57">
        <v>0</v>
      </c>
    </row>
    <row r="563" spans="3:7">
      <c r="C563" s="56" t="s">
        <v>361</v>
      </c>
      <c r="D563" s="57">
        <v>0</v>
      </c>
      <c r="E563" s="57">
        <v>0</v>
      </c>
      <c r="F563" s="57">
        <v>0</v>
      </c>
      <c r="G563" s="57">
        <v>0</v>
      </c>
    </row>
    <row r="564" spans="3:7">
      <c r="C564" s="56" t="s">
        <v>370</v>
      </c>
      <c r="D564" s="57">
        <v>0</v>
      </c>
      <c r="E564" s="57">
        <v>0</v>
      </c>
      <c r="F564" s="57">
        <v>0</v>
      </c>
      <c r="G564" s="57">
        <v>0</v>
      </c>
    </row>
    <row r="565" spans="3:7">
      <c r="C565" s="56" t="s">
        <v>357</v>
      </c>
      <c r="D565" s="57">
        <v>0</v>
      </c>
      <c r="E565" s="57">
        <v>0</v>
      </c>
      <c r="F565" s="57">
        <v>0</v>
      </c>
      <c r="G565" s="57">
        <v>0</v>
      </c>
    </row>
    <row r="566" spans="3:7">
      <c r="C566" s="56" t="s">
        <v>361</v>
      </c>
      <c r="D566" s="57">
        <v>0</v>
      </c>
      <c r="E566" s="57">
        <v>0</v>
      </c>
      <c r="F566" s="57">
        <v>0</v>
      </c>
      <c r="G566" s="57">
        <v>0</v>
      </c>
    </row>
    <row r="567" spans="3:7">
      <c r="C567" s="56" t="s">
        <v>363</v>
      </c>
      <c r="D567" s="57">
        <v>0</v>
      </c>
      <c r="E567" s="57">
        <v>0</v>
      </c>
      <c r="F567" s="57">
        <v>0</v>
      </c>
      <c r="G567" s="57">
        <v>0</v>
      </c>
    </row>
    <row r="568" spans="3:7">
      <c r="C568" s="56" t="s">
        <v>357</v>
      </c>
      <c r="D568" s="57">
        <v>0</v>
      </c>
      <c r="E568" s="57">
        <v>0</v>
      </c>
      <c r="F568" s="57">
        <v>0</v>
      </c>
      <c r="G568" s="57">
        <v>0</v>
      </c>
    </row>
    <row r="569" spans="3:7">
      <c r="C569" s="56" t="s">
        <v>361</v>
      </c>
      <c r="D569" s="57">
        <v>0</v>
      </c>
      <c r="E569" s="57">
        <v>0</v>
      </c>
      <c r="F569" s="57">
        <v>0</v>
      </c>
      <c r="G569" s="57">
        <v>0</v>
      </c>
    </row>
    <row r="570" spans="3:7">
      <c r="C570" s="56" t="s">
        <v>362</v>
      </c>
      <c r="D570" s="57">
        <v>0</v>
      </c>
      <c r="E570" s="57">
        <v>0</v>
      </c>
      <c r="F570" s="57">
        <v>0</v>
      </c>
      <c r="G570" s="57">
        <v>0</v>
      </c>
    </row>
    <row r="571" spans="3:7">
      <c r="C571" s="56" t="s">
        <v>357</v>
      </c>
      <c r="D571" s="57">
        <v>0</v>
      </c>
      <c r="E571" s="57">
        <v>0</v>
      </c>
      <c r="F571" s="57">
        <v>0</v>
      </c>
      <c r="G571" s="57">
        <v>0</v>
      </c>
    </row>
    <row r="572" spans="3:7">
      <c r="C572" s="56" t="s">
        <v>361</v>
      </c>
      <c r="D572" s="57">
        <v>0</v>
      </c>
      <c r="E572" s="57">
        <v>0</v>
      </c>
      <c r="F572" s="57">
        <v>0</v>
      </c>
      <c r="G572" s="57">
        <v>0</v>
      </c>
    </row>
    <row r="573" spans="3:7">
      <c r="C573" s="56" t="s">
        <v>360</v>
      </c>
      <c r="D573" s="57">
        <v>0</v>
      </c>
      <c r="E573" s="57">
        <v>58600000</v>
      </c>
      <c r="F573" s="57">
        <v>0</v>
      </c>
      <c r="G573" s="57">
        <v>0</v>
      </c>
    </row>
    <row r="574" spans="3:7">
      <c r="C574" s="56" t="s">
        <v>357</v>
      </c>
      <c r="D574" s="57">
        <v>0</v>
      </c>
      <c r="E574" s="57">
        <v>58600000</v>
      </c>
      <c r="F574" s="57">
        <v>0</v>
      </c>
      <c r="G574" s="57">
        <v>0</v>
      </c>
    </row>
    <row r="575" spans="3:7">
      <c r="C575" s="56" t="s">
        <v>356</v>
      </c>
      <c r="D575" s="57">
        <v>0</v>
      </c>
      <c r="E575" s="57">
        <v>0</v>
      </c>
      <c r="F575" s="57">
        <v>0</v>
      </c>
      <c r="G575" s="57">
        <v>0</v>
      </c>
    </row>
    <row r="576" spans="3:7">
      <c r="C576" s="56" t="s">
        <v>355</v>
      </c>
      <c r="D576" s="57">
        <v>0</v>
      </c>
      <c r="E576" s="57">
        <v>0</v>
      </c>
      <c r="F576" s="57">
        <v>0</v>
      </c>
      <c r="G576" s="57">
        <v>0</v>
      </c>
    </row>
    <row r="577" spans="3:7">
      <c r="C577" s="56" t="s">
        <v>354</v>
      </c>
      <c r="D577" s="57">
        <v>0</v>
      </c>
      <c r="E577" s="57">
        <v>0</v>
      </c>
      <c r="F577" s="57">
        <v>0</v>
      </c>
      <c r="G577" s="57">
        <v>0</v>
      </c>
    </row>
    <row r="578" spans="3:7">
      <c r="C578" s="56" t="s">
        <v>353</v>
      </c>
      <c r="D578" s="57">
        <v>0</v>
      </c>
      <c r="E578" s="57">
        <v>0</v>
      </c>
      <c r="F578" s="57">
        <v>0</v>
      </c>
      <c r="G578" s="57">
        <v>0</v>
      </c>
    </row>
    <row r="579" spans="3:7">
      <c r="C579" s="56" t="s">
        <v>359</v>
      </c>
      <c r="D579" s="57">
        <v>0</v>
      </c>
      <c r="E579" s="57">
        <v>0</v>
      </c>
      <c r="F579" s="57">
        <v>0</v>
      </c>
      <c r="G579" s="57">
        <v>0</v>
      </c>
    </row>
    <row r="580" spans="3:7">
      <c r="C580" s="56" t="s">
        <v>357</v>
      </c>
      <c r="D580" s="57">
        <v>0</v>
      </c>
      <c r="E580" s="57">
        <v>0</v>
      </c>
      <c r="F580" s="57">
        <v>0</v>
      </c>
      <c r="G580" s="57">
        <v>0</v>
      </c>
    </row>
    <row r="581" spans="3:7">
      <c r="C581" s="56" t="s">
        <v>356</v>
      </c>
      <c r="D581" s="57">
        <v>0</v>
      </c>
      <c r="E581" s="57">
        <v>0</v>
      </c>
      <c r="F581" s="57">
        <v>0</v>
      </c>
      <c r="G581" s="57">
        <v>0</v>
      </c>
    </row>
    <row r="582" spans="3:7">
      <c r="C582" s="56" t="s">
        <v>355</v>
      </c>
      <c r="D582" s="57">
        <v>0</v>
      </c>
      <c r="E582" s="57">
        <v>0</v>
      </c>
      <c r="F582" s="57">
        <v>0</v>
      </c>
      <c r="G582" s="57">
        <v>0</v>
      </c>
    </row>
    <row r="583" spans="3:7">
      <c r="C583" s="56" t="s">
        <v>354</v>
      </c>
      <c r="D583" s="57">
        <v>0</v>
      </c>
      <c r="E583" s="57">
        <v>0</v>
      </c>
      <c r="F583" s="57">
        <v>0</v>
      </c>
      <c r="G583" s="57">
        <v>0</v>
      </c>
    </row>
    <row r="584" spans="3:7">
      <c r="C584" s="56" t="s">
        <v>353</v>
      </c>
      <c r="D584" s="57">
        <v>0</v>
      </c>
      <c r="E584" s="57">
        <v>0</v>
      </c>
      <c r="F584" s="57">
        <v>0</v>
      </c>
      <c r="G584" s="57">
        <v>0</v>
      </c>
    </row>
    <row r="585" spans="3:7">
      <c r="C585" s="56" t="s">
        <v>358</v>
      </c>
      <c r="D585" s="57">
        <v>0</v>
      </c>
      <c r="E585" s="57">
        <v>0</v>
      </c>
      <c r="F585" s="57">
        <v>0</v>
      </c>
      <c r="G585" s="57">
        <v>0</v>
      </c>
    </row>
    <row r="586" spans="3:7">
      <c r="C586" s="56" t="s">
        <v>357</v>
      </c>
      <c r="D586" s="57">
        <v>0</v>
      </c>
      <c r="E586" s="57">
        <v>0</v>
      </c>
      <c r="F586" s="57">
        <v>0</v>
      </c>
      <c r="G586" s="57">
        <v>0</v>
      </c>
    </row>
    <row r="587" spans="3:7">
      <c r="C587" s="56" t="s">
        <v>356</v>
      </c>
      <c r="D587" s="57">
        <v>0</v>
      </c>
      <c r="E587" s="57">
        <v>0</v>
      </c>
      <c r="F587" s="57">
        <v>0</v>
      </c>
      <c r="G587" s="57">
        <v>0</v>
      </c>
    </row>
    <row r="588" spans="3:7">
      <c r="C588" s="56" t="s">
        <v>355</v>
      </c>
      <c r="D588" s="57">
        <v>0</v>
      </c>
      <c r="E588" s="57">
        <v>0</v>
      </c>
      <c r="F588" s="57">
        <v>0</v>
      </c>
      <c r="G588" s="57">
        <v>0</v>
      </c>
    </row>
    <row r="589" spans="3:7">
      <c r="C589" s="56" t="s">
        <v>354</v>
      </c>
      <c r="D589" s="57">
        <v>0</v>
      </c>
      <c r="E589" s="57">
        <v>0</v>
      </c>
      <c r="F589" s="57">
        <v>0</v>
      </c>
      <c r="G589" s="57">
        <v>0</v>
      </c>
    </row>
    <row r="590" spans="3:7">
      <c r="C590" s="56" t="s">
        <v>353</v>
      </c>
      <c r="D590" s="57">
        <v>0</v>
      </c>
      <c r="E590" s="57">
        <v>0</v>
      </c>
      <c r="F590" s="57">
        <v>0</v>
      </c>
      <c r="G590" s="57">
        <v>0</v>
      </c>
    </row>
    <row r="591" spans="3:7">
      <c r="C591" s="56" t="s">
        <v>352</v>
      </c>
      <c r="D591" s="57">
        <v>0</v>
      </c>
      <c r="E591" s="57">
        <v>0</v>
      </c>
      <c r="F591" s="57">
        <v>0</v>
      </c>
      <c r="G591" s="57">
        <v>0</v>
      </c>
    </row>
    <row r="592" spans="3:7">
      <c r="C592" s="56" t="s">
        <v>351</v>
      </c>
      <c r="D592" s="57">
        <v>0</v>
      </c>
      <c r="E592" s="57">
        <v>0</v>
      </c>
      <c r="F592" s="57">
        <v>0</v>
      </c>
      <c r="G592" s="57">
        <v>0</v>
      </c>
    </row>
    <row r="593" spans="3:7">
      <c r="C593" s="58" t="s">
        <v>145</v>
      </c>
      <c r="D593" s="57">
        <v>0</v>
      </c>
      <c r="E593" s="57">
        <v>58600000</v>
      </c>
      <c r="F593" s="57">
        <v>0</v>
      </c>
      <c r="G593" s="57">
        <v>0</v>
      </c>
    </row>
    <row r="594" spans="3:7">
      <c r="C594" s="50" t="s">
        <v>382</v>
      </c>
      <c r="D594" s="1334" t="s">
        <v>759</v>
      </c>
      <c r="E594" s="1335"/>
      <c r="F594" s="1335"/>
      <c r="G594" s="1335"/>
    </row>
    <row r="595" spans="3:7">
      <c r="C595" s="51" t="s">
        <v>380</v>
      </c>
      <c r="D595" s="1336" t="s">
        <v>758</v>
      </c>
      <c r="E595" s="1337"/>
      <c r="F595" s="1337"/>
      <c r="G595" s="1337"/>
    </row>
    <row r="596" spans="3:7">
      <c r="C596" s="51" t="s">
        <v>15</v>
      </c>
      <c r="D596" s="1336" t="s">
        <v>757</v>
      </c>
      <c r="E596" s="1337"/>
      <c r="F596" s="1337"/>
      <c r="G596" s="1337"/>
    </row>
    <row r="597" spans="3:7">
      <c r="C597" s="52"/>
      <c r="D597" s="53">
        <v>2022</v>
      </c>
      <c r="E597" s="53">
        <v>2023</v>
      </c>
      <c r="F597" s="53">
        <v>2024</v>
      </c>
      <c r="G597" s="53">
        <v>2025</v>
      </c>
    </row>
    <row r="598" spans="3:7">
      <c r="C598" s="54"/>
      <c r="D598" s="55" t="s">
        <v>7</v>
      </c>
      <c r="E598" s="55" t="s">
        <v>8</v>
      </c>
      <c r="F598" s="55" t="s">
        <v>8</v>
      </c>
      <c r="G598" s="55" t="s">
        <v>8</v>
      </c>
    </row>
    <row r="599" spans="3:7">
      <c r="C599" s="44" t="s">
        <v>16</v>
      </c>
      <c r="D599" s="48" t="s">
        <v>391</v>
      </c>
      <c r="E599" s="48" t="s">
        <v>425</v>
      </c>
      <c r="F599" s="48" t="s">
        <v>372</v>
      </c>
      <c r="G599" s="48" t="s">
        <v>372</v>
      </c>
    </row>
    <row r="600" spans="3:7">
      <c r="C600" s="44" t="s">
        <v>481</v>
      </c>
      <c r="D600" s="48" t="s">
        <v>3457</v>
      </c>
      <c r="E600" s="48" t="s">
        <v>3458</v>
      </c>
      <c r="F600" s="48" t="s">
        <v>372</v>
      </c>
      <c r="G600" s="48" t="s">
        <v>372</v>
      </c>
    </row>
    <row r="601" spans="3:7">
      <c r="C601" s="44" t="s">
        <v>480</v>
      </c>
      <c r="D601" s="48" t="s">
        <v>3459</v>
      </c>
      <c r="E601" s="48" t="s">
        <v>3460</v>
      </c>
      <c r="F601" s="48" t="s">
        <v>372</v>
      </c>
      <c r="G601" s="48" t="s">
        <v>372</v>
      </c>
    </row>
    <row r="602" spans="3:7">
      <c r="C602" s="44" t="s">
        <v>375</v>
      </c>
      <c r="D602" s="48" t="s">
        <v>348</v>
      </c>
      <c r="E602" s="48" t="s">
        <v>388</v>
      </c>
      <c r="F602" s="48" t="s">
        <v>434</v>
      </c>
      <c r="G602" s="48" t="s">
        <v>348</v>
      </c>
    </row>
    <row r="603" spans="3:7">
      <c r="C603" s="44" t="s">
        <v>374</v>
      </c>
      <c r="D603" s="48" t="s">
        <v>348</v>
      </c>
      <c r="E603" s="48" t="s">
        <v>3461</v>
      </c>
      <c r="F603" s="48" t="s">
        <v>434</v>
      </c>
      <c r="G603" s="48" t="s">
        <v>348</v>
      </c>
    </row>
    <row r="604" spans="3:7">
      <c r="C604" s="44" t="s">
        <v>22</v>
      </c>
      <c r="D604" s="48" t="s">
        <v>348</v>
      </c>
      <c r="E604" s="48" t="s">
        <v>3462</v>
      </c>
      <c r="F604" s="48" t="s">
        <v>434</v>
      </c>
      <c r="G604" s="48" t="s">
        <v>348</v>
      </c>
    </row>
    <row r="605" spans="3:7">
      <c r="C605" s="1338" t="s">
        <v>371</v>
      </c>
      <c r="D605" s="1339"/>
      <c r="E605" s="1339"/>
      <c r="F605" s="1339"/>
      <c r="G605" s="1339"/>
    </row>
    <row r="606" spans="3:7">
      <c r="C606" s="52"/>
      <c r="D606" s="53">
        <v>2022</v>
      </c>
      <c r="E606" s="53">
        <v>2023</v>
      </c>
      <c r="F606" s="53">
        <v>2024</v>
      </c>
      <c r="G606" s="53">
        <v>2025</v>
      </c>
    </row>
    <row r="607" spans="3:7">
      <c r="C607" s="54"/>
      <c r="D607" s="55" t="s">
        <v>7</v>
      </c>
      <c r="E607" s="55" t="s">
        <v>8</v>
      </c>
      <c r="F607" s="55" t="s">
        <v>8</v>
      </c>
      <c r="G607" s="55" t="s">
        <v>8</v>
      </c>
    </row>
    <row r="608" spans="3:7">
      <c r="C608" s="56" t="s">
        <v>368</v>
      </c>
      <c r="D608" s="57">
        <v>0</v>
      </c>
      <c r="E608" s="57">
        <v>0</v>
      </c>
      <c r="F608" s="57">
        <v>0</v>
      </c>
      <c r="G608" s="57">
        <v>0</v>
      </c>
    </row>
    <row r="609" spans="3:7">
      <c r="C609" s="56" t="s">
        <v>357</v>
      </c>
      <c r="D609" s="57">
        <v>0</v>
      </c>
      <c r="E609" s="57">
        <v>0</v>
      </c>
      <c r="F609" s="57">
        <v>0</v>
      </c>
      <c r="G609" s="57">
        <v>0</v>
      </c>
    </row>
    <row r="610" spans="3:7">
      <c r="C610" s="56" t="s">
        <v>361</v>
      </c>
      <c r="D610" s="57">
        <v>0</v>
      </c>
      <c r="E610" s="57">
        <v>0</v>
      </c>
      <c r="F610" s="57">
        <v>0</v>
      </c>
      <c r="G610" s="57">
        <v>0</v>
      </c>
    </row>
    <row r="611" spans="3:7">
      <c r="C611" s="56" t="s">
        <v>367</v>
      </c>
      <c r="D611" s="57">
        <v>0</v>
      </c>
      <c r="E611" s="57">
        <v>0</v>
      </c>
      <c r="F611" s="57">
        <v>0</v>
      </c>
      <c r="G611" s="57">
        <v>0</v>
      </c>
    </row>
    <row r="612" spans="3:7">
      <c r="C612" s="56" t="s">
        <v>357</v>
      </c>
      <c r="D612" s="57">
        <v>0</v>
      </c>
      <c r="E612" s="57">
        <v>0</v>
      </c>
      <c r="F612" s="57">
        <v>0</v>
      </c>
      <c r="G612" s="57">
        <v>0</v>
      </c>
    </row>
    <row r="613" spans="3:7">
      <c r="C613" s="56" t="s">
        <v>361</v>
      </c>
      <c r="D613" s="57">
        <v>0</v>
      </c>
      <c r="E613" s="57">
        <v>0</v>
      </c>
      <c r="F613" s="57">
        <v>0</v>
      </c>
      <c r="G613" s="57">
        <v>0</v>
      </c>
    </row>
    <row r="614" spans="3:7">
      <c r="C614" s="56" t="s">
        <v>366</v>
      </c>
      <c r="D614" s="57">
        <v>0</v>
      </c>
      <c r="E614" s="57">
        <v>0</v>
      </c>
      <c r="F614" s="57">
        <v>0</v>
      </c>
      <c r="G614" s="57">
        <v>0</v>
      </c>
    </row>
    <row r="615" spans="3:7">
      <c r="C615" s="56" t="s">
        <v>357</v>
      </c>
      <c r="D615" s="57">
        <v>0</v>
      </c>
      <c r="E615" s="57">
        <v>0</v>
      </c>
      <c r="F615" s="57">
        <v>0</v>
      </c>
      <c r="G615" s="57">
        <v>0</v>
      </c>
    </row>
    <row r="616" spans="3:7">
      <c r="C616" s="56" t="s">
        <v>361</v>
      </c>
      <c r="D616" s="57">
        <v>0</v>
      </c>
      <c r="E616" s="57">
        <v>0</v>
      </c>
      <c r="F616" s="57">
        <v>0</v>
      </c>
      <c r="G616" s="57">
        <v>0</v>
      </c>
    </row>
    <row r="617" spans="3:7">
      <c r="C617" s="56" t="s">
        <v>365</v>
      </c>
      <c r="D617" s="57">
        <v>0</v>
      </c>
      <c r="E617" s="57">
        <v>0</v>
      </c>
      <c r="F617" s="57">
        <v>0</v>
      </c>
      <c r="G617" s="57">
        <v>0</v>
      </c>
    </row>
    <row r="618" spans="3:7">
      <c r="C618" s="56" t="s">
        <v>357</v>
      </c>
      <c r="D618" s="57">
        <v>0</v>
      </c>
      <c r="E618" s="57">
        <v>0</v>
      </c>
      <c r="F618" s="57">
        <v>0</v>
      </c>
      <c r="G618" s="57">
        <v>0</v>
      </c>
    </row>
    <row r="619" spans="3:7">
      <c r="C619" s="56" t="s">
        <v>361</v>
      </c>
      <c r="D619" s="57">
        <v>0</v>
      </c>
      <c r="E619" s="57">
        <v>0</v>
      </c>
      <c r="F619" s="57">
        <v>0</v>
      </c>
      <c r="G619" s="57">
        <v>0</v>
      </c>
    </row>
    <row r="620" spans="3:7">
      <c r="C620" s="56" t="s">
        <v>370</v>
      </c>
      <c r="D620" s="57">
        <v>0</v>
      </c>
      <c r="E620" s="57">
        <v>0</v>
      </c>
      <c r="F620" s="57">
        <v>0</v>
      </c>
      <c r="G620" s="57">
        <v>0</v>
      </c>
    </row>
    <row r="621" spans="3:7">
      <c r="C621" s="56" t="s">
        <v>357</v>
      </c>
      <c r="D621" s="57">
        <v>0</v>
      </c>
      <c r="E621" s="57">
        <v>0</v>
      </c>
      <c r="F621" s="57">
        <v>0</v>
      </c>
      <c r="G621" s="57">
        <v>0</v>
      </c>
    </row>
    <row r="622" spans="3:7">
      <c r="C622" s="56" t="s">
        <v>361</v>
      </c>
      <c r="D622" s="57">
        <v>0</v>
      </c>
      <c r="E622" s="57">
        <v>0</v>
      </c>
      <c r="F622" s="57">
        <v>0</v>
      </c>
      <c r="G622" s="57">
        <v>0</v>
      </c>
    </row>
    <row r="623" spans="3:7">
      <c r="C623" s="56" t="s">
        <v>363</v>
      </c>
      <c r="D623" s="57">
        <v>0</v>
      </c>
      <c r="E623" s="57">
        <v>0</v>
      </c>
      <c r="F623" s="57">
        <v>0</v>
      </c>
      <c r="G623" s="57">
        <v>0</v>
      </c>
    </row>
    <row r="624" spans="3:7">
      <c r="C624" s="56" t="s">
        <v>357</v>
      </c>
      <c r="D624" s="57">
        <v>0</v>
      </c>
      <c r="E624" s="57">
        <v>0</v>
      </c>
      <c r="F624" s="57">
        <v>0</v>
      </c>
      <c r="G624" s="57">
        <v>0</v>
      </c>
    </row>
    <row r="625" spans="3:7">
      <c r="C625" s="56" t="s">
        <v>361</v>
      </c>
      <c r="D625" s="57">
        <v>0</v>
      </c>
      <c r="E625" s="57">
        <v>0</v>
      </c>
      <c r="F625" s="57">
        <v>0</v>
      </c>
      <c r="G625" s="57">
        <v>0</v>
      </c>
    </row>
    <row r="626" spans="3:7">
      <c r="C626" s="56" t="s">
        <v>362</v>
      </c>
      <c r="D626" s="57">
        <v>0</v>
      </c>
      <c r="E626" s="57">
        <v>0</v>
      </c>
      <c r="F626" s="57">
        <v>0</v>
      </c>
      <c r="G626" s="57">
        <v>0</v>
      </c>
    </row>
    <row r="627" spans="3:7">
      <c r="C627" s="56" t="s">
        <v>357</v>
      </c>
      <c r="D627" s="57">
        <v>0</v>
      </c>
      <c r="E627" s="57">
        <v>0</v>
      </c>
      <c r="F627" s="57">
        <v>0</v>
      </c>
      <c r="G627" s="57">
        <v>0</v>
      </c>
    </row>
    <row r="628" spans="3:7">
      <c r="C628" s="56" t="s">
        <v>361</v>
      </c>
      <c r="D628" s="57">
        <v>0</v>
      </c>
      <c r="E628" s="57">
        <v>0</v>
      </c>
      <c r="F628" s="57">
        <v>0</v>
      </c>
      <c r="G628" s="57">
        <v>0</v>
      </c>
    </row>
    <row r="629" spans="3:7">
      <c r="C629" s="56" t="s">
        <v>360</v>
      </c>
      <c r="D629" s="57">
        <v>0</v>
      </c>
      <c r="E629" s="57">
        <v>0</v>
      </c>
      <c r="F629" s="57">
        <v>0</v>
      </c>
      <c r="G629" s="57">
        <v>0</v>
      </c>
    </row>
    <row r="630" spans="3:7">
      <c r="C630" s="56" t="s">
        <v>357</v>
      </c>
      <c r="D630" s="57">
        <v>0</v>
      </c>
      <c r="E630" s="57">
        <v>0</v>
      </c>
      <c r="F630" s="57">
        <v>0</v>
      </c>
      <c r="G630" s="57">
        <v>0</v>
      </c>
    </row>
    <row r="631" spans="3:7">
      <c r="C631" s="56" t="s">
        <v>356</v>
      </c>
      <c r="D631" s="57">
        <v>0</v>
      </c>
      <c r="E631" s="57">
        <v>0</v>
      </c>
      <c r="F631" s="57">
        <v>0</v>
      </c>
      <c r="G631" s="57">
        <v>0</v>
      </c>
    </row>
    <row r="632" spans="3:7">
      <c r="C632" s="56" t="s">
        <v>355</v>
      </c>
      <c r="D632" s="57">
        <v>0</v>
      </c>
      <c r="E632" s="57">
        <v>0</v>
      </c>
      <c r="F632" s="57">
        <v>0</v>
      </c>
      <c r="G632" s="57">
        <v>0</v>
      </c>
    </row>
    <row r="633" spans="3:7">
      <c r="C633" s="56" t="s">
        <v>354</v>
      </c>
      <c r="D633" s="57">
        <v>0</v>
      </c>
      <c r="E633" s="57">
        <v>0</v>
      </c>
      <c r="F633" s="57">
        <v>0</v>
      </c>
      <c r="G633" s="57">
        <v>0</v>
      </c>
    </row>
    <row r="634" spans="3:7">
      <c r="C634" s="56" t="s">
        <v>353</v>
      </c>
      <c r="D634" s="57">
        <v>0</v>
      </c>
      <c r="E634" s="57">
        <v>0</v>
      </c>
      <c r="F634" s="57">
        <v>0</v>
      </c>
      <c r="G634" s="57">
        <v>0</v>
      </c>
    </row>
    <row r="635" spans="3:7">
      <c r="C635" s="56" t="s">
        <v>359</v>
      </c>
      <c r="D635" s="57">
        <v>0</v>
      </c>
      <c r="E635" s="57">
        <v>56500000</v>
      </c>
      <c r="F635" s="57">
        <v>0</v>
      </c>
      <c r="G635" s="57">
        <v>0</v>
      </c>
    </row>
    <row r="636" spans="3:7">
      <c r="C636" s="56" t="s">
        <v>357</v>
      </c>
      <c r="D636" s="57">
        <v>0</v>
      </c>
      <c r="E636" s="57">
        <v>56500000</v>
      </c>
      <c r="F636" s="57">
        <v>0</v>
      </c>
      <c r="G636" s="57">
        <v>0</v>
      </c>
    </row>
    <row r="637" spans="3:7">
      <c r="C637" s="56" t="s">
        <v>356</v>
      </c>
      <c r="D637" s="57">
        <v>0</v>
      </c>
      <c r="E637" s="57">
        <v>0</v>
      </c>
      <c r="F637" s="57">
        <v>0</v>
      </c>
      <c r="G637" s="57">
        <v>0</v>
      </c>
    </row>
    <row r="638" spans="3:7">
      <c r="C638" s="56" t="s">
        <v>355</v>
      </c>
      <c r="D638" s="57">
        <v>0</v>
      </c>
      <c r="E638" s="57">
        <v>0</v>
      </c>
      <c r="F638" s="57">
        <v>0</v>
      </c>
      <c r="G638" s="57">
        <v>0</v>
      </c>
    </row>
    <row r="639" spans="3:7">
      <c r="C639" s="56" t="s">
        <v>354</v>
      </c>
      <c r="D639" s="57">
        <v>0</v>
      </c>
      <c r="E639" s="57">
        <v>0</v>
      </c>
      <c r="F639" s="57">
        <v>0</v>
      </c>
      <c r="G639" s="57">
        <v>0</v>
      </c>
    </row>
    <row r="640" spans="3:7">
      <c r="C640" s="56" t="s">
        <v>353</v>
      </c>
      <c r="D640" s="57">
        <v>0</v>
      </c>
      <c r="E640" s="57">
        <v>0</v>
      </c>
      <c r="F640" s="57">
        <v>0</v>
      </c>
      <c r="G640" s="57">
        <v>0</v>
      </c>
    </row>
    <row r="641" spans="3:7">
      <c r="C641" s="56" t="s">
        <v>358</v>
      </c>
      <c r="D641" s="57">
        <v>0</v>
      </c>
      <c r="E641" s="57">
        <v>0</v>
      </c>
      <c r="F641" s="57">
        <v>0</v>
      </c>
      <c r="G641" s="57">
        <v>0</v>
      </c>
    </row>
    <row r="642" spans="3:7">
      <c r="C642" s="56" t="s">
        <v>357</v>
      </c>
      <c r="D642" s="57">
        <v>0</v>
      </c>
      <c r="E642" s="57">
        <v>0</v>
      </c>
      <c r="F642" s="57">
        <v>0</v>
      </c>
      <c r="G642" s="57">
        <v>0</v>
      </c>
    </row>
    <row r="643" spans="3:7">
      <c r="C643" s="56" t="s">
        <v>356</v>
      </c>
      <c r="D643" s="57">
        <v>0</v>
      </c>
      <c r="E643" s="57">
        <v>0</v>
      </c>
      <c r="F643" s="57">
        <v>0</v>
      </c>
      <c r="G643" s="57">
        <v>0</v>
      </c>
    </row>
    <row r="644" spans="3:7">
      <c r="C644" s="56" t="s">
        <v>355</v>
      </c>
      <c r="D644" s="57">
        <v>0</v>
      </c>
      <c r="E644" s="57">
        <v>0</v>
      </c>
      <c r="F644" s="57">
        <v>0</v>
      </c>
      <c r="G644" s="57">
        <v>0</v>
      </c>
    </row>
    <row r="645" spans="3:7">
      <c r="C645" s="56" t="s">
        <v>354</v>
      </c>
      <c r="D645" s="57">
        <v>0</v>
      </c>
      <c r="E645" s="57">
        <v>0</v>
      </c>
      <c r="F645" s="57">
        <v>0</v>
      </c>
      <c r="G645" s="57">
        <v>0</v>
      </c>
    </row>
    <row r="646" spans="3:7">
      <c r="C646" s="56" t="s">
        <v>353</v>
      </c>
      <c r="D646" s="57">
        <v>0</v>
      </c>
      <c r="E646" s="57">
        <v>0</v>
      </c>
      <c r="F646" s="57">
        <v>0</v>
      </c>
      <c r="G646" s="57">
        <v>0</v>
      </c>
    </row>
    <row r="647" spans="3:7">
      <c r="C647" s="56" t="s">
        <v>352</v>
      </c>
      <c r="D647" s="57">
        <v>0</v>
      </c>
      <c r="E647" s="57">
        <v>0</v>
      </c>
      <c r="F647" s="57">
        <v>0</v>
      </c>
      <c r="G647" s="57">
        <v>0</v>
      </c>
    </row>
    <row r="648" spans="3:7">
      <c r="C648" s="56" t="s">
        <v>351</v>
      </c>
      <c r="D648" s="57">
        <v>0</v>
      </c>
      <c r="E648" s="57">
        <v>0</v>
      </c>
      <c r="F648" s="57">
        <v>0</v>
      </c>
      <c r="G648" s="57">
        <v>0</v>
      </c>
    </row>
    <row r="649" spans="3:7">
      <c r="C649" s="58" t="s">
        <v>145</v>
      </c>
      <c r="D649" s="57">
        <v>0</v>
      </c>
      <c r="E649" s="57">
        <v>56500000</v>
      </c>
      <c r="F649" s="57">
        <v>0</v>
      </c>
      <c r="G649" s="57">
        <v>0</v>
      </c>
    </row>
    <row r="650" spans="3:7">
      <c r="C650" s="49" t="s">
        <v>1575</v>
      </c>
      <c r="D650" s="1332" t="s">
        <v>753</v>
      </c>
      <c r="E650" s="1333"/>
      <c r="F650" s="1333"/>
      <c r="G650" s="1333"/>
    </row>
    <row r="651" spans="3:7">
      <c r="C651" s="50" t="s">
        <v>382</v>
      </c>
      <c r="D651" s="1334" t="s">
        <v>1576</v>
      </c>
      <c r="E651" s="1335"/>
      <c r="F651" s="1335"/>
      <c r="G651" s="1335"/>
    </row>
    <row r="652" spans="3:7">
      <c r="C652" s="51" t="s">
        <v>380</v>
      </c>
      <c r="D652" s="1336" t="s">
        <v>752</v>
      </c>
      <c r="E652" s="1337"/>
      <c r="F652" s="1337"/>
      <c r="G652" s="1337"/>
    </row>
    <row r="653" spans="3:7">
      <c r="C653" s="51" t="s">
        <v>15</v>
      </c>
      <c r="D653" s="1336" t="s">
        <v>751</v>
      </c>
      <c r="E653" s="1337"/>
      <c r="F653" s="1337"/>
      <c r="G653" s="1337"/>
    </row>
    <row r="654" spans="3:7">
      <c r="C654" s="52"/>
      <c r="D654" s="53">
        <v>2022</v>
      </c>
      <c r="E654" s="53">
        <v>2023</v>
      </c>
      <c r="F654" s="53">
        <v>2024</v>
      </c>
      <c r="G654" s="53">
        <v>2025</v>
      </c>
    </row>
    <row r="655" spans="3:7">
      <c r="C655" s="54"/>
      <c r="D655" s="55" t="s">
        <v>7</v>
      </c>
      <c r="E655" s="55" t="s">
        <v>8</v>
      </c>
      <c r="F655" s="55" t="s">
        <v>8</v>
      </c>
      <c r="G655" s="55" t="s">
        <v>8</v>
      </c>
    </row>
    <row r="656" spans="3:7">
      <c r="C656" s="44" t="s">
        <v>16</v>
      </c>
      <c r="D656" s="48" t="s">
        <v>1577</v>
      </c>
      <c r="E656" s="48" t="s">
        <v>656</v>
      </c>
      <c r="F656" s="48" t="s">
        <v>768</v>
      </c>
      <c r="G656" s="48" t="s">
        <v>639</v>
      </c>
    </row>
    <row r="657" spans="3:7">
      <c r="C657" s="44" t="s">
        <v>481</v>
      </c>
      <c r="D657" s="48" t="s">
        <v>3463</v>
      </c>
      <c r="E657" s="48" t="s">
        <v>872</v>
      </c>
      <c r="F657" s="48" t="s">
        <v>1578</v>
      </c>
      <c r="G657" s="48" t="s">
        <v>1579</v>
      </c>
    </row>
    <row r="658" spans="3:7">
      <c r="C658" s="44" t="s">
        <v>480</v>
      </c>
      <c r="D658" s="48" t="s">
        <v>3464</v>
      </c>
      <c r="E658" s="48" t="s">
        <v>3465</v>
      </c>
      <c r="F658" s="48" t="s">
        <v>1580</v>
      </c>
      <c r="G658" s="48" t="s">
        <v>1581</v>
      </c>
    </row>
    <row r="659" spans="3:7">
      <c r="C659" s="44" t="s">
        <v>375</v>
      </c>
      <c r="D659" s="48" t="s">
        <v>348</v>
      </c>
      <c r="E659" s="48" t="s">
        <v>1582</v>
      </c>
      <c r="F659" s="48" t="s">
        <v>1583</v>
      </c>
      <c r="G659" s="48" t="s">
        <v>1584</v>
      </c>
    </row>
    <row r="660" spans="3:7">
      <c r="C660" s="44" t="s">
        <v>374</v>
      </c>
      <c r="D660" s="48" t="s">
        <v>348</v>
      </c>
      <c r="E660" s="48" t="s">
        <v>3466</v>
      </c>
      <c r="F660" s="48" t="s">
        <v>3467</v>
      </c>
      <c r="G660" s="48" t="s">
        <v>1586</v>
      </c>
    </row>
    <row r="661" spans="3:7">
      <c r="C661" s="44" t="s">
        <v>22</v>
      </c>
      <c r="D661" s="48" t="s">
        <v>348</v>
      </c>
      <c r="E661" s="48" t="s">
        <v>3468</v>
      </c>
      <c r="F661" s="48" t="s">
        <v>3469</v>
      </c>
      <c r="G661" s="48" t="s">
        <v>1587</v>
      </c>
    </row>
    <row r="662" spans="3:7">
      <c r="C662" s="1338" t="s">
        <v>371</v>
      </c>
      <c r="D662" s="1339"/>
      <c r="E662" s="1339"/>
      <c r="F662" s="1339"/>
      <c r="G662" s="1339"/>
    </row>
    <row r="663" spans="3:7">
      <c r="C663" s="52"/>
      <c r="D663" s="53">
        <v>2022</v>
      </c>
      <c r="E663" s="53">
        <v>2023</v>
      </c>
      <c r="F663" s="53">
        <v>2024</v>
      </c>
      <c r="G663" s="53">
        <v>2025</v>
      </c>
    </row>
    <row r="664" spans="3:7">
      <c r="C664" s="54"/>
      <c r="D664" s="55" t="s">
        <v>7</v>
      </c>
      <c r="E664" s="55" t="s">
        <v>8</v>
      </c>
      <c r="F664" s="55" t="s">
        <v>8</v>
      </c>
      <c r="G664" s="55" t="s">
        <v>8</v>
      </c>
    </row>
    <row r="665" spans="3:7">
      <c r="C665" s="56" t="s">
        <v>368</v>
      </c>
      <c r="D665" s="57">
        <v>0</v>
      </c>
      <c r="E665" s="57">
        <v>0</v>
      </c>
      <c r="F665" s="57">
        <v>0</v>
      </c>
      <c r="G665" s="57">
        <v>0</v>
      </c>
    </row>
    <row r="666" spans="3:7">
      <c r="C666" s="56" t="s">
        <v>357</v>
      </c>
      <c r="D666" s="57">
        <v>0</v>
      </c>
      <c r="E666" s="57">
        <v>0</v>
      </c>
      <c r="F666" s="57">
        <v>0</v>
      </c>
      <c r="G666" s="57">
        <v>0</v>
      </c>
    </row>
    <row r="667" spans="3:7">
      <c r="C667" s="56" t="s">
        <v>361</v>
      </c>
      <c r="D667" s="57">
        <v>0</v>
      </c>
      <c r="E667" s="57">
        <v>0</v>
      </c>
      <c r="F667" s="57">
        <v>0</v>
      </c>
      <c r="G667" s="57">
        <v>0</v>
      </c>
    </row>
    <row r="668" spans="3:7">
      <c r="C668" s="56" t="s">
        <v>367</v>
      </c>
      <c r="D668" s="57">
        <v>0</v>
      </c>
      <c r="E668" s="57">
        <v>0</v>
      </c>
      <c r="F668" s="57">
        <v>0</v>
      </c>
      <c r="G668" s="57">
        <v>0</v>
      </c>
    </row>
    <row r="669" spans="3:7">
      <c r="C669" s="56" t="s">
        <v>357</v>
      </c>
      <c r="D669" s="57">
        <v>0</v>
      </c>
      <c r="E669" s="57">
        <v>0</v>
      </c>
      <c r="F669" s="57">
        <v>0</v>
      </c>
      <c r="G669" s="57">
        <v>0</v>
      </c>
    </row>
    <row r="670" spans="3:7">
      <c r="C670" s="56" t="s">
        <v>361</v>
      </c>
      <c r="D670" s="57">
        <v>0</v>
      </c>
      <c r="E670" s="57">
        <v>0</v>
      </c>
      <c r="F670" s="57">
        <v>0</v>
      </c>
      <c r="G670" s="57">
        <v>0</v>
      </c>
    </row>
    <row r="671" spans="3:7">
      <c r="C671" s="56" t="s">
        <v>366</v>
      </c>
      <c r="D671" s="57">
        <v>0</v>
      </c>
      <c r="E671" s="57">
        <v>0</v>
      </c>
      <c r="F671" s="57">
        <v>0</v>
      </c>
      <c r="G671" s="57">
        <v>0</v>
      </c>
    </row>
    <row r="672" spans="3:7">
      <c r="C672" s="56" t="s">
        <v>357</v>
      </c>
      <c r="D672" s="57">
        <v>0</v>
      </c>
      <c r="E672" s="57">
        <v>0</v>
      </c>
      <c r="F672" s="57">
        <v>0</v>
      </c>
      <c r="G672" s="57">
        <v>0</v>
      </c>
    </row>
    <row r="673" spans="3:7">
      <c r="C673" s="56" t="s">
        <v>361</v>
      </c>
      <c r="D673" s="57">
        <v>0</v>
      </c>
      <c r="E673" s="57">
        <v>0</v>
      </c>
      <c r="F673" s="57">
        <v>0</v>
      </c>
      <c r="G673" s="57">
        <v>0</v>
      </c>
    </row>
    <row r="674" spans="3:7">
      <c r="C674" s="56" t="s">
        <v>365</v>
      </c>
      <c r="D674" s="57">
        <v>0</v>
      </c>
      <c r="E674" s="57">
        <v>0</v>
      </c>
      <c r="F674" s="57">
        <v>0</v>
      </c>
      <c r="G674" s="57">
        <v>0</v>
      </c>
    </row>
    <row r="675" spans="3:7">
      <c r="C675" s="56" t="s">
        <v>357</v>
      </c>
      <c r="D675" s="57">
        <v>0</v>
      </c>
      <c r="E675" s="57">
        <v>0</v>
      </c>
      <c r="F675" s="57">
        <v>0</v>
      </c>
      <c r="G675" s="57">
        <v>0</v>
      </c>
    </row>
    <row r="676" spans="3:7">
      <c r="C676" s="56" t="s">
        <v>361</v>
      </c>
      <c r="D676" s="57">
        <v>0</v>
      </c>
      <c r="E676" s="57">
        <v>0</v>
      </c>
      <c r="F676" s="57">
        <v>0</v>
      </c>
      <c r="G676" s="57">
        <v>0</v>
      </c>
    </row>
    <row r="677" spans="3:7">
      <c r="C677" s="56" t="s">
        <v>370</v>
      </c>
      <c r="D677" s="57">
        <v>0</v>
      </c>
      <c r="E677" s="57">
        <v>0</v>
      </c>
      <c r="F677" s="57">
        <v>0</v>
      </c>
      <c r="G677" s="57">
        <v>0</v>
      </c>
    </row>
    <row r="678" spans="3:7">
      <c r="C678" s="56" t="s">
        <v>357</v>
      </c>
      <c r="D678" s="57">
        <v>0</v>
      </c>
      <c r="E678" s="57">
        <v>0</v>
      </c>
      <c r="F678" s="57">
        <v>0</v>
      </c>
      <c r="G678" s="57">
        <v>0</v>
      </c>
    </row>
    <row r="679" spans="3:7">
      <c r="C679" s="56" t="s">
        <v>361</v>
      </c>
      <c r="D679" s="57">
        <v>0</v>
      </c>
      <c r="E679" s="57">
        <v>0</v>
      </c>
      <c r="F679" s="57">
        <v>0</v>
      </c>
      <c r="G679" s="57">
        <v>0</v>
      </c>
    </row>
    <row r="680" spans="3:7">
      <c r="C680" s="56" t="s">
        <v>363</v>
      </c>
      <c r="D680" s="57">
        <v>0</v>
      </c>
      <c r="E680" s="57">
        <v>0</v>
      </c>
      <c r="F680" s="57">
        <v>0</v>
      </c>
      <c r="G680" s="57">
        <v>0</v>
      </c>
    </row>
    <row r="681" spans="3:7">
      <c r="C681" s="56" t="s">
        <v>357</v>
      </c>
      <c r="D681" s="57">
        <v>0</v>
      </c>
      <c r="E681" s="57">
        <v>0</v>
      </c>
      <c r="F681" s="57">
        <v>0</v>
      </c>
      <c r="G681" s="57">
        <v>0</v>
      </c>
    </row>
    <row r="682" spans="3:7">
      <c r="C682" s="56" t="s">
        <v>361</v>
      </c>
      <c r="D682" s="57">
        <v>0</v>
      </c>
      <c r="E682" s="57">
        <v>0</v>
      </c>
      <c r="F682" s="57">
        <v>0</v>
      </c>
      <c r="G682" s="57">
        <v>0</v>
      </c>
    </row>
    <row r="683" spans="3:7">
      <c r="C683" s="56" t="s">
        <v>362</v>
      </c>
      <c r="D683" s="57">
        <v>0</v>
      </c>
      <c r="E683" s="57">
        <v>0</v>
      </c>
      <c r="F683" s="57">
        <v>0</v>
      </c>
      <c r="G683" s="57">
        <v>0</v>
      </c>
    </row>
    <row r="684" spans="3:7">
      <c r="C684" s="56" t="s">
        <v>357</v>
      </c>
      <c r="D684" s="57">
        <v>0</v>
      </c>
      <c r="E684" s="57">
        <v>0</v>
      </c>
      <c r="F684" s="57">
        <v>0</v>
      </c>
      <c r="G684" s="57">
        <v>0</v>
      </c>
    </row>
    <row r="685" spans="3:7">
      <c r="C685" s="56" t="s">
        <v>361</v>
      </c>
      <c r="D685" s="57">
        <v>0</v>
      </c>
      <c r="E685" s="57">
        <v>0</v>
      </c>
      <c r="F685" s="57">
        <v>0</v>
      </c>
      <c r="G685" s="57">
        <v>0</v>
      </c>
    </row>
    <row r="686" spans="3:7">
      <c r="C686" s="56" t="s">
        <v>360</v>
      </c>
      <c r="D686" s="57">
        <v>0</v>
      </c>
      <c r="E686" s="57">
        <v>0</v>
      </c>
      <c r="F686" s="57">
        <v>0</v>
      </c>
      <c r="G686" s="57">
        <v>0</v>
      </c>
    </row>
    <row r="687" spans="3:7">
      <c r="C687" s="56" t="s">
        <v>357</v>
      </c>
      <c r="D687" s="57">
        <v>0</v>
      </c>
      <c r="E687" s="57">
        <v>0</v>
      </c>
      <c r="F687" s="57">
        <v>0</v>
      </c>
      <c r="G687" s="57">
        <v>0</v>
      </c>
    </row>
    <row r="688" spans="3:7">
      <c r="C688" s="56" t="s">
        <v>356</v>
      </c>
      <c r="D688" s="57">
        <v>0</v>
      </c>
      <c r="E688" s="57">
        <v>0</v>
      </c>
      <c r="F688" s="57">
        <v>0</v>
      </c>
      <c r="G688" s="57">
        <v>0</v>
      </c>
    </row>
    <row r="689" spans="3:7">
      <c r="C689" s="56" t="s">
        <v>355</v>
      </c>
      <c r="D689" s="57">
        <v>0</v>
      </c>
      <c r="E689" s="57">
        <v>0</v>
      </c>
      <c r="F689" s="57">
        <v>0</v>
      </c>
      <c r="G689" s="57">
        <v>0</v>
      </c>
    </row>
    <row r="690" spans="3:7">
      <c r="C690" s="56" t="s">
        <v>354</v>
      </c>
      <c r="D690" s="57">
        <v>0</v>
      </c>
      <c r="E690" s="57">
        <v>0</v>
      </c>
      <c r="F690" s="57">
        <v>0</v>
      </c>
      <c r="G690" s="57">
        <v>0</v>
      </c>
    </row>
    <row r="691" spans="3:7">
      <c r="C691" s="56" t="s">
        <v>353</v>
      </c>
      <c r="D691" s="57">
        <v>0</v>
      </c>
      <c r="E691" s="57">
        <v>0</v>
      </c>
      <c r="F691" s="57">
        <v>0</v>
      </c>
      <c r="G691" s="57">
        <v>0</v>
      </c>
    </row>
    <row r="692" spans="3:7">
      <c r="C692" s="56" t="s">
        <v>359</v>
      </c>
      <c r="D692" s="57">
        <v>0</v>
      </c>
      <c r="E692" s="57">
        <v>20000000</v>
      </c>
      <c r="F692" s="57">
        <v>25970000</v>
      </c>
      <c r="G692" s="57">
        <v>18710000</v>
      </c>
    </row>
    <row r="693" spans="3:7">
      <c r="C693" s="56" t="s">
        <v>357</v>
      </c>
      <c r="D693" s="57">
        <v>0</v>
      </c>
      <c r="E693" s="57">
        <v>20000000</v>
      </c>
      <c r="F693" s="57">
        <v>25970000</v>
      </c>
      <c r="G693" s="57">
        <v>18710000</v>
      </c>
    </row>
    <row r="694" spans="3:7">
      <c r="C694" s="56" t="s">
        <v>356</v>
      </c>
      <c r="D694" s="57">
        <v>0</v>
      </c>
      <c r="E694" s="57">
        <v>0</v>
      </c>
      <c r="F694" s="57">
        <v>0</v>
      </c>
      <c r="G694" s="57">
        <v>0</v>
      </c>
    </row>
    <row r="695" spans="3:7">
      <c r="C695" s="56" t="s">
        <v>355</v>
      </c>
      <c r="D695" s="57">
        <v>0</v>
      </c>
      <c r="E695" s="57">
        <v>0</v>
      </c>
      <c r="F695" s="57">
        <v>0</v>
      </c>
      <c r="G695" s="57">
        <v>0</v>
      </c>
    </row>
    <row r="696" spans="3:7">
      <c r="C696" s="56" t="s">
        <v>354</v>
      </c>
      <c r="D696" s="57">
        <v>0</v>
      </c>
      <c r="E696" s="57">
        <v>0</v>
      </c>
      <c r="F696" s="57">
        <v>0</v>
      </c>
      <c r="G696" s="57">
        <v>0</v>
      </c>
    </row>
    <row r="697" spans="3:7">
      <c r="C697" s="56" t="s">
        <v>353</v>
      </c>
      <c r="D697" s="57">
        <v>0</v>
      </c>
      <c r="E697" s="57">
        <v>0</v>
      </c>
      <c r="F697" s="57">
        <v>0</v>
      </c>
      <c r="G697" s="57">
        <v>0</v>
      </c>
    </row>
    <row r="698" spans="3:7">
      <c r="C698" s="56" t="s">
        <v>358</v>
      </c>
      <c r="D698" s="57">
        <v>0</v>
      </c>
      <c r="E698" s="57">
        <v>0</v>
      </c>
      <c r="F698" s="57">
        <v>0</v>
      </c>
      <c r="G698" s="57">
        <v>0</v>
      </c>
    </row>
    <row r="699" spans="3:7">
      <c r="C699" s="56" t="s">
        <v>357</v>
      </c>
      <c r="D699" s="57">
        <v>0</v>
      </c>
      <c r="E699" s="57">
        <v>0</v>
      </c>
      <c r="F699" s="57">
        <v>0</v>
      </c>
      <c r="G699" s="57">
        <v>0</v>
      </c>
    </row>
    <row r="700" spans="3:7">
      <c r="C700" s="56" t="s">
        <v>356</v>
      </c>
      <c r="D700" s="57">
        <v>0</v>
      </c>
      <c r="E700" s="57">
        <v>0</v>
      </c>
      <c r="F700" s="57">
        <v>0</v>
      </c>
      <c r="G700" s="57">
        <v>0</v>
      </c>
    </row>
    <row r="701" spans="3:7">
      <c r="C701" s="56" t="s">
        <v>355</v>
      </c>
      <c r="D701" s="57">
        <v>0</v>
      </c>
      <c r="E701" s="57">
        <v>0</v>
      </c>
      <c r="F701" s="57">
        <v>0</v>
      </c>
      <c r="G701" s="57">
        <v>0</v>
      </c>
    </row>
    <row r="702" spans="3:7">
      <c r="C702" s="56" t="s">
        <v>354</v>
      </c>
      <c r="D702" s="57">
        <v>0</v>
      </c>
      <c r="E702" s="57">
        <v>0</v>
      </c>
      <c r="F702" s="57">
        <v>0</v>
      </c>
      <c r="G702" s="57">
        <v>0</v>
      </c>
    </row>
    <row r="703" spans="3:7">
      <c r="C703" s="56" t="s">
        <v>353</v>
      </c>
      <c r="D703" s="57">
        <v>0</v>
      </c>
      <c r="E703" s="57">
        <v>0</v>
      </c>
      <c r="F703" s="57">
        <v>0</v>
      </c>
      <c r="G703" s="57">
        <v>0</v>
      </c>
    </row>
    <row r="704" spans="3:7">
      <c r="C704" s="56" t="s">
        <v>352</v>
      </c>
      <c r="D704" s="57">
        <v>0</v>
      </c>
      <c r="E704" s="57">
        <v>0</v>
      </c>
      <c r="F704" s="57">
        <v>0</v>
      </c>
      <c r="G704" s="57">
        <v>0</v>
      </c>
    </row>
    <row r="705" spans="3:7">
      <c r="C705" s="56" t="s">
        <v>351</v>
      </c>
      <c r="D705" s="57">
        <v>0</v>
      </c>
      <c r="E705" s="57">
        <v>0</v>
      </c>
      <c r="F705" s="57">
        <v>0</v>
      </c>
      <c r="G705" s="57">
        <v>0</v>
      </c>
    </row>
    <row r="706" spans="3:7">
      <c r="C706" s="58" t="s">
        <v>145</v>
      </c>
      <c r="D706" s="57">
        <v>0</v>
      </c>
      <c r="E706" s="57">
        <v>20000000</v>
      </c>
      <c r="F706" s="57">
        <v>25970000</v>
      </c>
      <c r="G706" s="57">
        <v>18710000</v>
      </c>
    </row>
    <row r="707" spans="3:7">
      <c r="C707" s="49" t="s">
        <v>1588</v>
      </c>
      <c r="D707" s="1332" t="s">
        <v>1589</v>
      </c>
      <c r="E707" s="1333"/>
      <c r="F707" s="1333"/>
      <c r="G707" s="1333"/>
    </row>
    <row r="708" spans="3:7">
      <c r="C708" s="50" t="s">
        <v>382</v>
      </c>
      <c r="D708" s="1334" t="s">
        <v>1590</v>
      </c>
      <c r="E708" s="1335"/>
      <c r="F708" s="1335"/>
      <c r="G708" s="1335"/>
    </row>
    <row r="709" spans="3:7">
      <c r="C709" s="51" t="s">
        <v>380</v>
      </c>
      <c r="D709" s="1336" t="s">
        <v>756</v>
      </c>
      <c r="E709" s="1337"/>
      <c r="F709" s="1337"/>
      <c r="G709" s="1337"/>
    </row>
    <row r="710" spans="3:7">
      <c r="C710" s="51" t="s">
        <v>15</v>
      </c>
      <c r="D710" s="1336" t="s">
        <v>755</v>
      </c>
      <c r="E710" s="1337"/>
      <c r="F710" s="1337"/>
      <c r="G710" s="1337"/>
    </row>
    <row r="711" spans="3:7">
      <c r="C711" s="52"/>
      <c r="D711" s="53">
        <v>2022</v>
      </c>
      <c r="E711" s="53">
        <v>2023</v>
      </c>
      <c r="F711" s="53">
        <v>2024</v>
      </c>
      <c r="G711" s="53">
        <v>2025</v>
      </c>
    </row>
    <row r="712" spans="3:7">
      <c r="C712" s="54"/>
      <c r="D712" s="55" t="s">
        <v>7</v>
      </c>
      <c r="E712" s="55" t="s">
        <v>8</v>
      </c>
      <c r="F712" s="55" t="s">
        <v>8</v>
      </c>
      <c r="G712" s="55" t="s">
        <v>8</v>
      </c>
    </row>
    <row r="713" spans="3:7">
      <c r="C713" s="44" t="s">
        <v>16</v>
      </c>
      <c r="D713" s="48" t="s">
        <v>931</v>
      </c>
      <c r="E713" s="48" t="s">
        <v>396</v>
      </c>
      <c r="F713" s="48" t="s">
        <v>411</v>
      </c>
      <c r="G713" s="48" t="s">
        <v>411</v>
      </c>
    </row>
    <row r="714" spans="3:7">
      <c r="C714" s="44" t="s">
        <v>481</v>
      </c>
      <c r="D714" s="48" t="s">
        <v>3470</v>
      </c>
      <c r="E714" s="48" t="s">
        <v>3471</v>
      </c>
      <c r="F714" s="48" t="s">
        <v>1591</v>
      </c>
      <c r="G714" s="48" t="s">
        <v>1592</v>
      </c>
    </row>
    <row r="715" spans="3:7">
      <c r="C715" s="44" t="s">
        <v>480</v>
      </c>
      <c r="D715" s="48" t="s">
        <v>3472</v>
      </c>
      <c r="E715" s="48" t="s">
        <v>3473</v>
      </c>
      <c r="F715" s="48" t="s">
        <v>1591</v>
      </c>
      <c r="G715" s="48" t="s">
        <v>1592</v>
      </c>
    </row>
    <row r="716" spans="3:7">
      <c r="C716" s="44" t="s">
        <v>375</v>
      </c>
      <c r="D716" s="48" t="s">
        <v>348</v>
      </c>
      <c r="E716" s="48" t="s">
        <v>871</v>
      </c>
      <c r="F716" s="48" t="s">
        <v>1715</v>
      </c>
      <c r="G716" s="48" t="s">
        <v>372</v>
      </c>
    </row>
    <row r="717" spans="3:7">
      <c r="C717" s="44" t="s">
        <v>374</v>
      </c>
      <c r="D717" s="48" t="s">
        <v>348</v>
      </c>
      <c r="E717" s="48" t="s">
        <v>3474</v>
      </c>
      <c r="F717" s="48" t="s">
        <v>3475</v>
      </c>
      <c r="G717" s="48" t="s">
        <v>1593</v>
      </c>
    </row>
    <row r="718" spans="3:7">
      <c r="C718" s="44" t="s">
        <v>22</v>
      </c>
      <c r="D718" s="48" t="s">
        <v>348</v>
      </c>
      <c r="E718" s="48" t="s">
        <v>3476</v>
      </c>
      <c r="F718" s="48" t="s">
        <v>3477</v>
      </c>
      <c r="G718" s="48" t="s">
        <v>1593</v>
      </c>
    </row>
    <row r="719" spans="3:7">
      <c r="C719" s="1338" t="s">
        <v>371</v>
      </c>
      <c r="D719" s="1339"/>
      <c r="E719" s="1339"/>
      <c r="F719" s="1339"/>
      <c r="G719" s="1339"/>
    </row>
    <row r="720" spans="3:7">
      <c r="C720" s="52"/>
      <c r="D720" s="53">
        <v>2022</v>
      </c>
      <c r="E720" s="53">
        <v>2023</v>
      </c>
      <c r="F720" s="53">
        <v>2024</v>
      </c>
      <c r="G720" s="53">
        <v>2025</v>
      </c>
    </row>
    <row r="721" spans="3:7">
      <c r="C721" s="54"/>
      <c r="D721" s="55" t="s">
        <v>7</v>
      </c>
      <c r="E721" s="55" t="s">
        <v>8</v>
      </c>
      <c r="F721" s="55" t="s">
        <v>8</v>
      </c>
      <c r="G721" s="55" t="s">
        <v>8</v>
      </c>
    </row>
    <row r="722" spans="3:7">
      <c r="C722" s="56" t="s">
        <v>368</v>
      </c>
      <c r="D722" s="57">
        <v>0</v>
      </c>
      <c r="E722" s="57">
        <v>0</v>
      </c>
      <c r="F722" s="57">
        <v>0</v>
      </c>
      <c r="G722" s="57">
        <v>0</v>
      </c>
    </row>
    <row r="723" spans="3:7">
      <c r="C723" s="56" t="s">
        <v>357</v>
      </c>
      <c r="D723" s="57">
        <v>0</v>
      </c>
      <c r="E723" s="57">
        <v>0</v>
      </c>
      <c r="F723" s="57">
        <v>0</v>
      </c>
      <c r="G723" s="57">
        <v>0</v>
      </c>
    </row>
    <row r="724" spans="3:7">
      <c r="C724" s="56" t="s">
        <v>361</v>
      </c>
      <c r="D724" s="57">
        <v>0</v>
      </c>
      <c r="E724" s="57">
        <v>0</v>
      </c>
      <c r="F724" s="57">
        <v>0</v>
      </c>
      <c r="G724" s="57">
        <v>0</v>
      </c>
    </row>
    <row r="725" spans="3:7">
      <c r="C725" s="56" t="s">
        <v>367</v>
      </c>
      <c r="D725" s="57">
        <v>0</v>
      </c>
      <c r="E725" s="57">
        <v>0</v>
      </c>
      <c r="F725" s="57">
        <v>0</v>
      </c>
      <c r="G725" s="57">
        <v>0</v>
      </c>
    </row>
    <row r="726" spans="3:7">
      <c r="C726" s="56" t="s">
        <v>357</v>
      </c>
      <c r="D726" s="57">
        <v>0</v>
      </c>
      <c r="E726" s="57">
        <v>0</v>
      </c>
      <c r="F726" s="57">
        <v>0</v>
      </c>
      <c r="G726" s="57">
        <v>0</v>
      </c>
    </row>
    <row r="727" spans="3:7">
      <c r="C727" s="56" t="s">
        <v>361</v>
      </c>
      <c r="D727" s="57">
        <v>0</v>
      </c>
      <c r="E727" s="57">
        <v>0</v>
      </c>
      <c r="F727" s="57">
        <v>0</v>
      </c>
      <c r="G727" s="57">
        <v>0</v>
      </c>
    </row>
    <row r="728" spans="3:7">
      <c r="C728" s="56" t="s">
        <v>366</v>
      </c>
      <c r="D728" s="57">
        <v>0</v>
      </c>
      <c r="E728" s="57">
        <v>0</v>
      </c>
      <c r="F728" s="57">
        <v>0</v>
      </c>
      <c r="G728" s="57">
        <v>0</v>
      </c>
    </row>
    <row r="729" spans="3:7">
      <c r="C729" s="56" t="s">
        <v>357</v>
      </c>
      <c r="D729" s="57">
        <v>0</v>
      </c>
      <c r="E729" s="57">
        <v>0</v>
      </c>
      <c r="F729" s="57">
        <v>0</v>
      </c>
      <c r="G729" s="57">
        <v>0</v>
      </c>
    </row>
    <row r="730" spans="3:7">
      <c r="C730" s="56" t="s">
        <v>361</v>
      </c>
      <c r="D730" s="57">
        <v>0</v>
      </c>
      <c r="E730" s="57">
        <v>0</v>
      </c>
      <c r="F730" s="57">
        <v>0</v>
      </c>
      <c r="G730" s="57">
        <v>0</v>
      </c>
    </row>
    <row r="731" spans="3:7">
      <c r="C731" s="56" t="s">
        <v>365</v>
      </c>
      <c r="D731" s="57">
        <v>0</v>
      </c>
      <c r="E731" s="57">
        <v>0</v>
      </c>
      <c r="F731" s="57">
        <v>0</v>
      </c>
      <c r="G731" s="57">
        <v>0</v>
      </c>
    </row>
    <row r="732" spans="3:7">
      <c r="C732" s="56" t="s">
        <v>357</v>
      </c>
      <c r="D732" s="57">
        <v>0</v>
      </c>
      <c r="E732" s="57">
        <v>0</v>
      </c>
      <c r="F732" s="57">
        <v>0</v>
      </c>
      <c r="G732" s="57">
        <v>0</v>
      </c>
    </row>
    <row r="733" spans="3:7">
      <c r="C733" s="56" t="s">
        <v>361</v>
      </c>
      <c r="D733" s="57">
        <v>0</v>
      </c>
      <c r="E733" s="57">
        <v>0</v>
      </c>
      <c r="F733" s="57">
        <v>0</v>
      </c>
      <c r="G733" s="57">
        <v>0</v>
      </c>
    </row>
    <row r="734" spans="3:7">
      <c r="C734" s="56" t="s">
        <v>370</v>
      </c>
      <c r="D734" s="57">
        <v>0</v>
      </c>
      <c r="E734" s="57">
        <v>0</v>
      </c>
      <c r="F734" s="57">
        <v>0</v>
      </c>
      <c r="G734" s="57">
        <v>0</v>
      </c>
    </row>
    <row r="735" spans="3:7">
      <c r="C735" s="56" t="s">
        <v>357</v>
      </c>
      <c r="D735" s="57">
        <v>0</v>
      </c>
      <c r="E735" s="57">
        <v>0</v>
      </c>
      <c r="F735" s="57">
        <v>0</v>
      </c>
      <c r="G735" s="57">
        <v>0</v>
      </c>
    </row>
    <row r="736" spans="3:7">
      <c r="C736" s="56" t="s">
        <v>361</v>
      </c>
      <c r="D736" s="57">
        <v>0</v>
      </c>
      <c r="E736" s="57">
        <v>0</v>
      </c>
      <c r="F736" s="57">
        <v>0</v>
      </c>
      <c r="G736" s="57">
        <v>0</v>
      </c>
    </row>
    <row r="737" spans="3:7">
      <c r="C737" s="56" t="s">
        <v>363</v>
      </c>
      <c r="D737" s="57">
        <v>0</v>
      </c>
      <c r="E737" s="57">
        <v>0</v>
      </c>
      <c r="F737" s="57">
        <v>0</v>
      </c>
      <c r="G737" s="57">
        <v>0</v>
      </c>
    </row>
    <row r="738" spans="3:7">
      <c r="C738" s="56" t="s">
        <v>357</v>
      </c>
      <c r="D738" s="57">
        <v>0</v>
      </c>
      <c r="E738" s="57">
        <v>0</v>
      </c>
      <c r="F738" s="57">
        <v>0</v>
      </c>
      <c r="G738" s="57">
        <v>0</v>
      </c>
    </row>
    <row r="739" spans="3:7">
      <c r="C739" s="56" t="s">
        <v>361</v>
      </c>
      <c r="D739" s="57">
        <v>0</v>
      </c>
      <c r="E739" s="57">
        <v>0</v>
      </c>
      <c r="F739" s="57">
        <v>0</v>
      </c>
      <c r="G739" s="57">
        <v>0</v>
      </c>
    </row>
    <row r="740" spans="3:7">
      <c r="C740" s="56" t="s">
        <v>362</v>
      </c>
      <c r="D740" s="57">
        <v>0</v>
      </c>
      <c r="E740" s="57">
        <v>0</v>
      </c>
      <c r="F740" s="57">
        <v>0</v>
      </c>
      <c r="G740" s="57">
        <v>0</v>
      </c>
    </row>
    <row r="741" spans="3:7">
      <c r="C741" s="56" t="s">
        <v>357</v>
      </c>
      <c r="D741" s="57">
        <v>0</v>
      </c>
      <c r="E741" s="57">
        <v>0</v>
      </c>
      <c r="F741" s="57">
        <v>0</v>
      </c>
      <c r="G741" s="57">
        <v>0</v>
      </c>
    </row>
    <row r="742" spans="3:7">
      <c r="C742" s="56" t="s">
        <v>361</v>
      </c>
      <c r="D742" s="57">
        <v>0</v>
      </c>
      <c r="E742" s="57">
        <v>0</v>
      </c>
      <c r="F742" s="57">
        <v>0</v>
      </c>
      <c r="G742" s="57">
        <v>0</v>
      </c>
    </row>
    <row r="743" spans="3:7">
      <c r="C743" s="56" t="s">
        <v>360</v>
      </c>
      <c r="D743" s="57">
        <v>0</v>
      </c>
      <c r="E743" s="57">
        <v>0</v>
      </c>
      <c r="F743" s="57">
        <v>0</v>
      </c>
      <c r="G743" s="57">
        <v>0</v>
      </c>
    </row>
    <row r="744" spans="3:7">
      <c r="C744" s="56" t="s">
        <v>357</v>
      </c>
      <c r="D744" s="57">
        <v>0</v>
      </c>
      <c r="E744" s="57">
        <v>0</v>
      </c>
      <c r="F744" s="57">
        <v>0</v>
      </c>
      <c r="G744" s="57">
        <v>0</v>
      </c>
    </row>
    <row r="745" spans="3:7">
      <c r="C745" s="56" t="s">
        <v>356</v>
      </c>
      <c r="D745" s="57">
        <v>0</v>
      </c>
      <c r="E745" s="57">
        <v>0</v>
      </c>
      <c r="F745" s="57">
        <v>0</v>
      </c>
      <c r="G745" s="57">
        <v>0</v>
      </c>
    </row>
    <row r="746" spans="3:7">
      <c r="C746" s="56" t="s">
        <v>355</v>
      </c>
      <c r="D746" s="57">
        <v>0</v>
      </c>
      <c r="E746" s="57">
        <v>0</v>
      </c>
      <c r="F746" s="57">
        <v>0</v>
      </c>
      <c r="G746" s="57">
        <v>0</v>
      </c>
    </row>
    <row r="747" spans="3:7">
      <c r="C747" s="56" t="s">
        <v>354</v>
      </c>
      <c r="D747" s="57">
        <v>0</v>
      </c>
      <c r="E747" s="57">
        <v>0</v>
      </c>
      <c r="F747" s="57">
        <v>0</v>
      </c>
      <c r="G747" s="57">
        <v>0</v>
      </c>
    </row>
    <row r="748" spans="3:7">
      <c r="C748" s="56" t="s">
        <v>353</v>
      </c>
      <c r="D748" s="57">
        <v>0</v>
      </c>
      <c r="E748" s="57">
        <v>0</v>
      </c>
      <c r="F748" s="57">
        <v>0</v>
      </c>
      <c r="G748" s="57">
        <v>0</v>
      </c>
    </row>
    <row r="749" spans="3:7">
      <c r="C749" s="56" t="s">
        <v>359</v>
      </c>
      <c r="D749" s="57">
        <v>0</v>
      </c>
      <c r="E749" s="57">
        <v>361800000</v>
      </c>
      <c r="F749" s="57">
        <v>198200000</v>
      </c>
      <c r="G749" s="57">
        <v>156520000</v>
      </c>
    </row>
    <row r="750" spans="3:7">
      <c r="C750" s="56" t="s">
        <v>357</v>
      </c>
      <c r="D750" s="57">
        <v>0</v>
      </c>
      <c r="E750" s="57">
        <v>361800000</v>
      </c>
      <c r="F750" s="57">
        <v>198200000</v>
      </c>
      <c r="G750" s="57">
        <v>156520000</v>
      </c>
    </row>
    <row r="751" spans="3:7">
      <c r="C751" s="56" t="s">
        <v>356</v>
      </c>
      <c r="D751" s="57">
        <v>0</v>
      </c>
      <c r="E751" s="57">
        <v>0</v>
      </c>
      <c r="F751" s="57">
        <v>0</v>
      </c>
      <c r="G751" s="57">
        <v>0</v>
      </c>
    </row>
    <row r="752" spans="3:7">
      <c r="C752" s="56" t="s">
        <v>355</v>
      </c>
      <c r="D752" s="57">
        <v>0</v>
      </c>
      <c r="E752" s="57">
        <v>0</v>
      </c>
      <c r="F752" s="57">
        <v>0</v>
      </c>
      <c r="G752" s="57">
        <v>0</v>
      </c>
    </row>
    <row r="753" spans="3:7">
      <c r="C753" s="56" t="s">
        <v>354</v>
      </c>
      <c r="D753" s="57">
        <v>0</v>
      </c>
      <c r="E753" s="57">
        <v>0</v>
      </c>
      <c r="F753" s="57">
        <v>0</v>
      </c>
      <c r="G753" s="57">
        <v>0</v>
      </c>
    </row>
    <row r="754" spans="3:7">
      <c r="C754" s="56" t="s">
        <v>353</v>
      </c>
      <c r="D754" s="57">
        <v>0</v>
      </c>
      <c r="E754" s="57">
        <v>0</v>
      </c>
      <c r="F754" s="57">
        <v>0</v>
      </c>
      <c r="G754" s="57">
        <v>0</v>
      </c>
    </row>
    <row r="755" spans="3:7">
      <c r="C755" s="56" t="s">
        <v>358</v>
      </c>
      <c r="D755" s="57">
        <v>0</v>
      </c>
      <c r="E755" s="57">
        <v>0</v>
      </c>
      <c r="F755" s="57">
        <v>0</v>
      </c>
      <c r="G755" s="57">
        <v>0</v>
      </c>
    </row>
    <row r="756" spans="3:7">
      <c r="C756" s="56" t="s">
        <v>357</v>
      </c>
      <c r="D756" s="57">
        <v>0</v>
      </c>
      <c r="E756" s="57">
        <v>0</v>
      </c>
      <c r="F756" s="57">
        <v>0</v>
      </c>
      <c r="G756" s="57">
        <v>0</v>
      </c>
    </row>
    <row r="757" spans="3:7">
      <c r="C757" s="56" t="s">
        <v>356</v>
      </c>
      <c r="D757" s="57">
        <v>0</v>
      </c>
      <c r="E757" s="57">
        <v>0</v>
      </c>
      <c r="F757" s="57">
        <v>0</v>
      </c>
      <c r="G757" s="57">
        <v>0</v>
      </c>
    </row>
    <row r="758" spans="3:7">
      <c r="C758" s="56" t="s">
        <v>355</v>
      </c>
      <c r="D758" s="57">
        <v>0</v>
      </c>
      <c r="E758" s="57">
        <v>0</v>
      </c>
      <c r="F758" s="57">
        <v>0</v>
      </c>
      <c r="G758" s="57">
        <v>0</v>
      </c>
    </row>
    <row r="759" spans="3:7">
      <c r="C759" s="56" t="s">
        <v>354</v>
      </c>
      <c r="D759" s="57">
        <v>0</v>
      </c>
      <c r="E759" s="57">
        <v>0</v>
      </c>
      <c r="F759" s="57">
        <v>0</v>
      </c>
      <c r="G759" s="57">
        <v>0</v>
      </c>
    </row>
    <row r="760" spans="3:7">
      <c r="C760" s="56" t="s">
        <v>353</v>
      </c>
      <c r="D760" s="57">
        <v>0</v>
      </c>
      <c r="E760" s="57">
        <v>0</v>
      </c>
      <c r="F760" s="57">
        <v>0</v>
      </c>
      <c r="G760" s="57">
        <v>0</v>
      </c>
    </row>
    <row r="761" spans="3:7">
      <c r="C761" s="56" t="s">
        <v>352</v>
      </c>
      <c r="D761" s="57">
        <v>0</v>
      </c>
      <c r="E761" s="57">
        <v>0</v>
      </c>
      <c r="F761" s="57">
        <v>0</v>
      </c>
      <c r="G761" s="57">
        <v>0</v>
      </c>
    </row>
    <row r="762" spans="3:7">
      <c r="C762" s="56" t="s">
        <v>351</v>
      </c>
      <c r="D762" s="57">
        <v>0</v>
      </c>
      <c r="E762" s="57">
        <v>0</v>
      </c>
      <c r="F762" s="57">
        <v>0</v>
      </c>
      <c r="G762" s="57">
        <v>0</v>
      </c>
    </row>
    <row r="763" spans="3:7">
      <c r="C763" s="58" t="s">
        <v>145</v>
      </c>
      <c r="D763" s="57">
        <v>0</v>
      </c>
      <c r="E763" s="57">
        <v>361800000</v>
      </c>
      <c r="F763" s="57">
        <v>198200000</v>
      </c>
      <c r="G763" s="57">
        <v>156520000</v>
      </c>
    </row>
    <row r="764" spans="3:7">
      <c r="C764" s="59" t="s">
        <v>348</v>
      </c>
      <c r="D764" s="60" t="s">
        <v>348</v>
      </c>
      <c r="E764" s="60" t="s">
        <v>348</v>
      </c>
      <c r="F764" s="60" t="s">
        <v>348</v>
      </c>
      <c r="G764" s="60" t="s">
        <v>348</v>
      </c>
    </row>
    <row r="765" spans="3:7">
      <c r="C765" s="43" t="s">
        <v>369</v>
      </c>
      <c r="D765" s="61">
        <v>0</v>
      </c>
      <c r="E765" s="61">
        <v>4025000000</v>
      </c>
      <c r="F765" s="61">
        <v>3611000000</v>
      </c>
      <c r="G765" s="61">
        <v>3561000000</v>
      </c>
    </row>
    <row r="766" spans="3:7">
      <c r="C766" s="44" t="s">
        <v>368</v>
      </c>
      <c r="D766" s="62">
        <v>0</v>
      </c>
      <c r="E766" s="62">
        <v>2399700000</v>
      </c>
      <c r="F766" s="62">
        <v>2399700000</v>
      </c>
      <c r="G766" s="62">
        <v>2399900000</v>
      </c>
    </row>
    <row r="767" spans="3:7">
      <c r="C767" s="44" t="s">
        <v>357</v>
      </c>
      <c r="D767" s="62">
        <v>0</v>
      </c>
      <c r="E767" s="62">
        <v>2399700000</v>
      </c>
      <c r="F767" s="62">
        <v>2399700000</v>
      </c>
      <c r="G767" s="62">
        <v>2399900000</v>
      </c>
    </row>
    <row r="768" spans="3:7">
      <c r="C768" s="44" t="s">
        <v>361</v>
      </c>
      <c r="D768" s="62">
        <v>0</v>
      </c>
      <c r="E768" s="62">
        <v>0</v>
      </c>
      <c r="F768" s="62">
        <v>0</v>
      </c>
      <c r="G768" s="62">
        <v>0</v>
      </c>
    </row>
    <row r="769" spans="3:7">
      <c r="C769" s="44" t="s">
        <v>367</v>
      </c>
      <c r="D769" s="62">
        <v>0</v>
      </c>
      <c r="E769" s="62">
        <v>290000000</v>
      </c>
      <c r="F769" s="62">
        <v>290000000</v>
      </c>
      <c r="G769" s="62">
        <v>290000000</v>
      </c>
    </row>
    <row r="770" spans="3:7">
      <c r="C770" s="44" t="s">
        <v>357</v>
      </c>
      <c r="D770" s="62">
        <v>0</v>
      </c>
      <c r="E770" s="62">
        <v>290000000</v>
      </c>
      <c r="F770" s="62">
        <v>290000000</v>
      </c>
      <c r="G770" s="62">
        <v>290000000</v>
      </c>
    </row>
    <row r="771" spans="3:7">
      <c r="C771" s="44" t="s">
        <v>361</v>
      </c>
      <c r="D771" s="62">
        <v>0</v>
      </c>
      <c r="E771" s="62">
        <v>0</v>
      </c>
      <c r="F771" s="62">
        <v>0</v>
      </c>
      <c r="G771" s="62">
        <v>0</v>
      </c>
    </row>
    <row r="772" spans="3:7">
      <c r="C772" s="44" t="s">
        <v>366</v>
      </c>
      <c r="D772" s="62">
        <v>0</v>
      </c>
      <c r="E772" s="62">
        <v>611300000</v>
      </c>
      <c r="F772" s="62">
        <v>666300000</v>
      </c>
      <c r="G772" s="62">
        <v>676100000</v>
      </c>
    </row>
    <row r="773" spans="3:7">
      <c r="C773" s="44" t="s">
        <v>357</v>
      </c>
      <c r="D773" s="62">
        <v>0</v>
      </c>
      <c r="E773" s="62">
        <v>611300000</v>
      </c>
      <c r="F773" s="62">
        <v>666300000</v>
      </c>
      <c r="G773" s="62">
        <v>676100000</v>
      </c>
    </row>
    <row r="774" spans="3:7">
      <c r="C774" s="44" t="s">
        <v>361</v>
      </c>
      <c r="D774" s="62">
        <v>0</v>
      </c>
      <c r="E774" s="62">
        <v>0</v>
      </c>
      <c r="F774" s="62">
        <v>0</v>
      </c>
      <c r="G774" s="62">
        <v>0</v>
      </c>
    </row>
    <row r="775" spans="3:7">
      <c r="C775" s="44" t="s">
        <v>365</v>
      </c>
      <c r="D775" s="62">
        <v>0</v>
      </c>
      <c r="E775" s="62">
        <v>0</v>
      </c>
      <c r="F775" s="62">
        <v>0</v>
      </c>
      <c r="G775" s="62">
        <v>0</v>
      </c>
    </row>
    <row r="776" spans="3:7">
      <c r="C776" s="44" t="s">
        <v>357</v>
      </c>
      <c r="D776" s="62">
        <v>0</v>
      </c>
      <c r="E776" s="62">
        <v>0</v>
      </c>
      <c r="F776" s="62">
        <v>0</v>
      </c>
      <c r="G776" s="62">
        <v>0</v>
      </c>
    </row>
    <row r="777" spans="3:7">
      <c r="C777" s="44" t="s">
        <v>361</v>
      </c>
      <c r="D777" s="62">
        <v>0</v>
      </c>
      <c r="E777" s="62">
        <v>0</v>
      </c>
      <c r="F777" s="62">
        <v>0</v>
      </c>
      <c r="G777" s="62">
        <v>0</v>
      </c>
    </row>
    <row r="778" spans="3:7">
      <c r="C778" s="44" t="s">
        <v>364</v>
      </c>
      <c r="D778" s="63">
        <v>0</v>
      </c>
      <c r="E778" s="63">
        <v>0</v>
      </c>
      <c r="F778" s="63">
        <v>0</v>
      </c>
      <c r="G778" s="63">
        <v>0</v>
      </c>
    </row>
    <row r="779" spans="3:7">
      <c r="C779" s="44" t="s">
        <v>357</v>
      </c>
      <c r="D779" s="62">
        <v>0</v>
      </c>
      <c r="E779" s="62">
        <v>0</v>
      </c>
      <c r="F779" s="62">
        <v>0</v>
      </c>
      <c r="G779" s="62">
        <v>0</v>
      </c>
    </row>
    <row r="780" spans="3:7">
      <c r="C780" s="44" t="s">
        <v>361</v>
      </c>
      <c r="D780" s="62">
        <v>0</v>
      </c>
      <c r="E780" s="62">
        <v>0</v>
      </c>
      <c r="F780" s="62">
        <v>0</v>
      </c>
      <c r="G780" s="62">
        <v>0</v>
      </c>
    </row>
    <row r="781" spans="3:7">
      <c r="C781" s="44" t="s">
        <v>363</v>
      </c>
      <c r="D781" s="62">
        <v>0</v>
      </c>
      <c r="E781" s="62">
        <v>0</v>
      </c>
      <c r="F781" s="62">
        <v>0</v>
      </c>
      <c r="G781" s="62">
        <v>0</v>
      </c>
    </row>
    <row r="782" spans="3:7">
      <c r="C782" s="44" t="s">
        <v>357</v>
      </c>
      <c r="D782" s="62">
        <v>0</v>
      </c>
      <c r="E782" s="62">
        <v>0</v>
      </c>
      <c r="F782" s="62">
        <v>0</v>
      </c>
      <c r="G782" s="62">
        <v>0</v>
      </c>
    </row>
    <row r="783" spans="3:7">
      <c r="C783" s="44" t="s">
        <v>361</v>
      </c>
      <c r="D783" s="62">
        <v>0</v>
      </c>
      <c r="E783" s="62">
        <v>0</v>
      </c>
      <c r="F783" s="62">
        <v>0</v>
      </c>
      <c r="G783" s="62">
        <v>0</v>
      </c>
    </row>
    <row r="784" spans="3:7">
      <c r="C784" s="44" t="s">
        <v>362</v>
      </c>
      <c r="D784" s="62">
        <v>0</v>
      </c>
      <c r="E784" s="62">
        <v>8000000</v>
      </c>
      <c r="F784" s="62">
        <v>20000000</v>
      </c>
      <c r="G784" s="62">
        <v>10000000</v>
      </c>
    </row>
    <row r="785" spans="3:7">
      <c r="C785" s="44" t="s">
        <v>357</v>
      </c>
      <c r="D785" s="62">
        <v>0</v>
      </c>
      <c r="E785" s="62">
        <v>8000000</v>
      </c>
      <c r="F785" s="62">
        <v>20000000</v>
      </c>
      <c r="G785" s="62">
        <v>10000000</v>
      </c>
    </row>
    <row r="786" spans="3:7">
      <c r="C786" s="44" t="s">
        <v>361</v>
      </c>
      <c r="D786" s="62">
        <v>0</v>
      </c>
      <c r="E786" s="62">
        <v>0</v>
      </c>
      <c r="F786" s="62">
        <v>0</v>
      </c>
      <c r="G786" s="62">
        <v>0</v>
      </c>
    </row>
    <row r="787" spans="3:7">
      <c r="C787" s="44" t="s">
        <v>360</v>
      </c>
      <c r="D787" s="62">
        <v>0</v>
      </c>
      <c r="E787" s="62">
        <v>58600000</v>
      </c>
      <c r="F787" s="62">
        <v>0</v>
      </c>
      <c r="G787" s="62">
        <v>0</v>
      </c>
    </row>
    <row r="788" spans="3:7">
      <c r="C788" s="44" t="s">
        <v>357</v>
      </c>
      <c r="D788" s="62">
        <v>0</v>
      </c>
      <c r="E788" s="62">
        <v>58600000</v>
      </c>
      <c r="F788" s="62">
        <v>0</v>
      </c>
      <c r="G788" s="62">
        <v>0</v>
      </c>
    </row>
    <row r="789" spans="3:7">
      <c r="C789" s="44" t="s">
        <v>356</v>
      </c>
      <c r="D789" s="62">
        <v>0</v>
      </c>
      <c r="E789" s="62">
        <v>0</v>
      </c>
      <c r="F789" s="62">
        <v>0</v>
      </c>
      <c r="G789" s="62">
        <v>0</v>
      </c>
    </row>
    <row r="790" spans="3:7">
      <c r="C790" s="44" t="s">
        <v>355</v>
      </c>
      <c r="D790" s="62">
        <v>0</v>
      </c>
      <c r="E790" s="62">
        <v>0</v>
      </c>
      <c r="F790" s="62">
        <v>0</v>
      </c>
      <c r="G790" s="62">
        <v>0</v>
      </c>
    </row>
    <row r="791" spans="3:7">
      <c r="C791" s="44" t="s">
        <v>354</v>
      </c>
      <c r="D791" s="62">
        <v>0</v>
      </c>
      <c r="E791" s="62">
        <v>0</v>
      </c>
      <c r="F791" s="62">
        <v>0</v>
      </c>
      <c r="G791" s="62">
        <v>0</v>
      </c>
    </row>
    <row r="792" spans="3:7">
      <c r="C792" s="44" t="s">
        <v>353</v>
      </c>
      <c r="D792" s="62">
        <v>0</v>
      </c>
      <c r="E792" s="62">
        <v>0</v>
      </c>
      <c r="F792" s="62">
        <v>0</v>
      </c>
      <c r="G792" s="62">
        <v>0</v>
      </c>
    </row>
    <row r="793" spans="3:7">
      <c r="C793" s="44" t="s">
        <v>359</v>
      </c>
      <c r="D793" s="62">
        <v>0</v>
      </c>
      <c r="E793" s="62">
        <v>657400000</v>
      </c>
      <c r="F793" s="62">
        <v>235000000</v>
      </c>
      <c r="G793" s="62">
        <v>185000000</v>
      </c>
    </row>
    <row r="794" spans="3:7">
      <c r="C794" s="44" t="s">
        <v>357</v>
      </c>
      <c r="D794" s="62">
        <v>0</v>
      </c>
      <c r="E794" s="62">
        <v>657400000</v>
      </c>
      <c r="F794" s="62">
        <v>235000000</v>
      </c>
      <c r="G794" s="62">
        <v>185000000</v>
      </c>
    </row>
    <row r="795" spans="3:7">
      <c r="C795" s="44" t="s">
        <v>356</v>
      </c>
      <c r="D795" s="62">
        <v>0</v>
      </c>
      <c r="E795" s="62">
        <v>0</v>
      </c>
      <c r="F795" s="62">
        <v>0</v>
      </c>
      <c r="G795" s="62">
        <v>0</v>
      </c>
    </row>
    <row r="796" spans="3:7">
      <c r="C796" s="44" t="s">
        <v>355</v>
      </c>
      <c r="D796" s="62">
        <v>0</v>
      </c>
      <c r="E796" s="62">
        <v>0</v>
      </c>
      <c r="F796" s="62">
        <v>0</v>
      </c>
      <c r="G796" s="62">
        <v>0</v>
      </c>
    </row>
    <row r="797" spans="3:7">
      <c r="C797" s="44" t="s">
        <v>354</v>
      </c>
      <c r="D797" s="62">
        <v>0</v>
      </c>
      <c r="E797" s="62">
        <v>0</v>
      </c>
      <c r="F797" s="62">
        <v>0</v>
      </c>
      <c r="G797" s="62">
        <v>0</v>
      </c>
    </row>
    <row r="798" spans="3:7">
      <c r="C798" s="44" t="s">
        <v>353</v>
      </c>
      <c r="D798" s="62">
        <v>0</v>
      </c>
      <c r="E798" s="62">
        <v>0</v>
      </c>
      <c r="F798" s="62">
        <v>0</v>
      </c>
      <c r="G798" s="62">
        <v>0</v>
      </c>
    </row>
    <row r="799" spans="3:7">
      <c r="C799" s="44" t="s">
        <v>358</v>
      </c>
      <c r="D799" s="62">
        <v>0</v>
      </c>
      <c r="E799" s="62">
        <v>0</v>
      </c>
      <c r="F799" s="62">
        <v>0</v>
      </c>
      <c r="G799" s="62">
        <v>0</v>
      </c>
    </row>
    <row r="800" spans="3:7">
      <c r="C800" s="44" t="s">
        <v>357</v>
      </c>
      <c r="D800" s="62">
        <v>0</v>
      </c>
      <c r="E800" s="62">
        <v>0</v>
      </c>
      <c r="F800" s="62">
        <v>0</v>
      </c>
      <c r="G800" s="62">
        <v>0</v>
      </c>
    </row>
    <row r="801" spans="3:7">
      <c r="C801" s="44" t="s">
        <v>356</v>
      </c>
      <c r="D801" s="62">
        <v>0</v>
      </c>
      <c r="E801" s="62">
        <v>0</v>
      </c>
      <c r="F801" s="62">
        <v>0</v>
      </c>
      <c r="G801" s="62">
        <v>0</v>
      </c>
    </row>
    <row r="802" spans="3:7">
      <c r="C802" s="44" t="s">
        <v>355</v>
      </c>
      <c r="D802" s="62">
        <v>0</v>
      </c>
      <c r="E802" s="62">
        <v>0</v>
      </c>
      <c r="F802" s="62">
        <v>0</v>
      </c>
      <c r="G802" s="62">
        <v>0</v>
      </c>
    </row>
    <row r="803" spans="3:7">
      <c r="C803" s="44" t="s">
        <v>354</v>
      </c>
      <c r="D803" s="62">
        <v>0</v>
      </c>
      <c r="E803" s="62">
        <v>0</v>
      </c>
      <c r="F803" s="62">
        <v>0</v>
      </c>
      <c r="G803" s="62">
        <v>0</v>
      </c>
    </row>
    <row r="804" spans="3:7">
      <c r="C804" s="44" t="s">
        <v>353</v>
      </c>
      <c r="D804" s="62">
        <v>0</v>
      </c>
      <c r="E804" s="62">
        <v>0</v>
      </c>
      <c r="F804" s="62">
        <v>0</v>
      </c>
      <c r="G804" s="62">
        <v>0</v>
      </c>
    </row>
    <row r="805" spans="3:7">
      <c r="C805" s="44" t="s">
        <v>352</v>
      </c>
      <c r="D805" s="62">
        <v>0</v>
      </c>
      <c r="E805" s="62">
        <v>0</v>
      </c>
      <c r="F805" s="62">
        <v>0</v>
      </c>
      <c r="G805" s="62">
        <v>0</v>
      </c>
    </row>
    <row r="806" spans="3:7">
      <c r="C806" s="44" t="s">
        <v>351</v>
      </c>
      <c r="D806" s="62">
        <v>0</v>
      </c>
      <c r="E806" s="62">
        <v>0</v>
      </c>
      <c r="F806" s="62">
        <v>0</v>
      </c>
      <c r="G806" s="62">
        <v>0</v>
      </c>
    </row>
  </sheetData>
  <mergeCells count="88">
    <mergeCell ref="D6:G6"/>
    <mergeCell ref="C1:G1"/>
    <mergeCell ref="C2:G2"/>
    <mergeCell ref="D3:G3"/>
    <mergeCell ref="D4:G4"/>
    <mergeCell ref="D5:G5"/>
    <mergeCell ref="C74:G74"/>
    <mergeCell ref="D7:G7"/>
    <mergeCell ref="C8:G8"/>
    <mergeCell ref="C9:G9"/>
    <mergeCell ref="D10:G10"/>
    <mergeCell ref="D11:G11"/>
    <mergeCell ref="C16:G16"/>
    <mergeCell ref="D17:G17"/>
    <mergeCell ref="D18:G18"/>
    <mergeCell ref="D19:G19"/>
    <mergeCell ref="D20:G20"/>
    <mergeCell ref="C29:G29"/>
    <mergeCell ref="D233:G233"/>
    <mergeCell ref="D75:G75"/>
    <mergeCell ref="D76:G76"/>
    <mergeCell ref="D77:G77"/>
    <mergeCell ref="D78:G78"/>
    <mergeCell ref="C87:G87"/>
    <mergeCell ref="D132:G132"/>
    <mergeCell ref="D133:G133"/>
    <mergeCell ref="D134:G134"/>
    <mergeCell ref="D135:G135"/>
    <mergeCell ref="C144:G144"/>
    <mergeCell ref="D232:G232"/>
    <mergeCell ref="D251:G251"/>
    <mergeCell ref="D234:G234"/>
    <mergeCell ref="D235:G235"/>
    <mergeCell ref="D236:G236"/>
    <mergeCell ref="C237:G237"/>
    <mergeCell ref="C238:G238"/>
    <mergeCell ref="D239:G239"/>
    <mergeCell ref="D243:G243"/>
    <mergeCell ref="C247:G247"/>
    <mergeCell ref="D248:G248"/>
    <mergeCell ref="D249:G249"/>
    <mergeCell ref="D250:G250"/>
    <mergeCell ref="D365:G365"/>
    <mergeCell ref="C260:G260"/>
    <mergeCell ref="D348:G348"/>
    <mergeCell ref="D349:G349"/>
    <mergeCell ref="D350:G350"/>
    <mergeCell ref="D351:G351"/>
    <mergeCell ref="D352:G352"/>
    <mergeCell ref="C353:G353"/>
    <mergeCell ref="C354:G354"/>
    <mergeCell ref="D355:G355"/>
    <mergeCell ref="D359:G359"/>
    <mergeCell ref="C364:G364"/>
    <mergeCell ref="D481:G481"/>
    <mergeCell ref="D366:G366"/>
    <mergeCell ref="D367:G367"/>
    <mergeCell ref="D368:G368"/>
    <mergeCell ref="C377:G377"/>
    <mergeCell ref="C422:G422"/>
    <mergeCell ref="D423:G423"/>
    <mergeCell ref="D424:G424"/>
    <mergeCell ref="D425:G425"/>
    <mergeCell ref="D426:G426"/>
    <mergeCell ref="C435:G435"/>
    <mergeCell ref="D480:G480"/>
    <mergeCell ref="C605:G605"/>
    <mergeCell ref="D482:G482"/>
    <mergeCell ref="D483:G483"/>
    <mergeCell ref="C492:G492"/>
    <mergeCell ref="D537:G537"/>
    <mergeCell ref="D538:G538"/>
    <mergeCell ref="D539:G539"/>
    <mergeCell ref="D540:G540"/>
    <mergeCell ref="C549:G549"/>
    <mergeCell ref="D594:G594"/>
    <mergeCell ref="D595:G595"/>
    <mergeCell ref="D596:G596"/>
    <mergeCell ref="D708:G708"/>
    <mergeCell ref="D709:G709"/>
    <mergeCell ref="D710:G710"/>
    <mergeCell ref="C719:G719"/>
    <mergeCell ref="D650:G650"/>
    <mergeCell ref="D651:G651"/>
    <mergeCell ref="D652:G652"/>
    <mergeCell ref="D653:G653"/>
    <mergeCell ref="C662:G662"/>
    <mergeCell ref="D707:G707"/>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3DB20-7965-42FB-ADC4-6F318B66D32E}">
  <sheetPr>
    <tabColor rgb="FF92D050"/>
    <outlinePr summaryBelow="0"/>
  </sheetPr>
  <dimension ref="A1:K294"/>
  <sheetViews>
    <sheetView workbookViewId="0">
      <selection activeCell="D21" sqref="D21:G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749</v>
      </c>
      <c r="E3" s="1327"/>
      <c r="F3" s="1327"/>
      <c r="G3" s="1327"/>
      <c r="H3" s="4"/>
      <c r="I3" s="4"/>
      <c r="J3" s="4"/>
      <c r="K3" s="4"/>
    </row>
    <row r="4" spans="1:11" ht="14.1" customHeight="1">
      <c r="A4" s="4"/>
      <c r="B4" s="4"/>
      <c r="C4" s="16" t="s">
        <v>428</v>
      </c>
      <c r="D4" s="1326" t="s">
        <v>685</v>
      </c>
      <c r="E4" s="1327"/>
      <c r="F4" s="1327"/>
      <c r="G4" s="1327"/>
      <c r="H4" s="4"/>
      <c r="I4" s="4"/>
      <c r="J4" s="4"/>
      <c r="K4" s="4"/>
    </row>
    <row r="5" spans="1:11" ht="14.1" customHeight="1">
      <c r="A5" s="4"/>
      <c r="B5" s="4"/>
      <c r="C5" s="16" t="s">
        <v>0</v>
      </c>
      <c r="D5" s="1326" t="s">
        <v>748</v>
      </c>
      <c r="E5" s="1327"/>
      <c r="F5" s="1327"/>
      <c r="G5" s="1327"/>
      <c r="H5" s="4"/>
      <c r="I5" s="4"/>
      <c r="J5" s="4"/>
      <c r="K5" s="4"/>
    </row>
    <row r="6" spans="1:11" ht="14.1" customHeight="1">
      <c r="A6" s="4"/>
      <c r="B6" s="4"/>
      <c r="C6" s="16" t="s">
        <v>1</v>
      </c>
      <c r="D6" s="1326" t="s">
        <v>67</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30.95" customHeight="1">
      <c r="A9" s="4"/>
      <c r="B9" s="4"/>
      <c r="C9" s="1324" t="s">
        <v>68</v>
      </c>
      <c r="D9" s="1325"/>
      <c r="E9" s="1325"/>
      <c r="F9" s="1325"/>
      <c r="G9" s="1325"/>
      <c r="H9" s="4"/>
      <c r="I9" s="4"/>
      <c r="J9" s="4"/>
      <c r="K9" s="4"/>
    </row>
    <row r="10" spans="1:11" ht="120.95" customHeight="1">
      <c r="A10" s="4"/>
      <c r="B10" s="4"/>
      <c r="C10" s="8" t="s">
        <v>5</v>
      </c>
      <c r="D10" s="1318" t="s">
        <v>338</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30.95" customHeight="1">
      <c r="A13" s="4"/>
      <c r="B13" s="4"/>
      <c r="C13" s="7" t="s">
        <v>747</v>
      </c>
      <c r="D13" s="35" t="s">
        <v>673</v>
      </c>
      <c r="E13" s="35" t="s">
        <v>677</v>
      </c>
      <c r="F13" s="35" t="s">
        <v>677</v>
      </c>
      <c r="G13" s="35" t="s">
        <v>677</v>
      </c>
      <c r="H13" s="4"/>
      <c r="I13" s="4"/>
      <c r="J13" s="4"/>
      <c r="K13" s="4"/>
    </row>
    <row r="14" spans="1:11" ht="78.95" customHeight="1">
      <c r="A14" s="4"/>
      <c r="B14" s="4"/>
      <c r="C14" s="8" t="s">
        <v>260</v>
      </c>
      <c r="D14" s="1318" t="s">
        <v>746</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30.95" customHeight="1">
      <c r="A17" s="4"/>
      <c r="B17" s="4"/>
      <c r="C17" s="7" t="s">
        <v>200</v>
      </c>
      <c r="D17" s="35" t="s">
        <v>674</v>
      </c>
      <c r="E17" s="35" t="s">
        <v>745</v>
      </c>
      <c r="F17" s="35" t="s">
        <v>744</v>
      </c>
      <c r="G17" s="35" t="s">
        <v>744</v>
      </c>
      <c r="H17" s="4"/>
      <c r="I17" s="4"/>
      <c r="J17" s="4"/>
      <c r="K17" s="4"/>
    </row>
    <row r="18" spans="1:11" ht="30.95" customHeight="1">
      <c r="A18" s="4"/>
      <c r="B18" s="4"/>
      <c r="C18" s="7" t="s">
        <v>743</v>
      </c>
      <c r="D18" s="35" t="s">
        <v>466</v>
      </c>
      <c r="E18" s="35" t="s">
        <v>407</v>
      </c>
      <c r="F18" s="35" t="s">
        <v>407</v>
      </c>
      <c r="G18" s="35" t="s">
        <v>407</v>
      </c>
      <c r="H18" s="4"/>
      <c r="I18" s="4"/>
      <c r="J18" s="4"/>
      <c r="K18" s="4"/>
    </row>
    <row r="19" spans="1:11" ht="14.1" customHeight="1">
      <c r="A19" s="4"/>
      <c r="B19" s="4"/>
      <c r="C19" s="1316" t="s">
        <v>291</v>
      </c>
      <c r="D19" s="1317"/>
      <c r="E19" s="1317"/>
      <c r="F19" s="1317"/>
      <c r="G19" s="1317"/>
      <c r="H19" s="4"/>
      <c r="I19" s="4"/>
      <c r="J19" s="4"/>
      <c r="K19" s="4"/>
    </row>
    <row r="20" spans="1:11" ht="14.1" customHeight="1">
      <c r="A20" s="4"/>
      <c r="B20" s="4"/>
      <c r="C20" s="26" t="s">
        <v>742</v>
      </c>
      <c r="D20" s="1316" t="s">
        <v>741</v>
      </c>
      <c r="E20" s="1317"/>
      <c r="F20" s="1317"/>
      <c r="G20" s="1317"/>
      <c r="H20" s="4"/>
      <c r="I20" s="4"/>
      <c r="J20" s="4"/>
      <c r="K20" s="4"/>
    </row>
    <row r="21" spans="1:11" ht="18" customHeight="1">
      <c r="A21" s="4"/>
      <c r="B21" s="4"/>
      <c r="C21" s="14" t="s">
        <v>382</v>
      </c>
      <c r="D21" s="1314" t="s">
        <v>740</v>
      </c>
      <c r="E21" s="1315"/>
      <c r="F21" s="1315"/>
      <c r="G21" s="1315"/>
      <c r="H21" s="4"/>
      <c r="I21" s="4"/>
      <c r="J21" s="4"/>
      <c r="K21" s="4"/>
    </row>
    <row r="22" spans="1:11" ht="18" customHeight="1">
      <c r="A22" s="4"/>
      <c r="B22" s="4"/>
      <c r="C22" s="27" t="s">
        <v>380</v>
      </c>
      <c r="D22" s="1310" t="s">
        <v>69</v>
      </c>
      <c r="E22" s="1311"/>
      <c r="F22" s="1311"/>
      <c r="G22" s="1311"/>
      <c r="H22" s="4"/>
      <c r="I22" s="4"/>
      <c r="J22" s="4"/>
      <c r="K22" s="4"/>
    </row>
    <row r="23" spans="1:11" ht="18" customHeight="1">
      <c r="A23" s="4"/>
      <c r="B23" s="4"/>
      <c r="C23" s="27" t="s">
        <v>15</v>
      </c>
      <c r="D23" s="1310" t="s">
        <v>70</v>
      </c>
      <c r="E23" s="1311"/>
      <c r="F23" s="1311"/>
      <c r="G23" s="1311"/>
      <c r="H23" s="4"/>
      <c r="I23" s="4"/>
      <c r="J23" s="4"/>
      <c r="K23" s="4"/>
    </row>
    <row r="24" spans="1:11" ht="15" customHeight="1">
      <c r="A24" s="4"/>
      <c r="B24" s="4"/>
      <c r="C24" s="13"/>
      <c r="D24" s="33">
        <v>2022</v>
      </c>
      <c r="E24" s="33">
        <v>2023</v>
      </c>
      <c r="F24" s="33">
        <v>2024</v>
      </c>
      <c r="G24" s="33">
        <v>2025</v>
      </c>
      <c r="H24" s="4"/>
      <c r="I24" s="4"/>
      <c r="J24" s="4"/>
      <c r="K24" s="4"/>
    </row>
    <row r="25" spans="1:11" ht="15" customHeight="1">
      <c r="A25" s="4"/>
      <c r="B25" s="4"/>
      <c r="C25" s="12"/>
      <c r="D25" s="34" t="s">
        <v>7</v>
      </c>
      <c r="E25" s="34" t="s">
        <v>8</v>
      </c>
      <c r="F25" s="34" t="s">
        <v>8</v>
      </c>
      <c r="G25" s="34" t="s">
        <v>8</v>
      </c>
      <c r="H25" s="4"/>
      <c r="I25" s="4"/>
      <c r="J25" s="4"/>
      <c r="K25" s="4"/>
    </row>
    <row r="26" spans="1:11" ht="14.1" customHeight="1">
      <c r="A26" s="4"/>
      <c r="B26" s="4"/>
      <c r="C26" s="7" t="s">
        <v>16</v>
      </c>
      <c r="D26" s="35" t="s">
        <v>379</v>
      </c>
      <c r="E26" s="35" t="s">
        <v>3478</v>
      </c>
      <c r="F26" s="35" t="s">
        <v>3478</v>
      </c>
      <c r="G26" s="35" t="s">
        <v>3478</v>
      </c>
      <c r="H26" s="4"/>
      <c r="I26" s="4"/>
      <c r="J26" s="4"/>
      <c r="K26" s="4"/>
    </row>
    <row r="27" spans="1:11" ht="14.1" customHeight="1">
      <c r="A27" s="4"/>
      <c r="B27" s="4"/>
      <c r="C27" s="7" t="s">
        <v>481</v>
      </c>
      <c r="D27" s="35" t="s">
        <v>3479</v>
      </c>
      <c r="E27" s="35" t="s">
        <v>3480</v>
      </c>
      <c r="F27" s="35" t="s">
        <v>3481</v>
      </c>
      <c r="G27" s="35" t="s">
        <v>3482</v>
      </c>
      <c r="H27" s="4"/>
      <c r="I27" s="4"/>
      <c r="J27" s="4"/>
      <c r="K27" s="4"/>
    </row>
    <row r="28" spans="1:11" ht="14.1" customHeight="1">
      <c r="A28" s="4"/>
      <c r="B28" s="4"/>
      <c r="C28" s="7" t="s">
        <v>480</v>
      </c>
      <c r="D28" s="35" t="s">
        <v>3483</v>
      </c>
      <c r="E28" s="35" t="s">
        <v>3484</v>
      </c>
      <c r="F28" s="35" t="s">
        <v>3485</v>
      </c>
      <c r="G28" s="35" t="s">
        <v>3486</v>
      </c>
      <c r="H28" s="4"/>
      <c r="I28" s="4"/>
      <c r="J28" s="4"/>
      <c r="K28" s="4"/>
    </row>
    <row r="29" spans="1:11" ht="14.1" customHeight="1">
      <c r="A29" s="4"/>
      <c r="B29" s="4"/>
      <c r="C29" s="7" t="s">
        <v>375</v>
      </c>
      <c r="D29" s="35" t="s">
        <v>348</v>
      </c>
      <c r="E29" s="35" t="s">
        <v>482</v>
      </c>
      <c r="F29" s="35" t="s">
        <v>372</v>
      </c>
      <c r="G29" s="35" t="s">
        <v>372</v>
      </c>
      <c r="H29" s="4"/>
      <c r="I29" s="4"/>
      <c r="J29" s="4"/>
      <c r="K29" s="4"/>
    </row>
    <row r="30" spans="1:11" ht="14.1" customHeight="1">
      <c r="A30" s="4"/>
      <c r="B30" s="4"/>
      <c r="C30" s="7" t="s">
        <v>374</v>
      </c>
      <c r="D30" s="35" t="s">
        <v>348</v>
      </c>
      <c r="E30" s="35" t="s">
        <v>3487</v>
      </c>
      <c r="F30" s="35" t="s">
        <v>3488</v>
      </c>
      <c r="G30" s="35" t="s">
        <v>3489</v>
      </c>
      <c r="H30" s="4"/>
      <c r="I30" s="4"/>
      <c r="J30" s="4"/>
      <c r="K30" s="4"/>
    </row>
    <row r="31" spans="1:11" ht="14.1" customHeight="1">
      <c r="A31" s="4"/>
      <c r="B31" s="4"/>
      <c r="C31" s="7" t="s">
        <v>22</v>
      </c>
      <c r="D31" s="35" t="s">
        <v>348</v>
      </c>
      <c r="E31" s="35" t="s">
        <v>3490</v>
      </c>
      <c r="F31" s="35" t="s">
        <v>3488</v>
      </c>
      <c r="G31" s="35" t="s">
        <v>3489</v>
      </c>
      <c r="H31" s="4"/>
      <c r="I31" s="4"/>
      <c r="J31" s="4"/>
      <c r="K31" s="4"/>
    </row>
    <row r="32" spans="1:11" ht="14.1" customHeight="1">
      <c r="A32" s="4"/>
      <c r="B32" s="4"/>
      <c r="C32" s="1312" t="s">
        <v>371</v>
      </c>
      <c r="D32" s="1313"/>
      <c r="E32" s="1313"/>
      <c r="F32" s="1313"/>
      <c r="G32" s="1313"/>
      <c r="H32" s="4"/>
      <c r="I32" s="4"/>
      <c r="J32" s="4"/>
      <c r="K32" s="4"/>
    </row>
    <row r="33" spans="1:11" ht="14.1" customHeight="1">
      <c r="A33" s="4"/>
      <c r="B33" s="4"/>
      <c r="C33" s="13"/>
      <c r="D33" s="33">
        <v>2022</v>
      </c>
      <c r="E33" s="33">
        <v>2023</v>
      </c>
      <c r="F33" s="33">
        <v>2024</v>
      </c>
      <c r="G33" s="33">
        <v>2025</v>
      </c>
      <c r="H33" s="4"/>
      <c r="I33" s="4"/>
      <c r="J33" s="4"/>
      <c r="K33" s="4"/>
    </row>
    <row r="34" spans="1:11" ht="14.1" customHeight="1">
      <c r="A34" s="4"/>
      <c r="B34" s="4"/>
      <c r="C34" s="12"/>
      <c r="D34" s="34" t="s">
        <v>7</v>
      </c>
      <c r="E34" s="34" t="s">
        <v>8</v>
      </c>
      <c r="F34" s="34" t="s">
        <v>8</v>
      </c>
      <c r="G34" s="34" t="s">
        <v>8</v>
      </c>
      <c r="H34" s="4"/>
      <c r="I34" s="4"/>
      <c r="J34" s="4"/>
      <c r="K34" s="4"/>
    </row>
    <row r="35" spans="1:11" ht="14.1" customHeight="1">
      <c r="A35" s="4"/>
      <c r="B35" s="4"/>
      <c r="C35" s="11" t="s">
        <v>368</v>
      </c>
      <c r="D35" s="30">
        <v>0</v>
      </c>
      <c r="E35" s="30">
        <v>119700000</v>
      </c>
      <c r="F35" s="30">
        <v>119700000</v>
      </c>
      <c r="G35" s="30">
        <v>119700000</v>
      </c>
      <c r="H35" s="4"/>
      <c r="I35" s="4"/>
      <c r="J35" s="4"/>
      <c r="K35" s="4"/>
    </row>
    <row r="36" spans="1:11" ht="14.1" customHeight="1">
      <c r="A36" s="4"/>
      <c r="B36" s="4"/>
      <c r="C36" s="11" t="s">
        <v>357</v>
      </c>
      <c r="D36" s="30">
        <v>0</v>
      </c>
      <c r="E36" s="30">
        <v>119700000</v>
      </c>
      <c r="F36" s="30">
        <v>119700000</v>
      </c>
      <c r="G36" s="30">
        <v>119700000</v>
      </c>
      <c r="H36" s="4"/>
      <c r="I36" s="4"/>
      <c r="J36" s="4"/>
      <c r="K36" s="4"/>
    </row>
    <row r="37" spans="1:11" ht="14.1" customHeight="1">
      <c r="A37" s="4"/>
      <c r="B37" s="4"/>
      <c r="C37" s="11" t="s">
        <v>361</v>
      </c>
      <c r="D37" s="30">
        <v>0</v>
      </c>
      <c r="E37" s="30">
        <v>0</v>
      </c>
      <c r="F37" s="30">
        <v>0</v>
      </c>
      <c r="G37" s="30">
        <v>0</v>
      </c>
      <c r="H37" s="4"/>
      <c r="I37" s="4"/>
      <c r="J37" s="4"/>
      <c r="K37" s="4"/>
    </row>
    <row r="38" spans="1:11" ht="14.1" customHeight="1">
      <c r="A38" s="4"/>
      <c r="B38" s="4"/>
      <c r="C38" s="11" t="s">
        <v>367</v>
      </c>
      <c r="D38" s="30">
        <v>0</v>
      </c>
      <c r="E38" s="30">
        <v>13300000</v>
      </c>
      <c r="F38" s="30">
        <v>13300000</v>
      </c>
      <c r="G38" s="30">
        <v>13300000</v>
      </c>
      <c r="H38" s="4"/>
      <c r="I38" s="4"/>
      <c r="J38" s="4"/>
      <c r="K38" s="4"/>
    </row>
    <row r="39" spans="1:11" ht="14.1" customHeight="1">
      <c r="A39" s="4"/>
      <c r="B39" s="4"/>
      <c r="C39" s="11" t="s">
        <v>357</v>
      </c>
      <c r="D39" s="30">
        <v>0</v>
      </c>
      <c r="E39" s="30">
        <v>13300000</v>
      </c>
      <c r="F39" s="30">
        <v>13300000</v>
      </c>
      <c r="G39" s="30">
        <v>13300000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366</v>
      </c>
      <c r="D41" s="30">
        <v>0</v>
      </c>
      <c r="E41" s="30">
        <v>28500000</v>
      </c>
      <c r="F41" s="30">
        <v>30500000</v>
      </c>
      <c r="G41" s="30">
        <v>33500000</v>
      </c>
      <c r="H41" s="4"/>
      <c r="I41" s="4"/>
      <c r="J41" s="4"/>
      <c r="K41" s="4"/>
    </row>
    <row r="42" spans="1:11" ht="14.1" customHeight="1">
      <c r="A42" s="4"/>
      <c r="B42" s="4"/>
      <c r="C42" s="11" t="s">
        <v>357</v>
      </c>
      <c r="D42" s="30">
        <v>0</v>
      </c>
      <c r="E42" s="30">
        <v>28500000</v>
      </c>
      <c r="F42" s="30">
        <v>30500000</v>
      </c>
      <c r="G42" s="30">
        <v>33500000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365</v>
      </c>
      <c r="D44" s="30">
        <v>0</v>
      </c>
      <c r="E44" s="30">
        <v>0</v>
      </c>
      <c r="F44" s="30">
        <v>0</v>
      </c>
      <c r="G44" s="30">
        <v>0</v>
      </c>
      <c r="H44" s="4"/>
      <c r="I44" s="4"/>
      <c r="J44" s="4"/>
      <c r="K44" s="4"/>
    </row>
    <row r="45" spans="1:11" ht="14.1" customHeight="1">
      <c r="A45" s="4"/>
      <c r="B45" s="4"/>
      <c r="C45" s="11" t="s">
        <v>357</v>
      </c>
      <c r="D45" s="30">
        <v>0</v>
      </c>
      <c r="E45" s="30">
        <v>0</v>
      </c>
      <c r="F45" s="30">
        <v>0</v>
      </c>
      <c r="G45" s="30">
        <v>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370</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363</v>
      </c>
      <c r="D50" s="30">
        <v>0</v>
      </c>
      <c r="E50" s="30">
        <v>1000000</v>
      </c>
      <c r="F50" s="30">
        <v>1000000</v>
      </c>
      <c r="G50" s="30">
        <v>1000000</v>
      </c>
      <c r="H50" s="4"/>
      <c r="I50" s="4"/>
      <c r="J50" s="4"/>
      <c r="K50" s="4"/>
    </row>
    <row r="51" spans="1:11" ht="14.1" customHeight="1">
      <c r="A51" s="4"/>
      <c r="B51" s="4"/>
      <c r="C51" s="11" t="s">
        <v>357</v>
      </c>
      <c r="D51" s="30">
        <v>0</v>
      </c>
      <c r="E51" s="30">
        <v>1000000</v>
      </c>
      <c r="F51" s="30">
        <v>1000000</v>
      </c>
      <c r="G51" s="30">
        <v>1000000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362</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360</v>
      </c>
      <c r="D56" s="30">
        <v>0</v>
      </c>
      <c r="E56" s="30">
        <v>0</v>
      </c>
      <c r="F56" s="30">
        <v>0</v>
      </c>
      <c r="G56" s="30">
        <v>0</v>
      </c>
      <c r="H56" s="4"/>
      <c r="I56" s="4"/>
      <c r="J56" s="4"/>
      <c r="K56" s="4"/>
    </row>
    <row r="57" spans="1:11" ht="14.1" customHeight="1">
      <c r="A57" s="4"/>
      <c r="B57" s="4"/>
      <c r="C57" s="11" t="s">
        <v>357</v>
      </c>
      <c r="D57" s="30">
        <v>0</v>
      </c>
      <c r="E57" s="30">
        <v>0</v>
      </c>
      <c r="F57" s="30">
        <v>0</v>
      </c>
      <c r="G57" s="30">
        <v>0</v>
      </c>
      <c r="H57" s="4"/>
      <c r="I57" s="4"/>
      <c r="J57" s="4"/>
      <c r="K57" s="4"/>
    </row>
    <row r="58" spans="1:11" ht="14.1" customHeight="1">
      <c r="A58" s="4"/>
      <c r="B58" s="4"/>
      <c r="C58" s="11" t="s">
        <v>356</v>
      </c>
      <c r="D58" s="30">
        <v>0</v>
      </c>
      <c r="E58" s="30">
        <v>0</v>
      </c>
      <c r="F58" s="30">
        <v>0</v>
      </c>
      <c r="G58" s="30">
        <v>0</v>
      </c>
      <c r="H58" s="4"/>
      <c r="I58" s="4"/>
      <c r="J58" s="4"/>
      <c r="K58" s="4"/>
    </row>
    <row r="59" spans="1:11" ht="14.1" customHeight="1">
      <c r="A59" s="4"/>
      <c r="B59" s="4"/>
      <c r="C59" s="11" t="s">
        <v>355</v>
      </c>
      <c r="D59" s="30">
        <v>0</v>
      </c>
      <c r="E59" s="30">
        <v>0</v>
      </c>
      <c r="F59" s="30">
        <v>0</v>
      </c>
      <c r="G59" s="30">
        <v>0</v>
      </c>
      <c r="H59" s="4"/>
      <c r="I59" s="4"/>
      <c r="J59" s="4"/>
      <c r="K59" s="4"/>
    </row>
    <row r="60" spans="1:11" ht="14.1" customHeight="1">
      <c r="A60" s="4"/>
      <c r="B60" s="4"/>
      <c r="C60" s="11" t="s">
        <v>354</v>
      </c>
      <c r="D60" s="30">
        <v>0</v>
      </c>
      <c r="E60" s="30">
        <v>0</v>
      </c>
      <c r="F60" s="30">
        <v>0</v>
      </c>
      <c r="G60" s="30">
        <v>0</v>
      </c>
      <c r="H60" s="4"/>
      <c r="I60" s="4"/>
      <c r="J60" s="4"/>
      <c r="K60" s="4"/>
    </row>
    <row r="61" spans="1:11" ht="14.1" customHeight="1">
      <c r="A61" s="4"/>
      <c r="B61" s="4"/>
      <c r="C61" s="11" t="s">
        <v>353</v>
      </c>
      <c r="D61" s="30">
        <v>0</v>
      </c>
      <c r="E61" s="30">
        <v>0</v>
      </c>
      <c r="F61" s="30">
        <v>0</v>
      </c>
      <c r="G61" s="30">
        <v>0</v>
      </c>
      <c r="H61" s="4"/>
      <c r="I61" s="4"/>
      <c r="J61" s="4"/>
      <c r="K61" s="4"/>
    </row>
    <row r="62" spans="1:11" ht="14.1" customHeight="1">
      <c r="A62" s="4"/>
      <c r="B62" s="4"/>
      <c r="C62" s="11" t="s">
        <v>359</v>
      </c>
      <c r="D62" s="30">
        <v>0</v>
      </c>
      <c r="E62" s="30">
        <v>0</v>
      </c>
      <c r="F62" s="30">
        <v>0</v>
      </c>
      <c r="G62" s="30">
        <v>0</v>
      </c>
      <c r="H62" s="4"/>
      <c r="I62" s="4"/>
      <c r="J62" s="4"/>
      <c r="K62" s="4"/>
    </row>
    <row r="63" spans="1:11" ht="14.1" customHeight="1">
      <c r="A63" s="4"/>
      <c r="B63" s="4"/>
      <c r="C63" s="11" t="s">
        <v>357</v>
      </c>
      <c r="D63" s="30">
        <v>0</v>
      </c>
      <c r="E63" s="30">
        <v>0</v>
      </c>
      <c r="F63" s="30">
        <v>0</v>
      </c>
      <c r="G63" s="30">
        <v>0</v>
      </c>
      <c r="H63" s="4"/>
      <c r="I63" s="4"/>
      <c r="J63" s="4"/>
      <c r="K63" s="4"/>
    </row>
    <row r="64" spans="1:11" ht="14.1" customHeight="1">
      <c r="A64" s="4"/>
      <c r="B64" s="4"/>
      <c r="C64" s="11" t="s">
        <v>356</v>
      </c>
      <c r="D64" s="30">
        <v>0</v>
      </c>
      <c r="E64" s="30">
        <v>0</v>
      </c>
      <c r="F64" s="30">
        <v>0</v>
      </c>
      <c r="G64" s="30">
        <v>0</v>
      </c>
      <c r="H64" s="4"/>
      <c r="I64" s="4"/>
      <c r="J64" s="4"/>
      <c r="K64" s="4"/>
    </row>
    <row r="65" spans="1:11" ht="14.1" customHeight="1">
      <c r="A65" s="4"/>
      <c r="B65" s="4"/>
      <c r="C65" s="11" t="s">
        <v>355</v>
      </c>
      <c r="D65" s="30">
        <v>0</v>
      </c>
      <c r="E65" s="30">
        <v>0</v>
      </c>
      <c r="F65" s="30">
        <v>0</v>
      </c>
      <c r="G65" s="30">
        <v>0</v>
      </c>
      <c r="H65" s="4"/>
      <c r="I65" s="4"/>
      <c r="J65" s="4"/>
      <c r="K65" s="4"/>
    </row>
    <row r="66" spans="1:11" ht="14.1" customHeight="1">
      <c r="A66" s="4"/>
      <c r="B66" s="4"/>
      <c r="C66" s="11" t="s">
        <v>354</v>
      </c>
      <c r="D66" s="30">
        <v>0</v>
      </c>
      <c r="E66" s="30">
        <v>0</v>
      </c>
      <c r="F66" s="30">
        <v>0</v>
      </c>
      <c r="G66" s="30">
        <v>0</v>
      </c>
      <c r="H66" s="4"/>
      <c r="I66" s="4"/>
      <c r="J66" s="4"/>
      <c r="K66" s="4"/>
    </row>
    <row r="67" spans="1:11" ht="14.1" customHeight="1">
      <c r="A67" s="4"/>
      <c r="B67" s="4"/>
      <c r="C67" s="11" t="s">
        <v>353</v>
      </c>
      <c r="D67" s="30">
        <v>0</v>
      </c>
      <c r="E67" s="30">
        <v>0</v>
      </c>
      <c r="F67" s="30">
        <v>0</v>
      </c>
      <c r="G67" s="30">
        <v>0</v>
      </c>
      <c r="H67" s="4"/>
      <c r="I67" s="4"/>
      <c r="J67" s="4"/>
      <c r="K67" s="4"/>
    </row>
    <row r="68" spans="1:11" ht="14.1" customHeight="1">
      <c r="A68" s="4"/>
      <c r="B68" s="4"/>
      <c r="C68" s="11" t="s">
        <v>358</v>
      </c>
      <c r="D68" s="30">
        <v>0</v>
      </c>
      <c r="E68" s="30">
        <v>0</v>
      </c>
      <c r="F68" s="30">
        <v>0</v>
      </c>
      <c r="G68" s="30">
        <v>0</v>
      </c>
      <c r="H68" s="4"/>
      <c r="I68" s="4"/>
      <c r="J68" s="4"/>
      <c r="K68" s="4"/>
    </row>
    <row r="69" spans="1:11" ht="14.1" customHeight="1">
      <c r="A69" s="4"/>
      <c r="B69" s="4"/>
      <c r="C69" s="11" t="s">
        <v>357</v>
      </c>
      <c r="D69" s="30">
        <v>0</v>
      </c>
      <c r="E69" s="30">
        <v>0</v>
      </c>
      <c r="F69" s="30">
        <v>0</v>
      </c>
      <c r="G69" s="30">
        <v>0</v>
      </c>
      <c r="H69" s="4"/>
      <c r="I69" s="4"/>
      <c r="J69" s="4"/>
      <c r="K69" s="4"/>
    </row>
    <row r="70" spans="1:11" ht="14.1" customHeight="1">
      <c r="A70" s="4"/>
      <c r="B70" s="4"/>
      <c r="C70" s="11" t="s">
        <v>356</v>
      </c>
      <c r="D70" s="30">
        <v>0</v>
      </c>
      <c r="E70" s="30">
        <v>0</v>
      </c>
      <c r="F70" s="30">
        <v>0</v>
      </c>
      <c r="G70" s="30">
        <v>0</v>
      </c>
      <c r="H70" s="4"/>
      <c r="I70" s="4"/>
      <c r="J70" s="4"/>
      <c r="K70" s="4"/>
    </row>
    <row r="71" spans="1:11" ht="14.1" customHeight="1">
      <c r="A71" s="4"/>
      <c r="B71" s="4"/>
      <c r="C71" s="11" t="s">
        <v>355</v>
      </c>
      <c r="D71" s="30">
        <v>0</v>
      </c>
      <c r="E71" s="30">
        <v>0</v>
      </c>
      <c r="F71" s="30">
        <v>0</v>
      </c>
      <c r="G71" s="30">
        <v>0</v>
      </c>
      <c r="H71" s="4"/>
      <c r="I71" s="4"/>
      <c r="J71" s="4"/>
      <c r="K71" s="4"/>
    </row>
    <row r="72" spans="1:11" ht="14.1" customHeight="1">
      <c r="A72" s="4"/>
      <c r="B72" s="4"/>
      <c r="C72" s="11" t="s">
        <v>354</v>
      </c>
      <c r="D72" s="30">
        <v>0</v>
      </c>
      <c r="E72" s="30">
        <v>0</v>
      </c>
      <c r="F72" s="30">
        <v>0</v>
      </c>
      <c r="G72" s="30">
        <v>0</v>
      </c>
      <c r="H72" s="4"/>
      <c r="I72" s="4"/>
      <c r="J72" s="4"/>
      <c r="K72" s="4"/>
    </row>
    <row r="73" spans="1:11" ht="14.1" customHeight="1">
      <c r="A73" s="4"/>
      <c r="B73" s="4"/>
      <c r="C73" s="11" t="s">
        <v>353</v>
      </c>
      <c r="D73" s="30">
        <v>0</v>
      </c>
      <c r="E73" s="30">
        <v>0</v>
      </c>
      <c r="F73" s="30">
        <v>0</v>
      </c>
      <c r="G73" s="30">
        <v>0</v>
      </c>
      <c r="H73" s="4"/>
      <c r="I73" s="4"/>
      <c r="J73" s="4"/>
      <c r="K73" s="4"/>
    </row>
    <row r="74" spans="1:11" ht="14.1" customHeight="1">
      <c r="A74" s="4"/>
      <c r="B74" s="4"/>
      <c r="C74" s="11" t="s">
        <v>352</v>
      </c>
      <c r="D74" s="30">
        <v>0</v>
      </c>
      <c r="E74" s="30">
        <v>0</v>
      </c>
      <c r="F74" s="30">
        <v>0</v>
      </c>
      <c r="G74" s="30">
        <v>0</v>
      </c>
      <c r="H74" s="4"/>
      <c r="I74" s="4"/>
      <c r="J74" s="4"/>
      <c r="K74" s="4"/>
    </row>
    <row r="75" spans="1:11" ht="14.1" customHeight="1">
      <c r="A75" s="4"/>
      <c r="B75" s="4"/>
      <c r="C75" s="11" t="s">
        <v>351</v>
      </c>
      <c r="D75" s="30">
        <v>0</v>
      </c>
      <c r="E75" s="30">
        <v>0</v>
      </c>
      <c r="F75" s="30">
        <v>0</v>
      </c>
      <c r="G75" s="30">
        <v>0</v>
      </c>
      <c r="H75" s="4"/>
      <c r="I75" s="4"/>
      <c r="J75" s="4"/>
      <c r="K75" s="4"/>
    </row>
    <row r="76" spans="1:11" ht="14.1" customHeight="1">
      <c r="A76" s="4"/>
      <c r="B76" s="4"/>
      <c r="C76" s="10" t="s">
        <v>145</v>
      </c>
      <c r="D76" s="30">
        <v>0</v>
      </c>
      <c r="E76" s="30">
        <v>162500000</v>
      </c>
      <c r="F76" s="30">
        <v>164500000</v>
      </c>
      <c r="G76" s="30">
        <v>167500000</v>
      </c>
      <c r="H76" s="4"/>
      <c r="I76" s="4"/>
      <c r="J76" s="4"/>
      <c r="K76" s="4"/>
    </row>
    <row r="77" spans="1:11" ht="14.1" customHeight="1">
      <c r="A77" s="4"/>
      <c r="B77" s="4"/>
      <c r="C77" s="1316" t="s">
        <v>44</v>
      </c>
      <c r="D77" s="1317"/>
      <c r="E77" s="1317"/>
      <c r="F77" s="1317"/>
      <c r="G77" s="1317"/>
      <c r="H77" s="4"/>
      <c r="I77" s="4"/>
      <c r="J77" s="4"/>
      <c r="K77" s="4"/>
    </row>
    <row r="78" spans="1:11" ht="14.1" customHeight="1">
      <c r="A78" s="4"/>
      <c r="B78" s="4"/>
      <c r="C78" s="26" t="s">
        <v>738</v>
      </c>
      <c r="D78" s="1316" t="s">
        <v>201</v>
      </c>
      <c r="E78" s="1317"/>
      <c r="F78" s="1317"/>
      <c r="G78" s="1317"/>
      <c r="H78" s="4"/>
      <c r="I78" s="4"/>
      <c r="J78" s="4"/>
      <c r="K78" s="4"/>
    </row>
    <row r="79" spans="1:11" ht="14.1" customHeight="1">
      <c r="A79" s="4"/>
      <c r="B79" s="4"/>
      <c r="C79" s="14" t="s">
        <v>382</v>
      </c>
      <c r="D79" s="1314" t="s">
        <v>737</v>
      </c>
      <c r="E79" s="1315"/>
      <c r="F79" s="1315"/>
      <c r="G79" s="1315"/>
      <c r="H79" s="4"/>
      <c r="I79" s="4"/>
      <c r="J79" s="4"/>
      <c r="K79" s="4"/>
    </row>
    <row r="80" spans="1:11" ht="14.1" customHeight="1">
      <c r="A80" s="4"/>
      <c r="B80" s="4"/>
      <c r="C80" s="27" t="s">
        <v>380</v>
      </c>
      <c r="D80" s="1310" t="s">
        <v>118</v>
      </c>
      <c r="E80" s="1311"/>
      <c r="F80" s="1311"/>
      <c r="G80" s="1311"/>
      <c r="H80" s="4"/>
      <c r="I80" s="4"/>
      <c r="J80" s="4"/>
      <c r="K80" s="4"/>
    </row>
    <row r="81" spans="1:11" ht="14.1" customHeight="1">
      <c r="A81" s="4"/>
      <c r="B81" s="4"/>
      <c r="C81" s="27" t="s">
        <v>15</v>
      </c>
      <c r="D81" s="1310" t="s">
        <v>46</v>
      </c>
      <c r="E81" s="1311"/>
      <c r="F81" s="1311"/>
      <c r="G81" s="1311"/>
      <c r="H81" s="4"/>
      <c r="I81" s="4"/>
      <c r="J81" s="4"/>
      <c r="K81" s="4"/>
    </row>
    <row r="82" spans="1:11" ht="15" customHeight="1">
      <c r="A82" s="4"/>
      <c r="B82" s="4"/>
      <c r="C82" s="13"/>
      <c r="D82" s="33">
        <v>2022</v>
      </c>
      <c r="E82" s="33">
        <v>2023</v>
      </c>
      <c r="F82" s="33">
        <v>2024</v>
      </c>
      <c r="G82" s="33">
        <v>2025</v>
      </c>
      <c r="H82" s="4"/>
      <c r="I82" s="4"/>
      <c r="J82" s="4"/>
      <c r="K82" s="4"/>
    </row>
    <row r="83" spans="1:11" ht="15" customHeight="1">
      <c r="A83" s="4"/>
      <c r="B83" s="4"/>
      <c r="C83" s="12"/>
      <c r="D83" s="34" t="s">
        <v>7</v>
      </c>
      <c r="E83" s="34" t="s">
        <v>8</v>
      </c>
      <c r="F83" s="34" t="s">
        <v>8</v>
      </c>
      <c r="G83" s="34" t="s">
        <v>8</v>
      </c>
      <c r="H83" s="4"/>
      <c r="I83" s="4"/>
      <c r="J83" s="4"/>
      <c r="K83" s="4"/>
    </row>
    <row r="84" spans="1:11" ht="14.1" customHeight="1">
      <c r="A84" s="4"/>
      <c r="B84" s="4"/>
      <c r="C84" s="7" t="s">
        <v>16</v>
      </c>
      <c r="D84" s="35" t="s">
        <v>425</v>
      </c>
      <c r="E84" s="35" t="s">
        <v>387</v>
      </c>
      <c r="F84" s="35" t="s">
        <v>387</v>
      </c>
      <c r="G84" s="35" t="s">
        <v>387</v>
      </c>
      <c r="H84" s="4"/>
      <c r="I84" s="4"/>
      <c r="J84" s="4"/>
      <c r="K84" s="4"/>
    </row>
    <row r="85" spans="1:11" ht="14.1" customHeight="1">
      <c r="A85" s="4"/>
      <c r="B85" s="4"/>
      <c r="C85" s="7" t="s">
        <v>481</v>
      </c>
      <c r="D85" s="35" t="s">
        <v>3491</v>
      </c>
      <c r="E85" s="35" t="s">
        <v>730</v>
      </c>
      <c r="F85" s="35" t="s">
        <v>721</v>
      </c>
      <c r="G85" s="35" t="s">
        <v>721</v>
      </c>
      <c r="H85" s="4"/>
      <c r="I85" s="4"/>
      <c r="J85" s="4"/>
      <c r="K85" s="4"/>
    </row>
    <row r="86" spans="1:11" ht="14.1" customHeight="1">
      <c r="A86" s="4"/>
      <c r="B86" s="4"/>
      <c r="C86" s="7" t="s">
        <v>480</v>
      </c>
      <c r="D86" s="35" t="s">
        <v>3492</v>
      </c>
      <c r="E86" s="35" t="s">
        <v>628</v>
      </c>
      <c r="F86" s="35" t="s">
        <v>1714</v>
      </c>
      <c r="G86" s="35" t="s">
        <v>1714</v>
      </c>
      <c r="H86" s="4"/>
      <c r="I86" s="4"/>
      <c r="J86" s="4"/>
      <c r="K86" s="4"/>
    </row>
    <row r="87" spans="1:11" ht="14.1" customHeight="1">
      <c r="A87" s="4"/>
      <c r="B87" s="4"/>
      <c r="C87" s="7" t="s">
        <v>375</v>
      </c>
      <c r="D87" s="35" t="s">
        <v>348</v>
      </c>
      <c r="E87" s="35" t="s">
        <v>1715</v>
      </c>
      <c r="F87" s="35" t="s">
        <v>372</v>
      </c>
      <c r="G87" s="35" t="s">
        <v>372</v>
      </c>
      <c r="H87" s="4"/>
      <c r="I87" s="4"/>
      <c r="J87" s="4"/>
      <c r="K87" s="4"/>
    </row>
    <row r="88" spans="1:11" ht="14.1" customHeight="1">
      <c r="A88" s="4"/>
      <c r="B88" s="4"/>
      <c r="C88" s="7" t="s">
        <v>374</v>
      </c>
      <c r="D88" s="35" t="s">
        <v>348</v>
      </c>
      <c r="E88" s="35" t="s">
        <v>3493</v>
      </c>
      <c r="F88" s="35" t="s">
        <v>451</v>
      </c>
      <c r="G88" s="35" t="s">
        <v>372</v>
      </c>
      <c r="H88" s="4"/>
      <c r="I88" s="4"/>
      <c r="J88" s="4"/>
      <c r="K88" s="4"/>
    </row>
    <row r="89" spans="1:11" ht="14.1" customHeight="1">
      <c r="A89" s="4"/>
      <c r="B89" s="4"/>
      <c r="C89" s="7" t="s">
        <v>22</v>
      </c>
      <c r="D89" s="35" t="s">
        <v>348</v>
      </c>
      <c r="E89" s="35" t="s">
        <v>3494</v>
      </c>
      <c r="F89" s="35" t="s">
        <v>451</v>
      </c>
      <c r="G89" s="35" t="s">
        <v>372</v>
      </c>
      <c r="H89" s="4"/>
      <c r="I89" s="4"/>
      <c r="J89" s="4"/>
      <c r="K89" s="4"/>
    </row>
    <row r="90" spans="1:11" ht="14.1" customHeight="1">
      <c r="A90" s="4"/>
      <c r="B90" s="4"/>
      <c r="C90" s="1312" t="s">
        <v>371</v>
      </c>
      <c r="D90" s="1313"/>
      <c r="E90" s="1313"/>
      <c r="F90" s="1313"/>
      <c r="G90" s="1313"/>
      <c r="H90" s="4"/>
      <c r="I90" s="4"/>
      <c r="J90" s="4"/>
      <c r="K90" s="4"/>
    </row>
    <row r="91" spans="1:11" ht="14.1" customHeight="1">
      <c r="A91" s="4"/>
      <c r="B91" s="4"/>
      <c r="C91" s="13"/>
      <c r="D91" s="33">
        <v>2022</v>
      </c>
      <c r="E91" s="33">
        <v>2023</v>
      </c>
      <c r="F91" s="33">
        <v>2024</v>
      </c>
      <c r="G91" s="33">
        <v>2025</v>
      </c>
      <c r="H91" s="4"/>
      <c r="I91" s="4"/>
      <c r="J91" s="4"/>
      <c r="K91" s="4"/>
    </row>
    <row r="92" spans="1:11" ht="14.1" customHeight="1">
      <c r="A92" s="4"/>
      <c r="B92" s="4"/>
      <c r="C92" s="12"/>
      <c r="D92" s="34" t="s">
        <v>7</v>
      </c>
      <c r="E92" s="34" t="s">
        <v>8</v>
      </c>
      <c r="F92" s="34" t="s">
        <v>8</v>
      </c>
      <c r="G92" s="34" t="s">
        <v>8</v>
      </c>
      <c r="H92" s="4"/>
      <c r="I92" s="4"/>
      <c r="J92" s="4"/>
      <c r="K92" s="4"/>
    </row>
    <row r="93" spans="1:11" ht="14.1" customHeight="1">
      <c r="A93" s="4"/>
      <c r="B93" s="4"/>
      <c r="C93" s="11" t="s">
        <v>368</v>
      </c>
      <c r="D93" s="30">
        <v>0</v>
      </c>
      <c r="E93" s="30">
        <v>0</v>
      </c>
      <c r="F93" s="30">
        <v>0</v>
      </c>
      <c r="G93" s="30">
        <v>0</v>
      </c>
      <c r="H93" s="4"/>
      <c r="I93" s="4"/>
      <c r="J93" s="4"/>
      <c r="K93" s="4"/>
    </row>
    <row r="94" spans="1:11" ht="14.1" customHeight="1">
      <c r="A94" s="4"/>
      <c r="B94" s="4"/>
      <c r="C94" s="11" t="s">
        <v>357</v>
      </c>
      <c r="D94" s="30">
        <v>0</v>
      </c>
      <c r="E94" s="30">
        <v>0</v>
      </c>
      <c r="F94" s="30">
        <v>0</v>
      </c>
      <c r="G94" s="30">
        <v>0</v>
      </c>
      <c r="H94" s="4"/>
      <c r="I94" s="4"/>
      <c r="J94" s="4"/>
      <c r="K94" s="4"/>
    </row>
    <row r="95" spans="1:11" ht="14.1" customHeight="1">
      <c r="A95" s="4"/>
      <c r="B95" s="4"/>
      <c r="C95" s="11" t="s">
        <v>361</v>
      </c>
      <c r="D95" s="30">
        <v>0</v>
      </c>
      <c r="E95" s="30">
        <v>0</v>
      </c>
      <c r="F95" s="30">
        <v>0</v>
      </c>
      <c r="G95" s="30">
        <v>0</v>
      </c>
      <c r="H95" s="4"/>
      <c r="I95" s="4"/>
      <c r="J95" s="4"/>
      <c r="K95" s="4"/>
    </row>
    <row r="96" spans="1:11" ht="14.1" customHeight="1">
      <c r="A96" s="4"/>
      <c r="B96" s="4"/>
      <c r="C96" s="11" t="s">
        <v>367</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366</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365</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370</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363</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362</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360</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356</v>
      </c>
      <c r="D116" s="30">
        <v>0</v>
      </c>
      <c r="E116" s="30">
        <v>0</v>
      </c>
      <c r="F116" s="30">
        <v>0</v>
      </c>
      <c r="G116" s="30">
        <v>0</v>
      </c>
      <c r="H116" s="4"/>
      <c r="I116" s="4"/>
      <c r="J116" s="4"/>
      <c r="K116" s="4"/>
    </row>
    <row r="117" spans="1:11" ht="14.1" customHeight="1">
      <c r="A117" s="4"/>
      <c r="B117" s="4"/>
      <c r="C117" s="11" t="s">
        <v>355</v>
      </c>
      <c r="D117" s="30">
        <v>0</v>
      </c>
      <c r="E117" s="30">
        <v>0</v>
      </c>
      <c r="F117" s="30">
        <v>0</v>
      </c>
      <c r="G117" s="30">
        <v>0</v>
      </c>
      <c r="H117" s="4"/>
      <c r="I117" s="4"/>
      <c r="J117" s="4"/>
      <c r="K117" s="4"/>
    </row>
    <row r="118" spans="1:11" ht="14.1" customHeight="1">
      <c r="A118" s="4"/>
      <c r="B118" s="4"/>
      <c r="C118" s="11" t="s">
        <v>354</v>
      </c>
      <c r="D118" s="30">
        <v>0</v>
      </c>
      <c r="E118" s="30">
        <v>0</v>
      </c>
      <c r="F118" s="30">
        <v>0</v>
      </c>
      <c r="G118" s="30">
        <v>0</v>
      </c>
      <c r="H118" s="4"/>
      <c r="I118" s="4"/>
      <c r="J118" s="4"/>
      <c r="K118" s="4"/>
    </row>
    <row r="119" spans="1:11" ht="14.1" customHeight="1">
      <c r="A119" s="4"/>
      <c r="B119" s="4"/>
      <c r="C119" s="11" t="s">
        <v>353</v>
      </c>
      <c r="D119" s="30">
        <v>0</v>
      </c>
      <c r="E119" s="30">
        <v>0</v>
      </c>
      <c r="F119" s="30">
        <v>0</v>
      </c>
      <c r="G119" s="30">
        <v>0</v>
      </c>
      <c r="H119" s="4"/>
      <c r="I119" s="4"/>
      <c r="J119" s="4"/>
      <c r="K119" s="4"/>
    </row>
    <row r="120" spans="1:11" ht="14.1" customHeight="1">
      <c r="A120" s="4"/>
      <c r="B120" s="4"/>
      <c r="C120" s="11" t="s">
        <v>359</v>
      </c>
      <c r="D120" s="30">
        <v>0</v>
      </c>
      <c r="E120" s="30">
        <v>800000</v>
      </c>
      <c r="F120" s="30">
        <v>700000</v>
      </c>
      <c r="G120" s="30">
        <v>700000</v>
      </c>
      <c r="H120" s="4"/>
      <c r="I120" s="4"/>
      <c r="J120" s="4"/>
      <c r="K120" s="4"/>
    </row>
    <row r="121" spans="1:11" ht="14.1" customHeight="1">
      <c r="A121" s="4"/>
      <c r="B121" s="4"/>
      <c r="C121" s="11" t="s">
        <v>357</v>
      </c>
      <c r="D121" s="30">
        <v>0</v>
      </c>
      <c r="E121" s="30">
        <v>800000</v>
      </c>
      <c r="F121" s="30">
        <v>700000</v>
      </c>
      <c r="G121" s="30">
        <v>700000</v>
      </c>
      <c r="H121" s="4"/>
      <c r="I121" s="4"/>
      <c r="J121" s="4"/>
      <c r="K121" s="4"/>
    </row>
    <row r="122" spans="1:11" ht="14.1" customHeight="1">
      <c r="A122" s="4"/>
      <c r="B122" s="4"/>
      <c r="C122" s="11" t="s">
        <v>356</v>
      </c>
      <c r="D122" s="30">
        <v>0</v>
      </c>
      <c r="E122" s="30">
        <v>0</v>
      </c>
      <c r="F122" s="30">
        <v>0</v>
      </c>
      <c r="G122" s="30">
        <v>0</v>
      </c>
      <c r="H122" s="4"/>
      <c r="I122" s="4"/>
      <c r="J122" s="4"/>
      <c r="K122" s="4"/>
    </row>
    <row r="123" spans="1:11" ht="14.1" customHeight="1">
      <c r="A123" s="4"/>
      <c r="B123" s="4"/>
      <c r="C123" s="11" t="s">
        <v>355</v>
      </c>
      <c r="D123" s="30">
        <v>0</v>
      </c>
      <c r="E123" s="30">
        <v>0</v>
      </c>
      <c r="F123" s="30">
        <v>0</v>
      </c>
      <c r="G123" s="30">
        <v>0</v>
      </c>
      <c r="H123" s="4"/>
      <c r="I123" s="4"/>
      <c r="J123" s="4"/>
      <c r="K123" s="4"/>
    </row>
    <row r="124" spans="1:11" ht="14.1" customHeight="1">
      <c r="A124" s="4"/>
      <c r="B124" s="4"/>
      <c r="C124" s="11" t="s">
        <v>354</v>
      </c>
      <c r="D124" s="30">
        <v>0</v>
      </c>
      <c r="E124" s="30">
        <v>0</v>
      </c>
      <c r="F124" s="30">
        <v>0</v>
      </c>
      <c r="G124" s="30">
        <v>0</v>
      </c>
      <c r="H124" s="4"/>
      <c r="I124" s="4"/>
      <c r="J124" s="4"/>
      <c r="K124" s="4"/>
    </row>
    <row r="125" spans="1:11" ht="14.1" customHeight="1">
      <c r="A125" s="4"/>
      <c r="B125" s="4"/>
      <c r="C125" s="11" t="s">
        <v>353</v>
      </c>
      <c r="D125" s="30">
        <v>0</v>
      </c>
      <c r="E125" s="30">
        <v>0</v>
      </c>
      <c r="F125" s="30">
        <v>0</v>
      </c>
      <c r="G125" s="30">
        <v>0</v>
      </c>
      <c r="H125" s="4"/>
      <c r="I125" s="4"/>
      <c r="J125" s="4"/>
      <c r="K125" s="4"/>
    </row>
    <row r="126" spans="1:11" ht="14.1" customHeight="1">
      <c r="A126" s="4"/>
      <c r="B126" s="4"/>
      <c r="C126" s="11" t="s">
        <v>358</v>
      </c>
      <c r="D126" s="30">
        <v>0</v>
      </c>
      <c r="E126" s="30">
        <v>0</v>
      </c>
      <c r="F126" s="30">
        <v>0</v>
      </c>
      <c r="G126" s="30">
        <v>0</v>
      </c>
      <c r="H126" s="4"/>
      <c r="I126" s="4"/>
      <c r="J126" s="4"/>
      <c r="K126" s="4"/>
    </row>
    <row r="127" spans="1:11" ht="14.1" customHeight="1">
      <c r="A127" s="4"/>
      <c r="B127" s="4"/>
      <c r="C127" s="11" t="s">
        <v>357</v>
      </c>
      <c r="D127" s="30">
        <v>0</v>
      </c>
      <c r="E127" s="30">
        <v>0</v>
      </c>
      <c r="F127" s="30">
        <v>0</v>
      </c>
      <c r="G127" s="30">
        <v>0</v>
      </c>
      <c r="H127" s="4"/>
      <c r="I127" s="4"/>
      <c r="J127" s="4"/>
      <c r="K127" s="4"/>
    </row>
    <row r="128" spans="1:11" ht="14.1" customHeight="1">
      <c r="A128" s="4"/>
      <c r="B128" s="4"/>
      <c r="C128" s="11" t="s">
        <v>356</v>
      </c>
      <c r="D128" s="30">
        <v>0</v>
      </c>
      <c r="E128" s="30">
        <v>0</v>
      </c>
      <c r="F128" s="30">
        <v>0</v>
      </c>
      <c r="G128" s="30">
        <v>0</v>
      </c>
      <c r="H128" s="4"/>
      <c r="I128" s="4"/>
      <c r="J128" s="4"/>
      <c r="K128" s="4"/>
    </row>
    <row r="129" spans="1:11" ht="14.1" customHeight="1">
      <c r="A129" s="4"/>
      <c r="B129" s="4"/>
      <c r="C129" s="11" t="s">
        <v>355</v>
      </c>
      <c r="D129" s="30">
        <v>0</v>
      </c>
      <c r="E129" s="30">
        <v>0</v>
      </c>
      <c r="F129" s="30">
        <v>0</v>
      </c>
      <c r="G129" s="30">
        <v>0</v>
      </c>
      <c r="H129" s="4"/>
      <c r="I129" s="4"/>
      <c r="J129" s="4"/>
      <c r="K129" s="4"/>
    </row>
    <row r="130" spans="1:11" ht="14.1" customHeight="1">
      <c r="A130" s="4"/>
      <c r="B130" s="4"/>
      <c r="C130" s="11" t="s">
        <v>354</v>
      </c>
      <c r="D130" s="30">
        <v>0</v>
      </c>
      <c r="E130" s="30">
        <v>0</v>
      </c>
      <c r="F130" s="30">
        <v>0</v>
      </c>
      <c r="G130" s="30">
        <v>0</v>
      </c>
      <c r="H130" s="4"/>
      <c r="I130" s="4"/>
      <c r="J130" s="4"/>
      <c r="K130" s="4"/>
    </row>
    <row r="131" spans="1:11" ht="14.1" customHeight="1">
      <c r="A131" s="4"/>
      <c r="B131" s="4"/>
      <c r="C131" s="11" t="s">
        <v>353</v>
      </c>
      <c r="D131" s="30">
        <v>0</v>
      </c>
      <c r="E131" s="30">
        <v>0</v>
      </c>
      <c r="F131" s="30">
        <v>0</v>
      </c>
      <c r="G131" s="30">
        <v>0</v>
      </c>
      <c r="H131" s="4"/>
      <c r="I131" s="4"/>
      <c r="J131" s="4"/>
      <c r="K131" s="4"/>
    </row>
    <row r="132" spans="1:11" ht="14.1" customHeight="1">
      <c r="A132" s="4"/>
      <c r="B132" s="4"/>
      <c r="C132" s="11" t="s">
        <v>352</v>
      </c>
      <c r="D132" s="30">
        <v>0</v>
      </c>
      <c r="E132" s="30">
        <v>0</v>
      </c>
      <c r="F132" s="30">
        <v>0</v>
      </c>
      <c r="G132" s="30">
        <v>0</v>
      </c>
      <c r="H132" s="4"/>
      <c r="I132" s="4"/>
      <c r="J132" s="4"/>
      <c r="K132" s="4"/>
    </row>
    <row r="133" spans="1:11" ht="14.1" customHeight="1">
      <c r="A133" s="4"/>
      <c r="B133" s="4"/>
      <c r="C133" s="11" t="s">
        <v>351</v>
      </c>
      <c r="D133" s="30">
        <v>0</v>
      </c>
      <c r="E133" s="30">
        <v>0</v>
      </c>
      <c r="F133" s="30">
        <v>0</v>
      </c>
      <c r="G133" s="30">
        <v>0</v>
      </c>
      <c r="H133" s="4"/>
      <c r="I133" s="4"/>
      <c r="J133" s="4"/>
      <c r="K133" s="4"/>
    </row>
    <row r="134" spans="1:11" ht="14.1" customHeight="1">
      <c r="A134" s="4"/>
      <c r="B134" s="4"/>
      <c r="C134" s="10" t="s">
        <v>145</v>
      </c>
      <c r="D134" s="30">
        <v>0</v>
      </c>
      <c r="E134" s="30">
        <v>800000</v>
      </c>
      <c r="F134" s="30">
        <v>700000</v>
      </c>
      <c r="G134" s="30">
        <v>700000</v>
      </c>
      <c r="H134" s="4"/>
      <c r="I134" s="4"/>
      <c r="J134" s="4"/>
      <c r="K134" s="4"/>
    </row>
    <row r="135" spans="1:11" ht="14.1" customHeight="1">
      <c r="A135" s="4"/>
      <c r="B135" s="4"/>
      <c r="C135" s="14" t="s">
        <v>382</v>
      </c>
      <c r="D135" s="1314" t="s">
        <v>736</v>
      </c>
      <c r="E135" s="1315"/>
      <c r="F135" s="1315"/>
      <c r="G135" s="1315"/>
      <c r="H135" s="4"/>
      <c r="I135" s="4"/>
      <c r="J135" s="4"/>
      <c r="K135" s="4"/>
    </row>
    <row r="136" spans="1:11" ht="14.1" customHeight="1">
      <c r="A136" s="4"/>
      <c r="B136" s="4"/>
      <c r="C136" s="27" t="s">
        <v>380</v>
      </c>
      <c r="D136" s="1310" t="s">
        <v>735</v>
      </c>
      <c r="E136" s="1311"/>
      <c r="F136" s="1311"/>
      <c r="G136" s="1311"/>
      <c r="H136" s="4"/>
      <c r="I136" s="4"/>
      <c r="J136" s="4"/>
      <c r="K136" s="4"/>
    </row>
    <row r="137" spans="1:11" ht="14.1" customHeight="1">
      <c r="A137" s="4"/>
      <c r="B137" s="4"/>
      <c r="C137" s="27" t="s">
        <v>15</v>
      </c>
      <c r="D137" s="1310" t="s">
        <v>40</v>
      </c>
      <c r="E137" s="1311"/>
      <c r="F137" s="1311"/>
      <c r="G137" s="1311"/>
      <c r="H137" s="4"/>
      <c r="I137" s="4"/>
      <c r="J137" s="4"/>
      <c r="K137" s="4"/>
    </row>
    <row r="138" spans="1:11" ht="15" customHeight="1">
      <c r="A138" s="4"/>
      <c r="B138" s="4"/>
      <c r="C138" s="13"/>
      <c r="D138" s="33">
        <v>2022</v>
      </c>
      <c r="E138" s="33">
        <v>2023</v>
      </c>
      <c r="F138" s="33">
        <v>2024</v>
      </c>
      <c r="G138" s="33">
        <v>2025</v>
      </c>
      <c r="H138" s="4"/>
      <c r="I138" s="4"/>
      <c r="J138" s="4"/>
      <c r="K138" s="4"/>
    </row>
    <row r="139" spans="1:11" ht="15" customHeight="1">
      <c r="A139" s="4"/>
      <c r="B139" s="4"/>
      <c r="C139" s="12"/>
      <c r="D139" s="34" t="s">
        <v>7</v>
      </c>
      <c r="E139" s="34" t="s">
        <v>8</v>
      </c>
      <c r="F139" s="34" t="s">
        <v>8</v>
      </c>
      <c r="G139" s="34" t="s">
        <v>8</v>
      </c>
      <c r="H139" s="4"/>
      <c r="I139" s="4"/>
      <c r="J139" s="4"/>
      <c r="K139" s="4"/>
    </row>
    <row r="140" spans="1:11" ht="14.1" customHeight="1">
      <c r="A140" s="4"/>
      <c r="B140" s="4"/>
      <c r="C140" s="7" t="s">
        <v>16</v>
      </c>
      <c r="D140" s="35" t="s">
        <v>689</v>
      </c>
      <c r="E140" s="35" t="s">
        <v>689</v>
      </c>
      <c r="F140" s="35" t="s">
        <v>689</v>
      </c>
      <c r="G140" s="35" t="s">
        <v>689</v>
      </c>
      <c r="H140" s="4"/>
      <c r="I140" s="4"/>
      <c r="J140" s="4"/>
      <c r="K140" s="4"/>
    </row>
    <row r="141" spans="1:11" ht="14.1" customHeight="1">
      <c r="A141" s="4"/>
      <c r="B141" s="4"/>
      <c r="C141" s="7" t="s">
        <v>481</v>
      </c>
      <c r="D141" s="35" t="s">
        <v>3495</v>
      </c>
      <c r="E141" s="35" t="s">
        <v>3496</v>
      </c>
      <c r="F141" s="35" t="s">
        <v>734</v>
      </c>
      <c r="G141" s="35" t="s">
        <v>734</v>
      </c>
      <c r="H141" s="4"/>
      <c r="I141" s="4"/>
      <c r="J141" s="4"/>
      <c r="K141" s="4"/>
    </row>
    <row r="142" spans="1:11" ht="14.1" customHeight="1">
      <c r="A142" s="4"/>
      <c r="B142" s="4"/>
      <c r="C142" s="7" t="s">
        <v>480</v>
      </c>
      <c r="D142" s="35" t="s">
        <v>3497</v>
      </c>
      <c r="E142" s="35" t="s">
        <v>3498</v>
      </c>
      <c r="F142" s="35" t="s">
        <v>444</v>
      </c>
      <c r="G142" s="35" t="s">
        <v>444</v>
      </c>
      <c r="H142" s="4"/>
      <c r="I142" s="4"/>
      <c r="J142" s="4"/>
      <c r="K142" s="4"/>
    </row>
    <row r="143" spans="1:11" ht="14.1" customHeight="1">
      <c r="A143" s="4"/>
      <c r="B143" s="4"/>
      <c r="C143" s="7" t="s">
        <v>375</v>
      </c>
      <c r="D143" s="35" t="s">
        <v>348</v>
      </c>
      <c r="E143" s="35" t="s">
        <v>372</v>
      </c>
      <c r="F143" s="35" t="s">
        <v>372</v>
      </c>
      <c r="G143" s="35" t="s">
        <v>372</v>
      </c>
      <c r="H143" s="4"/>
      <c r="I143" s="4"/>
      <c r="J143" s="4"/>
      <c r="K143" s="4"/>
    </row>
    <row r="144" spans="1:11" ht="14.1" customHeight="1">
      <c r="A144" s="4"/>
      <c r="B144" s="4"/>
      <c r="C144" s="7" t="s">
        <v>374</v>
      </c>
      <c r="D144" s="35" t="s">
        <v>348</v>
      </c>
      <c r="E144" s="35" t="s">
        <v>3499</v>
      </c>
      <c r="F144" s="35" t="s">
        <v>3500</v>
      </c>
      <c r="G144" s="35" t="s">
        <v>372</v>
      </c>
      <c r="H144" s="4"/>
      <c r="I144" s="4"/>
      <c r="J144" s="4"/>
      <c r="K144" s="4"/>
    </row>
    <row r="145" spans="1:11" ht="14.1" customHeight="1">
      <c r="A145" s="4"/>
      <c r="B145" s="4"/>
      <c r="C145" s="7" t="s">
        <v>22</v>
      </c>
      <c r="D145" s="35" t="s">
        <v>348</v>
      </c>
      <c r="E145" s="35" t="s">
        <v>3499</v>
      </c>
      <c r="F145" s="35" t="s">
        <v>3500</v>
      </c>
      <c r="G145" s="35" t="s">
        <v>372</v>
      </c>
      <c r="H145" s="4"/>
      <c r="I145" s="4"/>
      <c r="J145" s="4"/>
      <c r="K145" s="4"/>
    </row>
    <row r="146" spans="1:11" ht="14.1" customHeight="1">
      <c r="A146" s="4"/>
      <c r="B146" s="4"/>
      <c r="C146" s="1312" t="s">
        <v>371</v>
      </c>
      <c r="D146" s="1313"/>
      <c r="E146" s="1313"/>
      <c r="F146" s="1313"/>
      <c r="G146" s="1313"/>
      <c r="H146" s="4"/>
      <c r="I146" s="4"/>
      <c r="J146" s="4"/>
      <c r="K146" s="4"/>
    </row>
    <row r="147" spans="1:11" ht="14.1" customHeight="1">
      <c r="A147" s="4"/>
      <c r="B147" s="4"/>
      <c r="C147" s="13"/>
      <c r="D147" s="33">
        <v>2022</v>
      </c>
      <c r="E147" s="33">
        <v>2023</v>
      </c>
      <c r="F147" s="33">
        <v>2024</v>
      </c>
      <c r="G147" s="33">
        <v>2025</v>
      </c>
      <c r="H147" s="4"/>
      <c r="I147" s="4"/>
      <c r="J147" s="4"/>
      <c r="K147" s="4"/>
    </row>
    <row r="148" spans="1:11" ht="14.1" customHeight="1">
      <c r="A148" s="4"/>
      <c r="B148" s="4"/>
      <c r="C148" s="12"/>
      <c r="D148" s="34" t="s">
        <v>7</v>
      </c>
      <c r="E148" s="34" t="s">
        <v>8</v>
      </c>
      <c r="F148" s="34" t="s">
        <v>8</v>
      </c>
      <c r="G148" s="34" t="s">
        <v>8</v>
      </c>
      <c r="H148" s="4"/>
      <c r="I148" s="4"/>
      <c r="J148" s="4"/>
      <c r="K148" s="4"/>
    </row>
    <row r="149" spans="1:11" ht="14.1" customHeight="1">
      <c r="A149" s="4"/>
      <c r="B149" s="4"/>
      <c r="C149" s="11" t="s">
        <v>368</v>
      </c>
      <c r="D149" s="30">
        <v>0</v>
      </c>
      <c r="E149" s="30">
        <v>0</v>
      </c>
      <c r="F149" s="30">
        <v>0</v>
      </c>
      <c r="G149" s="30">
        <v>0</v>
      </c>
      <c r="H149" s="4"/>
      <c r="I149" s="4"/>
      <c r="J149" s="4"/>
      <c r="K149" s="4"/>
    </row>
    <row r="150" spans="1:11" ht="14.1" customHeight="1">
      <c r="A150" s="4"/>
      <c r="B150" s="4"/>
      <c r="C150" s="11" t="s">
        <v>357</v>
      </c>
      <c r="D150" s="30">
        <v>0</v>
      </c>
      <c r="E150" s="30">
        <v>0</v>
      </c>
      <c r="F150" s="30">
        <v>0</v>
      </c>
      <c r="G150" s="30">
        <v>0</v>
      </c>
      <c r="H150" s="4"/>
      <c r="I150" s="4"/>
      <c r="J150" s="4"/>
      <c r="K150" s="4"/>
    </row>
    <row r="151" spans="1:11" ht="14.1" customHeight="1">
      <c r="A151" s="4"/>
      <c r="B151" s="4"/>
      <c r="C151" s="11" t="s">
        <v>361</v>
      </c>
      <c r="D151" s="30">
        <v>0</v>
      </c>
      <c r="E151" s="30">
        <v>0</v>
      </c>
      <c r="F151" s="30">
        <v>0</v>
      </c>
      <c r="G151" s="30">
        <v>0</v>
      </c>
      <c r="H151" s="4"/>
      <c r="I151" s="4"/>
      <c r="J151" s="4"/>
      <c r="K151" s="4"/>
    </row>
    <row r="152" spans="1:11" ht="14.1" customHeight="1">
      <c r="A152" s="4"/>
      <c r="B152" s="4"/>
      <c r="C152" s="11" t="s">
        <v>367</v>
      </c>
      <c r="D152" s="30">
        <v>0</v>
      </c>
      <c r="E152" s="30">
        <v>0</v>
      </c>
      <c r="F152" s="30">
        <v>0</v>
      </c>
      <c r="G152" s="30">
        <v>0</v>
      </c>
      <c r="H152" s="4"/>
      <c r="I152" s="4"/>
      <c r="J152" s="4"/>
      <c r="K152" s="4"/>
    </row>
    <row r="153" spans="1:11" ht="14.1" customHeight="1">
      <c r="A153" s="4"/>
      <c r="B153" s="4"/>
      <c r="C153" s="11" t="s">
        <v>357</v>
      </c>
      <c r="D153" s="30">
        <v>0</v>
      </c>
      <c r="E153" s="30">
        <v>0</v>
      </c>
      <c r="F153" s="30">
        <v>0</v>
      </c>
      <c r="G153" s="30">
        <v>0</v>
      </c>
      <c r="H153" s="4"/>
      <c r="I153" s="4"/>
      <c r="J153" s="4"/>
      <c r="K153" s="4"/>
    </row>
    <row r="154" spans="1:11" ht="14.1" customHeight="1">
      <c r="A154" s="4"/>
      <c r="B154" s="4"/>
      <c r="C154" s="11" t="s">
        <v>361</v>
      </c>
      <c r="D154" s="30">
        <v>0</v>
      </c>
      <c r="E154" s="30">
        <v>0</v>
      </c>
      <c r="F154" s="30">
        <v>0</v>
      </c>
      <c r="G154" s="30">
        <v>0</v>
      </c>
      <c r="H154" s="4"/>
      <c r="I154" s="4"/>
      <c r="J154" s="4"/>
      <c r="K154" s="4"/>
    </row>
    <row r="155" spans="1:11" ht="14.1" customHeight="1">
      <c r="A155" s="4"/>
      <c r="B155" s="4"/>
      <c r="C155" s="11" t="s">
        <v>366</v>
      </c>
      <c r="D155" s="30">
        <v>0</v>
      </c>
      <c r="E155" s="30">
        <v>0</v>
      </c>
      <c r="F155" s="30">
        <v>0</v>
      </c>
      <c r="G155" s="30">
        <v>0</v>
      </c>
      <c r="H155" s="4"/>
      <c r="I155" s="4"/>
      <c r="J155" s="4"/>
      <c r="K155" s="4"/>
    </row>
    <row r="156" spans="1:11" ht="14.1" customHeight="1">
      <c r="A156" s="4"/>
      <c r="B156" s="4"/>
      <c r="C156" s="11" t="s">
        <v>357</v>
      </c>
      <c r="D156" s="30">
        <v>0</v>
      </c>
      <c r="E156" s="30">
        <v>0</v>
      </c>
      <c r="F156" s="30">
        <v>0</v>
      </c>
      <c r="G156" s="30">
        <v>0</v>
      </c>
      <c r="H156" s="4"/>
      <c r="I156" s="4"/>
      <c r="J156" s="4"/>
      <c r="K156" s="4"/>
    </row>
    <row r="157" spans="1:11" ht="14.1" customHeight="1">
      <c r="A157" s="4"/>
      <c r="B157" s="4"/>
      <c r="C157" s="11" t="s">
        <v>361</v>
      </c>
      <c r="D157" s="30">
        <v>0</v>
      </c>
      <c r="E157" s="30">
        <v>0</v>
      </c>
      <c r="F157" s="30">
        <v>0</v>
      </c>
      <c r="G157" s="30">
        <v>0</v>
      </c>
      <c r="H157" s="4"/>
      <c r="I157" s="4"/>
      <c r="J157" s="4"/>
      <c r="K157" s="4"/>
    </row>
    <row r="158" spans="1:11" ht="14.1" customHeight="1">
      <c r="A158" s="4"/>
      <c r="B158" s="4"/>
      <c r="C158" s="11" t="s">
        <v>365</v>
      </c>
      <c r="D158" s="30">
        <v>0</v>
      </c>
      <c r="E158" s="30">
        <v>0</v>
      </c>
      <c r="F158" s="30">
        <v>0</v>
      </c>
      <c r="G158" s="30">
        <v>0</v>
      </c>
      <c r="H158" s="4"/>
      <c r="I158" s="4"/>
      <c r="J158" s="4"/>
      <c r="K158" s="4"/>
    </row>
    <row r="159" spans="1:11" ht="14.1" customHeight="1">
      <c r="A159" s="4"/>
      <c r="B159" s="4"/>
      <c r="C159" s="11" t="s">
        <v>357</v>
      </c>
      <c r="D159" s="30">
        <v>0</v>
      </c>
      <c r="E159" s="30">
        <v>0</v>
      </c>
      <c r="F159" s="30">
        <v>0</v>
      </c>
      <c r="G159" s="30">
        <v>0</v>
      </c>
      <c r="H159" s="4"/>
      <c r="I159" s="4"/>
      <c r="J159" s="4"/>
      <c r="K159" s="4"/>
    </row>
    <row r="160" spans="1:11" ht="14.1" customHeight="1">
      <c r="A160" s="4"/>
      <c r="B160" s="4"/>
      <c r="C160" s="11" t="s">
        <v>361</v>
      </c>
      <c r="D160" s="30">
        <v>0</v>
      </c>
      <c r="E160" s="30">
        <v>0</v>
      </c>
      <c r="F160" s="30">
        <v>0</v>
      </c>
      <c r="G160" s="30">
        <v>0</v>
      </c>
      <c r="H160" s="4"/>
      <c r="I160" s="4"/>
      <c r="J160" s="4"/>
      <c r="K160" s="4"/>
    </row>
    <row r="161" spans="1:11" ht="14.1" customHeight="1">
      <c r="A161" s="4"/>
      <c r="B161" s="4"/>
      <c r="C161" s="11" t="s">
        <v>370</v>
      </c>
      <c r="D161" s="30">
        <v>0</v>
      </c>
      <c r="E161" s="30">
        <v>0</v>
      </c>
      <c r="F161" s="30">
        <v>0</v>
      </c>
      <c r="G161" s="30">
        <v>0</v>
      </c>
      <c r="H161" s="4"/>
      <c r="I161" s="4"/>
      <c r="J161" s="4"/>
      <c r="K161" s="4"/>
    </row>
    <row r="162" spans="1:11" ht="14.1" customHeight="1">
      <c r="A162" s="4"/>
      <c r="B162" s="4"/>
      <c r="C162" s="11" t="s">
        <v>357</v>
      </c>
      <c r="D162" s="30">
        <v>0</v>
      </c>
      <c r="E162" s="30">
        <v>0</v>
      </c>
      <c r="F162" s="30">
        <v>0</v>
      </c>
      <c r="G162" s="30">
        <v>0</v>
      </c>
      <c r="H162" s="4"/>
      <c r="I162" s="4"/>
      <c r="J162" s="4"/>
      <c r="K162" s="4"/>
    </row>
    <row r="163" spans="1:11" ht="14.1" customHeight="1">
      <c r="A163" s="4"/>
      <c r="B163" s="4"/>
      <c r="C163" s="11" t="s">
        <v>361</v>
      </c>
      <c r="D163" s="30">
        <v>0</v>
      </c>
      <c r="E163" s="30">
        <v>0</v>
      </c>
      <c r="F163" s="30">
        <v>0</v>
      </c>
      <c r="G163" s="30">
        <v>0</v>
      </c>
      <c r="H163" s="4"/>
      <c r="I163" s="4"/>
      <c r="J163" s="4"/>
      <c r="K163" s="4"/>
    </row>
    <row r="164" spans="1:11" ht="14.1" customHeight="1">
      <c r="A164" s="4"/>
      <c r="B164" s="4"/>
      <c r="C164" s="11" t="s">
        <v>363</v>
      </c>
      <c r="D164" s="30">
        <v>0</v>
      </c>
      <c r="E164" s="30">
        <v>0</v>
      </c>
      <c r="F164" s="30">
        <v>0</v>
      </c>
      <c r="G164" s="30">
        <v>0</v>
      </c>
      <c r="H164" s="4"/>
      <c r="I164" s="4"/>
      <c r="J164" s="4"/>
      <c r="K164" s="4"/>
    </row>
    <row r="165" spans="1:11" ht="14.1" customHeight="1">
      <c r="A165" s="4"/>
      <c r="B165" s="4"/>
      <c r="C165" s="11" t="s">
        <v>357</v>
      </c>
      <c r="D165" s="30">
        <v>0</v>
      </c>
      <c r="E165" s="30">
        <v>0</v>
      </c>
      <c r="F165" s="30">
        <v>0</v>
      </c>
      <c r="G165" s="30">
        <v>0</v>
      </c>
      <c r="H165" s="4"/>
      <c r="I165" s="4"/>
      <c r="J165" s="4"/>
      <c r="K165" s="4"/>
    </row>
    <row r="166" spans="1:11" ht="14.1" customHeight="1">
      <c r="A166" s="4"/>
      <c r="B166" s="4"/>
      <c r="C166" s="11" t="s">
        <v>361</v>
      </c>
      <c r="D166" s="30">
        <v>0</v>
      </c>
      <c r="E166" s="30">
        <v>0</v>
      </c>
      <c r="F166" s="30">
        <v>0</v>
      </c>
      <c r="G166" s="30">
        <v>0</v>
      </c>
      <c r="H166" s="4"/>
      <c r="I166" s="4"/>
      <c r="J166" s="4"/>
      <c r="K166" s="4"/>
    </row>
    <row r="167" spans="1:11" ht="14.1" customHeight="1">
      <c r="A167" s="4"/>
      <c r="B167" s="4"/>
      <c r="C167" s="11" t="s">
        <v>362</v>
      </c>
      <c r="D167" s="30">
        <v>0</v>
      </c>
      <c r="E167" s="30">
        <v>0</v>
      </c>
      <c r="F167" s="30">
        <v>0</v>
      </c>
      <c r="G167" s="30">
        <v>0</v>
      </c>
      <c r="H167" s="4"/>
      <c r="I167" s="4"/>
      <c r="J167" s="4"/>
      <c r="K167" s="4"/>
    </row>
    <row r="168" spans="1:11" ht="14.1" customHeight="1">
      <c r="A168" s="4"/>
      <c r="B168" s="4"/>
      <c r="C168" s="11" t="s">
        <v>357</v>
      </c>
      <c r="D168" s="30">
        <v>0</v>
      </c>
      <c r="E168" s="30">
        <v>0</v>
      </c>
      <c r="F168" s="30">
        <v>0</v>
      </c>
      <c r="G168" s="30">
        <v>0</v>
      </c>
      <c r="H168" s="4"/>
      <c r="I168" s="4"/>
      <c r="J168" s="4"/>
      <c r="K168" s="4"/>
    </row>
    <row r="169" spans="1:11" ht="14.1" customHeight="1">
      <c r="A169" s="4"/>
      <c r="B169" s="4"/>
      <c r="C169" s="11" t="s">
        <v>361</v>
      </c>
      <c r="D169" s="30">
        <v>0</v>
      </c>
      <c r="E169" s="30">
        <v>0</v>
      </c>
      <c r="F169" s="30">
        <v>0</v>
      </c>
      <c r="G169" s="30">
        <v>0</v>
      </c>
      <c r="H169" s="4"/>
      <c r="I169" s="4"/>
      <c r="J169" s="4"/>
      <c r="K169" s="4"/>
    </row>
    <row r="170" spans="1:11" ht="14.1" customHeight="1">
      <c r="A170" s="4"/>
      <c r="B170" s="4"/>
      <c r="C170" s="11" t="s">
        <v>360</v>
      </c>
      <c r="D170" s="30">
        <v>0</v>
      </c>
      <c r="E170" s="30">
        <v>0</v>
      </c>
      <c r="F170" s="30">
        <v>0</v>
      </c>
      <c r="G170" s="30">
        <v>0</v>
      </c>
      <c r="H170" s="4"/>
      <c r="I170" s="4"/>
      <c r="J170" s="4"/>
      <c r="K170" s="4"/>
    </row>
    <row r="171" spans="1:11" ht="14.1" customHeight="1">
      <c r="A171" s="4"/>
      <c r="B171" s="4"/>
      <c r="C171" s="11" t="s">
        <v>357</v>
      </c>
      <c r="D171" s="30">
        <v>0</v>
      </c>
      <c r="E171" s="30">
        <v>0</v>
      </c>
      <c r="F171" s="30">
        <v>0</v>
      </c>
      <c r="G171" s="30">
        <v>0</v>
      </c>
      <c r="H171" s="4"/>
      <c r="I171" s="4"/>
      <c r="J171" s="4"/>
      <c r="K171" s="4"/>
    </row>
    <row r="172" spans="1:11" ht="14.1" customHeight="1">
      <c r="A172" s="4"/>
      <c r="B172" s="4"/>
      <c r="C172" s="11" t="s">
        <v>356</v>
      </c>
      <c r="D172" s="30">
        <v>0</v>
      </c>
      <c r="E172" s="30">
        <v>0</v>
      </c>
      <c r="F172" s="30">
        <v>0</v>
      </c>
      <c r="G172" s="30">
        <v>0</v>
      </c>
      <c r="H172" s="4"/>
      <c r="I172" s="4"/>
      <c r="J172" s="4"/>
      <c r="K172" s="4"/>
    </row>
    <row r="173" spans="1:11" ht="14.1" customHeight="1">
      <c r="A173" s="4"/>
      <c r="B173" s="4"/>
      <c r="C173" s="11" t="s">
        <v>355</v>
      </c>
      <c r="D173" s="30">
        <v>0</v>
      </c>
      <c r="E173" s="30">
        <v>0</v>
      </c>
      <c r="F173" s="30">
        <v>0</v>
      </c>
      <c r="G173" s="30">
        <v>0</v>
      </c>
      <c r="H173" s="4"/>
      <c r="I173" s="4"/>
      <c r="J173" s="4"/>
      <c r="K173" s="4"/>
    </row>
    <row r="174" spans="1:11" ht="14.1" customHeight="1">
      <c r="A174" s="4"/>
      <c r="B174" s="4"/>
      <c r="C174" s="11" t="s">
        <v>354</v>
      </c>
      <c r="D174" s="30">
        <v>0</v>
      </c>
      <c r="E174" s="30">
        <v>0</v>
      </c>
      <c r="F174" s="30">
        <v>0</v>
      </c>
      <c r="G174" s="30">
        <v>0</v>
      </c>
      <c r="H174" s="4"/>
      <c r="I174" s="4"/>
      <c r="J174" s="4"/>
      <c r="K174" s="4"/>
    </row>
    <row r="175" spans="1:11" ht="14.1" customHeight="1">
      <c r="A175" s="4"/>
      <c r="B175" s="4"/>
      <c r="C175" s="11" t="s">
        <v>353</v>
      </c>
      <c r="D175" s="30">
        <v>0</v>
      </c>
      <c r="E175" s="30">
        <v>0</v>
      </c>
      <c r="F175" s="30">
        <v>0</v>
      </c>
      <c r="G175" s="30">
        <v>0</v>
      </c>
      <c r="H175" s="4"/>
      <c r="I175" s="4"/>
      <c r="J175" s="4"/>
      <c r="K175" s="4"/>
    </row>
    <row r="176" spans="1:11" ht="14.1" customHeight="1">
      <c r="A176" s="4"/>
      <c r="B176" s="4"/>
      <c r="C176" s="11" t="s">
        <v>359</v>
      </c>
      <c r="D176" s="30">
        <v>0</v>
      </c>
      <c r="E176" s="30">
        <v>6500000</v>
      </c>
      <c r="F176" s="30">
        <v>2500000</v>
      </c>
      <c r="G176" s="30">
        <v>2500000</v>
      </c>
      <c r="H176" s="4"/>
      <c r="I176" s="4"/>
      <c r="J176" s="4"/>
      <c r="K176" s="4"/>
    </row>
    <row r="177" spans="1:11" ht="14.1" customHeight="1">
      <c r="A177" s="4"/>
      <c r="B177" s="4"/>
      <c r="C177" s="11" t="s">
        <v>357</v>
      </c>
      <c r="D177" s="30">
        <v>0</v>
      </c>
      <c r="E177" s="30">
        <v>6500000</v>
      </c>
      <c r="F177" s="30">
        <v>2500000</v>
      </c>
      <c r="G177" s="30">
        <v>2500000</v>
      </c>
      <c r="H177" s="4"/>
      <c r="I177" s="4"/>
      <c r="J177" s="4"/>
      <c r="K177" s="4"/>
    </row>
    <row r="178" spans="1:11" ht="14.1" customHeight="1">
      <c r="A178" s="4"/>
      <c r="B178" s="4"/>
      <c r="C178" s="11" t="s">
        <v>356</v>
      </c>
      <c r="D178" s="30">
        <v>0</v>
      </c>
      <c r="E178" s="30">
        <v>0</v>
      </c>
      <c r="F178" s="30">
        <v>0</v>
      </c>
      <c r="G178" s="30">
        <v>0</v>
      </c>
      <c r="H178" s="4"/>
      <c r="I178" s="4"/>
      <c r="J178" s="4"/>
      <c r="K178" s="4"/>
    </row>
    <row r="179" spans="1:11" ht="14.1" customHeight="1">
      <c r="A179" s="4"/>
      <c r="B179" s="4"/>
      <c r="C179" s="11" t="s">
        <v>355</v>
      </c>
      <c r="D179" s="30">
        <v>0</v>
      </c>
      <c r="E179" s="30">
        <v>0</v>
      </c>
      <c r="F179" s="30">
        <v>0</v>
      </c>
      <c r="G179" s="30">
        <v>0</v>
      </c>
      <c r="H179" s="4"/>
      <c r="I179" s="4"/>
      <c r="J179" s="4"/>
      <c r="K179" s="4"/>
    </row>
    <row r="180" spans="1:11" ht="14.1" customHeight="1">
      <c r="A180" s="4"/>
      <c r="B180" s="4"/>
      <c r="C180" s="11" t="s">
        <v>354</v>
      </c>
      <c r="D180" s="30">
        <v>0</v>
      </c>
      <c r="E180" s="30">
        <v>0</v>
      </c>
      <c r="F180" s="30">
        <v>0</v>
      </c>
      <c r="G180" s="30">
        <v>0</v>
      </c>
      <c r="H180" s="4"/>
      <c r="I180" s="4"/>
      <c r="J180" s="4"/>
      <c r="K180" s="4"/>
    </row>
    <row r="181" spans="1:11" ht="14.1" customHeight="1">
      <c r="A181" s="4"/>
      <c r="B181" s="4"/>
      <c r="C181" s="11" t="s">
        <v>353</v>
      </c>
      <c r="D181" s="30">
        <v>0</v>
      </c>
      <c r="E181" s="30">
        <v>0</v>
      </c>
      <c r="F181" s="30">
        <v>0</v>
      </c>
      <c r="G181" s="30">
        <v>0</v>
      </c>
      <c r="H181" s="4"/>
      <c r="I181" s="4"/>
      <c r="J181" s="4"/>
      <c r="K181" s="4"/>
    </row>
    <row r="182" spans="1:11" ht="14.1" customHeight="1">
      <c r="A182" s="4"/>
      <c r="B182" s="4"/>
      <c r="C182" s="11" t="s">
        <v>358</v>
      </c>
      <c r="D182" s="30">
        <v>0</v>
      </c>
      <c r="E182" s="30">
        <v>0</v>
      </c>
      <c r="F182" s="30">
        <v>0</v>
      </c>
      <c r="G182" s="30">
        <v>0</v>
      </c>
      <c r="H182" s="4"/>
      <c r="I182" s="4"/>
      <c r="J182" s="4"/>
      <c r="K182" s="4"/>
    </row>
    <row r="183" spans="1:11" ht="14.1" customHeight="1">
      <c r="A183" s="4"/>
      <c r="B183" s="4"/>
      <c r="C183" s="11" t="s">
        <v>357</v>
      </c>
      <c r="D183" s="30">
        <v>0</v>
      </c>
      <c r="E183" s="30">
        <v>0</v>
      </c>
      <c r="F183" s="30">
        <v>0</v>
      </c>
      <c r="G183" s="30">
        <v>0</v>
      </c>
      <c r="H183" s="4"/>
      <c r="I183" s="4"/>
      <c r="J183" s="4"/>
      <c r="K183" s="4"/>
    </row>
    <row r="184" spans="1:11" ht="14.1" customHeight="1">
      <c r="A184" s="4"/>
      <c r="B184" s="4"/>
      <c r="C184" s="11" t="s">
        <v>356</v>
      </c>
      <c r="D184" s="30">
        <v>0</v>
      </c>
      <c r="E184" s="30">
        <v>0</v>
      </c>
      <c r="F184" s="30">
        <v>0</v>
      </c>
      <c r="G184" s="30">
        <v>0</v>
      </c>
      <c r="H184" s="4"/>
      <c r="I184" s="4"/>
      <c r="J184" s="4"/>
      <c r="K184" s="4"/>
    </row>
    <row r="185" spans="1:11" ht="14.1" customHeight="1">
      <c r="A185" s="4"/>
      <c r="B185" s="4"/>
      <c r="C185" s="11" t="s">
        <v>355</v>
      </c>
      <c r="D185" s="30">
        <v>0</v>
      </c>
      <c r="E185" s="30">
        <v>0</v>
      </c>
      <c r="F185" s="30">
        <v>0</v>
      </c>
      <c r="G185" s="30">
        <v>0</v>
      </c>
      <c r="H185" s="4"/>
      <c r="I185" s="4"/>
      <c r="J185" s="4"/>
      <c r="K185" s="4"/>
    </row>
    <row r="186" spans="1:11" ht="14.1" customHeight="1">
      <c r="A186" s="4"/>
      <c r="B186" s="4"/>
      <c r="C186" s="11" t="s">
        <v>354</v>
      </c>
      <c r="D186" s="30">
        <v>0</v>
      </c>
      <c r="E186" s="30">
        <v>0</v>
      </c>
      <c r="F186" s="30">
        <v>0</v>
      </c>
      <c r="G186" s="30">
        <v>0</v>
      </c>
      <c r="H186" s="4"/>
      <c r="I186" s="4"/>
      <c r="J186" s="4"/>
      <c r="K186" s="4"/>
    </row>
    <row r="187" spans="1:11" ht="14.1" customHeight="1">
      <c r="A187" s="4"/>
      <c r="B187" s="4"/>
      <c r="C187" s="11" t="s">
        <v>353</v>
      </c>
      <c r="D187" s="30">
        <v>0</v>
      </c>
      <c r="E187" s="30">
        <v>0</v>
      </c>
      <c r="F187" s="30">
        <v>0</v>
      </c>
      <c r="G187" s="30">
        <v>0</v>
      </c>
      <c r="H187" s="4"/>
      <c r="I187" s="4"/>
      <c r="J187" s="4"/>
      <c r="K187" s="4"/>
    </row>
    <row r="188" spans="1:11" ht="14.1" customHeight="1">
      <c r="A188" s="4"/>
      <c r="B188" s="4"/>
      <c r="C188" s="11" t="s">
        <v>352</v>
      </c>
      <c r="D188" s="30">
        <v>0</v>
      </c>
      <c r="E188" s="30">
        <v>0</v>
      </c>
      <c r="F188" s="30">
        <v>0</v>
      </c>
      <c r="G188" s="30">
        <v>0</v>
      </c>
      <c r="H188" s="4"/>
      <c r="I188" s="4"/>
      <c r="J188" s="4"/>
      <c r="K188" s="4"/>
    </row>
    <row r="189" spans="1:11" ht="14.1" customHeight="1">
      <c r="A189" s="4"/>
      <c r="B189" s="4"/>
      <c r="C189" s="11" t="s">
        <v>351</v>
      </c>
      <c r="D189" s="30">
        <v>0</v>
      </c>
      <c r="E189" s="30">
        <v>0</v>
      </c>
      <c r="F189" s="30">
        <v>0</v>
      </c>
      <c r="G189" s="30">
        <v>0</v>
      </c>
      <c r="H189" s="4"/>
      <c r="I189" s="4"/>
      <c r="J189" s="4"/>
      <c r="K189" s="4"/>
    </row>
    <row r="190" spans="1:11" ht="14.1" customHeight="1">
      <c r="A190" s="4"/>
      <c r="B190" s="4"/>
      <c r="C190" s="10" t="s">
        <v>145</v>
      </c>
      <c r="D190" s="30">
        <v>0</v>
      </c>
      <c r="E190" s="30">
        <v>6500000</v>
      </c>
      <c r="F190" s="30">
        <v>2500000</v>
      </c>
      <c r="G190" s="30">
        <v>2500000</v>
      </c>
      <c r="H190" s="4"/>
      <c r="I190" s="4"/>
      <c r="J190" s="4"/>
      <c r="K190" s="4"/>
    </row>
    <row r="191" spans="1:11" ht="14.1" customHeight="1">
      <c r="A191" s="4"/>
      <c r="B191" s="4"/>
      <c r="C191" s="26" t="s">
        <v>733</v>
      </c>
      <c r="D191" s="1316" t="s">
        <v>202</v>
      </c>
      <c r="E191" s="1317"/>
      <c r="F191" s="1317"/>
      <c r="G191" s="1317"/>
      <c r="H191" s="4"/>
      <c r="I191" s="4"/>
      <c r="J191" s="4"/>
      <c r="K191" s="4"/>
    </row>
    <row r="192" spans="1:11" ht="18" customHeight="1">
      <c r="A192" s="4"/>
      <c r="B192" s="4"/>
      <c r="C192" s="14" t="s">
        <v>382</v>
      </c>
      <c r="D192" s="1314" t="s">
        <v>732</v>
      </c>
      <c r="E192" s="1315"/>
      <c r="F192" s="1315"/>
      <c r="G192" s="1315"/>
      <c r="H192" s="4"/>
      <c r="I192" s="4"/>
      <c r="J192" s="4"/>
      <c r="K192" s="4"/>
    </row>
    <row r="193" spans="1:11" ht="18" customHeight="1">
      <c r="A193" s="4"/>
      <c r="B193" s="4"/>
      <c r="C193" s="27" t="s">
        <v>380</v>
      </c>
      <c r="D193" s="1310" t="s">
        <v>119</v>
      </c>
      <c r="E193" s="1311"/>
      <c r="F193" s="1311"/>
      <c r="G193" s="1311"/>
      <c r="H193" s="4"/>
      <c r="I193" s="4"/>
      <c r="J193" s="4"/>
      <c r="K193" s="4"/>
    </row>
    <row r="194" spans="1:11" ht="18" customHeight="1">
      <c r="A194" s="4"/>
      <c r="B194" s="4"/>
      <c r="C194" s="27" t="s">
        <v>15</v>
      </c>
      <c r="D194" s="1310" t="s">
        <v>731</v>
      </c>
      <c r="E194" s="1311"/>
      <c r="F194" s="1311"/>
      <c r="G194" s="1311"/>
      <c r="H194" s="4"/>
      <c r="I194" s="4"/>
      <c r="J194" s="4"/>
      <c r="K194" s="4"/>
    </row>
    <row r="195" spans="1:11" ht="15" customHeight="1">
      <c r="A195" s="4"/>
      <c r="B195" s="4"/>
      <c r="C195" s="13"/>
      <c r="D195" s="33">
        <v>2022</v>
      </c>
      <c r="E195" s="33">
        <v>2023</v>
      </c>
      <c r="F195" s="33">
        <v>2024</v>
      </c>
      <c r="G195" s="33">
        <v>2025</v>
      </c>
      <c r="H195" s="4"/>
      <c r="I195" s="4"/>
      <c r="J195" s="4"/>
      <c r="K195" s="4"/>
    </row>
    <row r="196" spans="1:11" ht="15" customHeight="1">
      <c r="A196" s="4"/>
      <c r="B196" s="4"/>
      <c r="C196" s="12"/>
      <c r="D196" s="34" t="s">
        <v>7</v>
      </c>
      <c r="E196" s="34" t="s">
        <v>8</v>
      </c>
      <c r="F196" s="34" t="s">
        <v>8</v>
      </c>
      <c r="G196" s="34" t="s">
        <v>8</v>
      </c>
      <c r="H196" s="4"/>
      <c r="I196" s="4"/>
      <c r="J196" s="4"/>
      <c r="K196" s="4"/>
    </row>
    <row r="197" spans="1:11" ht="14.1" customHeight="1">
      <c r="A197" s="4"/>
      <c r="B197" s="4"/>
      <c r="C197" s="7" t="s">
        <v>16</v>
      </c>
      <c r="D197" s="35" t="s">
        <v>685</v>
      </c>
      <c r="E197" s="35" t="s">
        <v>685</v>
      </c>
      <c r="F197" s="35" t="s">
        <v>685</v>
      </c>
      <c r="G197" s="35" t="s">
        <v>685</v>
      </c>
      <c r="H197" s="4"/>
      <c r="I197" s="4"/>
      <c r="J197" s="4"/>
      <c r="K197" s="4"/>
    </row>
    <row r="198" spans="1:11" ht="14.1" customHeight="1">
      <c r="A198" s="4"/>
      <c r="B198" s="4"/>
      <c r="C198" s="7" t="s">
        <v>481</v>
      </c>
      <c r="D198" s="35" t="s">
        <v>3501</v>
      </c>
      <c r="E198" s="35" t="s">
        <v>721</v>
      </c>
      <c r="F198" s="35" t="s">
        <v>730</v>
      </c>
      <c r="G198" s="35" t="s">
        <v>730</v>
      </c>
      <c r="H198" s="4"/>
      <c r="I198" s="4"/>
      <c r="J198" s="4"/>
      <c r="K198" s="4"/>
    </row>
    <row r="199" spans="1:11" ht="14.1" customHeight="1">
      <c r="A199" s="4"/>
      <c r="B199" s="4"/>
      <c r="C199" s="7" t="s">
        <v>480</v>
      </c>
      <c r="D199" s="35" t="s">
        <v>3502</v>
      </c>
      <c r="E199" s="35" t="s">
        <v>1717</v>
      </c>
      <c r="F199" s="35" t="s">
        <v>1718</v>
      </c>
      <c r="G199" s="35" t="s">
        <v>1718</v>
      </c>
      <c r="H199" s="4"/>
      <c r="I199" s="4"/>
      <c r="J199" s="4"/>
      <c r="K199" s="4"/>
    </row>
    <row r="200" spans="1:11" ht="14.1" customHeight="1">
      <c r="A200" s="4"/>
      <c r="B200" s="4"/>
      <c r="C200" s="7" t="s">
        <v>375</v>
      </c>
      <c r="D200" s="35" t="s">
        <v>348</v>
      </c>
      <c r="E200" s="35" t="s">
        <v>372</v>
      </c>
      <c r="F200" s="35" t="s">
        <v>372</v>
      </c>
      <c r="G200" s="35" t="s">
        <v>372</v>
      </c>
      <c r="H200" s="4"/>
      <c r="I200" s="4"/>
      <c r="J200" s="4"/>
      <c r="K200" s="4"/>
    </row>
    <row r="201" spans="1:11" ht="14.1" customHeight="1">
      <c r="A201" s="4"/>
      <c r="B201" s="4"/>
      <c r="C201" s="7" t="s">
        <v>374</v>
      </c>
      <c r="D201" s="35" t="s">
        <v>348</v>
      </c>
      <c r="E201" s="35" t="s">
        <v>3503</v>
      </c>
      <c r="F201" s="35" t="s">
        <v>450</v>
      </c>
      <c r="G201" s="35" t="s">
        <v>372</v>
      </c>
      <c r="H201" s="4"/>
      <c r="I201" s="4"/>
      <c r="J201" s="4"/>
      <c r="K201" s="4"/>
    </row>
    <row r="202" spans="1:11" ht="14.1" customHeight="1">
      <c r="A202" s="4"/>
      <c r="B202" s="4"/>
      <c r="C202" s="7" t="s">
        <v>22</v>
      </c>
      <c r="D202" s="35" t="s">
        <v>348</v>
      </c>
      <c r="E202" s="35" t="s">
        <v>3503</v>
      </c>
      <c r="F202" s="35" t="s">
        <v>450</v>
      </c>
      <c r="G202" s="35" t="s">
        <v>372</v>
      </c>
      <c r="H202" s="4"/>
      <c r="I202" s="4"/>
      <c r="J202" s="4"/>
      <c r="K202" s="4"/>
    </row>
    <row r="203" spans="1:11" ht="14.1" customHeight="1">
      <c r="A203" s="4"/>
      <c r="B203" s="4"/>
      <c r="C203" s="1312" t="s">
        <v>371</v>
      </c>
      <c r="D203" s="1313"/>
      <c r="E203" s="1313"/>
      <c r="F203" s="1313"/>
      <c r="G203" s="1313"/>
      <c r="H203" s="4"/>
      <c r="I203" s="4"/>
      <c r="J203" s="4"/>
      <c r="K203" s="4"/>
    </row>
    <row r="204" spans="1:11" ht="14.1" customHeight="1">
      <c r="A204" s="4"/>
      <c r="B204" s="4"/>
      <c r="C204" s="13"/>
      <c r="D204" s="33">
        <v>2022</v>
      </c>
      <c r="E204" s="33">
        <v>2023</v>
      </c>
      <c r="F204" s="33">
        <v>2024</v>
      </c>
      <c r="G204" s="33">
        <v>2025</v>
      </c>
      <c r="H204" s="4"/>
      <c r="I204" s="4"/>
      <c r="J204" s="4"/>
      <c r="K204" s="4"/>
    </row>
    <row r="205" spans="1:11" ht="14.1" customHeight="1">
      <c r="A205" s="4"/>
      <c r="B205" s="4"/>
      <c r="C205" s="12"/>
      <c r="D205" s="34" t="s">
        <v>7</v>
      </c>
      <c r="E205" s="34" t="s">
        <v>8</v>
      </c>
      <c r="F205" s="34" t="s">
        <v>8</v>
      </c>
      <c r="G205" s="34" t="s">
        <v>8</v>
      </c>
      <c r="H205" s="4"/>
      <c r="I205" s="4"/>
      <c r="J205" s="4"/>
      <c r="K205" s="4"/>
    </row>
    <row r="206" spans="1:11" ht="14.1" customHeight="1">
      <c r="A206" s="4"/>
      <c r="B206" s="4"/>
      <c r="C206" s="11" t="s">
        <v>368</v>
      </c>
      <c r="D206" s="30">
        <v>0</v>
      </c>
      <c r="E206" s="30">
        <v>0</v>
      </c>
      <c r="F206" s="30">
        <v>0</v>
      </c>
      <c r="G206" s="30">
        <v>0</v>
      </c>
      <c r="H206" s="4"/>
      <c r="I206" s="4"/>
      <c r="J206" s="4"/>
      <c r="K206" s="4"/>
    </row>
    <row r="207" spans="1:11" ht="14.1" customHeight="1">
      <c r="A207" s="4"/>
      <c r="B207" s="4"/>
      <c r="C207" s="11" t="s">
        <v>357</v>
      </c>
      <c r="D207" s="30">
        <v>0</v>
      </c>
      <c r="E207" s="30">
        <v>0</v>
      </c>
      <c r="F207" s="30">
        <v>0</v>
      </c>
      <c r="G207" s="30">
        <v>0</v>
      </c>
      <c r="H207" s="4"/>
      <c r="I207" s="4"/>
      <c r="J207" s="4"/>
      <c r="K207" s="4"/>
    </row>
    <row r="208" spans="1:11" ht="14.1" customHeight="1">
      <c r="A208" s="4"/>
      <c r="B208" s="4"/>
      <c r="C208" s="11" t="s">
        <v>361</v>
      </c>
      <c r="D208" s="30">
        <v>0</v>
      </c>
      <c r="E208" s="30">
        <v>0</v>
      </c>
      <c r="F208" s="30">
        <v>0</v>
      </c>
      <c r="G208" s="30">
        <v>0</v>
      </c>
      <c r="H208" s="4"/>
      <c r="I208" s="4"/>
      <c r="J208" s="4"/>
      <c r="K208" s="4"/>
    </row>
    <row r="209" spans="1:11" ht="14.1" customHeight="1">
      <c r="A209" s="4"/>
      <c r="B209" s="4"/>
      <c r="C209" s="11" t="s">
        <v>367</v>
      </c>
      <c r="D209" s="30">
        <v>0</v>
      </c>
      <c r="E209" s="30">
        <v>0</v>
      </c>
      <c r="F209" s="30">
        <v>0</v>
      </c>
      <c r="G209" s="30">
        <v>0</v>
      </c>
      <c r="H209" s="4"/>
      <c r="I209" s="4"/>
      <c r="J209" s="4"/>
      <c r="K209" s="4"/>
    </row>
    <row r="210" spans="1:11" ht="14.1" customHeight="1">
      <c r="A210" s="4"/>
      <c r="B210" s="4"/>
      <c r="C210" s="11" t="s">
        <v>357</v>
      </c>
      <c r="D210" s="30">
        <v>0</v>
      </c>
      <c r="E210" s="30">
        <v>0</v>
      </c>
      <c r="F210" s="30">
        <v>0</v>
      </c>
      <c r="G210" s="30">
        <v>0</v>
      </c>
      <c r="H210" s="4"/>
      <c r="I210" s="4"/>
      <c r="J210" s="4"/>
      <c r="K210" s="4"/>
    </row>
    <row r="211" spans="1:11" ht="14.1" customHeight="1">
      <c r="A211" s="4"/>
      <c r="B211" s="4"/>
      <c r="C211" s="11" t="s">
        <v>361</v>
      </c>
      <c r="D211" s="30">
        <v>0</v>
      </c>
      <c r="E211" s="30">
        <v>0</v>
      </c>
      <c r="F211" s="30">
        <v>0</v>
      </c>
      <c r="G211" s="30">
        <v>0</v>
      </c>
      <c r="H211" s="4"/>
      <c r="I211" s="4"/>
      <c r="J211" s="4"/>
      <c r="K211" s="4"/>
    </row>
    <row r="212" spans="1:11" ht="14.1" customHeight="1">
      <c r="A212" s="4"/>
      <c r="B212" s="4"/>
      <c r="C212" s="11" t="s">
        <v>366</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365</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370</v>
      </c>
      <c r="D218" s="30">
        <v>0</v>
      </c>
      <c r="E218" s="30">
        <v>0</v>
      </c>
      <c r="F218" s="30">
        <v>0</v>
      </c>
      <c r="G218" s="30">
        <v>0</v>
      </c>
      <c r="H218" s="4"/>
      <c r="I218" s="4"/>
      <c r="J218" s="4"/>
      <c r="K218" s="4"/>
    </row>
    <row r="219" spans="1:11" ht="14.1" customHeight="1">
      <c r="A219" s="4"/>
      <c r="B219" s="4"/>
      <c r="C219" s="11" t="s">
        <v>357</v>
      </c>
      <c r="D219" s="30">
        <v>0</v>
      </c>
      <c r="E219" s="30">
        <v>0</v>
      </c>
      <c r="F219" s="30">
        <v>0</v>
      </c>
      <c r="G219" s="30">
        <v>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363</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362</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360</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356</v>
      </c>
      <c r="D229" s="30">
        <v>0</v>
      </c>
      <c r="E229" s="30">
        <v>0</v>
      </c>
      <c r="F229" s="30">
        <v>0</v>
      </c>
      <c r="G229" s="30">
        <v>0</v>
      </c>
      <c r="H229" s="4"/>
      <c r="I229" s="4"/>
      <c r="J229" s="4"/>
      <c r="K229" s="4"/>
    </row>
    <row r="230" spans="1:11" ht="14.1" customHeight="1">
      <c r="A230" s="4"/>
      <c r="B230" s="4"/>
      <c r="C230" s="11" t="s">
        <v>355</v>
      </c>
      <c r="D230" s="30">
        <v>0</v>
      </c>
      <c r="E230" s="30">
        <v>0</v>
      </c>
      <c r="F230" s="30">
        <v>0</v>
      </c>
      <c r="G230" s="30">
        <v>0</v>
      </c>
      <c r="H230" s="4"/>
      <c r="I230" s="4"/>
      <c r="J230" s="4"/>
      <c r="K230" s="4"/>
    </row>
    <row r="231" spans="1:11" ht="14.1" customHeight="1">
      <c r="A231" s="4"/>
      <c r="B231" s="4"/>
      <c r="C231" s="11" t="s">
        <v>354</v>
      </c>
      <c r="D231" s="30">
        <v>0</v>
      </c>
      <c r="E231" s="30">
        <v>0</v>
      </c>
      <c r="F231" s="30">
        <v>0</v>
      </c>
      <c r="G231" s="30">
        <v>0</v>
      </c>
      <c r="H231" s="4"/>
      <c r="I231" s="4"/>
      <c r="J231" s="4"/>
      <c r="K231" s="4"/>
    </row>
    <row r="232" spans="1:11" ht="14.1" customHeight="1">
      <c r="A232" s="4"/>
      <c r="B232" s="4"/>
      <c r="C232" s="11" t="s">
        <v>353</v>
      </c>
      <c r="D232" s="30">
        <v>0</v>
      </c>
      <c r="E232" s="30">
        <v>0</v>
      </c>
      <c r="F232" s="30">
        <v>0</v>
      </c>
      <c r="G232" s="30">
        <v>0</v>
      </c>
      <c r="H232" s="4"/>
      <c r="I232" s="4"/>
      <c r="J232" s="4"/>
      <c r="K232" s="4"/>
    </row>
    <row r="233" spans="1:11" ht="14.1" customHeight="1">
      <c r="A233" s="4"/>
      <c r="B233" s="4"/>
      <c r="C233" s="11" t="s">
        <v>359</v>
      </c>
      <c r="D233" s="30">
        <v>0</v>
      </c>
      <c r="E233" s="30">
        <v>700000</v>
      </c>
      <c r="F233" s="30">
        <v>800000</v>
      </c>
      <c r="G233" s="30">
        <v>800000</v>
      </c>
      <c r="H233" s="4"/>
      <c r="I233" s="4"/>
      <c r="J233" s="4"/>
      <c r="K233" s="4"/>
    </row>
    <row r="234" spans="1:11" ht="14.1" customHeight="1">
      <c r="A234" s="4"/>
      <c r="B234" s="4"/>
      <c r="C234" s="11" t="s">
        <v>357</v>
      </c>
      <c r="D234" s="30">
        <v>0</v>
      </c>
      <c r="E234" s="30">
        <v>700000</v>
      </c>
      <c r="F234" s="30">
        <v>800000</v>
      </c>
      <c r="G234" s="30">
        <v>800000</v>
      </c>
      <c r="H234" s="4"/>
      <c r="I234" s="4"/>
      <c r="J234" s="4"/>
      <c r="K234" s="4"/>
    </row>
    <row r="235" spans="1:11" ht="14.1" customHeight="1">
      <c r="A235" s="4"/>
      <c r="B235" s="4"/>
      <c r="C235" s="11" t="s">
        <v>356</v>
      </c>
      <c r="D235" s="30">
        <v>0</v>
      </c>
      <c r="E235" s="30">
        <v>0</v>
      </c>
      <c r="F235" s="30">
        <v>0</v>
      </c>
      <c r="G235" s="30">
        <v>0</v>
      </c>
      <c r="H235" s="4"/>
      <c r="I235" s="4"/>
      <c r="J235" s="4"/>
      <c r="K235" s="4"/>
    </row>
    <row r="236" spans="1:11" ht="14.1" customHeight="1">
      <c r="A236" s="4"/>
      <c r="B236" s="4"/>
      <c r="C236" s="11" t="s">
        <v>355</v>
      </c>
      <c r="D236" s="30">
        <v>0</v>
      </c>
      <c r="E236" s="30">
        <v>0</v>
      </c>
      <c r="F236" s="30">
        <v>0</v>
      </c>
      <c r="G236" s="30">
        <v>0</v>
      </c>
      <c r="H236" s="4"/>
      <c r="I236" s="4"/>
      <c r="J236" s="4"/>
      <c r="K236" s="4"/>
    </row>
    <row r="237" spans="1:11" ht="14.1" customHeight="1">
      <c r="A237" s="4"/>
      <c r="B237" s="4"/>
      <c r="C237" s="11" t="s">
        <v>354</v>
      </c>
      <c r="D237" s="30">
        <v>0</v>
      </c>
      <c r="E237" s="30">
        <v>0</v>
      </c>
      <c r="F237" s="30">
        <v>0</v>
      </c>
      <c r="G237" s="30">
        <v>0</v>
      </c>
      <c r="H237" s="4"/>
      <c r="I237" s="4"/>
      <c r="J237" s="4"/>
      <c r="K237" s="4"/>
    </row>
    <row r="238" spans="1:11" ht="14.1" customHeight="1">
      <c r="A238" s="4"/>
      <c r="B238" s="4"/>
      <c r="C238" s="11" t="s">
        <v>353</v>
      </c>
      <c r="D238" s="30">
        <v>0</v>
      </c>
      <c r="E238" s="30">
        <v>0</v>
      </c>
      <c r="F238" s="30">
        <v>0</v>
      </c>
      <c r="G238" s="30">
        <v>0</v>
      </c>
      <c r="H238" s="4"/>
      <c r="I238" s="4"/>
      <c r="J238" s="4"/>
      <c r="K238" s="4"/>
    </row>
    <row r="239" spans="1:11" ht="14.1" customHeight="1">
      <c r="A239" s="4"/>
      <c r="B239" s="4"/>
      <c r="C239" s="11" t="s">
        <v>358</v>
      </c>
      <c r="D239" s="30">
        <v>0</v>
      </c>
      <c r="E239" s="30">
        <v>0</v>
      </c>
      <c r="F239" s="30">
        <v>0</v>
      </c>
      <c r="G239" s="30">
        <v>0</v>
      </c>
      <c r="H239" s="4"/>
      <c r="I239" s="4"/>
      <c r="J239" s="4"/>
      <c r="K239" s="4"/>
    </row>
    <row r="240" spans="1:11" ht="14.1" customHeight="1">
      <c r="A240" s="4"/>
      <c r="B240" s="4"/>
      <c r="C240" s="11" t="s">
        <v>357</v>
      </c>
      <c r="D240" s="30">
        <v>0</v>
      </c>
      <c r="E240" s="30">
        <v>0</v>
      </c>
      <c r="F240" s="30">
        <v>0</v>
      </c>
      <c r="G240" s="30">
        <v>0</v>
      </c>
      <c r="H240" s="4"/>
      <c r="I240" s="4"/>
      <c r="J240" s="4"/>
      <c r="K240" s="4"/>
    </row>
    <row r="241" spans="1:11" ht="14.1" customHeight="1">
      <c r="A241" s="4"/>
      <c r="B241" s="4"/>
      <c r="C241" s="11" t="s">
        <v>356</v>
      </c>
      <c r="D241" s="30">
        <v>0</v>
      </c>
      <c r="E241" s="30">
        <v>0</v>
      </c>
      <c r="F241" s="30">
        <v>0</v>
      </c>
      <c r="G241" s="30">
        <v>0</v>
      </c>
      <c r="H241" s="4"/>
      <c r="I241" s="4"/>
      <c r="J241" s="4"/>
      <c r="K241" s="4"/>
    </row>
    <row r="242" spans="1:11" ht="14.1" customHeight="1">
      <c r="A242" s="4"/>
      <c r="B242" s="4"/>
      <c r="C242" s="11" t="s">
        <v>355</v>
      </c>
      <c r="D242" s="30">
        <v>0</v>
      </c>
      <c r="E242" s="30">
        <v>0</v>
      </c>
      <c r="F242" s="30">
        <v>0</v>
      </c>
      <c r="G242" s="30">
        <v>0</v>
      </c>
      <c r="H242" s="4"/>
      <c r="I242" s="4"/>
      <c r="J242" s="4"/>
      <c r="K242" s="4"/>
    </row>
    <row r="243" spans="1:11" ht="14.1" customHeight="1">
      <c r="A243" s="4"/>
      <c r="B243" s="4"/>
      <c r="C243" s="11" t="s">
        <v>354</v>
      </c>
      <c r="D243" s="30">
        <v>0</v>
      </c>
      <c r="E243" s="30">
        <v>0</v>
      </c>
      <c r="F243" s="30">
        <v>0</v>
      </c>
      <c r="G243" s="30">
        <v>0</v>
      </c>
      <c r="H243" s="4"/>
      <c r="I243" s="4"/>
      <c r="J243" s="4"/>
      <c r="K243" s="4"/>
    </row>
    <row r="244" spans="1:11" ht="14.1" customHeight="1">
      <c r="A244" s="4"/>
      <c r="B244" s="4"/>
      <c r="C244" s="11" t="s">
        <v>353</v>
      </c>
      <c r="D244" s="30">
        <v>0</v>
      </c>
      <c r="E244" s="30">
        <v>0</v>
      </c>
      <c r="F244" s="30">
        <v>0</v>
      </c>
      <c r="G244" s="30">
        <v>0</v>
      </c>
      <c r="H244" s="4"/>
      <c r="I244" s="4"/>
      <c r="J244" s="4"/>
      <c r="K244" s="4"/>
    </row>
    <row r="245" spans="1:11" ht="14.1" customHeight="1">
      <c r="A245" s="4"/>
      <c r="B245" s="4"/>
      <c r="C245" s="11" t="s">
        <v>352</v>
      </c>
      <c r="D245" s="30">
        <v>0</v>
      </c>
      <c r="E245" s="30">
        <v>0</v>
      </c>
      <c r="F245" s="30">
        <v>0</v>
      </c>
      <c r="G245" s="30">
        <v>0</v>
      </c>
      <c r="H245" s="4"/>
      <c r="I245" s="4"/>
      <c r="J245" s="4"/>
      <c r="K245" s="4"/>
    </row>
    <row r="246" spans="1:11" ht="14.1" customHeight="1">
      <c r="A246" s="4"/>
      <c r="B246" s="4"/>
      <c r="C246" s="11" t="s">
        <v>351</v>
      </c>
      <c r="D246" s="30">
        <v>0</v>
      </c>
      <c r="E246" s="30">
        <v>0</v>
      </c>
      <c r="F246" s="30">
        <v>0</v>
      </c>
      <c r="G246" s="30">
        <v>0</v>
      </c>
      <c r="H246" s="4"/>
      <c r="I246" s="4"/>
      <c r="J246" s="4"/>
      <c r="K246" s="4"/>
    </row>
    <row r="247" spans="1:11" ht="14.1" customHeight="1">
      <c r="A247" s="4"/>
      <c r="B247" s="4"/>
      <c r="C247" s="10" t="s">
        <v>145</v>
      </c>
      <c r="D247" s="30">
        <v>0</v>
      </c>
      <c r="E247" s="30">
        <v>700000</v>
      </c>
      <c r="F247" s="30">
        <v>800000</v>
      </c>
      <c r="G247" s="30">
        <v>800000</v>
      </c>
      <c r="H247" s="4"/>
      <c r="I247" s="4"/>
      <c r="J247" s="4"/>
      <c r="K247" s="4"/>
    </row>
    <row r="248" spans="1:11" ht="15" customHeight="1">
      <c r="A248" s="4"/>
      <c r="B248" s="4"/>
      <c r="C248" s="9" t="s">
        <v>348</v>
      </c>
      <c r="D248" s="31" t="s">
        <v>348</v>
      </c>
      <c r="E248" s="31" t="s">
        <v>348</v>
      </c>
      <c r="F248" s="31" t="s">
        <v>348</v>
      </c>
      <c r="G248" s="31" t="s">
        <v>348</v>
      </c>
      <c r="H248" s="4"/>
      <c r="I248" s="4"/>
      <c r="J248" s="4"/>
      <c r="K248" s="4"/>
    </row>
    <row r="249" spans="1:11" ht="15" customHeight="1">
      <c r="A249" s="4"/>
      <c r="B249" s="4"/>
      <c r="C249" s="8" t="s">
        <v>369</v>
      </c>
      <c r="D249" s="32">
        <v>0</v>
      </c>
      <c r="E249" s="32">
        <v>170500000</v>
      </c>
      <c r="F249" s="32">
        <v>168500000</v>
      </c>
      <c r="G249" s="32">
        <v>171500000</v>
      </c>
      <c r="H249" s="4"/>
      <c r="I249" s="4"/>
      <c r="J249" s="4"/>
      <c r="K249" s="4"/>
    </row>
    <row r="250" spans="1:11" ht="15" customHeight="1">
      <c r="A250" s="4"/>
      <c r="B250" s="4"/>
      <c r="C250" s="7" t="s">
        <v>368</v>
      </c>
      <c r="D250" s="28">
        <v>0</v>
      </c>
      <c r="E250" s="28">
        <v>119700000</v>
      </c>
      <c r="F250" s="28">
        <v>119700000</v>
      </c>
      <c r="G250" s="28">
        <v>119700000</v>
      </c>
      <c r="H250" s="4"/>
      <c r="I250" s="4"/>
      <c r="J250" s="4"/>
      <c r="K250" s="4"/>
    </row>
    <row r="251" spans="1:11" ht="15" customHeight="1">
      <c r="A251" s="4"/>
      <c r="B251" s="4"/>
      <c r="C251" s="7" t="s">
        <v>357</v>
      </c>
      <c r="D251" s="28">
        <v>0</v>
      </c>
      <c r="E251" s="28">
        <v>119700000</v>
      </c>
      <c r="F251" s="28">
        <v>119700000</v>
      </c>
      <c r="G251" s="28">
        <v>119700000</v>
      </c>
      <c r="H251" s="4"/>
      <c r="I251" s="4"/>
      <c r="J251" s="4"/>
      <c r="K251" s="4"/>
    </row>
    <row r="252" spans="1:11" ht="15" customHeight="1">
      <c r="A252" s="4"/>
      <c r="B252" s="4"/>
      <c r="C252" s="7" t="s">
        <v>361</v>
      </c>
      <c r="D252" s="28">
        <v>0</v>
      </c>
      <c r="E252" s="28">
        <v>0</v>
      </c>
      <c r="F252" s="28">
        <v>0</v>
      </c>
      <c r="G252" s="28">
        <v>0</v>
      </c>
      <c r="H252" s="4"/>
      <c r="I252" s="4"/>
      <c r="J252" s="4"/>
      <c r="K252" s="4"/>
    </row>
    <row r="253" spans="1:11" ht="15" customHeight="1">
      <c r="A253" s="4"/>
      <c r="B253" s="4"/>
      <c r="C253" s="7" t="s">
        <v>367</v>
      </c>
      <c r="D253" s="28">
        <v>0</v>
      </c>
      <c r="E253" s="28">
        <v>13300000</v>
      </c>
      <c r="F253" s="28">
        <v>13300000</v>
      </c>
      <c r="G253" s="28">
        <v>13300000</v>
      </c>
      <c r="H253" s="4"/>
      <c r="I253" s="4"/>
      <c r="J253" s="4"/>
      <c r="K253" s="4"/>
    </row>
    <row r="254" spans="1:11" ht="15" customHeight="1">
      <c r="A254" s="4"/>
      <c r="B254" s="4"/>
      <c r="C254" s="7" t="s">
        <v>357</v>
      </c>
      <c r="D254" s="28">
        <v>0</v>
      </c>
      <c r="E254" s="28">
        <v>13300000</v>
      </c>
      <c r="F254" s="28">
        <v>13300000</v>
      </c>
      <c r="G254" s="28">
        <v>13300000</v>
      </c>
      <c r="H254" s="4"/>
      <c r="I254" s="4"/>
      <c r="J254" s="4"/>
      <c r="K254" s="4"/>
    </row>
    <row r="255" spans="1:11" ht="15" customHeight="1">
      <c r="A255" s="4"/>
      <c r="B255" s="4"/>
      <c r="C255" s="7" t="s">
        <v>361</v>
      </c>
      <c r="D255" s="28">
        <v>0</v>
      </c>
      <c r="E255" s="28">
        <v>0</v>
      </c>
      <c r="F255" s="28">
        <v>0</v>
      </c>
      <c r="G255" s="28">
        <v>0</v>
      </c>
      <c r="H255" s="4"/>
      <c r="I255" s="4"/>
      <c r="J255" s="4"/>
      <c r="K255" s="4"/>
    </row>
    <row r="256" spans="1:11" ht="15" customHeight="1">
      <c r="A256" s="4"/>
      <c r="B256" s="4"/>
      <c r="C256" s="7" t="s">
        <v>366</v>
      </c>
      <c r="D256" s="28">
        <v>0</v>
      </c>
      <c r="E256" s="28">
        <v>28500000</v>
      </c>
      <c r="F256" s="28">
        <v>30500000</v>
      </c>
      <c r="G256" s="28">
        <v>33500000</v>
      </c>
      <c r="H256" s="4"/>
      <c r="I256" s="4"/>
      <c r="J256" s="4"/>
      <c r="K256" s="4"/>
    </row>
    <row r="257" spans="1:11" ht="15" customHeight="1">
      <c r="A257" s="4"/>
      <c r="B257" s="4"/>
      <c r="C257" s="7" t="s">
        <v>357</v>
      </c>
      <c r="D257" s="28">
        <v>0</v>
      </c>
      <c r="E257" s="28">
        <v>28500000</v>
      </c>
      <c r="F257" s="28">
        <v>30500000</v>
      </c>
      <c r="G257" s="28">
        <v>33500000</v>
      </c>
      <c r="H257" s="4"/>
      <c r="I257" s="4"/>
      <c r="J257" s="4"/>
      <c r="K257" s="4"/>
    </row>
    <row r="258" spans="1:11" ht="15" customHeight="1">
      <c r="A258" s="4"/>
      <c r="B258" s="4"/>
      <c r="C258" s="7" t="s">
        <v>361</v>
      </c>
      <c r="D258" s="28">
        <v>0</v>
      </c>
      <c r="E258" s="28">
        <v>0</v>
      </c>
      <c r="F258" s="28">
        <v>0</v>
      </c>
      <c r="G258" s="28">
        <v>0</v>
      </c>
      <c r="H258" s="4"/>
      <c r="I258" s="4"/>
      <c r="J258" s="4"/>
      <c r="K258" s="4"/>
    </row>
    <row r="259" spans="1:11" ht="15" customHeight="1">
      <c r="A259" s="4"/>
      <c r="B259" s="4"/>
      <c r="C259" s="7" t="s">
        <v>365</v>
      </c>
      <c r="D259" s="28">
        <v>0</v>
      </c>
      <c r="E259" s="28">
        <v>0</v>
      </c>
      <c r="F259" s="28">
        <v>0</v>
      </c>
      <c r="G259" s="28">
        <v>0</v>
      </c>
      <c r="H259" s="4"/>
      <c r="I259" s="4"/>
      <c r="J259" s="4"/>
      <c r="K259" s="4"/>
    </row>
    <row r="260" spans="1:11" ht="15" customHeight="1">
      <c r="A260" s="4"/>
      <c r="B260" s="4"/>
      <c r="C260" s="7" t="s">
        <v>357</v>
      </c>
      <c r="D260" s="28">
        <v>0</v>
      </c>
      <c r="E260" s="28">
        <v>0</v>
      </c>
      <c r="F260" s="28">
        <v>0</v>
      </c>
      <c r="G260" s="28">
        <v>0</v>
      </c>
      <c r="H260" s="4"/>
      <c r="I260" s="4"/>
      <c r="J260" s="4"/>
      <c r="K260" s="4"/>
    </row>
    <row r="261" spans="1:11" ht="15" customHeight="1">
      <c r="A261" s="4"/>
      <c r="B261" s="4"/>
      <c r="C261" s="7" t="s">
        <v>361</v>
      </c>
      <c r="D261" s="28">
        <v>0</v>
      </c>
      <c r="E261" s="28">
        <v>0</v>
      </c>
      <c r="F261" s="28">
        <v>0</v>
      </c>
      <c r="G261" s="28">
        <v>0</v>
      </c>
      <c r="H261" s="4"/>
      <c r="I261" s="4"/>
      <c r="J261" s="4"/>
      <c r="K261" s="4"/>
    </row>
    <row r="262" spans="1:11" ht="20.100000000000001" customHeight="1">
      <c r="A262" s="4"/>
      <c r="B262" s="4"/>
      <c r="C262" s="7" t="s">
        <v>364</v>
      </c>
      <c r="D262" s="29">
        <v>0</v>
      </c>
      <c r="E262" s="29">
        <v>0</v>
      </c>
      <c r="F262" s="29">
        <v>0</v>
      </c>
      <c r="G262" s="29">
        <v>0</v>
      </c>
      <c r="H262" s="4"/>
      <c r="I262" s="4"/>
      <c r="J262" s="4"/>
      <c r="K262" s="4"/>
    </row>
    <row r="263" spans="1:11" ht="15" customHeight="1">
      <c r="A263" s="4"/>
      <c r="B263" s="4"/>
      <c r="C263" s="7" t="s">
        <v>357</v>
      </c>
      <c r="D263" s="28">
        <v>0</v>
      </c>
      <c r="E263" s="28">
        <v>0</v>
      </c>
      <c r="F263" s="28">
        <v>0</v>
      </c>
      <c r="G263" s="28">
        <v>0</v>
      </c>
      <c r="H263" s="4"/>
      <c r="I263" s="4"/>
      <c r="J263" s="4"/>
      <c r="K263" s="4"/>
    </row>
    <row r="264" spans="1:11" ht="15" customHeight="1">
      <c r="A264" s="4"/>
      <c r="B264" s="4"/>
      <c r="C264" s="7" t="s">
        <v>361</v>
      </c>
      <c r="D264" s="28">
        <v>0</v>
      </c>
      <c r="E264" s="28">
        <v>0</v>
      </c>
      <c r="F264" s="28">
        <v>0</v>
      </c>
      <c r="G264" s="28">
        <v>0</v>
      </c>
      <c r="H264" s="4"/>
      <c r="I264" s="4"/>
      <c r="J264" s="4"/>
      <c r="K264" s="4"/>
    </row>
    <row r="265" spans="1:11" ht="15" customHeight="1">
      <c r="A265" s="4"/>
      <c r="B265" s="4"/>
      <c r="C265" s="7" t="s">
        <v>363</v>
      </c>
      <c r="D265" s="28">
        <v>0</v>
      </c>
      <c r="E265" s="28">
        <v>1000000</v>
      </c>
      <c r="F265" s="28">
        <v>1000000</v>
      </c>
      <c r="G265" s="28">
        <v>1000000</v>
      </c>
      <c r="H265" s="4"/>
      <c r="I265" s="4"/>
      <c r="J265" s="4"/>
      <c r="K265" s="4"/>
    </row>
    <row r="266" spans="1:11" ht="15" customHeight="1">
      <c r="A266" s="4"/>
      <c r="B266" s="4"/>
      <c r="C266" s="7" t="s">
        <v>357</v>
      </c>
      <c r="D266" s="28">
        <v>0</v>
      </c>
      <c r="E266" s="28">
        <v>1000000</v>
      </c>
      <c r="F266" s="28">
        <v>1000000</v>
      </c>
      <c r="G266" s="28">
        <v>1000000</v>
      </c>
      <c r="H266" s="4"/>
      <c r="I266" s="4"/>
      <c r="J266" s="4"/>
      <c r="K266" s="4"/>
    </row>
    <row r="267" spans="1:11" ht="15" customHeight="1">
      <c r="A267" s="4"/>
      <c r="B267" s="4"/>
      <c r="C267" s="7" t="s">
        <v>361</v>
      </c>
      <c r="D267" s="28">
        <v>0</v>
      </c>
      <c r="E267" s="28">
        <v>0</v>
      </c>
      <c r="F267" s="28">
        <v>0</v>
      </c>
      <c r="G267" s="28">
        <v>0</v>
      </c>
      <c r="H267" s="4"/>
      <c r="I267" s="4"/>
      <c r="J267" s="4"/>
      <c r="K267" s="4"/>
    </row>
    <row r="268" spans="1:11" ht="15" customHeight="1">
      <c r="A268" s="4"/>
      <c r="B268" s="4"/>
      <c r="C268" s="7" t="s">
        <v>362</v>
      </c>
      <c r="D268" s="28">
        <v>0</v>
      </c>
      <c r="E268" s="28">
        <v>0</v>
      </c>
      <c r="F268" s="28">
        <v>0</v>
      </c>
      <c r="G268" s="28">
        <v>0</v>
      </c>
      <c r="H268" s="4"/>
      <c r="I268" s="4"/>
      <c r="J268" s="4"/>
      <c r="K268" s="4"/>
    </row>
    <row r="269" spans="1:11" ht="15" customHeight="1">
      <c r="A269" s="4"/>
      <c r="B269" s="4"/>
      <c r="C269" s="7" t="s">
        <v>357</v>
      </c>
      <c r="D269" s="28">
        <v>0</v>
      </c>
      <c r="E269" s="28">
        <v>0</v>
      </c>
      <c r="F269" s="28">
        <v>0</v>
      </c>
      <c r="G269" s="28">
        <v>0</v>
      </c>
      <c r="H269" s="4"/>
      <c r="I269" s="4"/>
      <c r="J269" s="4"/>
      <c r="K269" s="4"/>
    </row>
    <row r="270" spans="1:11" ht="15" customHeight="1">
      <c r="A270" s="4"/>
      <c r="B270" s="4"/>
      <c r="C270" s="7" t="s">
        <v>361</v>
      </c>
      <c r="D270" s="28">
        <v>0</v>
      </c>
      <c r="E270" s="28">
        <v>0</v>
      </c>
      <c r="F270" s="28">
        <v>0</v>
      </c>
      <c r="G270" s="28">
        <v>0</v>
      </c>
      <c r="H270" s="4"/>
      <c r="I270" s="4"/>
      <c r="J270" s="4"/>
      <c r="K270" s="4"/>
    </row>
    <row r="271" spans="1:11" ht="15" customHeight="1">
      <c r="A271" s="4"/>
      <c r="B271" s="4"/>
      <c r="C271" s="7" t="s">
        <v>360</v>
      </c>
      <c r="D271" s="28">
        <v>0</v>
      </c>
      <c r="E271" s="28">
        <v>0</v>
      </c>
      <c r="F271" s="28">
        <v>0</v>
      </c>
      <c r="G271" s="28">
        <v>0</v>
      </c>
      <c r="H271" s="4"/>
      <c r="I271" s="4"/>
      <c r="J271" s="4"/>
      <c r="K271" s="4"/>
    </row>
    <row r="272" spans="1:11" ht="15" customHeight="1">
      <c r="A272" s="4"/>
      <c r="B272" s="4"/>
      <c r="C272" s="7" t="s">
        <v>357</v>
      </c>
      <c r="D272" s="28">
        <v>0</v>
      </c>
      <c r="E272" s="28">
        <v>0</v>
      </c>
      <c r="F272" s="28">
        <v>0</v>
      </c>
      <c r="G272" s="28">
        <v>0</v>
      </c>
      <c r="H272" s="4"/>
      <c r="I272" s="4"/>
      <c r="J272" s="4"/>
      <c r="K272" s="4"/>
    </row>
    <row r="273" spans="1:11" ht="15" customHeight="1">
      <c r="A273" s="4"/>
      <c r="B273" s="4"/>
      <c r="C273" s="7" t="s">
        <v>356</v>
      </c>
      <c r="D273" s="28">
        <v>0</v>
      </c>
      <c r="E273" s="28">
        <v>0</v>
      </c>
      <c r="F273" s="28">
        <v>0</v>
      </c>
      <c r="G273" s="28">
        <v>0</v>
      </c>
      <c r="H273" s="4"/>
      <c r="I273" s="4"/>
      <c r="J273" s="4"/>
      <c r="K273" s="4"/>
    </row>
    <row r="274" spans="1:11" ht="15" customHeight="1">
      <c r="A274" s="4"/>
      <c r="B274" s="4"/>
      <c r="C274" s="7" t="s">
        <v>355</v>
      </c>
      <c r="D274" s="28">
        <v>0</v>
      </c>
      <c r="E274" s="28">
        <v>0</v>
      </c>
      <c r="F274" s="28">
        <v>0</v>
      </c>
      <c r="G274" s="28">
        <v>0</v>
      </c>
      <c r="H274" s="4"/>
      <c r="I274" s="4"/>
      <c r="J274" s="4"/>
      <c r="K274" s="4"/>
    </row>
    <row r="275" spans="1:11" ht="15" customHeight="1">
      <c r="A275" s="4"/>
      <c r="B275" s="4"/>
      <c r="C275" s="7" t="s">
        <v>354</v>
      </c>
      <c r="D275" s="28">
        <v>0</v>
      </c>
      <c r="E275" s="28">
        <v>0</v>
      </c>
      <c r="F275" s="28">
        <v>0</v>
      </c>
      <c r="G275" s="28">
        <v>0</v>
      </c>
      <c r="H275" s="4"/>
      <c r="I275" s="4"/>
      <c r="J275" s="4"/>
      <c r="K275" s="4"/>
    </row>
    <row r="276" spans="1:11" ht="15" customHeight="1">
      <c r="A276" s="4"/>
      <c r="B276" s="4"/>
      <c r="C276" s="7" t="s">
        <v>353</v>
      </c>
      <c r="D276" s="28">
        <v>0</v>
      </c>
      <c r="E276" s="28">
        <v>0</v>
      </c>
      <c r="F276" s="28">
        <v>0</v>
      </c>
      <c r="G276" s="28">
        <v>0</v>
      </c>
      <c r="H276" s="4"/>
      <c r="I276" s="4"/>
      <c r="J276" s="4"/>
      <c r="K276" s="4"/>
    </row>
    <row r="277" spans="1:11" ht="15" customHeight="1">
      <c r="A277" s="4"/>
      <c r="B277" s="4"/>
      <c r="C277" s="7" t="s">
        <v>359</v>
      </c>
      <c r="D277" s="28">
        <v>0</v>
      </c>
      <c r="E277" s="28">
        <v>8000000</v>
      </c>
      <c r="F277" s="28">
        <v>4000000</v>
      </c>
      <c r="G277" s="28">
        <v>4000000</v>
      </c>
      <c r="H277" s="4"/>
      <c r="I277" s="4"/>
      <c r="J277" s="4"/>
      <c r="K277" s="4"/>
    </row>
    <row r="278" spans="1:11" ht="15" customHeight="1">
      <c r="A278" s="4"/>
      <c r="B278" s="4"/>
      <c r="C278" s="7" t="s">
        <v>357</v>
      </c>
      <c r="D278" s="28">
        <v>0</v>
      </c>
      <c r="E278" s="28">
        <v>8000000</v>
      </c>
      <c r="F278" s="28">
        <v>4000000</v>
      </c>
      <c r="G278" s="28">
        <v>4000000</v>
      </c>
      <c r="H278" s="4"/>
      <c r="I278" s="4"/>
      <c r="J278" s="4"/>
      <c r="K278" s="4"/>
    </row>
    <row r="279" spans="1:11" ht="15" customHeight="1">
      <c r="A279" s="4"/>
      <c r="B279" s="4"/>
      <c r="C279" s="7" t="s">
        <v>356</v>
      </c>
      <c r="D279" s="28">
        <v>0</v>
      </c>
      <c r="E279" s="28">
        <v>0</v>
      </c>
      <c r="F279" s="28">
        <v>0</v>
      </c>
      <c r="G279" s="28">
        <v>0</v>
      </c>
      <c r="H279" s="4"/>
      <c r="I279" s="4"/>
      <c r="J279" s="4"/>
      <c r="K279" s="4"/>
    </row>
    <row r="280" spans="1:11" ht="15" customHeight="1">
      <c r="A280" s="4"/>
      <c r="B280" s="4"/>
      <c r="C280" s="7" t="s">
        <v>355</v>
      </c>
      <c r="D280" s="28">
        <v>0</v>
      </c>
      <c r="E280" s="28">
        <v>0</v>
      </c>
      <c r="F280" s="28">
        <v>0</v>
      </c>
      <c r="G280" s="28">
        <v>0</v>
      </c>
      <c r="H280" s="4"/>
      <c r="I280" s="4"/>
      <c r="J280" s="4"/>
      <c r="K280" s="4"/>
    </row>
    <row r="281" spans="1:11" ht="15" customHeight="1">
      <c r="A281" s="4"/>
      <c r="B281" s="4"/>
      <c r="C281" s="7" t="s">
        <v>354</v>
      </c>
      <c r="D281" s="28">
        <v>0</v>
      </c>
      <c r="E281" s="28">
        <v>0</v>
      </c>
      <c r="F281" s="28">
        <v>0</v>
      </c>
      <c r="G281" s="28">
        <v>0</v>
      </c>
      <c r="H281" s="4"/>
      <c r="I281" s="4"/>
      <c r="J281" s="4"/>
      <c r="K281" s="4"/>
    </row>
    <row r="282" spans="1:11" ht="15" customHeight="1">
      <c r="A282" s="4"/>
      <c r="B282" s="4"/>
      <c r="C282" s="7" t="s">
        <v>353</v>
      </c>
      <c r="D282" s="28">
        <v>0</v>
      </c>
      <c r="E282" s="28">
        <v>0</v>
      </c>
      <c r="F282" s="28">
        <v>0</v>
      </c>
      <c r="G282" s="28">
        <v>0</v>
      </c>
      <c r="H282" s="4"/>
      <c r="I282" s="4"/>
      <c r="J282" s="4"/>
      <c r="K282" s="4"/>
    </row>
    <row r="283" spans="1:11" ht="15" customHeight="1">
      <c r="A283" s="4"/>
      <c r="B283" s="4"/>
      <c r="C283" s="7" t="s">
        <v>358</v>
      </c>
      <c r="D283" s="28">
        <v>0</v>
      </c>
      <c r="E283" s="28">
        <v>0</v>
      </c>
      <c r="F283" s="28">
        <v>0</v>
      </c>
      <c r="G283" s="28">
        <v>0</v>
      </c>
      <c r="H283" s="4"/>
      <c r="I283" s="4"/>
      <c r="J283" s="4"/>
      <c r="K283" s="4"/>
    </row>
    <row r="284" spans="1:11" ht="15" customHeight="1">
      <c r="A284" s="4"/>
      <c r="B284" s="4"/>
      <c r="C284" s="7" t="s">
        <v>357</v>
      </c>
      <c r="D284" s="28">
        <v>0</v>
      </c>
      <c r="E284" s="28">
        <v>0</v>
      </c>
      <c r="F284" s="28">
        <v>0</v>
      </c>
      <c r="G284" s="28">
        <v>0</v>
      </c>
      <c r="H284" s="4"/>
      <c r="I284" s="4"/>
      <c r="J284" s="4"/>
      <c r="K284" s="4"/>
    </row>
    <row r="285" spans="1:11" ht="15" customHeight="1">
      <c r="A285" s="4"/>
      <c r="B285" s="4"/>
      <c r="C285" s="7" t="s">
        <v>356</v>
      </c>
      <c r="D285" s="28">
        <v>0</v>
      </c>
      <c r="E285" s="28">
        <v>0</v>
      </c>
      <c r="F285" s="28">
        <v>0</v>
      </c>
      <c r="G285" s="28">
        <v>0</v>
      </c>
      <c r="H285" s="4"/>
      <c r="I285" s="4"/>
      <c r="J285" s="4"/>
      <c r="K285" s="4"/>
    </row>
    <row r="286" spans="1:11" ht="15" customHeight="1">
      <c r="A286" s="4"/>
      <c r="B286" s="4"/>
      <c r="C286" s="7" t="s">
        <v>355</v>
      </c>
      <c r="D286" s="28">
        <v>0</v>
      </c>
      <c r="E286" s="28">
        <v>0</v>
      </c>
      <c r="F286" s="28">
        <v>0</v>
      </c>
      <c r="G286" s="28">
        <v>0</v>
      </c>
      <c r="H286" s="4"/>
      <c r="I286" s="4"/>
      <c r="J286" s="4"/>
      <c r="K286" s="4"/>
    </row>
    <row r="287" spans="1:11" ht="15" customHeight="1">
      <c r="A287" s="4"/>
      <c r="B287" s="4"/>
      <c r="C287" s="7" t="s">
        <v>354</v>
      </c>
      <c r="D287" s="28">
        <v>0</v>
      </c>
      <c r="E287" s="28">
        <v>0</v>
      </c>
      <c r="F287" s="28">
        <v>0</v>
      </c>
      <c r="G287" s="28">
        <v>0</v>
      </c>
      <c r="H287" s="4"/>
      <c r="I287" s="4"/>
      <c r="J287" s="4"/>
      <c r="K287" s="4"/>
    </row>
    <row r="288" spans="1:11" ht="15" customHeight="1">
      <c r="A288" s="4"/>
      <c r="B288" s="4"/>
      <c r="C288" s="7" t="s">
        <v>353</v>
      </c>
      <c r="D288" s="28">
        <v>0</v>
      </c>
      <c r="E288" s="28">
        <v>0</v>
      </c>
      <c r="F288" s="28">
        <v>0</v>
      </c>
      <c r="G288" s="28">
        <v>0</v>
      </c>
      <c r="H288" s="4"/>
      <c r="I288" s="4"/>
      <c r="J288" s="4"/>
      <c r="K288" s="4"/>
    </row>
    <row r="289" spans="1:11" ht="15" customHeight="1">
      <c r="A289" s="4"/>
      <c r="B289" s="4"/>
      <c r="C289" s="7" t="s">
        <v>352</v>
      </c>
      <c r="D289" s="28">
        <v>0</v>
      </c>
      <c r="E289" s="28">
        <v>0</v>
      </c>
      <c r="F289" s="28">
        <v>0</v>
      </c>
      <c r="G289" s="28">
        <v>0</v>
      </c>
      <c r="H289" s="4"/>
      <c r="I289" s="4"/>
      <c r="J289" s="4"/>
      <c r="K289" s="4"/>
    </row>
    <row r="290" spans="1:11" ht="15" customHeight="1">
      <c r="A290" s="4"/>
      <c r="B290" s="4"/>
      <c r="C290" s="7" t="s">
        <v>351</v>
      </c>
      <c r="D290" s="28">
        <v>0</v>
      </c>
      <c r="E290" s="28">
        <v>0</v>
      </c>
      <c r="F290" s="28">
        <v>0</v>
      </c>
      <c r="G290" s="28">
        <v>0</v>
      </c>
      <c r="H290" s="4"/>
      <c r="I290" s="4"/>
      <c r="J290" s="4"/>
      <c r="K290" s="4"/>
    </row>
    <row r="291" spans="1:11" ht="20.100000000000001" customHeight="1">
      <c r="A291" s="4"/>
      <c r="B291" s="4"/>
      <c r="C291" s="6" t="s">
        <v>348</v>
      </c>
      <c r="D291" s="4"/>
      <c r="E291" s="4"/>
      <c r="F291" s="4"/>
      <c r="G291" s="4"/>
      <c r="H291" s="4"/>
      <c r="I291" s="4"/>
      <c r="J291" s="4"/>
      <c r="K291" s="4"/>
    </row>
    <row r="292" spans="1:11" ht="20.100000000000001" customHeight="1">
      <c r="A292" s="17" t="s">
        <v>433</v>
      </c>
      <c r="B292" s="27" t="s">
        <v>284</v>
      </c>
      <c r="C292" s="27" t="s">
        <v>348</v>
      </c>
      <c r="D292" s="4"/>
      <c r="E292" s="3" t="s">
        <v>348</v>
      </c>
      <c r="F292" s="27" t="s">
        <v>284</v>
      </c>
      <c r="G292" s="27" t="s">
        <v>348</v>
      </c>
      <c r="H292" s="5" t="s">
        <v>348</v>
      </c>
      <c r="I292" s="3" t="s">
        <v>348</v>
      </c>
      <c r="J292" s="27" t="s">
        <v>284</v>
      </c>
      <c r="K292" s="27" t="s">
        <v>348</v>
      </c>
    </row>
    <row r="293" spans="1:11" ht="20.100000000000001" customHeight="1">
      <c r="A293" s="2" t="s">
        <v>432</v>
      </c>
      <c r="B293" s="27" t="s">
        <v>349</v>
      </c>
      <c r="C293" s="27" t="s">
        <v>348</v>
      </c>
      <c r="D293" s="4"/>
      <c r="E293" s="2" t="s">
        <v>431</v>
      </c>
      <c r="F293" s="27" t="s">
        <v>349</v>
      </c>
      <c r="G293" s="27" t="s">
        <v>348</v>
      </c>
      <c r="H293" s="4"/>
      <c r="I293" s="2" t="s">
        <v>350</v>
      </c>
      <c r="J293" s="27" t="s">
        <v>349</v>
      </c>
      <c r="K293" s="27" t="s">
        <v>348</v>
      </c>
    </row>
    <row r="294" spans="1:11" ht="20.100000000000001" customHeight="1">
      <c r="A294" s="1" t="s">
        <v>348</v>
      </c>
      <c r="B294" s="27" t="s">
        <v>283</v>
      </c>
      <c r="C294" s="27" t="s">
        <v>348</v>
      </c>
      <c r="D294" s="4"/>
      <c r="E294" s="1" t="s">
        <v>348</v>
      </c>
      <c r="F294" s="27" t="s">
        <v>283</v>
      </c>
      <c r="G294" s="27" t="s">
        <v>348</v>
      </c>
      <c r="H294" s="4"/>
      <c r="I294" s="1" t="s">
        <v>348</v>
      </c>
      <c r="J294" s="27" t="s">
        <v>283</v>
      </c>
      <c r="K294" s="27" t="s">
        <v>348</v>
      </c>
    </row>
  </sheetData>
  <mergeCells count="32">
    <mergeCell ref="C19:G19"/>
    <mergeCell ref="C1:G1"/>
    <mergeCell ref="C2:G2"/>
    <mergeCell ref="D3:G3"/>
    <mergeCell ref="D4:G4"/>
    <mergeCell ref="D5:G5"/>
    <mergeCell ref="D6:G6"/>
    <mergeCell ref="D7:G7"/>
    <mergeCell ref="C8:G8"/>
    <mergeCell ref="C9:G9"/>
    <mergeCell ref="D10:G10"/>
    <mergeCell ref="D14:G14"/>
    <mergeCell ref="D135:G135"/>
    <mergeCell ref="D20:G20"/>
    <mergeCell ref="D21:G21"/>
    <mergeCell ref="D22:G22"/>
    <mergeCell ref="D23:G23"/>
    <mergeCell ref="C32:G32"/>
    <mergeCell ref="C77:G77"/>
    <mergeCell ref="D78:G78"/>
    <mergeCell ref="D79:G79"/>
    <mergeCell ref="D80:G80"/>
    <mergeCell ref="D81:G81"/>
    <mergeCell ref="C90:G90"/>
    <mergeCell ref="D194:G194"/>
    <mergeCell ref="C203:G203"/>
    <mergeCell ref="D136:G136"/>
    <mergeCell ref="D137:G137"/>
    <mergeCell ref="C146:G146"/>
    <mergeCell ref="D191:G191"/>
    <mergeCell ref="D192:G192"/>
    <mergeCell ref="D193:G193"/>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87308-3A51-4D97-A5DF-2936504DA17E}">
  <sheetPr>
    <tabColor rgb="FF92D050"/>
    <outlinePr summaryBelow="0"/>
  </sheetPr>
  <dimension ref="A1:K182"/>
  <sheetViews>
    <sheetView workbookViewId="0">
      <selection activeCell="I16" sqref="I16"/>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625</v>
      </c>
      <c r="E3" s="1353"/>
      <c r="F3" s="1353"/>
      <c r="G3" s="1353"/>
      <c r="H3" s="41"/>
      <c r="I3" s="41"/>
      <c r="J3" s="41"/>
      <c r="K3" s="41"/>
    </row>
    <row r="4" spans="1:11" ht="14.1" customHeight="1">
      <c r="A4" s="41"/>
      <c r="B4" s="41"/>
      <c r="C4" s="42" t="s">
        <v>428</v>
      </c>
      <c r="D4" s="1352" t="s">
        <v>624</v>
      </c>
      <c r="E4" s="1353"/>
      <c r="F4" s="1353"/>
      <c r="G4" s="1353"/>
      <c r="H4" s="41"/>
      <c r="I4" s="41"/>
      <c r="J4" s="41"/>
      <c r="K4" s="41"/>
    </row>
    <row r="5" spans="1:11" ht="14.1" customHeight="1">
      <c r="A5" s="41"/>
      <c r="B5" s="41"/>
      <c r="C5" s="42" t="s">
        <v>0</v>
      </c>
      <c r="D5" s="1352" t="s">
        <v>623</v>
      </c>
      <c r="E5" s="1353"/>
      <c r="F5" s="1353"/>
      <c r="G5" s="1353"/>
      <c r="H5" s="41"/>
      <c r="I5" s="41"/>
      <c r="J5" s="41"/>
      <c r="K5" s="41"/>
    </row>
    <row r="6" spans="1:11" ht="14.1" customHeight="1">
      <c r="A6" s="41"/>
      <c r="B6" s="41"/>
      <c r="C6" s="42" t="s">
        <v>1</v>
      </c>
      <c r="D6" s="1352" t="s">
        <v>203</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45.75" customHeight="1">
      <c r="A9" s="41"/>
      <c r="B9" s="41"/>
      <c r="C9" s="1346" t="s">
        <v>204</v>
      </c>
      <c r="D9" s="1347"/>
      <c r="E9" s="1347"/>
      <c r="F9" s="1347"/>
      <c r="G9" s="1347"/>
      <c r="H9" s="41"/>
      <c r="I9" s="41"/>
      <c r="J9" s="41"/>
      <c r="K9" s="41"/>
    </row>
    <row r="10" spans="1:11" ht="45" customHeight="1">
      <c r="A10" s="41"/>
      <c r="B10" s="41"/>
      <c r="C10" s="43" t="s">
        <v>5</v>
      </c>
      <c r="D10" s="1340" t="s">
        <v>622</v>
      </c>
      <c r="E10" s="1341"/>
      <c r="F10" s="1341"/>
      <c r="G10" s="1341"/>
      <c r="H10" s="41"/>
      <c r="I10" s="41"/>
      <c r="J10" s="41"/>
      <c r="K10" s="41"/>
    </row>
    <row r="11" spans="1:11" ht="27.95" customHeight="1">
      <c r="A11" s="41"/>
      <c r="B11" s="41"/>
      <c r="C11" s="44" t="s">
        <v>6</v>
      </c>
      <c r="D11" s="45">
        <v>2022</v>
      </c>
      <c r="E11" s="45">
        <v>2023</v>
      </c>
      <c r="F11" s="45">
        <v>2024</v>
      </c>
      <c r="G11" s="45">
        <v>2025</v>
      </c>
      <c r="H11" s="41"/>
      <c r="I11" s="41"/>
      <c r="J11" s="41"/>
      <c r="K11" s="41"/>
    </row>
    <row r="12" spans="1:11" ht="14.1" customHeight="1">
      <c r="A12" s="41"/>
      <c r="B12" s="41"/>
      <c r="C12" s="46"/>
      <c r="D12" s="47" t="s">
        <v>7</v>
      </c>
      <c r="E12" s="47" t="s">
        <v>8</v>
      </c>
      <c r="F12" s="47" t="s">
        <v>8</v>
      </c>
      <c r="G12" s="47" t="s">
        <v>8</v>
      </c>
      <c r="H12" s="41"/>
      <c r="I12" s="41"/>
      <c r="J12" s="41"/>
      <c r="K12" s="41"/>
    </row>
    <row r="13" spans="1:11" ht="14.1" customHeight="1">
      <c r="A13" s="41"/>
      <c r="B13" s="41"/>
      <c r="C13" s="44" t="s">
        <v>621</v>
      </c>
      <c r="D13" s="48" t="s">
        <v>407</v>
      </c>
      <c r="E13" s="48" t="s">
        <v>407</v>
      </c>
      <c r="F13" s="48" t="s">
        <v>407</v>
      </c>
      <c r="G13" s="48" t="s">
        <v>407</v>
      </c>
      <c r="H13" s="41"/>
      <c r="I13" s="41"/>
      <c r="J13" s="41"/>
      <c r="K13" s="41"/>
    </row>
    <row r="14" spans="1:11" ht="14.1" customHeight="1">
      <c r="A14" s="41"/>
      <c r="B14" s="41"/>
      <c r="C14" s="44" t="s">
        <v>620</v>
      </c>
      <c r="D14" s="48" t="s">
        <v>407</v>
      </c>
      <c r="E14" s="48" t="s">
        <v>407</v>
      </c>
      <c r="F14" s="48" t="s">
        <v>407</v>
      </c>
      <c r="G14" s="48" t="s">
        <v>407</v>
      </c>
      <c r="H14" s="41"/>
      <c r="I14" s="41"/>
      <c r="J14" s="41"/>
      <c r="K14" s="41"/>
    </row>
    <row r="15" spans="1:11">
      <c r="A15" s="41"/>
      <c r="B15" s="41"/>
      <c r="C15" s="43" t="s">
        <v>260</v>
      </c>
      <c r="D15" s="1340" t="s">
        <v>205</v>
      </c>
      <c r="E15" s="1341"/>
      <c r="F15" s="1341"/>
      <c r="G15" s="1341"/>
      <c r="H15" s="41"/>
      <c r="I15" s="41"/>
      <c r="J15" s="41"/>
      <c r="K15" s="41"/>
    </row>
    <row r="16" spans="1:11" ht="27.95" customHeight="1">
      <c r="A16" s="41"/>
      <c r="B16" s="41"/>
      <c r="C16" s="44" t="s">
        <v>402</v>
      </c>
      <c r="D16" s="45">
        <v>2022</v>
      </c>
      <c r="E16" s="45">
        <v>2023</v>
      </c>
      <c r="F16" s="45">
        <v>2024</v>
      </c>
      <c r="G16" s="45">
        <v>2025</v>
      </c>
      <c r="H16" s="41"/>
      <c r="I16" s="41"/>
      <c r="J16" s="41"/>
      <c r="K16" s="41"/>
    </row>
    <row r="17" spans="1:11" ht="14.1" customHeight="1">
      <c r="A17" s="41"/>
      <c r="B17" s="41"/>
      <c r="C17" s="46"/>
      <c r="D17" s="47" t="s">
        <v>7</v>
      </c>
      <c r="E17" s="47" t="s">
        <v>8</v>
      </c>
      <c r="F17" s="47" t="s">
        <v>8</v>
      </c>
      <c r="G17" s="47" t="s">
        <v>8</v>
      </c>
      <c r="H17" s="41"/>
      <c r="I17" s="41"/>
      <c r="J17" s="41"/>
      <c r="K17" s="41"/>
    </row>
    <row r="18" spans="1:11" ht="30.95" customHeight="1">
      <c r="A18" s="41"/>
      <c r="B18" s="41"/>
      <c r="C18" s="44" t="s">
        <v>619</v>
      </c>
      <c r="D18" s="48" t="s">
        <v>407</v>
      </c>
      <c r="E18" s="48" t="s">
        <v>407</v>
      </c>
      <c r="F18" s="48" t="s">
        <v>407</v>
      </c>
      <c r="G18" s="48" t="s">
        <v>407</v>
      </c>
      <c r="H18" s="41"/>
      <c r="I18" s="41"/>
      <c r="J18" s="41"/>
      <c r="K18" s="41"/>
    </row>
    <row r="19" spans="1:11" ht="30.95" customHeight="1">
      <c r="A19" s="41"/>
      <c r="B19" s="41"/>
      <c r="C19" s="44" t="s">
        <v>618</v>
      </c>
      <c r="D19" s="48" t="s">
        <v>407</v>
      </c>
      <c r="E19" s="48" t="s">
        <v>407</v>
      </c>
      <c r="F19" s="48" t="s">
        <v>407</v>
      </c>
      <c r="G19" s="48" t="s">
        <v>407</v>
      </c>
      <c r="H19" s="41"/>
      <c r="I19" s="41"/>
      <c r="J19" s="41"/>
      <c r="K19" s="41"/>
    </row>
    <row r="20" spans="1:11" ht="14.1" customHeight="1">
      <c r="A20" s="41"/>
      <c r="B20" s="41"/>
      <c r="C20" s="1332" t="s">
        <v>291</v>
      </c>
      <c r="D20" s="1333"/>
      <c r="E20" s="1333"/>
      <c r="F20" s="1333"/>
      <c r="G20" s="1333"/>
      <c r="H20" s="41"/>
      <c r="I20" s="41"/>
      <c r="J20" s="41"/>
      <c r="K20" s="41"/>
    </row>
    <row r="21" spans="1:11" ht="14.1" customHeight="1">
      <c r="A21" s="41"/>
      <c r="B21" s="41"/>
      <c r="C21" s="49" t="s">
        <v>617</v>
      </c>
      <c r="D21" s="1332" t="s">
        <v>616</v>
      </c>
      <c r="E21" s="1333"/>
      <c r="F21" s="1333"/>
      <c r="G21" s="1333"/>
      <c r="H21" s="41"/>
      <c r="I21" s="41"/>
      <c r="J21" s="41"/>
      <c r="K21" s="41"/>
    </row>
    <row r="22" spans="1:11" ht="18" customHeight="1">
      <c r="A22" s="41"/>
      <c r="B22" s="41"/>
      <c r="C22" s="50" t="s">
        <v>382</v>
      </c>
      <c r="D22" s="1334" t="s">
        <v>615</v>
      </c>
      <c r="E22" s="1335"/>
      <c r="F22" s="1335"/>
      <c r="G22" s="1335"/>
      <c r="H22" s="41"/>
      <c r="I22" s="41"/>
      <c r="J22" s="41"/>
      <c r="K22" s="41"/>
    </row>
    <row r="23" spans="1:11" ht="18" customHeight="1">
      <c r="A23" s="41"/>
      <c r="B23" s="41"/>
      <c r="C23" s="51" t="s">
        <v>380</v>
      </c>
      <c r="D23" s="1336" t="s">
        <v>206</v>
      </c>
      <c r="E23" s="1337"/>
      <c r="F23" s="1337"/>
      <c r="G23" s="1337"/>
      <c r="H23" s="41"/>
      <c r="I23" s="41"/>
      <c r="J23" s="41"/>
      <c r="K23" s="41"/>
    </row>
    <row r="24" spans="1:11" ht="18" customHeight="1">
      <c r="A24" s="41"/>
      <c r="B24" s="41"/>
      <c r="C24" s="51" t="s">
        <v>15</v>
      </c>
      <c r="D24" s="1336" t="s">
        <v>207</v>
      </c>
      <c r="E24" s="1337"/>
      <c r="F24" s="1337"/>
      <c r="G24" s="1337"/>
      <c r="H24" s="41"/>
      <c r="I24" s="41"/>
      <c r="J24" s="41"/>
      <c r="K24" s="41"/>
    </row>
    <row r="25" spans="1:11" ht="15" customHeight="1">
      <c r="A25" s="41"/>
      <c r="B25" s="41"/>
      <c r="C25" s="52"/>
      <c r="D25" s="53">
        <v>2022</v>
      </c>
      <c r="E25" s="53">
        <v>2023</v>
      </c>
      <c r="F25" s="53">
        <v>2024</v>
      </c>
      <c r="G25" s="53">
        <v>2025</v>
      </c>
      <c r="H25" s="41"/>
      <c r="I25" s="41"/>
      <c r="J25" s="41"/>
      <c r="K25" s="41"/>
    </row>
    <row r="26" spans="1:11" ht="15" customHeight="1">
      <c r="A26" s="41"/>
      <c r="B26" s="41"/>
      <c r="C26" s="54"/>
      <c r="D26" s="55" t="s">
        <v>7</v>
      </c>
      <c r="E26" s="55" t="s">
        <v>8</v>
      </c>
      <c r="F26" s="55" t="s">
        <v>8</v>
      </c>
      <c r="G26" s="55" t="s">
        <v>8</v>
      </c>
      <c r="H26" s="41"/>
      <c r="I26" s="41"/>
      <c r="J26" s="41"/>
      <c r="K26" s="41"/>
    </row>
    <row r="27" spans="1:11" ht="14.1" customHeight="1">
      <c r="A27" s="41"/>
      <c r="B27" s="41"/>
      <c r="C27" s="44" t="s">
        <v>16</v>
      </c>
      <c r="D27" s="48" t="s">
        <v>614</v>
      </c>
      <c r="E27" s="48" t="s">
        <v>2299</v>
      </c>
      <c r="F27" s="48" t="s">
        <v>2299</v>
      </c>
      <c r="G27" s="48" t="s">
        <v>2299</v>
      </c>
      <c r="H27" s="41"/>
      <c r="I27" s="41"/>
      <c r="J27" s="41"/>
      <c r="K27" s="41"/>
    </row>
    <row r="28" spans="1:11" ht="14.1" customHeight="1">
      <c r="A28" s="41"/>
      <c r="B28" s="41"/>
      <c r="C28" s="44" t="s">
        <v>481</v>
      </c>
      <c r="D28" s="48" t="s">
        <v>2300</v>
      </c>
      <c r="E28" s="48" t="s">
        <v>3240</v>
      </c>
      <c r="F28" s="48" t="s">
        <v>3241</v>
      </c>
      <c r="G28" s="48" t="s">
        <v>3241</v>
      </c>
      <c r="H28" s="41"/>
      <c r="I28" s="41"/>
      <c r="J28" s="41"/>
      <c r="K28" s="41"/>
    </row>
    <row r="29" spans="1:11" ht="14.1" customHeight="1">
      <c r="A29" s="41"/>
      <c r="B29" s="41"/>
      <c r="C29" s="44" t="s">
        <v>480</v>
      </c>
      <c r="D29" s="48" t="s">
        <v>2301</v>
      </c>
      <c r="E29" s="48" t="s">
        <v>3242</v>
      </c>
      <c r="F29" s="48" t="s">
        <v>3243</v>
      </c>
      <c r="G29" s="48" t="s">
        <v>3243</v>
      </c>
      <c r="H29" s="41"/>
      <c r="I29" s="41"/>
      <c r="J29" s="41"/>
      <c r="K29" s="41"/>
    </row>
    <row r="30" spans="1:11" ht="14.1" customHeight="1">
      <c r="A30" s="41"/>
      <c r="B30" s="41"/>
      <c r="C30" s="44" t="s">
        <v>375</v>
      </c>
      <c r="D30" s="48" t="s">
        <v>348</v>
      </c>
      <c r="E30" s="48" t="s">
        <v>2302</v>
      </c>
      <c r="F30" s="48" t="s">
        <v>372</v>
      </c>
      <c r="G30" s="48" t="s">
        <v>372</v>
      </c>
      <c r="H30" s="41"/>
      <c r="I30" s="41"/>
      <c r="J30" s="41"/>
      <c r="K30" s="41"/>
    </row>
    <row r="31" spans="1:11" ht="14.1" customHeight="1">
      <c r="A31" s="41"/>
      <c r="B31" s="41"/>
      <c r="C31" s="44" t="s">
        <v>374</v>
      </c>
      <c r="D31" s="48" t="s">
        <v>348</v>
      </c>
      <c r="E31" s="48" t="s">
        <v>3244</v>
      </c>
      <c r="F31" s="48" t="s">
        <v>3245</v>
      </c>
      <c r="G31" s="48" t="s">
        <v>372</v>
      </c>
      <c r="H31" s="41"/>
      <c r="I31" s="41"/>
      <c r="J31" s="41"/>
      <c r="K31" s="41"/>
    </row>
    <row r="32" spans="1:11" ht="14.1" customHeight="1">
      <c r="A32" s="41"/>
      <c r="B32" s="41"/>
      <c r="C32" s="44" t="s">
        <v>22</v>
      </c>
      <c r="D32" s="48" t="s">
        <v>348</v>
      </c>
      <c r="E32" s="48" t="s">
        <v>3246</v>
      </c>
      <c r="F32" s="48" t="s">
        <v>3247</v>
      </c>
      <c r="G32" s="48" t="s">
        <v>372</v>
      </c>
      <c r="H32" s="41"/>
      <c r="I32" s="41"/>
      <c r="J32" s="41"/>
      <c r="K32" s="41"/>
    </row>
    <row r="33" spans="1:11" ht="14.1" customHeight="1">
      <c r="A33" s="41"/>
      <c r="B33" s="41"/>
      <c r="C33" s="1338" t="s">
        <v>371</v>
      </c>
      <c r="D33" s="1339"/>
      <c r="E33" s="1339"/>
      <c r="F33" s="1339"/>
      <c r="G33" s="1339"/>
      <c r="H33" s="41"/>
      <c r="I33" s="41"/>
      <c r="J33" s="41"/>
      <c r="K33" s="41"/>
    </row>
    <row r="34" spans="1:11" ht="14.1" customHeight="1">
      <c r="A34" s="41"/>
      <c r="B34" s="41"/>
      <c r="C34" s="52"/>
      <c r="D34" s="53">
        <v>2022</v>
      </c>
      <c r="E34" s="53">
        <v>2023</v>
      </c>
      <c r="F34" s="53">
        <v>2024</v>
      </c>
      <c r="G34" s="53">
        <v>2025</v>
      </c>
      <c r="H34" s="41"/>
      <c r="I34" s="41"/>
      <c r="J34" s="41"/>
      <c r="K34" s="41"/>
    </row>
    <row r="35" spans="1:11" ht="14.1" customHeight="1">
      <c r="A35" s="41"/>
      <c r="B35" s="41"/>
      <c r="C35" s="54"/>
      <c r="D35" s="55" t="s">
        <v>7</v>
      </c>
      <c r="E35" s="55" t="s">
        <v>8</v>
      </c>
      <c r="F35" s="55" t="s">
        <v>8</v>
      </c>
      <c r="G35" s="55" t="s">
        <v>8</v>
      </c>
      <c r="H35" s="41"/>
      <c r="I35" s="41"/>
      <c r="J35" s="41"/>
      <c r="K35" s="41"/>
    </row>
    <row r="36" spans="1:11" ht="14.1" customHeight="1">
      <c r="A36" s="41"/>
      <c r="B36" s="41"/>
      <c r="C36" s="56" t="s">
        <v>368</v>
      </c>
      <c r="D36" s="57">
        <v>0</v>
      </c>
      <c r="E36" s="57">
        <v>38900000</v>
      </c>
      <c r="F36" s="57">
        <v>38900000</v>
      </c>
      <c r="G36" s="57">
        <v>38900000</v>
      </c>
      <c r="H36" s="41"/>
      <c r="I36" s="41"/>
      <c r="J36" s="41"/>
      <c r="K36" s="41"/>
    </row>
    <row r="37" spans="1:11" ht="14.1" customHeight="1">
      <c r="A37" s="41"/>
      <c r="B37" s="41"/>
      <c r="C37" s="56" t="s">
        <v>357</v>
      </c>
      <c r="D37" s="57">
        <v>0</v>
      </c>
      <c r="E37" s="57">
        <v>38900000</v>
      </c>
      <c r="F37" s="57">
        <v>38900000</v>
      </c>
      <c r="G37" s="57">
        <v>38900000</v>
      </c>
      <c r="H37" s="41"/>
      <c r="I37" s="41"/>
      <c r="J37" s="41"/>
      <c r="K37" s="41"/>
    </row>
    <row r="38" spans="1:11" ht="14.1" customHeight="1">
      <c r="A38" s="41"/>
      <c r="B38" s="41"/>
      <c r="C38" s="56" t="s">
        <v>361</v>
      </c>
      <c r="D38" s="57">
        <v>0</v>
      </c>
      <c r="E38" s="57">
        <v>0</v>
      </c>
      <c r="F38" s="57">
        <v>0</v>
      </c>
      <c r="G38" s="57">
        <v>0</v>
      </c>
      <c r="H38" s="41"/>
      <c r="I38" s="41"/>
      <c r="J38" s="41"/>
      <c r="K38" s="41"/>
    </row>
    <row r="39" spans="1:11" ht="14.1" customHeight="1">
      <c r="A39" s="41"/>
      <c r="B39" s="41"/>
      <c r="C39" s="56" t="s">
        <v>367</v>
      </c>
      <c r="D39" s="57">
        <v>0</v>
      </c>
      <c r="E39" s="57">
        <v>6850000</v>
      </c>
      <c r="F39" s="57">
        <v>6850000</v>
      </c>
      <c r="G39" s="57">
        <v>6850000</v>
      </c>
      <c r="H39" s="41"/>
      <c r="I39" s="41"/>
      <c r="J39" s="41"/>
      <c r="K39" s="41"/>
    </row>
    <row r="40" spans="1:11" ht="14.1" customHeight="1">
      <c r="A40" s="41"/>
      <c r="B40" s="41"/>
      <c r="C40" s="56" t="s">
        <v>357</v>
      </c>
      <c r="D40" s="57">
        <v>0</v>
      </c>
      <c r="E40" s="57">
        <v>6850000</v>
      </c>
      <c r="F40" s="57">
        <v>6850000</v>
      </c>
      <c r="G40" s="57">
        <v>6850000</v>
      </c>
      <c r="H40" s="41"/>
      <c r="I40" s="41"/>
      <c r="J40" s="41"/>
      <c r="K40" s="41"/>
    </row>
    <row r="41" spans="1:11" ht="14.1" customHeight="1">
      <c r="A41" s="41"/>
      <c r="B41" s="41"/>
      <c r="C41" s="56" t="s">
        <v>361</v>
      </c>
      <c r="D41" s="57">
        <v>0</v>
      </c>
      <c r="E41" s="57">
        <v>0</v>
      </c>
      <c r="F41" s="57">
        <v>0</v>
      </c>
      <c r="G41" s="57">
        <v>0</v>
      </c>
      <c r="H41" s="41"/>
      <c r="I41" s="41"/>
      <c r="J41" s="41"/>
      <c r="K41" s="41"/>
    </row>
    <row r="42" spans="1:11" ht="14.1" customHeight="1">
      <c r="A42" s="41"/>
      <c r="B42" s="41"/>
      <c r="C42" s="56" t="s">
        <v>366</v>
      </c>
      <c r="D42" s="57">
        <v>0</v>
      </c>
      <c r="E42" s="57">
        <v>11350000</v>
      </c>
      <c r="F42" s="57">
        <v>11250000</v>
      </c>
      <c r="G42" s="57">
        <v>11250000</v>
      </c>
      <c r="H42" s="41"/>
      <c r="I42" s="41"/>
      <c r="J42" s="41"/>
      <c r="K42" s="41"/>
    </row>
    <row r="43" spans="1:11" ht="14.1" customHeight="1">
      <c r="A43" s="41"/>
      <c r="B43" s="41"/>
      <c r="C43" s="56" t="s">
        <v>357</v>
      </c>
      <c r="D43" s="57">
        <v>0</v>
      </c>
      <c r="E43" s="57">
        <v>11350000</v>
      </c>
      <c r="F43" s="57">
        <v>11250000</v>
      </c>
      <c r="G43" s="57">
        <v>11250000</v>
      </c>
      <c r="H43" s="41"/>
      <c r="I43" s="41"/>
      <c r="J43" s="41"/>
      <c r="K43" s="41"/>
    </row>
    <row r="44" spans="1:11" ht="14.1" customHeight="1">
      <c r="A44" s="41"/>
      <c r="B44" s="41"/>
      <c r="C44" s="56" t="s">
        <v>361</v>
      </c>
      <c r="D44" s="57">
        <v>0</v>
      </c>
      <c r="E44" s="57">
        <v>0</v>
      </c>
      <c r="F44" s="57">
        <v>0</v>
      </c>
      <c r="G44" s="57">
        <v>0</v>
      </c>
      <c r="H44" s="41"/>
      <c r="I44" s="41"/>
      <c r="J44" s="41"/>
      <c r="K44" s="41"/>
    </row>
    <row r="45" spans="1:11" ht="14.1" customHeight="1">
      <c r="A45" s="41"/>
      <c r="B45" s="41"/>
      <c r="C45" s="56" t="s">
        <v>365</v>
      </c>
      <c r="D45" s="57">
        <v>0</v>
      </c>
      <c r="E45" s="57">
        <v>0</v>
      </c>
      <c r="F45" s="57">
        <v>0</v>
      </c>
      <c r="G45" s="57">
        <v>0</v>
      </c>
      <c r="H45" s="41"/>
      <c r="I45" s="41"/>
      <c r="J45" s="41"/>
      <c r="K45" s="41"/>
    </row>
    <row r="46" spans="1:11" ht="14.1" customHeight="1">
      <c r="A46" s="41"/>
      <c r="B46" s="41"/>
      <c r="C46" s="56" t="s">
        <v>357</v>
      </c>
      <c r="D46" s="57">
        <v>0</v>
      </c>
      <c r="E46" s="57">
        <v>0</v>
      </c>
      <c r="F46" s="57">
        <v>0</v>
      </c>
      <c r="G46" s="57">
        <v>0</v>
      </c>
      <c r="H46" s="41"/>
      <c r="I46" s="41"/>
      <c r="J46" s="41"/>
      <c r="K46" s="41"/>
    </row>
    <row r="47" spans="1:11" ht="14.1" customHeight="1">
      <c r="A47" s="41"/>
      <c r="B47" s="41"/>
      <c r="C47" s="56" t="s">
        <v>361</v>
      </c>
      <c r="D47" s="57">
        <v>0</v>
      </c>
      <c r="E47" s="57">
        <v>0</v>
      </c>
      <c r="F47" s="57">
        <v>0</v>
      </c>
      <c r="G47" s="57">
        <v>0</v>
      </c>
      <c r="H47" s="41"/>
      <c r="I47" s="41"/>
      <c r="J47" s="41"/>
      <c r="K47" s="41"/>
    </row>
    <row r="48" spans="1:11" ht="14.1" customHeight="1">
      <c r="A48" s="41"/>
      <c r="B48" s="41"/>
      <c r="C48" s="56" t="s">
        <v>370</v>
      </c>
      <c r="D48" s="57">
        <v>0</v>
      </c>
      <c r="E48" s="57">
        <v>0</v>
      </c>
      <c r="F48" s="57">
        <v>0</v>
      </c>
      <c r="G48" s="57">
        <v>0</v>
      </c>
      <c r="H48" s="41"/>
      <c r="I48" s="41"/>
      <c r="J48" s="41"/>
      <c r="K48" s="41"/>
    </row>
    <row r="49" spans="1:11" ht="14.1" customHeight="1">
      <c r="A49" s="41"/>
      <c r="B49" s="41"/>
      <c r="C49" s="56" t="s">
        <v>357</v>
      </c>
      <c r="D49" s="57">
        <v>0</v>
      </c>
      <c r="E49" s="57">
        <v>0</v>
      </c>
      <c r="F49" s="57">
        <v>0</v>
      </c>
      <c r="G49" s="57">
        <v>0</v>
      </c>
      <c r="H49" s="41"/>
      <c r="I49" s="41"/>
      <c r="J49" s="41"/>
      <c r="K49" s="41"/>
    </row>
    <row r="50" spans="1:11" ht="14.1" customHeight="1">
      <c r="A50" s="41"/>
      <c r="B50" s="41"/>
      <c r="C50" s="56" t="s">
        <v>361</v>
      </c>
      <c r="D50" s="57">
        <v>0</v>
      </c>
      <c r="E50" s="57">
        <v>0</v>
      </c>
      <c r="F50" s="57">
        <v>0</v>
      </c>
      <c r="G50" s="57">
        <v>0</v>
      </c>
      <c r="H50" s="41"/>
      <c r="I50" s="41"/>
      <c r="J50" s="41"/>
      <c r="K50" s="41"/>
    </row>
    <row r="51" spans="1:11" ht="14.1" customHeight="1">
      <c r="A51" s="41"/>
      <c r="B51" s="41"/>
      <c r="C51" s="56" t="s">
        <v>363</v>
      </c>
      <c r="D51" s="57">
        <v>0</v>
      </c>
      <c r="E51" s="57">
        <v>3500000</v>
      </c>
      <c r="F51" s="57">
        <v>3500000</v>
      </c>
      <c r="G51" s="57">
        <v>3500000</v>
      </c>
      <c r="H51" s="41"/>
      <c r="I51" s="41"/>
      <c r="J51" s="41"/>
      <c r="K51" s="41"/>
    </row>
    <row r="52" spans="1:11" ht="14.1" customHeight="1">
      <c r="A52" s="41"/>
      <c r="B52" s="41"/>
      <c r="C52" s="56" t="s">
        <v>357</v>
      </c>
      <c r="D52" s="57">
        <v>0</v>
      </c>
      <c r="E52" s="57">
        <v>3500000</v>
      </c>
      <c r="F52" s="57">
        <v>3500000</v>
      </c>
      <c r="G52" s="57">
        <v>3500000</v>
      </c>
      <c r="H52" s="41"/>
      <c r="I52" s="41"/>
      <c r="J52" s="41"/>
      <c r="K52" s="41"/>
    </row>
    <row r="53" spans="1:11" ht="14.1" customHeight="1">
      <c r="A53" s="41"/>
      <c r="B53" s="41"/>
      <c r="C53" s="56" t="s">
        <v>361</v>
      </c>
      <c r="D53" s="57">
        <v>0</v>
      </c>
      <c r="E53" s="57">
        <v>0</v>
      </c>
      <c r="F53" s="57">
        <v>0</v>
      </c>
      <c r="G53" s="57">
        <v>0</v>
      </c>
      <c r="H53" s="41"/>
      <c r="I53" s="41"/>
      <c r="J53" s="41"/>
      <c r="K53" s="41"/>
    </row>
    <row r="54" spans="1:11" ht="14.1" customHeight="1">
      <c r="A54" s="41"/>
      <c r="B54" s="41"/>
      <c r="C54" s="56" t="s">
        <v>362</v>
      </c>
      <c r="D54" s="57">
        <v>0</v>
      </c>
      <c r="E54" s="57">
        <v>0</v>
      </c>
      <c r="F54" s="57">
        <v>0</v>
      </c>
      <c r="G54" s="57">
        <v>0</v>
      </c>
      <c r="H54" s="41"/>
      <c r="I54" s="41"/>
      <c r="J54" s="41"/>
      <c r="K54" s="41"/>
    </row>
    <row r="55" spans="1:11" ht="14.1" customHeight="1">
      <c r="A55" s="41"/>
      <c r="B55" s="41"/>
      <c r="C55" s="56" t="s">
        <v>357</v>
      </c>
      <c r="D55" s="57">
        <v>0</v>
      </c>
      <c r="E55" s="57">
        <v>0</v>
      </c>
      <c r="F55" s="57">
        <v>0</v>
      </c>
      <c r="G55" s="57">
        <v>0</v>
      </c>
      <c r="H55" s="41"/>
      <c r="I55" s="41"/>
      <c r="J55" s="41"/>
      <c r="K55" s="41"/>
    </row>
    <row r="56" spans="1:11" ht="14.1" customHeight="1">
      <c r="A56" s="41"/>
      <c r="B56" s="41"/>
      <c r="C56" s="56" t="s">
        <v>361</v>
      </c>
      <c r="D56" s="57">
        <v>0</v>
      </c>
      <c r="E56" s="57">
        <v>0</v>
      </c>
      <c r="F56" s="57">
        <v>0</v>
      </c>
      <c r="G56" s="57">
        <v>0</v>
      </c>
      <c r="H56" s="41"/>
      <c r="I56" s="41"/>
      <c r="J56" s="41"/>
      <c r="K56" s="41"/>
    </row>
    <row r="57" spans="1:11" ht="14.1" customHeight="1">
      <c r="A57" s="41"/>
      <c r="B57" s="41"/>
      <c r="C57" s="56" t="s">
        <v>360</v>
      </c>
      <c r="D57" s="57">
        <v>0</v>
      </c>
      <c r="E57" s="57">
        <v>0</v>
      </c>
      <c r="F57" s="57">
        <v>0</v>
      </c>
      <c r="G57" s="57">
        <v>0</v>
      </c>
      <c r="H57" s="41"/>
      <c r="I57" s="41"/>
      <c r="J57" s="41"/>
      <c r="K57" s="41"/>
    </row>
    <row r="58" spans="1:11" ht="14.1" customHeight="1">
      <c r="A58" s="41"/>
      <c r="B58" s="41"/>
      <c r="C58" s="56" t="s">
        <v>357</v>
      </c>
      <c r="D58" s="57">
        <v>0</v>
      </c>
      <c r="E58" s="57">
        <v>0</v>
      </c>
      <c r="F58" s="57">
        <v>0</v>
      </c>
      <c r="G58" s="57">
        <v>0</v>
      </c>
      <c r="H58" s="41"/>
      <c r="I58" s="41"/>
      <c r="J58" s="41"/>
      <c r="K58" s="41"/>
    </row>
    <row r="59" spans="1:11" ht="14.1" customHeight="1">
      <c r="A59" s="41"/>
      <c r="B59" s="41"/>
      <c r="C59" s="56" t="s">
        <v>356</v>
      </c>
      <c r="D59" s="57">
        <v>0</v>
      </c>
      <c r="E59" s="57">
        <v>0</v>
      </c>
      <c r="F59" s="57">
        <v>0</v>
      </c>
      <c r="G59" s="57">
        <v>0</v>
      </c>
      <c r="H59" s="41"/>
      <c r="I59" s="41"/>
      <c r="J59" s="41"/>
      <c r="K59" s="41"/>
    </row>
    <row r="60" spans="1:11" ht="14.1" customHeight="1">
      <c r="A60" s="41"/>
      <c r="B60" s="41"/>
      <c r="C60" s="56" t="s">
        <v>355</v>
      </c>
      <c r="D60" s="57">
        <v>0</v>
      </c>
      <c r="E60" s="57">
        <v>0</v>
      </c>
      <c r="F60" s="57">
        <v>0</v>
      </c>
      <c r="G60" s="57">
        <v>0</v>
      </c>
      <c r="H60" s="41"/>
      <c r="I60" s="41"/>
      <c r="J60" s="41"/>
      <c r="K60" s="41"/>
    </row>
    <row r="61" spans="1:11" ht="14.1" customHeight="1">
      <c r="A61" s="41"/>
      <c r="B61" s="41"/>
      <c r="C61" s="56" t="s">
        <v>354</v>
      </c>
      <c r="D61" s="57">
        <v>0</v>
      </c>
      <c r="E61" s="57">
        <v>0</v>
      </c>
      <c r="F61" s="57">
        <v>0</v>
      </c>
      <c r="G61" s="57">
        <v>0</v>
      </c>
      <c r="H61" s="41"/>
      <c r="I61" s="41"/>
      <c r="J61" s="41"/>
      <c r="K61" s="41"/>
    </row>
    <row r="62" spans="1:11" ht="14.1" customHeight="1">
      <c r="A62" s="41"/>
      <c r="B62" s="41"/>
      <c r="C62" s="56" t="s">
        <v>353</v>
      </c>
      <c r="D62" s="57">
        <v>0</v>
      </c>
      <c r="E62" s="57">
        <v>0</v>
      </c>
      <c r="F62" s="57">
        <v>0</v>
      </c>
      <c r="G62" s="57">
        <v>0</v>
      </c>
      <c r="H62" s="41"/>
      <c r="I62" s="41"/>
      <c r="J62" s="41"/>
      <c r="K62" s="41"/>
    </row>
    <row r="63" spans="1:11" ht="14.1" customHeight="1">
      <c r="A63" s="41"/>
      <c r="B63" s="41"/>
      <c r="C63" s="56" t="s">
        <v>359</v>
      </c>
      <c r="D63" s="57">
        <v>0</v>
      </c>
      <c r="E63" s="57">
        <v>0</v>
      </c>
      <c r="F63" s="57">
        <v>0</v>
      </c>
      <c r="G63" s="57">
        <v>0</v>
      </c>
      <c r="H63" s="41"/>
      <c r="I63" s="41"/>
      <c r="J63" s="41"/>
      <c r="K63" s="41"/>
    </row>
    <row r="64" spans="1:11" ht="14.1" customHeight="1">
      <c r="A64" s="41"/>
      <c r="B64" s="41"/>
      <c r="C64" s="56" t="s">
        <v>357</v>
      </c>
      <c r="D64" s="57">
        <v>0</v>
      </c>
      <c r="E64" s="57">
        <v>0</v>
      </c>
      <c r="F64" s="57">
        <v>0</v>
      </c>
      <c r="G64" s="57">
        <v>0</v>
      </c>
      <c r="H64" s="41"/>
      <c r="I64" s="41"/>
      <c r="J64" s="41"/>
      <c r="K64" s="41"/>
    </row>
    <row r="65" spans="1:11" ht="14.1" customHeight="1">
      <c r="A65" s="41"/>
      <c r="B65" s="41"/>
      <c r="C65" s="56" t="s">
        <v>356</v>
      </c>
      <c r="D65" s="57">
        <v>0</v>
      </c>
      <c r="E65" s="57">
        <v>0</v>
      </c>
      <c r="F65" s="57">
        <v>0</v>
      </c>
      <c r="G65" s="57">
        <v>0</v>
      </c>
      <c r="H65" s="41"/>
      <c r="I65" s="41"/>
      <c r="J65" s="41"/>
      <c r="K65" s="41"/>
    </row>
    <row r="66" spans="1:11" ht="14.1" customHeight="1">
      <c r="A66" s="41"/>
      <c r="B66" s="41"/>
      <c r="C66" s="56" t="s">
        <v>355</v>
      </c>
      <c r="D66" s="57">
        <v>0</v>
      </c>
      <c r="E66" s="57">
        <v>0</v>
      </c>
      <c r="F66" s="57">
        <v>0</v>
      </c>
      <c r="G66" s="57">
        <v>0</v>
      </c>
      <c r="H66" s="41"/>
      <c r="I66" s="41"/>
      <c r="J66" s="41"/>
      <c r="K66" s="41"/>
    </row>
    <row r="67" spans="1:11" ht="14.1" customHeight="1">
      <c r="A67" s="41"/>
      <c r="B67" s="41"/>
      <c r="C67" s="56" t="s">
        <v>354</v>
      </c>
      <c r="D67" s="57">
        <v>0</v>
      </c>
      <c r="E67" s="57">
        <v>0</v>
      </c>
      <c r="F67" s="57">
        <v>0</v>
      </c>
      <c r="G67" s="57">
        <v>0</v>
      </c>
      <c r="H67" s="41"/>
      <c r="I67" s="41"/>
      <c r="J67" s="41"/>
      <c r="K67" s="41"/>
    </row>
    <row r="68" spans="1:11" ht="14.1" customHeight="1">
      <c r="A68" s="41"/>
      <c r="B68" s="41"/>
      <c r="C68" s="56" t="s">
        <v>353</v>
      </c>
      <c r="D68" s="57">
        <v>0</v>
      </c>
      <c r="E68" s="57">
        <v>0</v>
      </c>
      <c r="F68" s="57">
        <v>0</v>
      </c>
      <c r="G68" s="57">
        <v>0</v>
      </c>
      <c r="H68" s="41"/>
      <c r="I68" s="41"/>
      <c r="J68" s="41"/>
      <c r="K68" s="41"/>
    </row>
    <row r="69" spans="1:11" ht="14.1" customHeight="1">
      <c r="A69" s="41"/>
      <c r="B69" s="41"/>
      <c r="C69" s="56" t="s">
        <v>358</v>
      </c>
      <c r="D69" s="57">
        <v>0</v>
      </c>
      <c r="E69" s="57">
        <v>0</v>
      </c>
      <c r="F69" s="57">
        <v>0</v>
      </c>
      <c r="G69" s="57">
        <v>0</v>
      </c>
      <c r="H69" s="41"/>
      <c r="I69" s="41"/>
      <c r="J69" s="41"/>
      <c r="K69" s="41"/>
    </row>
    <row r="70" spans="1:11" ht="14.1" customHeight="1">
      <c r="A70" s="41"/>
      <c r="B70" s="41"/>
      <c r="C70" s="56" t="s">
        <v>357</v>
      </c>
      <c r="D70" s="57">
        <v>0</v>
      </c>
      <c r="E70" s="57">
        <v>0</v>
      </c>
      <c r="F70" s="57">
        <v>0</v>
      </c>
      <c r="G70" s="57">
        <v>0</v>
      </c>
      <c r="H70" s="41"/>
      <c r="I70" s="41"/>
      <c r="J70" s="41"/>
      <c r="K70" s="41"/>
    </row>
    <row r="71" spans="1:11" ht="14.1" customHeight="1">
      <c r="A71" s="41"/>
      <c r="B71" s="41"/>
      <c r="C71" s="56" t="s">
        <v>356</v>
      </c>
      <c r="D71" s="57">
        <v>0</v>
      </c>
      <c r="E71" s="57">
        <v>0</v>
      </c>
      <c r="F71" s="57">
        <v>0</v>
      </c>
      <c r="G71" s="57">
        <v>0</v>
      </c>
      <c r="H71" s="41"/>
      <c r="I71" s="41"/>
      <c r="J71" s="41"/>
      <c r="K71" s="41"/>
    </row>
    <row r="72" spans="1:11" ht="14.1" customHeight="1">
      <c r="A72" s="41"/>
      <c r="B72" s="41"/>
      <c r="C72" s="56" t="s">
        <v>355</v>
      </c>
      <c r="D72" s="57">
        <v>0</v>
      </c>
      <c r="E72" s="57">
        <v>0</v>
      </c>
      <c r="F72" s="57">
        <v>0</v>
      </c>
      <c r="G72" s="57">
        <v>0</v>
      </c>
      <c r="H72" s="41"/>
      <c r="I72" s="41"/>
      <c r="J72" s="41"/>
      <c r="K72" s="41"/>
    </row>
    <row r="73" spans="1:11" ht="14.1" customHeight="1">
      <c r="A73" s="41"/>
      <c r="B73" s="41"/>
      <c r="C73" s="56" t="s">
        <v>354</v>
      </c>
      <c r="D73" s="57">
        <v>0</v>
      </c>
      <c r="E73" s="57">
        <v>0</v>
      </c>
      <c r="F73" s="57">
        <v>0</v>
      </c>
      <c r="G73" s="57">
        <v>0</v>
      </c>
      <c r="H73" s="41"/>
      <c r="I73" s="41"/>
      <c r="J73" s="41"/>
      <c r="K73" s="41"/>
    </row>
    <row r="74" spans="1:11" ht="14.1" customHeight="1">
      <c r="A74" s="41"/>
      <c r="B74" s="41"/>
      <c r="C74" s="56" t="s">
        <v>353</v>
      </c>
      <c r="D74" s="57">
        <v>0</v>
      </c>
      <c r="E74" s="57">
        <v>0</v>
      </c>
      <c r="F74" s="57">
        <v>0</v>
      </c>
      <c r="G74" s="57">
        <v>0</v>
      </c>
      <c r="H74" s="41"/>
      <c r="I74" s="41"/>
      <c r="J74" s="41"/>
      <c r="K74" s="41"/>
    </row>
    <row r="75" spans="1:11" ht="14.1" customHeight="1">
      <c r="A75" s="41"/>
      <c r="B75" s="41"/>
      <c r="C75" s="56" t="s">
        <v>352</v>
      </c>
      <c r="D75" s="57">
        <v>0</v>
      </c>
      <c r="E75" s="57">
        <v>0</v>
      </c>
      <c r="F75" s="57">
        <v>0</v>
      </c>
      <c r="G75" s="57">
        <v>0</v>
      </c>
      <c r="H75" s="41"/>
      <c r="I75" s="41"/>
      <c r="J75" s="41"/>
      <c r="K75" s="41"/>
    </row>
    <row r="76" spans="1:11" ht="14.1" customHeight="1">
      <c r="A76" s="41"/>
      <c r="B76" s="41"/>
      <c r="C76" s="56" t="s">
        <v>351</v>
      </c>
      <c r="D76" s="57">
        <v>0</v>
      </c>
      <c r="E76" s="57">
        <v>0</v>
      </c>
      <c r="F76" s="57">
        <v>0</v>
      </c>
      <c r="G76" s="57">
        <v>0</v>
      </c>
      <c r="H76" s="41"/>
      <c r="I76" s="41"/>
      <c r="J76" s="41"/>
      <c r="K76" s="41"/>
    </row>
    <row r="77" spans="1:11" ht="14.1" customHeight="1">
      <c r="A77" s="41"/>
      <c r="B77" s="41"/>
      <c r="C77" s="58" t="s">
        <v>145</v>
      </c>
      <c r="D77" s="57">
        <v>0</v>
      </c>
      <c r="E77" s="57">
        <v>60600000</v>
      </c>
      <c r="F77" s="57">
        <v>60500000</v>
      </c>
      <c r="G77" s="57">
        <v>60500000</v>
      </c>
      <c r="H77" s="41"/>
      <c r="I77" s="41"/>
      <c r="J77" s="41"/>
      <c r="K77" s="41"/>
    </row>
    <row r="78" spans="1:11" ht="14.1" customHeight="1">
      <c r="A78" s="41"/>
      <c r="B78" s="41"/>
      <c r="C78" s="1332" t="s">
        <v>44</v>
      </c>
      <c r="D78" s="1333"/>
      <c r="E78" s="1333"/>
      <c r="F78" s="1333"/>
      <c r="G78" s="1333"/>
      <c r="H78" s="41"/>
      <c r="I78" s="41"/>
      <c r="J78" s="41"/>
      <c r="K78" s="41"/>
    </row>
    <row r="79" spans="1:11" ht="14.1" customHeight="1">
      <c r="A79" s="41"/>
      <c r="B79" s="41"/>
      <c r="C79" s="49" t="s">
        <v>613</v>
      </c>
      <c r="D79" s="1332" t="s">
        <v>611</v>
      </c>
      <c r="E79" s="1333"/>
      <c r="F79" s="1333"/>
      <c r="G79" s="1333"/>
      <c r="H79" s="41"/>
      <c r="I79" s="41"/>
      <c r="J79" s="41"/>
      <c r="K79" s="41"/>
    </row>
    <row r="80" spans="1:11" ht="14.1" customHeight="1">
      <c r="A80" s="41"/>
      <c r="B80" s="41"/>
      <c r="C80" s="50" t="s">
        <v>382</v>
      </c>
      <c r="D80" s="1334" t="s">
        <v>612</v>
      </c>
      <c r="E80" s="1335"/>
      <c r="F80" s="1335"/>
      <c r="G80" s="1335"/>
      <c r="H80" s="41"/>
      <c r="I80" s="41"/>
      <c r="J80" s="41"/>
      <c r="K80" s="41"/>
    </row>
    <row r="81" spans="1:11" ht="14.1" customHeight="1">
      <c r="A81" s="41"/>
      <c r="B81" s="41"/>
      <c r="C81" s="51" t="s">
        <v>380</v>
      </c>
      <c r="D81" s="1336" t="s">
        <v>611</v>
      </c>
      <c r="E81" s="1337"/>
      <c r="F81" s="1337"/>
      <c r="G81" s="1337"/>
      <c r="H81" s="41"/>
      <c r="I81" s="41"/>
      <c r="J81" s="41"/>
      <c r="K81" s="41"/>
    </row>
    <row r="82" spans="1:11" ht="14.1" customHeight="1">
      <c r="A82" s="41"/>
      <c r="B82" s="41"/>
      <c r="C82" s="51" t="s">
        <v>15</v>
      </c>
      <c r="D82" s="1336" t="s">
        <v>208</v>
      </c>
      <c r="E82" s="1337"/>
      <c r="F82" s="1337"/>
      <c r="G82" s="1337"/>
      <c r="H82" s="41"/>
      <c r="I82" s="41"/>
      <c r="J82" s="41"/>
      <c r="K82" s="41"/>
    </row>
    <row r="83" spans="1:11" ht="15" customHeight="1">
      <c r="A83" s="41"/>
      <c r="B83" s="41"/>
      <c r="C83" s="52"/>
      <c r="D83" s="53">
        <v>2022</v>
      </c>
      <c r="E83" s="53">
        <v>2023</v>
      </c>
      <c r="F83" s="53">
        <v>2024</v>
      </c>
      <c r="G83" s="53">
        <v>2025</v>
      </c>
      <c r="H83" s="41"/>
      <c r="I83" s="41"/>
      <c r="J83" s="41"/>
      <c r="K83" s="41"/>
    </row>
    <row r="84" spans="1:11" ht="15" customHeight="1">
      <c r="A84" s="41"/>
      <c r="B84" s="41"/>
      <c r="C84" s="54"/>
      <c r="D84" s="55" t="s">
        <v>7</v>
      </c>
      <c r="E84" s="55" t="s">
        <v>8</v>
      </c>
      <c r="F84" s="55" t="s">
        <v>8</v>
      </c>
      <c r="G84" s="55" t="s">
        <v>8</v>
      </c>
      <c r="H84" s="41"/>
      <c r="I84" s="41"/>
      <c r="J84" s="41"/>
      <c r="K84" s="41"/>
    </row>
    <row r="85" spans="1:11" ht="14.1" customHeight="1">
      <c r="A85" s="41"/>
      <c r="B85" s="41"/>
      <c r="C85" s="44" t="s">
        <v>16</v>
      </c>
      <c r="D85" s="48" t="s">
        <v>411</v>
      </c>
      <c r="E85" s="48" t="s">
        <v>411</v>
      </c>
      <c r="F85" s="48" t="s">
        <v>411</v>
      </c>
      <c r="G85" s="48" t="s">
        <v>411</v>
      </c>
      <c r="H85" s="41"/>
      <c r="I85" s="41"/>
      <c r="J85" s="41"/>
      <c r="K85" s="41"/>
    </row>
    <row r="86" spans="1:11" ht="14.1" customHeight="1">
      <c r="A86" s="41"/>
      <c r="B86" s="41"/>
      <c r="C86" s="44" t="s">
        <v>481</v>
      </c>
      <c r="D86" s="48" t="s">
        <v>372</v>
      </c>
      <c r="E86" s="48" t="s">
        <v>484</v>
      </c>
      <c r="F86" s="48" t="s">
        <v>484</v>
      </c>
      <c r="G86" s="48" t="s">
        <v>484</v>
      </c>
      <c r="H86" s="41"/>
      <c r="I86" s="41"/>
      <c r="J86" s="41"/>
      <c r="K86" s="41"/>
    </row>
    <row r="87" spans="1:11" ht="14.1" customHeight="1">
      <c r="A87" s="41"/>
      <c r="B87" s="41"/>
      <c r="C87" s="44" t="s">
        <v>480</v>
      </c>
      <c r="D87" s="48" t="s">
        <v>372</v>
      </c>
      <c r="E87" s="48" t="s">
        <v>484</v>
      </c>
      <c r="F87" s="48" t="s">
        <v>484</v>
      </c>
      <c r="G87" s="48" t="s">
        <v>484</v>
      </c>
      <c r="H87" s="41"/>
      <c r="I87" s="41"/>
      <c r="J87" s="41"/>
      <c r="K87" s="41"/>
    </row>
    <row r="88" spans="1:11" ht="14.1" customHeight="1">
      <c r="A88" s="41"/>
      <c r="B88" s="41"/>
      <c r="C88" s="44" t="s">
        <v>375</v>
      </c>
      <c r="D88" s="48" t="s">
        <v>348</v>
      </c>
      <c r="E88" s="48" t="s">
        <v>372</v>
      </c>
      <c r="F88" s="48" t="s">
        <v>372</v>
      </c>
      <c r="G88" s="48" t="s">
        <v>372</v>
      </c>
      <c r="H88" s="41"/>
      <c r="I88" s="41"/>
      <c r="J88" s="41"/>
      <c r="K88" s="41"/>
    </row>
    <row r="89" spans="1:11" ht="14.1" customHeight="1">
      <c r="A89" s="41"/>
      <c r="B89" s="41"/>
      <c r="C89" s="44" t="s">
        <v>374</v>
      </c>
      <c r="D89" s="48" t="s">
        <v>348</v>
      </c>
      <c r="E89" s="48" t="s">
        <v>348</v>
      </c>
      <c r="F89" s="48" t="s">
        <v>372</v>
      </c>
      <c r="G89" s="48" t="s">
        <v>372</v>
      </c>
      <c r="H89" s="41"/>
      <c r="I89" s="41"/>
      <c r="J89" s="41"/>
      <c r="K89" s="41"/>
    </row>
    <row r="90" spans="1:11" ht="14.1" customHeight="1">
      <c r="A90" s="41"/>
      <c r="B90" s="41"/>
      <c r="C90" s="44" t="s">
        <v>22</v>
      </c>
      <c r="D90" s="48" t="s">
        <v>348</v>
      </c>
      <c r="E90" s="48" t="s">
        <v>348</v>
      </c>
      <c r="F90" s="48" t="s">
        <v>372</v>
      </c>
      <c r="G90" s="48" t="s">
        <v>372</v>
      </c>
      <c r="H90" s="41"/>
      <c r="I90" s="41"/>
      <c r="J90" s="41"/>
      <c r="K90" s="41"/>
    </row>
    <row r="91" spans="1:11" ht="14.1" customHeight="1">
      <c r="A91" s="41"/>
      <c r="B91" s="41"/>
      <c r="C91" s="1338" t="s">
        <v>371</v>
      </c>
      <c r="D91" s="1339"/>
      <c r="E91" s="1339"/>
      <c r="F91" s="1339"/>
      <c r="G91" s="1339"/>
      <c r="H91" s="41"/>
      <c r="I91" s="41"/>
      <c r="J91" s="41"/>
      <c r="K91" s="41"/>
    </row>
    <row r="92" spans="1:11" ht="14.1" customHeight="1">
      <c r="A92" s="41"/>
      <c r="B92" s="41"/>
      <c r="C92" s="52"/>
      <c r="D92" s="53">
        <v>2022</v>
      </c>
      <c r="E92" s="53">
        <v>2023</v>
      </c>
      <c r="F92" s="53">
        <v>2024</v>
      </c>
      <c r="G92" s="53">
        <v>2025</v>
      </c>
      <c r="H92" s="41"/>
      <c r="I92" s="41"/>
      <c r="J92" s="41"/>
      <c r="K92" s="41"/>
    </row>
    <row r="93" spans="1:11" ht="14.1" customHeight="1">
      <c r="A93" s="41"/>
      <c r="B93" s="41"/>
      <c r="C93" s="54"/>
      <c r="D93" s="55" t="s">
        <v>7</v>
      </c>
      <c r="E93" s="55" t="s">
        <v>8</v>
      </c>
      <c r="F93" s="55" t="s">
        <v>8</v>
      </c>
      <c r="G93" s="55" t="s">
        <v>8</v>
      </c>
      <c r="H93" s="41"/>
      <c r="I93" s="41"/>
      <c r="J93" s="41"/>
      <c r="K93" s="41"/>
    </row>
    <row r="94" spans="1:11" ht="14.1" customHeight="1">
      <c r="A94" s="41"/>
      <c r="B94" s="41"/>
      <c r="C94" s="56" t="s">
        <v>368</v>
      </c>
      <c r="D94" s="57">
        <v>0</v>
      </c>
      <c r="E94" s="57">
        <v>0</v>
      </c>
      <c r="F94" s="57">
        <v>0</v>
      </c>
      <c r="G94" s="57">
        <v>0</v>
      </c>
      <c r="H94" s="41"/>
      <c r="I94" s="41"/>
      <c r="J94" s="41"/>
      <c r="K94" s="41"/>
    </row>
    <row r="95" spans="1:11" ht="14.1" customHeight="1">
      <c r="A95" s="41"/>
      <c r="B95" s="41"/>
      <c r="C95" s="56" t="s">
        <v>357</v>
      </c>
      <c r="D95" s="57">
        <v>0</v>
      </c>
      <c r="E95" s="57">
        <v>0</v>
      </c>
      <c r="F95" s="57">
        <v>0</v>
      </c>
      <c r="G95" s="57">
        <v>0</v>
      </c>
      <c r="H95" s="41"/>
      <c r="I95" s="41"/>
      <c r="J95" s="41"/>
      <c r="K95" s="41"/>
    </row>
    <row r="96" spans="1:11" ht="14.1" customHeight="1">
      <c r="A96" s="41"/>
      <c r="B96" s="41"/>
      <c r="C96" s="56" t="s">
        <v>361</v>
      </c>
      <c r="D96" s="57">
        <v>0</v>
      </c>
      <c r="E96" s="57">
        <v>0</v>
      </c>
      <c r="F96" s="57">
        <v>0</v>
      </c>
      <c r="G96" s="57">
        <v>0</v>
      </c>
      <c r="H96" s="41"/>
      <c r="I96" s="41"/>
      <c r="J96" s="41"/>
      <c r="K96" s="41"/>
    </row>
    <row r="97" spans="1:11" ht="14.1" customHeight="1">
      <c r="A97" s="41"/>
      <c r="B97" s="41"/>
      <c r="C97" s="56" t="s">
        <v>367</v>
      </c>
      <c r="D97" s="57">
        <v>0</v>
      </c>
      <c r="E97" s="57">
        <v>0</v>
      </c>
      <c r="F97" s="57">
        <v>0</v>
      </c>
      <c r="G97" s="57">
        <v>0</v>
      </c>
      <c r="H97" s="41"/>
      <c r="I97" s="41"/>
      <c r="J97" s="41"/>
      <c r="K97" s="41"/>
    </row>
    <row r="98" spans="1:11" ht="14.1" customHeight="1">
      <c r="A98" s="41"/>
      <c r="B98" s="41"/>
      <c r="C98" s="56" t="s">
        <v>357</v>
      </c>
      <c r="D98" s="57">
        <v>0</v>
      </c>
      <c r="E98" s="57">
        <v>0</v>
      </c>
      <c r="F98" s="57">
        <v>0</v>
      </c>
      <c r="G98" s="57">
        <v>0</v>
      </c>
      <c r="H98" s="41"/>
      <c r="I98" s="41"/>
      <c r="J98" s="41"/>
      <c r="K98" s="41"/>
    </row>
    <row r="99" spans="1:11" ht="14.1" customHeight="1">
      <c r="A99" s="41"/>
      <c r="B99" s="41"/>
      <c r="C99" s="56" t="s">
        <v>361</v>
      </c>
      <c r="D99" s="57">
        <v>0</v>
      </c>
      <c r="E99" s="57">
        <v>0</v>
      </c>
      <c r="F99" s="57">
        <v>0</v>
      </c>
      <c r="G99" s="57">
        <v>0</v>
      </c>
      <c r="H99" s="41"/>
      <c r="I99" s="41"/>
      <c r="J99" s="41"/>
      <c r="K99" s="41"/>
    </row>
    <row r="100" spans="1:11" ht="14.1" customHeight="1">
      <c r="A100" s="41"/>
      <c r="B100" s="41"/>
      <c r="C100" s="56" t="s">
        <v>366</v>
      </c>
      <c r="D100" s="57">
        <v>0</v>
      </c>
      <c r="E100" s="57">
        <v>0</v>
      </c>
      <c r="F100" s="57">
        <v>0</v>
      </c>
      <c r="G100" s="57">
        <v>0</v>
      </c>
      <c r="H100" s="41"/>
      <c r="I100" s="41"/>
      <c r="J100" s="41"/>
      <c r="K100" s="41"/>
    </row>
    <row r="101" spans="1:11" ht="14.1" customHeight="1">
      <c r="A101" s="41"/>
      <c r="B101" s="41"/>
      <c r="C101" s="56" t="s">
        <v>357</v>
      </c>
      <c r="D101" s="57">
        <v>0</v>
      </c>
      <c r="E101" s="57">
        <v>0</v>
      </c>
      <c r="F101" s="57">
        <v>0</v>
      </c>
      <c r="G101" s="57">
        <v>0</v>
      </c>
      <c r="H101" s="41"/>
      <c r="I101" s="41"/>
      <c r="J101" s="41"/>
      <c r="K101" s="41"/>
    </row>
    <row r="102" spans="1:11" ht="14.1" customHeight="1">
      <c r="A102" s="41"/>
      <c r="B102" s="41"/>
      <c r="C102" s="56" t="s">
        <v>361</v>
      </c>
      <c r="D102" s="57">
        <v>0</v>
      </c>
      <c r="E102" s="57">
        <v>0</v>
      </c>
      <c r="F102" s="57">
        <v>0</v>
      </c>
      <c r="G102" s="57">
        <v>0</v>
      </c>
      <c r="H102" s="41"/>
      <c r="I102" s="41"/>
      <c r="J102" s="41"/>
      <c r="K102" s="41"/>
    </row>
    <row r="103" spans="1:11" ht="14.1" customHeight="1">
      <c r="A103" s="41"/>
      <c r="B103" s="41"/>
      <c r="C103" s="56" t="s">
        <v>365</v>
      </c>
      <c r="D103" s="57">
        <v>0</v>
      </c>
      <c r="E103" s="57">
        <v>0</v>
      </c>
      <c r="F103" s="57">
        <v>0</v>
      </c>
      <c r="G103" s="57">
        <v>0</v>
      </c>
      <c r="H103" s="41"/>
      <c r="I103" s="41"/>
      <c r="J103" s="41"/>
      <c r="K103" s="41"/>
    </row>
    <row r="104" spans="1:11" ht="14.1" customHeight="1">
      <c r="A104" s="41"/>
      <c r="B104" s="41"/>
      <c r="C104" s="56" t="s">
        <v>357</v>
      </c>
      <c r="D104" s="57">
        <v>0</v>
      </c>
      <c r="E104" s="57">
        <v>0</v>
      </c>
      <c r="F104" s="57">
        <v>0</v>
      </c>
      <c r="G104" s="57">
        <v>0</v>
      </c>
      <c r="H104" s="41"/>
      <c r="I104" s="41"/>
      <c r="J104" s="41"/>
      <c r="K104" s="41"/>
    </row>
    <row r="105" spans="1:11" ht="14.1" customHeight="1">
      <c r="A105" s="41"/>
      <c r="B105" s="41"/>
      <c r="C105" s="56" t="s">
        <v>361</v>
      </c>
      <c r="D105" s="57">
        <v>0</v>
      </c>
      <c r="E105" s="57">
        <v>0</v>
      </c>
      <c r="F105" s="57">
        <v>0</v>
      </c>
      <c r="G105" s="57">
        <v>0</v>
      </c>
      <c r="H105" s="41"/>
      <c r="I105" s="41"/>
      <c r="J105" s="41"/>
      <c r="K105" s="41"/>
    </row>
    <row r="106" spans="1:11" ht="14.1" customHeight="1">
      <c r="A106" s="41"/>
      <c r="B106" s="41"/>
      <c r="C106" s="56" t="s">
        <v>370</v>
      </c>
      <c r="D106" s="57">
        <v>0</v>
      </c>
      <c r="E106" s="57">
        <v>0</v>
      </c>
      <c r="F106" s="57">
        <v>0</v>
      </c>
      <c r="G106" s="57">
        <v>0</v>
      </c>
      <c r="H106" s="41"/>
      <c r="I106" s="41"/>
      <c r="J106" s="41"/>
      <c r="K106" s="41"/>
    </row>
    <row r="107" spans="1:11" ht="14.1" customHeight="1">
      <c r="A107" s="41"/>
      <c r="B107" s="41"/>
      <c r="C107" s="56" t="s">
        <v>357</v>
      </c>
      <c r="D107" s="57">
        <v>0</v>
      </c>
      <c r="E107" s="57">
        <v>0</v>
      </c>
      <c r="F107" s="57">
        <v>0</v>
      </c>
      <c r="G107" s="57">
        <v>0</v>
      </c>
      <c r="H107" s="41"/>
      <c r="I107" s="41"/>
      <c r="J107" s="41"/>
      <c r="K107" s="41"/>
    </row>
    <row r="108" spans="1:11" ht="14.1" customHeight="1">
      <c r="A108" s="41"/>
      <c r="B108" s="41"/>
      <c r="C108" s="56" t="s">
        <v>361</v>
      </c>
      <c r="D108" s="57">
        <v>0</v>
      </c>
      <c r="E108" s="57">
        <v>0</v>
      </c>
      <c r="F108" s="57">
        <v>0</v>
      </c>
      <c r="G108" s="57">
        <v>0</v>
      </c>
      <c r="H108" s="41"/>
      <c r="I108" s="41"/>
      <c r="J108" s="41"/>
      <c r="K108" s="41"/>
    </row>
    <row r="109" spans="1:11" ht="14.1" customHeight="1">
      <c r="A109" s="41"/>
      <c r="B109" s="41"/>
      <c r="C109" s="56" t="s">
        <v>363</v>
      </c>
      <c r="D109" s="57">
        <v>0</v>
      </c>
      <c r="E109" s="57">
        <v>0</v>
      </c>
      <c r="F109" s="57">
        <v>0</v>
      </c>
      <c r="G109" s="57">
        <v>0</v>
      </c>
      <c r="H109" s="41"/>
      <c r="I109" s="41"/>
      <c r="J109" s="41"/>
      <c r="K109" s="41"/>
    </row>
    <row r="110" spans="1:11" ht="14.1" customHeight="1">
      <c r="A110" s="41"/>
      <c r="B110" s="41"/>
      <c r="C110" s="56" t="s">
        <v>357</v>
      </c>
      <c r="D110" s="57">
        <v>0</v>
      </c>
      <c r="E110" s="57">
        <v>0</v>
      </c>
      <c r="F110" s="57">
        <v>0</v>
      </c>
      <c r="G110" s="57">
        <v>0</v>
      </c>
      <c r="H110" s="41"/>
      <c r="I110" s="41"/>
      <c r="J110" s="41"/>
      <c r="K110" s="41"/>
    </row>
    <row r="111" spans="1:11" ht="14.1" customHeight="1">
      <c r="A111" s="41"/>
      <c r="B111" s="41"/>
      <c r="C111" s="56" t="s">
        <v>361</v>
      </c>
      <c r="D111" s="57">
        <v>0</v>
      </c>
      <c r="E111" s="57">
        <v>0</v>
      </c>
      <c r="F111" s="57">
        <v>0</v>
      </c>
      <c r="G111" s="57">
        <v>0</v>
      </c>
      <c r="H111" s="41"/>
      <c r="I111" s="41"/>
      <c r="J111" s="41"/>
      <c r="K111" s="41"/>
    </row>
    <row r="112" spans="1:11" ht="14.1" customHeight="1">
      <c r="A112" s="41"/>
      <c r="B112" s="41"/>
      <c r="C112" s="56" t="s">
        <v>362</v>
      </c>
      <c r="D112" s="57">
        <v>0</v>
      </c>
      <c r="E112" s="57">
        <v>0</v>
      </c>
      <c r="F112" s="57">
        <v>0</v>
      </c>
      <c r="G112" s="57">
        <v>0</v>
      </c>
      <c r="H112" s="41"/>
      <c r="I112" s="41"/>
      <c r="J112" s="41"/>
      <c r="K112" s="41"/>
    </row>
    <row r="113" spans="1:11" ht="14.1" customHeight="1">
      <c r="A113" s="41"/>
      <c r="B113" s="41"/>
      <c r="C113" s="56" t="s">
        <v>357</v>
      </c>
      <c r="D113" s="57">
        <v>0</v>
      </c>
      <c r="E113" s="57">
        <v>0</v>
      </c>
      <c r="F113" s="57">
        <v>0</v>
      </c>
      <c r="G113" s="57">
        <v>0</v>
      </c>
      <c r="H113" s="41"/>
      <c r="I113" s="41"/>
      <c r="J113" s="41"/>
      <c r="K113" s="41"/>
    </row>
    <row r="114" spans="1:11" ht="14.1" customHeight="1">
      <c r="A114" s="41"/>
      <c r="B114" s="41"/>
      <c r="C114" s="56" t="s">
        <v>361</v>
      </c>
      <c r="D114" s="57">
        <v>0</v>
      </c>
      <c r="E114" s="57">
        <v>0</v>
      </c>
      <c r="F114" s="57">
        <v>0</v>
      </c>
      <c r="G114" s="57">
        <v>0</v>
      </c>
      <c r="H114" s="41"/>
      <c r="I114" s="41"/>
      <c r="J114" s="41"/>
      <c r="K114" s="41"/>
    </row>
    <row r="115" spans="1:11" ht="14.1" customHeight="1">
      <c r="A115" s="41"/>
      <c r="B115" s="41"/>
      <c r="C115" s="56" t="s">
        <v>360</v>
      </c>
      <c r="D115" s="57">
        <v>0</v>
      </c>
      <c r="E115" s="57">
        <v>0</v>
      </c>
      <c r="F115" s="57">
        <v>0</v>
      </c>
      <c r="G115" s="57">
        <v>0</v>
      </c>
      <c r="H115" s="41"/>
      <c r="I115" s="41"/>
      <c r="J115" s="41"/>
      <c r="K115" s="41"/>
    </row>
    <row r="116" spans="1:11" ht="14.1" customHeight="1">
      <c r="A116" s="41"/>
      <c r="B116" s="41"/>
      <c r="C116" s="56" t="s">
        <v>357</v>
      </c>
      <c r="D116" s="57">
        <v>0</v>
      </c>
      <c r="E116" s="57">
        <v>0</v>
      </c>
      <c r="F116" s="57">
        <v>0</v>
      </c>
      <c r="G116" s="57">
        <v>0</v>
      </c>
      <c r="H116" s="41"/>
      <c r="I116" s="41"/>
      <c r="J116" s="41"/>
      <c r="K116" s="41"/>
    </row>
    <row r="117" spans="1:11" ht="14.1" customHeight="1">
      <c r="A117" s="41"/>
      <c r="B117" s="41"/>
      <c r="C117" s="56" t="s">
        <v>356</v>
      </c>
      <c r="D117" s="57">
        <v>0</v>
      </c>
      <c r="E117" s="57">
        <v>0</v>
      </c>
      <c r="F117" s="57">
        <v>0</v>
      </c>
      <c r="G117" s="57">
        <v>0</v>
      </c>
      <c r="H117" s="41"/>
      <c r="I117" s="41"/>
      <c r="J117" s="41"/>
      <c r="K117" s="41"/>
    </row>
    <row r="118" spans="1:11" ht="14.1" customHeight="1">
      <c r="A118" s="41"/>
      <c r="B118" s="41"/>
      <c r="C118" s="56" t="s">
        <v>355</v>
      </c>
      <c r="D118" s="57">
        <v>0</v>
      </c>
      <c r="E118" s="57">
        <v>0</v>
      </c>
      <c r="F118" s="57">
        <v>0</v>
      </c>
      <c r="G118" s="57">
        <v>0</v>
      </c>
      <c r="H118" s="41"/>
      <c r="I118" s="41"/>
      <c r="J118" s="41"/>
      <c r="K118" s="41"/>
    </row>
    <row r="119" spans="1:11" ht="14.1" customHeight="1">
      <c r="A119" s="41"/>
      <c r="B119" s="41"/>
      <c r="C119" s="56" t="s">
        <v>354</v>
      </c>
      <c r="D119" s="57">
        <v>0</v>
      </c>
      <c r="E119" s="57">
        <v>0</v>
      </c>
      <c r="F119" s="57">
        <v>0</v>
      </c>
      <c r="G119" s="57">
        <v>0</v>
      </c>
      <c r="H119" s="41"/>
      <c r="I119" s="41"/>
      <c r="J119" s="41"/>
      <c r="K119" s="41"/>
    </row>
    <row r="120" spans="1:11" ht="14.1" customHeight="1">
      <c r="A120" s="41"/>
      <c r="B120" s="41"/>
      <c r="C120" s="56" t="s">
        <v>353</v>
      </c>
      <c r="D120" s="57">
        <v>0</v>
      </c>
      <c r="E120" s="57">
        <v>0</v>
      </c>
      <c r="F120" s="57">
        <v>0</v>
      </c>
      <c r="G120" s="57">
        <v>0</v>
      </c>
      <c r="H120" s="41"/>
      <c r="I120" s="41"/>
      <c r="J120" s="41"/>
      <c r="K120" s="41"/>
    </row>
    <row r="121" spans="1:11" ht="14.1" customHeight="1">
      <c r="A121" s="41"/>
      <c r="B121" s="41"/>
      <c r="C121" s="56" t="s">
        <v>359</v>
      </c>
      <c r="D121" s="57">
        <v>0</v>
      </c>
      <c r="E121" s="57">
        <v>1000000</v>
      </c>
      <c r="F121" s="57">
        <v>1000000</v>
      </c>
      <c r="G121" s="57">
        <v>1000000</v>
      </c>
      <c r="H121" s="41"/>
      <c r="I121" s="41"/>
      <c r="J121" s="41"/>
      <c r="K121" s="41"/>
    </row>
    <row r="122" spans="1:11" ht="14.1" customHeight="1">
      <c r="A122" s="41"/>
      <c r="B122" s="41"/>
      <c r="C122" s="56" t="s">
        <v>357</v>
      </c>
      <c r="D122" s="57">
        <v>0</v>
      </c>
      <c r="E122" s="57">
        <v>1000000</v>
      </c>
      <c r="F122" s="57">
        <v>1000000</v>
      </c>
      <c r="G122" s="57">
        <v>1000000</v>
      </c>
      <c r="H122" s="41"/>
      <c r="I122" s="41"/>
      <c r="J122" s="41"/>
      <c r="K122" s="41"/>
    </row>
    <row r="123" spans="1:11" ht="14.1" customHeight="1">
      <c r="A123" s="41"/>
      <c r="B123" s="41"/>
      <c r="C123" s="56" t="s">
        <v>356</v>
      </c>
      <c r="D123" s="57">
        <v>0</v>
      </c>
      <c r="E123" s="57">
        <v>0</v>
      </c>
      <c r="F123" s="57">
        <v>0</v>
      </c>
      <c r="G123" s="57">
        <v>0</v>
      </c>
      <c r="H123" s="41"/>
      <c r="I123" s="41"/>
      <c r="J123" s="41"/>
      <c r="K123" s="41"/>
    </row>
    <row r="124" spans="1:11" ht="14.1" customHeight="1">
      <c r="A124" s="41"/>
      <c r="B124" s="41"/>
      <c r="C124" s="56" t="s">
        <v>355</v>
      </c>
      <c r="D124" s="57">
        <v>0</v>
      </c>
      <c r="E124" s="57">
        <v>0</v>
      </c>
      <c r="F124" s="57">
        <v>0</v>
      </c>
      <c r="G124" s="57">
        <v>0</v>
      </c>
      <c r="H124" s="41"/>
      <c r="I124" s="41"/>
      <c r="J124" s="41"/>
      <c r="K124" s="41"/>
    </row>
    <row r="125" spans="1:11" ht="14.1" customHeight="1">
      <c r="A125" s="41"/>
      <c r="B125" s="41"/>
      <c r="C125" s="56" t="s">
        <v>354</v>
      </c>
      <c r="D125" s="57">
        <v>0</v>
      </c>
      <c r="E125" s="57">
        <v>0</v>
      </c>
      <c r="F125" s="57">
        <v>0</v>
      </c>
      <c r="G125" s="57">
        <v>0</v>
      </c>
      <c r="H125" s="41"/>
      <c r="I125" s="41"/>
      <c r="J125" s="41"/>
      <c r="K125" s="41"/>
    </row>
    <row r="126" spans="1:11" ht="14.1" customHeight="1">
      <c r="A126" s="41"/>
      <c r="B126" s="41"/>
      <c r="C126" s="56" t="s">
        <v>353</v>
      </c>
      <c r="D126" s="57">
        <v>0</v>
      </c>
      <c r="E126" s="57">
        <v>0</v>
      </c>
      <c r="F126" s="57">
        <v>0</v>
      </c>
      <c r="G126" s="57">
        <v>0</v>
      </c>
      <c r="H126" s="41"/>
      <c r="I126" s="41"/>
      <c r="J126" s="41"/>
      <c r="K126" s="41"/>
    </row>
    <row r="127" spans="1:11" ht="14.1" customHeight="1">
      <c r="A127" s="41"/>
      <c r="B127" s="41"/>
      <c r="C127" s="56" t="s">
        <v>358</v>
      </c>
      <c r="D127" s="57">
        <v>0</v>
      </c>
      <c r="E127" s="57">
        <v>0</v>
      </c>
      <c r="F127" s="57">
        <v>0</v>
      </c>
      <c r="G127" s="57">
        <v>0</v>
      </c>
      <c r="H127" s="41"/>
      <c r="I127" s="41"/>
      <c r="J127" s="41"/>
      <c r="K127" s="41"/>
    </row>
    <row r="128" spans="1:11" ht="14.1" customHeight="1">
      <c r="A128" s="41"/>
      <c r="B128" s="41"/>
      <c r="C128" s="56" t="s">
        <v>357</v>
      </c>
      <c r="D128" s="57">
        <v>0</v>
      </c>
      <c r="E128" s="57">
        <v>0</v>
      </c>
      <c r="F128" s="57">
        <v>0</v>
      </c>
      <c r="G128" s="57">
        <v>0</v>
      </c>
      <c r="H128" s="41"/>
      <c r="I128" s="41"/>
      <c r="J128" s="41"/>
      <c r="K128" s="41"/>
    </row>
    <row r="129" spans="1:11" ht="14.1" customHeight="1">
      <c r="A129" s="41"/>
      <c r="B129" s="41"/>
      <c r="C129" s="56" t="s">
        <v>356</v>
      </c>
      <c r="D129" s="57">
        <v>0</v>
      </c>
      <c r="E129" s="57">
        <v>0</v>
      </c>
      <c r="F129" s="57">
        <v>0</v>
      </c>
      <c r="G129" s="57">
        <v>0</v>
      </c>
      <c r="H129" s="41"/>
      <c r="I129" s="41"/>
      <c r="J129" s="41"/>
      <c r="K129" s="41"/>
    </row>
    <row r="130" spans="1:11" ht="14.1" customHeight="1">
      <c r="A130" s="41"/>
      <c r="B130" s="41"/>
      <c r="C130" s="56" t="s">
        <v>355</v>
      </c>
      <c r="D130" s="57">
        <v>0</v>
      </c>
      <c r="E130" s="57">
        <v>0</v>
      </c>
      <c r="F130" s="57">
        <v>0</v>
      </c>
      <c r="G130" s="57">
        <v>0</v>
      </c>
      <c r="H130" s="41"/>
      <c r="I130" s="41"/>
      <c r="J130" s="41"/>
      <c r="K130" s="41"/>
    </row>
    <row r="131" spans="1:11" ht="14.1" customHeight="1">
      <c r="A131" s="41"/>
      <c r="B131" s="41"/>
      <c r="C131" s="56" t="s">
        <v>354</v>
      </c>
      <c r="D131" s="57">
        <v>0</v>
      </c>
      <c r="E131" s="57">
        <v>0</v>
      </c>
      <c r="F131" s="57">
        <v>0</v>
      </c>
      <c r="G131" s="57">
        <v>0</v>
      </c>
      <c r="H131" s="41"/>
      <c r="I131" s="41"/>
      <c r="J131" s="41"/>
      <c r="K131" s="41"/>
    </row>
    <row r="132" spans="1:11" ht="14.1" customHeight="1">
      <c r="A132" s="41"/>
      <c r="B132" s="41"/>
      <c r="C132" s="56" t="s">
        <v>353</v>
      </c>
      <c r="D132" s="57">
        <v>0</v>
      </c>
      <c r="E132" s="57">
        <v>0</v>
      </c>
      <c r="F132" s="57">
        <v>0</v>
      </c>
      <c r="G132" s="57">
        <v>0</v>
      </c>
      <c r="H132" s="41"/>
      <c r="I132" s="41"/>
      <c r="J132" s="41"/>
      <c r="K132" s="41"/>
    </row>
    <row r="133" spans="1:11" ht="14.1" customHeight="1">
      <c r="A133" s="41"/>
      <c r="B133" s="41"/>
      <c r="C133" s="56" t="s">
        <v>352</v>
      </c>
      <c r="D133" s="57">
        <v>0</v>
      </c>
      <c r="E133" s="57">
        <v>0</v>
      </c>
      <c r="F133" s="57">
        <v>0</v>
      </c>
      <c r="G133" s="57">
        <v>0</v>
      </c>
      <c r="H133" s="41"/>
      <c r="I133" s="41"/>
      <c r="J133" s="41"/>
      <c r="K133" s="41"/>
    </row>
    <row r="134" spans="1:11" ht="14.1" customHeight="1">
      <c r="A134" s="41"/>
      <c r="B134" s="41"/>
      <c r="C134" s="56" t="s">
        <v>351</v>
      </c>
      <c r="D134" s="57">
        <v>0</v>
      </c>
      <c r="E134" s="57">
        <v>0</v>
      </c>
      <c r="F134" s="57">
        <v>0</v>
      </c>
      <c r="G134" s="57">
        <v>0</v>
      </c>
      <c r="H134" s="41"/>
      <c r="I134" s="41"/>
      <c r="J134" s="41"/>
      <c r="K134" s="41"/>
    </row>
    <row r="135" spans="1:11" ht="14.1" customHeight="1">
      <c r="A135" s="41"/>
      <c r="B135" s="41"/>
      <c r="C135" s="58" t="s">
        <v>145</v>
      </c>
      <c r="D135" s="57">
        <v>0</v>
      </c>
      <c r="E135" s="57">
        <v>1000000</v>
      </c>
      <c r="F135" s="57">
        <v>1000000</v>
      </c>
      <c r="G135" s="57">
        <v>1000000</v>
      </c>
      <c r="H135" s="41"/>
      <c r="I135" s="41"/>
      <c r="J135" s="41"/>
      <c r="K135" s="41"/>
    </row>
    <row r="136" spans="1:11" ht="15" customHeight="1">
      <c r="A136" s="41"/>
      <c r="B136" s="41"/>
      <c r="C136" s="59" t="s">
        <v>348</v>
      </c>
      <c r="D136" s="60" t="s">
        <v>348</v>
      </c>
      <c r="E136" s="60" t="s">
        <v>348</v>
      </c>
      <c r="F136" s="60" t="s">
        <v>348</v>
      </c>
      <c r="G136" s="60" t="s">
        <v>348</v>
      </c>
      <c r="H136" s="41"/>
      <c r="I136" s="41"/>
      <c r="J136" s="41"/>
      <c r="K136" s="41"/>
    </row>
    <row r="137" spans="1:11" ht="15" customHeight="1">
      <c r="A137" s="41"/>
      <c r="B137" s="41"/>
      <c r="C137" s="43" t="s">
        <v>369</v>
      </c>
      <c r="D137" s="61">
        <v>0</v>
      </c>
      <c r="E137" s="61">
        <v>61600000</v>
      </c>
      <c r="F137" s="61">
        <v>61500000</v>
      </c>
      <c r="G137" s="61">
        <v>61500000</v>
      </c>
      <c r="H137" s="41"/>
      <c r="I137" s="41"/>
      <c r="J137" s="41"/>
      <c r="K137" s="41"/>
    </row>
    <row r="138" spans="1:11" ht="15" customHeight="1">
      <c r="A138" s="41"/>
      <c r="B138" s="41"/>
      <c r="C138" s="44" t="s">
        <v>368</v>
      </c>
      <c r="D138" s="62">
        <v>0</v>
      </c>
      <c r="E138" s="62">
        <v>38900000</v>
      </c>
      <c r="F138" s="62">
        <v>38900000</v>
      </c>
      <c r="G138" s="62">
        <v>38900000</v>
      </c>
      <c r="H138" s="41"/>
      <c r="I138" s="41"/>
      <c r="J138" s="41"/>
      <c r="K138" s="41"/>
    </row>
    <row r="139" spans="1:11" ht="15" customHeight="1">
      <c r="A139" s="41"/>
      <c r="B139" s="41"/>
      <c r="C139" s="44" t="s">
        <v>357</v>
      </c>
      <c r="D139" s="62">
        <v>0</v>
      </c>
      <c r="E139" s="62">
        <v>38900000</v>
      </c>
      <c r="F139" s="62">
        <v>38900000</v>
      </c>
      <c r="G139" s="62">
        <v>38900000</v>
      </c>
      <c r="H139" s="41"/>
      <c r="I139" s="41"/>
      <c r="J139" s="41"/>
      <c r="K139" s="41"/>
    </row>
    <row r="140" spans="1:11" ht="15" customHeight="1">
      <c r="A140" s="41"/>
      <c r="B140" s="41"/>
      <c r="C140" s="44" t="s">
        <v>361</v>
      </c>
      <c r="D140" s="62">
        <v>0</v>
      </c>
      <c r="E140" s="62">
        <v>0</v>
      </c>
      <c r="F140" s="62">
        <v>0</v>
      </c>
      <c r="G140" s="62">
        <v>0</v>
      </c>
      <c r="H140" s="41"/>
      <c r="I140" s="41"/>
      <c r="J140" s="41"/>
      <c r="K140" s="41"/>
    </row>
    <row r="141" spans="1:11" ht="15" customHeight="1">
      <c r="A141" s="41"/>
      <c r="B141" s="41"/>
      <c r="C141" s="44" t="s">
        <v>367</v>
      </c>
      <c r="D141" s="62">
        <v>0</v>
      </c>
      <c r="E141" s="62">
        <v>6850000</v>
      </c>
      <c r="F141" s="62">
        <v>6850000</v>
      </c>
      <c r="G141" s="62">
        <v>6850000</v>
      </c>
      <c r="H141" s="41"/>
      <c r="I141" s="41"/>
      <c r="J141" s="41"/>
      <c r="K141" s="41"/>
    </row>
    <row r="142" spans="1:11" ht="15" customHeight="1">
      <c r="A142" s="41"/>
      <c r="B142" s="41"/>
      <c r="C142" s="44" t="s">
        <v>357</v>
      </c>
      <c r="D142" s="62">
        <v>0</v>
      </c>
      <c r="E142" s="62">
        <v>6850000</v>
      </c>
      <c r="F142" s="62">
        <v>6850000</v>
      </c>
      <c r="G142" s="62">
        <v>6850000</v>
      </c>
      <c r="H142" s="41"/>
      <c r="I142" s="41"/>
      <c r="J142" s="41"/>
      <c r="K142" s="41"/>
    </row>
    <row r="143" spans="1:11" ht="15" customHeight="1">
      <c r="A143" s="41"/>
      <c r="B143" s="41"/>
      <c r="C143" s="44" t="s">
        <v>361</v>
      </c>
      <c r="D143" s="62">
        <v>0</v>
      </c>
      <c r="E143" s="62">
        <v>0</v>
      </c>
      <c r="F143" s="62">
        <v>0</v>
      </c>
      <c r="G143" s="62">
        <v>0</v>
      </c>
      <c r="H143" s="41"/>
      <c r="I143" s="41"/>
      <c r="J143" s="41"/>
      <c r="K143" s="41"/>
    </row>
    <row r="144" spans="1:11" ht="15" customHeight="1">
      <c r="A144" s="41"/>
      <c r="B144" s="41"/>
      <c r="C144" s="44" t="s">
        <v>366</v>
      </c>
      <c r="D144" s="62">
        <v>0</v>
      </c>
      <c r="E144" s="62">
        <v>11350000</v>
      </c>
      <c r="F144" s="62">
        <v>11250000</v>
      </c>
      <c r="G144" s="62">
        <v>11250000</v>
      </c>
      <c r="H144" s="41"/>
      <c r="I144" s="41"/>
      <c r="J144" s="41"/>
      <c r="K144" s="41"/>
    </row>
    <row r="145" spans="1:11" ht="15" customHeight="1">
      <c r="A145" s="41"/>
      <c r="B145" s="41"/>
      <c r="C145" s="44" t="s">
        <v>357</v>
      </c>
      <c r="D145" s="62">
        <v>0</v>
      </c>
      <c r="E145" s="62">
        <v>11350000</v>
      </c>
      <c r="F145" s="62">
        <v>11250000</v>
      </c>
      <c r="G145" s="62">
        <v>11250000</v>
      </c>
      <c r="H145" s="41"/>
      <c r="I145" s="41"/>
      <c r="J145" s="41"/>
      <c r="K145" s="41"/>
    </row>
    <row r="146" spans="1:11" ht="15" customHeight="1">
      <c r="A146" s="41"/>
      <c r="B146" s="41"/>
      <c r="C146" s="44" t="s">
        <v>361</v>
      </c>
      <c r="D146" s="62">
        <v>0</v>
      </c>
      <c r="E146" s="62">
        <v>0</v>
      </c>
      <c r="F146" s="62">
        <v>0</v>
      </c>
      <c r="G146" s="62">
        <v>0</v>
      </c>
      <c r="H146" s="41"/>
      <c r="I146" s="41"/>
      <c r="J146" s="41"/>
      <c r="K146" s="41"/>
    </row>
    <row r="147" spans="1:11" ht="15" customHeight="1">
      <c r="A147" s="41"/>
      <c r="B147" s="41"/>
      <c r="C147" s="44" t="s">
        <v>365</v>
      </c>
      <c r="D147" s="62">
        <v>0</v>
      </c>
      <c r="E147" s="62">
        <v>0</v>
      </c>
      <c r="F147" s="62">
        <v>0</v>
      </c>
      <c r="G147" s="62">
        <v>0</v>
      </c>
      <c r="H147" s="41"/>
      <c r="I147" s="41"/>
      <c r="J147" s="41"/>
      <c r="K147" s="41"/>
    </row>
    <row r="148" spans="1:11" ht="15" customHeight="1">
      <c r="A148" s="41"/>
      <c r="B148" s="41"/>
      <c r="C148" s="44" t="s">
        <v>357</v>
      </c>
      <c r="D148" s="62">
        <v>0</v>
      </c>
      <c r="E148" s="62">
        <v>0</v>
      </c>
      <c r="F148" s="62">
        <v>0</v>
      </c>
      <c r="G148" s="62">
        <v>0</v>
      </c>
      <c r="H148" s="41"/>
      <c r="I148" s="41"/>
      <c r="J148" s="41"/>
      <c r="K148" s="41"/>
    </row>
    <row r="149" spans="1:11" ht="15" customHeight="1">
      <c r="A149" s="41"/>
      <c r="B149" s="41"/>
      <c r="C149" s="44" t="s">
        <v>361</v>
      </c>
      <c r="D149" s="62">
        <v>0</v>
      </c>
      <c r="E149" s="62">
        <v>0</v>
      </c>
      <c r="F149" s="62">
        <v>0</v>
      </c>
      <c r="G149" s="62">
        <v>0</v>
      </c>
      <c r="H149" s="41"/>
      <c r="I149" s="41"/>
      <c r="J149" s="41"/>
      <c r="K149" s="41"/>
    </row>
    <row r="150" spans="1:11" ht="20.100000000000001" customHeight="1">
      <c r="A150" s="41"/>
      <c r="B150" s="41"/>
      <c r="C150" s="44" t="s">
        <v>364</v>
      </c>
      <c r="D150" s="63">
        <v>0</v>
      </c>
      <c r="E150" s="63">
        <v>0</v>
      </c>
      <c r="F150" s="63">
        <v>0</v>
      </c>
      <c r="G150" s="63">
        <v>0</v>
      </c>
      <c r="H150" s="41"/>
      <c r="I150" s="41"/>
      <c r="J150" s="41"/>
      <c r="K150" s="41"/>
    </row>
    <row r="151" spans="1:11" ht="15" customHeight="1">
      <c r="A151" s="41"/>
      <c r="B151" s="41"/>
      <c r="C151" s="44" t="s">
        <v>357</v>
      </c>
      <c r="D151" s="62">
        <v>0</v>
      </c>
      <c r="E151" s="62">
        <v>0</v>
      </c>
      <c r="F151" s="62">
        <v>0</v>
      </c>
      <c r="G151" s="62">
        <v>0</v>
      </c>
      <c r="H151" s="41"/>
      <c r="I151" s="41"/>
      <c r="J151" s="41"/>
      <c r="K151" s="41"/>
    </row>
    <row r="152" spans="1:11" ht="15" customHeight="1">
      <c r="A152" s="41"/>
      <c r="B152" s="41"/>
      <c r="C152" s="44" t="s">
        <v>361</v>
      </c>
      <c r="D152" s="62">
        <v>0</v>
      </c>
      <c r="E152" s="62">
        <v>0</v>
      </c>
      <c r="F152" s="62">
        <v>0</v>
      </c>
      <c r="G152" s="62">
        <v>0</v>
      </c>
      <c r="H152" s="41"/>
      <c r="I152" s="41"/>
      <c r="J152" s="41"/>
      <c r="K152" s="41"/>
    </row>
    <row r="153" spans="1:11" ht="15" customHeight="1">
      <c r="A153" s="41"/>
      <c r="B153" s="41"/>
      <c r="C153" s="44" t="s">
        <v>363</v>
      </c>
      <c r="D153" s="62">
        <v>0</v>
      </c>
      <c r="E153" s="62">
        <v>3500000</v>
      </c>
      <c r="F153" s="62">
        <v>3500000</v>
      </c>
      <c r="G153" s="62">
        <v>3500000</v>
      </c>
      <c r="H153" s="41"/>
      <c r="I153" s="41"/>
      <c r="J153" s="41"/>
      <c r="K153" s="41"/>
    </row>
    <row r="154" spans="1:11" ht="15" customHeight="1">
      <c r="A154" s="41"/>
      <c r="B154" s="41"/>
      <c r="C154" s="44" t="s">
        <v>357</v>
      </c>
      <c r="D154" s="62">
        <v>0</v>
      </c>
      <c r="E154" s="62">
        <v>3500000</v>
      </c>
      <c r="F154" s="62">
        <v>3500000</v>
      </c>
      <c r="G154" s="62">
        <v>3500000</v>
      </c>
      <c r="H154" s="41"/>
      <c r="I154" s="41"/>
      <c r="J154" s="41"/>
      <c r="K154" s="41"/>
    </row>
    <row r="155" spans="1:11" ht="15" customHeight="1">
      <c r="A155" s="41"/>
      <c r="B155" s="41"/>
      <c r="C155" s="44" t="s">
        <v>361</v>
      </c>
      <c r="D155" s="62">
        <v>0</v>
      </c>
      <c r="E155" s="62">
        <v>0</v>
      </c>
      <c r="F155" s="62">
        <v>0</v>
      </c>
      <c r="G155" s="62">
        <v>0</v>
      </c>
      <c r="H155" s="41"/>
      <c r="I155" s="41"/>
      <c r="J155" s="41"/>
      <c r="K155" s="41"/>
    </row>
    <row r="156" spans="1:11" ht="15" customHeight="1">
      <c r="A156" s="41"/>
      <c r="B156" s="41"/>
      <c r="C156" s="44" t="s">
        <v>362</v>
      </c>
      <c r="D156" s="62">
        <v>0</v>
      </c>
      <c r="E156" s="62">
        <v>0</v>
      </c>
      <c r="F156" s="62">
        <v>0</v>
      </c>
      <c r="G156" s="62">
        <v>0</v>
      </c>
      <c r="H156" s="41"/>
      <c r="I156" s="41"/>
      <c r="J156" s="41"/>
      <c r="K156" s="41"/>
    </row>
    <row r="157" spans="1:11" ht="15" customHeight="1">
      <c r="A157" s="41"/>
      <c r="B157" s="41"/>
      <c r="C157" s="44" t="s">
        <v>357</v>
      </c>
      <c r="D157" s="62">
        <v>0</v>
      </c>
      <c r="E157" s="62">
        <v>0</v>
      </c>
      <c r="F157" s="62">
        <v>0</v>
      </c>
      <c r="G157" s="62">
        <v>0</v>
      </c>
      <c r="H157" s="41"/>
      <c r="I157" s="41"/>
      <c r="J157" s="41"/>
      <c r="K157" s="41"/>
    </row>
    <row r="158" spans="1:11" ht="15" customHeight="1">
      <c r="A158" s="41"/>
      <c r="B158" s="41"/>
      <c r="C158" s="44" t="s">
        <v>361</v>
      </c>
      <c r="D158" s="62">
        <v>0</v>
      </c>
      <c r="E158" s="62">
        <v>0</v>
      </c>
      <c r="F158" s="62">
        <v>0</v>
      </c>
      <c r="G158" s="62">
        <v>0</v>
      </c>
      <c r="H158" s="41"/>
      <c r="I158" s="41"/>
      <c r="J158" s="41"/>
      <c r="K158" s="41"/>
    </row>
    <row r="159" spans="1:11" ht="15" customHeight="1">
      <c r="A159" s="41"/>
      <c r="B159" s="41"/>
      <c r="C159" s="44" t="s">
        <v>360</v>
      </c>
      <c r="D159" s="62">
        <v>0</v>
      </c>
      <c r="E159" s="62">
        <v>0</v>
      </c>
      <c r="F159" s="62">
        <v>0</v>
      </c>
      <c r="G159" s="62">
        <v>0</v>
      </c>
      <c r="H159" s="41"/>
      <c r="I159" s="41"/>
      <c r="J159" s="41"/>
      <c r="K159" s="41"/>
    </row>
    <row r="160" spans="1:11" ht="15" customHeight="1">
      <c r="A160" s="41"/>
      <c r="B160" s="41"/>
      <c r="C160" s="44" t="s">
        <v>357</v>
      </c>
      <c r="D160" s="62">
        <v>0</v>
      </c>
      <c r="E160" s="62">
        <v>0</v>
      </c>
      <c r="F160" s="62">
        <v>0</v>
      </c>
      <c r="G160" s="62">
        <v>0</v>
      </c>
      <c r="H160" s="41"/>
      <c r="I160" s="41"/>
      <c r="J160" s="41"/>
      <c r="K160" s="41"/>
    </row>
    <row r="161" spans="1:11" ht="15" customHeight="1">
      <c r="A161" s="41"/>
      <c r="B161" s="41"/>
      <c r="C161" s="44" t="s">
        <v>356</v>
      </c>
      <c r="D161" s="62">
        <v>0</v>
      </c>
      <c r="E161" s="62">
        <v>0</v>
      </c>
      <c r="F161" s="62">
        <v>0</v>
      </c>
      <c r="G161" s="62">
        <v>0</v>
      </c>
      <c r="H161" s="41"/>
      <c r="I161" s="41"/>
      <c r="J161" s="41"/>
      <c r="K161" s="41"/>
    </row>
    <row r="162" spans="1:11" ht="15" customHeight="1">
      <c r="A162" s="41"/>
      <c r="B162" s="41"/>
      <c r="C162" s="44" t="s">
        <v>355</v>
      </c>
      <c r="D162" s="62">
        <v>0</v>
      </c>
      <c r="E162" s="62">
        <v>0</v>
      </c>
      <c r="F162" s="62">
        <v>0</v>
      </c>
      <c r="G162" s="62">
        <v>0</v>
      </c>
      <c r="H162" s="41"/>
      <c r="I162" s="41"/>
      <c r="J162" s="41"/>
      <c r="K162" s="41"/>
    </row>
    <row r="163" spans="1:11" ht="15" customHeight="1">
      <c r="A163" s="41"/>
      <c r="B163" s="41"/>
      <c r="C163" s="44" t="s">
        <v>354</v>
      </c>
      <c r="D163" s="62">
        <v>0</v>
      </c>
      <c r="E163" s="62">
        <v>0</v>
      </c>
      <c r="F163" s="62">
        <v>0</v>
      </c>
      <c r="G163" s="62">
        <v>0</v>
      </c>
      <c r="H163" s="41"/>
      <c r="I163" s="41"/>
      <c r="J163" s="41"/>
      <c r="K163" s="41"/>
    </row>
    <row r="164" spans="1:11" ht="15" customHeight="1">
      <c r="A164" s="41"/>
      <c r="B164" s="41"/>
      <c r="C164" s="44" t="s">
        <v>353</v>
      </c>
      <c r="D164" s="62">
        <v>0</v>
      </c>
      <c r="E164" s="62">
        <v>0</v>
      </c>
      <c r="F164" s="62">
        <v>0</v>
      </c>
      <c r="G164" s="62">
        <v>0</v>
      </c>
      <c r="H164" s="41"/>
      <c r="I164" s="41"/>
      <c r="J164" s="41"/>
      <c r="K164" s="41"/>
    </row>
    <row r="165" spans="1:11" ht="15" customHeight="1">
      <c r="A165" s="41"/>
      <c r="B165" s="41"/>
      <c r="C165" s="44" t="s">
        <v>359</v>
      </c>
      <c r="D165" s="62">
        <v>0</v>
      </c>
      <c r="E165" s="62">
        <v>1000000</v>
      </c>
      <c r="F165" s="62">
        <v>1000000</v>
      </c>
      <c r="G165" s="62">
        <v>1000000</v>
      </c>
      <c r="H165" s="41"/>
      <c r="I165" s="41"/>
      <c r="J165" s="41"/>
      <c r="K165" s="41"/>
    </row>
    <row r="166" spans="1:11" ht="15" customHeight="1">
      <c r="A166" s="41"/>
      <c r="B166" s="41"/>
      <c r="C166" s="44" t="s">
        <v>357</v>
      </c>
      <c r="D166" s="62">
        <v>0</v>
      </c>
      <c r="E166" s="62">
        <v>1000000</v>
      </c>
      <c r="F166" s="62">
        <v>1000000</v>
      </c>
      <c r="G166" s="62">
        <v>1000000</v>
      </c>
      <c r="H166" s="41"/>
      <c r="I166" s="41"/>
      <c r="J166" s="41"/>
      <c r="K166" s="41"/>
    </row>
    <row r="167" spans="1:11" ht="15" customHeight="1">
      <c r="A167" s="41"/>
      <c r="B167" s="41"/>
      <c r="C167" s="44" t="s">
        <v>356</v>
      </c>
      <c r="D167" s="62">
        <v>0</v>
      </c>
      <c r="E167" s="62">
        <v>0</v>
      </c>
      <c r="F167" s="62">
        <v>0</v>
      </c>
      <c r="G167" s="62">
        <v>0</v>
      </c>
      <c r="H167" s="41"/>
      <c r="I167" s="41"/>
      <c r="J167" s="41"/>
      <c r="K167" s="41"/>
    </row>
    <row r="168" spans="1:11" ht="15" customHeight="1">
      <c r="A168" s="41"/>
      <c r="B168" s="41"/>
      <c r="C168" s="44" t="s">
        <v>355</v>
      </c>
      <c r="D168" s="62">
        <v>0</v>
      </c>
      <c r="E168" s="62">
        <v>0</v>
      </c>
      <c r="F168" s="62">
        <v>0</v>
      </c>
      <c r="G168" s="62">
        <v>0</v>
      </c>
      <c r="H168" s="41"/>
      <c r="I168" s="41"/>
      <c r="J168" s="41"/>
      <c r="K168" s="41"/>
    </row>
    <row r="169" spans="1:11" ht="15" customHeight="1">
      <c r="A169" s="41"/>
      <c r="B169" s="41"/>
      <c r="C169" s="44" t="s">
        <v>354</v>
      </c>
      <c r="D169" s="62">
        <v>0</v>
      </c>
      <c r="E169" s="62">
        <v>0</v>
      </c>
      <c r="F169" s="62">
        <v>0</v>
      </c>
      <c r="G169" s="62">
        <v>0</v>
      </c>
      <c r="H169" s="41"/>
      <c r="I169" s="41"/>
      <c r="J169" s="41"/>
      <c r="K169" s="41"/>
    </row>
    <row r="170" spans="1:11" ht="15" customHeight="1">
      <c r="A170" s="41"/>
      <c r="B170" s="41"/>
      <c r="C170" s="44" t="s">
        <v>353</v>
      </c>
      <c r="D170" s="62">
        <v>0</v>
      </c>
      <c r="E170" s="62">
        <v>0</v>
      </c>
      <c r="F170" s="62">
        <v>0</v>
      </c>
      <c r="G170" s="62">
        <v>0</v>
      </c>
      <c r="H170" s="41"/>
      <c r="I170" s="41"/>
      <c r="J170" s="41"/>
      <c r="K170" s="41"/>
    </row>
    <row r="171" spans="1:11" ht="15" customHeight="1">
      <c r="A171" s="41"/>
      <c r="B171" s="41"/>
      <c r="C171" s="44" t="s">
        <v>358</v>
      </c>
      <c r="D171" s="62">
        <v>0</v>
      </c>
      <c r="E171" s="62">
        <v>0</v>
      </c>
      <c r="F171" s="62">
        <v>0</v>
      </c>
      <c r="G171" s="62">
        <v>0</v>
      </c>
      <c r="H171" s="41"/>
      <c r="I171" s="41"/>
      <c r="J171" s="41"/>
      <c r="K171" s="41"/>
    </row>
    <row r="172" spans="1:11" ht="15" customHeight="1">
      <c r="A172" s="41"/>
      <c r="B172" s="41"/>
      <c r="C172" s="44" t="s">
        <v>357</v>
      </c>
      <c r="D172" s="62">
        <v>0</v>
      </c>
      <c r="E172" s="62">
        <v>0</v>
      </c>
      <c r="F172" s="62">
        <v>0</v>
      </c>
      <c r="G172" s="62">
        <v>0</v>
      </c>
      <c r="H172" s="41"/>
      <c r="I172" s="41"/>
      <c r="J172" s="41"/>
      <c r="K172" s="41"/>
    </row>
    <row r="173" spans="1:11" ht="15" customHeight="1">
      <c r="A173" s="41"/>
      <c r="B173" s="41"/>
      <c r="C173" s="44" t="s">
        <v>356</v>
      </c>
      <c r="D173" s="62">
        <v>0</v>
      </c>
      <c r="E173" s="62">
        <v>0</v>
      </c>
      <c r="F173" s="62">
        <v>0</v>
      </c>
      <c r="G173" s="62">
        <v>0</v>
      </c>
      <c r="H173" s="41"/>
      <c r="I173" s="41"/>
      <c r="J173" s="41"/>
      <c r="K173" s="41"/>
    </row>
    <row r="174" spans="1:11" ht="15" customHeight="1">
      <c r="A174" s="41"/>
      <c r="B174" s="41"/>
      <c r="C174" s="44" t="s">
        <v>355</v>
      </c>
      <c r="D174" s="62">
        <v>0</v>
      </c>
      <c r="E174" s="62">
        <v>0</v>
      </c>
      <c r="F174" s="62">
        <v>0</v>
      </c>
      <c r="G174" s="62">
        <v>0</v>
      </c>
      <c r="H174" s="41"/>
      <c r="I174" s="41"/>
      <c r="J174" s="41"/>
      <c r="K174" s="41"/>
    </row>
    <row r="175" spans="1:11" ht="15" customHeight="1">
      <c r="A175" s="41"/>
      <c r="B175" s="41"/>
      <c r="C175" s="44" t="s">
        <v>354</v>
      </c>
      <c r="D175" s="62">
        <v>0</v>
      </c>
      <c r="E175" s="62">
        <v>0</v>
      </c>
      <c r="F175" s="62">
        <v>0</v>
      </c>
      <c r="G175" s="62">
        <v>0</v>
      </c>
      <c r="H175" s="41"/>
      <c r="I175" s="41"/>
      <c r="J175" s="41"/>
      <c r="K175" s="41"/>
    </row>
    <row r="176" spans="1:11" ht="15" customHeight="1">
      <c r="A176" s="41"/>
      <c r="B176" s="41"/>
      <c r="C176" s="44" t="s">
        <v>353</v>
      </c>
      <c r="D176" s="62">
        <v>0</v>
      </c>
      <c r="E176" s="62">
        <v>0</v>
      </c>
      <c r="F176" s="62">
        <v>0</v>
      </c>
      <c r="G176" s="62">
        <v>0</v>
      </c>
      <c r="H176" s="41"/>
      <c r="I176" s="41"/>
      <c r="J176" s="41"/>
      <c r="K176" s="41"/>
    </row>
    <row r="177" spans="1:11" ht="15" customHeight="1">
      <c r="A177" s="41"/>
      <c r="B177" s="41"/>
      <c r="C177" s="44" t="s">
        <v>352</v>
      </c>
      <c r="D177" s="62">
        <v>0</v>
      </c>
      <c r="E177" s="62">
        <v>0</v>
      </c>
      <c r="F177" s="62">
        <v>0</v>
      </c>
      <c r="G177" s="62">
        <v>0</v>
      </c>
      <c r="H177" s="41"/>
      <c r="I177" s="41"/>
      <c r="J177" s="41"/>
      <c r="K177" s="41"/>
    </row>
    <row r="178" spans="1:11" ht="15" customHeight="1">
      <c r="A178" s="41"/>
      <c r="B178" s="41"/>
      <c r="C178" s="44" t="s">
        <v>351</v>
      </c>
      <c r="D178" s="62">
        <v>0</v>
      </c>
      <c r="E178" s="62">
        <v>0</v>
      </c>
      <c r="F178" s="62">
        <v>0</v>
      </c>
      <c r="G178" s="62">
        <v>0</v>
      </c>
      <c r="H178" s="41"/>
      <c r="I178" s="41"/>
      <c r="J178" s="41"/>
      <c r="K178" s="41"/>
    </row>
    <row r="179" spans="1:11" ht="20.100000000000001" customHeight="1">
      <c r="A179" s="41"/>
      <c r="B179" s="41"/>
      <c r="C179" s="1065" t="s">
        <v>348</v>
      </c>
      <c r="D179" s="41"/>
      <c r="E179" s="41"/>
      <c r="F179" s="41"/>
      <c r="G179" s="41"/>
      <c r="H179" s="41"/>
      <c r="I179" s="41"/>
      <c r="J179" s="41"/>
      <c r="K179" s="41"/>
    </row>
    <row r="180" spans="1:11" ht="20.100000000000001" customHeight="1">
      <c r="A180" s="1066" t="s">
        <v>433</v>
      </c>
      <c r="B180" s="51" t="s">
        <v>284</v>
      </c>
      <c r="C180" s="51" t="s">
        <v>348</v>
      </c>
      <c r="D180" s="41"/>
      <c r="E180" s="1067" t="s">
        <v>348</v>
      </c>
      <c r="F180" s="51" t="s">
        <v>284</v>
      </c>
      <c r="G180" s="51" t="s">
        <v>348</v>
      </c>
      <c r="H180" s="1068" t="s">
        <v>348</v>
      </c>
      <c r="I180" s="1067" t="s">
        <v>348</v>
      </c>
      <c r="J180" s="51" t="s">
        <v>284</v>
      </c>
      <c r="K180" s="51" t="s">
        <v>348</v>
      </c>
    </row>
    <row r="181" spans="1:11" ht="20.100000000000001" customHeight="1">
      <c r="A181" s="1069" t="s">
        <v>432</v>
      </c>
      <c r="B181" s="51" t="s">
        <v>349</v>
      </c>
      <c r="C181" s="51" t="s">
        <v>348</v>
      </c>
      <c r="D181" s="41"/>
      <c r="E181" s="1069" t="s">
        <v>431</v>
      </c>
      <c r="F181" s="51" t="s">
        <v>349</v>
      </c>
      <c r="G181" s="51" t="s">
        <v>348</v>
      </c>
      <c r="H181" s="41"/>
      <c r="I181" s="1069" t="s">
        <v>350</v>
      </c>
      <c r="J181" s="51" t="s">
        <v>349</v>
      </c>
      <c r="K181" s="51" t="s">
        <v>348</v>
      </c>
    </row>
    <row r="182" spans="1:11" ht="20.100000000000001" customHeight="1">
      <c r="A182" s="1070" t="s">
        <v>348</v>
      </c>
      <c r="B182" s="51" t="s">
        <v>283</v>
      </c>
      <c r="C182" s="51" t="s">
        <v>348</v>
      </c>
      <c r="D182" s="41"/>
      <c r="E182" s="1070" t="s">
        <v>348</v>
      </c>
      <c r="F182" s="51" t="s">
        <v>283</v>
      </c>
      <c r="G182" s="51" t="s">
        <v>348</v>
      </c>
      <c r="H182" s="41"/>
      <c r="I182" s="1070" t="s">
        <v>348</v>
      </c>
      <c r="J182" s="51" t="s">
        <v>283</v>
      </c>
      <c r="K182" s="51" t="s">
        <v>348</v>
      </c>
    </row>
  </sheetData>
  <mergeCells count="23">
    <mergeCell ref="D79:G79"/>
    <mergeCell ref="D80:G80"/>
    <mergeCell ref="D81:G81"/>
    <mergeCell ref="D82:G82"/>
    <mergeCell ref="C91:G91"/>
    <mergeCell ref="C78:G78"/>
    <mergeCell ref="D7:G7"/>
    <mergeCell ref="C8:G8"/>
    <mergeCell ref="C9:G9"/>
    <mergeCell ref="D10:G10"/>
    <mergeCell ref="D15:G15"/>
    <mergeCell ref="C20:G20"/>
    <mergeCell ref="D21:G21"/>
    <mergeCell ref="D22:G22"/>
    <mergeCell ref="D23:G23"/>
    <mergeCell ref="D24:G24"/>
    <mergeCell ref="C33:G33"/>
    <mergeCell ref="D6:G6"/>
    <mergeCell ref="C1:G1"/>
    <mergeCell ref="C2:G2"/>
    <mergeCell ref="D3:G3"/>
    <mergeCell ref="D4:G4"/>
    <mergeCell ref="D5:G5"/>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4194F-A7D7-4A55-BCE6-5CF673D91ED0}">
  <sheetPr>
    <tabColor rgb="FF92D050"/>
    <outlinePr summaryBelow="0"/>
  </sheetPr>
  <dimension ref="A1:K353"/>
  <sheetViews>
    <sheetView workbookViewId="0">
      <selection activeCell="I22" sqref="I2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841</v>
      </c>
      <c r="E3" s="1327"/>
      <c r="F3" s="1327"/>
      <c r="G3" s="1327"/>
      <c r="H3" s="4"/>
      <c r="I3" s="4"/>
      <c r="J3" s="4"/>
      <c r="K3" s="4"/>
    </row>
    <row r="4" spans="1:11" ht="14.1" customHeight="1">
      <c r="A4" s="4"/>
      <c r="B4" s="4"/>
      <c r="C4" s="16" t="s">
        <v>428</v>
      </c>
      <c r="D4" s="1326" t="s">
        <v>631</v>
      </c>
      <c r="E4" s="1327"/>
      <c r="F4" s="1327"/>
      <c r="G4" s="1327"/>
      <c r="H4" s="4"/>
      <c r="I4" s="4"/>
      <c r="J4" s="4"/>
      <c r="K4" s="4"/>
    </row>
    <row r="5" spans="1:11" ht="14.1" customHeight="1">
      <c r="A5" s="4"/>
      <c r="B5" s="4"/>
      <c r="C5" s="16" t="s">
        <v>0</v>
      </c>
      <c r="D5" s="1326" t="s">
        <v>840</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20.100000000000001" customHeight="1">
      <c r="A9" s="4"/>
      <c r="B9" s="4"/>
      <c r="C9" s="1324" t="s">
        <v>839</v>
      </c>
      <c r="D9" s="1325"/>
      <c r="E9" s="1325"/>
      <c r="F9" s="1325"/>
      <c r="G9" s="1325"/>
      <c r="H9" s="4"/>
      <c r="I9" s="4"/>
      <c r="J9" s="4"/>
      <c r="K9" s="4"/>
    </row>
    <row r="10" spans="1:11" ht="30.95" customHeight="1">
      <c r="A10" s="4"/>
      <c r="B10" s="4"/>
      <c r="C10" s="8" t="s">
        <v>5</v>
      </c>
      <c r="D10" s="1318" t="s">
        <v>341</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14.1" customHeight="1">
      <c r="A13" s="4"/>
      <c r="B13" s="4"/>
      <c r="C13" s="7" t="s">
        <v>838</v>
      </c>
      <c r="D13" s="35" t="s">
        <v>422</v>
      </c>
      <c r="E13" s="35" t="s">
        <v>407</v>
      </c>
      <c r="F13" s="35" t="s">
        <v>407</v>
      </c>
      <c r="G13" s="35" t="s">
        <v>407</v>
      </c>
      <c r="H13" s="4"/>
      <c r="I13" s="4"/>
      <c r="J13" s="4"/>
      <c r="K13" s="4"/>
    </row>
    <row r="14" spans="1:11" ht="72" customHeight="1">
      <c r="A14" s="4"/>
      <c r="B14" s="4"/>
      <c r="C14" s="8" t="s">
        <v>260</v>
      </c>
      <c r="D14" s="1318" t="s">
        <v>340</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20.100000000000001" customHeight="1">
      <c r="A17" s="4"/>
      <c r="B17" s="4"/>
      <c r="C17" s="7" t="s">
        <v>837</v>
      </c>
      <c r="D17" s="35" t="s">
        <v>401</v>
      </c>
      <c r="E17" s="35" t="s">
        <v>388</v>
      </c>
      <c r="F17" s="35" t="s">
        <v>388</v>
      </c>
      <c r="G17" s="35" t="s">
        <v>388</v>
      </c>
      <c r="H17" s="4"/>
      <c r="I17" s="4"/>
      <c r="J17" s="4"/>
      <c r="K17" s="4"/>
    </row>
    <row r="18" spans="1:11" ht="20.100000000000001" customHeight="1">
      <c r="A18" s="4"/>
      <c r="B18" s="4"/>
      <c r="C18" s="7" t="s">
        <v>836</v>
      </c>
      <c r="D18" s="35" t="s">
        <v>372</v>
      </c>
      <c r="E18" s="35" t="s">
        <v>454</v>
      </c>
      <c r="F18" s="35" t="s">
        <v>454</v>
      </c>
      <c r="G18" s="35" t="s">
        <v>454</v>
      </c>
      <c r="H18" s="4"/>
      <c r="I18" s="4"/>
      <c r="J18" s="4"/>
      <c r="K18" s="4"/>
    </row>
    <row r="19" spans="1:11" ht="20.100000000000001" customHeight="1">
      <c r="A19" s="4"/>
      <c r="B19" s="4"/>
      <c r="C19" s="7" t="s">
        <v>835</v>
      </c>
      <c r="D19" s="35" t="s">
        <v>898</v>
      </c>
      <c r="E19" s="35" t="s">
        <v>425</v>
      </c>
      <c r="F19" s="35" t="s">
        <v>425</v>
      </c>
      <c r="G19" s="35" t="s">
        <v>425</v>
      </c>
      <c r="H19" s="4"/>
      <c r="I19" s="4"/>
      <c r="J19" s="4"/>
      <c r="K19" s="4"/>
    </row>
    <row r="20" spans="1:11" ht="14.1" customHeight="1">
      <c r="A20" s="4"/>
      <c r="B20" s="4"/>
      <c r="C20" s="1316" t="s">
        <v>291</v>
      </c>
      <c r="D20" s="1317"/>
      <c r="E20" s="1317"/>
      <c r="F20" s="1317"/>
      <c r="G20" s="1317"/>
      <c r="H20" s="4"/>
      <c r="I20" s="4"/>
      <c r="J20" s="4"/>
      <c r="K20" s="4"/>
    </row>
    <row r="21" spans="1:11" ht="14.1" customHeight="1">
      <c r="A21" s="4"/>
      <c r="B21" s="4"/>
      <c r="C21" s="26" t="s">
        <v>834</v>
      </c>
      <c r="D21" s="1316" t="s">
        <v>833</v>
      </c>
      <c r="E21" s="1317"/>
      <c r="F21" s="1317"/>
      <c r="G21" s="1317"/>
      <c r="H21" s="4"/>
      <c r="I21" s="4"/>
      <c r="J21" s="4"/>
      <c r="K21" s="4"/>
    </row>
    <row r="22" spans="1:11" ht="27" customHeight="1">
      <c r="A22" s="4"/>
      <c r="B22" s="4"/>
      <c r="C22" s="14" t="s">
        <v>382</v>
      </c>
      <c r="D22" s="1314" t="s">
        <v>832</v>
      </c>
      <c r="E22" s="1315"/>
      <c r="F22" s="1315"/>
      <c r="G22" s="1315"/>
      <c r="H22" s="4"/>
      <c r="I22" s="4"/>
      <c r="J22" s="4"/>
      <c r="K22" s="4"/>
    </row>
    <row r="23" spans="1:11" ht="27" customHeight="1">
      <c r="A23" s="4"/>
      <c r="B23" s="4"/>
      <c r="C23" s="27" t="s">
        <v>380</v>
      </c>
      <c r="D23" s="1310" t="s">
        <v>831</v>
      </c>
      <c r="E23" s="1311"/>
      <c r="F23" s="1311"/>
      <c r="G23" s="1311"/>
      <c r="H23" s="4"/>
      <c r="I23" s="4"/>
      <c r="J23" s="4"/>
      <c r="K23" s="4"/>
    </row>
    <row r="24" spans="1:11" ht="27" customHeight="1">
      <c r="A24" s="4"/>
      <c r="B24" s="4"/>
      <c r="C24" s="27" t="s">
        <v>15</v>
      </c>
      <c r="D24" s="1310" t="s">
        <v>830</v>
      </c>
      <c r="E24" s="1311"/>
      <c r="F24" s="1311"/>
      <c r="G24" s="1311"/>
      <c r="H24" s="4"/>
      <c r="I24" s="4"/>
      <c r="J24" s="4"/>
      <c r="K24" s="4"/>
    </row>
    <row r="25" spans="1:11" ht="15" customHeight="1">
      <c r="A25" s="4"/>
      <c r="B25" s="4"/>
      <c r="C25" s="13"/>
      <c r="D25" s="33">
        <v>2022</v>
      </c>
      <c r="E25" s="33">
        <v>2023</v>
      </c>
      <c r="F25" s="33">
        <v>2024</v>
      </c>
      <c r="G25" s="33">
        <v>2025</v>
      </c>
      <c r="H25" s="4"/>
      <c r="I25" s="4"/>
      <c r="J25" s="4"/>
      <c r="K25" s="4"/>
    </row>
    <row r="26" spans="1:11" ht="15" customHeight="1">
      <c r="A26" s="4"/>
      <c r="B26" s="4"/>
      <c r="C26" s="12"/>
      <c r="D26" s="34" t="s">
        <v>7</v>
      </c>
      <c r="E26" s="34" t="s">
        <v>8</v>
      </c>
      <c r="F26" s="34" t="s">
        <v>8</v>
      </c>
      <c r="G26" s="34" t="s">
        <v>8</v>
      </c>
      <c r="H26" s="4"/>
      <c r="I26" s="4"/>
      <c r="J26" s="4"/>
      <c r="K26" s="4"/>
    </row>
    <row r="27" spans="1:11" ht="14.1" customHeight="1">
      <c r="A27" s="4"/>
      <c r="B27" s="4"/>
      <c r="C27" s="7" t="s">
        <v>16</v>
      </c>
      <c r="D27" s="35" t="s">
        <v>739</v>
      </c>
      <c r="E27" s="35" t="s">
        <v>379</v>
      </c>
      <c r="F27" s="35" t="s">
        <v>739</v>
      </c>
      <c r="G27" s="35" t="s">
        <v>739</v>
      </c>
      <c r="H27" s="4"/>
      <c r="I27" s="4"/>
      <c r="J27" s="4"/>
      <c r="K27" s="4"/>
    </row>
    <row r="28" spans="1:11" ht="14.1" customHeight="1">
      <c r="A28" s="4"/>
      <c r="B28" s="4"/>
      <c r="C28" s="7" t="s">
        <v>481</v>
      </c>
      <c r="D28" s="35" t="s">
        <v>3504</v>
      </c>
      <c r="E28" s="35" t="s">
        <v>3505</v>
      </c>
      <c r="F28" s="35" t="s">
        <v>3506</v>
      </c>
      <c r="G28" s="35" t="s">
        <v>3506</v>
      </c>
      <c r="H28" s="4"/>
      <c r="I28" s="4"/>
      <c r="J28" s="4"/>
      <c r="K28" s="4"/>
    </row>
    <row r="29" spans="1:11" ht="14.1" customHeight="1">
      <c r="A29" s="4"/>
      <c r="B29" s="4"/>
      <c r="C29" s="7" t="s">
        <v>480</v>
      </c>
      <c r="D29" s="35" t="s">
        <v>3507</v>
      </c>
      <c r="E29" s="35" t="s">
        <v>3508</v>
      </c>
      <c r="F29" s="35" t="s">
        <v>3509</v>
      </c>
      <c r="G29" s="35" t="s">
        <v>3509</v>
      </c>
      <c r="H29" s="4"/>
      <c r="I29" s="4"/>
      <c r="J29" s="4"/>
      <c r="K29" s="4"/>
    </row>
    <row r="30" spans="1:11" ht="14.1" customHeight="1">
      <c r="A30" s="4"/>
      <c r="B30" s="4"/>
      <c r="C30" s="7" t="s">
        <v>375</v>
      </c>
      <c r="D30" s="35" t="s">
        <v>348</v>
      </c>
      <c r="E30" s="35" t="s">
        <v>482</v>
      </c>
      <c r="F30" s="35" t="s">
        <v>384</v>
      </c>
      <c r="G30" s="35" t="s">
        <v>372</v>
      </c>
      <c r="H30" s="4"/>
      <c r="I30" s="4"/>
      <c r="J30" s="4"/>
      <c r="K30" s="4"/>
    </row>
    <row r="31" spans="1:11" ht="14.1" customHeight="1">
      <c r="A31" s="4"/>
      <c r="B31" s="4"/>
      <c r="C31" s="7" t="s">
        <v>374</v>
      </c>
      <c r="D31" s="35" t="s">
        <v>348</v>
      </c>
      <c r="E31" s="35" t="s">
        <v>3510</v>
      </c>
      <c r="F31" s="35" t="s">
        <v>3511</v>
      </c>
      <c r="G31" s="35" t="s">
        <v>372</v>
      </c>
      <c r="H31" s="4"/>
      <c r="I31" s="4"/>
      <c r="J31" s="4"/>
      <c r="K31" s="4"/>
    </row>
    <row r="32" spans="1:11" ht="14.1" customHeight="1">
      <c r="A32" s="4"/>
      <c r="B32" s="4"/>
      <c r="C32" s="7" t="s">
        <v>22</v>
      </c>
      <c r="D32" s="35" t="s">
        <v>348</v>
      </c>
      <c r="E32" s="35" t="s">
        <v>3512</v>
      </c>
      <c r="F32" s="35" t="s">
        <v>3513</v>
      </c>
      <c r="G32" s="35" t="s">
        <v>372</v>
      </c>
      <c r="H32" s="4"/>
      <c r="I32" s="4"/>
      <c r="J32" s="4"/>
      <c r="K32" s="4"/>
    </row>
    <row r="33" spans="1:11" ht="14.1" customHeight="1">
      <c r="A33" s="4"/>
      <c r="B33" s="4"/>
      <c r="C33" s="1312" t="s">
        <v>371</v>
      </c>
      <c r="D33" s="1313"/>
      <c r="E33" s="1313"/>
      <c r="F33" s="1313"/>
      <c r="G33" s="1313"/>
      <c r="H33" s="4"/>
      <c r="I33" s="4"/>
      <c r="J33" s="4"/>
      <c r="K33" s="4"/>
    </row>
    <row r="34" spans="1:11" ht="14.1" customHeight="1">
      <c r="A34" s="4"/>
      <c r="B34" s="4"/>
      <c r="C34" s="13"/>
      <c r="D34" s="33">
        <v>2022</v>
      </c>
      <c r="E34" s="33">
        <v>2023</v>
      </c>
      <c r="F34" s="33">
        <v>2024</v>
      </c>
      <c r="G34" s="33">
        <v>2025</v>
      </c>
      <c r="H34" s="4"/>
      <c r="I34" s="4"/>
      <c r="J34" s="4"/>
      <c r="K34" s="4"/>
    </row>
    <row r="35" spans="1:11" ht="14.1" customHeight="1">
      <c r="A35" s="4"/>
      <c r="B35" s="4"/>
      <c r="C35" s="12"/>
      <c r="D35" s="34" t="s">
        <v>7</v>
      </c>
      <c r="E35" s="34" t="s">
        <v>8</v>
      </c>
      <c r="F35" s="34" t="s">
        <v>8</v>
      </c>
      <c r="G35" s="34" t="s">
        <v>8</v>
      </c>
      <c r="H35" s="4"/>
      <c r="I35" s="4"/>
      <c r="J35" s="4"/>
      <c r="K35" s="4"/>
    </row>
    <row r="36" spans="1:11" ht="14.1" customHeight="1">
      <c r="A36" s="4"/>
      <c r="B36" s="4"/>
      <c r="C36" s="11" t="s">
        <v>368</v>
      </c>
      <c r="D36" s="30">
        <v>0</v>
      </c>
      <c r="E36" s="30">
        <v>117076000</v>
      </c>
      <c r="F36" s="30">
        <v>117076000</v>
      </c>
      <c r="G36" s="30">
        <v>117076000</v>
      </c>
      <c r="H36" s="4"/>
      <c r="I36" s="4"/>
      <c r="J36" s="4"/>
      <c r="K36" s="4"/>
    </row>
    <row r="37" spans="1:11" ht="14.1" customHeight="1">
      <c r="A37" s="4"/>
      <c r="B37" s="4"/>
      <c r="C37" s="11" t="s">
        <v>357</v>
      </c>
      <c r="D37" s="30">
        <v>0</v>
      </c>
      <c r="E37" s="30">
        <v>117076000</v>
      </c>
      <c r="F37" s="30">
        <v>117076000</v>
      </c>
      <c r="G37" s="30">
        <v>117076000</v>
      </c>
      <c r="H37" s="4"/>
      <c r="I37" s="4"/>
      <c r="J37" s="4"/>
      <c r="K37" s="4"/>
    </row>
    <row r="38" spans="1:11" ht="14.1" customHeight="1">
      <c r="A38" s="4"/>
      <c r="B38" s="4"/>
      <c r="C38" s="11" t="s">
        <v>361</v>
      </c>
      <c r="D38" s="30">
        <v>0</v>
      </c>
      <c r="E38" s="30">
        <v>0</v>
      </c>
      <c r="F38" s="30">
        <v>0</v>
      </c>
      <c r="G38" s="30">
        <v>0</v>
      </c>
      <c r="H38" s="4"/>
      <c r="I38" s="4"/>
      <c r="J38" s="4"/>
      <c r="K38" s="4"/>
    </row>
    <row r="39" spans="1:11" ht="14.1" customHeight="1">
      <c r="A39" s="4"/>
      <c r="B39" s="4"/>
      <c r="C39" s="11" t="s">
        <v>367</v>
      </c>
      <c r="D39" s="30">
        <v>0</v>
      </c>
      <c r="E39" s="30">
        <v>15441000</v>
      </c>
      <c r="F39" s="30">
        <v>15441000</v>
      </c>
      <c r="G39" s="30">
        <v>15441000</v>
      </c>
      <c r="H39" s="4"/>
      <c r="I39" s="4"/>
      <c r="J39" s="4"/>
      <c r="K39" s="4"/>
    </row>
    <row r="40" spans="1:11" ht="14.1" customHeight="1">
      <c r="A40" s="4"/>
      <c r="B40" s="4"/>
      <c r="C40" s="11" t="s">
        <v>357</v>
      </c>
      <c r="D40" s="30">
        <v>0</v>
      </c>
      <c r="E40" s="30">
        <v>15441000</v>
      </c>
      <c r="F40" s="30">
        <v>15441000</v>
      </c>
      <c r="G40" s="30">
        <v>15441000</v>
      </c>
      <c r="H40" s="4"/>
      <c r="I40" s="4"/>
      <c r="J40" s="4"/>
      <c r="K40" s="4"/>
    </row>
    <row r="41" spans="1:11" ht="14.1" customHeight="1">
      <c r="A41" s="4"/>
      <c r="B41" s="4"/>
      <c r="C41" s="11" t="s">
        <v>361</v>
      </c>
      <c r="D41" s="30">
        <v>0</v>
      </c>
      <c r="E41" s="30">
        <v>0</v>
      </c>
      <c r="F41" s="30">
        <v>0</v>
      </c>
      <c r="G41" s="30">
        <v>0</v>
      </c>
      <c r="H41" s="4"/>
      <c r="I41" s="4"/>
      <c r="J41" s="4"/>
      <c r="K41" s="4"/>
    </row>
    <row r="42" spans="1:11" ht="14.1" customHeight="1">
      <c r="A42" s="4"/>
      <c r="B42" s="4"/>
      <c r="C42" s="11" t="s">
        <v>366</v>
      </c>
      <c r="D42" s="30">
        <v>0</v>
      </c>
      <c r="E42" s="30">
        <v>25083000</v>
      </c>
      <c r="F42" s="30">
        <v>21483000</v>
      </c>
      <c r="G42" s="30">
        <v>21483000</v>
      </c>
      <c r="H42" s="4"/>
      <c r="I42" s="4"/>
      <c r="J42" s="4"/>
      <c r="K42" s="4"/>
    </row>
    <row r="43" spans="1:11" ht="14.1" customHeight="1">
      <c r="A43" s="4"/>
      <c r="B43" s="4"/>
      <c r="C43" s="11" t="s">
        <v>357</v>
      </c>
      <c r="D43" s="30">
        <v>0</v>
      </c>
      <c r="E43" s="30">
        <v>25083000</v>
      </c>
      <c r="F43" s="30">
        <v>21483000</v>
      </c>
      <c r="G43" s="30">
        <v>21483000</v>
      </c>
      <c r="H43" s="4"/>
      <c r="I43" s="4"/>
      <c r="J43" s="4"/>
      <c r="K43" s="4"/>
    </row>
    <row r="44" spans="1:11" ht="14.1" customHeight="1">
      <c r="A44" s="4"/>
      <c r="B44" s="4"/>
      <c r="C44" s="11" t="s">
        <v>361</v>
      </c>
      <c r="D44" s="30">
        <v>0</v>
      </c>
      <c r="E44" s="30">
        <v>0</v>
      </c>
      <c r="F44" s="30">
        <v>0</v>
      </c>
      <c r="G44" s="30">
        <v>0</v>
      </c>
      <c r="H44" s="4"/>
      <c r="I44" s="4"/>
      <c r="J44" s="4"/>
      <c r="K44" s="4"/>
    </row>
    <row r="45" spans="1:11" ht="14.1" customHeight="1">
      <c r="A45" s="4"/>
      <c r="B45" s="4"/>
      <c r="C45" s="11" t="s">
        <v>365</v>
      </c>
      <c r="D45" s="30">
        <v>0</v>
      </c>
      <c r="E45" s="30">
        <v>0</v>
      </c>
      <c r="F45" s="30">
        <v>0</v>
      </c>
      <c r="G45" s="30">
        <v>0</v>
      </c>
      <c r="H45" s="4"/>
      <c r="I45" s="4"/>
      <c r="J45" s="4"/>
      <c r="K45" s="4"/>
    </row>
    <row r="46" spans="1:11" ht="14.1" customHeight="1">
      <c r="A46" s="4"/>
      <c r="B46" s="4"/>
      <c r="C46" s="11" t="s">
        <v>357</v>
      </c>
      <c r="D46" s="30">
        <v>0</v>
      </c>
      <c r="E46" s="30">
        <v>0</v>
      </c>
      <c r="F46" s="30">
        <v>0</v>
      </c>
      <c r="G46" s="30">
        <v>0</v>
      </c>
      <c r="H46" s="4"/>
      <c r="I46" s="4"/>
      <c r="J46" s="4"/>
      <c r="K46" s="4"/>
    </row>
    <row r="47" spans="1:11" ht="14.1" customHeight="1">
      <c r="A47" s="4"/>
      <c r="B47" s="4"/>
      <c r="C47" s="11" t="s">
        <v>361</v>
      </c>
      <c r="D47" s="30">
        <v>0</v>
      </c>
      <c r="E47" s="30">
        <v>0</v>
      </c>
      <c r="F47" s="30">
        <v>0</v>
      </c>
      <c r="G47" s="30">
        <v>0</v>
      </c>
      <c r="H47" s="4"/>
      <c r="I47" s="4"/>
      <c r="J47" s="4"/>
      <c r="K47" s="4"/>
    </row>
    <row r="48" spans="1:11" ht="14.1" customHeight="1">
      <c r="A48" s="4"/>
      <c r="B48" s="4"/>
      <c r="C48" s="11" t="s">
        <v>370</v>
      </c>
      <c r="D48" s="30">
        <v>0</v>
      </c>
      <c r="E48" s="30">
        <v>0</v>
      </c>
      <c r="F48" s="30">
        <v>0</v>
      </c>
      <c r="G48" s="30">
        <v>0</v>
      </c>
      <c r="H48" s="4"/>
      <c r="I48" s="4"/>
      <c r="J48" s="4"/>
      <c r="K48" s="4"/>
    </row>
    <row r="49" spans="1:11" ht="14.1" customHeight="1">
      <c r="A49" s="4"/>
      <c r="B49" s="4"/>
      <c r="C49" s="11" t="s">
        <v>357</v>
      </c>
      <c r="D49" s="30">
        <v>0</v>
      </c>
      <c r="E49" s="30">
        <v>0</v>
      </c>
      <c r="F49" s="30">
        <v>0</v>
      </c>
      <c r="G49" s="30">
        <v>0</v>
      </c>
      <c r="H49" s="4"/>
      <c r="I49" s="4"/>
      <c r="J49" s="4"/>
      <c r="K49" s="4"/>
    </row>
    <row r="50" spans="1:11" ht="14.1" customHeight="1">
      <c r="A50" s="4"/>
      <c r="B50" s="4"/>
      <c r="C50" s="11" t="s">
        <v>361</v>
      </c>
      <c r="D50" s="30">
        <v>0</v>
      </c>
      <c r="E50" s="30">
        <v>0</v>
      </c>
      <c r="F50" s="30">
        <v>0</v>
      </c>
      <c r="G50" s="30">
        <v>0</v>
      </c>
      <c r="H50" s="4"/>
      <c r="I50" s="4"/>
      <c r="J50" s="4"/>
      <c r="K50" s="4"/>
    </row>
    <row r="51" spans="1:11" ht="14.1" customHeight="1">
      <c r="A51" s="4"/>
      <c r="B51" s="4"/>
      <c r="C51" s="11" t="s">
        <v>363</v>
      </c>
      <c r="D51" s="30">
        <v>0</v>
      </c>
      <c r="E51" s="30">
        <v>0</v>
      </c>
      <c r="F51" s="30">
        <v>0</v>
      </c>
      <c r="G51" s="30">
        <v>0</v>
      </c>
      <c r="H51" s="4"/>
      <c r="I51" s="4"/>
      <c r="J51" s="4"/>
      <c r="K51" s="4"/>
    </row>
    <row r="52" spans="1:11" ht="14.1" customHeight="1">
      <c r="A52" s="4"/>
      <c r="B52" s="4"/>
      <c r="C52" s="11" t="s">
        <v>357</v>
      </c>
      <c r="D52" s="30">
        <v>0</v>
      </c>
      <c r="E52" s="30">
        <v>0</v>
      </c>
      <c r="F52" s="30">
        <v>0</v>
      </c>
      <c r="G52" s="30">
        <v>0</v>
      </c>
      <c r="H52" s="4"/>
      <c r="I52" s="4"/>
      <c r="J52" s="4"/>
      <c r="K52" s="4"/>
    </row>
    <row r="53" spans="1:11" ht="14.1" customHeight="1">
      <c r="A53" s="4"/>
      <c r="B53" s="4"/>
      <c r="C53" s="11" t="s">
        <v>361</v>
      </c>
      <c r="D53" s="30">
        <v>0</v>
      </c>
      <c r="E53" s="30">
        <v>0</v>
      </c>
      <c r="F53" s="30">
        <v>0</v>
      </c>
      <c r="G53" s="30">
        <v>0</v>
      </c>
      <c r="H53" s="4"/>
      <c r="I53" s="4"/>
      <c r="J53" s="4"/>
      <c r="K53" s="4"/>
    </row>
    <row r="54" spans="1:11" ht="14.1" customHeight="1">
      <c r="A54" s="4"/>
      <c r="B54" s="4"/>
      <c r="C54" s="11" t="s">
        <v>362</v>
      </c>
      <c r="D54" s="30">
        <v>0</v>
      </c>
      <c r="E54" s="30">
        <v>0</v>
      </c>
      <c r="F54" s="30">
        <v>0</v>
      </c>
      <c r="G54" s="30">
        <v>0</v>
      </c>
      <c r="H54" s="4"/>
      <c r="I54" s="4"/>
      <c r="J54" s="4"/>
      <c r="K54" s="4"/>
    </row>
    <row r="55" spans="1:11" ht="14.1" customHeight="1">
      <c r="A55" s="4"/>
      <c r="B55" s="4"/>
      <c r="C55" s="11" t="s">
        <v>357</v>
      </c>
      <c r="D55" s="30">
        <v>0</v>
      </c>
      <c r="E55" s="30">
        <v>0</v>
      </c>
      <c r="F55" s="30">
        <v>0</v>
      </c>
      <c r="G55" s="30">
        <v>0</v>
      </c>
      <c r="H55" s="4"/>
      <c r="I55" s="4"/>
      <c r="J55" s="4"/>
      <c r="K55" s="4"/>
    </row>
    <row r="56" spans="1:11" ht="14.1" customHeight="1">
      <c r="A56" s="4"/>
      <c r="B56" s="4"/>
      <c r="C56" s="11" t="s">
        <v>361</v>
      </c>
      <c r="D56" s="30">
        <v>0</v>
      </c>
      <c r="E56" s="30">
        <v>0</v>
      </c>
      <c r="F56" s="30">
        <v>0</v>
      </c>
      <c r="G56" s="30">
        <v>0</v>
      </c>
      <c r="H56" s="4"/>
      <c r="I56" s="4"/>
      <c r="J56" s="4"/>
      <c r="K56" s="4"/>
    </row>
    <row r="57" spans="1:11" ht="14.1" customHeight="1">
      <c r="A57" s="4"/>
      <c r="B57" s="4"/>
      <c r="C57" s="11" t="s">
        <v>360</v>
      </c>
      <c r="D57" s="30">
        <v>0</v>
      </c>
      <c r="E57" s="30">
        <v>0</v>
      </c>
      <c r="F57" s="30">
        <v>0</v>
      </c>
      <c r="G57" s="30">
        <v>0</v>
      </c>
      <c r="H57" s="4"/>
      <c r="I57" s="4"/>
      <c r="J57" s="4"/>
      <c r="K57" s="4"/>
    </row>
    <row r="58" spans="1:11" ht="14.1" customHeight="1">
      <c r="A58" s="4"/>
      <c r="B58" s="4"/>
      <c r="C58" s="11" t="s">
        <v>357</v>
      </c>
      <c r="D58" s="30">
        <v>0</v>
      </c>
      <c r="E58" s="30">
        <v>0</v>
      </c>
      <c r="F58" s="30">
        <v>0</v>
      </c>
      <c r="G58" s="30">
        <v>0</v>
      </c>
      <c r="H58" s="4"/>
      <c r="I58" s="4"/>
      <c r="J58" s="4"/>
      <c r="K58" s="4"/>
    </row>
    <row r="59" spans="1:11" ht="14.1" customHeight="1">
      <c r="A59" s="4"/>
      <c r="B59" s="4"/>
      <c r="C59" s="11" t="s">
        <v>356</v>
      </c>
      <c r="D59" s="30">
        <v>0</v>
      </c>
      <c r="E59" s="30">
        <v>0</v>
      </c>
      <c r="F59" s="30">
        <v>0</v>
      </c>
      <c r="G59" s="30">
        <v>0</v>
      </c>
      <c r="H59" s="4"/>
      <c r="I59" s="4"/>
      <c r="J59" s="4"/>
      <c r="K59" s="4"/>
    </row>
    <row r="60" spans="1:11" ht="14.1" customHeight="1">
      <c r="A60" s="4"/>
      <c r="B60" s="4"/>
      <c r="C60" s="11" t="s">
        <v>355</v>
      </c>
      <c r="D60" s="30">
        <v>0</v>
      </c>
      <c r="E60" s="30">
        <v>0</v>
      </c>
      <c r="F60" s="30">
        <v>0</v>
      </c>
      <c r="G60" s="30">
        <v>0</v>
      </c>
      <c r="H60" s="4"/>
      <c r="I60" s="4"/>
      <c r="J60" s="4"/>
      <c r="K60" s="4"/>
    </row>
    <row r="61" spans="1:11" ht="14.1" customHeight="1">
      <c r="A61" s="4"/>
      <c r="B61" s="4"/>
      <c r="C61" s="11" t="s">
        <v>354</v>
      </c>
      <c r="D61" s="30">
        <v>0</v>
      </c>
      <c r="E61" s="30">
        <v>0</v>
      </c>
      <c r="F61" s="30">
        <v>0</v>
      </c>
      <c r="G61" s="30">
        <v>0</v>
      </c>
      <c r="H61" s="4"/>
      <c r="I61" s="4"/>
      <c r="J61" s="4"/>
      <c r="K61" s="4"/>
    </row>
    <row r="62" spans="1:11" ht="14.1" customHeight="1">
      <c r="A62" s="4"/>
      <c r="B62" s="4"/>
      <c r="C62" s="11" t="s">
        <v>353</v>
      </c>
      <c r="D62" s="30">
        <v>0</v>
      </c>
      <c r="E62" s="30">
        <v>0</v>
      </c>
      <c r="F62" s="30">
        <v>0</v>
      </c>
      <c r="G62" s="30">
        <v>0</v>
      </c>
      <c r="H62" s="4"/>
      <c r="I62" s="4"/>
      <c r="J62" s="4"/>
      <c r="K62" s="4"/>
    </row>
    <row r="63" spans="1:11" ht="14.1" customHeight="1">
      <c r="A63" s="4"/>
      <c r="B63" s="4"/>
      <c r="C63" s="11" t="s">
        <v>359</v>
      </c>
      <c r="D63" s="30">
        <v>0</v>
      </c>
      <c r="E63" s="30">
        <v>0</v>
      </c>
      <c r="F63" s="30">
        <v>0</v>
      </c>
      <c r="G63" s="30">
        <v>0</v>
      </c>
      <c r="H63" s="4"/>
      <c r="I63" s="4"/>
      <c r="J63" s="4"/>
      <c r="K63" s="4"/>
    </row>
    <row r="64" spans="1:11" ht="14.1" customHeight="1">
      <c r="A64" s="4"/>
      <c r="B64" s="4"/>
      <c r="C64" s="11" t="s">
        <v>357</v>
      </c>
      <c r="D64" s="30">
        <v>0</v>
      </c>
      <c r="E64" s="30">
        <v>0</v>
      </c>
      <c r="F64" s="30">
        <v>0</v>
      </c>
      <c r="G64" s="30">
        <v>0</v>
      </c>
      <c r="H64" s="4"/>
      <c r="I64" s="4"/>
      <c r="J64" s="4"/>
      <c r="K64" s="4"/>
    </row>
    <row r="65" spans="1:11" ht="14.1" customHeight="1">
      <c r="A65" s="4"/>
      <c r="B65" s="4"/>
      <c r="C65" s="11" t="s">
        <v>356</v>
      </c>
      <c r="D65" s="30">
        <v>0</v>
      </c>
      <c r="E65" s="30">
        <v>0</v>
      </c>
      <c r="F65" s="30">
        <v>0</v>
      </c>
      <c r="G65" s="30">
        <v>0</v>
      </c>
      <c r="H65" s="4"/>
      <c r="I65" s="4"/>
      <c r="J65" s="4"/>
      <c r="K65" s="4"/>
    </row>
    <row r="66" spans="1:11" ht="14.1" customHeight="1">
      <c r="A66" s="4"/>
      <c r="B66" s="4"/>
      <c r="C66" s="11" t="s">
        <v>355</v>
      </c>
      <c r="D66" s="30">
        <v>0</v>
      </c>
      <c r="E66" s="30">
        <v>0</v>
      </c>
      <c r="F66" s="30">
        <v>0</v>
      </c>
      <c r="G66" s="30">
        <v>0</v>
      </c>
      <c r="H66" s="4"/>
      <c r="I66" s="4"/>
      <c r="J66" s="4"/>
      <c r="K66" s="4"/>
    </row>
    <row r="67" spans="1:11" ht="14.1" customHeight="1">
      <c r="A67" s="4"/>
      <c r="B67" s="4"/>
      <c r="C67" s="11" t="s">
        <v>354</v>
      </c>
      <c r="D67" s="30">
        <v>0</v>
      </c>
      <c r="E67" s="30">
        <v>0</v>
      </c>
      <c r="F67" s="30">
        <v>0</v>
      </c>
      <c r="G67" s="30">
        <v>0</v>
      </c>
      <c r="H67" s="4"/>
      <c r="I67" s="4"/>
      <c r="J67" s="4"/>
      <c r="K67" s="4"/>
    </row>
    <row r="68" spans="1:11" ht="14.1" customHeight="1">
      <c r="A68" s="4"/>
      <c r="B68" s="4"/>
      <c r="C68" s="11" t="s">
        <v>353</v>
      </c>
      <c r="D68" s="30">
        <v>0</v>
      </c>
      <c r="E68" s="30">
        <v>0</v>
      </c>
      <c r="F68" s="30">
        <v>0</v>
      </c>
      <c r="G68" s="30">
        <v>0</v>
      </c>
      <c r="H68" s="4"/>
      <c r="I68" s="4"/>
      <c r="J68" s="4"/>
      <c r="K68" s="4"/>
    </row>
    <row r="69" spans="1:11" ht="14.1" customHeight="1">
      <c r="A69" s="4"/>
      <c r="B69" s="4"/>
      <c r="C69" s="11" t="s">
        <v>358</v>
      </c>
      <c r="D69" s="30">
        <v>0</v>
      </c>
      <c r="E69" s="30">
        <v>0</v>
      </c>
      <c r="F69" s="30">
        <v>0</v>
      </c>
      <c r="G69" s="30">
        <v>0</v>
      </c>
      <c r="H69" s="4"/>
      <c r="I69" s="4"/>
      <c r="J69" s="4"/>
      <c r="K69" s="4"/>
    </row>
    <row r="70" spans="1:11" ht="14.1" customHeight="1">
      <c r="A70" s="4"/>
      <c r="B70" s="4"/>
      <c r="C70" s="11" t="s">
        <v>357</v>
      </c>
      <c r="D70" s="30">
        <v>0</v>
      </c>
      <c r="E70" s="30">
        <v>0</v>
      </c>
      <c r="F70" s="30">
        <v>0</v>
      </c>
      <c r="G70" s="30">
        <v>0</v>
      </c>
      <c r="H70" s="4"/>
      <c r="I70" s="4"/>
      <c r="J70" s="4"/>
      <c r="K70" s="4"/>
    </row>
    <row r="71" spans="1:11" ht="14.1" customHeight="1">
      <c r="A71" s="4"/>
      <c r="B71" s="4"/>
      <c r="C71" s="11" t="s">
        <v>356</v>
      </c>
      <c r="D71" s="30">
        <v>0</v>
      </c>
      <c r="E71" s="30">
        <v>0</v>
      </c>
      <c r="F71" s="30">
        <v>0</v>
      </c>
      <c r="G71" s="30">
        <v>0</v>
      </c>
      <c r="H71" s="4"/>
      <c r="I71" s="4"/>
      <c r="J71" s="4"/>
      <c r="K71" s="4"/>
    </row>
    <row r="72" spans="1:11" ht="14.1" customHeight="1">
      <c r="A72" s="4"/>
      <c r="B72" s="4"/>
      <c r="C72" s="11" t="s">
        <v>355</v>
      </c>
      <c r="D72" s="30">
        <v>0</v>
      </c>
      <c r="E72" s="30">
        <v>0</v>
      </c>
      <c r="F72" s="30">
        <v>0</v>
      </c>
      <c r="G72" s="30">
        <v>0</v>
      </c>
      <c r="H72" s="4"/>
      <c r="I72" s="4"/>
      <c r="J72" s="4"/>
      <c r="K72" s="4"/>
    </row>
    <row r="73" spans="1:11" ht="14.1" customHeight="1">
      <c r="A73" s="4"/>
      <c r="B73" s="4"/>
      <c r="C73" s="11" t="s">
        <v>354</v>
      </c>
      <c r="D73" s="30">
        <v>0</v>
      </c>
      <c r="E73" s="30">
        <v>0</v>
      </c>
      <c r="F73" s="30">
        <v>0</v>
      </c>
      <c r="G73" s="30">
        <v>0</v>
      </c>
      <c r="H73" s="4"/>
      <c r="I73" s="4"/>
      <c r="J73" s="4"/>
      <c r="K73" s="4"/>
    </row>
    <row r="74" spans="1:11" ht="14.1" customHeight="1">
      <c r="A74" s="4"/>
      <c r="B74" s="4"/>
      <c r="C74" s="11" t="s">
        <v>353</v>
      </c>
      <c r="D74" s="30">
        <v>0</v>
      </c>
      <c r="E74" s="30">
        <v>0</v>
      </c>
      <c r="F74" s="30">
        <v>0</v>
      </c>
      <c r="G74" s="30">
        <v>0</v>
      </c>
      <c r="H74" s="4"/>
      <c r="I74" s="4"/>
      <c r="J74" s="4"/>
      <c r="K74" s="4"/>
    </row>
    <row r="75" spans="1:11" ht="14.1" customHeight="1">
      <c r="A75" s="4"/>
      <c r="B75" s="4"/>
      <c r="C75" s="11" t="s">
        <v>352</v>
      </c>
      <c r="D75" s="30">
        <v>0</v>
      </c>
      <c r="E75" s="30">
        <v>0</v>
      </c>
      <c r="F75" s="30">
        <v>0</v>
      </c>
      <c r="G75" s="30">
        <v>0</v>
      </c>
      <c r="H75" s="4"/>
      <c r="I75" s="4"/>
      <c r="J75" s="4"/>
      <c r="K75" s="4"/>
    </row>
    <row r="76" spans="1:11" ht="14.1" customHeight="1">
      <c r="A76" s="4"/>
      <c r="B76" s="4"/>
      <c r="C76" s="11" t="s">
        <v>351</v>
      </c>
      <c r="D76" s="30">
        <v>0</v>
      </c>
      <c r="E76" s="30">
        <v>0</v>
      </c>
      <c r="F76" s="30">
        <v>0</v>
      </c>
      <c r="G76" s="30">
        <v>0</v>
      </c>
      <c r="H76" s="4"/>
      <c r="I76" s="4"/>
      <c r="J76" s="4"/>
      <c r="K76" s="4"/>
    </row>
    <row r="77" spans="1:11" ht="14.1" customHeight="1">
      <c r="A77" s="4"/>
      <c r="B77" s="4"/>
      <c r="C77" s="10" t="s">
        <v>145</v>
      </c>
      <c r="D77" s="30">
        <v>0</v>
      </c>
      <c r="E77" s="30">
        <v>157600000</v>
      </c>
      <c r="F77" s="30">
        <v>154000000</v>
      </c>
      <c r="G77" s="30">
        <v>154000000</v>
      </c>
      <c r="H77" s="4"/>
      <c r="I77" s="4"/>
      <c r="J77" s="4"/>
      <c r="K77" s="4"/>
    </row>
    <row r="78" spans="1:11" ht="14.1" customHeight="1">
      <c r="A78" s="4"/>
      <c r="B78" s="4"/>
      <c r="C78" s="1316" t="s">
        <v>44</v>
      </c>
      <c r="D78" s="1317"/>
      <c r="E78" s="1317"/>
      <c r="F78" s="1317"/>
      <c r="G78" s="1317"/>
      <c r="H78" s="4"/>
      <c r="I78" s="4"/>
      <c r="J78" s="4"/>
      <c r="K78" s="4"/>
    </row>
    <row r="79" spans="1:11" ht="14.1" customHeight="1">
      <c r="A79" s="4"/>
      <c r="B79" s="4"/>
      <c r="C79" s="26" t="s">
        <v>829</v>
      </c>
      <c r="D79" s="1316" t="s">
        <v>828</v>
      </c>
      <c r="E79" s="1317"/>
      <c r="F79" s="1317"/>
      <c r="G79" s="1317"/>
      <c r="H79" s="4"/>
      <c r="I79" s="4"/>
      <c r="J79" s="4"/>
      <c r="K79" s="4"/>
    </row>
    <row r="80" spans="1:11" ht="14.1" customHeight="1">
      <c r="A80" s="4"/>
      <c r="B80" s="4"/>
      <c r="C80" s="14" t="s">
        <v>382</v>
      </c>
      <c r="D80" s="1314" t="s">
        <v>827</v>
      </c>
      <c r="E80" s="1315"/>
      <c r="F80" s="1315"/>
      <c r="G80" s="1315"/>
      <c r="H80" s="4"/>
      <c r="I80" s="4"/>
      <c r="J80" s="4"/>
      <c r="K80" s="4"/>
    </row>
    <row r="81" spans="1:11" ht="14.1" customHeight="1">
      <c r="A81" s="4"/>
      <c r="B81" s="4"/>
      <c r="C81" s="27" t="s">
        <v>380</v>
      </c>
      <c r="D81" s="1310" t="s">
        <v>826</v>
      </c>
      <c r="E81" s="1311"/>
      <c r="F81" s="1311"/>
      <c r="G81" s="1311"/>
      <c r="H81" s="4"/>
      <c r="I81" s="4"/>
      <c r="J81" s="4"/>
      <c r="K81" s="4"/>
    </row>
    <row r="82" spans="1:11" ht="14.1" customHeight="1">
      <c r="A82" s="4"/>
      <c r="B82" s="4"/>
      <c r="C82" s="27" t="s">
        <v>15</v>
      </c>
      <c r="D82" s="1310" t="s">
        <v>40</v>
      </c>
      <c r="E82" s="1311"/>
      <c r="F82" s="1311"/>
      <c r="G82" s="1311"/>
      <c r="H82" s="4"/>
      <c r="I82" s="4"/>
      <c r="J82" s="4"/>
      <c r="K82" s="4"/>
    </row>
    <row r="83" spans="1:11" ht="15" customHeight="1">
      <c r="A83" s="4"/>
      <c r="B83" s="4"/>
      <c r="C83" s="13"/>
      <c r="D83" s="33">
        <v>2022</v>
      </c>
      <c r="E83" s="33">
        <v>2023</v>
      </c>
      <c r="F83" s="33">
        <v>2024</v>
      </c>
      <c r="G83" s="33">
        <v>2025</v>
      </c>
      <c r="H83" s="4"/>
      <c r="I83" s="4"/>
      <c r="J83" s="4"/>
      <c r="K83" s="4"/>
    </row>
    <row r="84" spans="1:11" ht="15" customHeight="1">
      <c r="A84" s="4"/>
      <c r="B84" s="4"/>
      <c r="C84" s="12"/>
      <c r="D84" s="34" t="s">
        <v>7</v>
      </c>
      <c r="E84" s="34" t="s">
        <v>8</v>
      </c>
      <c r="F84" s="34" t="s">
        <v>8</v>
      </c>
      <c r="G84" s="34" t="s">
        <v>8</v>
      </c>
      <c r="H84" s="4"/>
      <c r="I84" s="4"/>
      <c r="J84" s="4"/>
      <c r="K84" s="4"/>
    </row>
    <row r="85" spans="1:11" ht="14.1" customHeight="1">
      <c r="A85" s="4"/>
      <c r="B85" s="4"/>
      <c r="C85" s="7" t="s">
        <v>16</v>
      </c>
      <c r="D85" s="35" t="s">
        <v>387</v>
      </c>
      <c r="E85" s="35" t="s">
        <v>411</v>
      </c>
      <c r="F85" s="35" t="s">
        <v>372</v>
      </c>
      <c r="G85" s="35" t="s">
        <v>372</v>
      </c>
      <c r="H85" s="4"/>
      <c r="I85" s="4"/>
      <c r="J85" s="4"/>
      <c r="K85" s="4"/>
    </row>
    <row r="86" spans="1:11" ht="14.1" customHeight="1">
      <c r="A86" s="4"/>
      <c r="B86" s="4"/>
      <c r="C86" s="7" t="s">
        <v>481</v>
      </c>
      <c r="D86" s="35" t="s">
        <v>1179</v>
      </c>
      <c r="E86" s="35" t="s">
        <v>816</v>
      </c>
      <c r="F86" s="35" t="s">
        <v>372</v>
      </c>
      <c r="G86" s="35" t="s">
        <v>372</v>
      </c>
      <c r="H86" s="4"/>
      <c r="I86" s="4"/>
      <c r="J86" s="4"/>
      <c r="K86" s="4"/>
    </row>
    <row r="87" spans="1:11" ht="14.1" customHeight="1">
      <c r="A87" s="4"/>
      <c r="B87" s="4"/>
      <c r="C87" s="7" t="s">
        <v>480</v>
      </c>
      <c r="D87" s="35" t="s">
        <v>1180</v>
      </c>
      <c r="E87" s="35" t="s">
        <v>816</v>
      </c>
      <c r="F87" s="35" t="s">
        <v>372</v>
      </c>
      <c r="G87" s="35" t="s">
        <v>372</v>
      </c>
      <c r="H87" s="4"/>
      <c r="I87" s="4"/>
      <c r="J87" s="4"/>
      <c r="K87" s="4"/>
    </row>
    <row r="88" spans="1:11" ht="14.1" customHeight="1">
      <c r="A88" s="4"/>
      <c r="B88" s="4"/>
      <c r="C88" s="7" t="s">
        <v>375</v>
      </c>
      <c r="D88" s="35" t="s">
        <v>348</v>
      </c>
      <c r="E88" s="35" t="s">
        <v>824</v>
      </c>
      <c r="F88" s="35" t="s">
        <v>434</v>
      </c>
      <c r="G88" s="35" t="s">
        <v>348</v>
      </c>
      <c r="H88" s="4"/>
      <c r="I88" s="4"/>
      <c r="J88" s="4"/>
      <c r="K88" s="4"/>
    </row>
    <row r="89" spans="1:11" ht="14.1" customHeight="1">
      <c r="A89" s="4"/>
      <c r="B89" s="4"/>
      <c r="C89" s="7" t="s">
        <v>374</v>
      </c>
      <c r="D89" s="35" t="s">
        <v>348</v>
      </c>
      <c r="E89" s="35" t="s">
        <v>722</v>
      </c>
      <c r="F89" s="35" t="s">
        <v>434</v>
      </c>
      <c r="G89" s="35" t="s">
        <v>348</v>
      </c>
      <c r="H89" s="4"/>
      <c r="I89" s="4"/>
      <c r="J89" s="4"/>
      <c r="K89" s="4"/>
    </row>
    <row r="90" spans="1:11" ht="14.1" customHeight="1">
      <c r="A90" s="4"/>
      <c r="B90" s="4"/>
      <c r="C90" s="7" t="s">
        <v>22</v>
      </c>
      <c r="D90" s="35" t="s">
        <v>348</v>
      </c>
      <c r="E90" s="35" t="s">
        <v>1181</v>
      </c>
      <c r="F90" s="35" t="s">
        <v>434</v>
      </c>
      <c r="G90" s="35" t="s">
        <v>348</v>
      </c>
      <c r="H90" s="4"/>
      <c r="I90" s="4"/>
      <c r="J90" s="4"/>
      <c r="K90" s="4"/>
    </row>
    <row r="91" spans="1:11" ht="14.1" customHeight="1">
      <c r="A91" s="4"/>
      <c r="B91" s="4"/>
      <c r="C91" s="1312" t="s">
        <v>371</v>
      </c>
      <c r="D91" s="1313"/>
      <c r="E91" s="1313"/>
      <c r="F91" s="1313"/>
      <c r="G91" s="1313"/>
      <c r="H91" s="4"/>
      <c r="I91" s="4"/>
      <c r="J91" s="4"/>
      <c r="K91" s="4"/>
    </row>
    <row r="92" spans="1:11" ht="14.1" customHeight="1">
      <c r="A92" s="4"/>
      <c r="B92" s="4"/>
      <c r="C92" s="13"/>
      <c r="D92" s="33">
        <v>2022</v>
      </c>
      <c r="E92" s="33">
        <v>2023</v>
      </c>
      <c r="F92" s="33">
        <v>2024</v>
      </c>
      <c r="G92" s="33">
        <v>2025</v>
      </c>
      <c r="H92" s="4"/>
      <c r="I92" s="4"/>
      <c r="J92" s="4"/>
      <c r="K92" s="4"/>
    </row>
    <row r="93" spans="1:11" ht="14.1" customHeight="1">
      <c r="A93" s="4"/>
      <c r="B93" s="4"/>
      <c r="C93" s="12"/>
      <c r="D93" s="34" t="s">
        <v>7</v>
      </c>
      <c r="E93" s="34" t="s">
        <v>8</v>
      </c>
      <c r="F93" s="34" t="s">
        <v>8</v>
      </c>
      <c r="G93" s="34" t="s">
        <v>8</v>
      </c>
      <c r="H93" s="4"/>
      <c r="I93" s="4"/>
      <c r="J93" s="4"/>
      <c r="K93" s="4"/>
    </row>
    <row r="94" spans="1:11" ht="14.1" customHeight="1">
      <c r="A94" s="4"/>
      <c r="B94" s="4"/>
      <c r="C94" s="11" t="s">
        <v>368</v>
      </c>
      <c r="D94" s="30">
        <v>0</v>
      </c>
      <c r="E94" s="30">
        <v>0</v>
      </c>
      <c r="F94" s="30">
        <v>0</v>
      </c>
      <c r="G94" s="30">
        <v>0</v>
      </c>
      <c r="H94" s="4"/>
      <c r="I94" s="4"/>
      <c r="J94" s="4"/>
      <c r="K94" s="4"/>
    </row>
    <row r="95" spans="1:11" ht="14.1" customHeight="1">
      <c r="A95" s="4"/>
      <c r="B95" s="4"/>
      <c r="C95" s="11" t="s">
        <v>357</v>
      </c>
      <c r="D95" s="30">
        <v>0</v>
      </c>
      <c r="E95" s="30">
        <v>0</v>
      </c>
      <c r="F95" s="30">
        <v>0</v>
      </c>
      <c r="G95" s="30">
        <v>0</v>
      </c>
      <c r="H95" s="4"/>
      <c r="I95" s="4"/>
      <c r="J95" s="4"/>
      <c r="K95" s="4"/>
    </row>
    <row r="96" spans="1:11" ht="14.1" customHeight="1">
      <c r="A96" s="4"/>
      <c r="B96" s="4"/>
      <c r="C96" s="11" t="s">
        <v>361</v>
      </c>
      <c r="D96" s="30">
        <v>0</v>
      </c>
      <c r="E96" s="30">
        <v>0</v>
      </c>
      <c r="F96" s="30">
        <v>0</v>
      </c>
      <c r="G96" s="30">
        <v>0</v>
      </c>
      <c r="H96" s="4"/>
      <c r="I96" s="4"/>
      <c r="J96" s="4"/>
      <c r="K96" s="4"/>
    </row>
    <row r="97" spans="1:11" ht="14.1" customHeight="1">
      <c r="A97" s="4"/>
      <c r="B97" s="4"/>
      <c r="C97" s="11" t="s">
        <v>367</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366</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365</v>
      </c>
      <c r="D103" s="30">
        <v>0</v>
      </c>
      <c r="E103" s="30">
        <v>0</v>
      </c>
      <c r="F103" s="30">
        <v>0</v>
      </c>
      <c r="G103" s="30">
        <v>0</v>
      </c>
      <c r="H103" s="4"/>
      <c r="I103" s="4"/>
      <c r="J103" s="4"/>
      <c r="K103" s="4"/>
    </row>
    <row r="104" spans="1:11" ht="14.1" customHeight="1">
      <c r="A104" s="4"/>
      <c r="B104" s="4"/>
      <c r="C104" s="11" t="s">
        <v>357</v>
      </c>
      <c r="D104" s="30">
        <v>0</v>
      </c>
      <c r="E104" s="30">
        <v>0</v>
      </c>
      <c r="F104" s="30">
        <v>0</v>
      </c>
      <c r="G104" s="30">
        <v>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370</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363</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362</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361</v>
      </c>
      <c r="D114" s="30">
        <v>0</v>
      </c>
      <c r="E114" s="30">
        <v>0</v>
      </c>
      <c r="F114" s="30">
        <v>0</v>
      </c>
      <c r="G114" s="30">
        <v>0</v>
      </c>
      <c r="H114" s="4"/>
      <c r="I114" s="4"/>
      <c r="J114" s="4"/>
      <c r="K114" s="4"/>
    </row>
    <row r="115" spans="1:11" ht="14.1" customHeight="1">
      <c r="A115" s="4"/>
      <c r="B115" s="4"/>
      <c r="C115" s="11" t="s">
        <v>360</v>
      </c>
      <c r="D115" s="30">
        <v>0</v>
      </c>
      <c r="E115" s="30">
        <v>0</v>
      </c>
      <c r="F115" s="30">
        <v>0</v>
      </c>
      <c r="G115" s="30">
        <v>0</v>
      </c>
      <c r="H115" s="4"/>
      <c r="I115" s="4"/>
      <c r="J115" s="4"/>
      <c r="K115" s="4"/>
    </row>
    <row r="116" spans="1:11" ht="14.1" customHeight="1">
      <c r="A116" s="4"/>
      <c r="B116" s="4"/>
      <c r="C116" s="11" t="s">
        <v>357</v>
      </c>
      <c r="D116" s="30">
        <v>0</v>
      </c>
      <c r="E116" s="30">
        <v>0</v>
      </c>
      <c r="F116" s="30">
        <v>0</v>
      </c>
      <c r="G116" s="30">
        <v>0</v>
      </c>
      <c r="H116" s="4"/>
      <c r="I116" s="4"/>
      <c r="J116" s="4"/>
      <c r="K116" s="4"/>
    </row>
    <row r="117" spans="1:11" ht="14.1" customHeight="1">
      <c r="A117" s="4"/>
      <c r="B117" s="4"/>
      <c r="C117" s="11" t="s">
        <v>356</v>
      </c>
      <c r="D117" s="30">
        <v>0</v>
      </c>
      <c r="E117" s="30">
        <v>0</v>
      </c>
      <c r="F117" s="30">
        <v>0</v>
      </c>
      <c r="G117" s="30">
        <v>0</v>
      </c>
      <c r="H117" s="4"/>
      <c r="I117" s="4"/>
      <c r="J117" s="4"/>
      <c r="K117" s="4"/>
    </row>
    <row r="118" spans="1:11" ht="14.1" customHeight="1">
      <c r="A118" s="4"/>
      <c r="B118" s="4"/>
      <c r="C118" s="11" t="s">
        <v>355</v>
      </c>
      <c r="D118" s="30">
        <v>0</v>
      </c>
      <c r="E118" s="30">
        <v>0</v>
      </c>
      <c r="F118" s="30">
        <v>0</v>
      </c>
      <c r="G118" s="30">
        <v>0</v>
      </c>
      <c r="H118" s="4"/>
      <c r="I118" s="4"/>
      <c r="J118" s="4"/>
      <c r="K118" s="4"/>
    </row>
    <row r="119" spans="1:11" ht="14.1" customHeight="1">
      <c r="A119" s="4"/>
      <c r="B119" s="4"/>
      <c r="C119" s="11" t="s">
        <v>354</v>
      </c>
      <c r="D119" s="30">
        <v>0</v>
      </c>
      <c r="E119" s="30">
        <v>0</v>
      </c>
      <c r="F119" s="30">
        <v>0</v>
      </c>
      <c r="G119" s="30">
        <v>0</v>
      </c>
      <c r="H119" s="4"/>
      <c r="I119" s="4"/>
      <c r="J119" s="4"/>
      <c r="K119" s="4"/>
    </row>
    <row r="120" spans="1:11" ht="14.1" customHeight="1">
      <c r="A120" s="4"/>
      <c r="B120" s="4"/>
      <c r="C120" s="11" t="s">
        <v>353</v>
      </c>
      <c r="D120" s="30">
        <v>0</v>
      </c>
      <c r="E120" s="30">
        <v>0</v>
      </c>
      <c r="F120" s="30">
        <v>0</v>
      </c>
      <c r="G120" s="30">
        <v>0</v>
      </c>
      <c r="H120" s="4"/>
      <c r="I120" s="4"/>
      <c r="J120" s="4"/>
      <c r="K120" s="4"/>
    </row>
    <row r="121" spans="1:11" ht="14.1" customHeight="1">
      <c r="A121" s="4"/>
      <c r="B121" s="4"/>
      <c r="C121" s="11" t="s">
        <v>359</v>
      </c>
      <c r="D121" s="30">
        <v>0</v>
      </c>
      <c r="E121" s="30">
        <v>5000000</v>
      </c>
      <c r="F121" s="30">
        <v>0</v>
      </c>
      <c r="G121" s="30">
        <v>0</v>
      </c>
      <c r="H121" s="4"/>
      <c r="I121" s="4"/>
      <c r="J121" s="4"/>
      <c r="K121" s="4"/>
    </row>
    <row r="122" spans="1:11" ht="14.1" customHeight="1">
      <c r="A122" s="4"/>
      <c r="B122" s="4"/>
      <c r="C122" s="11" t="s">
        <v>357</v>
      </c>
      <c r="D122" s="30">
        <v>0</v>
      </c>
      <c r="E122" s="30">
        <v>5000000</v>
      </c>
      <c r="F122" s="30">
        <v>0</v>
      </c>
      <c r="G122" s="30">
        <v>0</v>
      </c>
      <c r="H122" s="4"/>
      <c r="I122" s="4"/>
      <c r="J122" s="4"/>
      <c r="K122" s="4"/>
    </row>
    <row r="123" spans="1:11" ht="14.1" customHeight="1">
      <c r="A123" s="4"/>
      <c r="B123" s="4"/>
      <c r="C123" s="11" t="s">
        <v>356</v>
      </c>
      <c r="D123" s="30">
        <v>0</v>
      </c>
      <c r="E123" s="30">
        <v>0</v>
      </c>
      <c r="F123" s="30">
        <v>0</v>
      </c>
      <c r="G123" s="30">
        <v>0</v>
      </c>
      <c r="H123" s="4"/>
      <c r="I123" s="4"/>
      <c r="J123" s="4"/>
      <c r="K123" s="4"/>
    </row>
    <row r="124" spans="1:11" ht="14.1" customHeight="1">
      <c r="A124" s="4"/>
      <c r="B124" s="4"/>
      <c r="C124" s="11" t="s">
        <v>355</v>
      </c>
      <c r="D124" s="30">
        <v>0</v>
      </c>
      <c r="E124" s="30">
        <v>0</v>
      </c>
      <c r="F124" s="30">
        <v>0</v>
      </c>
      <c r="G124" s="30">
        <v>0</v>
      </c>
      <c r="H124" s="4"/>
      <c r="I124" s="4"/>
      <c r="J124" s="4"/>
      <c r="K124" s="4"/>
    </row>
    <row r="125" spans="1:11" ht="14.1" customHeight="1">
      <c r="A125" s="4"/>
      <c r="B125" s="4"/>
      <c r="C125" s="11" t="s">
        <v>354</v>
      </c>
      <c r="D125" s="30">
        <v>0</v>
      </c>
      <c r="E125" s="30">
        <v>0</v>
      </c>
      <c r="F125" s="30">
        <v>0</v>
      </c>
      <c r="G125" s="30">
        <v>0</v>
      </c>
      <c r="H125" s="4"/>
      <c r="I125" s="4"/>
      <c r="J125" s="4"/>
      <c r="K125" s="4"/>
    </row>
    <row r="126" spans="1:11" ht="14.1" customHeight="1">
      <c r="A126" s="4"/>
      <c r="B126" s="4"/>
      <c r="C126" s="11" t="s">
        <v>353</v>
      </c>
      <c r="D126" s="30">
        <v>0</v>
      </c>
      <c r="E126" s="30">
        <v>0</v>
      </c>
      <c r="F126" s="30">
        <v>0</v>
      </c>
      <c r="G126" s="30">
        <v>0</v>
      </c>
      <c r="H126" s="4"/>
      <c r="I126" s="4"/>
      <c r="J126" s="4"/>
      <c r="K126" s="4"/>
    </row>
    <row r="127" spans="1:11" ht="14.1" customHeight="1">
      <c r="A127" s="4"/>
      <c r="B127" s="4"/>
      <c r="C127" s="11" t="s">
        <v>358</v>
      </c>
      <c r="D127" s="30">
        <v>0</v>
      </c>
      <c r="E127" s="30">
        <v>0</v>
      </c>
      <c r="F127" s="30">
        <v>0</v>
      </c>
      <c r="G127" s="30">
        <v>0</v>
      </c>
      <c r="H127" s="4"/>
      <c r="I127" s="4"/>
      <c r="J127" s="4"/>
      <c r="K127" s="4"/>
    </row>
    <row r="128" spans="1:11" ht="14.1" customHeight="1">
      <c r="A128" s="4"/>
      <c r="B128" s="4"/>
      <c r="C128" s="11" t="s">
        <v>357</v>
      </c>
      <c r="D128" s="30">
        <v>0</v>
      </c>
      <c r="E128" s="30">
        <v>0</v>
      </c>
      <c r="F128" s="30">
        <v>0</v>
      </c>
      <c r="G128" s="30">
        <v>0</v>
      </c>
      <c r="H128" s="4"/>
      <c r="I128" s="4"/>
      <c r="J128" s="4"/>
      <c r="K128" s="4"/>
    </row>
    <row r="129" spans="1:11" ht="14.1" customHeight="1">
      <c r="A129" s="4"/>
      <c r="B129" s="4"/>
      <c r="C129" s="11" t="s">
        <v>356</v>
      </c>
      <c r="D129" s="30">
        <v>0</v>
      </c>
      <c r="E129" s="30">
        <v>0</v>
      </c>
      <c r="F129" s="30">
        <v>0</v>
      </c>
      <c r="G129" s="30">
        <v>0</v>
      </c>
      <c r="H129" s="4"/>
      <c r="I129" s="4"/>
      <c r="J129" s="4"/>
      <c r="K129" s="4"/>
    </row>
    <row r="130" spans="1:11" ht="14.1" customHeight="1">
      <c r="A130" s="4"/>
      <c r="B130" s="4"/>
      <c r="C130" s="11" t="s">
        <v>355</v>
      </c>
      <c r="D130" s="30">
        <v>0</v>
      </c>
      <c r="E130" s="30">
        <v>0</v>
      </c>
      <c r="F130" s="30">
        <v>0</v>
      </c>
      <c r="G130" s="30">
        <v>0</v>
      </c>
      <c r="H130" s="4"/>
      <c r="I130" s="4"/>
      <c r="J130" s="4"/>
      <c r="K130" s="4"/>
    </row>
    <row r="131" spans="1:11" ht="14.1" customHeight="1">
      <c r="A131" s="4"/>
      <c r="B131" s="4"/>
      <c r="C131" s="11" t="s">
        <v>354</v>
      </c>
      <c r="D131" s="30">
        <v>0</v>
      </c>
      <c r="E131" s="30">
        <v>0</v>
      </c>
      <c r="F131" s="30">
        <v>0</v>
      </c>
      <c r="G131" s="30">
        <v>0</v>
      </c>
      <c r="H131" s="4"/>
      <c r="I131" s="4"/>
      <c r="J131" s="4"/>
      <c r="K131" s="4"/>
    </row>
    <row r="132" spans="1:11" ht="14.1" customHeight="1">
      <c r="A132" s="4"/>
      <c r="B132" s="4"/>
      <c r="C132" s="11" t="s">
        <v>353</v>
      </c>
      <c r="D132" s="30">
        <v>0</v>
      </c>
      <c r="E132" s="30">
        <v>0</v>
      </c>
      <c r="F132" s="30">
        <v>0</v>
      </c>
      <c r="G132" s="30">
        <v>0</v>
      </c>
      <c r="H132" s="4"/>
      <c r="I132" s="4"/>
      <c r="J132" s="4"/>
      <c r="K132" s="4"/>
    </row>
    <row r="133" spans="1:11" ht="14.1" customHeight="1">
      <c r="A133" s="4"/>
      <c r="B133" s="4"/>
      <c r="C133" s="11" t="s">
        <v>352</v>
      </c>
      <c r="D133" s="30">
        <v>0</v>
      </c>
      <c r="E133" s="30">
        <v>0</v>
      </c>
      <c r="F133" s="30">
        <v>0</v>
      </c>
      <c r="G133" s="30">
        <v>0</v>
      </c>
      <c r="H133" s="4"/>
      <c r="I133" s="4"/>
      <c r="J133" s="4"/>
      <c r="K133" s="4"/>
    </row>
    <row r="134" spans="1:11" ht="14.1" customHeight="1">
      <c r="A134" s="4"/>
      <c r="B134" s="4"/>
      <c r="C134" s="11" t="s">
        <v>351</v>
      </c>
      <c r="D134" s="30">
        <v>0</v>
      </c>
      <c r="E134" s="30">
        <v>0</v>
      </c>
      <c r="F134" s="30">
        <v>0</v>
      </c>
      <c r="G134" s="30">
        <v>0</v>
      </c>
      <c r="H134" s="4"/>
      <c r="I134" s="4"/>
      <c r="J134" s="4"/>
      <c r="K134" s="4"/>
    </row>
    <row r="135" spans="1:11" ht="14.1" customHeight="1">
      <c r="A135" s="4"/>
      <c r="B135" s="4"/>
      <c r="C135" s="10" t="s">
        <v>145</v>
      </c>
      <c r="D135" s="30">
        <v>0</v>
      </c>
      <c r="E135" s="30">
        <v>5000000</v>
      </c>
      <c r="F135" s="30">
        <v>0</v>
      </c>
      <c r="G135" s="30">
        <v>0</v>
      </c>
      <c r="H135" s="4"/>
      <c r="I135" s="4"/>
      <c r="J135" s="4"/>
      <c r="K135" s="4"/>
    </row>
    <row r="136" spans="1:11" ht="14.1" customHeight="1">
      <c r="A136" s="4"/>
      <c r="B136" s="4"/>
      <c r="C136" s="26" t="s">
        <v>822</v>
      </c>
      <c r="D136" s="1316" t="s">
        <v>255</v>
      </c>
      <c r="E136" s="1317"/>
      <c r="F136" s="1317"/>
      <c r="G136" s="1317"/>
      <c r="H136" s="4"/>
      <c r="I136" s="4"/>
      <c r="J136" s="4"/>
      <c r="K136" s="4"/>
    </row>
    <row r="137" spans="1:11" ht="18" customHeight="1">
      <c r="A137" s="4"/>
      <c r="B137" s="4"/>
      <c r="C137" s="14" t="s">
        <v>382</v>
      </c>
      <c r="D137" s="1314" t="s">
        <v>821</v>
      </c>
      <c r="E137" s="1315"/>
      <c r="F137" s="1315"/>
      <c r="G137" s="1315"/>
      <c r="H137" s="4"/>
      <c r="I137" s="4"/>
      <c r="J137" s="4"/>
      <c r="K137" s="4"/>
    </row>
    <row r="138" spans="1:11" ht="18" customHeight="1">
      <c r="A138" s="4"/>
      <c r="B138" s="4"/>
      <c r="C138" s="27" t="s">
        <v>380</v>
      </c>
      <c r="D138" s="1310" t="s">
        <v>820</v>
      </c>
      <c r="E138" s="1311"/>
      <c r="F138" s="1311"/>
      <c r="G138" s="1311"/>
      <c r="H138" s="4"/>
      <c r="I138" s="4"/>
      <c r="J138" s="4"/>
      <c r="K138" s="4"/>
    </row>
    <row r="139" spans="1:11" ht="18" customHeight="1">
      <c r="A139" s="4"/>
      <c r="B139" s="4"/>
      <c r="C139" s="27" t="s">
        <v>15</v>
      </c>
      <c r="D139" s="1310" t="s">
        <v>40</v>
      </c>
      <c r="E139" s="1311"/>
      <c r="F139" s="1311"/>
      <c r="G139" s="1311"/>
      <c r="H139" s="4"/>
      <c r="I139" s="4"/>
      <c r="J139" s="4"/>
      <c r="K139" s="4"/>
    </row>
    <row r="140" spans="1:11" ht="15" customHeight="1">
      <c r="A140" s="4"/>
      <c r="B140" s="4"/>
      <c r="C140" s="13"/>
      <c r="D140" s="33">
        <v>2022</v>
      </c>
      <c r="E140" s="33">
        <v>2023</v>
      </c>
      <c r="F140" s="33">
        <v>2024</v>
      </c>
      <c r="G140" s="33">
        <v>2025</v>
      </c>
      <c r="H140" s="4"/>
      <c r="I140" s="4"/>
      <c r="J140" s="4"/>
      <c r="K140" s="4"/>
    </row>
    <row r="141" spans="1:11" ht="15" customHeight="1">
      <c r="A141" s="4"/>
      <c r="B141" s="4"/>
      <c r="C141" s="12"/>
      <c r="D141" s="34" t="s">
        <v>7</v>
      </c>
      <c r="E141" s="34" t="s">
        <v>8</v>
      </c>
      <c r="F141" s="34" t="s">
        <v>8</v>
      </c>
      <c r="G141" s="34" t="s">
        <v>8</v>
      </c>
      <c r="H141" s="4"/>
      <c r="I141" s="4"/>
      <c r="J141" s="4"/>
      <c r="K141" s="4"/>
    </row>
    <row r="142" spans="1:11" ht="14.1" customHeight="1">
      <c r="A142" s="4"/>
      <c r="B142" s="4"/>
      <c r="C142" s="7" t="s">
        <v>16</v>
      </c>
      <c r="D142" s="35" t="s">
        <v>372</v>
      </c>
      <c r="E142" s="35" t="s">
        <v>425</v>
      </c>
      <c r="F142" s="35" t="s">
        <v>391</v>
      </c>
      <c r="G142" s="35" t="s">
        <v>424</v>
      </c>
      <c r="H142" s="4"/>
      <c r="I142" s="4"/>
      <c r="J142" s="4"/>
      <c r="K142" s="4"/>
    </row>
    <row r="143" spans="1:11" ht="14.1" customHeight="1">
      <c r="A143" s="4"/>
      <c r="B143" s="4"/>
      <c r="C143" s="7" t="s">
        <v>481</v>
      </c>
      <c r="D143" s="35" t="s">
        <v>372</v>
      </c>
      <c r="E143" s="35" t="s">
        <v>816</v>
      </c>
      <c r="F143" s="35" t="s">
        <v>693</v>
      </c>
      <c r="G143" s="35" t="s">
        <v>693</v>
      </c>
      <c r="H143" s="4"/>
      <c r="I143" s="4"/>
      <c r="J143" s="4"/>
      <c r="K143" s="4"/>
    </row>
    <row r="144" spans="1:11" ht="14.1" customHeight="1">
      <c r="A144" s="4"/>
      <c r="B144" s="4"/>
      <c r="C144" s="7" t="s">
        <v>480</v>
      </c>
      <c r="D144" s="35" t="s">
        <v>372</v>
      </c>
      <c r="E144" s="35" t="s">
        <v>378</v>
      </c>
      <c r="F144" s="35" t="s">
        <v>567</v>
      </c>
      <c r="G144" s="35" t="s">
        <v>1595</v>
      </c>
      <c r="H144" s="4"/>
      <c r="I144" s="4"/>
      <c r="J144" s="4"/>
      <c r="K144" s="4"/>
    </row>
    <row r="145" spans="1:11" ht="14.1" customHeight="1">
      <c r="A145" s="4"/>
      <c r="B145" s="4"/>
      <c r="C145" s="7" t="s">
        <v>375</v>
      </c>
      <c r="D145" s="35" t="s">
        <v>348</v>
      </c>
      <c r="E145" s="35" t="s">
        <v>348</v>
      </c>
      <c r="F145" s="35" t="s">
        <v>1847</v>
      </c>
      <c r="G145" s="35" t="s">
        <v>387</v>
      </c>
      <c r="H145" s="4"/>
      <c r="I145" s="4"/>
      <c r="J145" s="4"/>
      <c r="K145" s="4"/>
    </row>
    <row r="146" spans="1:11" ht="14.1" customHeight="1">
      <c r="A146" s="4"/>
      <c r="B146" s="4"/>
      <c r="C146" s="7" t="s">
        <v>374</v>
      </c>
      <c r="D146" s="35" t="s">
        <v>348</v>
      </c>
      <c r="E146" s="35" t="s">
        <v>348</v>
      </c>
      <c r="F146" s="35" t="s">
        <v>411</v>
      </c>
      <c r="G146" s="35" t="s">
        <v>372</v>
      </c>
      <c r="H146" s="4"/>
      <c r="I146" s="4"/>
      <c r="J146" s="4"/>
      <c r="K146" s="4"/>
    </row>
    <row r="147" spans="1:11" ht="14.1" customHeight="1">
      <c r="A147" s="4"/>
      <c r="B147" s="4"/>
      <c r="C147" s="7" t="s">
        <v>22</v>
      </c>
      <c r="D147" s="35" t="s">
        <v>348</v>
      </c>
      <c r="E147" s="35" t="s">
        <v>348</v>
      </c>
      <c r="F147" s="35" t="s">
        <v>898</v>
      </c>
      <c r="G147" s="35" t="s">
        <v>640</v>
      </c>
      <c r="H147" s="4"/>
      <c r="I147" s="4"/>
      <c r="J147" s="4"/>
      <c r="K147" s="4"/>
    </row>
    <row r="148" spans="1:11" ht="14.1" customHeight="1">
      <c r="A148" s="4"/>
      <c r="B148" s="4"/>
      <c r="C148" s="1312" t="s">
        <v>371</v>
      </c>
      <c r="D148" s="1313"/>
      <c r="E148" s="1313"/>
      <c r="F148" s="1313"/>
      <c r="G148" s="1313"/>
      <c r="H148" s="4"/>
      <c r="I148" s="4"/>
      <c r="J148" s="4"/>
      <c r="K148" s="4"/>
    </row>
    <row r="149" spans="1:11" ht="14.1" customHeight="1">
      <c r="A149" s="4"/>
      <c r="B149" s="4"/>
      <c r="C149" s="13"/>
      <c r="D149" s="33">
        <v>2022</v>
      </c>
      <c r="E149" s="33">
        <v>2023</v>
      </c>
      <c r="F149" s="33">
        <v>2024</v>
      </c>
      <c r="G149" s="33">
        <v>2025</v>
      </c>
      <c r="H149" s="4"/>
      <c r="I149" s="4"/>
      <c r="J149" s="4"/>
      <c r="K149" s="4"/>
    </row>
    <row r="150" spans="1:11" ht="14.1" customHeight="1">
      <c r="A150" s="4"/>
      <c r="B150" s="4"/>
      <c r="C150" s="12"/>
      <c r="D150" s="34" t="s">
        <v>7</v>
      </c>
      <c r="E150" s="34" t="s">
        <v>8</v>
      </c>
      <c r="F150" s="34" t="s">
        <v>8</v>
      </c>
      <c r="G150" s="34" t="s">
        <v>8</v>
      </c>
      <c r="H150" s="4"/>
      <c r="I150" s="4"/>
      <c r="J150" s="4"/>
      <c r="K150" s="4"/>
    </row>
    <row r="151" spans="1:11" ht="14.1" customHeight="1">
      <c r="A151" s="4"/>
      <c r="B151" s="4"/>
      <c r="C151" s="11" t="s">
        <v>368</v>
      </c>
      <c r="D151" s="30">
        <v>0</v>
      </c>
      <c r="E151" s="30">
        <v>0</v>
      </c>
      <c r="F151" s="30">
        <v>0</v>
      </c>
      <c r="G151" s="30">
        <v>0</v>
      </c>
      <c r="H151" s="4"/>
      <c r="I151" s="4"/>
      <c r="J151" s="4"/>
      <c r="K151" s="4"/>
    </row>
    <row r="152" spans="1:11" ht="14.1" customHeight="1">
      <c r="A152" s="4"/>
      <c r="B152" s="4"/>
      <c r="C152" s="11" t="s">
        <v>357</v>
      </c>
      <c r="D152" s="30">
        <v>0</v>
      </c>
      <c r="E152" s="30">
        <v>0</v>
      </c>
      <c r="F152" s="30">
        <v>0</v>
      </c>
      <c r="G152" s="30">
        <v>0</v>
      </c>
      <c r="H152" s="4"/>
      <c r="I152" s="4"/>
      <c r="J152" s="4"/>
      <c r="K152" s="4"/>
    </row>
    <row r="153" spans="1:11" ht="14.1" customHeight="1">
      <c r="A153" s="4"/>
      <c r="B153" s="4"/>
      <c r="C153" s="11" t="s">
        <v>361</v>
      </c>
      <c r="D153" s="30">
        <v>0</v>
      </c>
      <c r="E153" s="30">
        <v>0</v>
      </c>
      <c r="F153" s="30">
        <v>0</v>
      </c>
      <c r="G153" s="30">
        <v>0</v>
      </c>
      <c r="H153" s="4"/>
      <c r="I153" s="4"/>
      <c r="J153" s="4"/>
      <c r="K153" s="4"/>
    </row>
    <row r="154" spans="1:11" ht="14.1" customHeight="1">
      <c r="A154" s="4"/>
      <c r="B154" s="4"/>
      <c r="C154" s="11" t="s">
        <v>367</v>
      </c>
      <c r="D154" s="30">
        <v>0</v>
      </c>
      <c r="E154" s="30">
        <v>0</v>
      </c>
      <c r="F154" s="30">
        <v>0</v>
      </c>
      <c r="G154" s="30">
        <v>0</v>
      </c>
      <c r="H154" s="4"/>
      <c r="I154" s="4"/>
      <c r="J154" s="4"/>
      <c r="K154" s="4"/>
    </row>
    <row r="155" spans="1:11" ht="14.1" customHeight="1">
      <c r="A155" s="4"/>
      <c r="B155" s="4"/>
      <c r="C155" s="11" t="s">
        <v>357</v>
      </c>
      <c r="D155" s="30">
        <v>0</v>
      </c>
      <c r="E155" s="30">
        <v>0</v>
      </c>
      <c r="F155" s="30">
        <v>0</v>
      </c>
      <c r="G155" s="30">
        <v>0</v>
      </c>
      <c r="H155" s="4"/>
      <c r="I155" s="4"/>
      <c r="J155" s="4"/>
      <c r="K155" s="4"/>
    </row>
    <row r="156" spans="1:11" ht="14.1" customHeight="1">
      <c r="A156" s="4"/>
      <c r="B156" s="4"/>
      <c r="C156" s="11" t="s">
        <v>361</v>
      </c>
      <c r="D156" s="30">
        <v>0</v>
      </c>
      <c r="E156" s="30">
        <v>0</v>
      </c>
      <c r="F156" s="30">
        <v>0</v>
      </c>
      <c r="G156" s="30">
        <v>0</v>
      </c>
      <c r="H156" s="4"/>
      <c r="I156" s="4"/>
      <c r="J156" s="4"/>
      <c r="K156" s="4"/>
    </row>
    <row r="157" spans="1:11" ht="14.1" customHeight="1">
      <c r="A157" s="4"/>
      <c r="B157" s="4"/>
      <c r="C157" s="11" t="s">
        <v>366</v>
      </c>
      <c r="D157" s="30">
        <v>0</v>
      </c>
      <c r="E157" s="30">
        <v>0</v>
      </c>
      <c r="F157" s="30">
        <v>0</v>
      </c>
      <c r="G157" s="30">
        <v>0</v>
      </c>
      <c r="H157" s="4"/>
      <c r="I157" s="4"/>
      <c r="J157" s="4"/>
      <c r="K157" s="4"/>
    </row>
    <row r="158" spans="1:11" ht="14.1" customHeight="1">
      <c r="A158" s="4"/>
      <c r="B158" s="4"/>
      <c r="C158" s="11" t="s">
        <v>357</v>
      </c>
      <c r="D158" s="30">
        <v>0</v>
      </c>
      <c r="E158" s="30">
        <v>0</v>
      </c>
      <c r="F158" s="30">
        <v>0</v>
      </c>
      <c r="G158" s="30">
        <v>0</v>
      </c>
      <c r="H158" s="4"/>
      <c r="I158" s="4"/>
      <c r="J158" s="4"/>
      <c r="K158" s="4"/>
    </row>
    <row r="159" spans="1:11" ht="14.1" customHeight="1">
      <c r="A159" s="4"/>
      <c r="B159" s="4"/>
      <c r="C159" s="11" t="s">
        <v>361</v>
      </c>
      <c r="D159" s="30">
        <v>0</v>
      </c>
      <c r="E159" s="30">
        <v>0</v>
      </c>
      <c r="F159" s="30">
        <v>0</v>
      </c>
      <c r="G159" s="30">
        <v>0</v>
      </c>
      <c r="H159" s="4"/>
      <c r="I159" s="4"/>
      <c r="J159" s="4"/>
      <c r="K159" s="4"/>
    </row>
    <row r="160" spans="1:11" ht="14.1" customHeight="1">
      <c r="A160" s="4"/>
      <c r="B160" s="4"/>
      <c r="C160" s="11" t="s">
        <v>365</v>
      </c>
      <c r="D160" s="30">
        <v>0</v>
      </c>
      <c r="E160" s="30">
        <v>0</v>
      </c>
      <c r="F160" s="30">
        <v>0</v>
      </c>
      <c r="G160" s="30">
        <v>0</v>
      </c>
      <c r="H160" s="4"/>
      <c r="I160" s="4"/>
      <c r="J160" s="4"/>
      <c r="K160" s="4"/>
    </row>
    <row r="161" spans="1:11" ht="14.1" customHeight="1">
      <c r="A161" s="4"/>
      <c r="B161" s="4"/>
      <c r="C161" s="11" t="s">
        <v>357</v>
      </c>
      <c r="D161" s="30">
        <v>0</v>
      </c>
      <c r="E161" s="30">
        <v>0</v>
      </c>
      <c r="F161" s="30">
        <v>0</v>
      </c>
      <c r="G161" s="30">
        <v>0</v>
      </c>
      <c r="H161" s="4"/>
      <c r="I161" s="4"/>
      <c r="J161" s="4"/>
      <c r="K161" s="4"/>
    </row>
    <row r="162" spans="1:11" ht="14.1" customHeight="1">
      <c r="A162" s="4"/>
      <c r="B162" s="4"/>
      <c r="C162" s="11" t="s">
        <v>361</v>
      </c>
      <c r="D162" s="30">
        <v>0</v>
      </c>
      <c r="E162" s="30">
        <v>0</v>
      </c>
      <c r="F162" s="30">
        <v>0</v>
      </c>
      <c r="G162" s="30">
        <v>0</v>
      </c>
      <c r="H162" s="4"/>
      <c r="I162" s="4"/>
      <c r="J162" s="4"/>
      <c r="K162" s="4"/>
    </row>
    <row r="163" spans="1:11" ht="14.1" customHeight="1">
      <c r="A163" s="4"/>
      <c r="B163" s="4"/>
      <c r="C163" s="11" t="s">
        <v>370</v>
      </c>
      <c r="D163" s="30">
        <v>0</v>
      </c>
      <c r="E163" s="30">
        <v>0</v>
      </c>
      <c r="F163" s="30">
        <v>0</v>
      </c>
      <c r="G163" s="30">
        <v>0</v>
      </c>
      <c r="H163" s="4"/>
      <c r="I163" s="4"/>
      <c r="J163" s="4"/>
      <c r="K163" s="4"/>
    </row>
    <row r="164" spans="1:11" ht="14.1" customHeight="1">
      <c r="A164" s="4"/>
      <c r="B164" s="4"/>
      <c r="C164" s="11" t="s">
        <v>357</v>
      </c>
      <c r="D164" s="30">
        <v>0</v>
      </c>
      <c r="E164" s="30">
        <v>0</v>
      </c>
      <c r="F164" s="30">
        <v>0</v>
      </c>
      <c r="G164" s="30">
        <v>0</v>
      </c>
      <c r="H164" s="4"/>
      <c r="I164" s="4"/>
      <c r="J164" s="4"/>
      <c r="K164" s="4"/>
    </row>
    <row r="165" spans="1:11" ht="14.1" customHeight="1">
      <c r="A165" s="4"/>
      <c r="B165" s="4"/>
      <c r="C165" s="11" t="s">
        <v>361</v>
      </c>
      <c r="D165" s="30">
        <v>0</v>
      </c>
      <c r="E165" s="30">
        <v>0</v>
      </c>
      <c r="F165" s="30">
        <v>0</v>
      </c>
      <c r="G165" s="30">
        <v>0</v>
      </c>
      <c r="H165" s="4"/>
      <c r="I165" s="4"/>
      <c r="J165" s="4"/>
      <c r="K165" s="4"/>
    </row>
    <row r="166" spans="1:11" ht="14.1" customHeight="1">
      <c r="A166" s="4"/>
      <c r="B166" s="4"/>
      <c r="C166" s="11" t="s">
        <v>363</v>
      </c>
      <c r="D166" s="30">
        <v>0</v>
      </c>
      <c r="E166" s="30">
        <v>0</v>
      </c>
      <c r="F166" s="30">
        <v>0</v>
      </c>
      <c r="G166" s="30">
        <v>0</v>
      </c>
      <c r="H166" s="4"/>
      <c r="I166" s="4"/>
      <c r="J166" s="4"/>
      <c r="K166" s="4"/>
    </row>
    <row r="167" spans="1:11" ht="14.1" customHeight="1">
      <c r="A167" s="4"/>
      <c r="B167" s="4"/>
      <c r="C167" s="11" t="s">
        <v>357</v>
      </c>
      <c r="D167" s="30">
        <v>0</v>
      </c>
      <c r="E167" s="30">
        <v>0</v>
      </c>
      <c r="F167" s="30">
        <v>0</v>
      </c>
      <c r="G167" s="30">
        <v>0</v>
      </c>
      <c r="H167" s="4"/>
      <c r="I167" s="4"/>
      <c r="J167" s="4"/>
      <c r="K167" s="4"/>
    </row>
    <row r="168" spans="1:11" ht="14.1" customHeight="1">
      <c r="A168" s="4"/>
      <c r="B168" s="4"/>
      <c r="C168" s="11" t="s">
        <v>361</v>
      </c>
      <c r="D168" s="30">
        <v>0</v>
      </c>
      <c r="E168" s="30">
        <v>0</v>
      </c>
      <c r="F168" s="30">
        <v>0</v>
      </c>
      <c r="G168" s="30">
        <v>0</v>
      </c>
      <c r="H168" s="4"/>
      <c r="I168" s="4"/>
      <c r="J168" s="4"/>
      <c r="K168" s="4"/>
    </row>
    <row r="169" spans="1:11" ht="14.1" customHeight="1">
      <c r="A169" s="4"/>
      <c r="B169" s="4"/>
      <c r="C169" s="11" t="s">
        <v>362</v>
      </c>
      <c r="D169" s="30">
        <v>0</v>
      </c>
      <c r="E169" s="30">
        <v>0</v>
      </c>
      <c r="F169" s="30">
        <v>0</v>
      </c>
      <c r="G169" s="30">
        <v>0</v>
      </c>
      <c r="H169" s="4"/>
      <c r="I169" s="4"/>
      <c r="J169" s="4"/>
      <c r="K169" s="4"/>
    </row>
    <row r="170" spans="1:11" ht="14.1" customHeight="1">
      <c r="A170" s="4"/>
      <c r="B170" s="4"/>
      <c r="C170" s="11" t="s">
        <v>357</v>
      </c>
      <c r="D170" s="30">
        <v>0</v>
      </c>
      <c r="E170" s="30">
        <v>0</v>
      </c>
      <c r="F170" s="30">
        <v>0</v>
      </c>
      <c r="G170" s="30">
        <v>0</v>
      </c>
      <c r="H170" s="4"/>
      <c r="I170" s="4"/>
      <c r="J170" s="4"/>
      <c r="K170" s="4"/>
    </row>
    <row r="171" spans="1:11" ht="14.1" customHeight="1">
      <c r="A171" s="4"/>
      <c r="B171" s="4"/>
      <c r="C171" s="11" t="s">
        <v>361</v>
      </c>
      <c r="D171" s="30">
        <v>0</v>
      </c>
      <c r="E171" s="30">
        <v>0</v>
      </c>
      <c r="F171" s="30">
        <v>0</v>
      </c>
      <c r="G171" s="30">
        <v>0</v>
      </c>
      <c r="H171" s="4"/>
      <c r="I171" s="4"/>
      <c r="J171" s="4"/>
      <c r="K171" s="4"/>
    </row>
    <row r="172" spans="1:11" ht="14.1" customHeight="1">
      <c r="A172" s="4"/>
      <c r="B172" s="4"/>
      <c r="C172" s="11" t="s">
        <v>360</v>
      </c>
      <c r="D172" s="30">
        <v>0</v>
      </c>
      <c r="E172" s="30">
        <v>0</v>
      </c>
      <c r="F172" s="30">
        <v>0</v>
      </c>
      <c r="G172" s="30">
        <v>0</v>
      </c>
      <c r="H172" s="4"/>
      <c r="I172" s="4"/>
      <c r="J172" s="4"/>
      <c r="K172" s="4"/>
    </row>
    <row r="173" spans="1:11" ht="14.1" customHeight="1">
      <c r="A173" s="4"/>
      <c r="B173" s="4"/>
      <c r="C173" s="11" t="s">
        <v>357</v>
      </c>
      <c r="D173" s="30">
        <v>0</v>
      </c>
      <c r="E173" s="30">
        <v>0</v>
      </c>
      <c r="F173" s="30">
        <v>0</v>
      </c>
      <c r="G173" s="30">
        <v>0</v>
      </c>
      <c r="H173" s="4"/>
      <c r="I173" s="4"/>
      <c r="J173" s="4"/>
      <c r="K173" s="4"/>
    </row>
    <row r="174" spans="1:11" ht="14.1" customHeight="1">
      <c r="A174" s="4"/>
      <c r="B174" s="4"/>
      <c r="C174" s="11" t="s">
        <v>356</v>
      </c>
      <c r="D174" s="30">
        <v>0</v>
      </c>
      <c r="E174" s="30">
        <v>0</v>
      </c>
      <c r="F174" s="30">
        <v>0</v>
      </c>
      <c r="G174" s="30">
        <v>0</v>
      </c>
      <c r="H174" s="4"/>
      <c r="I174" s="4"/>
      <c r="J174" s="4"/>
      <c r="K174" s="4"/>
    </row>
    <row r="175" spans="1:11" ht="14.1" customHeight="1">
      <c r="A175" s="4"/>
      <c r="B175" s="4"/>
      <c r="C175" s="11" t="s">
        <v>355</v>
      </c>
      <c r="D175" s="30">
        <v>0</v>
      </c>
      <c r="E175" s="30">
        <v>0</v>
      </c>
      <c r="F175" s="30">
        <v>0</v>
      </c>
      <c r="G175" s="30">
        <v>0</v>
      </c>
      <c r="H175" s="4"/>
      <c r="I175" s="4"/>
      <c r="J175" s="4"/>
      <c r="K175" s="4"/>
    </row>
    <row r="176" spans="1:11" ht="14.1" customHeight="1">
      <c r="A176" s="4"/>
      <c r="B176" s="4"/>
      <c r="C176" s="11" t="s">
        <v>354</v>
      </c>
      <c r="D176" s="30">
        <v>0</v>
      </c>
      <c r="E176" s="30">
        <v>0</v>
      </c>
      <c r="F176" s="30">
        <v>0</v>
      </c>
      <c r="G176" s="30">
        <v>0</v>
      </c>
      <c r="H176" s="4"/>
      <c r="I176" s="4"/>
      <c r="J176" s="4"/>
      <c r="K176" s="4"/>
    </row>
    <row r="177" spans="1:11" ht="14.1" customHeight="1">
      <c r="A177" s="4"/>
      <c r="B177" s="4"/>
      <c r="C177" s="11" t="s">
        <v>353</v>
      </c>
      <c r="D177" s="30">
        <v>0</v>
      </c>
      <c r="E177" s="30">
        <v>0</v>
      </c>
      <c r="F177" s="30">
        <v>0</v>
      </c>
      <c r="G177" s="30">
        <v>0</v>
      </c>
      <c r="H177" s="4"/>
      <c r="I177" s="4"/>
      <c r="J177" s="4"/>
      <c r="K177" s="4"/>
    </row>
    <row r="178" spans="1:11" ht="14.1" customHeight="1">
      <c r="A178" s="4"/>
      <c r="B178" s="4"/>
      <c r="C178" s="11" t="s">
        <v>359</v>
      </c>
      <c r="D178" s="30">
        <v>0</v>
      </c>
      <c r="E178" s="30">
        <v>5000000</v>
      </c>
      <c r="F178" s="30">
        <v>10000000</v>
      </c>
      <c r="G178" s="30">
        <v>10000000</v>
      </c>
      <c r="H178" s="4"/>
      <c r="I178" s="4"/>
      <c r="J178" s="4"/>
      <c r="K178" s="4"/>
    </row>
    <row r="179" spans="1:11" ht="14.1" customHeight="1">
      <c r="A179" s="4"/>
      <c r="B179" s="4"/>
      <c r="C179" s="11" t="s">
        <v>357</v>
      </c>
      <c r="D179" s="30">
        <v>0</v>
      </c>
      <c r="E179" s="30">
        <v>5000000</v>
      </c>
      <c r="F179" s="30">
        <v>10000000</v>
      </c>
      <c r="G179" s="30">
        <v>10000000</v>
      </c>
      <c r="H179" s="4"/>
      <c r="I179" s="4"/>
      <c r="J179" s="4"/>
      <c r="K179" s="4"/>
    </row>
    <row r="180" spans="1:11" ht="14.1" customHeight="1">
      <c r="A180" s="4"/>
      <c r="B180" s="4"/>
      <c r="C180" s="11" t="s">
        <v>356</v>
      </c>
      <c r="D180" s="30">
        <v>0</v>
      </c>
      <c r="E180" s="30">
        <v>0</v>
      </c>
      <c r="F180" s="30">
        <v>0</v>
      </c>
      <c r="G180" s="30">
        <v>0</v>
      </c>
      <c r="H180" s="4"/>
      <c r="I180" s="4"/>
      <c r="J180" s="4"/>
      <c r="K180" s="4"/>
    </row>
    <row r="181" spans="1:11" ht="14.1" customHeight="1">
      <c r="A181" s="4"/>
      <c r="B181" s="4"/>
      <c r="C181" s="11" t="s">
        <v>355</v>
      </c>
      <c r="D181" s="30">
        <v>0</v>
      </c>
      <c r="E181" s="30">
        <v>0</v>
      </c>
      <c r="F181" s="30">
        <v>0</v>
      </c>
      <c r="G181" s="30">
        <v>0</v>
      </c>
      <c r="H181" s="4"/>
      <c r="I181" s="4"/>
      <c r="J181" s="4"/>
      <c r="K181" s="4"/>
    </row>
    <row r="182" spans="1:11" ht="14.1" customHeight="1">
      <c r="A182" s="4"/>
      <c r="B182" s="4"/>
      <c r="C182" s="11" t="s">
        <v>354</v>
      </c>
      <c r="D182" s="30">
        <v>0</v>
      </c>
      <c r="E182" s="30">
        <v>0</v>
      </c>
      <c r="F182" s="30">
        <v>0</v>
      </c>
      <c r="G182" s="30">
        <v>0</v>
      </c>
      <c r="H182" s="4"/>
      <c r="I182" s="4"/>
      <c r="J182" s="4"/>
      <c r="K182" s="4"/>
    </row>
    <row r="183" spans="1:11" ht="14.1" customHeight="1">
      <c r="A183" s="4"/>
      <c r="B183" s="4"/>
      <c r="C183" s="11" t="s">
        <v>353</v>
      </c>
      <c r="D183" s="30">
        <v>0</v>
      </c>
      <c r="E183" s="30">
        <v>0</v>
      </c>
      <c r="F183" s="30">
        <v>0</v>
      </c>
      <c r="G183" s="30">
        <v>0</v>
      </c>
      <c r="H183" s="4"/>
      <c r="I183" s="4"/>
      <c r="J183" s="4"/>
      <c r="K183" s="4"/>
    </row>
    <row r="184" spans="1:11" ht="14.1" customHeight="1">
      <c r="A184" s="4"/>
      <c r="B184" s="4"/>
      <c r="C184" s="11" t="s">
        <v>358</v>
      </c>
      <c r="D184" s="30">
        <v>0</v>
      </c>
      <c r="E184" s="30">
        <v>0</v>
      </c>
      <c r="F184" s="30">
        <v>0</v>
      </c>
      <c r="G184" s="30">
        <v>0</v>
      </c>
      <c r="H184" s="4"/>
      <c r="I184" s="4"/>
      <c r="J184" s="4"/>
      <c r="K184" s="4"/>
    </row>
    <row r="185" spans="1:11" ht="14.1" customHeight="1">
      <c r="A185" s="4"/>
      <c r="B185" s="4"/>
      <c r="C185" s="11" t="s">
        <v>357</v>
      </c>
      <c r="D185" s="30">
        <v>0</v>
      </c>
      <c r="E185" s="30">
        <v>0</v>
      </c>
      <c r="F185" s="30">
        <v>0</v>
      </c>
      <c r="G185" s="30">
        <v>0</v>
      </c>
      <c r="H185" s="4"/>
      <c r="I185" s="4"/>
      <c r="J185" s="4"/>
      <c r="K185" s="4"/>
    </row>
    <row r="186" spans="1:11" ht="14.1" customHeight="1">
      <c r="A186" s="4"/>
      <c r="B186" s="4"/>
      <c r="C186" s="11" t="s">
        <v>356</v>
      </c>
      <c r="D186" s="30">
        <v>0</v>
      </c>
      <c r="E186" s="30">
        <v>0</v>
      </c>
      <c r="F186" s="30">
        <v>0</v>
      </c>
      <c r="G186" s="30">
        <v>0</v>
      </c>
      <c r="H186" s="4"/>
      <c r="I186" s="4"/>
      <c r="J186" s="4"/>
      <c r="K186" s="4"/>
    </row>
    <row r="187" spans="1:11" ht="14.1" customHeight="1">
      <c r="A187" s="4"/>
      <c r="B187" s="4"/>
      <c r="C187" s="11" t="s">
        <v>355</v>
      </c>
      <c r="D187" s="30">
        <v>0</v>
      </c>
      <c r="E187" s="30">
        <v>0</v>
      </c>
      <c r="F187" s="30">
        <v>0</v>
      </c>
      <c r="G187" s="30">
        <v>0</v>
      </c>
      <c r="H187" s="4"/>
      <c r="I187" s="4"/>
      <c r="J187" s="4"/>
      <c r="K187" s="4"/>
    </row>
    <row r="188" spans="1:11" ht="14.1" customHeight="1">
      <c r="A188" s="4"/>
      <c r="B188" s="4"/>
      <c r="C188" s="11" t="s">
        <v>354</v>
      </c>
      <c r="D188" s="30">
        <v>0</v>
      </c>
      <c r="E188" s="30">
        <v>0</v>
      </c>
      <c r="F188" s="30">
        <v>0</v>
      </c>
      <c r="G188" s="30">
        <v>0</v>
      </c>
      <c r="H188" s="4"/>
      <c r="I188" s="4"/>
      <c r="J188" s="4"/>
      <c r="K188" s="4"/>
    </row>
    <row r="189" spans="1:11" ht="14.1" customHeight="1">
      <c r="A189" s="4"/>
      <c r="B189" s="4"/>
      <c r="C189" s="11" t="s">
        <v>353</v>
      </c>
      <c r="D189" s="30">
        <v>0</v>
      </c>
      <c r="E189" s="30">
        <v>0</v>
      </c>
      <c r="F189" s="30">
        <v>0</v>
      </c>
      <c r="G189" s="30">
        <v>0</v>
      </c>
      <c r="H189" s="4"/>
      <c r="I189" s="4"/>
      <c r="J189" s="4"/>
      <c r="K189" s="4"/>
    </row>
    <row r="190" spans="1:11" ht="14.1" customHeight="1">
      <c r="A190" s="4"/>
      <c r="B190" s="4"/>
      <c r="C190" s="11" t="s">
        <v>352</v>
      </c>
      <c r="D190" s="30">
        <v>0</v>
      </c>
      <c r="E190" s="30">
        <v>0</v>
      </c>
      <c r="F190" s="30">
        <v>0</v>
      </c>
      <c r="G190" s="30">
        <v>0</v>
      </c>
      <c r="H190" s="4"/>
      <c r="I190" s="4"/>
      <c r="J190" s="4"/>
      <c r="K190" s="4"/>
    </row>
    <row r="191" spans="1:11" ht="14.1" customHeight="1">
      <c r="A191" s="4"/>
      <c r="B191" s="4"/>
      <c r="C191" s="11" t="s">
        <v>351</v>
      </c>
      <c r="D191" s="30">
        <v>0</v>
      </c>
      <c r="E191" s="30">
        <v>0</v>
      </c>
      <c r="F191" s="30">
        <v>0</v>
      </c>
      <c r="G191" s="30">
        <v>0</v>
      </c>
      <c r="H191" s="4"/>
      <c r="I191" s="4"/>
      <c r="J191" s="4"/>
      <c r="K191" s="4"/>
    </row>
    <row r="192" spans="1:11" ht="14.1" customHeight="1">
      <c r="A192" s="4"/>
      <c r="B192" s="4"/>
      <c r="C192" s="10" t="s">
        <v>145</v>
      </c>
      <c r="D192" s="30">
        <v>0</v>
      </c>
      <c r="E192" s="30">
        <v>5000000</v>
      </c>
      <c r="F192" s="30">
        <v>10000000</v>
      </c>
      <c r="G192" s="30">
        <v>10000000</v>
      </c>
      <c r="H192" s="4"/>
      <c r="I192" s="4"/>
      <c r="J192" s="4"/>
      <c r="K192" s="4"/>
    </row>
    <row r="193" spans="1:11" ht="14.1" customHeight="1">
      <c r="A193" s="4"/>
      <c r="B193" s="4"/>
      <c r="C193" s="26" t="s">
        <v>819</v>
      </c>
      <c r="D193" s="1316" t="s">
        <v>818</v>
      </c>
      <c r="E193" s="1317"/>
      <c r="F193" s="1317"/>
      <c r="G193" s="1317"/>
      <c r="H193" s="4"/>
      <c r="I193" s="4"/>
      <c r="J193" s="4"/>
      <c r="K193" s="4"/>
    </row>
    <row r="194" spans="1:11" ht="14.1" customHeight="1">
      <c r="A194" s="4"/>
      <c r="B194" s="4"/>
      <c r="C194" s="14" t="s">
        <v>382</v>
      </c>
      <c r="D194" s="1314" t="s">
        <v>1596</v>
      </c>
      <c r="E194" s="1315"/>
      <c r="F194" s="1315"/>
      <c r="G194" s="1315"/>
      <c r="H194" s="4"/>
      <c r="I194" s="4"/>
      <c r="J194" s="4"/>
      <c r="K194" s="4"/>
    </row>
    <row r="195" spans="1:11" ht="14.1" customHeight="1">
      <c r="A195" s="4"/>
      <c r="B195" s="4"/>
      <c r="C195" s="27" t="s">
        <v>380</v>
      </c>
      <c r="D195" s="1310" t="s">
        <v>1597</v>
      </c>
      <c r="E195" s="1311"/>
      <c r="F195" s="1311"/>
      <c r="G195" s="1311"/>
      <c r="H195" s="4"/>
      <c r="I195" s="4"/>
      <c r="J195" s="4"/>
      <c r="K195" s="4"/>
    </row>
    <row r="196" spans="1:11" ht="14.1" customHeight="1">
      <c r="A196" s="4"/>
      <c r="B196" s="4"/>
      <c r="C196" s="27" t="s">
        <v>15</v>
      </c>
      <c r="D196" s="1310" t="s">
        <v>817</v>
      </c>
      <c r="E196" s="1311"/>
      <c r="F196" s="1311"/>
      <c r="G196" s="1311"/>
      <c r="H196" s="4"/>
      <c r="I196" s="4"/>
      <c r="J196" s="4"/>
      <c r="K196" s="4"/>
    </row>
    <row r="197" spans="1:11" ht="15" customHeight="1">
      <c r="A197" s="4"/>
      <c r="B197" s="4"/>
      <c r="C197" s="13"/>
      <c r="D197" s="33">
        <v>2022</v>
      </c>
      <c r="E197" s="33">
        <v>2023</v>
      </c>
      <c r="F197" s="33">
        <v>2024</v>
      </c>
      <c r="G197" s="33">
        <v>2025</v>
      </c>
      <c r="H197" s="4"/>
      <c r="I197" s="4"/>
      <c r="J197" s="4"/>
      <c r="K197" s="4"/>
    </row>
    <row r="198" spans="1:11" ht="15" customHeight="1">
      <c r="A198" s="4"/>
      <c r="B198" s="4"/>
      <c r="C198" s="12"/>
      <c r="D198" s="34" t="s">
        <v>7</v>
      </c>
      <c r="E198" s="34" t="s">
        <v>8</v>
      </c>
      <c r="F198" s="34" t="s">
        <v>8</v>
      </c>
      <c r="G198" s="34" t="s">
        <v>8</v>
      </c>
      <c r="H198" s="4"/>
      <c r="I198" s="4"/>
      <c r="J198" s="4"/>
      <c r="K198" s="4"/>
    </row>
    <row r="199" spans="1:11" ht="14.1" customHeight="1">
      <c r="A199" s="4"/>
      <c r="B199" s="4"/>
      <c r="C199" s="7" t="s">
        <v>16</v>
      </c>
      <c r="D199" s="35" t="s">
        <v>411</v>
      </c>
      <c r="E199" s="35" t="s">
        <v>387</v>
      </c>
      <c r="F199" s="35" t="s">
        <v>372</v>
      </c>
      <c r="G199" s="35" t="s">
        <v>372</v>
      </c>
      <c r="H199" s="4"/>
      <c r="I199" s="4"/>
      <c r="J199" s="4"/>
      <c r="K199" s="4"/>
    </row>
    <row r="200" spans="1:11" ht="14.1" customHeight="1">
      <c r="A200" s="4"/>
      <c r="B200" s="4"/>
      <c r="C200" s="7" t="s">
        <v>481</v>
      </c>
      <c r="D200" s="35" t="s">
        <v>484</v>
      </c>
      <c r="E200" s="35" t="s">
        <v>825</v>
      </c>
      <c r="F200" s="35" t="s">
        <v>372</v>
      </c>
      <c r="G200" s="35" t="s">
        <v>372</v>
      </c>
      <c r="H200" s="4"/>
      <c r="I200" s="4"/>
      <c r="J200" s="4"/>
      <c r="K200" s="4"/>
    </row>
    <row r="201" spans="1:11" ht="14.1" customHeight="1">
      <c r="A201" s="4"/>
      <c r="B201" s="4"/>
      <c r="C201" s="7" t="s">
        <v>480</v>
      </c>
      <c r="D201" s="35" t="s">
        <v>484</v>
      </c>
      <c r="E201" s="35" t="s">
        <v>567</v>
      </c>
      <c r="F201" s="35" t="s">
        <v>372</v>
      </c>
      <c r="G201" s="35" t="s">
        <v>372</v>
      </c>
      <c r="H201" s="4"/>
      <c r="I201" s="4"/>
      <c r="J201" s="4"/>
      <c r="K201" s="4"/>
    </row>
    <row r="202" spans="1:11" ht="14.1" customHeight="1">
      <c r="A202" s="4"/>
      <c r="B202" s="4"/>
      <c r="C202" s="7" t="s">
        <v>375</v>
      </c>
      <c r="D202" s="35" t="s">
        <v>348</v>
      </c>
      <c r="E202" s="35" t="s">
        <v>411</v>
      </c>
      <c r="F202" s="35" t="s">
        <v>434</v>
      </c>
      <c r="G202" s="35" t="s">
        <v>348</v>
      </c>
      <c r="H202" s="4"/>
      <c r="I202" s="4"/>
      <c r="J202" s="4"/>
      <c r="K202" s="4"/>
    </row>
    <row r="203" spans="1:11" ht="14.1" customHeight="1">
      <c r="A203" s="4"/>
      <c r="B203" s="4"/>
      <c r="C203" s="7" t="s">
        <v>374</v>
      </c>
      <c r="D203" s="35" t="s">
        <v>348</v>
      </c>
      <c r="E203" s="35" t="s">
        <v>388</v>
      </c>
      <c r="F203" s="35" t="s">
        <v>434</v>
      </c>
      <c r="G203" s="35" t="s">
        <v>348</v>
      </c>
      <c r="H203" s="4"/>
      <c r="I203" s="4"/>
      <c r="J203" s="4"/>
      <c r="K203" s="4"/>
    </row>
    <row r="204" spans="1:11" ht="14.1" customHeight="1">
      <c r="A204" s="4"/>
      <c r="B204" s="4"/>
      <c r="C204" s="7" t="s">
        <v>22</v>
      </c>
      <c r="D204" s="35" t="s">
        <v>348</v>
      </c>
      <c r="E204" s="35" t="s">
        <v>411</v>
      </c>
      <c r="F204" s="35" t="s">
        <v>434</v>
      </c>
      <c r="G204" s="35" t="s">
        <v>348</v>
      </c>
      <c r="H204" s="4"/>
      <c r="I204" s="4"/>
      <c r="J204" s="4"/>
      <c r="K204" s="4"/>
    </row>
    <row r="205" spans="1:11" ht="14.1" customHeight="1">
      <c r="A205" s="4"/>
      <c r="B205" s="4"/>
      <c r="C205" s="1312" t="s">
        <v>371</v>
      </c>
      <c r="D205" s="1313"/>
      <c r="E205" s="1313"/>
      <c r="F205" s="1313"/>
      <c r="G205" s="1313"/>
      <c r="H205" s="4"/>
      <c r="I205" s="4"/>
      <c r="J205" s="4"/>
      <c r="K205" s="4"/>
    </row>
    <row r="206" spans="1:11" ht="14.1" customHeight="1">
      <c r="A206" s="4"/>
      <c r="B206" s="4"/>
      <c r="C206" s="13"/>
      <c r="D206" s="33">
        <v>2022</v>
      </c>
      <c r="E206" s="33">
        <v>2023</v>
      </c>
      <c r="F206" s="33">
        <v>2024</v>
      </c>
      <c r="G206" s="33">
        <v>2025</v>
      </c>
      <c r="H206" s="4"/>
      <c r="I206" s="4"/>
      <c r="J206" s="4"/>
      <c r="K206" s="4"/>
    </row>
    <row r="207" spans="1:11" ht="14.1" customHeight="1">
      <c r="A207" s="4"/>
      <c r="B207" s="4"/>
      <c r="C207" s="12"/>
      <c r="D207" s="34" t="s">
        <v>7</v>
      </c>
      <c r="E207" s="34" t="s">
        <v>8</v>
      </c>
      <c r="F207" s="34" t="s">
        <v>8</v>
      </c>
      <c r="G207" s="34" t="s">
        <v>8</v>
      </c>
      <c r="H207" s="4"/>
      <c r="I207" s="4"/>
      <c r="J207" s="4"/>
      <c r="K207" s="4"/>
    </row>
    <row r="208" spans="1:11" ht="14.1" customHeight="1">
      <c r="A208" s="4"/>
      <c r="B208" s="4"/>
      <c r="C208" s="11" t="s">
        <v>368</v>
      </c>
      <c r="D208" s="30">
        <v>0</v>
      </c>
      <c r="E208" s="30">
        <v>0</v>
      </c>
      <c r="F208" s="30">
        <v>0</v>
      </c>
      <c r="G208" s="30">
        <v>0</v>
      </c>
      <c r="H208" s="4"/>
      <c r="I208" s="4"/>
      <c r="J208" s="4"/>
      <c r="K208" s="4"/>
    </row>
    <row r="209" spans="1:11" ht="14.1" customHeight="1">
      <c r="A209" s="4"/>
      <c r="B209" s="4"/>
      <c r="C209" s="11" t="s">
        <v>357</v>
      </c>
      <c r="D209" s="30">
        <v>0</v>
      </c>
      <c r="E209" s="30">
        <v>0</v>
      </c>
      <c r="F209" s="30">
        <v>0</v>
      </c>
      <c r="G209" s="30">
        <v>0</v>
      </c>
      <c r="H209" s="4"/>
      <c r="I209" s="4"/>
      <c r="J209" s="4"/>
      <c r="K209" s="4"/>
    </row>
    <row r="210" spans="1:11" ht="14.1" customHeight="1">
      <c r="A210" s="4"/>
      <c r="B210" s="4"/>
      <c r="C210" s="11" t="s">
        <v>361</v>
      </c>
      <c r="D210" s="30">
        <v>0</v>
      </c>
      <c r="E210" s="30">
        <v>0</v>
      </c>
      <c r="F210" s="30">
        <v>0</v>
      </c>
      <c r="G210" s="30">
        <v>0</v>
      </c>
      <c r="H210" s="4"/>
      <c r="I210" s="4"/>
      <c r="J210" s="4"/>
      <c r="K210" s="4"/>
    </row>
    <row r="211" spans="1:11" ht="14.1" customHeight="1">
      <c r="A211" s="4"/>
      <c r="B211" s="4"/>
      <c r="C211" s="11" t="s">
        <v>367</v>
      </c>
      <c r="D211" s="30">
        <v>0</v>
      </c>
      <c r="E211" s="30">
        <v>0</v>
      </c>
      <c r="F211" s="30">
        <v>0</v>
      </c>
      <c r="G211" s="30">
        <v>0</v>
      </c>
      <c r="H211" s="4"/>
      <c r="I211" s="4"/>
      <c r="J211" s="4"/>
      <c r="K211" s="4"/>
    </row>
    <row r="212" spans="1:11" ht="14.1" customHeight="1">
      <c r="A212" s="4"/>
      <c r="B212" s="4"/>
      <c r="C212" s="11" t="s">
        <v>357</v>
      </c>
      <c r="D212" s="30">
        <v>0</v>
      </c>
      <c r="E212" s="30">
        <v>0</v>
      </c>
      <c r="F212" s="30">
        <v>0</v>
      </c>
      <c r="G212" s="30">
        <v>0</v>
      </c>
      <c r="H212" s="4"/>
      <c r="I212" s="4"/>
      <c r="J212" s="4"/>
      <c r="K212" s="4"/>
    </row>
    <row r="213" spans="1:11" ht="14.1" customHeight="1">
      <c r="A213" s="4"/>
      <c r="B213" s="4"/>
      <c r="C213" s="11" t="s">
        <v>361</v>
      </c>
      <c r="D213" s="30">
        <v>0</v>
      </c>
      <c r="E213" s="30">
        <v>0</v>
      </c>
      <c r="F213" s="30">
        <v>0</v>
      </c>
      <c r="G213" s="30">
        <v>0</v>
      </c>
      <c r="H213" s="4"/>
      <c r="I213" s="4"/>
      <c r="J213" s="4"/>
      <c r="K213" s="4"/>
    </row>
    <row r="214" spans="1:11" ht="14.1" customHeight="1">
      <c r="A214" s="4"/>
      <c r="B214" s="4"/>
      <c r="C214" s="11" t="s">
        <v>366</v>
      </c>
      <c r="D214" s="30">
        <v>0</v>
      </c>
      <c r="E214" s="30">
        <v>0</v>
      </c>
      <c r="F214" s="30">
        <v>0</v>
      </c>
      <c r="G214" s="30">
        <v>0</v>
      </c>
      <c r="H214" s="4"/>
      <c r="I214" s="4"/>
      <c r="J214" s="4"/>
      <c r="K214" s="4"/>
    </row>
    <row r="215" spans="1:11" ht="14.1" customHeight="1">
      <c r="A215" s="4"/>
      <c r="B215" s="4"/>
      <c r="C215" s="11" t="s">
        <v>357</v>
      </c>
      <c r="D215" s="30">
        <v>0</v>
      </c>
      <c r="E215" s="30">
        <v>0</v>
      </c>
      <c r="F215" s="30">
        <v>0</v>
      </c>
      <c r="G215" s="30">
        <v>0</v>
      </c>
      <c r="H215" s="4"/>
      <c r="I215" s="4"/>
      <c r="J215" s="4"/>
      <c r="K215" s="4"/>
    </row>
    <row r="216" spans="1:11" ht="14.1" customHeight="1">
      <c r="A216" s="4"/>
      <c r="B216" s="4"/>
      <c r="C216" s="11" t="s">
        <v>361</v>
      </c>
      <c r="D216" s="30">
        <v>0</v>
      </c>
      <c r="E216" s="30">
        <v>0</v>
      </c>
      <c r="F216" s="30">
        <v>0</v>
      </c>
      <c r="G216" s="30">
        <v>0</v>
      </c>
      <c r="H216" s="4"/>
      <c r="I216" s="4"/>
      <c r="J216" s="4"/>
      <c r="K216" s="4"/>
    </row>
    <row r="217" spans="1:11" ht="14.1" customHeight="1">
      <c r="A217" s="4"/>
      <c r="B217" s="4"/>
      <c r="C217" s="11" t="s">
        <v>365</v>
      </c>
      <c r="D217" s="30">
        <v>0</v>
      </c>
      <c r="E217" s="30">
        <v>0</v>
      </c>
      <c r="F217" s="30">
        <v>0</v>
      </c>
      <c r="G217" s="30">
        <v>0</v>
      </c>
      <c r="H217" s="4"/>
      <c r="I217" s="4"/>
      <c r="J217" s="4"/>
      <c r="K217" s="4"/>
    </row>
    <row r="218" spans="1:11" ht="14.1" customHeight="1">
      <c r="A218" s="4"/>
      <c r="B218" s="4"/>
      <c r="C218" s="11" t="s">
        <v>357</v>
      </c>
      <c r="D218" s="30">
        <v>0</v>
      </c>
      <c r="E218" s="30">
        <v>0</v>
      </c>
      <c r="F218" s="30">
        <v>0</v>
      </c>
      <c r="G218" s="30">
        <v>0</v>
      </c>
      <c r="H218" s="4"/>
      <c r="I218" s="4"/>
      <c r="J218" s="4"/>
      <c r="K218" s="4"/>
    </row>
    <row r="219" spans="1:11" ht="14.1" customHeight="1">
      <c r="A219" s="4"/>
      <c r="B219" s="4"/>
      <c r="C219" s="11" t="s">
        <v>361</v>
      </c>
      <c r="D219" s="30">
        <v>0</v>
      </c>
      <c r="E219" s="30">
        <v>0</v>
      </c>
      <c r="F219" s="30">
        <v>0</v>
      </c>
      <c r="G219" s="30">
        <v>0</v>
      </c>
      <c r="H219" s="4"/>
      <c r="I219" s="4"/>
      <c r="J219" s="4"/>
      <c r="K219" s="4"/>
    </row>
    <row r="220" spans="1:11" ht="14.1" customHeight="1">
      <c r="A220" s="4"/>
      <c r="B220" s="4"/>
      <c r="C220" s="11" t="s">
        <v>370</v>
      </c>
      <c r="D220" s="30">
        <v>0</v>
      </c>
      <c r="E220" s="30">
        <v>0</v>
      </c>
      <c r="F220" s="30">
        <v>0</v>
      </c>
      <c r="G220" s="30">
        <v>0</v>
      </c>
      <c r="H220" s="4"/>
      <c r="I220" s="4"/>
      <c r="J220" s="4"/>
      <c r="K220" s="4"/>
    </row>
    <row r="221" spans="1:11" ht="14.1" customHeight="1">
      <c r="A221" s="4"/>
      <c r="B221" s="4"/>
      <c r="C221" s="11" t="s">
        <v>357</v>
      </c>
      <c r="D221" s="30">
        <v>0</v>
      </c>
      <c r="E221" s="30">
        <v>0</v>
      </c>
      <c r="F221" s="30">
        <v>0</v>
      </c>
      <c r="G221" s="30">
        <v>0</v>
      </c>
      <c r="H221" s="4"/>
      <c r="I221" s="4"/>
      <c r="J221" s="4"/>
      <c r="K221" s="4"/>
    </row>
    <row r="222" spans="1:11" ht="14.1" customHeight="1">
      <c r="A222" s="4"/>
      <c r="B222" s="4"/>
      <c r="C222" s="11" t="s">
        <v>361</v>
      </c>
      <c r="D222" s="30">
        <v>0</v>
      </c>
      <c r="E222" s="30">
        <v>0</v>
      </c>
      <c r="F222" s="30">
        <v>0</v>
      </c>
      <c r="G222" s="30">
        <v>0</v>
      </c>
      <c r="H222" s="4"/>
      <c r="I222" s="4"/>
      <c r="J222" s="4"/>
      <c r="K222" s="4"/>
    </row>
    <row r="223" spans="1:11" ht="14.1" customHeight="1">
      <c r="A223" s="4"/>
      <c r="B223" s="4"/>
      <c r="C223" s="11" t="s">
        <v>363</v>
      </c>
      <c r="D223" s="30">
        <v>0</v>
      </c>
      <c r="E223" s="30">
        <v>0</v>
      </c>
      <c r="F223" s="30">
        <v>0</v>
      </c>
      <c r="G223" s="30">
        <v>0</v>
      </c>
      <c r="H223" s="4"/>
      <c r="I223" s="4"/>
      <c r="J223" s="4"/>
      <c r="K223" s="4"/>
    </row>
    <row r="224" spans="1:11" ht="14.1" customHeight="1">
      <c r="A224" s="4"/>
      <c r="B224" s="4"/>
      <c r="C224" s="11" t="s">
        <v>357</v>
      </c>
      <c r="D224" s="30">
        <v>0</v>
      </c>
      <c r="E224" s="30">
        <v>0</v>
      </c>
      <c r="F224" s="30">
        <v>0</v>
      </c>
      <c r="G224" s="30">
        <v>0</v>
      </c>
      <c r="H224" s="4"/>
      <c r="I224" s="4"/>
      <c r="J224" s="4"/>
      <c r="K224" s="4"/>
    </row>
    <row r="225" spans="1:11" ht="14.1" customHeight="1">
      <c r="A225" s="4"/>
      <c r="B225" s="4"/>
      <c r="C225" s="11" t="s">
        <v>361</v>
      </c>
      <c r="D225" s="30">
        <v>0</v>
      </c>
      <c r="E225" s="30">
        <v>0</v>
      </c>
      <c r="F225" s="30">
        <v>0</v>
      </c>
      <c r="G225" s="30">
        <v>0</v>
      </c>
      <c r="H225" s="4"/>
      <c r="I225" s="4"/>
      <c r="J225" s="4"/>
      <c r="K225" s="4"/>
    </row>
    <row r="226" spans="1:11" ht="14.1" customHeight="1">
      <c r="A226" s="4"/>
      <c r="B226" s="4"/>
      <c r="C226" s="11" t="s">
        <v>362</v>
      </c>
      <c r="D226" s="30">
        <v>0</v>
      </c>
      <c r="E226" s="30">
        <v>0</v>
      </c>
      <c r="F226" s="30">
        <v>0</v>
      </c>
      <c r="G226" s="30">
        <v>0</v>
      </c>
      <c r="H226" s="4"/>
      <c r="I226" s="4"/>
      <c r="J226" s="4"/>
      <c r="K226" s="4"/>
    </row>
    <row r="227" spans="1:11" ht="14.1" customHeight="1">
      <c r="A227" s="4"/>
      <c r="B227" s="4"/>
      <c r="C227" s="11" t="s">
        <v>357</v>
      </c>
      <c r="D227" s="30">
        <v>0</v>
      </c>
      <c r="E227" s="30">
        <v>0</v>
      </c>
      <c r="F227" s="30">
        <v>0</v>
      </c>
      <c r="G227" s="30">
        <v>0</v>
      </c>
      <c r="H227" s="4"/>
      <c r="I227" s="4"/>
      <c r="J227" s="4"/>
      <c r="K227" s="4"/>
    </row>
    <row r="228" spans="1:11" ht="14.1" customHeight="1">
      <c r="A228" s="4"/>
      <c r="B228" s="4"/>
      <c r="C228" s="11" t="s">
        <v>361</v>
      </c>
      <c r="D228" s="30">
        <v>0</v>
      </c>
      <c r="E228" s="30">
        <v>0</v>
      </c>
      <c r="F228" s="30">
        <v>0</v>
      </c>
      <c r="G228" s="30">
        <v>0</v>
      </c>
      <c r="H228" s="4"/>
      <c r="I228" s="4"/>
      <c r="J228" s="4"/>
      <c r="K228" s="4"/>
    </row>
    <row r="229" spans="1:11" ht="14.1" customHeight="1">
      <c r="A229" s="4"/>
      <c r="B229" s="4"/>
      <c r="C229" s="11" t="s">
        <v>360</v>
      </c>
      <c r="D229" s="30">
        <v>0</v>
      </c>
      <c r="E229" s="30">
        <v>0</v>
      </c>
      <c r="F229" s="30">
        <v>0</v>
      </c>
      <c r="G229" s="30">
        <v>0</v>
      </c>
      <c r="H229" s="4"/>
      <c r="I229" s="4"/>
      <c r="J229" s="4"/>
      <c r="K229" s="4"/>
    </row>
    <row r="230" spans="1:11" ht="14.1" customHeight="1">
      <c r="A230" s="4"/>
      <c r="B230" s="4"/>
      <c r="C230" s="11" t="s">
        <v>357</v>
      </c>
      <c r="D230" s="30">
        <v>0</v>
      </c>
      <c r="E230" s="30">
        <v>0</v>
      </c>
      <c r="F230" s="30">
        <v>0</v>
      </c>
      <c r="G230" s="30">
        <v>0</v>
      </c>
      <c r="H230" s="4"/>
      <c r="I230" s="4"/>
      <c r="J230" s="4"/>
      <c r="K230" s="4"/>
    </row>
    <row r="231" spans="1:11" ht="14.1" customHeight="1">
      <c r="A231" s="4"/>
      <c r="B231" s="4"/>
      <c r="C231" s="11" t="s">
        <v>356</v>
      </c>
      <c r="D231" s="30">
        <v>0</v>
      </c>
      <c r="E231" s="30">
        <v>0</v>
      </c>
      <c r="F231" s="30">
        <v>0</v>
      </c>
      <c r="G231" s="30">
        <v>0</v>
      </c>
      <c r="H231" s="4"/>
      <c r="I231" s="4"/>
      <c r="J231" s="4"/>
      <c r="K231" s="4"/>
    </row>
    <row r="232" spans="1:11" ht="14.1" customHeight="1">
      <c r="A232" s="4"/>
      <c r="B232" s="4"/>
      <c r="C232" s="11" t="s">
        <v>355</v>
      </c>
      <c r="D232" s="30">
        <v>0</v>
      </c>
      <c r="E232" s="30">
        <v>0</v>
      </c>
      <c r="F232" s="30">
        <v>0</v>
      </c>
      <c r="G232" s="30">
        <v>0</v>
      </c>
      <c r="H232" s="4"/>
      <c r="I232" s="4"/>
      <c r="J232" s="4"/>
      <c r="K232" s="4"/>
    </row>
    <row r="233" spans="1:11" ht="14.1" customHeight="1">
      <c r="A233" s="4"/>
      <c r="B233" s="4"/>
      <c r="C233" s="11" t="s">
        <v>354</v>
      </c>
      <c r="D233" s="30">
        <v>0</v>
      </c>
      <c r="E233" s="30">
        <v>0</v>
      </c>
      <c r="F233" s="30">
        <v>0</v>
      </c>
      <c r="G233" s="30">
        <v>0</v>
      </c>
      <c r="H233" s="4"/>
      <c r="I233" s="4"/>
      <c r="J233" s="4"/>
      <c r="K233" s="4"/>
    </row>
    <row r="234" spans="1:11" ht="14.1" customHeight="1">
      <c r="A234" s="4"/>
      <c r="B234" s="4"/>
      <c r="C234" s="11" t="s">
        <v>353</v>
      </c>
      <c r="D234" s="30">
        <v>0</v>
      </c>
      <c r="E234" s="30">
        <v>0</v>
      </c>
      <c r="F234" s="30">
        <v>0</v>
      </c>
      <c r="G234" s="30">
        <v>0</v>
      </c>
      <c r="H234" s="4"/>
      <c r="I234" s="4"/>
      <c r="J234" s="4"/>
      <c r="K234" s="4"/>
    </row>
    <row r="235" spans="1:11" ht="14.1" customHeight="1">
      <c r="A235" s="4"/>
      <c r="B235" s="4"/>
      <c r="C235" s="11" t="s">
        <v>359</v>
      </c>
      <c r="D235" s="30">
        <v>0</v>
      </c>
      <c r="E235" s="30">
        <v>4000000</v>
      </c>
      <c r="F235" s="30">
        <v>0</v>
      </c>
      <c r="G235" s="30">
        <v>0</v>
      </c>
      <c r="H235" s="4"/>
      <c r="I235" s="4"/>
      <c r="J235" s="4"/>
      <c r="K235" s="4"/>
    </row>
    <row r="236" spans="1:11" ht="14.1" customHeight="1">
      <c r="A236" s="4"/>
      <c r="B236" s="4"/>
      <c r="C236" s="11" t="s">
        <v>357</v>
      </c>
      <c r="D236" s="30">
        <v>0</v>
      </c>
      <c r="E236" s="30">
        <v>4000000</v>
      </c>
      <c r="F236" s="30">
        <v>0</v>
      </c>
      <c r="G236" s="30">
        <v>0</v>
      </c>
      <c r="H236" s="4"/>
      <c r="I236" s="4"/>
      <c r="J236" s="4"/>
      <c r="K236" s="4"/>
    </row>
    <row r="237" spans="1:11" ht="14.1" customHeight="1">
      <c r="A237" s="4"/>
      <c r="B237" s="4"/>
      <c r="C237" s="11" t="s">
        <v>356</v>
      </c>
      <c r="D237" s="30">
        <v>0</v>
      </c>
      <c r="E237" s="30">
        <v>0</v>
      </c>
      <c r="F237" s="30">
        <v>0</v>
      </c>
      <c r="G237" s="30">
        <v>0</v>
      </c>
      <c r="H237" s="4"/>
      <c r="I237" s="4"/>
      <c r="J237" s="4"/>
      <c r="K237" s="4"/>
    </row>
    <row r="238" spans="1:11" ht="14.1" customHeight="1">
      <c r="A238" s="4"/>
      <c r="B238" s="4"/>
      <c r="C238" s="11" t="s">
        <v>355</v>
      </c>
      <c r="D238" s="30">
        <v>0</v>
      </c>
      <c r="E238" s="30">
        <v>0</v>
      </c>
      <c r="F238" s="30">
        <v>0</v>
      </c>
      <c r="G238" s="30">
        <v>0</v>
      </c>
      <c r="H238" s="4"/>
      <c r="I238" s="4"/>
      <c r="J238" s="4"/>
      <c r="K238" s="4"/>
    </row>
    <row r="239" spans="1:11" ht="14.1" customHeight="1">
      <c r="A239" s="4"/>
      <c r="B239" s="4"/>
      <c r="C239" s="11" t="s">
        <v>354</v>
      </c>
      <c r="D239" s="30">
        <v>0</v>
      </c>
      <c r="E239" s="30">
        <v>0</v>
      </c>
      <c r="F239" s="30">
        <v>0</v>
      </c>
      <c r="G239" s="30">
        <v>0</v>
      </c>
      <c r="H239" s="4"/>
      <c r="I239" s="4"/>
      <c r="J239" s="4"/>
      <c r="K239" s="4"/>
    </row>
    <row r="240" spans="1:11" ht="14.1" customHeight="1">
      <c r="A240" s="4"/>
      <c r="B240" s="4"/>
      <c r="C240" s="11" t="s">
        <v>353</v>
      </c>
      <c r="D240" s="30">
        <v>0</v>
      </c>
      <c r="E240" s="30">
        <v>0</v>
      </c>
      <c r="F240" s="30">
        <v>0</v>
      </c>
      <c r="G240" s="30">
        <v>0</v>
      </c>
      <c r="H240" s="4"/>
      <c r="I240" s="4"/>
      <c r="J240" s="4"/>
      <c r="K240" s="4"/>
    </row>
    <row r="241" spans="1:11" ht="14.1" customHeight="1">
      <c r="A241" s="4"/>
      <c r="B241" s="4"/>
      <c r="C241" s="11" t="s">
        <v>358</v>
      </c>
      <c r="D241" s="30">
        <v>0</v>
      </c>
      <c r="E241" s="30">
        <v>0</v>
      </c>
      <c r="F241" s="30">
        <v>0</v>
      </c>
      <c r="G241" s="30">
        <v>0</v>
      </c>
      <c r="H241" s="4"/>
      <c r="I241" s="4"/>
      <c r="J241" s="4"/>
      <c r="K241" s="4"/>
    </row>
    <row r="242" spans="1:11" ht="14.1" customHeight="1">
      <c r="A242" s="4"/>
      <c r="B242" s="4"/>
      <c r="C242" s="11" t="s">
        <v>357</v>
      </c>
      <c r="D242" s="30">
        <v>0</v>
      </c>
      <c r="E242" s="30">
        <v>0</v>
      </c>
      <c r="F242" s="30">
        <v>0</v>
      </c>
      <c r="G242" s="30">
        <v>0</v>
      </c>
      <c r="H242" s="4"/>
      <c r="I242" s="4"/>
      <c r="J242" s="4"/>
      <c r="K242" s="4"/>
    </row>
    <row r="243" spans="1:11" ht="14.1" customHeight="1">
      <c r="A243" s="4"/>
      <c r="B243" s="4"/>
      <c r="C243" s="11" t="s">
        <v>356</v>
      </c>
      <c r="D243" s="30">
        <v>0</v>
      </c>
      <c r="E243" s="30">
        <v>0</v>
      </c>
      <c r="F243" s="30">
        <v>0</v>
      </c>
      <c r="G243" s="30">
        <v>0</v>
      </c>
      <c r="H243" s="4"/>
      <c r="I243" s="4"/>
      <c r="J243" s="4"/>
      <c r="K243" s="4"/>
    </row>
    <row r="244" spans="1:11" ht="14.1" customHeight="1">
      <c r="A244" s="4"/>
      <c r="B244" s="4"/>
      <c r="C244" s="11" t="s">
        <v>355</v>
      </c>
      <c r="D244" s="30">
        <v>0</v>
      </c>
      <c r="E244" s="30">
        <v>0</v>
      </c>
      <c r="F244" s="30">
        <v>0</v>
      </c>
      <c r="G244" s="30">
        <v>0</v>
      </c>
      <c r="H244" s="4"/>
      <c r="I244" s="4"/>
      <c r="J244" s="4"/>
      <c r="K244" s="4"/>
    </row>
    <row r="245" spans="1:11" ht="14.1" customHeight="1">
      <c r="A245" s="4"/>
      <c r="B245" s="4"/>
      <c r="C245" s="11" t="s">
        <v>354</v>
      </c>
      <c r="D245" s="30">
        <v>0</v>
      </c>
      <c r="E245" s="30">
        <v>0</v>
      </c>
      <c r="F245" s="30">
        <v>0</v>
      </c>
      <c r="G245" s="30">
        <v>0</v>
      </c>
      <c r="H245" s="4"/>
      <c r="I245" s="4"/>
      <c r="J245" s="4"/>
      <c r="K245" s="4"/>
    </row>
    <row r="246" spans="1:11" ht="14.1" customHeight="1">
      <c r="A246" s="4"/>
      <c r="B246" s="4"/>
      <c r="C246" s="11" t="s">
        <v>353</v>
      </c>
      <c r="D246" s="30">
        <v>0</v>
      </c>
      <c r="E246" s="30">
        <v>0</v>
      </c>
      <c r="F246" s="30">
        <v>0</v>
      </c>
      <c r="G246" s="30">
        <v>0</v>
      </c>
      <c r="H246" s="4"/>
      <c r="I246" s="4"/>
      <c r="J246" s="4"/>
      <c r="K246" s="4"/>
    </row>
    <row r="247" spans="1:11" ht="14.1" customHeight="1">
      <c r="A247" s="4"/>
      <c r="B247" s="4"/>
      <c r="C247" s="11" t="s">
        <v>352</v>
      </c>
      <c r="D247" s="30">
        <v>0</v>
      </c>
      <c r="E247" s="30">
        <v>0</v>
      </c>
      <c r="F247" s="30">
        <v>0</v>
      </c>
      <c r="G247" s="30">
        <v>0</v>
      </c>
      <c r="H247" s="4"/>
      <c r="I247" s="4"/>
      <c r="J247" s="4"/>
      <c r="K247" s="4"/>
    </row>
    <row r="248" spans="1:11" ht="14.1" customHeight="1">
      <c r="A248" s="4"/>
      <c r="B248" s="4"/>
      <c r="C248" s="11" t="s">
        <v>351</v>
      </c>
      <c r="D248" s="30">
        <v>0</v>
      </c>
      <c r="E248" s="30">
        <v>0</v>
      </c>
      <c r="F248" s="30">
        <v>0</v>
      </c>
      <c r="G248" s="30">
        <v>0</v>
      </c>
      <c r="H248" s="4"/>
      <c r="I248" s="4"/>
      <c r="J248" s="4"/>
      <c r="K248" s="4"/>
    </row>
    <row r="249" spans="1:11" ht="14.1" customHeight="1">
      <c r="A249" s="4"/>
      <c r="B249" s="4"/>
      <c r="C249" s="10" t="s">
        <v>145</v>
      </c>
      <c r="D249" s="30">
        <v>0</v>
      </c>
      <c r="E249" s="30">
        <v>4000000</v>
      </c>
      <c r="F249" s="30">
        <v>0</v>
      </c>
      <c r="G249" s="30">
        <v>0</v>
      </c>
      <c r="H249" s="4"/>
      <c r="I249" s="4"/>
      <c r="J249" s="4"/>
      <c r="K249" s="4"/>
    </row>
    <row r="250" spans="1:11" ht="14.1" customHeight="1">
      <c r="A250" s="4"/>
      <c r="B250" s="4"/>
      <c r="C250" s="26" t="s">
        <v>348</v>
      </c>
      <c r="D250" s="1316" t="s">
        <v>3514</v>
      </c>
      <c r="E250" s="1317"/>
      <c r="F250" s="1317"/>
      <c r="G250" s="1317"/>
      <c r="H250" s="4"/>
      <c r="I250" s="4"/>
      <c r="J250" s="4"/>
      <c r="K250" s="4"/>
    </row>
    <row r="251" spans="1:11" ht="14.1" customHeight="1">
      <c r="A251" s="4"/>
      <c r="B251" s="4"/>
      <c r="C251" s="14" t="s">
        <v>382</v>
      </c>
      <c r="D251" s="1314" t="s">
        <v>3515</v>
      </c>
      <c r="E251" s="1315"/>
      <c r="F251" s="1315"/>
      <c r="G251" s="1315"/>
      <c r="H251" s="4"/>
      <c r="I251" s="4"/>
      <c r="J251" s="4"/>
      <c r="K251" s="4"/>
    </row>
    <row r="252" spans="1:11" ht="14.1" customHeight="1">
      <c r="A252" s="4"/>
      <c r="B252" s="4"/>
      <c r="C252" s="27" t="s">
        <v>380</v>
      </c>
      <c r="D252" s="1310" t="s">
        <v>3516</v>
      </c>
      <c r="E252" s="1311"/>
      <c r="F252" s="1311"/>
      <c r="G252" s="1311"/>
      <c r="H252" s="4"/>
      <c r="I252" s="4"/>
      <c r="J252" s="4"/>
      <c r="K252" s="4"/>
    </row>
    <row r="253" spans="1:11" ht="14.1" customHeight="1">
      <c r="A253" s="4"/>
      <c r="B253" s="4"/>
      <c r="C253" s="27" t="s">
        <v>15</v>
      </c>
      <c r="D253" s="1310" t="s">
        <v>3517</v>
      </c>
      <c r="E253" s="1311"/>
      <c r="F253" s="1311"/>
      <c r="G253" s="1311"/>
      <c r="H253" s="4"/>
      <c r="I253" s="4"/>
      <c r="J253" s="4"/>
      <c r="K253" s="4"/>
    </row>
    <row r="254" spans="1:11" ht="15" customHeight="1">
      <c r="A254" s="4"/>
      <c r="B254" s="4"/>
      <c r="C254" s="13"/>
      <c r="D254" s="33">
        <v>2022</v>
      </c>
      <c r="E254" s="33">
        <v>2023</v>
      </c>
      <c r="F254" s="33">
        <v>2024</v>
      </c>
      <c r="G254" s="33">
        <v>2025</v>
      </c>
      <c r="H254" s="4"/>
      <c r="I254" s="4"/>
      <c r="J254" s="4"/>
      <c r="K254" s="4"/>
    </row>
    <row r="255" spans="1:11" ht="15" customHeight="1">
      <c r="A255" s="4"/>
      <c r="B255" s="4"/>
      <c r="C255" s="12"/>
      <c r="D255" s="34" t="s">
        <v>7</v>
      </c>
      <c r="E255" s="34" t="s">
        <v>8</v>
      </c>
      <c r="F255" s="34" t="s">
        <v>8</v>
      </c>
      <c r="G255" s="34" t="s">
        <v>8</v>
      </c>
      <c r="H255" s="4"/>
      <c r="I255" s="4"/>
      <c r="J255" s="4"/>
      <c r="K255" s="4"/>
    </row>
    <row r="256" spans="1:11" ht="14.1" customHeight="1">
      <c r="A256" s="4"/>
      <c r="B256" s="4"/>
      <c r="C256" s="7" t="s">
        <v>16</v>
      </c>
      <c r="D256" s="35" t="s">
        <v>348</v>
      </c>
      <c r="E256" s="35" t="s">
        <v>589</v>
      </c>
      <c r="F256" s="35" t="s">
        <v>372</v>
      </c>
      <c r="G256" s="35" t="s">
        <v>372</v>
      </c>
      <c r="H256" s="4"/>
      <c r="I256" s="4"/>
      <c r="J256" s="4"/>
      <c r="K256" s="4"/>
    </row>
    <row r="257" spans="1:11" ht="14.1" customHeight="1">
      <c r="A257" s="4"/>
      <c r="B257" s="4"/>
      <c r="C257" s="7" t="s">
        <v>481</v>
      </c>
      <c r="D257" s="35" t="s">
        <v>348</v>
      </c>
      <c r="E257" s="35" t="s">
        <v>484</v>
      </c>
      <c r="F257" s="35" t="s">
        <v>372</v>
      </c>
      <c r="G257" s="35" t="s">
        <v>372</v>
      </c>
      <c r="H257" s="4"/>
      <c r="I257" s="4"/>
      <c r="J257" s="4"/>
      <c r="K257" s="4"/>
    </row>
    <row r="258" spans="1:11" ht="14.1" customHeight="1">
      <c r="A258" s="4"/>
      <c r="B258" s="4"/>
      <c r="C258" s="7" t="s">
        <v>480</v>
      </c>
      <c r="D258" s="35" t="s">
        <v>372</v>
      </c>
      <c r="E258" s="35" t="s">
        <v>1443</v>
      </c>
      <c r="F258" s="35" t="s">
        <v>372</v>
      </c>
      <c r="G258" s="35" t="s">
        <v>372</v>
      </c>
      <c r="H258" s="4"/>
      <c r="I258" s="4"/>
      <c r="J258" s="4"/>
      <c r="K258" s="4"/>
    </row>
    <row r="259" spans="1:11" ht="14.1" customHeight="1">
      <c r="A259" s="4"/>
      <c r="B259" s="4"/>
      <c r="C259" s="7" t="s">
        <v>375</v>
      </c>
      <c r="D259" s="35" t="s">
        <v>348</v>
      </c>
      <c r="E259" s="35" t="s">
        <v>348</v>
      </c>
      <c r="F259" s="35" t="s">
        <v>434</v>
      </c>
      <c r="G259" s="35" t="s">
        <v>348</v>
      </c>
      <c r="H259" s="4"/>
      <c r="I259" s="4"/>
      <c r="J259" s="4"/>
      <c r="K259" s="4"/>
    </row>
    <row r="260" spans="1:11" ht="14.1" customHeight="1">
      <c r="A260" s="4"/>
      <c r="B260" s="4"/>
      <c r="C260" s="7" t="s">
        <v>374</v>
      </c>
      <c r="D260" s="35" t="s">
        <v>348</v>
      </c>
      <c r="E260" s="35" t="s">
        <v>348</v>
      </c>
      <c r="F260" s="35" t="s">
        <v>434</v>
      </c>
      <c r="G260" s="35" t="s">
        <v>348</v>
      </c>
      <c r="H260" s="4"/>
      <c r="I260" s="4"/>
      <c r="J260" s="4"/>
      <c r="K260" s="4"/>
    </row>
    <row r="261" spans="1:11" ht="14.1" customHeight="1">
      <c r="A261" s="4"/>
      <c r="B261" s="4"/>
      <c r="C261" s="7" t="s">
        <v>22</v>
      </c>
      <c r="D261" s="35" t="s">
        <v>348</v>
      </c>
      <c r="E261" s="35" t="s">
        <v>348</v>
      </c>
      <c r="F261" s="35" t="s">
        <v>434</v>
      </c>
      <c r="G261" s="35" t="s">
        <v>348</v>
      </c>
      <c r="H261" s="4"/>
      <c r="I261" s="4"/>
      <c r="J261" s="4"/>
      <c r="K261" s="4"/>
    </row>
    <row r="262" spans="1:11" ht="14.1" customHeight="1">
      <c r="A262" s="4"/>
      <c r="B262" s="4"/>
      <c r="C262" s="1312" t="s">
        <v>371</v>
      </c>
      <c r="D262" s="1313"/>
      <c r="E262" s="1313"/>
      <c r="F262" s="1313"/>
      <c r="G262" s="1313"/>
      <c r="H262" s="4"/>
      <c r="I262" s="4"/>
      <c r="J262" s="4"/>
      <c r="K262" s="4"/>
    </row>
    <row r="263" spans="1:11" ht="14.1" customHeight="1">
      <c r="A263" s="4"/>
      <c r="B263" s="4"/>
      <c r="C263" s="13"/>
      <c r="D263" s="33">
        <v>2022</v>
      </c>
      <c r="E263" s="33">
        <v>2023</v>
      </c>
      <c r="F263" s="33">
        <v>2024</v>
      </c>
      <c r="G263" s="33">
        <v>2025</v>
      </c>
      <c r="H263" s="4"/>
      <c r="I263" s="4"/>
      <c r="J263" s="4"/>
      <c r="K263" s="4"/>
    </row>
    <row r="264" spans="1:11" ht="14.1" customHeight="1">
      <c r="A264" s="4"/>
      <c r="B264" s="4"/>
      <c r="C264" s="12"/>
      <c r="D264" s="34" t="s">
        <v>7</v>
      </c>
      <c r="E264" s="34" t="s">
        <v>8</v>
      </c>
      <c r="F264" s="34" t="s">
        <v>8</v>
      </c>
      <c r="G264" s="34" t="s">
        <v>8</v>
      </c>
      <c r="H264" s="4"/>
      <c r="I264" s="4"/>
      <c r="J264" s="4"/>
      <c r="K264" s="4"/>
    </row>
    <row r="265" spans="1:11" ht="14.1" customHeight="1">
      <c r="A265" s="4"/>
      <c r="B265" s="4"/>
      <c r="C265" s="11" t="s">
        <v>368</v>
      </c>
      <c r="D265" s="18" t="s">
        <v>348</v>
      </c>
      <c r="E265" s="30">
        <v>0</v>
      </c>
      <c r="F265" s="30">
        <v>0</v>
      </c>
      <c r="G265" s="30">
        <v>0</v>
      </c>
      <c r="H265" s="4"/>
      <c r="I265" s="4"/>
      <c r="J265" s="4"/>
      <c r="K265" s="4"/>
    </row>
    <row r="266" spans="1:11" ht="14.1" customHeight="1">
      <c r="A266" s="4"/>
      <c r="B266" s="4"/>
      <c r="C266" s="11" t="s">
        <v>357</v>
      </c>
      <c r="D266" s="18" t="s">
        <v>348</v>
      </c>
      <c r="E266" s="30">
        <v>0</v>
      </c>
      <c r="F266" s="30">
        <v>0</v>
      </c>
      <c r="G266" s="30">
        <v>0</v>
      </c>
      <c r="H266" s="4"/>
      <c r="I266" s="4"/>
      <c r="J266" s="4"/>
      <c r="K266" s="4"/>
    </row>
    <row r="267" spans="1:11" ht="14.1" customHeight="1">
      <c r="A267" s="4"/>
      <c r="B267" s="4"/>
      <c r="C267" s="11" t="s">
        <v>361</v>
      </c>
      <c r="D267" s="18" t="s">
        <v>348</v>
      </c>
      <c r="E267" s="30">
        <v>0</v>
      </c>
      <c r="F267" s="30">
        <v>0</v>
      </c>
      <c r="G267" s="30">
        <v>0</v>
      </c>
      <c r="H267" s="4"/>
      <c r="I267" s="4"/>
      <c r="J267" s="4"/>
      <c r="K267" s="4"/>
    </row>
    <row r="268" spans="1:11" ht="14.1" customHeight="1">
      <c r="A268" s="4"/>
      <c r="B268" s="4"/>
      <c r="C268" s="11" t="s">
        <v>367</v>
      </c>
      <c r="D268" s="18" t="s">
        <v>348</v>
      </c>
      <c r="E268" s="30">
        <v>0</v>
      </c>
      <c r="F268" s="30">
        <v>0</v>
      </c>
      <c r="G268" s="30">
        <v>0</v>
      </c>
      <c r="H268" s="4"/>
      <c r="I268" s="4"/>
      <c r="J268" s="4"/>
      <c r="K268" s="4"/>
    </row>
    <row r="269" spans="1:11" ht="14.1" customHeight="1">
      <c r="A269" s="4"/>
      <c r="B269" s="4"/>
      <c r="C269" s="11" t="s">
        <v>357</v>
      </c>
      <c r="D269" s="18" t="s">
        <v>348</v>
      </c>
      <c r="E269" s="30">
        <v>0</v>
      </c>
      <c r="F269" s="30">
        <v>0</v>
      </c>
      <c r="G269" s="30">
        <v>0</v>
      </c>
      <c r="H269" s="4"/>
      <c r="I269" s="4"/>
      <c r="J269" s="4"/>
      <c r="K269" s="4"/>
    </row>
    <row r="270" spans="1:11" ht="14.1" customHeight="1">
      <c r="A270" s="4"/>
      <c r="B270" s="4"/>
      <c r="C270" s="11" t="s">
        <v>361</v>
      </c>
      <c r="D270" s="18" t="s">
        <v>348</v>
      </c>
      <c r="E270" s="30">
        <v>0</v>
      </c>
      <c r="F270" s="30">
        <v>0</v>
      </c>
      <c r="G270" s="30">
        <v>0</v>
      </c>
      <c r="H270" s="4"/>
      <c r="I270" s="4"/>
      <c r="J270" s="4"/>
      <c r="K270" s="4"/>
    </row>
    <row r="271" spans="1:11" ht="14.1" customHeight="1">
      <c r="A271" s="4"/>
      <c r="B271" s="4"/>
      <c r="C271" s="11" t="s">
        <v>366</v>
      </c>
      <c r="D271" s="18" t="s">
        <v>348</v>
      </c>
      <c r="E271" s="30">
        <v>0</v>
      </c>
      <c r="F271" s="30">
        <v>0</v>
      </c>
      <c r="G271" s="30">
        <v>0</v>
      </c>
      <c r="H271" s="4"/>
      <c r="I271" s="4"/>
      <c r="J271" s="4"/>
      <c r="K271" s="4"/>
    </row>
    <row r="272" spans="1:11" ht="14.1" customHeight="1">
      <c r="A272" s="4"/>
      <c r="B272" s="4"/>
      <c r="C272" s="11" t="s">
        <v>357</v>
      </c>
      <c r="D272" s="18" t="s">
        <v>348</v>
      </c>
      <c r="E272" s="30">
        <v>0</v>
      </c>
      <c r="F272" s="30">
        <v>0</v>
      </c>
      <c r="G272" s="30">
        <v>0</v>
      </c>
      <c r="H272" s="4"/>
      <c r="I272" s="4"/>
      <c r="J272" s="4"/>
      <c r="K272" s="4"/>
    </row>
    <row r="273" spans="1:11" ht="14.1" customHeight="1">
      <c r="A273" s="4"/>
      <c r="B273" s="4"/>
      <c r="C273" s="11" t="s">
        <v>361</v>
      </c>
      <c r="D273" s="18" t="s">
        <v>348</v>
      </c>
      <c r="E273" s="30">
        <v>0</v>
      </c>
      <c r="F273" s="30">
        <v>0</v>
      </c>
      <c r="G273" s="30">
        <v>0</v>
      </c>
      <c r="H273" s="4"/>
      <c r="I273" s="4"/>
      <c r="J273" s="4"/>
      <c r="K273" s="4"/>
    </row>
    <row r="274" spans="1:11" ht="14.1" customHeight="1">
      <c r="A274" s="4"/>
      <c r="B274" s="4"/>
      <c r="C274" s="11" t="s">
        <v>365</v>
      </c>
      <c r="D274" s="18" t="s">
        <v>348</v>
      </c>
      <c r="E274" s="30">
        <v>0</v>
      </c>
      <c r="F274" s="30">
        <v>0</v>
      </c>
      <c r="G274" s="30">
        <v>0</v>
      </c>
      <c r="H274" s="4"/>
      <c r="I274" s="4"/>
      <c r="J274" s="4"/>
      <c r="K274" s="4"/>
    </row>
    <row r="275" spans="1:11" ht="14.1" customHeight="1">
      <c r="A275" s="4"/>
      <c r="B275" s="4"/>
      <c r="C275" s="11" t="s">
        <v>357</v>
      </c>
      <c r="D275" s="18" t="s">
        <v>348</v>
      </c>
      <c r="E275" s="30">
        <v>0</v>
      </c>
      <c r="F275" s="30">
        <v>0</v>
      </c>
      <c r="G275" s="30">
        <v>0</v>
      </c>
      <c r="H275" s="4"/>
      <c r="I275" s="4"/>
      <c r="J275" s="4"/>
      <c r="K275" s="4"/>
    </row>
    <row r="276" spans="1:11" ht="14.1" customHeight="1">
      <c r="A276" s="4"/>
      <c r="B276" s="4"/>
      <c r="C276" s="11" t="s">
        <v>361</v>
      </c>
      <c r="D276" s="18" t="s">
        <v>348</v>
      </c>
      <c r="E276" s="30">
        <v>0</v>
      </c>
      <c r="F276" s="30">
        <v>0</v>
      </c>
      <c r="G276" s="30">
        <v>0</v>
      </c>
      <c r="H276" s="4"/>
      <c r="I276" s="4"/>
      <c r="J276" s="4"/>
      <c r="K276" s="4"/>
    </row>
    <row r="277" spans="1:11" ht="14.1" customHeight="1">
      <c r="A277" s="4"/>
      <c r="B277" s="4"/>
      <c r="C277" s="11" t="s">
        <v>370</v>
      </c>
      <c r="D277" s="18" t="s">
        <v>348</v>
      </c>
      <c r="E277" s="30">
        <v>0</v>
      </c>
      <c r="F277" s="30">
        <v>0</v>
      </c>
      <c r="G277" s="30">
        <v>0</v>
      </c>
      <c r="H277" s="4"/>
      <c r="I277" s="4"/>
      <c r="J277" s="4"/>
      <c r="K277" s="4"/>
    </row>
    <row r="278" spans="1:11" ht="14.1" customHeight="1">
      <c r="A278" s="4"/>
      <c r="B278" s="4"/>
      <c r="C278" s="11" t="s">
        <v>357</v>
      </c>
      <c r="D278" s="18" t="s">
        <v>348</v>
      </c>
      <c r="E278" s="30">
        <v>0</v>
      </c>
      <c r="F278" s="30">
        <v>0</v>
      </c>
      <c r="G278" s="30">
        <v>0</v>
      </c>
      <c r="H278" s="4"/>
      <c r="I278" s="4"/>
      <c r="J278" s="4"/>
      <c r="K278" s="4"/>
    </row>
    <row r="279" spans="1:11" ht="14.1" customHeight="1">
      <c r="A279" s="4"/>
      <c r="B279" s="4"/>
      <c r="C279" s="11" t="s">
        <v>361</v>
      </c>
      <c r="D279" s="18" t="s">
        <v>348</v>
      </c>
      <c r="E279" s="30">
        <v>0</v>
      </c>
      <c r="F279" s="30">
        <v>0</v>
      </c>
      <c r="G279" s="30">
        <v>0</v>
      </c>
      <c r="H279" s="4"/>
      <c r="I279" s="4"/>
      <c r="J279" s="4"/>
      <c r="K279" s="4"/>
    </row>
    <row r="280" spans="1:11" ht="14.1" customHeight="1">
      <c r="A280" s="4"/>
      <c r="B280" s="4"/>
      <c r="C280" s="11" t="s">
        <v>363</v>
      </c>
      <c r="D280" s="18" t="s">
        <v>348</v>
      </c>
      <c r="E280" s="30">
        <v>0</v>
      </c>
      <c r="F280" s="30">
        <v>0</v>
      </c>
      <c r="G280" s="30">
        <v>0</v>
      </c>
      <c r="H280" s="4"/>
      <c r="I280" s="4"/>
      <c r="J280" s="4"/>
      <c r="K280" s="4"/>
    </row>
    <row r="281" spans="1:11" ht="14.1" customHeight="1">
      <c r="A281" s="4"/>
      <c r="B281" s="4"/>
      <c r="C281" s="11" t="s">
        <v>357</v>
      </c>
      <c r="D281" s="18" t="s">
        <v>348</v>
      </c>
      <c r="E281" s="30">
        <v>0</v>
      </c>
      <c r="F281" s="30">
        <v>0</v>
      </c>
      <c r="G281" s="30">
        <v>0</v>
      </c>
      <c r="H281" s="4"/>
      <c r="I281" s="4"/>
      <c r="J281" s="4"/>
      <c r="K281" s="4"/>
    </row>
    <row r="282" spans="1:11" ht="14.1" customHeight="1">
      <c r="A282" s="4"/>
      <c r="B282" s="4"/>
      <c r="C282" s="11" t="s">
        <v>361</v>
      </c>
      <c r="D282" s="18" t="s">
        <v>348</v>
      </c>
      <c r="E282" s="30">
        <v>0</v>
      </c>
      <c r="F282" s="30">
        <v>0</v>
      </c>
      <c r="G282" s="30">
        <v>0</v>
      </c>
      <c r="H282" s="4"/>
      <c r="I282" s="4"/>
      <c r="J282" s="4"/>
      <c r="K282" s="4"/>
    </row>
    <row r="283" spans="1:11" ht="14.1" customHeight="1">
      <c r="A283" s="4"/>
      <c r="B283" s="4"/>
      <c r="C283" s="11" t="s">
        <v>362</v>
      </c>
      <c r="D283" s="18" t="s">
        <v>348</v>
      </c>
      <c r="E283" s="30">
        <v>0</v>
      </c>
      <c r="F283" s="30">
        <v>0</v>
      </c>
      <c r="G283" s="30">
        <v>0</v>
      </c>
      <c r="H283" s="4"/>
      <c r="I283" s="4"/>
      <c r="J283" s="4"/>
      <c r="K283" s="4"/>
    </row>
    <row r="284" spans="1:11" ht="14.1" customHeight="1">
      <c r="A284" s="4"/>
      <c r="B284" s="4"/>
      <c r="C284" s="11" t="s">
        <v>357</v>
      </c>
      <c r="D284" s="18" t="s">
        <v>348</v>
      </c>
      <c r="E284" s="30">
        <v>0</v>
      </c>
      <c r="F284" s="30">
        <v>0</v>
      </c>
      <c r="G284" s="30">
        <v>0</v>
      </c>
      <c r="H284" s="4"/>
      <c r="I284" s="4"/>
      <c r="J284" s="4"/>
      <c r="K284" s="4"/>
    </row>
    <row r="285" spans="1:11" ht="14.1" customHeight="1">
      <c r="A285" s="4"/>
      <c r="B285" s="4"/>
      <c r="C285" s="11" t="s">
        <v>361</v>
      </c>
      <c r="D285" s="18" t="s">
        <v>348</v>
      </c>
      <c r="E285" s="30">
        <v>0</v>
      </c>
      <c r="F285" s="30">
        <v>0</v>
      </c>
      <c r="G285" s="30">
        <v>0</v>
      </c>
      <c r="H285" s="4"/>
      <c r="I285" s="4"/>
      <c r="J285" s="4"/>
      <c r="K285" s="4"/>
    </row>
    <row r="286" spans="1:11" ht="14.1" customHeight="1">
      <c r="A286" s="4"/>
      <c r="B286" s="4"/>
      <c r="C286" s="11" t="s">
        <v>360</v>
      </c>
      <c r="D286" s="18" t="s">
        <v>348</v>
      </c>
      <c r="E286" s="30">
        <v>0</v>
      </c>
      <c r="F286" s="30">
        <v>0</v>
      </c>
      <c r="G286" s="30">
        <v>0</v>
      </c>
      <c r="H286" s="4"/>
      <c r="I286" s="4"/>
      <c r="J286" s="4"/>
      <c r="K286" s="4"/>
    </row>
    <row r="287" spans="1:11" ht="14.1" customHeight="1">
      <c r="A287" s="4"/>
      <c r="B287" s="4"/>
      <c r="C287" s="11" t="s">
        <v>357</v>
      </c>
      <c r="D287" s="18" t="s">
        <v>348</v>
      </c>
      <c r="E287" s="30">
        <v>0</v>
      </c>
      <c r="F287" s="30">
        <v>0</v>
      </c>
      <c r="G287" s="30">
        <v>0</v>
      </c>
      <c r="H287" s="4"/>
      <c r="I287" s="4"/>
      <c r="J287" s="4"/>
      <c r="K287" s="4"/>
    </row>
    <row r="288" spans="1:11" ht="14.1" customHeight="1">
      <c r="A288" s="4"/>
      <c r="B288" s="4"/>
      <c r="C288" s="11" t="s">
        <v>356</v>
      </c>
      <c r="D288" s="18" t="s">
        <v>348</v>
      </c>
      <c r="E288" s="30">
        <v>0</v>
      </c>
      <c r="F288" s="30">
        <v>0</v>
      </c>
      <c r="G288" s="30">
        <v>0</v>
      </c>
      <c r="H288" s="4"/>
      <c r="I288" s="4"/>
      <c r="J288" s="4"/>
      <c r="K288" s="4"/>
    </row>
    <row r="289" spans="1:11" ht="14.1" customHeight="1">
      <c r="A289" s="4"/>
      <c r="B289" s="4"/>
      <c r="C289" s="11" t="s">
        <v>355</v>
      </c>
      <c r="D289" s="18" t="s">
        <v>348</v>
      </c>
      <c r="E289" s="30">
        <v>0</v>
      </c>
      <c r="F289" s="30">
        <v>0</v>
      </c>
      <c r="G289" s="30">
        <v>0</v>
      </c>
      <c r="H289" s="4"/>
      <c r="I289" s="4"/>
      <c r="J289" s="4"/>
      <c r="K289" s="4"/>
    </row>
    <row r="290" spans="1:11" ht="14.1" customHeight="1">
      <c r="A290" s="4"/>
      <c r="B290" s="4"/>
      <c r="C290" s="11" t="s">
        <v>354</v>
      </c>
      <c r="D290" s="18" t="s">
        <v>348</v>
      </c>
      <c r="E290" s="30">
        <v>0</v>
      </c>
      <c r="F290" s="30">
        <v>0</v>
      </c>
      <c r="G290" s="30">
        <v>0</v>
      </c>
      <c r="H290" s="4"/>
      <c r="I290" s="4"/>
      <c r="J290" s="4"/>
      <c r="K290" s="4"/>
    </row>
    <row r="291" spans="1:11" ht="14.1" customHeight="1">
      <c r="A291" s="4"/>
      <c r="B291" s="4"/>
      <c r="C291" s="11" t="s">
        <v>353</v>
      </c>
      <c r="D291" s="18" t="s">
        <v>348</v>
      </c>
      <c r="E291" s="30">
        <v>0</v>
      </c>
      <c r="F291" s="30">
        <v>0</v>
      </c>
      <c r="G291" s="30">
        <v>0</v>
      </c>
      <c r="H291" s="4"/>
      <c r="I291" s="4"/>
      <c r="J291" s="4"/>
      <c r="K291" s="4"/>
    </row>
    <row r="292" spans="1:11" ht="14.1" customHeight="1">
      <c r="A292" s="4"/>
      <c r="B292" s="4"/>
      <c r="C292" s="11" t="s">
        <v>359</v>
      </c>
      <c r="D292" s="18" t="s">
        <v>348</v>
      </c>
      <c r="E292" s="30">
        <v>1000000</v>
      </c>
      <c r="F292" s="30">
        <v>0</v>
      </c>
      <c r="G292" s="30">
        <v>0</v>
      </c>
      <c r="H292" s="4"/>
      <c r="I292" s="4"/>
      <c r="J292" s="4"/>
      <c r="K292" s="4"/>
    </row>
    <row r="293" spans="1:11" ht="14.1" customHeight="1">
      <c r="A293" s="4"/>
      <c r="B293" s="4"/>
      <c r="C293" s="11" t="s">
        <v>357</v>
      </c>
      <c r="D293" s="18" t="s">
        <v>348</v>
      </c>
      <c r="E293" s="30">
        <v>1000000</v>
      </c>
      <c r="F293" s="30">
        <v>0</v>
      </c>
      <c r="G293" s="30">
        <v>0</v>
      </c>
      <c r="H293" s="4"/>
      <c r="I293" s="4"/>
      <c r="J293" s="4"/>
      <c r="K293" s="4"/>
    </row>
    <row r="294" spans="1:11" ht="14.1" customHeight="1">
      <c r="A294" s="4"/>
      <c r="B294" s="4"/>
      <c r="C294" s="11" t="s">
        <v>356</v>
      </c>
      <c r="D294" s="18" t="s">
        <v>348</v>
      </c>
      <c r="E294" s="30">
        <v>0</v>
      </c>
      <c r="F294" s="30">
        <v>0</v>
      </c>
      <c r="G294" s="30">
        <v>0</v>
      </c>
      <c r="H294" s="4"/>
      <c r="I294" s="4"/>
      <c r="J294" s="4"/>
      <c r="K294" s="4"/>
    </row>
    <row r="295" spans="1:11" ht="14.1" customHeight="1">
      <c r="A295" s="4"/>
      <c r="B295" s="4"/>
      <c r="C295" s="11" t="s">
        <v>355</v>
      </c>
      <c r="D295" s="18" t="s">
        <v>348</v>
      </c>
      <c r="E295" s="30">
        <v>0</v>
      </c>
      <c r="F295" s="30">
        <v>0</v>
      </c>
      <c r="G295" s="30">
        <v>0</v>
      </c>
      <c r="H295" s="4"/>
      <c r="I295" s="4"/>
      <c r="J295" s="4"/>
      <c r="K295" s="4"/>
    </row>
    <row r="296" spans="1:11" ht="14.1" customHeight="1">
      <c r="A296" s="4"/>
      <c r="B296" s="4"/>
      <c r="C296" s="11" t="s">
        <v>354</v>
      </c>
      <c r="D296" s="18" t="s">
        <v>348</v>
      </c>
      <c r="E296" s="30">
        <v>0</v>
      </c>
      <c r="F296" s="30">
        <v>0</v>
      </c>
      <c r="G296" s="30">
        <v>0</v>
      </c>
      <c r="H296" s="4"/>
      <c r="I296" s="4"/>
      <c r="J296" s="4"/>
      <c r="K296" s="4"/>
    </row>
    <row r="297" spans="1:11" ht="14.1" customHeight="1">
      <c r="A297" s="4"/>
      <c r="B297" s="4"/>
      <c r="C297" s="11" t="s">
        <v>353</v>
      </c>
      <c r="D297" s="18" t="s">
        <v>348</v>
      </c>
      <c r="E297" s="30">
        <v>0</v>
      </c>
      <c r="F297" s="30">
        <v>0</v>
      </c>
      <c r="G297" s="30">
        <v>0</v>
      </c>
      <c r="H297" s="4"/>
      <c r="I297" s="4"/>
      <c r="J297" s="4"/>
      <c r="K297" s="4"/>
    </row>
    <row r="298" spans="1:11" ht="14.1" customHeight="1">
      <c r="A298" s="4"/>
      <c r="B298" s="4"/>
      <c r="C298" s="11" t="s">
        <v>358</v>
      </c>
      <c r="D298" s="18" t="s">
        <v>348</v>
      </c>
      <c r="E298" s="30">
        <v>0</v>
      </c>
      <c r="F298" s="30">
        <v>0</v>
      </c>
      <c r="G298" s="30">
        <v>0</v>
      </c>
      <c r="H298" s="4"/>
      <c r="I298" s="4"/>
      <c r="J298" s="4"/>
      <c r="K298" s="4"/>
    </row>
    <row r="299" spans="1:11" ht="14.1" customHeight="1">
      <c r="A299" s="4"/>
      <c r="B299" s="4"/>
      <c r="C299" s="11" t="s">
        <v>357</v>
      </c>
      <c r="D299" s="18" t="s">
        <v>348</v>
      </c>
      <c r="E299" s="30">
        <v>0</v>
      </c>
      <c r="F299" s="30">
        <v>0</v>
      </c>
      <c r="G299" s="30">
        <v>0</v>
      </c>
      <c r="H299" s="4"/>
      <c r="I299" s="4"/>
      <c r="J299" s="4"/>
      <c r="K299" s="4"/>
    </row>
    <row r="300" spans="1:11" ht="14.1" customHeight="1">
      <c r="A300" s="4"/>
      <c r="B300" s="4"/>
      <c r="C300" s="11" t="s">
        <v>356</v>
      </c>
      <c r="D300" s="18" t="s">
        <v>348</v>
      </c>
      <c r="E300" s="30">
        <v>0</v>
      </c>
      <c r="F300" s="30">
        <v>0</v>
      </c>
      <c r="G300" s="30">
        <v>0</v>
      </c>
      <c r="H300" s="4"/>
      <c r="I300" s="4"/>
      <c r="J300" s="4"/>
      <c r="K300" s="4"/>
    </row>
    <row r="301" spans="1:11" ht="14.1" customHeight="1">
      <c r="A301" s="4"/>
      <c r="B301" s="4"/>
      <c r="C301" s="11" t="s">
        <v>355</v>
      </c>
      <c r="D301" s="18" t="s">
        <v>348</v>
      </c>
      <c r="E301" s="30">
        <v>0</v>
      </c>
      <c r="F301" s="30">
        <v>0</v>
      </c>
      <c r="G301" s="30">
        <v>0</v>
      </c>
      <c r="H301" s="4"/>
      <c r="I301" s="4"/>
      <c r="J301" s="4"/>
      <c r="K301" s="4"/>
    </row>
    <row r="302" spans="1:11" ht="14.1" customHeight="1">
      <c r="A302" s="4"/>
      <c r="B302" s="4"/>
      <c r="C302" s="11" t="s">
        <v>354</v>
      </c>
      <c r="D302" s="18" t="s">
        <v>348</v>
      </c>
      <c r="E302" s="30">
        <v>0</v>
      </c>
      <c r="F302" s="30">
        <v>0</v>
      </c>
      <c r="G302" s="30">
        <v>0</v>
      </c>
      <c r="H302" s="4"/>
      <c r="I302" s="4"/>
      <c r="J302" s="4"/>
      <c r="K302" s="4"/>
    </row>
    <row r="303" spans="1:11" ht="14.1" customHeight="1">
      <c r="A303" s="4"/>
      <c r="B303" s="4"/>
      <c r="C303" s="11" t="s">
        <v>353</v>
      </c>
      <c r="D303" s="18" t="s">
        <v>348</v>
      </c>
      <c r="E303" s="30">
        <v>0</v>
      </c>
      <c r="F303" s="30">
        <v>0</v>
      </c>
      <c r="G303" s="30">
        <v>0</v>
      </c>
      <c r="H303" s="4"/>
      <c r="I303" s="4"/>
      <c r="J303" s="4"/>
      <c r="K303" s="4"/>
    </row>
    <row r="304" spans="1:11" ht="14.1" customHeight="1">
      <c r="A304" s="4"/>
      <c r="B304" s="4"/>
      <c r="C304" s="11" t="s">
        <v>352</v>
      </c>
      <c r="D304" s="18" t="s">
        <v>348</v>
      </c>
      <c r="E304" s="30">
        <v>0</v>
      </c>
      <c r="F304" s="30">
        <v>0</v>
      </c>
      <c r="G304" s="30">
        <v>0</v>
      </c>
      <c r="H304" s="4"/>
      <c r="I304" s="4"/>
      <c r="J304" s="4"/>
      <c r="K304" s="4"/>
    </row>
    <row r="305" spans="1:11" ht="14.1" customHeight="1">
      <c r="A305" s="4"/>
      <c r="B305" s="4"/>
      <c r="C305" s="11" t="s">
        <v>351</v>
      </c>
      <c r="D305" s="18" t="s">
        <v>348</v>
      </c>
      <c r="E305" s="30">
        <v>0</v>
      </c>
      <c r="F305" s="30">
        <v>0</v>
      </c>
      <c r="G305" s="30">
        <v>0</v>
      </c>
      <c r="H305" s="4"/>
      <c r="I305" s="4"/>
      <c r="J305" s="4"/>
      <c r="K305" s="4"/>
    </row>
    <row r="306" spans="1:11" ht="14.1" customHeight="1">
      <c r="A306" s="4"/>
      <c r="B306" s="4"/>
      <c r="C306" s="10" t="s">
        <v>145</v>
      </c>
      <c r="D306" s="30">
        <v>0</v>
      </c>
      <c r="E306" s="30">
        <v>1000000</v>
      </c>
      <c r="F306" s="30">
        <v>0</v>
      </c>
      <c r="G306" s="30">
        <v>0</v>
      </c>
      <c r="H306" s="4"/>
      <c r="I306" s="4"/>
      <c r="J306" s="4"/>
      <c r="K306" s="4"/>
    </row>
    <row r="307" spans="1:11" ht="15" customHeight="1">
      <c r="A307" s="4"/>
      <c r="B307" s="4"/>
      <c r="C307" s="9" t="s">
        <v>348</v>
      </c>
      <c r="D307" s="31" t="s">
        <v>348</v>
      </c>
      <c r="E307" s="31" t="s">
        <v>348</v>
      </c>
      <c r="F307" s="31" t="s">
        <v>348</v>
      </c>
      <c r="G307" s="31" t="s">
        <v>348</v>
      </c>
      <c r="H307" s="4"/>
      <c r="I307" s="4"/>
      <c r="J307" s="4"/>
      <c r="K307" s="4"/>
    </row>
    <row r="308" spans="1:11" ht="15" customHeight="1">
      <c r="A308" s="4"/>
      <c r="B308" s="4"/>
      <c r="C308" s="8" t="s">
        <v>369</v>
      </c>
      <c r="D308" s="32">
        <v>0</v>
      </c>
      <c r="E308" s="32">
        <v>172600000</v>
      </c>
      <c r="F308" s="32">
        <v>164000000</v>
      </c>
      <c r="G308" s="32">
        <v>164000000</v>
      </c>
      <c r="H308" s="4"/>
      <c r="I308" s="4"/>
      <c r="J308" s="4"/>
      <c r="K308" s="4"/>
    </row>
    <row r="309" spans="1:11" ht="15" customHeight="1">
      <c r="A309" s="4"/>
      <c r="B309" s="4"/>
      <c r="C309" s="7" t="s">
        <v>368</v>
      </c>
      <c r="D309" s="28">
        <v>0</v>
      </c>
      <c r="E309" s="28">
        <v>117076000</v>
      </c>
      <c r="F309" s="28">
        <v>117076000</v>
      </c>
      <c r="G309" s="28">
        <v>117076000</v>
      </c>
      <c r="H309" s="4"/>
      <c r="I309" s="4"/>
      <c r="J309" s="4"/>
      <c r="K309" s="4"/>
    </row>
    <row r="310" spans="1:11" ht="15" customHeight="1">
      <c r="A310" s="4"/>
      <c r="B310" s="4"/>
      <c r="C310" s="7" t="s">
        <v>357</v>
      </c>
      <c r="D310" s="28">
        <v>0</v>
      </c>
      <c r="E310" s="28">
        <v>117076000</v>
      </c>
      <c r="F310" s="28">
        <v>117076000</v>
      </c>
      <c r="G310" s="28">
        <v>117076000</v>
      </c>
      <c r="H310" s="4"/>
      <c r="I310" s="4"/>
      <c r="J310" s="4"/>
      <c r="K310" s="4"/>
    </row>
    <row r="311" spans="1:11" ht="15" customHeight="1">
      <c r="A311" s="4"/>
      <c r="B311" s="4"/>
      <c r="C311" s="7" t="s">
        <v>361</v>
      </c>
      <c r="D311" s="28">
        <v>0</v>
      </c>
      <c r="E311" s="28">
        <v>0</v>
      </c>
      <c r="F311" s="28">
        <v>0</v>
      </c>
      <c r="G311" s="28">
        <v>0</v>
      </c>
      <c r="H311" s="4"/>
      <c r="I311" s="4"/>
      <c r="J311" s="4"/>
      <c r="K311" s="4"/>
    </row>
    <row r="312" spans="1:11" ht="15" customHeight="1">
      <c r="A312" s="4"/>
      <c r="B312" s="4"/>
      <c r="C312" s="7" t="s">
        <v>367</v>
      </c>
      <c r="D312" s="28">
        <v>0</v>
      </c>
      <c r="E312" s="28">
        <v>15441000</v>
      </c>
      <c r="F312" s="28">
        <v>15441000</v>
      </c>
      <c r="G312" s="28">
        <v>15441000</v>
      </c>
      <c r="H312" s="4"/>
      <c r="I312" s="4"/>
      <c r="J312" s="4"/>
      <c r="K312" s="4"/>
    </row>
    <row r="313" spans="1:11" ht="15" customHeight="1">
      <c r="A313" s="4"/>
      <c r="B313" s="4"/>
      <c r="C313" s="7" t="s">
        <v>357</v>
      </c>
      <c r="D313" s="28">
        <v>0</v>
      </c>
      <c r="E313" s="28">
        <v>15441000</v>
      </c>
      <c r="F313" s="28">
        <v>15441000</v>
      </c>
      <c r="G313" s="28">
        <v>15441000</v>
      </c>
      <c r="H313" s="4"/>
      <c r="I313" s="4"/>
      <c r="J313" s="4"/>
      <c r="K313" s="4"/>
    </row>
    <row r="314" spans="1:11" ht="15" customHeight="1">
      <c r="A314" s="4"/>
      <c r="B314" s="4"/>
      <c r="C314" s="7" t="s">
        <v>361</v>
      </c>
      <c r="D314" s="28">
        <v>0</v>
      </c>
      <c r="E314" s="28">
        <v>0</v>
      </c>
      <c r="F314" s="28">
        <v>0</v>
      </c>
      <c r="G314" s="28">
        <v>0</v>
      </c>
      <c r="H314" s="4"/>
      <c r="I314" s="4"/>
      <c r="J314" s="4"/>
      <c r="K314" s="4"/>
    </row>
    <row r="315" spans="1:11" ht="15" customHeight="1">
      <c r="A315" s="4"/>
      <c r="B315" s="4"/>
      <c r="C315" s="7" t="s">
        <v>366</v>
      </c>
      <c r="D315" s="28">
        <v>0</v>
      </c>
      <c r="E315" s="28">
        <v>25083000</v>
      </c>
      <c r="F315" s="28">
        <v>21483000</v>
      </c>
      <c r="G315" s="28">
        <v>21483000</v>
      </c>
      <c r="H315" s="4"/>
      <c r="I315" s="4"/>
      <c r="J315" s="4"/>
      <c r="K315" s="4"/>
    </row>
    <row r="316" spans="1:11" ht="15" customHeight="1">
      <c r="A316" s="4"/>
      <c r="B316" s="4"/>
      <c r="C316" s="7" t="s">
        <v>357</v>
      </c>
      <c r="D316" s="28">
        <v>0</v>
      </c>
      <c r="E316" s="28">
        <v>25083000</v>
      </c>
      <c r="F316" s="28">
        <v>21483000</v>
      </c>
      <c r="G316" s="28">
        <v>21483000</v>
      </c>
      <c r="H316" s="4"/>
      <c r="I316" s="4"/>
      <c r="J316" s="4"/>
      <c r="K316" s="4"/>
    </row>
    <row r="317" spans="1:11" ht="15" customHeight="1">
      <c r="A317" s="4"/>
      <c r="B317" s="4"/>
      <c r="C317" s="7" t="s">
        <v>361</v>
      </c>
      <c r="D317" s="28">
        <v>0</v>
      </c>
      <c r="E317" s="28">
        <v>0</v>
      </c>
      <c r="F317" s="28">
        <v>0</v>
      </c>
      <c r="G317" s="28">
        <v>0</v>
      </c>
      <c r="H317" s="4"/>
      <c r="I317" s="4"/>
      <c r="J317" s="4"/>
      <c r="K317" s="4"/>
    </row>
    <row r="318" spans="1:11" ht="15" customHeight="1">
      <c r="A318" s="4"/>
      <c r="B318" s="4"/>
      <c r="C318" s="7" t="s">
        <v>365</v>
      </c>
      <c r="D318" s="28">
        <v>0</v>
      </c>
      <c r="E318" s="28">
        <v>0</v>
      </c>
      <c r="F318" s="28">
        <v>0</v>
      </c>
      <c r="G318" s="28">
        <v>0</v>
      </c>
      <c r="H318" s="4"/>
      <c r="I318" s="4"/>
      <c r="J318" s="4"/>
      <c r="K318" s="4"/>
    </row>
    <row r="319" spans="1:11" ht="15" customHeight="1">
      <c r="A319" s="4"/>
      <c r="B319" s="4"/>
      <c r="C319" s="7" t="s">
        <v>357</v>
      </c>
      <c r="D319" s="28">
        <v>0</v>
      </c>
      <c r="E319" s="28">
        <v>0</v>
      </c>
      <c r="F319" s="28">
        <v>0</v>
      </c>
      <c r="G319" s="28">
        <v>0</v>
      </c>
      <c r="H319" s="4"/>
      <c r="I319" s="4"/>
      <c r="J319" s="4"/>
      <c r="K319" s="4"/>
    </row>
    <row r="320" spans="1:11" ht="15" customHeight="1">
      <c r="A320" s="4"/>
      <c r="B320" s="4"/>
      <c r="C320" s="7" t="s">
        <v>361</v>
      </c>
      <c r="D320" s="28">
        <v>0</v>
      </c>
      <c r="E320" s="28">
        <v>0</v>
      </c>
      <c r="F320" s="28">
        <v>0</v>
      </c>
      <c r="G320" s="28">
        <v>0</v>
      </c>
      <c r="H320" s="4"/>
      <c r="I320" s="4"/>
      <c r="J320" s="4"/>
      <c r="K320" s="4"/>
    </row>
    <row r="321" spans="1:11" ht="20.100000000000001" customHeight="1">
      <c r="A321" s="4"/>
      <c r="B321" s="4"/>
      <c r="C321" s="7" t="s">
        <v>364</v>
      </c>
      <c r="D321" s="29">
        <v>0</v>
      </c>
      <c r="E321" s="29">
        <v>0</v>
      </c>
      <c r="F321" s="29">
        <v>0</v>
      </c>
      <c r="G321" s="29">
        <v>0</v>
      </c>
      <c r="H321" s="4"/>
      <c r="I321" s="4"/>
      <c r="J321" s="4"/>
      <c r="K321" s="4"/>
    </row>
    <row r="322" spans="1:11" ht="15" customHeight="1">
      <c r="A322" s="4"/>
      <c r="B322" s="4"/>
      <c r="C322" s="7" t="s">
        <v>357</v>
      </c>
      <c r="D322" s="28">
        <v>0</v>
      </c>
      <c r="E322" s="28">
        <v>0</v>
      </c>
      <c r="F322" s="28">
        <v>0</v>
      </c>
      <c r="G322" s="28">
        <v>0</v>
      </c>
      <c r="H322" s="4"/>
      <c r="I322" s="4"/>
      <c r="J322" s="4"/>
      <c r="K322" s="4"/>
    </row>
    <row r="323" spans="1:11" ht="15" customHeight="1">
      <c r="A323" s="4"/>
      <c r="B323" s="4"/>
      <c r="C323" s="7" t="s">
        <v>361</v>
      </c>
      <c r="D323" s="28">
        <v>0</v>
      </c>
      <c r="E323" s="28">
        <v>0</v>
      </c>
      <c r="F323" s="28">
        <v>0</v>
      </c>
      <c r="G323" s="28">
        <v>0</v>
      </c>
      <c r="H323" s="4"/>
      <c r="I323" s="4"/>
      <c r="J323" s="4"/>
      <c r="K323" s="4"/>
    </row>
    <row r="324" spans="1:11" ht="15" customHeight="1">
      <c r="A324" s="4"/>
      <c r="B324" s="4"/>
      <c r="C324" s="7" t="s">
        <v>363</v>
      </c>
      <c r="D324" s="28">
        <v>0</v>
      </c>
      <c r="E324" s="28">
        <v>0</v>
      </c>
      <c r="F324" s="28">
        <v>0</v>
      </c>
      <c r="G324" s="28">
        <v>0</v>
      </c>
      <c r="H324" s="4"/>
      <c r="I324" s="4"/>
      <c r="J324" s="4"/>
      <c r="K324" s="4"/>
    </row>
    <row r="325" spans="1:11" ht="15" customHeight="1">
      <c r="A325" s="4"/>
      <c r="B325" s="4"/>
      <c r="C325" s="7" t="s">
        <v>357</v>
      </c>
      <c r="D325" s="28">
        <v>0</v>
      </c>
      <c r="E325" s="28">
        <v>0</v>
      </c>
      <c r="F325" s="28">
        <v>0</v>
      </c>
      <c r="G325" s="28">
        <v>0</v>
      </c>
      <c r="H325" s="4"/>
      <c r="I325" s="4"/>
      <c r="J325" s="4"/>
      <c r="K325" s="4"/>
    </row>
    <row r="326" spans="1:11" ht="15" customHeight="1">
      <c r="A326" s="4"/>
      <c r="B326" s="4"/>
      <c r="C326" s="7" t="s">
        <v>361</v>
      </c>
      <c r="D326" s="28">
        <v>0</v>
      </c>
      <c r="E326" s="28">
        <v>0</v>
      </c>
      <c r="F326" s="28">
        <v>0</v>
      </c>
      <c r="G326" s="28">
        <v>0</v>
      </c>
      <c r="H326" s="4"/>
      <c r="I326" s="4"/>
      <c r="J326" s="4"/>
      <c r="K326" s="4"/>
    </row>
    <row r="327" spans="1:11" ht="15" customHeight="1">
      <c r="A327" s="4"/>
      <c r="B327" s="4"/>
      <c r="C327" s="7" t="s">
        <v>362</v>
      </c>
      <c r="D327" s="28">
        <v>0</v>
      </c>
      <c r="E327" s="28">
        <v>0</v>
      </c>
      <c r="F327" s="28">
        <v>0</v>
      </c>
      <c r="G327" s="28">
        <v>0</v>
      </c>
      <c r="H327" s="4"/>
      <c r="I327" s="4"/>
      <c r="J327" s="4"/>
      <c r="K327" s="4"/>
    </row>
    <row r="328" spans="1:11" ht="15" customHeight="1">
      <c r="A328" s="4"/>
      <c r="B328" s="4"/>
      <c r="C328" s="7" t="s">
        <v>357</v>
      </c>
      <c r="D328" s="28">
        <v>0</v>
      </c>
      <c r="E328" s="28">
        <v>0</v>
      </c>
      <c r="F328" s="28">
        <v>0</v>
      </c>
      <c r="G328" s="28">
        <v>0</v>
      </c>
      <c r="H328" s="4"/>
      <c r="I328" s="4"/>
      <c r="J328" s="4"/>
      <c r="K328" s="4"/>
    </row>
    <row r="329" spans="1:11" ht="15" customHeight="1">
      <c r="A329" s="4"/>
      <c r="B329" s="4"/>
      <c r="C329" s="7" t="s">
        <v>361</v>
      </c>
      <c r="D329" s="28">
        <v>0</v>
      </c>
      <c r="E329" s="28">
        <v>0</v>
      </c>
      <c r="F329" s="28">
        <v>0</v>
      </c>
      <c r="G329" s="28">
        <v>0</v>
      </c>
      <c r="H329" s="4"/>
      <c r="I329" s="4"/>
      <c r="J329" s="4"/>
      <c r="K329" s="4"/>
    </row>
    <row r="330" spans="1:11" ht="15" customHeight="1">
      <c r="A330" s="4"/>
      <c r="B330" s="4"/>
      <c r="C330" s="7" t="s">
        <v>360</v>
      </c>
      <c r="D330" s="28">
        <v>0</v>
      </c>
      <c r="E330" s="28">
        <v>0</v>
      </c>
      <c r="F330" s="28">
        <v>0</v>
      </c>
      <c r="G330" s="28">
        <v>0</v>
      </c>
      <c r="H330" s="4"/>
      <c r="I330" s="4"/>
      <c r="J330" s="4"/>
      <c r="K330" s="4"/>
    </row>
    <row r="331" spans="1:11" ht="15" customHeight="1">
      <c r="A331" s="4"/>
      <c r="B331" s="4"/>
      <c r="C331" s="7" t="s">
        <v>357</v>
      </c>
      <c r="D331" s="28">
        <v>0</v>
      </c>
      <c r="E331" s="28">
        <v>0</v>
      </c>
      <c r="F331" s="28">
        <v>0</v>
      </c>
      <c r="G331" s="28">
        <v>0</v>
      </c>
      <c r="H331" s="4"/>
      <c r="I331" s="4"/>
      <c r="J331" s="4"/>
      <c r="K331" s="4"/>
    </row>
    <row r="332" spans="1:11" ht="15" customHeight="1">
      <c r="A332" s="4"/>
      <c r="B332" s="4"/>
      <c r="C332" s="7" t="s">
        <v>356</v>
      </c>
      <c r="D332" s="28">
        <v>0</v>
      </c>
      <c r="E332" s="28">
        <v>0</v>
      </c>
      <c r="F332" s="28">
        <v>0</v>
      </c>
      <c r="G332" s="28">
        <v>0</v>
      </c>
      <c r="H332" s="4"/>
      <c r="I332" s="4"/>
      <c r="J332" s="4"/>
      <c r="K332" s="4"/>
    </row>
    <row r="333" spans="1:11" ht="15" customHeight="1">
      <c r="A333" s="4"/>
      <c r="B333" s="4"/>
      <c r="C333" s="7" t="s">
        <v>355</v>
      </c>
      <c r="D333" s="28">
        <v>0</v>
      </c>
      <c r="E333" s="28">
        <v>0</v>
      </c>
      <c r="F333" s="28">
        <v>0</v>
      </c>
      <c r="G333" s="28">
        <v>0</v>
      </c>
      <c r="H333" s="4"/>
      <c r="I333" s="4"/>
      <c r="J333" s="4"/>
      <c r="K333" s="4"/>
    </row>
    <row r="334" spans="1:11" ht="15" customHeight="1">
      <c r="A334" s="4"/>
      <c r="B334" s="4"/>
      <c r="C334" s="7" t="s">
        <v>354</v>
      </c>
      <c r="D334" s="28">
        <v>0</v>
      </c>
      <c r="E334" s="28">
        <v>0</v>
      </c>
      <c r="F334" s="28">
        <v>0</v>
      </c>
      <c r="G334" s="28">
        <v>0</v>
      </c>
      <c r="H334" s="4"/>
      <c r="I334" s="4"/>
      <c r="J334" s="4"/>
      <c r="K334" s="4"/>
    </row>
    <row r="335" spans="1:11" ht="15" customHeight="1">
      <c r="A335" s="4"/>
      <c r="B335" s="4"/>
      <c r="C335" s="7" t="s">
        <v>353</v>
      </c>
      <c r="D335" s="28">
        <v>0</v>
      </c>
      <c r="E335" s="28">
        <v>0</v>
      </c>
      <c r="F335" s="28">
        <v>0</v>
      </c>
      <c r="G335" s="28">
        <v>0</v>
      </c>
      <c r="H335" s="4"/>
      <c r="I335" s="4"/>
      <c r="J335" s="4"/>
      <c r="K335" s="4"/>
    </row>
    <row r="336" spans="1:11" ht="15" customHeight="1">
      <c r="A336" s="4"/>
      <c r="B336" s="4"/>
      <c r="C336" s="7" t="s">
        <v>359</v>
      </c>
      <c r="D336" s="28">
        <v>0</v>
      </c>
      <c r="E336" s="28">
        <v>15000000</v>
      </c>
      <c r="F336" s="28">
        <v>10000000</v>
      </c>
      <c r="G336" s="28">
        <v>10000000</v>
      </c>
      <c r="H336" s="4"/>
      <c r="I336" s="4"/>
      <c r="J336" s="4"/>
      <c r="K336" s="4"/>
    </row>
    <row r="337" spans="1:11" ht="15" customHeight="1">
      <c r="A337" s="4"/>
      <c r="B337" s="4"/>
      <c r="C337" s="7" t="s">
        <v>357</v>
      </c>
      <c r="D337" s="28">
        <v>0</v>
      </c>
      <c r="E337" s="28">
        <v>15000000</v>
      </c>
      <c r="F337" s="28">
        <v>10000000</v>
      </c>
      <c r="G337" s="28">
        <v>10000000</v>
      </c>
      <c r="H337" s="4"/>
      <c r="I337" s="4"/>
      <c r="J337" s="4"/>
      <c r="K337" s="4"/>
    </row>
    <row r="338" spans="1:11" ht="15" customHeight="1">
      <c r="A338" s="4"/>
      <c r="B338" s="4"/>
      <c r="C338" s="7" t="s">
        <v>356</v>
      </c>
      <c r="D338" s="28">
        <v>0</v>
      </c>
      <c r="E338" s="28">
        <v>0</v>
      </c>
      <c r="F338" s="28">
        <v>0</v>
      </c>
      <c r="G338" s="28">
        <v>0</v>
      </c>
      <c r="H338" s="4"/>
      <c r="I338" s="4"/>
      <c r="J338" s="4"/>
      <c r="K338" s="4"/>
    </row>
    <row r="339" spans="1:11" ht="15" customHeight="1">
      <c r="A339" s="4"/>
      <c r="B339" s="4"/>
      <c r="C339" s="7" t="s">
        <v>355</v>
      </c>
      <c r="D339" s="28">
        <v>0</v>
      </c>
      <c r="E339" s="28">
        <v>0</v>
      </c>
      <c r="F339" s="28">
        <v>0</v>
      </c>
      <c r="G339" s="28">
        <v>0</v>
      </c>
      <c r="H339" s="4"/>
      <c r="I339" s="4"/>
      <c r="J339" s="4"/>
      <c r="K339" s="4"/>
    </row>
    <row r="340" spans="1:11" ht="15" customHeight="1">
      <c r="A340" s="4"/>
      <c r="B340" s="4"/>
      <c r="C340" s="7" t="s">
        <v>354</v>
      </c>
      <c r="D340" s="28">
        <v>0</v>
      </c>
      <c r="E340" s="28">
        <v>0</v>
      </c>
      <c r="F340" s="28">
        <v>0</v>
      </c>
      <c r="G340" s="28">
        <v>0</v>
      </c>
      <c r="H340" s="4"/>
      <c r="I340" s="4"/>
      <c r="J340" s="4"/>
      <c r="K340" s="4"/>
    </row>
    <row r="341" spans="1:11" ht="15" customHeight="1">
      <c r="A341" s="4"/>
      <c r="B341" s="4"/>
      <c r="C341" s="7" t="s">
        <v>353</v>
      </c>
      <c r="D341" s="28">
        <v>0</v>
      </c>
      <c r="E341" s="28">
        <v>0</v>
      </c>
      <c r="F341" s="28">
        <v>0</v>
      </c>
      <c r="G341" s="28">
        <v>0</v>
      </c>
      <c r="H341" s="4"/>
      <c r="I341" s="4"/>
      <c r="J341" s="4"/>
      <c r="K341" s="4"/>
    </row>
    <row r="342" spans="1:11" ht="15" customHeight="1">
      <c r="A342" s="4"/>
      <c r="B342" s="4"/>
      <c r="C342" s="7" t="s">
        <v>358</v>
      </c>
      <c r="D342" s="28">
        <v>0</v>
      </c>
      <c r="E342" s="28">
        <v>0</v>
      </c>
      <c r="F342" s="28">
        <v>0</v>
      </c>
      <c r="G342" s="28">
        <v>0</v>
      </c>
      <c r="H342" s="4"/>
      <c r="I342" s="4"/>
      <c r="J342" s="4"/>
      <c r="K342" s="4"/>
    </row>
    <row r="343" spans="1:11" ht="15" customHeight="1">
      <c r="A343" s="4"/>
      <c r="B343" s="4"/>
      <c r="C343" s="7" t="s">
        <v>357</v>
      </c>
      <c r="D343" s="28">
        <v>0</v>
      </c>
      <c r="E343" s="28">
        <v>0</v>
      </c>
      <c r="F343" s="28">
        <v>0</v>
      </c>
      <c r="G343" s="28">
        <v>0</v>
      </c>
      <c r="H343" s="4"/>
      <c r="I343" s="4"/>
      <c r="J343" s="4"/>
      <c r="K343" s="4"/>
    </row>
    <row r="344" spans="1:11" ht="15" customHeight="1">
      <c r="A344" s="4"/>
      <c r="B344" s="4"/>
      <c r="C344" s="7" t="s">
        <v>356</v>
      </c>
      <c r="D344" s="28">
        <v>0</v>
      </c>
      <c r="E344" s="28">
        <v>0</v>
      </c>
      <c r="F344" s="28">
        <v>0</v>
      </c>
      <c r="G344" s="28">
        <v>0</v>
      </c>
      <c r="H344" s="4"/>
      <c r="I344" s="4"/>
      <c r="J344" s="4"/>
      <c r="K344" s="4"/>
    </row>
    <row r="345" spans="1:11" ht="15" customHeight="1">
      <c r="A345" s="4"/>
      <c r="B345" s="4"/>
      <c r="C345" s="7" t="s">
        <v>355</v>
      </c>
      <c r="D345" s="28">
        <v>0</v>
      </c>
      <c r="E345" s="28">
        <v>0</v>
      </c>
      <c r="F345" s="28">
        <v>0</v>
      </c>
      <c r="G345" s="28">
        <v>0</v>
      </c>
      <c r="H345" s="4"/>
      <c r="I345" s="4"/>
      <c r="J345" s="4"/>
      <c r="K345" s="4"/>
    </row>
    <row r="346" spans="1:11" ht="15" customHeight="1">
      <c r="A346" s="4"/>
      <c r="B346" s="4"/>
      <c r="C346" s="7" t="s">
        <v>354</v>
      </c>
      <c r="D346" s="28">
        <v>0</v>
      </c>
      <c r="E346" s="28">
        <v>0</v>
      </c>
      <c r="F346" s="28">
        <v>0</v>
      </c>
      <c r="G346" s="28">
        <v>0</v>
      </c>
      <c r="H346" s="4"/>
      <c r="I346" s="4"/>
      <c r="J346" s="4"/>
      <c r="K346" s="4"/>
    </row>
    <row r="347" spans="1:11" ht="15" customHeight="1">
      <c r="A347" s="4"/>
      <c r="B347" s="4"/>
      <c r="C347" s="7" t="s">
        <v>353</v>
      </c>
      <c r="D347" s="28">
        <v>0</v>
      </c>
      <c r="E347" s="28">
        <v>0</v>
      </c>
      <c r="F347" s="28">
        <v>0</v>
      </c>
      <c r="G347" s="28">
        <v>0</v>
      </c>
      <c r="H347" s="4"/>
      <c r="I347" s="4"/>
      <c r="J347" s="4"/>
      <c r="K347" s="4"/>
    </row>
    <row r="348" spans="1:11" ht="15" customHeight="1">
      <c r="A348" s="4"/>
      <c r="B348" s="4"/>
      <c r="C348" s="7" t="s">
        <v>352</v>
      </c>
      <c r="D348" s="28">
        <v>0</v>
      </c>
      <c r="E348" s="28">
        <v>0</v>
      </c>
      <c r="F348" s="28">
        <v>0</v>
      </c>
      <c r="G348" s="28">
        <v>0</v>
      </c>
      <c r="H348" s="4"/>
      <c r="I348" s="4"/>
      <c r="J348" s="4"/>
      <c r="K348" s="4"/>
    </row>
    <row r="349" spans="1:11" ht="15" customHeight="1">
      <c r="A349" s="4"/>
      <c r="B349" s="4"/>
      <c r="C349" s="7" t="s">
        <v>351</v>
      </c>
      <c r="D349" s="28">
        <v>0</v>
      </c>
      <c r="E349" s="28">
        <v>0</v>
      </c>
      <c r="F349" s="28">
        <v>0</v>
      </c>
      <c r="G349" s="28">
        <v>0</v>
      </c>
      <c r="H349" s="4"/>
      <c r="I349" s="4"/>
      <c r="J349" s="4"/>
      <c r="K349" s="4"/>
    </row>
    <row r="350" spans="1:11" ht="20.100000000000001" customHeight="1">
      <c r="A350" s="4"/>
      <c r="B350" s="4"/>
      <c r="C350" s="6" t="s">
        <v>348</v>
      </c>
      <c r="D350" s="4"/>
      <c r="E350" s="4"/>
      <c r="F350" s="4"/>
      <c r="G350" s="4"/>
      <c r="H350" s="4"/>
      <c r="I350" s="4"/>
      <c r="J350" s="4"/>
      <c r="K350" s="4"/>
    </row>
    <row r="351" spans="1:11" ht="20.100000000000001" customHeight="1">
      <c r="A351" s="17" t="s">
        <v>433</v>
      </c>
      <c r="B351" s="27" t="s">
        <v>284</v>
      </c>
      <c r="C351" s="27" t="s">
        <v>348</v>
      </c>
      <c r="D351" s="4"/>
      <c r="E351" s="3" t="s">
        <v>348</v>
      </c>
      <c r="F351" s="27" t="s">
        <v>284</v>
      </c>
      <c r="G351" s="27" t="s">
        <v>348</v>
      </c>
      <c r="H351" s="5" t="s">
        <v>348</v>
      </c>
      <c r="I351" s="3" t="s">
        <v>348</v>
      </c>
      <c r="J351" s="27" t="s">
        <v>284</v>
      </c>
      <c r="K351" s="27" t="s">
        <v>348</v>
      </c>
    </row>
    <row r="352" spans="1:11" ht="20.100000000000001" customHeight="1">
      <c r="A352" s="2" t="s">
        <v>432</v>
      </c>
      <c r="B352" s="27" t="s">
        <v>349</v>
      </c>
      <c r="C352" s="27" t="s">
        <v>348</v>
      </c>
      <c r="D352" s="4"/>
      <c r="E352" s="2" t="s">
        <v>431</v>
      </c>
      <c r="F352" s="27" t="s">
        <v>349</v>
      </c>
      <c r="G352" s="27" t="s">
        <v>348</v>
      </c>
      <c r="H352" s="4"/>
      <c r="I352" s="2" t="s">
        <v>350</v>
      </c>
      <c r="J352" s="27" t="s">
        <v>349</v>
      </c>
      <c r="K352" s="27" t="s">
        <v>348</v>
      </c>
    </row>
    <row r="353" spans="1:11" ht="20.100000000000001" customHeight="1">
      <c r="A353" s="1" t="s">
        <v>348</v>
      </c>
      <c r="B353" s="27" t="s">
        <v>283</v>
      </c>
      <c r="C353" s="27" t="s">
        <v>348</v>
      </c>
      <c r="D353" s="4"/>
      <c r="E353" s="1" t="s">
        <v>348</v>
      </c>
      <c r="F353" s="27" t="s">
        <v>283</v>
      </c>
      <c r="G353" s="27" t="s">
        <v>348</v>
      </c>
      <c r="H353" s="4"/>
      <c r="I353" s="1" t="s">
        <v>348</v>
      </c>
      <c r="J353" s="27" t="s">
        <v>283</v>
      </c>
      <c r="K353" s="27" t="s">
        <v>348</v>
      </c>
    </row>
  </sheetData>
  <mergeCells count="38">
    <mergeCell ref="D6:G6"/>
    <mergeCell ref="C1:G1"/>
    <mergeCell ref="C2:G2"/>
    <mergeCell ref="D3:G3"/>
    <mergeCell ref="D4:G4"/>
    <mergeCell ref="D5:G5"/>
    <mergeCell ref="C78:G78"/>
    <mergeCell ref="D7:G7"/>
    <mergeCell ref="C8:G8"/>
    <mergeCell ref="C9:G9"/>
    <mergeCell ref="D10:G10"/>
    <mergeCell ref="D14:G14"/>
    <mergeCell ref="C20:G20"/>
    <mergeCell ref="D21:G21"/>
    <mergeCell ref="D22:G22"/>
    <mergeCell ref="D23:G23"/>
    <mergeCell ref="D24:G24"/>
    <mergeCell ref="C33:G33"/>
    <mergeCell ref="D194:G194"/>
    <mergeCell ref="D79:G79"/>
    <mergeCell ref="D80:G80"/>
    <mergeCell ref="D81:G81"/>
    <mergeCell ref="D82:G82"/>
    <mergeCell ref="C91:G91"/>
    <mergeCell ref="D136:G136"/>
    <mergeCell ref="D137:G137"/>
    <mergeCell ref="D138:G138"/>
    <mergeCell ref="D139:G139"/>
    <mergeCell ref="C148:G148"/>
    <mergeCell ref="D193:G193"/>
    <mergeCell ref="D253:G253"/>
    <mergeCell ref="C262:G262"/>
    <mergeCell ref="D195:G195"/>
    <mergeCell ref="D196:G196"/>
    <mergeCell ref="C205:G205"/>
    <mergeCell ref="D250:G250"/>
    <mergeCell ref="D251:G251"/>
    <mergeCell ref="D252:G252"/>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31B1-73EE-45C2-9784-8BE357BFC164}">
  <sheetPr>
    <tabColor rgb="FF92D050"/>
    <outlinePr summaryBelow="0"/>
  </sheetPr>
  <dimension ref="A1:K406"/>
  <sheetViews>
    <sheetView workbookViewId="0">
      <selection activeCell="K16" sqref="K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894</v>
      </c>
      <c r="E3" s="1327"/>
      <c r="F3" s="1327"/>
      <c r="G3" s="1327"/>
      <c r="H3" s="4"/>
      <c r="I3" s="4"/>
      <c r="J3" s="4"/>
      <c r="K3" s="4"/>
    </row>
    <row r="4" spans="1:11" ht="14.1" customHeight="1">
      <c r="A4" s="4"/>
      <c r="B4" s="4"/>
      <c r="C4" s="16" t="s">
        <v>428</v>
      </c>
      <c r="D4" s="1326" t="s">
        <v>893</v>
      </c>
      <c r="E4" s="1327"/>
      <c r="F4" s="1327"/>
      <c r="G4" s="1327"/>
      <c r="H4" s="4"/>
      <c r="I4" s="4"/>
      <c r="J4" s="4"/>
      <c r="K4" s="4"/>
    </row>
    <row r="5" spans="1:11" ht="14.1" customHeight="1">
      <c r="A5" s="4"/>
      <c r="B5" s="4"/>
      <c r="C5" s="16" t="s">
        <v>0</v>
      </c>
      <c r="D5" s="1326" t="s">
        <v>891</v>
      </c>
      <c r="E5" s="1327"/>
      <c r="F5" s="1327"/>
      <c r="G5" s="1327"/>
      <c r="H5" s="4"/>
      <c r="I5" s="4"/>
      <c r="J5" s="4"/>
      <c r="K5" s="4"/>
    </row>
    <row r="6" spans="1:11" ht="14.1" customHeight="1">
      <c r="A6" s="4"/>
      <c r="B6" s="4"/>
      <c r="C6" s="16" t="s">
        <v>1</v>
      </c>
      <c r="D6" s="1326" t="s">
        <v>892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14.1" customHeight="1">
      <c r="A9" s="4"/>
      <c r="B9" s="4"/>
      <c r="C9" s="1324" t="s">
        <v>891</v>
      </c>
      <c r="D9" s="1325"/>
      <c r="E9" s="1325"/>
      <c r="F9" s="1325"/>
      <c r="G9" s="1325"/>
      <c r="H9" s="4"/>
      <c r="I9" s="4"/>
      <c r="J9" s="4"/>
      <c r="K9" s="4"/>
    </row>
    <row r="10" spans="1:11" ht="69" customHeight="1">
      <c r="A10" s="4"/>
      <c r="B10" s="4"/>
      <c r="C10" s="8" t="s">
        <v>5</v>
      </c>
      <c r="D10" s="1318" t="s">
        <v>890</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51.95" customHeight="1">
      <c r="A13" s="4"/>
      <c r="B13" s="4"/>
      <c r="C13" s="7" t="s">
        <v>889</v>
      </c>
      <c r="D13" s="35" t="s">
        <v>671</v>
      </c>
      <c r="E13" s="35" t="s">
        <v>675</v>
      </c>
      <c r="F13" s="35" t="s">
        <v>674</v>
      </c>
      <c r="G13" s="35" t="s">
        <v>466</v>
      </c>
      <c r="H13" s="4"/>
      <c r="I13" s="4"/>
      <c r="J13" s="4"/>
      <c r="K13" s="4"/>
    </row>
    <row r="14" spans="1:11" ht="99" customHeight="1">
      <c r="A14" s="4"/>
      <c r="B14" s="4"/>
      <c r="C14" s="8" t="s">
        <v>260</v>
      </c>
      <c r="D14" s="1318" t="s">
        <v>888</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30.95" customHeight="1">
      <c r="A17" s="4"/>
      <c r="B17" s="4"/>
      <c r="C17" s="7" t="s">
        <v>887</v>
      </c>
      <c r="D17" s="35" t="s">
        <v>778</v>
      </c>
      <c r="E17" s="35" t="s">
        <v>671</v>
      </c>
      <c r="F17" s="35" t="s">
        <v>675</v>
      </c>
      <c r="G17" s="35" t="s">
        <v>674</v>
      </c>
      <c r="H17" s="4"/>
      <c r="I17" s="4"/>
      <c r="J17" s="4"/>
      <c r="K17" s="4"/>
    </row>
    <row r="18" spans="1:11" ht="30.95" customHeight="1">
      <c r="A18" s="4"/>
      <c r="B18" s="4"/>
      <c r="C18" s="7" t="s">
        <v>886</v>
      </c>
      <c r="D18" s="35" t="s">
        <v>779</v>
      </c>
      <c r="E18" s="35" t="s">
        <v>778</v>
      </c>
      <c r="F18" s="35" t="s">
        <v>671</v>
      </c>
      <c r="G18" s="35" t="s">
        <v>675</v>
      </c>
      <c r="H18" s="4"/>
      <c r="I18" s="4"/>
      <c r="J18" s="4"/>
      <c r="K18" s="4"/>
    </row>
    <row r="19" spans="1:11" ht="20.100000000000001" customHeight="1">
      <c r="A19" s="4"/>
      <c r="B19" s="4"/>
      <c r="C19" s="7" t="s">
        <v>885</v>
      </c>
      <c r="D19" s="35" t="s">
        <v>637</v>
      </c>
      <c r="E19" s="35" t="s">
        <v>779</v>
      </c>
      <c r="F19" s="35" t="s">
        <v>796</v>
      </c>
      <c r="G19" s="35" t="s">
        <v>884</v>
      </c>
      <c r="H19" s="4"/>
      <c r="I19" s="4"/>
      <c r="J19" s="4"/>
      <c r="K19" s="4"/>
    </row>
    <row r="20" spans="1:11" ht="14.1" customHeight="1">
      <c r="A20" s="4"/>
      <c r="B20" s="4"/>
      <c r="C20" s="1316" t="s">
        <v>291</v>
      </c>
      <c r="D20" s="1317"/>
      <c r="E20" s="1317"/>
      <c r="F20" s="1317"/>
      <c r="G20" s="1317"/>
      <c r="H20" s="4"/>
      <c r="I20" s="4"/>
      <c r="J20" s="4"/>
      <c r="K20" s="4"/>
    </row>
    <row r="21" spans="1:11" ht="14.1" customHeight="1">
      <c r="A21" s="4"/>
      <c r="B21" s="4"/>
      <c r="C21" s="26" t="s">
        <v>883</v>
      </c>
      <c r="D21" s="1316" t="s">
        <v>882</v>
      </c>
      <c r="E21" s="1317"/>
      <c r="F21" s="1317"/>
      <c r="G21" s="1317"/>
      <c r="H21" s="4"/>
      <c r="I21" s="4"/>
      <c r="J21" s="4"/>
      <c r="K21" s="4"/>
    </row>
    <row r="22" spans="1:11" ht="14.1" customHeight="1">
      <c r="A22" s="4"/>
      <c r="B22" s="4"/>
      <c r="C22" s="14" t="s">
        <v>382</v>
      </c>
      <c r="D22" s="1314" t="s">
        <v>881</v>
      </c>
      <c r="E22" s="1315"/>
      <c r="F22" s="1315"/>
      <c r="G22" s="1315"/>
      <c r="H22" s="4"/>
      <c r="I22" s="4"/>
      <c r="J22" s="4"/>
      <c r="K22" s="4"/>
    </row>
    <row r="23" spans="1:11" ht="14.1" customHeight="1">
      <c r="A23" s="4"/>
      <c r="B23" s="4"/>
      <c r="C23" s="27" t="s">
        <v>380</v>
      </c>
      <c r="D23" s="1310" t="s">
        <v>186</v>
      </c>
      <c r="E23" s="1311"/>
      <c r="F23" s="1311"/>
      <c r="G23" s="1311"/>
      <c r="H23" s="4"/>
      <c r="I23" s="4"/>
      <c r="J23" s="4"/>
      <c r="K23" s="4"/>
    </row>
    <row r="24" spans="1:11" ht="14.1" customHeight="1">
      <c r="A24" s="4"/>
      <c r="B24" s="4"/>
      <c r="C24" s="27" t="s">
        <v>15</v>
      </c>
      <c r="D24" s="1310" t="s">
        <v>86</v>
      </c>
      <c r="E24" s="1311"/>
      <c r="F24" s="1311"/>
      <c r="G24" s="1311"/>
      <c r="H24" s="4"/>
      <c r="I24" s="4"/>
      <c r="J24" s="4"/>
      <c r="K24" s="4"/>
    </row>
    <row r="25" spans="1:11" ht="15" customHeight="1">
      <c r="A25" s="4"/>
      <c r="B25" s="4"/>
      <c r="C25" s="13"/>
      <c r="D25" s="33">
        <v>2022</v>
      </c>
      <c r="E25" s="33">
        <v>2023</v>
      </c>
      <c r="F25" s="33">
        <v>2024</v>
      </c>
      <c r="G25" s="33">
        <v>2025</v>
      </c>
      <c r="H25" s="4"/>
      <c r="I25" s="4"/>
      <c r="J25" s="4"/>
      <c r="K25" s="4"/>
    </row>
    <row r="26" spans="1:11" ht="15" customHeight="1">
      <c r="A26" s="4"/>
      <c r="B26" s="4"/>
      <c r="C26" s="12"/>
      <c r="D26" s="34" t="s">
        <v>7</v>
      </c>
      <c r="E26" s="34" t="s">
        <v>8</v>
      </c>
      <c r="F26" s="34" t="s">
        <v>8</v>
      </c>
      <c r="G26" s="34" t="s">
        <v>8</v>
      </c>
      <c r="H26" s="4"/>
      <c r="I26" s="4"/>
      <c r="J26" s="4"/>
      <c r="K26" s="4"/>
    </row>
    <row r="27" spans="1:11" ht="14.1" customHeight="1">
      <c r="A27" s="4"/>
      <c r="B27" s="4"/>
      <c r="C27" s="7" t="s">
        <v>16</v>
      </c>
      <c r="D27" s="35" t="s">
        <v>880</v>
      </c>
      <c r="E27" s="35" t="s">
        <v>880</v>
      </c>
      <c r="F27" s="35" t="s">
        <v>739</v>
      </c>
      <c r="G27" s="35" t="s">
        <v>879</v>
      </c>
      <c r="H27" s="4"/>
      <c r="I27" s="4"/>
      <c r="J27" s="4"/>
      <c r="K27" s="4"/>
    </row>
    <row r="28" spans="1:11" ht="14.1" customHeight="1">
      <c r="A28" s="4"/>
      <c r="B28" s="4"/>
      <c r="C28" s="7" t="s">
        <v>481</v>
      </c>
      <c r="D28" s="35" t="s">
        <v>3518</v>
      </c>
      <c r="E28" s="35" t="s">
        <v>3519</v>
      </c>
      <c r="F28" s="35" t="s">
        <v>3520</v>
      </c>
      <c r="G28" s="35" t="s">
        <v>3520</v>
      </c>
      <c r="H28" s="4"/>
      <c r="I28" s="4"/>
      <c r="J28" s="4"/>
      <c r="K28" s="4"/>
    </row>
    <row r="29" spans="1:11" ht="14.1" customHeight="1">
      <c r="A29" s="4"/>
      <c r="B29" s="4"/>
      <c r="C29" s="7" t="s">
        <v>480</v>
      </c>
      <c r="D29" s="35" t="s">
        <v>3521</v>
      </c>
      <c r="E29" s="35" t="s">
        <v>3522</v>
      </c>
      <c r="F29" s="35" t="s">
        <v>3523</v>
      </c>
      <c r="G29" s="35" t="s">
        <v>3524</v>
      </c>
      <c r="H29" s="4"/>
      <c r="I29" s="4"/>
      <c r="J29" s="4"/>
      <c r="K29" s="4"/>
    </row>
    <row r="30" spans="1:11" ht="14.1" customHeight="1">
      <c r="A30" s="4"/>
      <c r="B30" s="4"/>
      <c r="C30" s="7" t="s">
        <v>375</v>
      </c>
      <c r="D30" s="35" t="s">
        <v>348</v>
      </c>
      <c r="E30" s="35" t="s">
        <v>372</v>
      </c>
      <c r="F30" s="35" t="s">
        <v>878</v>
      </c>
      <c r="G30" s="35" t="s">
        <v>694</v>
      </c>
      <c r="H30" s="4"/>
      <c r="I30" s="4"/>
      <c r="J30" s="4"/>
      <c r="K30" s="4"/>
    </row>
    <row r="31" spans="1:11" ht="14.1" customHeight="1">
      <c r="A31" s="4"/>
      <c r="B31" s="4"/>
      <c r="C31" s="7" t="s">
        <v>374</v>
      </c>
      <c r="D31" s="35" t="s">
        <v>348</v>
      </c>
      <c r="E31" s="35" t="s">
        <v>3525</v>
      </c>
      <c r="F31" s="35" t="s">
        <v>3526</v>
      </c>
      <c r="G31" s="35" t="s">
        <v>372</v>
      </c>
      <c r="H31" s="4"/>
      <c r="I31" s="4"/>
      <c r="J31" s="4"/>
      <c r="K31" s="4"/>
    </row>
    <row r="32" spans="1:11" ht="14.1" customHeight="1">
      <c r="A32" s="4"/>
      <c r="B32" s="4"/>
      <c r="C32" s="7" t="s">
        <v>22</v>
      </c>
      <c r="D32" s="35" t="s">
        <v>348</v>
      </c>
      <c r="E32" s="35" t="s">
        <v>3525</v>
      </c>
      <c r="F32" s="35" t="s">
        <v>3527</v>
      </c>
      <c r="G32" s="35" t="s">
        <v>765</v>
      </c>
      <c r="H32" s="4"/>
      <c r="I32" s="4"/>
      <c r="J32" s="4"/>
      <c r="K32" s="4"/>
    </row>
    <row r="33" spans="1:11" ht="14.1" customHeight="1">
      <c r="A33" s="4"/>
      <c r="B33" s="4"/>
      <c r="C33" s="1312" t="s">
        <v>371</v>
      </c>
      <c r="D33" s="1313"/>
      <c r="E33" s="1313"/>
      <c r="F33" s="1313"/>
      <c r="G33" s="1313"/>
      <c r="H33" s="4"/>
      <c r="I33" s="4"/>
      <c r="J33" s="4"/>
      <c r="K33" s="4"/>
    </row>
    <row r="34" spans="1:11" ht="14.1" customHeight="1">
      <c r="A34" s="4"/>
      <c r="B34" s="4"/>
      <c r="C34" s="13"/>
      <c r="D34" s="33">
        <v>2022</v>
      </c>
      <c r="E34" s="33">
        <v>2023</v>
      </c>
      <c r="F34" s="33">
        <v>2024</v>
      </c>
      <c r="G34" s="33">
        <v>2025</v>
      </c>
      <c r="H34" s="4"/>
      <c r="I34" s="4"/>
      <c r="J34" s="4"/>
      <c r="K34" s="4"/>
    </row>
    <row r="35" spans="1:11" ht="14.1" customHeight="1">
      <c r="A35" s="4"/>
      <c r="B35" s="4"/>
      <c r="C35" s="12"/>
      <c r="D35" s="34" t="s">
        <v>7</v>
      </c>
      <c r="E35" s="34" t="s">
        <v>8</v>
      </c>
      <c r="F35" s="34" t="s">
        <v>8</v>
      </c>
      <c r="G35" s="34" t="s">
        <v>8</v>
      </c>
      <c r="H35" s="4"/>
      <c r="I35" s="4"/>
      <c r="J35" s="4"/>
      <c r="K35" s="4"/>
    </row>
    <row r="36" spans="1:11" ht="14.1" customHeight="1">
      <c r="A36" s="4"/>
      <c r="B36" s="4"/>
      <c r="C36" s="11" t="s">
        <v>368</v>
      </c>
      <c r="D36" s="30">
        <v>0</v>
      </c>
      <c r="E36" s="30">
        <v>782509000</v>
      </c>
      <c r="F36" s="30">
        <v>782509000</v>
      </c>
      <c r="G36" s="30">
        <v>782509000</v>
      </c>
      <c r="H36" s="4"/>
      <c r="I36" s="4"/>
      <c r="J36" s="4"/>
      <c r="K36" s="4"/>
    </row>
    <row r="37" spans="1:11" ht="14.1" customHeight="1">
      <c r="A37" s="4"/>
      <c r="B37" s="4"/>
      <c r="C37" s="11" t="s">
        <v>357</v>
      </c>
      <c r="D37" s="30">
        <v>0</v>
      </c>
      <c r="E37" s="30">
        <v>782509000</v>
      </c>
      <c r="F37" s="30">
        <v>782509000</v>
      </c>
      <c r="G37" s="30">
        <v>782509000</v>
      </c>
      <c r="H37" s="4"/>
      <c r="I37" s="4"/>
      <c r="J37" s="4"/>
      <c r="K37" s="4"/>
    </row>
    <row r="38" spans="1:11" ht="14.1" customHeight="1">
      <c r="A38" s="4"/>
      <c r="B38" s="4"/>
      <c r="C38" s="11" t="s">
        <v>361</v>
      </c>
      <c r="D38" s="30">
        <v>0</v>
      </c>
      <c r="E38" s="30">
        <v>0</v>
      </c>
      <c r="F38" s="30">
        <v>0</v>
      </c>
      <c r="G38" s="30">
        <v>0</v>
      </c>
      <c r="H38" s="4"/>
      <c r="I38" s="4"/>
      <c r="J38" s="4"/>
      <c r="K38" s="4"/>
    </row>
    <row r="39" spans="1:11" ht="14.1" customHeight="1">
      <c r="A39" s="4"/>
      <c r="B39" s="4"/>
      <c r="C39" s="11" t="s">
        <v>367</v>
      </c>
      <c r="D39" s="30">
        <v>0</v>
      </c>
      <c r="E39" s="30">
        <v>200374000</v>
      </c>
      <c r="F39" s="30">
        <v>200374000</v>
      </c>
      <c r="G39" s="30">
        <v>200374000</v>
      </c>
      <c r="H39" s="4"/>
      <c r="I39" s="4"/>
      <c r="J39" s="4"/>
      <c r="K39" s="4"/>
    </row>
    <row r="40" spans="1:11" ht="14.1" customHeight="1">
      <c r="A40" s="4"/>
      <c r="B40" s="4"/>
      <c r="C40" s="11" t="s">
        <v>357</v>
      </c>
      <c r="D40" s="30">
        <v>0</v>
      </c>
      <c r="E40" s="30">
        <v>200374000</v>
      </c>
      <c r="F40" s="30">
        <v>200374000</v>
      </c>
      <c r="G40" s="30">
        <v>200374000</v>
      </c>
      <c r="H40" s="4"/>
      <c r="I40" s="4"/>
      <c r="J40" s="4"/>
      <c r="K40" s="4"/>
    </row>
    <row r="41" spans="1:11" ht="14.1" customHeight="1">
      <c r="A41" s="4"/>
      <c r="B41" s="4"/>
      <c r="C41" s="11" t="s">
        <v>361</v>
      </c>
      <c r="D41" s="30">
        <v>0</v>
      </c>
      <c r="E41" s="30">
        <v>0</v>
      </c>
      <c r="F41" s="30">
        <v>0</v>
      </c>
      <c r="G41" s="30">
        <v>0</v>
      </c>
      <c r="H41" s="4"/>
      <c r="I41" s="4"/>
      <c r="J41" s="4"/>
      <c r="K41" s="4"/>
    </row>
    <row r="42" spans="1:11" ht="14.1" customHeight="1">
      <c r="A42" s="4"/>
      <c r="B42" s="4"/>
      <c r="C42" s="11" t="s">
        <v>366</v>
      </c>
      <c r="D42" s="30">
        <v>0</v>
      </c>
      <c r="E42" s="30">
        <v>128117000</v>
      </c>
      <c r="F42" s="30">
        <v>122117000</v>
      </c>
      <c r="G42" s="30">
        <v>122117000</v>
      </c>
      <c r="H42" s="4"/>
      <c r="I42" s="4"/>
      <c r="J42" s="4"/>
      <c r="K42" s="4"/>
    </row>
    <row r="43" spans="1:11" ht="14.1" customHeight="1">
      <c r="A43" s="4"/>
      <c r="B43" s="4"/>
      <c r="C43" s="11" t="s">
        <v>357</v>
      </c>
      <c r="D43" s="30">
        <v>0</v>
      </c>
      <c r="E43" s="30">
        <v>128117000</v>
      </c>
      <c r="F43" s="30">
        <v>122117000</v>
      </c>
      <c r="G43" s="30">
        <v>122117000</v>
      </c>
      <c r="H43" s="4"/>
      <c r="I43" s="4"/>
      <c r="J43" s="4"/>
      <c r="K43" s="4"/>
    </row>
    <row r="44" spans="1:11" ht="14.1" customHeight="1">
      <c r="A44" s="4"/>
      <c r="B44" s="4"/>
      <c r="C44" s="11" t="s">
        <v>361</v>
      </c>
      <c r="D44" s="30">
        <v>0</v>
      </c>
      <c r="E44" s="30">
        <v>0</v>
      </c>
      <c r="F44" s="30">
        <v>0</v>
      </c>
      <c r="G44" s="30">
        <v>0</v>
      </c>
      <c r="H44" s="4"/>
      <c r="I44" s="4"/>
      <c r="J44" s="4"/>
      <c r="K44" s="4"/>
    </row>
    <row r="45" spans="1:11" ht="14.1" customHeight="1">
      <c r="A45" s="4"/>
      <c r="B45" s="4"/>
      <c r="C45" s="11" t="s">
        <v>365</v>
      </c>
      <c r="D45" s="30">
        <v>0</v>
      </c>
      <c r="E45" s="30">
        <v>0</v>
      </c>
      <c r="F45" s="30">
        <v>0</v>
      </c>
      <c r="G45" s="30">
        <v>0</v>
      </c>
      <c r="H45" s="4"/>
      <c r="I45" s="4"/>
      <c r="J45" s="4"/>
      <c r="K45" s="4"/>
    </row>
    <row r="46" spans="1:11" ht="14.1" customHeight="1">
      <c r="A46" s="4"/>
      <c r="B46" s="4"/>
      <c r="C46" s="11" t="s">
        <v>357</v>
      </c>
      <c r="D46" s="30">
        <v>0</v>
      </c>
      <c r="E46" s="30">
        <v>0</v>
      </c>
      <c r="F46" s="30">
        <v>0</v>
      </c>
      <c r="G46" s="30">
        <v>0</v>
      </c>
      <c r="H46" s="4"/>
      <c r="I46" s="4"/>
      <c r="J46" s="4"/>
      <c r="K46" s="4"/>
    </row>
    <row r="47" spans="1:11" ht="14.1" customHeight="1">
      <c r="A47" s="4"/>
      <c r="B47" s="4"/>
      <c r="C47" s="11" t="s">
        <v>361</v>
      </c>
      <c r="D47" s="30">
        <v>0</v>
      </c>
      <c r="E47" s="30">
        <v>0</v>
      </c>
      <c r="F47" s="30">
        <v>0</v>
      </c>
      <c r="G47" s="30">
        <v>0</v>
      </c>
      <c r="H47" s="4"/>
      <c r="I47" s="4"/>
      <c r="J47" s="4"/>
      <c r="K47" s="4"/>
    </row>
    <row r="48" spans="1:11" ht="14.1" customHeight="1">
      <c r="A48" s="4"/>
      <c r="B48" s="4"/>
      <c r="C48" s="11" t="s">
        <v>370</v>
      </c>
      <c r="D48" s="30">
        <v>0</v>
      </c>
      <c r="E48" s="30">
        <v>0</v>
      </c>
      <c r="F48" s="30">
        <v>0</v>
      </c>
      <c r="G48" s="30">
        <v>0</v>
      </c>
      <c r="H48" s="4"/>
      <c r="I48" s="4"/>
      <c r="J48" s="4"/>
      <c r="K48" s="4"/>
    </row>
    <row r="49" spans="1:11" ht="14.1" customHeight="1">
      <c r="A49" s="4"/>
      <c r="B49" s="4"/>
      <c r="C49" s="11" t="s">
        <v>357</v>
      </c>
      <c r="D49" s="30">
        <v>0</v>
      </c>
      <c r="E49" s="30">
        <v>0</v>
      </c>
      <c r="F49" s="30">
        <v>0</v>
      </c>
      <c r="G49" s="30">
        <v>0</v>
      </c>
      <c r="H49" s="4"/>
      <c r="I49" s="4"/>
      <c r="J49" s="4"/>
      <c r="K49" s="4"/>
    </row>
    <row r="50" spans="1:11" ht="14.1" customHeight="1">
      <c r="A50" s="4"/>
      <c r="B50" s="4"/>
      <c r="C50" s="11" t="s">
        <v>361</v>
      </c>
      <c r="D50" s="30">
        <v>0</v>
      </c>
      <c r="E50" s="30">
        <v>0</v>
      </c>
      <c r="F50" s="30">
        <v>0</v>
      </c>
      <c r="G50" s="30">
        <v>0</v>
      </c>
      <c r="H50" s="4"/>
      <c r="I50" s="4"/>
      <c r="J50" s="4"/>
      <c r="K50" s="4"/>
    </row>
    <row r="51" spans="1:11" ht="14.1" customHeight="1">
      <c r="A51" s="4"/>
      <c r="B51" s="4"/>
      <c r="C51" s="11" t="s">
        <v>363</v>
      </c>
      <c r="D51" s="30">
        <v>0</v>
      </c>
      <c r="E51" s="30">
        <v>0</v>
      </c>
      <c r="F51" s="30">
        <v>0</v>
      </c>
      <c r="G51" s="30">
        <v>0</v>
      </c>
      <c r="H51" s="4"/>
      <c r="I51" s="4"/>
      <c r="J51" s="4"/>
      <c r="K51" s="4"/>
    </row>
    <row r="52" spans="1:11" ht="14.1" customHeight="1">
      <c r="A52" s="4"/>
      <c r="B52" s="4"/>
      <c r="C52" s="11" t="s">
        <v>357</v>
      </c>
      <c r="D52" s="30">
        <v>0</v>
      </c>
      <c r="E52" s="30">
        <v>0</v>
      </c>
      <c r="F52" s="30">
        <v>0</v>
      </c>
      <c r="G52" s="30">
        <v>0</v>
      </c>
      <c r="H52" s="4"/>
      <c r="I52" s="4"/>
      <c r="J52" s="4"/>
      <c r="K52" s="4"/>
    </row>
    <row r="53" spans="1:11" ht="14.1" customHeight="1">
      <c r="A53" s="4"/>
      <c r="B53" s="4"/>
      <c r="C53" s="11" t="s">
        <v>361</v>
      </c>
      <c r="D53" s="30">
        <v>0</v>
      </c>
      <c r="E53" s="30">
        <v>0</v>
      </c>
      <c r="F53" s="30">
        <v>0</v>
      </c>
      <c r="G53" s="30">
        <v>0</v>
      </c>
      <c r="H53" s="4"/>
      <c r="I53" s="4"/>
      <c r="J53" s="4"/>
      <c r="K53" s="4"/>
    </row>
    <row r="54" spans="1:11" ht="14.1" customHeight="1">
      <c r="A54" s="4"/>
      <c r="B54" s="4"/>
      <c r="C54" s="11" t="s">
        <v>362</v>
      </c>
      <c r="D54" s="30">
        <v>0</v>
      </c>
      <c r="E54" s="30">
        <v>0</v>
      </c>
      <c r="F54" s="30">
        <v>0</v>
      </c>
      <c r="G54" s="30">
        <v>0</v>
      </c>
      <c r="H54" s="4"/>
      <c r="I54" s="4"/>
      <c r="J54" s="4"/>
      <c r="K54" s="4"/>
    </row>
    <row r="55" spans="1:11" ht="14.1" customHeight="1">
      <c r="A55" s="4"/>
      <c r="B55" s="4"/>
      <c r="C55" s="11" t="s">
        <v>357</v>
      </c>
      <c r="D55" s="30">
        <v>0</v>
      </c>
      <c r="E55" s="30">
        <v>0</v>
      </c>
      <c r="F55" s="30">
        <v>0</v>
      </c>
      <c r="G55" s="30">
        <v>0</v>
      </c>
      <c r="H55" s="4"/>
      <c r="I55" s="4"/>
      <c r="J55" s="4"/>
      <c r="K55" s="4"/>
    </row>
    <row r="56" spans="1:11" ht="14.1" customHeight="1">
      <c r="A56" s="4"/>
      <c r="B56" s="4"/>
      <c r="C56" s="11" t="s">
        <v>361</v>
      </c>
      <c r="D56" s="30">
        <v>0</v>
      </c>
      <c r="E56" s="30">
        <v>0</v>
      </c>
      <c r="F56" s="30">
        <v>0</v>
      </c>
      <c r="G56" s="30">
        <v>0</v>
      </c>
      <c r="H56" s="4"/>
      <c r="I56" s="4"/>
      <c r="J56" s="4"/>
      <c r="K56" s="4"/>
    </row>
    <row r="57" spans="1:11" ht="14.1" customHeight="1">
      <c r="A57" s="4"/>
      <c r="B57" s="4"/>
      <c r="C57" s="11" t="s">
        <v>360</v>
      </c>
      <c r="D57" s="30">
        <v>0</v>
      </c>
      <c r="E57" s="30">
        <v>0</v>
      </c>
      <c r="F57" s="30">
        <v>0</v>
      </c>
      <c r="G57" s="30">
        <v>0</v>
      </c>
      <c r="H57" s="4"/>
      <c r="I57" s="4"/>
      <c r="J57" s="4"/>
      <c r="K57" s="4"/>
    </row>
    <row r="58" spans="1:11" ht="14.1" customHeight="1">
      <c r="A58" s="4"/>
      <c r="B58" s="4"/>
      <c r="C58" s="11" t="s">
        <v>357</v>
      </c>
      <c r="D58" s="30">
        <v>0</v>
      </c>
      <c r="E58" s="30">
        <v>0</v>
      </c>
      <c r="F58" s="30">
        <v>0</v>
      </c>
      <c r="G58" s="30">
        <v>0</v>
      </c>
      <c r="H58" s="4"/>
      <c r="I58" s="4"/>
      <c r="J58" s="4"/>
      <c r="K58" s="4"/>
    </row>
    <row r="59" spans="1:11" ht="14.1" customHeight="1">
      <c r="A59" s="4"/>
      <c r="B59" s="4"/>
      <c r="C59" s="11" t="s">
        <v>356</v>
      </c>
      <c r="D59" s="30">
        <v>0</v>
      </c>
      <c r="E59" s="30">
        <v>0</v>
      </c>
      <c r="F59" s="30">
        <v>0</v>
      </c>
      <c r="G59" s="30">
        <v>0</v>
      </c>
      <c r="H59" s="4"/>
      <c r="I59" s="4"/>
      <c r="J59" s="4"/>
      <c r="K59" s="4"/>
    </row>
    <row r="60" spans="1:11" ht="14.1" customHeight="1">
      <c r="A60" s="4"/>
      <c r="B60" s="4"/>
      <c r="C60" s="11" t="s">
        <v>355</v>
      </c>
      <c r="D60" s="30">
        <v>0</v>
      </c>
      <c r="E60" s="30">
        <v>0</v>
      </c>
      <c r="F60" s="30">
        <v>0</v>
      </c>
      <c r="G60" s="30">
        <v>0</v>
      </c>
      <c r="H60" s="4"/>
      <c r="I60" s="4"/>
      <c r="J60" s="4"/>
      <c r="K60" s="4"/>
    </row>
    <row r="61" spans="1:11" ht="14.1" customHeight="1">
      <c r="A61" s="4"/>
      <c r="B61" s="4"/>
      <c r="C61" s="11" t="s">
        <v>354</v>
      </c>
      <c r="D61" s="30">
        <v>0</v>
      </c>
      <c r="E61" s="30">
        <v>0</v>
      </c>
      <c r="F61" s="30">
        <v>0</v>
      </c>
      <c r="G61" s="30">
        <v>0</v>
      </c>
      <c r="H61" s="4"/>
      <c r="I61" s="4"/>
      <c r="J61" s="4"/>
      <c r="K61" s="4"/>
    </row>
    <row r="62" spans="1:11" ht="14.1" customHeight="1">
      <c r="A62" s="4"/>
      <c r="B62" s="4"/>
      <c r="C62" s="11" t="s">
        <v>353</v>
      </c>
      <c r="D62" s="30">
        <v>0</v>
      </c>
      <c r="E62" s="30">
        <v>0</v>
      </c>
      <c r="F62" s="30">
        <v>0</v>
      </c>
      <c r="G62" s="30">
        <v>0</v>
      </c>
      <c r="H62" s="4"/>
      <c r="I62" s="4"/>
      <c r="J62" s="4"/>
      <c r="K62" s="4"/>
    </row>
    <row r="63" spans="1:11" ht="14.1" customHeight="1">
      <c r="A63" s="4"/>
      <c r="B63" s="4"/>
      <c r="C63" s="11" t="s">
        <v>359</v>
      </c>
      <c r="D63" s="30">
        <v>0</v>
      </c>
      <c r="E63" s="30">
        <v>0</v>
      </c>
      <c r="F63" s="30">
        <v>0</v>
      </c>
      <c r="G63" s="30">
        <v>0</v>
      </c>
      <c r="H63" s="4"/>
      <c r="I63" s="4"/>
      <c r="J63" s="4"/>
      <c r="K63" s="4"/>
    </row>
    <row r="64" spans="1:11" ht="14.1" customHeight="1">
      <c r="A64" s="4"/>
      <c r="B64" s="4"/>
      <c r="C64" s="11" t="s">
        <v>357</v>
      </c>
      <c r="D64" s="30">
        <v>0</v>
      </c>
      <c r="E64" s="30">
        <v>0</v>
      </c>
      <c r="F64" s="30">
        <v>0</v>
      </c>
      <c r="G64" s="30">
        <v>0</v>
      </c>
      <c r="H64" s="4"/>
      <c r="I64" s="4"/>
      <c r="J64" s="4"/>
      <c r="K64" s="4"/>
    </row>
    <row r="65" spans="1:11" ht="14.1" customHeight="1">
      <c r="A65" s="4"/>
      <c r="B65" s="4"/>
      <c r="C65" s="11" t="s">
        <v>356</v>
      </c>
      <c r="D65" s="30">
        <v>0</v>
      </c>
      <c r="E65" s="30">
        <v>0</v>
      </c>
      <c r="F65" s="30">
        <v>0</v>
      </c>
      <c r="G65" s="30">
        <v>0</v>
      </c>
      <c r="H65" s="4"/>
      <c r="I65" s="4"/>
      <c r="J65" s="4"/>
      <c r="K65" s="4"/>
    </row>
    <row r="66" spans="1:11" ht="14.1" customHeight="1">
      <c r="A66" s="4"/>
      <c r="B66" s="4"/>
      <c r="C66" s="11" t="s">
        <v>355</v>
      </c>
      <c r="D66" s="30">
        <v>0</v>
      </c>
      <c r="E66" s="30">
        <v>0</v>
      </c>
      <c r="F66" s="30">
        <v>0</v>
      </c>
      <c r="G66" s="30">
        <v>0</v>
      </c>
      <c r="H66" s="4"/>
      <c r="I66" s="4"/>
      <c r="J66" s="4"/>
      <c r="K66" s="4"/>
    </row>
    <row r="67" spans="1:11" ht="14.1" customHeight="1">
      <c r="A67" s="4"/>
      <c r="B67" s="4"/>
      <c r="C67" s="11" t="s">
        <v>354</v>
      </c>
      <c r="D67" s="30">
        <v>0</v>
      </c>
      <c r="E67" s="30">
        <v>0</v>
      </c>
      <c r="F67" s="30">
        <v>0</v>
      </c>
      <c r="G67" s="30">
        <v>0</v>
      </c>
      <c r="H67" s="4"/>
      <c r="I67" s="4"/>
      <c r="J67" s="4"/>
      <c r="K67" s="4"/>
    </row>
    <row r="68" spans="1:11" ht="14.1" customHeight="1">
      <c r="A68" s="4"/>
      <c r="B68" s="4"/>
      <c r="C68" s="11" t="s">
        <v>353</v>
      </c>
      <c r="D68" s="30">
        <v>0</v>
      </c>
      <c r="E68" s="30">
        <v>0</v>
      </c>
      <c r="F68" s="30">
        <v>0</v>
      </c>
      <c r="G68" s="30">
        <v>0</v>
      </c>
      <c r="H68" s="4"/>
      <c r="I68" s="4"/>
      <c r="J68" s="4"/>
      <c r="K68" s="4"/>
    </row>
    <row r="69" spans="1:11" ht="14.1" customHeight="1">
      <c r="A69" s="4"/>
      <c r="B69" s="4"/>
      <c r="C69" s="11" t="s">
        <v>358</v>
      </c>
      <c r="D69" s="30">
        <v>0</v>
      </c>
      <c r="E69" s="30">
        <v>0</v>
      </c>
      <c r="F69" s="30">
        <v>0</v>
      </c>
      <c r="G69" s="30">
        <v>0</v>
      </c>
      <c r="H69" s="4"/>
      <c r="I69" s="4"/>
      <c r="J69" s="4"/>
      <c r="K69" s="4"/>
    </row>
    <row r="70" spans="1:11" ht="14.1" customHeight="1">
      <c r="A70" s="4"/>
      <c r="B70" s="4"/>
      <c r="C70" s="11" t="s">
        <v>357</v>
      </c>
      <c r="D70" s="30">
        <v>0</v>
      </c>
      <c r="E70" s="30">
        <v>0</v>
      </c>
      <c r="F70" s="30">
        <v>0</v>
      </c>
      <c r="G70" s="30">
        <v>0</v>
      </c>
      <c r="H70" s="4"/>
      <c r="I70" s="4"/>
      <c r="J70" s="4"/>
      <c r="K70" s="4"/>
    </row>
    <row r="71" spans="1:11" ht="14.1" customHeight="1">
      <c r="A71" s="4"/>
      <c r="B71" s="4"/>
      <c r="C71" s="11" t="s">
        <v>356</v>
      </c>
      <c r="D71" s="30">
        <v>0</v>
      </c>
      <c r="E71" s="30">
        <v>0</v>
      </c>
      <c r="F71" s="30">
        <v>0</v>
      </c>
      <c r="G71" s="30">
        <v>0</v>
      </c>
      <c r="H71" s="4"/>
      <c r="I71" s="4"/>
      <c r="J71" s="4"/>
      <c r="K71" s="4"/>
    </row>
    <row r="72" spans="1:11" ht="14.1" customHeight="1">
      <c r="A72" s="4"/>
      <c r="B72" s="4"/>
      <c r="C72" s="11" t="s">
        <v>355</v>
      </c>
      <c r="D72" s="30">
        <v>0</v>
      </c>
      <c r="E72" s="30">
        <v>0</v>
      </c>
      <c r="F72" s="30">
        <v>0</v>
      </c>
      <c r="G72" s="30">
        <v>0</v>
      </c>
      <c r="H72" s="4"/>
      <c r="I72" s="4"/>
      <c r="J72" s="4"/>
      <c r="K72" s="4"/>
    </row>
    <row r="73" spans="1:11" ht="14.1" customHeight="1">
      <c r="A73" s="4"/>
      <c r="B73" s="4"/>
      <c r="C73" s="11" t="s">
        <v>354</v>
      </c>
      <c r="D73" s="30">
        <v>0</v>
      </c>
      <c r="E73" s="30">
        <v>0</v>
      </c>
      <c r="F73" s="30">
        <v>0</v>
      </c>
      <c r="G73" s="30">
        <v>0</v>
      </c>
      <c r="H73" s="4"/>
      <c r="I73" s="4"/>
      <c r="J73" s="4"/>
      <c r="K73" s="4"/>
    </row>
    <row r="74" spans="1:11" ht="14.1" customHeight="1">
      <c r="A74" s="4"/>
      <c r="B74" s="4"/>
      <c r="C74" s="11" t="s">
        <v>353</v>
      </c>
      <c r="D74" s="30">
        <v>0</v>
      </c>
      <c r="E74" s="30">
        <v>0</v>
      </c>
      <c r="F74" s="30">
        <v>0</v>
      </c>
      <c r="G74" s="30">
        <v>0</v>
      </c>
      <c r="H74" s="4"/>
      <c r="I74" s="4"/>
      <c r="J74" s="4"/>
      <c r="K74" s="4"/>
    </row>
    <row r="75" spans="1:11" ht="14.1" customHeight="1">
      <c r="A75" s="4"/>
      <c r="B75" s="4"/>
      <c r="C75" s="11" t="s">
        <v>352</v>
      </c>
      <c r="D75" s="30">
        <v>0</v>
      </c>
      <c r="E75" s="30">
        <v>0</v>
      </c>
      <c r="F75" s="30">
        <v>0</v>
      </c>
      <c r="G75" s="30">
        <v>0</v>
      </c>
      <c r="H75" s="4"/>
      <c r="I75" s="4"/>
      <c r="J75" s="4"/>
      <c r="K75" s="4"/>
    </row>
    <row r="76" spans="1:11" ht="14.1" customHeight="1">
      <c r="A76" s="4"/>
      <c r="B76" s="4"/>
      <c r="C76" s="11" t="s">
        <v>351</v>
      </c>
      <c r="D76" s="30">
        <v>0</v>
      </c>
      <c r="E76" s="30">
        <v>0</v>
      </c>
      <c r="F76" s="30">
        <v>0</v>
      </c>
      <c r="G76" s="30">
        <v>0</v>
      </c>
      <c r="H76" s="4"/>
      <c r="I76" s="4"/>
      <c r="J76" s="4"/>
      <c r="K76" s="4"/>
    </row>
    <row r="77" spans="1:11" ht="14.1" customHeight="1">
      <c r="A77" s="4"/>
      <c r="B77" s="4"/>
      <c r="C77" s="10" t="s">
        <v>145</v>
      </c>
      <c r="D77" s="30">
        <v>0</v>
      </c>
      <c r="E77" s="30">
        <v>1111000000</v>
      </c>
      <c r="F77" s="30">
        <v>1105000000</v>
      </c>
      <c r="G77" s="30">
        <v>1105000000</v>
      </c>
      <c r="H77" s="4"/>
      <c r="I77" s="4"/>
      <c r="J77" s="4"/>
      <c r="K77" s="4"/>
    </row>
    <row r="78" spans="1:11" ht="14.1" customHeight="1">
      <c r="A78" s="4"/>
      <c r="B78" s="4"/>
      <c r="C78" s="1316" t="s">
        <v>44</v>
      </c>
      <c r="D78" s="1317"/>
      <c r="E78" s="1317"/>
      <c r="F78" s="1317"/>
      <c r="G78" s="1317"/>
      <c r="H78" s="4"/>
      <c r="I78" s="4"/>
      <c r="J78" s="4"/>
      <c r="K78" s="4"/>
    </row>
    <row r="79" spans="1:11" ht="14.1" customHeight="1">
      <c r="A79" s="4"/>
      <c r="B79" s="4"/>
      <c r="C79" s="26" t="s">
        <v>870</v>
      </c>
      <c r="D79" s="1316" t="s">
        <v>869</v>
      </c>
      <c r="E79" s="1317"/>
      <c r="F79" s="1317"/>
      <c r="G79" s="1317"/>
      <c r="H79" s="4"/>
      <c r="I79" s="4"/>
      <c r="J79" s="4"/>
      <c r="K79" s="4"/>
    </row>
    <row r="80" spans="1:11" ht="14.1" customHeight="1">
      <c r="A80" s="4"/>
      <c r="B80" s="4"/>
      <c r="C80" s="14" t="s">
        <v>382</v>
      </c>
      <c r="D80" s="1314" t="s">
        <v>876</v>
      </c>
      <c r="E80" s="1315"/>
      <c r="F80" s="1315"/>
      <c r="G80" s="1315"/>
      <c r="H80" s="4"/>
      <c r="I80" s="4"/>
      <c r="J80" s="4"/>
      <c r="K80" s="4"/>
    </row>
    <row r="81" spans="1:11" ht="14.1" customHeight="1">
      <c r="A81" s="4"/>
      <c r="B81" s="4"/>
      <c r="C81" s="27" t="s">
        <v>380</v>
      </c>
      <c r="D81" s="1310" t="s">
        <v>875</v>
      </c>
      <c r="E81" s="1311"/>
      <c r="F81" s="1311"/>
      <c r="G81" s="1311"/>
      <c r="H81" s="4"/>
      <c r="I81" s="4"/>
      <c r="J81" s="4"/>
      <c r="K81" s="4"/>
    </row>
    <row r="82" spans="1:11" ht="14.1" customHeight="1">
      <c r="A82" s="4"/>
      <c r="B82" s="4"/>
      <c r="C82" s="27" t="s">
        <v>15</v>
      </c>
      <c r="D82" s="1310" t="s">
        <v>132</v>
      </c>
      <c r="E82" s="1311"/>
      <c r="F82" s="1311"/>
      <c r="G82" s="1311"/>
      <c r="H82" s="4"/>
      <c r="I82" s="4"/>
      <c r="J82" s="4"/>
      <c r="K82" s="4"/>
    </row>
    <row r="83" spans="1:11" ht="15" customHeight="1">
      <c r="A83" s="4"/>
      <c r="B83" s="4"/>
      <c r="C83" s="13"/>
      <c r="D83" s="33">
        <v>2022</v>
      </c>
      <c r="E83" s="33">
        <v>2023</v>
      </c>
      <c r="F83" s="33">
        <v>2024</v>
      </c>
      <c r="G83" s="33">
        <v>2025</v>
      </c>
      <c r="H83" s="4"/>
      <c r="I83" s="4"/>
      <c r="J83" s="4"/>
      <c r="K83" s="4"/>
    </row>
    <row r="84" spans="1:11" ht="15" customHeight="1">
      <c r="A84" s="4"/>
      <c r="B84" s="4"/>
      <c r="C84" s="12"/>
      <c r="D84" s="34" t="s">
        <v>7</v>
      </c>
      <c r="E84" s="34" t="s">
        <v>8</v>
      </c>
      <c r="F84" s="34" t="s">
        <v>8</v>
      </c>
      <c r="G84" s="34" t="s">
        <v>8</v>
      </c>
      <c r="H84" s="4"/>
      <c r="I84" s="4"/>
      <c r="J84" s="4"/>
      <c r="K84" s="4"/>
    </row>
    <row r="85" spans="1:11" ht="14.1" customHeight="1">
      <c r="A85" s="4"/>
      <c r="B85" s="4"/>
      <c r="C85" s="7" t="s">
        <v>16</v>
      </c>
      <c r="D85" s="35" t="s">
        <v>337</v>
      </c>
      <c r="E85" s="35" t="s">
        <v>420</v>
      </c>
      <c r="F85" s="35" t="s">
        <v>420</v>
      </c>
      <c r="G85" s="35" t="s">
        <v>425</v>
      </c>
      <c r="H85" s="4"/>
      <c r="I85" s="4"/>
      <c r="J85" s="4"/>
      <c r="K85" s="4"/>
    </row>
    <row r="86" spans="1:11" ht="14.1" customHeight="1">
      <c r="A86" s="4"/>
      <c r="B86" s="4"/>
      <c r="C86" s="7" t="s">
        <v>481</v>
      </c>
      <c r="D86" s="35" t="s">
        <v>1709</v>
      </c>
      <c r="E86" s="35" t="s">
        <v>708</v>
      </c>
      <c r="F86" s="35" t="s">
        <v>708</v>
      </c>
      <c r="G86" s="35" t="s">
        <v>816</v>
      </c>
      <c r="H86" s="4"/>
      <c r="I86" s="4"/>
      <c r="J86" s="4"/>
      <c r="K86" s="4"/>
    </row>
    <row r="87" spans="1:11" ht="14.1" customHeight="1">
      <c r="A87" s="4"/>
      <c r="B87" s="4"/>
      <c r="C87" s="7" t="s">
        <v>480</v>
      </c>
      <c r="D87" s="35" t="s">
        <v>853</v>
      </c>
      <c r="E87" s="35" t="s">
        <v>378</v>
      </c>
      <c r="F87" s="35" t="s">
        <v>378</v>
      </c>
      <c r="G87" s="35" t="s">
        <v>378</v>
      </c>
      <c r="H87" s="4"/>
      <c r="I87" s="4"/>
      <c r="J87" s="4"/>
      <c r="K87" s="4"/>
    </row>
    <row r="88" spans="1:11" ht="14.1" customHeight="1">
      <c r="A88" s="4"/>
      <c r="B88" s="4"/>
      <c r="C88" s="7" t="s">
        <v>375</v>
      </c>
      <c r="D88" s="35" t="s">
        <v>348</v>
      </c>
      <c r="E88" s="35" t="s">
        <v>629</v>
      </c>
      <c r="F88" s="35" t="s">
        <v>372</v>
      </c>
      <c r="G88" s="35" t="s">
        <v>1710</v>
      </c>
      <c r="H88" s="4"/>
      <c r="I88" s="4"/>
      <c r="J88" s="4"/>
      <c r="K88" s="4"/>
    </row>
    <row r="89" spans="1:11" ht="14.1" customHeight="1">
      <c r="A89" s="4"/>
      <c r="B89" s="4"/>
      <c r="C89" s="7" t="s">
        <v>374</v>
      </c>
      <c r="D89" s="35" t="s">
        <v>348</v>
      </c>
      <c r="E89" s="35" t="s">
        <v>1711</v>
      </c>
      <c r="F89" s="35" t="s">
        <v>372</v>
      </c>
      <c r="G89" s="35" t="s">
        <v>1710</v>
      </c>
      <c r="H89" s="4"/>
      <c r="I89" s="4"/>
      <c r="J89" s="4"/>
      <c r="K89" s="4"/>
    </row>
    <row r="90" spans="1:11" ht="14.1" customHeight="1">
      <c r="A90" s="4"/>
      <c r="B90" s="4"/>
      <c r="C90" s="7" t="s">
        <v>22</v>
      </c>
      <c r="D90" s="35" t="s">
        <v>348</v>
      </c>
      <c r="E90" s="35" t="s">
        <v>1712</v>
      </c>
      <c r="F90" s="35" t="s">
        <v>372</v>
      </c>
      <c r="G90" s="35" t="s">
        <v>372</v>
      </c>
      <c r="H90" s="4"/>
      <c r="I90" s="4"/>
      <c r="J90" s="4"/>
      <c r="K90" s="4"/>
    </row>
    <row r="91" spans="1:11" ht="14.1" customHeight="1">
      <c r="A91" s="4"/>
      <c r="B91" s="4"/>
      <c r="C91" s="1312" t="s">
        <v>371</v>
      </c>
      <c r="D91" s="1313"/>
      <c r="E91" s="1313"/>
      <c r="F91" s="1313"/>
      <c r="G91" s="1313"/>
      <c r="H91" s="4"/>
      <c r="I91" s="4"/>
      <c r="J91" s="4"/>
      <c r="K91" s="4"/>
    </row>
    <row r="92" spans="1:11" ht="14.1" customHeight="1">
      <c r="A92" s="4"/>
      <c r="B92" s="4"/>
      <c r="C92" s="13"/>
      <c r="D92" s="33">
        <v>2022</v>
      </c>
      <c r="E92" s="33">
        <v>2023</v>
      </c>
      <c r="F92" s="33">
        <v>2024</v>
      </c>
      <c r="G92" s="33">
        <v>2025</v>
      </c>
      <c r="H92" s="4"/>
      <c r="I92" s="4"/>
      <c r="J92" s="4"/>
      <c r="K92" s="4"/>
    </row>
    <row r="93" spans="1:11" ht="14.1" customHeight="1">
      <c r="A93" s="4"/>
      <c r="B93" s="4"/>
      <c r="C93" s="12"/>
      <c r="D93" s="34" t="s">
        <v>7</v>
      </c>
      <c r="E93" s="34" t="s">
        <v>8</v>
      </c>
      <c r="F93" s="34" t="s">
        <v>8</v>
      </c>
      <c r="G93" s="34" t="s">
        <v>8</v>
      </c>
      <c r="H93" s="4"/>
      <c r="I93" s="4"/>
      <c r="J93" s="4"/>
      <c r="K93" s="4"/>
    </row>
    <row r="94" spans="1:11" ht="14.1" customHeight="1">
      <c r="A94" s="4"/>
      <c r="B94" s="4"/>
      <c r="C94" s="11" t="s">
        <v>368</v>
      </c>
      <c r="D94" s="30">
        <v>0</v>
      </c>
      <c r="E94" s="30">
        <v>0</v>
      </c>
      <c r="F94" s="30">
        <v>0</v>
      </c>
      <c r="G94" s="30">
        <v>0</v>
      </c>
      <c r="H94" s="4"/>
      <c r="I94" s="4"/>
      <c r="J94" s="4"/>
      <c r="K94" s="4"/>
    </row>
    <row r="95" spans="1:11" ht="14.1" customHeight="1">
      <c r="A95" s="4"/>
      <c r="B95" s="4"/>
      <c r="C95" s="11" t="s">
        <v>357</v>
      </c>
      <c r="D95" s="30">
        <v>0</v>
      </c>
      <c r="E95" s="30">
        <v>0</v>
      </c>
      <c r="F95" s="30">
        <v>0</v>
      </c>
      <c r="G95" s="30">
        <v>0</v>
      </c>
      <c r="H95" s="4"/>
      <c r="I95" s="4"/>
      <c r="J95" s="4"/>
      <c r="K95" s="4"/>
    </row>
    <row r="96" spans="1:11" ht="14.1" customHeight="1">
      <c r="A96" s="4"/>
      <c r="B96" s="4"/>
      <c r="C96" s="11" t="s">
        <v>361</v>
      </c>
      <c r="D96" s="30">
        <v>0</v>
      </c>
      <c r="E96" s="30">
        <v>0</v>
      </c>
      <c r="F96" s="30">
        <v>0</v>
      </c>
      <c r="G96" s="30">
        <v>0</v>
      </c>
      <c r="H96" s="4"/>
      <c r="I96" s="4"/>
      <c r="J96" s="4"/>
      <c r="K96" s="4"/>
    </row>
    <row r="97" spans="1:11" ht="14.1" customHeight="1">
      <c r="A97" s="4"/>
      <c r="B97" s="4"/>
      <c r="C97" s="11" t="s">
        <v>367</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366</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365</v>
      </c>
      <c r="D103" s="30">
        <v>0</v>
      </c>
      <c r="E103" s="30">
        <v>0</v>
      </c>
      <c r="F103" s="30">
        <v>0</v>
      </c>
      <c r="G103" s="30">
        <v>0</v>
      </c>
      <c r="H103" s="4"/>
      <c r="I103" s="4"/>
      <c r="J103" s="4"/>
      <c r="K103" s="4"/>
    </row>
    <row r="104" spans="1:11" ht="14.1" customHeight="1">
      <c r="A104" s="4"/>
      <c r="B104" s="4"/>
      <c r="C104" s="11" t="s">
        <v>357</v>
      </c>
      <c r="D104" s="30">
        <v>0</v>
      </c>
      <c r="E104" s="30">
        <v>0</v>
      </c>
      <c r="F104" s="30">
        <v>0</v>
      </c>
      <c r="G104" s="30">
        <v>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370</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363</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362</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361</v>
      </c>
      <c r="D114" s="30">
        <v>0</v>
      </c>
      <c r="E114" s="30">
        <v>0</v>
      </c>
      <c r="F114" s="30">
        <v>0</v>
      </c>
      <c r="G114" s="30">
        <v>0</v>
      </c>
      <c r="H114" s="4"/>
      <c r="I114" s="4"/>
      <c r="J114" s="4"/>
      <c r="K114" s="4"/>
    </row>
    <row r="115" spans="1:11" ht="14.1" customHeight="1">
      <c r="A115" s="4"/>
      <c r="B115" s="4"/>
      <c r="C115" s="11" t="s">
        <v>360</v>
      </c>
      <c r="D115" s="30">
        <v>0</v>
      </c>
      <c r="E115" s="30">
        <v>0</v>
      </c>
      <c r="F115" s="30">
        <v>0</v>
      </c>
      <c r="G115" s="30">
        <v>0</v>
      </c>
      <c r="H115" s="4"/>
      <c r="I115" s="4"/>
      <c r="J115" s="4"/>
      <c r="K115" s="4"/>
    </row>
    <row r="116" spans="1:11" ht="14.1" customHeight="1">
      <c r="A116" s="4"/>
      <c r="B116" s="4"/>
      <c r="C116" s="11" t="s">
        <v>357</v>
      </c>
      <c r="D116" s="30">
        <v>0</v>
      </c>
      <c r="E116" s="30">
        <v>0</v>
      </c>
      <c r="F116" s="30">
        <v>0</v>
      </c>
      <c r="G116" s="30">
        <v>0</v>
      </c>
      <c r="H116" s="4"/>
      <c r="I116" s="4"/>
      <c r="J116" s="4"/>
      <c r="K116" s="4"/>
    </row>
    <row r="117" spans="1:11" ht="14.1" customHeight="1">
      <c r="A117" s="4"/>
      <c r="B117" s="4"/>
      <c r="C117" s="11" t="s">
        <v>356</v>
      </c>
      <c r="D117" s="30">
        <v>0</v>
      </c>
      <c r="E117" s="30">
        <v>0</v>
      </c>
      <c r="F117" s="30">
        <v>0</v>
      </c>
      <c r="G117" s="30">
        <v>0</v>
      </c>
      <c r="H117" s="4"/>
      <c r="I117" s="4"/>
      <c r="J117" s="4"/>
      <c r="K117" s="4"/>
    </row>
    <row r="118" spans="1:11" ht="14.1" customHeight="1">
      <c r="A118" s="4"/>
      <c r="B118" s="4"/>
      <c r="C118" s="11" t="s">
        <v>355</v>
      </c>
      <c r="D118" s="30">
        <v>0</v>
      </c>
      <c r="E118" s="30">
        <v>0</v>
      </c>
      <c r="F118" s="30">
        <v>0</v>
      </c>
      <c r="G118" s="30">
        <v>0</v>
      </c>
      <c r="H118" s="4"/>
      <c r="I118" s="4"/>
      <c r="J118" s="4"/>
      <c r="K118" s="4"/>
    </row>
    <row r="119" spans="1:11" ht="14.1" customHeight="1">
      <c r="A119" s="4"/>
      <c r="B119" s="4"/>
      <c r="C119" s="11" t="s">
        <v>354</v>
      </c>
      <c r="D119" s="30">
        <v>0</v>
      </c>
      <c r="E119" s="30">
        <v>0</v>
      </c>
      <c r="F119" s="30">
        <v>0</v>
      </c>
      <c r="G119" s="30">
        <v>0</v>
      </c>
      <c r="H119" s="4"/>
      <c r="I119" s="4"/>
      <c r="J119" s="4"/>
      <c r="K119" s="4"/>
    </row>
    <row r="120" spans="1:11" ht="14.1" customHeight="1">
      <c r="A120" s="4"/>
      <c r="B120" s="4"/>
      <c r="C120" s="11" t="s">
        <v>353</v>
      </c>
      <c r="D120" s="30">
        <v>0</v>
      </c>
      <c r="E120" s="30">
        <v>0</v>
      </c>
      <c r="F120" s="30">
        <v>0</v>
      </c>
      <c r="G120" s="30">
        <v>0</v>
      </c>
      <c r="H120" s="4"/>
      <c r="I120" s="4"/>
      <c r="J120" s="4"/>
      <c r="K120" s="4"/>
    </row>
    <row r="121" spans="1:11" ht="14.1" customHeight="1">
      <c r="A121" s="4"/>
      <c r="B121" s="4"/>
      <c r="C121" s="11" t="s">
        <v>359</v>
      </c>
      <c r="D121" s="30">
        <v>0</v>
      </c>
      <c r="E121" s="30">
        <v>35000000</v>
      </c>
      <c r="F121" s="30">
        <v>35000000</v>
      </c>
      <c r="G121" s="30">
        <v>5000000</v>
      </c>
      <c r="H121" s="4"/>
      <c r="I121" s="4"/>
      <c r="J121" s="4"/>
      <c r="K121" s="4"/>
    </row>
    <row r="122" spans="1:11" ht="14.1" customHeight="1">
      <c r="A122" s="4"/>
      <c r="B122" s="4"/>
      <c r="C122" s="11" t="s">
        <v>357</v>
      </c>
      <c r="D122" s="30">
        <v>0</v>
      </c>
      <c r="E122" s="30">
        <v>35000000</v>
      </c>
      <c r="F122" s="30">
        <v>35000000</v>
      </c>
      <c r="G122" s="30">
        <v>5000000</v>
      </c>
      <c r="H122" s="4"/>
      <c r="I122" s="4"/>
      <c r="J122" s="4"/>
      <c r="K122" s="4"/>
    </row>
    <row r="123" spans="1:11" ht="14.1" customHeight="1">
      <c r="A123" s="4"/>
      <c r="B123" s="4"/>
      <c r="C123" s="11" t="s">
        <v>356</v>
      </c>
      <c r="D123" s="30">
        <v>0</v>
      </c>
      <c r="E123" s="30">
        <v>0</v>
      </c>
      <c r="F123" s="30">
        <v>0</v>
      </c>
      <c r="G123" s="30">
        <v>0</v>
      </c>
      <c r="H123" s="4"/>
      <c r="I123" s="4"/>
      <c r="J123" s="4"/>
      <c r="K123" s="4"/>
    </row>
    <row r="124" spans="1:11" ht="14.1" customHeight="1">
      <c r="A124" s="4"/>
      <c r="B124" s="4"/>
      <c r="C124" s="11" t="s">
        <v>355</v>
      </c>
      <c r="D124" s="30">
        <v>0</v>
      </c>
      <c r="E124" s="30">
        <v>0</v>
      </c>
      <c r="F124" s="30">
        <v>0</v>
      </c>
      <c r="G124" s="30">
        <v>0</v>
      </c>
      <c r="H124" s="4"/>
      <c r="I124" s="4"/>
      <c r="J124" s="4"/>
      <c r="K124" s="4"/>
    </row>
    <row r="125" spans="1:11" ht="14.1" customHeight="1">
      <c r="A125" s="4"/>
      <c r="B125" s="4"/>
      <c r="C125" s="11" t="s">
        <v>354</v>
      </c>
      <c r="D125" s="30">
        <v>0</v>
      </c>
      <c r="E125" s="30">
        <v>0</v>
      </c>
      <c r="F125" s="30">
        <v>0</v>
      </c>
      <c r="G125" s="30">
        <v>0</v>
      </c>
      <c r="H125" s="4"/>
      <c r="I125" s="4"/>
      <c r="J125" s="4"/>
      <c r="K125" s="4"/>
    </row>
    <row r="126" spans="1:11" ht="14.1" customHeight="1">
      <c r="A126" s="4"/>
      <c r="B126" s="4"/>
      <c r="C126" s="11" t="s">
        <v>353</v>
      </c>
      <c r="D126" s="30">
        <v>0</v>
      </c>
      <c r="E126" s="30">
        <v>0</v>
      </c>
      <c r="F126" s="30">
        <v>0</v>
      </c>
      <c r="G126" s="30">
        <v>0</v>
      </c>
      <c r="H126" s="4"/>
      <c r="I126" s="4"/>
      <c r="J126" s="4"/>
      <c r="K126" s="4"/>
    </row>
    <row r="127" spans="1:11" ht="14.1" customHeight="1">
      <c r="A127" s="4"/>
      <c r="B127" s="4"/>
      <c r="C127" s="11" t="s">
        <v>358</v>
      </c>
      <c r="D127" s="30">
        <v>0</v>
      </c>
      <c r="E127" s="30">
        <v>0</v>
      </c>
      <c r="F127" s="30">
        <v>0</v>
      </c>
      <c r="G127" s="30">
        <v>0</v>
      </c>
      <c r="H127" s="4"/>
      <c r="I127" s="4"/>
      <c r="J127" s="4"/>
      <c r="K127" s="4"/>
    </row>
    <row r="128" spans="1:11" ht="14.1" customHeight="1">
      <c r="A128" s="4"/>
      <c r="B128" s="4"/>
      <c r="C128" s="11" t="s">
        <v>357</v>
      </c>
      <c r="D128" s="30">
        <v>0</v>
      </c>
      <c r="E128" s="30">
        <v>0</v>
      </c>
      <c r="F128" s="30">
        <v>0</v>
      </c>
      <c r="G128" s="30">
        <v>0</v>
      </c>
      <c r="H128" s="4"/>
      <c r="I128" s="4"/>
      <c r="J128" s="4"/>
      <c r="K128" s="4"/>
    </row>
    <row r="129" spans="1:11" ht="14.1" customHeight="1">
      <c r="A129" s="4"/>
      <c r="B129" s="4"/>
      <c r="C129" s="11" t="s">
        <v>356</v>
      </c>
      <c r="D129" s="30">
        <v>0</v>
      </c>
      <c r="E129" s="30">
        <v>0</v>
      </c>
      <c r="F129" s="30">
        <v>0</v>
      </c>
      <c r="G129" s="30">
        <v>0</v>
      </c>
      <c r="H129" s="4"/>
      <c r="I129" s="4"/>
      <c r="J129" s="4"/>
      <c r="K129" s="4"/>
    </row>
    <row r="130" spans="1:11" ht="14.1" customHeight="1">
      <c r="A130" s="4"/>
      <c r="B130" s="4"/>
      <c r="C130" s="11" t="s">
        <v>355</v>
      </c>
      <c r="D130" s="30">
        <v>0</v>
      </c>
      <c r="E130" s="30">
        <v>0</v>
      </c>
      <c r="F130" s="30">
        <v>0</v>
      </c>
      <c r="G130" s="30">
        <v>0</v>
      </c>
      <c r="H130" s="4"/>
      <c r="I130" s="4"/>
      <c r="J130" s="4"/>
      <c r="K130" s="4"/>
    </row>
    <row r="131" spans="1:11" ht="14.1" customHeight="1">
      <c r="A131" s="4"/>
      <c r="B131" s="4"/>
      <c r="C131" s="11" t="s">
        <v>354</v>
      </c>
      <c r="D131" s="30">
        <v>0</v>
      </c>
      <c r="E131" s="30">
        <v>0</v>
      </c>
      <c r="F131" s="30">
        <v>0</v>
      </c>
      <c r="G131" s="30">
        <v>0</v>
      </c>
      <c r="H131" s="4"/>
      <c r="I131" s="4"/>
      <c r="J131" s="4"/>
      <c r="K131" s="4"/>
    </row>
    <row r="132" spans="1:11" ht="14.1" customHeight="1">
      <c r="A132" s="4"/>
      <c r="B132" s="4"/>
      <c r="C132" s="11" t="s">
        <v>353</v>
      </c>
      <c r="D132" s="30">
        <v>0</v>
      </c>
      <c r="E132" s="30">
        <v>0</v>
      </c>
      <c r="F132" s="30">
        <v>0</v>
      </c>
      <c r="G132" s="30">
        <v>0</v>
      </c>
      <c r="H132" s="4"/>
      <c r="I132" s="4"/>
      <c r="J132" s="4"/>
      <c r="K132" s="4"/>
    </row>
    <row r="133" spans="1:11" ht="14.1" customHeight="1">
      <c r="A133" s="4"/>
      <c r="B133" s="4"/>
      <c r="C133" s="11" t="s">
        <v>352</v>
      </c>
      <c r="D133" s="30">
        <v>0</v>
      </c>
      <c r="E133" s="30">
        <v>0</v>
      </c>
      <c r="F133" s="30">
        <v>0</v>
      </c>
      <c r="G133" s="30">
        <v>0</v>
      </c>
      <c r="H133" s="4"/>
      <c r="I133" s="4"/>
      <c r="J133" s="4"/>
      <c r="K133" s="4"/>
    </row>
    <row r="134" spans="1:11" ht="14.1" customHeight="1">
      <c r="A134" s="4"/>
      <c r="B134" s="4"/>
      <c r="C134" s="11" t="s">
        <v>351</v>
      </c>
      <c r="D134" s="30">
        <v>0</v>
      </c>
      <c r="E134" s="30">
        <v>0</v>
      </c>
      <c r="F134" s="30">
        <v>0</v>
      </c>
      <c r="G134" s="30">
        <v>0</v>
      </c>
      <c r="H134" s="4"/>
      <c r="I134" s="4"/>
      <c r="J134" s="4"/>
      <c r="K134" s="4"/>
    </row>
    <row r="135" spans="1:11" ht="14.1" customHeight="1">
      <c r="A135" s="4"/>
      <c r="B135" s="4"/>
      <c r="C135" s="10" t="s">
        <v>145</v>
      </c>
      <c r="D135" s="30">
        <v>0</v>
      </c>
      <c r="E135" s="30">
        <v>35000000</v>
      </c>
      <c r="F135" s="30">
        <v>35000000</v>
      </c>
      <c r="G135" s="30">
        <v>5000000</v>
      </c>
      <c r="H135" s="4"/>
      <c r="I135" s="4"/>
      <c r="J135" s="4"/>
      <c r="K135" s="4"/>
    </row>
    <row r="136" spans="1:11" ht="14.1" customHeight="1">
      <c r="A136" s="4"/>
      <c r="B136" s="4"/>
      <c r="C136" s="14" t="s">
        <v>382</v>
      </c>
      <c r="D136" s="1314" t="s">
        <v>874</v>
      </c>
      <c r="E136" s="1315"/>
      <c r="F136" s="1315"/>
      <c r="G136" s="1315"/>
      <c r="H136" s="4"/>
      <c r="I136" s="4"/>
      <c r="J136" s="4"/>
      <c r="K136" s="4"/>
    </row>
    <row r="137" spans="1:11" ht="14.1" customHeight="1">
      <c r="A137" s="4"/>
      <c r="B137" s="4"/>
      <c r="C137" s="27" t="s">
        <v>380</v>
      </c>
      <c r="D137" s="1310" t="s">
        <v>873</v>
      </c>
      <c r="E137" s="1311"/>
      <c r="F137" s="1311"/>
      <c r="G137" s="1311"/>
      <c r="H137" s="4"/>
      <c r="I137" s="4"/>
      <c r="J137" s="4"/>
      <c r="K137" s="4"/>
    </row>
    <row r="138" spans="1:11" ht="14.1" customHeight="1">
      <c r="A138" s="4"/>
      <c r="B138" s="4"/>
      <c r="C138" s="27" t="s">
        <v>15</v>
      </c>
      <c r="D138" s="1310" t="s">
        <v>184</v>
      </c>
      <c r="E138" s="1311"/>
      <c r="F138" s="1311"/>
      <c r="G138" s="1311"/>
      <c r="H138" s="4"/>
      <c r="I138" s="4"/>
      <c r="J138" s="4"/>
      <c r="K138" s="4"/>
    </row>
    <row r="139" spans="1:11" ht="15" customHeight="1">
      <c r="A139" s="4"/>
      <c r="B139" s="4"/>
      <c r="C139" s="13"/>
      <c r="D139" s="33">
        <v>2022</v>
      </c>
      <c r="E139" s="33">
        <v>2023</v>
      </c>
      <c r="F139" s="33">
        <v>2024</v>
      </c>
      <c r="G139" s="33">
        <v>2025</v>
      </c>
      <c r="H139" s="4"/>
      <c r="I139" s="4"/>
      <c r="J139" s="4"/>
      <c r="K139" s="4"/>
    </row>
    <row r="140" spans="1:11" ht="15" customHeight="1">
      <c r="A140" s="4"/>
      <c r="B140" s="4"/>
      <c r="C140" s="12"/>
      <c r="D140" s="34" t="s">
        <v>7</v>
      </c>
      <c r="E140" s="34" t="s">
        <v>8</v>
      </c>
      <c r="F140" s="34" t="s">
        <v>8</v>
      </c>
      <c r="G140" s="34" t="s">
        <v>8</v>
      </c>
      <c r="H140" s="4"/>
      <c r="I140" s="4"/>
      <c r="J140" s="4"/>
      <c r="K140" s="4"/>
    </row>
    <row r="141" spans="1:11" ht="14.1" customHeight="1">
      <c r="A141" s="4"/>
      <c r="B141" s="4"/>
      <c r="C141" s="7" t="s">
        <v>16</v>
      </c>
      <c r="D141" s="35" t="s">
        <v>388</v>
      </c>
      <c r="E141" s="35" t="s">
        <v>388</v>
      </c>
      <c r="F141" s="35" t="s">
        <v>388</v>
      </c>
      <c r="G141" s="35" t="s">
        <v>388</v>
      </c>
      <c r="H141" s="4"/>
      <c r="I141" s="4"/>
      <c r="J141" s="4"/>
      <c r="K141" s="4"/>
    </row>
    <row r="142" spans="1:11" ht="14.1" customHeight="1">
      <c r="A142" s="4"/>
      <c r="B142" s="4"/>
      <c r="C142" s="7" t="s">
        <v>481</v>
      </c>
      <c r="D142" s="35" t="s">
        <v>372</v>
      </c>
      <c r="E142" s="35" t="s">
        <v>693</v>
      </c>
      <c r="F142" s="35" t="s">
        <v>693</v>
      </c>
      <c r="G142" s="35" t="s">
        <v>693</v>
      </c>
      <c r="H142" s="4"/>
      <c r="I142" s="4"/>
      <c r="J142" s="4"/>
      <c r="K142" s="4"/>
    </row>
    <row r="143" spans="1:11" ht="14.1" customHeight="1">
      <c r="A143" s="4"/>
      <c r="B143" s="4"/>
      <c r="C143" s="7" t="s">
        <v>480</v>
      </c>
      <c r="D143" s="35" t="s">
        <v>372</v>
      </c>
      <c r="E143" s="35" t="s">
        <v>1713</v>
      </c>
      <c r="F143" s="35" t="s">
        <v>1713</v>
      </c>
      <c r="G143" s="35" t="s">
        <v>1713</v>
      </c>
      <c r="H143" s="4"/>
      <c r="I143" s="4"/>
      <c r="J143" s="4"/>
      <c r="K143" s="4"/>
    </row>
    <row r="144" spans="1:11" ht="14.1" customHeight="1">
      <c r="A144" s="4"/>
      <c r="B144" s="4"/>
      <c r="C144" s="7" t="s">
        <v>375</v>
      </c>
      <c r="D144" s="35" t="s">
        <v>348</v>
      </c>
      <c r="E144" s="35" t="s">
        <v>372</v>
      </c>
      <c r="F144" s="35" t="s">
        <v>372</v>
      </c>
      <c r="G144" s="35" t="s">
        <v>372</v>
      </c>
      <c r="H144" s="4"/>
      <c r="I144" s="4"/>
      <c r="J144" s="4"/>
      <c r="K144" s="4"/>
    </row>
    <row r="145" spans="1:11" ht="14.1" customHeight="1">
      <c r="A145" s="4"/>
      <c r="B145" s="4"/>
      <c r="C145" s="7" t="s">
        <v>374</v>
      </c>
      <c r="D145" s="35" t="s">
        <v>348</v>
      </c>
      <c r="E145" s="35" t="s">
        <v>348</v>
      </c>
      <c r="F145" s="35" t="s">
        <v>372</v>
      </c>
      <c r="G145" s="35" t="s">
        <v>372</v>
      </c>
      <c r="H145" s="4"/>
      <c r="I145" s="4"/>
      <c r="J145" s="4"/>
      <c r="K145" s="4"/>
    </row>
    <row r="146" spans="1:11" ht="14.1" customHeight="1">
      <c r="A146" s="4"/>
      <c r="B146" s="4"/>
      <c r="C146" s="7" t="s">
        <v>22</v>
      </c>
      <c r="D146" s="35" t="s">
        <v>348</v>
      </c>
      <c r="E146" s="35" t="s">
        <v>348</v>
      </c>
      <c r="F146" s="35" t="s">
        <v>372</v>
      </c>
      <c r="G146" s="35" t="s">
        <v>372</v>
      </c>
      <c r="H146" s="4"/>
      <c r="I146" s="4"/>
      <c r="J146" s="4"/>
      <c r="K146" s="4"/>
    </row>
    <row r="147" spans="1:11" ht="14.1" customHeight="1">
      <c r="A147" s="4"/>
      <c r="B147" s="4"/>
      <c r="C147" s="1312" t="s">
        <v>371</v>
      </c>
      <c r="D147" s="1313"/>
      <c r="E147" s="1313"/>
      <c r="F147" s="1313"/>
      <c r="G147" s="1313"/>
      <c r="H147" s="4"/>
      <c r="I147" s="4"/>
      <c r="J147" s="4"/>
      <c r="K147" s="4"/>
    </row>
    <row r="148" spans="1:11" ht="14.1" customHeight="1">
      <c r="A148" s="4"/>
      <c r="B148" s="4"/>
      <c r="C148" s="13"/>
      <c r="D148" s="33">
        <v>2022</v>
      </c>
      <c r="E148" s="33">
        <v>2023</v>
      </c>
      <c r="F148" s="33">
        <v>2024</v>
      </c>
      <c r="G148" s="33">
        <v>2025</v>
      </c>
      <c r="H148" s="4"/>
      <c r="I148" s="4"/>
      <c r="J148" s="4"/>
      <c r="K148" s="4"/>
    </row>
    <row r="149" spans="1:11" ht="14.1" customHeight="1">
      <c r="A149" s="4"/>
      <c r="B149" s="4"/>
      <c r="C149" s="12"/>
      <c r="D149" s="34" t="s">
        <v>7</v>
      </c>
      <c r="E149" s="34" t="s">
        <v>8</v>
      </c>
      <c r="F149" s="34" t="s">
        <v>8</v>
      </c>
      <c r="G149" s="34" t="s">
        <v>8</v>
      </c>
      <c r="H149" s="4"/>
      <c r="I149" s="4"/>
      <c r="J149" s="4"/>
      <c r="K149" s="4"/>
    </row>
    <row r="150" spans="1:11" ht="14.1" customHeight="1">
      <c r="A150" s="4"/>
      <c r="B150" s="4"/>
      <c r="C150" s="11" t="s">
        <v>368</v>
      </c>
      <c r="D150" s="30">
        <v>0</v>
      </c>
      <c r="E150" s="30">
        <v>0</v>
      </c>
      <c r="F150" s="30">
        <v>0</v>
      </c>
      <c r="G150" s="30">
        <v>0</v>
      </c>
      <c r="H150" s="4"/>
      <c r="I150" s="4"/>
      <c r="J150" s="4"/>
      <c r="K150" s="4"/>
    </row>
    <row r="151" spans="1:11" ht="14.1" customHeight="1">
      <c r="A151" s="4"/>
      <c r="B151" s="4"/>
      <c r="C151" s="11" t="s">
        <v>357</v>
      </c>
      <c r="D151" s="30">
        <v>0</v>
      </c>
      <c r="E151" s="30">
        <v>0</v>
      </c>
      <c r="F151" s="30">
        <v>0</v>
      </c>
      <c r="G151" s="30">
        <v>0</v>
      </c>
      <c r="H151" s="4"/>
      <c r="I151" s="4"/>
      <c r="J151" s="4"/>
      <c r="K151" s="4"/>
    </row>
    <row r="152" spans="1:11" ht="14.1" customHeight="1">
      <c r="A152" s="4"/>
      <c r="B152" s="4"/>
      <c r="C152" s="11" t="s">
        <v>361</v>
      </c>
      <c r="D152" s="30">
        <v>0</v>
      </c>
      <c r="E152" s="30">
        <v>0</v>
      </c>
      <c r="F152" s="30">
        <v>0</v>
      </c>
      <c r="G152" s="30">
        <v>0</v>
      </c>
      <c r="H152" s="4"/>
      <c r="I152" s="4"/>
      <c r="J152" s="4"/>
      <c r="K152" s="4"/>
    </row>
    <row r="153" spans="1:11" ht="14.1" customHeight="1">
      <c r="A153" s="4"/>
      <c r="B153" s="4"/>
      <c r="C153" s="11" t="s">
        <v>367</v>
      </c>
      <c r="D153" s="30">
        <v>0</v>
      </c>
      <c r="E153" s="30">
        <v>0</v>
      </c>
      <c r="F153" s="30">
        <v>0</v>
      </c>
      <c r="G153" s="30">
        <v>0</v>
      </c>
      <c r="H153" s="4"/>
      <c r="I153" s="4"/>
      <c r="J153" s="4"/>
      <c r="K153" s="4"/>
    </row>
    <row r="154" spans="1:11" ht="14.1" customHeight="1">
      <c r="A154" s="4"/>
      <c r="B154" s="4"/>
      <c r="C154" s="11" t="s">
        <v>357</v>
      </c>
      <c r="D154" s="30">
        <v>0</v>
      </c>
      <c r="E154" s="30">
        <v>0</v>
      </c>
      <c r="F154" s="30">
        <v>0</v>
      </c>
      <c r="G154" s="30">
        <v>0</v>
      </c>
      <c r="H154" s="4"/>
      <c r="I154" s="4"/>
      <c r="J154" s="4"/>
      <c r="K154" s="4"/>
    </row>
    <row r="155" spans="1:11" ht="14.1" customHeight="1">
      <c r="A155" s="4"/>
      <c r="B155" s="4"/>
      <c r="C155" s="11" t="s">
        <v>361</v>
      </c>
      <c r="D155" s="30">
        <v>0</v>
      </c>
      <c r="E155" s="30">
        <v>0</v>
      </c>
      <c r="F155" s="30">
        <v>0</v>
      </c>
      <c r="G155" s="30">
        <v>0</v>
      </c>
      <c r="H155" s="4"/>
      <c r="I155" s="4"/>
      <c r="J155" s="4"/>
      <c r="K155" s="4"/>
    </row>
    <row r="156" spans="1:11" ht="14.1" customHeight="1">
      <c r="A156" s="4"/>
      <c r="B156" s="4"/>
      <c r="C156" s="11" t="s">
        <v>366</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365</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370</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363</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362</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360</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356</v>
      </c>
      <c r="D173" s="30">
        <v>0</v>
      </c>
      <c r="E173" s="30">
        <v>0</v>
      </c>
      <c r="F173" s="30">
        <v>0</v>
      </c>
      <c r="G173" s="30">
        <v>0</v>
      </c>
      <c r="H173" s="4"/>
      <c r="I173" s="4"/>
      <c r="J173" s="4"/>
      <c r="K173" s="4"/>
    </row>
    <row r="174" spans="1:11" ht="14.1" customHeight="1">
      <c r="A174" s="4"/>
      <c r="B174" s="4"/>
      <c r="C174" s="11" t="s">
        <v>355</v>
      </c>
      <c r="D174" s="30">
        <v>0</v>
      </c>
      <c r="E174" s="30">
        <v>0</v>
      </c>
      <c r="F174" s="30">
        <v>0</v>
      </c>
      <c r="G174" s="30">
        <v>0</v>
      </c>
      <c r="H174" s="4"/>
      <c r="I174" s="4"/>
      <c r="J174" s="4"/>
      <c r="K174" s="4"/>
    </row>
    <row r="175" spans="1:11" ht="14.1" customHeight="1">
      <c r="A175" s="4"/>
      <c r="B175" s="4"/>
      <c r="C175" s="11" t="s">
        <v>354</v>
      </c>
      <c r="D175" s="30">
        <v>0</v>
      </c>
      <c r="E175" s="30">
        <v>0</v>
      </c>
      <c r="F175" s="30">
        <v>0</v>
      </c>
      <c r="G175" s="30">
        <v>0</v>
      </c>
      <c r="H175" s="4"/>
      <c r="I175" s="4"/>
      <c r="J175" s="4"/>
      <c r="K175" s="4"/>
    </row>
    <row r="176" spans="1:11" ht="14.1" customHeight="1">
      <c r="A176" s="4"/>
      <c r="B176" s="4"/>
      <c r="C176" s="11" t="s">
        <v>353</v>
      </c>
      <c r="D176" s="30">
        <v>0</v>
      </c>
      <c r="E176" s="30">
        <v>0</v>
      </c>
      <c r="F176" s="30">
        <v>0</v>
      </c>
      <c r="G176" s="30">
        <v>0</v>
      </c>
      <c r="H176" s="4"/>
      <c r="I176" s="4"/>
      <c r="J176" s="4"/>
      <c r="K176" s="4"/>
    </row>
    <row r="177" spans="1:11" ht="14.1" customHeight="1">
      <c r="A177" s="4"/>
      <c r="B177" s="4"/>
      <c r="C177" s="11" t="s">
        <v>359</v>
      </c>
      <c r="D177" s="30">
        <v>0</v>
      </c>
      <c r="E177" s="30">
        <v>10000000</v>
      </c>
      <c r="F177" s="30">
        <v>10000000</v>
      </c>
      <c r="G177" s="30">
        <v>10000000</v>
      </c>
      <c r="H177" s="4"/>
      <c r="I177" s="4"/>
      <c r="J177" s="4"/>
      <c r="K177" s="4"/>
    </row>
    <row r="178" spans="1:11" ht="14.1" customHeight="1">
      <c r="A178" s="4"/>
      <c r="B178" s="4"/>
      <c r="C178" s="11" t="s">
        <v>357</v>
      </c>
      <c r="D178" s="30">
        <v>0</v>
      </c>
      <c r="E178" s="30">
        <v>10000000</v>
      </c>
      <c r="F178" s="30">
        <v>10000000</v>
      </c>
      <c r="G178" s="30">
        <v>10000000</v>
      </c>
      <c r="H178" s="4"/>
      <c r="I178" s="4"/>
      <c r="J178" s="4"/>
      <c r="K178" s="4"/>
    </row>
    <row r="179" spans="1:11" ht="14.1" customHeight="1">
      <c r="A179" s="4"/>
      <c r="B179" s="4"/>
      <c r="C179" s="11" t="s">
        <v>356</v>
      </c>
      <c r="D179" s="30">
        <v>0</v>
      </c>
      <c r="E179" s="30">
        <v>0</v>
      </c>
      <c r="F179" s="30">
        <v>0</v>
      </c>
      <c r="G179" s="30">
        <v>0</v>
      </c>
      <c r="H179" s="4"/>
      <c r="I179" s="4"/>
      <c r="J179" s="4"/>
      <c r="K179" s="4"/>
    </row>
    <row r="180" spans="1:11" ht="14.1" customHeight="1">
      <c r="A180" s="4"/>
      <c r="B180" s="4"/>
      <c r="C180" s="11" t="s">
        <v>355</v>
      </c>
      <c r="D180" s="30">
        <v>0</v>
      </c>
      <c r="E180" s="30">
        <v>0</v>
      </c>
      <c r="F180" s="30">
        <v>0</v>
      </c>
      <c r="G180" s="30">
        <v>0</v>
      </c>
      <c r="H180" s="4"/>
      <c r="I180" s="4"/>
      <c r="J180" s="4"/>
      <c r="K180" s="4"/>
    </row>
    <row r="181" spans="1:11" ht="14.1" customHeight="1">
      <c r="A181" s="4"/>
      <c r="B181" s="4"/>
      <c r="C181" s="11" t="s">
        <v>354</v>
      </c>
      <c r="D181" s="30">
        <v>0</v>
      </c>
      <c r="E181" s="30">
        <v>0</v>
      </c>
      <c r="F181" s="30">
        <v>0</v>
      </c>
      <c r="G181" s="30">
        <v>0</v>
      </c>
      <c r="H181" s="4"/>
      <c r="I181" s="4"/>
      <c r="J181" s="4"/>
      <c r="K181" s="4"/>
    </row>
    <row r="182" spans="1:11" ht="14.1" customHeight="1">
      <c r="A182" s="4"/>
      <c r="B182" s="4"/>
      <c r="C182" s="11" t="s">
        <v>353</v>
      </c>
      <c r="D182" s="30">
        <v>0</v>
      </c>
      <c r="E182" s="30">
        <v>0</v>
      </c>
      <c r="F182" s="30">
        <v>0</v>
      </c>
      <c r="G182" s="30">
        <v>0</v>
      </c>
      <c r="H182" s="4"/>
      <c r="I182" s="4"/>
      <c r="J182" s="4"/>
      <c r="K182" s="4"/>
    </row>
    <row r="183" spans="1:11" ht="14.1" customHeight="1">
      <c r="A183" s="4"/>
      <c r="B183" s="4"/>
      <c r="C183" s="11" t="s">
        <v>358</v>
      </c>
      <c r="D183" s="30">
        <v>0</v>
      </c>
      <c r="E183" s="30">
        <v>0</v>
      </c>
      <c r="F183" s="30">
        <v>0</v>
      </c>
      <c r="G183" s="30">
        <v>0</v>
      </c>
      <c r="H183" s="4"/>
      <c r="I183" s="4"/>
      <c r="J183" s="4"/>
      <c r="K183" s="4"/>
    </row>
    <row r="184" spans="1:11" ht="14.1" customHeight="1">
      <c r="A184" s="4"/>
      <c r="B184" s="4"/>
      <c r="C184" s="11" t="s">
        <v>357</v>
      </c>
      <c r="D184" s="30">
        <v>0</v>
      </c>
      <c r="E184" s="30">
        <v>0</v>
      </c>
      <c r="F184" s="30">
        <v>0</v>
      </c>
      <c r="G184" s="30">
        <v>0</v>
      </c>
      <c r="H184" s="4"/>
      <c r="I184" s="4"/>
      <c r="J184" s="4"/>
      <c r="K184" s="4"/>
    </row>
    <row r="185" spans="1:11" ht="14.1" customHeight="1">
      <c r="A185" s="4"/>
      <c r="B185" s="4"/>
      <c r="C185" s="11" t="s">
        <v>356</v>
      </c>
      <c r="D185" s="30">
        <v>0</v>
      </c>
      <c r="E185" s="30">
        <v>0</v>
      </c>
      <c r="F185" s="30">
        <v>0</v>
      </c>
      <c r="G185" s="30">
        <v>0</v>
      </c>
      <c r="H185" s="4"/>
      <c r="I185" s="4"/>
      <c r="J185" s="4"/>
      <c r="K185" s="4"/>
    </row>
    <row r="186" spans="1:11" ht="14.1" customHeight="1">
      <c r="A186" s="4"/>
      <c r="B186" s="4"/>
      <c r="C186" s="11" t="s">
        <v>355</v>
      </c>
      <c r="D186" s="30">
        <v>0</v>
      </c>
      <c r="E186" s="30">
        <v>0</v>
      </c>
      <c r="F186" s="30">
        <v>0</v>
      </c>
      <c r="G186" s="30">
        <v>0</v>
      </c>
      <c r="H186" s="4"/>
      <c r="I186" s="4"/>
      <c r="J186" s="4"/>
      <c r="K186" s="4"/>
    </row>
    <row r="187" spans="1:11" ht="14.1" customHeight="1">
      <c r="A187" s="4"/>
      <c r="B187" s="4"/>
      <c r="C187" s="11" t="s">
        <v>354</v>
      </c>
      <c r="D187" s="30">
        <v>0</v>
      </c>
      <c r="E187" s="30">
        <v>0</v>
      </c>
      <c r="F187" s="30">
        <v>0</v>
      </c>
      <c r="G187" s="30">
        <v>0</v>
      </c>
      <c r="H187" s="4"/>
      <c r="I187" s="4"/>
      <c r="J187" s="4"/>
      <c r="K187" s="4"/>
    </row>
    <row r="188" spans="1:11" ht="14.1" customHeight="1">
      <c r="A188" s="4"/>
      <c r="B188" s="4"/>
      <c r="C188" s="11" t="s">
        <v>353</v>
      </c>
      <c r="D188" s="30">
        <v>0</v>
      </c>
      <c r="E188" s="30">
        <v>0</v>
      </c>
      <c r="F188" s="30">
        <v>0</v>
      </c>
      <c r="G188" s="30">
        <v>0</v>
      </c>
      <c r="H188" s="4"/>
      <c r="I188" s="4"/>
      <c r="J188" s="4"/>
      <c r="K188" s="4"/>
    </row>
    <row r="189" spans="1:11" ht="14.1" customHeight="1">
      <c r="A189" s="4"/>
      <c r="B189" s="4"/>
      <c r="C189" s="11" t="s">
        <v>352</v>
      </c>
      <c r="D189" s="30">
        <v>0</v>
      </c>
      <c r="E189" s="30">
        <v>0</v>
      </c>
      <c r="F189" s="30">
        <v>0</v>
      </c>
      <c r="G189" s="30">
        <v>0</v>
      </c>
      <c r="H189" s="4"/>
      <c r="I189" s="4"/>
      <c r="J189" s="4"/>
      <c r="K189" s="4"/>
    </row>
    <row r="190" spans="1:11" ht="14.1" customHeight="1">
      <c r="A190" s="4"/>
      <c r="B190" s="4"/>
      <c r="C190" s="11" t="s">
        <v>351</v>
      </c>
      <c r="D190" s="30">
        <v>0</v>
      </c>
      <c r="E190" s="30">
        <v>0</v>
      </c>
      <c r="F190" s="30">
        <v>0</v>
      </c>
      <c r="G190" s="30">
        <v>0</v>
      </c>
      <c r="H190" s="4"/>
      <c r="I190" s="4"/>
      <c r="J190" s="4"/>
      <c r="K190" s="4"/>
    </row>
    <row r="191" spans="1:11" ht="14.1" customHeight="1">
      <c r="A191" s="4"/>
      <c r="B191" s="4"/>
      <c r="C191" s="10" t="s">
        <v>145</v>
      </c>
      <c r="D191" s="30">
        <v>0</v>
      </c>
      <c r="E191" s="30">
        <v>10000000</v>
      </c>
      <c r="F191" s="30">
        <v>10000000</v>
      </c>
      <c r="G191" s="30">
        <v>10000000</v>
      </c>
      <c r="H191" s="4"/>
      <c r="I191" s="4"/>
      <c r="J191" s="4"/>
      <c r="K191" s="4"/>
    </row>
    <row r="192" spans="1:11" ht="14.1" customHeight="1">
      <c r="A192" s="4"/>
      <c r="B192" s="4"/>
      <c r="C192" s="14" t="s">
        <v>382</v>
      </c>
      <c r="D192" s="1314" t="s">
        <v>868</v>
      </c>
      <c r="E192" s="1315"/>
      <c r="F192" s="1315"/>
      <c r="G192" s="1315"/>
      <c r="H192" s="4"/>
      <c r="I192" s="4"/>
      <c r="J192" s="4"/>
      <c r="K192" s="4"/>
    </row>
    <row r="193" spans="1:11" ht="14.1" customHeight="1">
      <c r="A193" s="4"/>
      <c r="B193" s="4"/>
      <c r="C193" s="27" t="s">
        <v>380</v>
      </c>
      <c r="D193" s="1310" t="s">
        <v>221</v>
      </c>
      <c r="E193" s="1311"/>
      <c r="F193" s="1311"/>
      <c r="G193" s="1311"/>
      <c r="H193" s="4"/>
      <c r="I193" s="4"/>
      <c r="J193" s="4"/>
      <c r="K193" s="4"/>
    </row>
    <row r="194" spans="1:11" ht="14.1" customHeight="1">
      <c r="A194" s="4"/>
      <c r="B194" s="4"/>
      <c r="C194" s="27" t="s">
        <v>15</v>
      </c>
      <c r="D194" s="1310" t="s">
        <v>184</v>
      </c>
      <c r="E194" s="1311"/>
      <c r="F194" s="1311"/>
      <c r="G194" s="1311"/>
      <c r="H194" s="4"/>
      <c r="I194" s="4"/>
      <c r="J194" s="4"/>
      <c r="K194" s="4"/>
    </row>
    <row r="195" spans="1:11" ht="15" customHeight="1">
      <c r="A195" s="4"/>
      <c r="B195" s="4"/>
      <c r="C195" s="13"/>
      <c r="D195" s="33">
        <v>2022</v>
      </c>
      <c r="E195" s="33">
        <v>2023</v>
      </c>
      <c r="F195" s="33">
        <v>2024</v>
      </c>
      <c r="G195" s="33">
        <v>2025</v>
      </c>
      <c r="H195" s="4"/>
      <c r="I195" s="4"/>
      <c r="J195" s="4"/>
      <c r="K195" s="4"/>
    </row>
    <row r="196" spans="1:11" ht="15" customHeight="1">
      <c r="A196" s="4"/>
      <c r="B196" s="4"/>
      <c r="C196" s="12"/>
      <c r="D196" s="34" t="s">
        <v>7</v>
      </c>
      <c r="E196" s="34" t="s">
        <v>8</v>
      </c>
      <c r="F196" s="34" t="s">
        <v>8</v>
      </c>
      <c r="G196" s="34" t="s">
        <v>8</v>
      </c>
      <c r="H196" s="4"/>
      <c r="I196" s="4"/>
      <c r="J196" s="4"/>
      <c r="K196" s="4"/>
    </row>
    <row r="197" spans="1:11" ht="14.1" customHeight="1">
      <c r="A197" s="4"/>
      <c r="B197" s="4"/>
      <c r="C197" s="7" t="s">
        <v>16</v>
      </c>
      <c r="D197" s="35" t="s">
        <v>685</v>
      </c>
      <c r="E197" s="35" t="s">
        <v>425</v>
      </c>
      <c r="F197" s="35" t="s">
        <v>425</v>
      </c>
      <c r="G197" s="35" t="s">
        <v>425</v>
      </c>
      <c r="H197" s="4"/>
      <c r="I197" s="4"/>
      <c r="J197" s="4"/>
      <c r="K197" s="4"/>
    </row>
    <row r="198" spans="1:11" ht="14.1" customHeight="1">
      <c r="A198" s="4"/>
      <c r="B198" s="4"/>
      <c r="C198" s="7" t="s">
        <v>481</v>
      </c>
      <c r="D198" s="35" t="s">
        <v>3528</v>
      </c>
      <c r="E198" s="35" t="s">
        <v>816</v>
      </c>
      <c r="F198" s="35" t="s">
        <v>816</v>
      </c>
      <c r="G198" s="35" t="s">
        <v>816</v>
      </c>
      <c r="H198" s="4"/>
      <c r="I198" s="4"/>
      <c r="J198" s="4"/>
      <c r="K198" s="4"/>
    </row>
    <row r="199" spans="1:11" ht="14.1" customHeight="1">
      <c r="A199" s="4"/>
      <c r="B199" s="4"/>
      <c r="C199" s="7" t="s">
        <v>480</v>
      </c>
      <c r="D199" s="35" t="s">
        <v>3529</v>
      </c>
      <c r="E199" s="35" t="s">
        <v>378</v>
      </c>
      <c r="F199" s="35" t="s">
        <v>378</v>
      </c>
      <c r="G199" s="35" t="s">
        <v>378</v>
      </c>
      <c r="H199" s="4"/>
      <c r="I199" s="4"/>
      <c r="J199" s="4"/>
      <c r="K199" s="4"/>
    </row>
    <row r="200" spans="1:11" ht="14.1" customHeight="1">
      <c r="A200" s="4"/>
      <c r="B200" s="4"/>
      <c r="C200" s="7" t="s">
        <v>375</v>
      </c>
      <c r="D200" s="35" t="s">
        <v>348</v>
      </c>
      <c r="E200" s="35" t="s">
        <v>384</v>
      </c>
      <c r="F200" s="35" t="s">
        <v>372</v>
      </c>
      <c r="G200" s="35" t="s">
        <v>372</v>
      </c>
      <c r="H200" s="4"/>
      <c r="I200" s="4"/>
      <c r="J200" s="4"/>
      <c r="K200" s="4"/>
    </row>
    <row r="201" spans="1:11" ht="14.1" customHeight="1">
      <c r="A201" s="4"/>
      <c r="B201" s="4"/>
      <c r="C201" s="7" t="s">
        <v>374</v>
      </c>
      <c r="D201" s="35" t="s">
        <v>348</v>
      </c>
      <c r="E201" s="35" t="s">
        <v>3530</v>
      </c>
      <c r="F201" s="35" t="s">
        <v>372</v>
      </c>
      <c r="G201" s="35" t="s">
        <v>372</v>
      </c>
      <c r="H201" s="4"/>
      <c r="I201" s="4"/>
      <c r="J201" s="4"/>
      <c r="K201" s="4"/>
    </row>
    <row r="202" spans="1:11" ht="14.1" customHeight="1">
      <c r="A202" s="4"/>
      <c r="B202" s="4"/>
      <c r="C202" s="7" t="s">
        <v>22</v>
      </c>
      <c r="D202" s="35" t="s">
        <v>348</v>
      </c>
      <c r="E202" s="35" t="s">
        <v>3531</v>
      </c>
      <c r="F202" s="35" t="s">
        <v>372</v>
      </c>
      <c r="G202" s="35" t="s">
        <v>372</v>
      </c>
      <c r="H202" s="4"/>
      <c r="I202" s="4"/>
      <c r="J202" s="4"/>
      <c r="K202" s="4"/>
    </row>
    <row r="203" spans="1:11" ht="14.1" customHeight="1">
      <c r="A203" s="4"/>
      <c r="B203" s="4"/>
      <c r="C203" s="1312" t="s">
        <v>371</v>
      </c>
      <c r="D203" s="1313"/>
      <c r="E203" s="1313"/>
      <c r="F203" s="1313"/>
      <c r="G203" s="1313"/>
      <c r="H203" s="4"/>
      <c r="I203" s="4"/>
      <c r="J203" s="4"/>
      <c r="K203" s="4"/>
    </row>
    <row r="204" spans="1:11" ht="14.1" customHeight="1">
      <c r="A204" s="4"/>
      <c r="B204" s="4"/>
      <c r="C204" s="13"/>
      <c r="D204" s="33">
        <v>2022</v>
      </c>
      <c r="E204" s="33">
        <v>2023</v>
      </c>
      <c r="F204" s="33">
        <v>2024</v>
      </c>
      <c r="G204" s="33">
        <v>2025</v>
      </c>
      <c r="H204" s="4"/>
      <c r="I204" s="4"/>
      <c r="J204" s="4"/>
      <c r="K204" s="4"/>
    </row>
    <row r="205" spans="1:11" ht="14.1" customHeight="1">
      <c r="A205" s="4"/>
      <c r="B205" s="4"/>
      <c r="C205" s="12"/>
      <c r="D205" s="34" t="s">
        <v>7</v>
      </c>
      <c r="E205" s="34" t="s">
        <v>8</v>
      </c>
      <c r="F205" s="34" t="s">
        <v>8</v>
      </c>
      <c r="G205" s="34" t="s">
        <v>8</v>
      </c>
      <c r="H205" s="4"/>
      <c r="I205" s="4"/>
      <c r="J205" s="4"/>
      <c r="K205" s="4"/>
    </row>
    <row r="206" spans="1:11" ht="14.1" customHeight="1">
      <c r="A206" s="4"/>
      <c r="B206" s="4"/>
      <c r="C206" s="11" t="s">
        <v>368</v>
      </c>
      <c r="D206" s="30">
        <v>0</v>
      </c>
      <c r="E206" s="30">
        <v>0</v>
      </c>
      <c r="F206" s="30">
        <v>0</v>
      </c>
      <c r="G206" s="30">
        <v>0</v>
      </c>
      <c r="H206" s="4"/>
      <c r="I206" s="4"/>
      <c r="J206" s="4"/>
      <c r="K206" s="4"/>
    </row>
    <row r="207" spans="1:11" ht="14.1" customHeight="1">
      <c r="A207" s="4"/>
      <c r="B207" s="4"/>
      <c r="C207" s="11" t="s">
        <v>357</v>
      </c>
      <c r="D207" s="30">
        <v>0</v>
      </c>
      <c r="E207" s="30">
        <v>0</v>
      </c>
      <c r="F207" s="30">
        <v>0</v>
      </c>
      <c r="G207" s="30">
        <v>0</v>
      </c>
      <c r="H207" s="4"/>
      <c r="I207" s="4"/>
      <c r="J207" s="4"/>
      <c r="K207" s="4"/>
    </row>
    <row r="208" spans="1:11" ht="14.1" customHeight="1">
      <c r="A208" s="4"/>
      <c r="B208" s="4"/>
      <c r="C208" s="11" t="s">
        <v>361</v>
      </c>
      <c r="D208" s="30">
        <v>0</v>
      </c>
      <c r="E208" s="30">
        <v>0</v>
      </c>
      <c r="F208" s="30">
        <v>0</v>
      </c>
      <c r="G208" s="30">
        <v>0</v>
      </c>
      <c r="H208" s="4"/>
      <c r="I208" s="4"/>
      <c r="J208" s="4"/>
      <c r="K208" s="4"/>
    </row>
    <row r="209" spans="1:11" ht="14.1" customHeight="1">
      <c r="A209" s="4"/>
      <c r="B209" s="4"/>
      <c r="C209" s="11" t="s">
        <v>367</v>
      </c>
      <c r="D209" s="30">
        <v>0</v>
      </c>
      <c r="E209" s="30">
        <v>0</v>
      </c>
      <c r="F209" s="30">
        <v>0</v>
      </c>
      <c r="G209" s="30">
        <v>0</v>
      </c>
      <c r="H209" s="4"/>
      <c r="I209" s="4"/>
      <c r="J209" s="4"/>
      <c r="K209" s="4"/>
    </row>
    <row r="210" spans="1:11" ht="14.1" customHeight="1">
      <c r="A210" s="4"/>
      <c r="B210" s="4"/>
      <c r="C210" s="11" t="s">
        <v>357</v>
      </c>
      <c r="D210" s="30">
        <v>0</v>
      </c>
      <c r="E210" s="30">
        <v>0</v>
      </c>
      <c r="F210" s="30">
        <v>0</v>
      </c>
      <c r="G210" s="30">
        <v>0</v>
      </c>
      <c r="H210" s="4"/>
      <c r="I210" s="4"/>
      <c r="J210" s="4"/>
      <c r="K210" s="4"/>
    </row>
    <row r="211" spans="1:11" ht="14.1" customHeight="1">
      <c r="A211" s="4"/>
      <c r="B211" s="4"/>
      <c r="C211" s="11" t="s">
        <v>361</v>
      </c>
      <c r="D211" s="30">
        <v>0</v>
      </c>
      <c r="E211" s="30">
        <v>0</v>
      </c>
      <c r="F211" s="30">
        <v>0</v>
      </c>
      <c r="G211" s="30">
        <v>0</v>
      </c>
      <c r="H211" s="4"/>
      <c r="I211" s="4"/>
      <c r="J211" s="4"/>
      <c r="K211" s="4"/>
    </row>
    <row r="212" spans="1:11" ht="14.1" customHeight="1">
      <c r="A212" s="4"/>
      <c r="B212" s="4"/>
      <c r="C212" s="11" t="s">
        <v>366</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365</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370</v>
      </c>
      <c r="D218" s="30">
        <v>0</v>
      </c>
      <c r="E218" s="30">
        <v>0</v>
      </c>
      <c r="F218" s="30">
        <v>0</v>
      </c>
      <c r="G218" s="30">
        <v>0</v>
      </c>
      <c r="H218" s="4"/>
      <c r="I218" s="4"/>
      <c r="J218" s="4"/>
      <c r="K218" s="4"/>
    </row>
    <row r="219" spans="1:11" ht="14.1" customHeight="1">
      <c r="A219" s="4"/>
      <c r="B219" s="4"/>
      <c r="C219" s="11" t="s">
        <v>357</v>
      </c>
      <c r="D219" s="30">
        <v>0</v>
      </c>
      <c r="E219" s="30">
        <v>0</v>
      </c>
      <c r="F219" s="30">
        <v>0</v>
      </c>
      <c r="G219" s="30">
        <v>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363</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362</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360</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356</v>
      </c>
      <c r="D229" s="30">
        <v>0</v>
      </c>
      <c r="E229" s="30">
        <v>0</v>
      </c>
      <c r="F229" s="30">
        <v>0</v>
      </c>
      <c r="G229" s="30">
        <v>0</v>
      </c>
      <c r="H229" s="4"/>
      <c r="I229" s="4"/>
      <c r="J229" s="4"/>
      <c r="K229" s="4"/>
    </row>
    <row r="230" spans="1:11" ht="14.1" customHeight="1">
      <c r="A230" s="4"/>
      <c r="B230" s="4"/>
      <c r="C230" s="11" t="s">
        <v>355</v>
      </c>
      <c r="D230" s="30">
        <v>0</v>
      </c>
      <c r="E230" s="30">
        <v>0</v>
      </c>
      <c r="F230" s="30">
        <v>0</v>
      </c>
      <c r="G230" s="30">
        <v>0</v>
      </c>
      <c r="H230" s="4"/>
      <c r="I230" s="4"/>
      <c r="J230" s="4"/>
      <c r="K230" s="4"/>
    </row>
    <row r="231" spans="1:11" ht="14.1" customHeight="1">
      <c r="A231" s="4"/>
      <c r="B231" s="4"/>
      <c r="C231" s="11" t="s">
        <v>354</v>
      </c>
      <c r="D231" s="30">
        <v>0</v>
      </c>
      <c r="E231" s="30">
        <v>0</v>
      </c>
      <c r="F231" s="30">
        <v>0</v>
      </c>
      <c r="G231" s="30">
        <v>0</v>
      </c>
      <c r="H231" s="4"/>
      <c r="I231" s="4"/>
      <c r="J231" s="4"/>
      <c r="K231" s="4"/>
    </row>
    <row r="232" spans="1:11" ht="14.1" customHeight="1">
      <c r="A232" s="4"/>
      <c r="B232" s="4"/>
      <c r="C232" s="11" t="s">
        <v>353</v>
      </c>
      <c r="D232" s="30">
        <v>0</v>
      </c>
      <c r="E232" s="30">
        <v>0</v>
      </c>
      <c r="F232" s="30">
        <v>0</v>
      </c>
      <c r="G232" s="30">
        <v>0</v>
      </c>
      <c r="H232" s="4"/>
      <c r="I232" s="4"/>
      <c r="J232" s="4"/>
      <c r="K232" s="4"/>
    </row>
    <row r="233" spans="1:11" ht="14.1" customHeight="1">
      <c r="A233" s="4"/>
      <c r="B233" s="4"/>
      <c r="C233" s="11" t="s">
        <v>359</v>
      </c>
      <c r="D233" s="30">
        <v>0</v>
      </c>
      <c r="E233" s="30">
        <v>5000000</v>
      </c>
      <c r="F233" s="30">
        <v>5000000</v>
      </c>
      <c r="G233" s="30">
        <v>5000000</v>
      </c>
      <c r="H233" s="4"/>
      <c r="I233" s="4"/>
      <c r="J233" s="4"/>
      <c r="K233" s="4"/>
    </row>
    <row r="234" spans="1:11" ht="14.1" customHeight="1">
      <c r="A234" s="4"/>
      <c r="B234" s="4"/>
      <c r="C234" s="11" t="s">
        <v>357</v>
      </c>
      <c r="D234" s="30">
        <v>0</v>
      </c>
      <c r="E234" s="30">
        <v>5000000</v>
      </c>
      <c r="F234" s="30">
        <v>5000000</v>
      </c>
      <c r="G234" s="30">
        <v>5000000</v>
      </c>
      <c r="H234" s="4"/>
      <c r="I234" s="4"/>
      <c r="J234" s="4"/>
      <c r="K234" s="4"/>
    </row>
    <row r="235" spans="1:11" ht="14.1" customHeight="1">
      <c r="A235" s="4"/>
      <c r="B235" s="4"/>
      <c r="C235" s="11" t="s">
        <v>356</v>
      </c>
      <c r="D235" s="30">
        <v>0</v>
      </c>
      <c r="E235" s="30">
        <v>0</v>
      </c>
      <c r="F235" s="30">
        <v>0</v>
      </c>
      <c r="G235" s="30">
        <v>0</v>
      </c>
      <c r="H235" s="4"/>
      <c r="I235" s="4"/>
      <c r="J235" s="4"/>
      <c r="K235" s="4"/>
    </row>
    <row r="236" spans="1:11" ht="14.1" customHeight="1">
      <c r="A236" s="4"/>
      <c r="B236" s="4"/>
      <c r="C236" s="11" t="s">
        <v>355</v>
      </c>
      <c r="D236" s="30">
        <v>0</v>
      </c>
      <c r="E236" s="30">
        <v>0</v>
      </c>
      <c r="F236" s="30">
        <v>0</v>
      </c>
      <c r="G236" s="30">
        <v>0</v>
      </c>
      <c r="H236" s="4"/>
      <c r="I236" s="4"/>
      <c r="J236" s="4"/>
      <c r="K236" s="4"/>
    </row>
    <row r="237" spans="1:11" ht="14.1" customHeight="1">
      <c r="A237" s="4"/>
      <c r="B237" s="4"/>
      <c r="C237" s="11" t="s">
        <v>354</v>
      </c>
      <c r="D237" s="30">
        <v>0</v>
      </c>
      <c r="E237" s="30">
        <v>0</v>
      </c>
      <c r="F237" s="30">
        <v>0</v>
      </c>
      <c r="G237" s="30">
        <v>0</v>
      </c>
      <c r="H237" s="4"/>
      <c r="I237" s="4"/>
      <c r="J237" s="4"/>
      <c r="K237" s="4"/>
    </row>
    <row r="238" spans="1:11" ht="14.1" customHeight="1">
      <c r="A238" s="4"/>
      <c r="B238" s="4"/>
      <c r="C238" s="11" t="s">
        <v>353</v>
      </c>
      <c r="D238" s="30">
        <v>0</v>
      </c>
      <c r="E238" s="30">
        <v>0</v>
      </c>
      <c r="F238" s="30">
        <v>0</v>
      </c>
      <c r="G238" s="30">
        <v>0</v>
      </c>
      <c r="H238" s="4"/>
      <c r="I238" s="4"/>
      <c r="J238" s="4"/>
      <c r="K238" s="4"/>
    </row>
    <row r="239" spans="1:11" ht="14.1" customHeight="1">
      <c r="A239" s="4"/>
      <c r="B239" s="4"/>
      <c r="C239" s="11" t="s">
        <v>358</v>
      </c>
      <c r="D239" s="30">
        <v>0</v>
      </c>
      <c r="E239" s="30">
        <v>0</v>
      </c>
      <c r="F239" s="30">
        <v>0</v>
      </c>
      <c r="G239" s="30">
        <v>0</v>
      </c>
      <c r="H239" s="4"/>
      <c r="I239" s="4"/>
      <c r="J239" s="4"/>
      <c r="K239" s="4"/>
    </row>
    <row r="240" spans="1:11" ht="14.1" customHeight="1">
      <c r="A240" s="4"/>
      <c r="B240" s="4"/>
      <c r="C240" s="11" t="s">
        <v>357</v>
      </c>
      <c r="D240" s="30">
        <v>0</v>
      </c>
      <c r="E240" s="30">
        <v>0</v>
      </c>
      <c r="F240" s="30">
        <v>0</v>
      </c>
      <c r="G240" s="30">
        <v>0</v>
      </c>
      <c r="H240" s="4"/>
      <c r="I240" s="4"/>
      <c r="J240" s="4"/>
      <c r="K240" s="4"/>
    </row>
    <row r="241" spans="1:11" ht="14.1" customHeight="1">
      <c r="A241" s="4"/>
      <c r="B241" s="4"/>
      <c r="C241" s="11" t="s">
        <v>356</v>
      </c>
      <c r="D241" s="30">
        <v>0</v>
      </c>
      <c r="E241" s="30">
        <v>0</v>
      </c>
      <c r="F241" s="30">
        <v>0</v>
      </c>
      <c r="G241" s="30">
        <v>0</v>
      </c>
      <c r="H241" s="4"/>
      <c r="I241" s="4"/>
      <c r="J241" s="4"/>
      <c r="K241" s="4"/>
    </row>
    <row r="242" spans="1:11" ht="14.1" customHeight="1">
      <c r="A242" s="4"/>
      <c r="B242" s="4"/>
      <c r="C242" s="11" t="s">
        <v>355</v>
      </c>
      <c r="D242" s="30">
        <v>0</v>
      </c>
      <c r="E242" s="30">
        <v>0</v>
      </c>
      <c r="F242" s="30">
        <v>0</v>
      </c>
      <c r="G242" s="30">
        <v>0</v>
      </c>
      <c r="H242" s="4"/>
      <c r="I242" s="4"/>
      <c r="J242" s="4"/>
      <c r="K242" s="4"/>
    </row>
    <row r="243" spans="1:11" ht="14.1" customHeight="1">
      <c r="A243" s="4"/>
      <c r="B243" s="4"/>
      <c r="C243" s="11" t="s">
        <v>354</v>
      </c>
      <c r="D243" s="30">
        <v>0</v>
      </c>
      <c r="E243" s="30">
        <v>0</v>
      </c>
      <c r="F243" s="30">
        <v>0</v>
      </c>
      <c r="G243" s="30">
        <v>0</v>
      </c>
      <c r="H243" s="4"/>
      <c r="I243" s="4"/>
      <c r="J243" s="4"/>
      <c r="K243" s="4"/>
    </row>
    <row r="244" spans="1:11" ht="14.1" customHeight="1">
      <c r="A244" s="4"/>
      <c r="B244" s="4"/>
      <c r="C244" s="11" t="s">
        <v>353</v>
      </c>
      <c r="D244" s="30">
        <v>0</v>
      </c>
      <c r="E244" s="30">
        <v>0</v>
      </c>
      <c r="F244" s="30">
        <v>0</v>
      </c>
      <c r="G244" s="30">
        <v>0</v>
      </c>
      <c r="H244" s="4"/>
      <c r="I244" s="4"/>
      <c r="J244" s="4"/>
      <c r="K244" s="4"/>
    </row>
    <row r="245" spans="1:11" ht="14.1" customHeight="1">
      <c r="A245" s="4"/>
      <c r="B245" s="4"/>
      <c r="C245" s="11" t="s">
        <v>352</v>
      </c>
      <c r="D245" s="30">
        <v>0</v>
      </c>
      <c r="E245" s="30">
        <v>0</v>
      </c>
      <c r="F245" s="30">
        <v>0</v>
      </c>
      <c r="G245" s="30">
        <v>0</v>
      </c>
      <c r="H245" s="4"/>
      <c r="I245" s="4"/>
      <c r="J245" s="4"/>
      <c r="K245" s="4"/>
    </row>
    <row r="246" spans="1:11" ht="14.1" customHeight="1">
      <c r="A246" s="4"/>
      <c r="B246" s="4"/>
      <c r="C246" s="11" t="s">
        <v>351</v>
      </c>
      <c r="D246" s="30">
        <v>0</v>
      </c>
      <c r="E246" s="30">
        <v>0</v>
      </c>
      <c r="F246" s="30">
        <v>0</v>
      </c>
      <c r="G246" s="30">
        <v>0</v>
      </c>
      <c r="H246" s="4"/>
      <c r="I246" s="4"/>
      <c r="J246" s="4"/>
      <c r="K246" s="4"/>
    </row>
    <row r="247" spans="1:11" ht="14.1" customHeight="1">
      <c r="A247" s="4"/>
      <c r="B247" s="4"/>
      <c r="C247" s="10" t="s">
        <v>145</v>
      </c>
      <c r="D247" s="30">
        <v>0</v>
      </c>
      <c r="E247" s="30">
        <v>5000000</v>
      </c>
      <c r="F247" s="30">
        <v>5000000</v>
      </c>
      <c r="G247" s="30">
        <v>5000000</v>
      </c>
      <c r="H247" s="4"/>
      <c r="I247" s="4"/>
      <c r="J247" s="4"/>
      <c r="K247" s="4"/>
    </row>
    <row r="248" spans="1:11" ht="14.1" customHeight="1">
      <c r="A248" s="4"/>
      <c r="B248" s="4"/>
      <c r="C248" s="14" t="s">
        <v>382</v>
      </c>
      <c r="D248" s="1314" t="s">
        <v>3532</v>
      </c>
      <c r="E248" s="1315"/>
      <c r="F248" s="1315"/>
      <c r="G248" s="1315"/>
      <c r="H248" s="4"/>
      <c r="I248" s="4"/>
      <c r="J248" s="4"/>
      <c r="K248" s="4"/>
    </row>
    <row r="249" spans="1:11" ht="14.1" customHeight="1">
      <c r="A249" s="4"/>
      <c r="B249" s="4"/>
      <c r="C249" s="27" t="s">
        <v>380</v>
      </c>
      <c r="D249" s="1310" t="s">
        <v>348</v>
      </c>
      <c r="E249" s="1311"/>
      <c r="F249" s="1311"/>
      <c r="G249" s="1311"/>
      <c r="H249" s="4"/>
      <c r="I249" s="4"/>
      <c r="J249" s="4"/>
      <c r="K249" s="4"/>
    </row>
    <row r="250" spans="1:11" ht="14.1" customHeight="1">
      <c r="A250" s="4"/>
      <c r="B250" s="4"/>
      <c r="C250" s="27" t="s">
        <v>15</v>
      </c>
      <c r="D250" s="1310" t="s">
        <v>184</v>
      </c>
      <c r="E250" s="1311"/>
      <c r="F250" s="1311"/>
      <c r="G250" s="1311"/>
      <c r="H250" s="4"/>
      <c r="I250" s="4"/>
      <c r="J250" s="4"/>
      <c r="K250" s="4"/>
    </row>
    <row r="251" spans="1:11" ht="15" customHeight="1">
      <c r="A251" s="4"/>
      <c r="B251" s="4"/>
      <c r="C251" s="13"/>
      <c r="D251" s="33">
        <v>2022</v>
      </c>
      <c r="E251" s="33">
        <v>2023</v>
      </c>
      <c r="F251" s="33">
        <v>2024</v>
      </c>
      <c r="G251" s="33">
        <v>2025</v>
      </c>
      <c r="H251" s="4"/>
      <c r="I251" s="4"/>
      <c r="J251" s="4"/>
      <c r="K251" s="4"/>
    </row>
    <row r="252" spans="1:11" ht="15" customHeight="1">
      <c r="A252" s="4"/>
      <c r="B252" s="4"/>
      <c r="C252" s="12"/>
      <c r="D252" s="34" t="s">
        <v>7</v>
      </c>
      <c r="E252" s="34" t="s">
        <v>8</v>
      </c>
      <c r="F252" s="34" t="s">
        <v>8</v>
      </c>
      <c r="G252" s="34" t="s">
        <v>8</v>
      </c>
      <c r="H252" s="4"/>
      <c r="I252" s="4"/>
      <c r="J252" s="4"/>
      <c r="K252" s="4"/>
    </row>
    <row r="253" spans="1:11" ht="14.1" customHeight="1">
      <c r="A253" s="4"/>
      <c r="B253" s="4"/>
      <c r="C253" s="7" t="s">
        <v>16</v>
      </c>
      <c r="D253" s="35" t="s">
        <v>348</v>
      </c>
      <c r="E253" s="35" t="s">
        <v>422</v>
      </c>
      <c r="F253" s="35" t="s">
        <v>372</v>
      </c>
      <c r="G253" s="35" t="s">
        <v>372</v>
      </c>
      <c r="H253" s="4"/>
      <c r="I253" s="4"/>
      <c r="J253" s="4"/>
      <c r="K253" s="4"/>
    </row>
    <row r="254" spans="1:11" ht="14.1" customHeight="1">
      <c r="A254" s="4"/>
      <c r="B254" s="4"/>
      <c r="C254" s="7" t="s">
        <v>481</v>
      </c>
      <c r="D254" s="35" t="s">
        <v>348</v>
      </c>
      <c r="E254" s="35" t="s">
        <v>2898</v>
      </c>
      <c r="F254" s="35" t="s">
        <v>372</v>
      </c>
      <c r="G254" s="35" t="s">
        <v>372</v>
      </c>
      <c r="H254" s="4"/>
      <c r="I254" s="4"/>
      <c r="J254" s="4"/>
      <c r="K254" s="4"/>
    </row>
    <row r="255" spans="1:11" ht="14.1" customHeight="1">
      <c r="A255" s="4"/>
      <c r="B255" s="4"/>
      <c r="C255" s="7" t="s">
        <v>480</v>
      </c>
      <c r="D255" s="35" t="s">
        <v>372</v>
      </c>
      <c r="E255" s="35" t="s">
        <v>452</v>
      </c>
      <c r="F255" s="35" t="s">
        <v>372</v>
      </c>
      <c r="G255" s="35" t="s">
        <v>372</v>
      </c>
      <c r="H255" s="4"/>
      <c r="I255" s="4"/>
      <c r="J255" s="4"/>
      <c r="K255" s="4"/>
    </row>
    <row r="256" spans="1:11" ht="14.1" customHeight="1">
      <c r="A256" s="4"/>
      <c r="B256" s="4"/>
      <c r="C256" s="7" t="s">
        <v>375</v>
      </c>
      <c r="D256" s="35" t="s">
        <v>348</v>
      </c>
      <c r="E256" s="35" t="s">
        <v>348</v>
      </c>
      <c r="F256" s="35" t="s">
        <v>434</v>
      </c>
      <c r="G256" s="35" t="s">
        <v>348</v>
      </c>
      <c r="H256" s="4"/>
      <c r="I256" s="4"/>
      <c r="J256" s="4"/>
      <c r="K256" s="4"/>
    </row>
    <row r="257" spans="1:11" ht="14.1" customHeight="1">
      <c r="A257" s="4"/>
      <c r="B257" s="4"/>
      <c r="C257" s="7" t="s">
        <v>374</v>
      </c>
      <c r="D257" s="35" t="s">
        <v>348</v>
      </c>
      <c r="E257" s="35" t="s">
        <v>348</v>
      </c>
      <c r="F257" s="35" t="s">
        <v>434</v>
      </c>
      <c r="G257" s="35" t="s">
        <v>348</v>
      </c>
      <c r="H257" s="4"/>
      <c r="I257" s="4"/>
      <c r="J257" s="4"/>
      <c r="K257" s="4"/>
    </row>
    <row r="258" spans="1:11" ht="14.1" customHeight="1">
      <c r="A258" s="4"/>
      <c r="B258" s="4"/>
      <c r="C258" s="7" t="s">
        <v>22</v>
      </c>
      <c r="D258" s="35" t="s">
        <v>348</v>
      </c>
      <c r="E258" s="35" t="s">
        <v>348</v>
      </c>
      <c r="F258" s="35" t="s">
        <v>434</v>
      </c>
      <c r="G258" s="35" t="s">
        <v>348</v>
      </c>
      <c r="H258" s="4"/>
      <c r="I258" s="4"/>
      <c r="J258" s="4"/>
      <c r="K258" s="4"/>
    </row>
    <row r="259" spans="1:11" ht="14.1" customHeight="1">
      <c r="A259" s="4"/>
      <c r="B259" s="4"/>
      <c r="C259" s="1312" t="s">
        <v>371</v>
      </c>
      <c r="D259" s="1313"/>
      <c r="E259" s="1313"/>
      <c r="F259" s="1313"/>
      <c r="G259" s="1313"/>
      <c r="H259" s="4"/>
      <c r="I259" s="4"/>
      <c r="J259" s="4"/>
      <c r="K259" s="4"/>
    </row>
    <row r="260" spans="1:11" ht="14.1" customHeight="1">
      <c r="A260" s="4"/>
      <c r="B260" s="4"/>
      <c r="C260" s="13"/>
      <c r="D260" s="33">
        <v>2022</v>
      </c>
      <c r="E260" s="33">
        <v>2023</v>
      </c>
      <c r="F260" s="33">
        <v>2024</v>
      </c>
      <c r="G260" s="33">
        <v>2025</v>
      </c>
      <c r="H260" s="4"/>
      <c r="I260" s="4"/>
      <c r="J260" s="4"/>
      <c r="K260" s="4"/>
    </row>
    <row r="261" spans="1:11" ht="14.1" customHeight="1">
      <c r="A261" s="4"/>
      <c r="B261" s="4"/>
      <c r="C261" s="12"/>
      <c r="D261" s="34" t="s">
        <v>7</v>
      </c>
      <c r="E261" s="34" t="s">
        <v>8</v>
      </c>
      <c r="F261" s="34" t="s">
        <v>8</v>
      </c>
      <c r="G261" s="34" t="s">
        <v>8</v>
      </c>
      <c r="H261" s="4"/>
      <c r="I261" s="4"/>
      <c r="J261" s="4"/>
      <c r="K261" s="4"/>
    </row>
    <row r="262" spans="1:11" ht="14.1" customHeight="1">
      <c r="A262" s="4"/>
      <c r="B262" s="4"/>
      <c r="C262" s="11" t="s">
        <v>368</v>
      </c>
      <c r="D262" s="18" t="s">
        <v>348</v>
      </c>
      <c r="E262" s="30">
        <v>0</v>
      </c>
      <c r="F262" s="30">
        <v>0</v>
      </c>
      <c r="G262" s="30">
        <v>0</v>
      </c>
      <c r="H262" s="4"/>
      <c r="I262" s="4"/>
      <c r="J262" s="4"/>
      <c r="K262" s="4"/>
    </row>
    <row r="263" spans="1:11" ht="14.1" customHeight="1">
      <c r="A263" s="4"/>
      <c r="B263" s="4"/>
      <c r="C263" s="11" t="s">
        <v>357</v>
      </c>
      <c r="D263" s="18" t="s">
        <v>348</v>
      </c>
      <c r="E263" s="30">
        <v>0</v>
      </c>
      <c r="F263" s="30">
        <v>0</v>
      </c>
      <c r="G263" s="30">
        <v>0</v>
      </c>
      <c r="H263" s="4"/>
      <c r="I263" s="4"/>
      <c r="J263" s="4"/>
      <c r="K263" s="4"/>
    </row>
    <row r="264" spans="1:11" ht="14.1" customHeight="1">
      <c r="A264" s="4"/>
      <c r="B264" s="4"/>
      <c r="C264" s="11" t="s">
        <v>361</v>
      </c>
      <c r="D264" s="18" t="s">
        <v>348</v>
      </c>
      <c r="E264" s="30">
        <v>0</v>
      </c>
      <c r="F264" s="30">
        <v>0</v>
      </c>
      <c r="G264" s="30">
        <v>0</v>
      </c>
      <c r="H264" s="4"/>
      <c r="I264" s="4"/>
      <c r="J264" s="4"/>
      <c r="K264" s="4"/>
    </row>
    <row r="265" spans="1:11" ht="14.1" customHeight="1">
      <c r="A265" s="4"/>
      <c r="B265" s="4"/>
      <c r="C265" s="11" t="s">
        <v>367</v>
      </c>
      <c r="D265" s="18" t="s">
        <v>348</v>
      </c>
      <c r="E265" s="30">
        <v>0</v>
      </c>
      <c r="F265" s="30">
        <v>0</v>
      </c>
      <c r="G265" s="30">
        <v>0</v>
      </c>
      <c r="H265" s="4"/>
      <c r="I265" s="4"/>
      <c r="J265" s="4"/>
      <c r="K265" s="4"/>
    </row>
    <row r="266" spans="1:11" ht="14.1" customHeight="1">
      <c r="A266" s="4"/>
      <c r="B266" s="4"/>
      <c r="C266" s="11" t="s">
        <v>357</v>
      </c>
      <c r="D266" s="18" t="s">
        <v>348</v>
      </c>
      <c r="E266" s="30">
        <v>0</v>
      </c>
      <c r="F266" s="30">
        <v>0</v>
      </c>
      <c r="G266" s="30">
        <v>0</v>
      </c>
      <c r="H266" s="4"/>
      <c r="I266" s="4"/>
      <c r="J266" s="4"/>
      <c r="K266" s="4"/>
    </row>
    <row r="267" spans="1:11" ht="14.1" customHeight="1">
      <c r="A267" s="4"/>
      <c r="B267" s="4"/>
      <c r="C267" s="11" t="s">
        <v>361</v>
      </c>
      <c r="D267" s="18" t="s">
        <v>348</v>
      </c>
      <c r="E267" s="30">
        <v>0</v>
      </c>
      <c r="F267" s="30">
        <v>0</v>
      </c>
      <c r="G267" s="30">
        <v>0</v>
      </c>
      <c r="H267" s="4"/>
      <c r="I267" s="4"/>
      <c r="J267" s="4"/>
      <c r="K267" s="4"/>
    </row>
    <row r="268" spans="1:11" ht="14.1" customHeight="1">
      <c r="A268" s="4"/>
      <c r="B268" s="4"/>
      <c r="C268" s="11" t="s">
        <v>366</v>
      </c>
      <c r="D268" s="18" t="s">
        <v>348</v>
      </c>
      <c r="E268" s="30">
        <v>0</v>
      </c>
      <c r="F268" s="30">
        <v>0</v>
      </c>
      <c r="G268" s="30">
        <v>0</v>
      </c>
      <c r="H268" s="4"/>
      <c r="I268" s="4"/>
      <c r="J268" s="4"/>
      <c r="K268" s="4"/>
    </row>
    <row r="269" spans="1:11" ht="14.1" customHeight="1">
      <c r="A269" s="4"/>
      <c r="B269" s="4"/>
      <c r="C269" s="11" t="s">
        <v>357</v>
      </c>
      <c r="D269" s="18" t="s">
        <v>348</v>
      </c>
      <c r="E269" s="30">
        <v>0</v>
      </c>
      <c r="F269" s="30">
        <v>0</v>
      </c>
      <c r="G269" s="30">
        <v>0</v>
      </c>
      <c r="H269" s="4"/>
      <c r="I269" s="4"/>
      <c r="J269" s="4"/>
      <c r="K269" s="4"/>
    </row>
    <row r="270" spans="1:11" ht="14.1" customHeight="1">
      <c r="A270" s="4"/>
      <c r="B270" s="4"/>
      <c r="C270" s="11" t="s">
        <v>361</v>
      </c>
      <c r="D270" s="18" t="s">
        <v>348</v>
      </c>
      <c r="E270" s="30">
        <v>0</v>
      </c>
      <c r="F270" s="30">
        <v>0</v>
      </c>
      <c r="G270" s="30">
        <v>0</v>
      </c>
      <c r="H270" s="4"/>
      <c r="I270" s="4"/>
      <c r="J270" s="4"/>
      <c r="K270" s="4"/>
    </row>
    <row r="271" spans="1:11" ht="14.1" customHeight="1">
      <c r="A271" s="4"/>
      <c r="B271" s="4"/>
      <c r="C271" s="11" t="s">
        <v>365</v>
      </c>
      <c r="D271" s="18" t="s">
        <v>348</v>
      </c>
      <c r="E271" s="30">
        <v>0</v>
      </c>
      <c r="F271" s="30">
        <v>0</v>
      </c>
      <c r="G271" s="30">
        <v>0</v>
      </c>
      <c r="H271" s="4"/>
      <c r="I271" s="4"/>
      <c r="J271" s="4"/>
      <c r="K271" s="4"/>
    </row>
    <row r="272" spans="1:11" ht="14.1" customHeight="1">
      <c r="A272" s="4"/>
      <c r="B272" s="4"/>
      <c r="C272" s="11" t="s">
        <v>357</v>
      </c>
      <c r="D272" s="18" t="s">
        <v>348</v>
      </c>
      <c r="E272" s="30">
        <v>0</v>
      </c>
      <c r="F272" s="30">
        <v>0</v>
      </c>
      <c r="G272" s="30">
        <v>0</v>
      </c>
      <c r="H272" s="4"/>
      <c r="I272" s="4"/>
      <c r="J272" s="4"/>
      <c r="K272" s="4"/>
    </row>
    <row r="273" spans="1:11" ht="14.1" customHeight="1">
      <c r="A273" s="4"/>
      <c r="B273" s="4"/>
      <c r="C273" s="11" t="s">
        <v>361</v>
      </c>
      <c r="D273" s="18" t="s">
        <v>348</v>
      </c>
      <c r="E273" s="30">
        <v>0</v>
      </c>
      <c r="F273" s="30">
        <v>0</v>
      </c>
      <c r="G273" s="30">
        <v>0</v>
      </c>
      <c r="H273" s="4"/>
      <c r="I273" s="4"/>
      <c r="J273" s="4"/>
      <c r="K273" s="4"/>
    </row>
    <row r="274" spans="1:11" ht="14.1" customHeight="1">
      <c r="A274" s="4"/>
      <c r="B274" s="4"/>
      <c r="C274" s="11" t="s">
        <v>370</v>
      </c>
      <c r="D274" s="18" t="s">
        <v>348</v>
      </c>
      <c r="E274" s="30">
        <v>0</v>
      </c>
      <c r="F274" s="30">
        <v>0</v>
      </c>
      <c r="G274" s="30">
        <v>0</v>
      </c>
      <c r="H274" s="4"/>
      <c r="I274" s="4"/>
      <c r="J274" s="4"/>
      <c r="K274" s="4"/>
    </row>
    <row r="275" spans="1:11" ht="14.1" customHeight="1">
      <c r="A275" s="4"/>
      <c r="B275" s="4"/>
      <c r="C275" s="11" t="s">
        <v>357</v>
      </c>
      <c r="D275" s="18" t="s">
        <v>348</v>
      </c>
      <c r="E275" s="30">
        <v>0</v>
      </c>
      <c r="F275" s="30">
        <v>0</v>
      </c>
      <c r="G275" s="30">
        <v>0</v>
      </c>
      <c r="H275" s="4"/>
      <c r="I275" s="4"/>
      <c r="J275" s="4"/>
      <c r="K275" s="4"/>
    </row>
    <row r="276" spans="1:11" ht="14.1" customHeight="1">
      <c r="A276" s="4"/>
      <c r="B276" s="4"/>
      <c r="C276" s="11" t="s">
        <v>361</v>
      </c>
      <c r="D276" s="18" t="s">
        <v>348</v>
      </c>
      <c r="E276" s="30">
        <v>0</v>
      </c>
      <c r="F276" s="30">
        <v>0</v>
      </c>
      <c r="G276" s="30">
        <v>0</v>
      </c>
      <c r="H276" s="4"/>
      <c r="I276" s="4"/>
      <c r="J276" s="4"/>
      <c r="K276" s="4"/>
    </row>
    <row r="277" spans="1:11" ht="14.1" customHeight="1">
      <c r="A277" s="4"/>
      <c r="B277" s="4"/>
      <c r="C277" s="11" t="s">
        <v>363</v>
      </c>
      <c r="D277" s="18" t="s">
        <v>348</v>
      </c>
      <c r="E277" s="30">
        <v>0</v>
      </c>
      <c r="F277" s="30">
        <v>0</v>
      </c>
      <c r="G277" s="30">
        <v>0</v>
      </c>
      <c r="H277" s="4"/>
      <c r="I277" s="4"/>
      <c r="J277" s="4"/>
      <c r="K277" s="4"/>
    </row>
    <row r="278" spans="1:11" ht="14.1" customHeight="1">
      <c r="A278" s="4"/>
      <c r="B278" s="4"/>
      <c r="C278" s="11" t="s">
        <v>357</v>
      </c>
      <c r="D278" s="18" t="s">
        <v>348</v>
      </c>
      <c r="E278" s="30">
        <v>0</v>
      </c>
      <c r="F278" s="30">
        <v>0</v>
      </c>
      <c r="G278" s="30">
        <v>0</v>
      </c>
      <c r="H278" s="4"/>
      <c r="I278" s="4"/>
      <c r="J278" s="4"/>
      <c r="K278" s="4"/>
    </row>
    <row r="279" spans="1:11" ht="14.1" customHeight="1">
      <c r="A279" s="4"/>
      <c r="B279" s="4"/>
      <c r="C279" s="11" t="s">
        <v>361</v>
      </c>
      <c r="D279" s="18" t="s">
        <v>348</v>
      </c>
      <c r="E279" s="30">
        <v>0</v>
      </c>
      <c r="F279" s="30">
        <v>0</v>
      </c>
      <c r="G279" s="30">
        <v>0</v>
      </c>
      <c r="H279" s="4"/>
      <c r="I279" s="4"/>
      <c r="J279" s="4"/>
      <c r="K279" s="4"/>
    </row>
    <row r="280" spans="1:11" ht="14.1" customHeight="1">
      <c r="A280" s="4"/>
      <c r="B280" s="4"/>
      <c r="C280" s="11" t="s">
        <v>362</v>
      </c>
      <c r="D280" s="18" t="s">
        <v>348</v>
      </c>
      <c r="E280" s="30">
        <v>0</v>
      </c>
      <c r="F280" s="30">
        <v>0</v>
      </c>
      <c r="G280" s="30">
        <v>0</v>
      </c>
      <c r="H280" s="4"/>
      <c r="I280" s="4"/>
      <c r="J280" s="4"/>
      <c r="K280" s="4"/>
    </row>
    <row r="281" spans="1:11" ht="14.1" customHeight="1">
      <c r="A281" s="4"/>
      <c r="B281" s="4"/>
      <c r="C281" s="11" t="s">
        <v>357</v>
      </c>
      <c r="D281" s="18" t="s">
        <v>348</v>
      </c>
      <c r="E281" s="30">
        <v>0</v>
      </c>
      <c r="F281" s="30">
        <v>0</v>
      </c>
      <c r="G281" s="30">
        <v>0</v>
      </c>
      <c r="H281" s="4"/>
      <c r="I281" s="4"/>
      <c r="J281" s="4"/>
      <c r="K281" s="4"/>
    </row>
    <row r="282" spans="1:11" ht="14.1" customHeight="1">
      <c r="A282" s="4"/>
      <c r="B282" s="4"/>
      <c r="C282" s="11" t="s">
        <v>361</v>
      </c>
      <c r="D282" s="18" t="s">
        <v>348</v>
      </c>
      <c r="E282" s="30">
        <v>0</v>
      </c>
      <c r="F282" s="30">
        <v>0</v>
      </c>
      <c r="G282" s="30">
        <v>0</v>
      </c>
      <c r="H282" s="4"/>
      <c r="I282" s="4"/>
      <c r="J282" s="4"/>
      <c r="K282" s="4"/>
    </row>
    <row r="283" spans="1:11" ht="14.1" customHeight="1">
      <c r="A283" s="4"/>
      <c r="B283" s="4"/>
      <c r="C283" s="11" t="s">
        <v>360</v>
      </c>
      <c r="D283" s="18" t="s">
        <v>348</v>
      </c>
      <c r="E283" s="30">
        <v>0</v>
      </c>
      <c r="F283" s="30">
        <v>0</v>
      </c>
      <c r="G283" s="30">
        <v>0</v>
      </c>
      <c r="H283" s="4"/>
      <c r="I283" s="4"/>
      <c r="J283" s="4"/>
      <c r="K283" s="4"/>
    </row>
    <row r="284" spans="1:11" ht="14.1" customHeight="1">
      <c r="A284" s="4"/>
      <c r="B284" s="4"/>
      <c r="C284" s="11" t="s">
        <v>357</v>
      </c>
      <c r="D284" s="18" t="s">
        <v>348</v>
      </c>
      <c r="E284" s="30">
        <v>0</v>
      </c>
      <c r="F284" s="30">
        <v>0</v>
      </c>
      <c r="G284" s="30">
        <v>0</v>
      </c>
      <c r="H284" s="4"/>
      <c r="I284" s="4"/>
      <c r="J284" s="4"/>
      <c r="K284" s="4"/>
    </row>
    <row r="285" spans="1:11" ht="14.1" customHeight="1">
      <c r="A285" s="4"/>
      <c r="B285" s="4"/>
      <c r="C285" s="11" t="s">
        <v>356</v>
      </c>
      <c r="D285" s="18" t="s">
        <v>348</v>
      </c>
      <c r="E285" s="30">
        <v>0</v>
      </c>
      <c r="F285" s="30">
        <v>0</v>
      </c>
      <c r="G285" s="30">
        <v>0</v>
      </c>
      <c r="H285" s="4"/>
      <c r="I285" s="4"/>
      <c r="J285" s="4"/>
      <c r="K285" s="4"/>
    </row>
    <row r="286" spans="1:11" ht="14.1" customHeight="1">
      <c r="A286" s="4"/>
      <c r="B286" s="4"/>
      <c r="C286" s="11" t="s">
        <v>355</v>
      </c>
      <c r="D286" s="18" t="s">
        <v>348</v>
      </c>
      <c r="E286" s="30">
        <v>0</v>
      </c>
      <c r="F286" s="30">
        <v>0</v>
      </c>
      <c r="G286" s="30">
        <v>0</v>
      </c>
      <c r="H286" s="4"/>
      <c r="I286" s="4"/>
      <c r="J286" s="4"/>
      <c r="K286" s="4"/>
    </row>
    <row r="287" spans="1:11" ht="14.1" customHeight="1">
      <c r="A287" s="4"/>
      <c r="B287" s="4"/>
      <c r="C287" s="11" t="s">
        <v>354</v>
      </c>
      <c r="D287" s="18" t="s">
        <v>348</v>
      </c>
      <c r="E287" s="30">
        <v>0</v>
      </c>
      <c r="F287" s="30">
        <v>0</v>
      </c>
      <c r="G287" s="30">
        <v>0</v>
      </c>
      <c r="H287" s="4"/>
      <c r="I287" s="4"/>
      <c r="J287" s="4"/>
      <c r="K287" s="4"/>
    </row>
    <row r="288" spans="1:11" ht="14.1" customHeight="1">
      <c r="A288" s="4"/>
      <c r="B288" s="4"/>
      <c r="C288" s="11" t="s">
        <v>353</v>
      </c>
      <c r="D288" s="18" t="s">
        <v>348</v>
      </c>
      <c r="E288" s="30">
        <v>0</v>
      </c>
      <c r="F288" s="30">
        <v>0</v>
      </c>
      <c r="G288" s="30">
        <v>0</v>
      </c>
      <c r="H288" s="4"/>
      <c r="I288" s="4"/>
      <c r="J288" s="4"/>
      <c r="K288" s="4"/>
    </row>
    <row r="289" spans="1:11" ht="14.1" customHeight="1">
      <c r="A289" s="4"/>
      <c r="B289" s="4"/>
      <c r="C289" s="11" t="s">
        <v>359</v>
      </c>
      <c r="D289" s="18" t="s">
        <v>348</v>
      </c>
      <c r="E289" s="30">
        <v>6000000</v>
      </c>
      <c r="F289" s="30">
        <v>0</v>
      </c>
      <c r="G289" s="30">
        <v>0</v>
      </c>
      <c r="H289" s="4"/>
      <c r="I289" s="4"/>
      <c r="J289" s="4"/>
      <c r="K289" s="4"/>
    </row>
    <row r="290" spans="1:11" ht="14.1" customHeight="1">
      <c r="A290" s="4"/>
      <c r="B290" s="4"/>
      <c r="C290" s="11" t="s">
        <v>357</v>
      </c>
      <c r="D290" s="18" t="s">
        <v>348</v>
      </c>
      <c r="E290" s="30">
        <v>6000000</v>
      </c>
      <c r="F290" s="30">
        <v>0</v>
      </c>
      <c r="G290" s="30">
        <v>0</v>
      </c>
      <c r="H290" s="4"/>
      <c r="I290" s="4"/>
      <c r="J290" s="4"/>
      <c r="K290" s="4"/>
    </row>
    <row r="291" spans="1:11" ht="14.1" customHeight="1">
      <c r="A291" s="4"/>
      <c r="B291" s="4"/>
      <c r="C291" s="11" t="s">
        <v>356</v>
      </c>
      <c r="D291" s="18" t="s">
        <v>348</v>
      </c>
      <c r="E291" s="30">
        <v>0</v>
      </c>
      <c r="F291" s="30">
        <v>0</v>
      </c>
      <c r="G291" s="30">
        <v>0</v>
      </c>
      <c r="H291" s="4"/>
      <c r="I291" s="4"/>
      <c r="J291" s="4"/>
      <c r="K291" s="4"/>
    </row>
    <row r="292" spans="1:11" ht="14.1" customHeight="1">
      <c r="A292" s="4"/>
      <c r="B292" s="4"/>
      <c r="C292" s="11" t="s">
        <v>355</v>
      </c>
      <c r="D292" s="18" t="s">
        <v>348</v>
      </c>
      <c r="E292" s="30">
        <v>0</v>
      </c>
      <c r="F292" s="30">
        <v>0</v>
      </c>
      <c r="G292" s="30">
        <v>0</v>
      </c>
      <c r="H292" s="4"/>
      <c r="I292" s="4"/>
      <c r="J292" s="4"/>
      <c r="K292" s="4"/>
    </row>
    <row r="293" spans="1:11" ht="14.1" customHeight="1">
      <c r="A293" s="4"/>
      <c r="B293" s="4"/>
      <c r="C293" s="11" t="s">
        <v>354</v>
      </c>
      <c r="D293" s="18" t="s">
        <v>348</v>
      </c>
      <c r="E293" s="30">
        <v>0</v>
      </c>
      <c r="F293" s="30">
        <v>0</v>
      </c>
      <c r="G293" s="30">
        <v>0</v>
      </c>
      <c r="H293" s="4"/>
      <c r="I293" s="4"/>
      <c r="J293" s="4"/>
      <c r="K293" s="4"/>
    </row>
    <row r="294" spans="1:11" ht="14.1" customHeight="1">
      <c r="A294" s="4"/>
      <c r="B294" s="4"/>
      <c r="C294" s="11" t="s">
        <v>353</v>
      </c>
      <c r="D294" s="18" t="s">
        <v>348</v>
      </c>
      <c r="E294" s="30">
        <v>0</v>
      </c>
      <c r="F294" s="30">
        <v>0</v>
      </c>
      <c r="G294" s="30">
        <v>0</v>
      </c>
      <c r="H294" s="4"/>
      <c r="I294" s="4"/>
      <c r="J294" s="4"/>
      <c r="K294" s="4"/>
    </row>
    <row r="295" spans="1:11" ht="14.1" customHeight="1">
      <c r="A295" s="4"/>
      <c r="B295" s="4"/>
      <c r="C295" s="11" t="s">
        <v>358</v>
      </c>
      <c r="D295" s="18" t="s">
        <v>348</v>
      </c>
      <c r="E295" s="30">
        <v>0</v>
      </c>
      <c r="F295" s="30">
        <v>0</v>
      </c>
      <c r="G295" s="30">
        <v>0</v>
      </c>
      <c r="H295" s="4"/>
      <c r="I295" s="4"/>
      <c r="J295" s="4"/>
      <c r="K295" s="4"/>
    </row>
    <row r="296" spans="1:11" ht="14.1" customHeight="1">
      <c r="A296" s="4"/>
      <c r="B296" s="4"/>
      <c r="C296" s="11" t="s">
        <v>357</v>
      </c>
      <c r="D296" s="18" t="s">
        <v>348</v>
      </c>
      <c r="E296" s="30">
        <v>0</v>
      </c>
      <c r="F296" s="30">
        <v>0</v>
      </c>
      <c r="G296" s="30">
        <v>0</v>
      </c>
      <c r="H296" s="4"/>
      <c r="I296" s="4"/>
      <c r="J296" s="4"/>
      <c r="K296" s="4"/>
    </row>
    <row r="297" spans="1:11" ht="14.1" customHeight="1">
      <c r="A297" s="4"/>
      <c r="B297" s="4"/>
      <c r="C297" s="11" t="s">
        <v>356</v>
      </c>
      <c r="D297" s="18" t="s">
        <v>348</v>
      </c>
      <c r="E297" s="30">
        <v>0</v>
      </c>
      <c r="F297" s="30">
        <v>0</v>
      </c>
      <c r="G297" s="30">
        <v>0</v>
      </c>
      <c r="H297" s="4"/>
      <c r="I297" s="4"/>
      <c r="J297" s="4"/>
      <c r="K297" s="4"/>
    </row>
    <row r="298" spans="1:11" ht="14.1" customHeight="1">
      <c r="A298" s="4"/>
      <c r="B298" s="4"/>
      <c r="C298" s="11" t="s">
        <v>355</v>
      </c>
      <c r="D298" s="18" t="s">
        <v>348</v>
      </c>
      <c r="E298" s="30">
        <v>0</v>
      </c>
      <c r="F298" s="30">
        <v>0</v>
      </c>
      <c r="G298" s="30">
        <v>0</v>
      </c>
      <c r="H298" s="4"/>
      <c r="I298" s="4"/>
      <c r="J298" s="4"/>
      <c r="K298" s="4"/>
    </row>
    <row r="299" spans="1:11" ht="14.1" customHeight="1">
      <c r="A299" s="4"/>
      <c r="B299" s="4"/>
      <c r="C299" s="11" t="s">
        <v>354</v>
      </c>
      <c r="D299" s="18" t="s">
        <v>348</v>
      </c>
      <c r="E299" s="30">
        <v>0</v>
      </c>
      <c r="F299" s="30">
        <v>0</v>
      </c>
      <c r="G299" s="30">
        <v>0</v>
      </c>
      <c r="H299" s="4"/>
      <c r="I299" s="4"/>
      <c r="J299" s="4"/>
      <c r="K299" s="4"/>
    </row>
    <row r="300" spans="1:11" ht="14.1" customHeight="1">
      <c r="A300" s="4"/>
      <c r="B300" s="4"/>
      <c r="C300" s="11" t="s">
        <v>353</v>
      </c>
      <c r="D300" s="18" t="s">
        <v>348</v>
      </c>
      <c r="E300" s="30">
        <v>0</v>
      </c>
      <c r="F300" s="30">
        <v>0</v>
      </c>
      <c r="G300" s="30">
        <v>0</v>
      </c>
      <c r="H300" s="4"/>
      <c r="I300" s="4"/>
      <c r="J300" s="4"/>
      <c r="K300" s="4"/>
    </row>
    <row r="301" spans="1:11" ht="14.1" customHeight="1">
      <c r="A301" s="4"/>
      <c r="B301" s="4"/>
      <c r="C301" s="11" t="s">
        <v>352</v>
      </c>
      <c r="D301" s="18" t="s">
        <v>348</v>
      </c>
      <c r="E301" s="30">
        <v>0</v>
      </c>
      <c r="F301" s="30">
        <v>0</v>
      </c>
      <c r="G301" s="30">
        <v>0</v>
      </c>
      <c r="H301" s="4"/>
      <c r="I301" s="4"/>
      <c r="J301" s="4"/>
      <c r="K301" s="4"/>
    </row>
    <row r="302" spans="1:11" ht="14.1" customHeight="1">
      <c r="A302" s="4"/>
      <c r="B302" s="4"/>
      <c r="C302" s="11" t="s">
        <v>351</v>
      </c>
      <c r="D302" s="18" t="s">
        <v>348</v>
      </c>
      <c r="E302" s="30">
        <v>0</v>
      </c>
      <c r="F302" s="30">
        <v>0</v>
      </c>
      <c r="G302" s="30">
        <v>0</v>
      </c>
      <c r="H302" s="4"/>
      <c r="I302" s="4"/>
      <c r="J302" s="4"/>
      <c r="K302" s="4"/>
    </row>
    <row r="303" spans="1:11" ht="14.1" customHeight="1">
      <c r="A303" s="4"/>
      <c r="B303" s="4"/>
      <c r="C303" s="10" t="s">
        <v>145</v>
      </c>
      <c r="D303" s="30">
        <v>0</v>
      </c>
      <c r="E303" s="30">
        <v>6000000</v>
      </c>
      <c r="F303" s="30">
        <v>0</v>
      </c>
      <c r="G303" s="30">
        <v>0</v>
      </c>
      <c r="H303" s="4"/>
      <c r="I303" s="4"/>
      <c r="J303" s="4"/>
      <c r="K303" s="4"/>
    </row>
    <row r="304" spans="1:11" ht="14.1" customHeight="1">
      <c r="A304" s="4"/>
      <c r="B304" s="4"/>
      <c r="C304" s="14" t="s">
        <v>382</v>
      </c>
      <c r="D304" s="1314" t="s">
        <v>3533</v>
      </c>
      <c r="E304" s="1315"/>
      <c r="F304" s="1315"/>
      <c r="G304" s="1315"/>
      <c r="H304" s="4"/>
      <c r="I304" s="4"/>
      <c r="J304" s="4"/>
      <c r="K304" s="4"/>
    </row>
    <row r="305" spans="1:11" ht="14.1" customHeight="1">
      <c r="A305" s="4"/>
      <c r="B305" s="4"/>
      <c r="C305" s="27" t="s">
        <v>380</v>
      </c>
      <c r="D305" s="1310" t="s">
        <v>348</v>
      </c>
      <c r="E305" s="1311"/>
      <c r="F305" s="1311"/>
      <c r="G305" s="1311"/>
      <c r="H305" s="4"/>
      <c r="I305" s="4"/>
      <c r="J305" s="4"/>
      <c r="K305" s="4"/>
    </row>
    <row r="306" spans="1:11" ht="14.1" customHeight="1">
      <c r="A306" s="4"/>
      <c r="B306" s="4"/>
      <c r="C306" s="27" t="s">
        <v>15</v>
      </c>
      <c r="D306" s="1310" t="s">
        <v>184</v>
      </c>
      <c r="E306" s="1311"/>
      <c r="F306" s="1311"/>
      <c r="G306" s="1311"/>
      <c r="H306" s="4"/>
      <c r="I306" s="4"/>
      <c r="J306" s="4"/>
      <c r="K306" s="4"/>
    </row>
    <row r="307" spans="1:11" ht="15" customHeight="1">
      <c r="A307" s="4"/>
      <c r="B307" s="4"/>
      <c r="C307" s="13"/>
      <c r="D307" s="33">
        <v>2022</v>
      </c>
      <c r="E307" s="33">
        <v>2023</v>
      </c>
      <c r="F307" s="33">
        <v>2024</v>
      </c>
      <c r="G307" s="33">
        <v>2025</v>
      </c>
      <c r="H307" s="4"/>
      <c r="I307" s="4"/>
      <c r="J307" s="4"/>
      <c r="K307" s="4"/>
    </row>
    <row r="308" spans="1:11" ht="15" customHeight="1">
      <c r="A308" s="4"/>
      <c r="B308" s="4"/>
      <c r="C308" s="12"/>
      <c r="D308" s="34" t="s">
        <v>7</v>
      </c>
      <c r="E308" s="34" t="s">
        <v>8</v>
      </c>
      <c r="F308" s="34" t="s">
        <v>8</v>
      </c>
      <c r="G308" s="34" t="s">
        <v>8</v>
      </c>
      <c r="H308" s="4"/>
      <c r="I308" s="4"/>
      <c r="J308" s="4"/>
      <c r="K308" s="4"/>
    </row>
    <row r="309" spans="1:11" ht="14.1" customHeight="1">
      <c r="A309" s="4"/>
      <c r="B309" s="4"/>
      <c r="C309" s="7" t="s">
        <v>16</v>
      </c>
      <c r="D309" s="35" t="s">
        <v>348</v>
      </c>
      <c r="E309" s="35" t="s">
        <v>411</v>
      </c>
      <c r="F309" s="35" t="s">
        <v>372</v>
      </c>
      <c r="G309" s="35" t="s">
        <v>372</v>
      </c>
      <c r="H309" s="4"/>
      <c r="I309" s="4"/>
      <c r="J309" s="4"/>
      <c r="K309" s="4"/>
    </row>
    <row r="310" spans="1:11" ht="14.1" customHeight="1">
      <c r="A310" s="4"/>
      <c r="B310" s="4"/>
      <c r="C310" s="7" t="s">
        <v>481</v>
      </c>
      <c r="D310" s="35" t="s">
        <v>348</v>
      </c>
      <c r="E310" s="35" t="s">
        <v>3534</v>
      </c>
      <c r="F310" s="35" t="s">
        <v>372</v>
      </c>
      <c r="G310" s="35" t="s">
        <v>372</v>
      </c>
      <c r="H310" s="4"/>
      <c r="I310" s="4"/>
      <c r="J310" s="4"/>
      <c r="K310" s="4"/>
    </row>
    <row r="311" spans="1:11" ht="14.1" customHeight="1">
      <c r="A311" s="4"/>
      <c r="B311" s="4"/>
      <c r="C311" s="7" t="s">
        <v>480</v>
      </c>
      <c r="D311" s="35" t="s">
        <v>372</v>
      </c>
      <c r="E311" s="35" t="s">
        <v>3534</v>
      </c>
      <c r="F311" s="35" t="s">
        <v>372</v>
      </c>
      <c r="G311" s="35" t="s">
        <v>372</v>
      </c>
      <c r="H311" s="4"/>
      <c r="I311" s="4"/>
      <c r="J311" s="4"/>
      <c r="K311" s="4"/>
    </row>
    <row r="312" spans="1:11" ht="14.1" customHeight="1">
      <c r="A312" s="4"/>
      <c r="B312" s="4"/>
      <c r="C312" s="7" t="s">
        <v>375</v>
      </c>
      <c r="D312" s="35" t="s">
        <v>348</v>
      </c>
      <c r="E312" s="35" t="s">
        <v>348</v>
      </c>
      <c r="F312" s="35" t="s">
        <v>434</v>
      </c>
      <c r="G312" s="35" t="s">
        <v>348</v>
      </c>
      <c r="H312" s="4"/>
      <c r="I312" s="4"/>
      <c r="J312" s="4"/>
      <c r="K312" s="4"/>
    </row>
    <row r="313" spans="1:11" ht="14.1" customHeight="1">
      <c r="A313" s="4"/>
      <c r="B313" s="4"/>
      <c r="C313" s="7" t="s">
        <v>374</v>
      </c>
      <c r="D313" s="35" t="s">
        <v>348</v>
      </c>
      <c r="E313" s="35" t="s">
        <v>348</v>
      </c>
      <c r="F313" s="35" t="s">
        <v>434</v>
      </c>
      <c r="G313" s="35" t="s">
        <v>348</v>
      </c>
      <c r="H313" s="4"/>
      <c r="I313" s="4"/>
      <c r="J313" s="4"/>
      <c r="K313" s="4"/>
    </row>
    <row r="314" spans="1:11" ht="14.1" customHeight="1">
      <c r="A314" s="4"/>
      <c r="B314" s="4"/>
      <c r="C314" s="7" t="s">
        <v>22</v>
      </c>
      <c r="D314" s="35" t="s">
        <v>348</v>
      </c>
      <c r="E314" s="35" t="s">
        <v>348</v>
      </c>
      <c r="F314" s="35" t="s">
        <v>434</v>
      </c>
      <c r="G314" s="35" t="s">
        <v>348</v>
      </c>
      <c r="H314" s="4"/>
      <c r="I314" s="4"/>
      <c r="J314" s="4"/>
      <c r="K314" s="4"/>
    </row>
    <row r="315" spans="1:11" ht="14.1" customHeight="1">
      <c r="A315" s="4"/>
      <c r="B315" s="4"/>
      <c r="C315" s="1312" t="s">
        <v>371</v>
      </c>
      <c r="D315" s="1313"/>
      <c r="E315" s="1313"/>
      <c r="F315" s="1313"/>
      <c r="G315" s="1313"/>
      <c r="H315" s="4"/>
      <c r="I315" s="4"/>
      <c r="J315" s="4"/>
      <c r="K315" s="4"/>
    </row>
    <row r="316" spans="1:11" ht="14.1" customHeight="1">
      <c r="A316" s="4"/>
      <c r="B316" s="4"/>
      <c r="C316" s="13"/>
      <c r="D316" s="33">
        <v>2022</v>
      </c>
      <c r="E316" s="33">
        <v>2023</v>
      </c>
      <c r="F316" s="33">
        <v>2024</v>
      </c>
      <c r="G316" s="33">
        <v>2025</v>
      </c>
      <c r="H316" s="4"/>
      <c r="I316" s="4"/>
      <c r="J316" s="4"/>
      <c r="K316" s="4"/>
    </row>
    <row r="317" spans="1:11" ht="14.1" customHeight="1">
      <c r="A317" s="4"/>
      <c r="B317" s="4"/>
      <c r="C317" s="12"/>
      <c r="D317" s="34" t="s">
        <v>7</v>
      </c>
      <c r="E317" s="34" t="s">
        <v>8</v>
      </c>
      <c r="F317" s="34" t="s">
        <v>8</v>
      </c>
      <c r="G317" s="34" t="s">
        <v>8</v>
      </c>
      <c r="H317" s="4"/>
      <c r="I317" s="4"/>
      <c r="J317" s="4"/>
      <c r="K317" s="4"/>
    </row>
    <row r="318" spans="1:11" ht="14.1" customHeight="1">
      <c r="A318" s="4"/>
      <c r="B318" s="4"/>
      <c r="C318" s="11" t="s">
        <v>368</v>
      </c>
      <c r="D318" s="18" t="s">
        <v>348</v>
      </c>
      <c r="E318" s="30">
        <v>0</v>
      </c>
      <c r="F318" s="30">
        <v>0</v>
      </c>
      <c r="G318" s="30">
        <v>0</v>
      </c>
      <c r="H318" s="4"/>
      <c r="I318" s="4"/>
      <c r="J318" s="4"/>
      <c r="K318" s="4"/>
    </row>
    <row r="319" spans="1:11" ht="14.1" customHeight="1">
      <c r="A319" s="4"/>
      <c r="B319" s="4"/>
      <c r="C319" s="11" t="s">
        <v>357</v>
      </c>
      <c r="D319" s="18" t="s">
        <v>348</v>
      </c>
      <c r="E319" s="30">
        <v>0</v>
      </c>
      <c r="F319" s="30">
        <v>0</v>
      </c>
      <c r="G319" s="30">
        <v>0</v>
      </c>
      <c r="H319" s="4"/>
      <c r="I319" s="4"/>
      <c r="J319" s="4"/>
      <c r="K319" s="4"/>
    </row>
    <row r="320" spans="1:11" ht="14.1" customHeight="1">
      <c r="A320" s="4"/>
      <c r="B320" s="4"/>
      <c r="C320" s="11" t="s">
        <v>361</v>
      </c>
      <c r="D320" s="18" t="s">
        <v>348</v>
      </c>
      <c r="E320" s="30">
        <v>0</v>
      </c>
      <c r="F320" s="30">
        <v>0</v>
      </c>
      <c r="G320" s="30">
        <v>0</v>
      </c>
      <c r="H320" s="4"/>
      <c r="I320" s="4"/>
      <c r="J320" s="4"/>
      <c r="K320" s="4"/>
    </row>
    <row r="321" spans="1:11" ht="14.1" customHeight="1">
      <c r="A321" s="4"/>
      <c r="B321" s="4"/>
      <c r="C321" s="11" t="s">
        <v>367</v>
      </c>
      <c r="D321" s="18" t="s">
        <v>348</v>
      </c>
      <c r="E321" s="30">
        <v>0</v>
      </c>
      <c r="F321" s="30">
        <v>0</v>
      </c>
      <c r="G321" s="30">
        <v>0</v>
      </c>
      <c r="H321" s="4"/>
      <c r="I321" s="4"/>
      <c r="J321" s="4"/>
      <c r="K321" s="4"/>
    </row>
    <row r="322" spans="1:11" ht="14.1" customHeight="1">
      <c r="A322" s="4"/>
      <c r="B322" s="4"/>
      <c r="C322" s="11" t="s">
        <v>357</v>
      </c>
      <c r="D322" s="18" t="s">
        <v>348</v>
      </c>
      <c r="E322" s="30">
        <v>0</v>
      </c>
      <c r="F322" s="30">
        <v>0</v>
      </c>
      <c r="G322" s="30">
        <v>0</v>
      </c>
      <c r="H322" s="4"/>
      <c r="I322" s="4"/>
      <c r="J322" s="4"/>
      <c r="K322" s="4"/>
    </row>
    <row r="323" spans="1:11" ht="14.1" customHeight="1">
      <c r="A323" s="4"/>
      <c r="B323" s="4"/>
      <c r="C323" s="11" t="s">
        <v>361</v>
      </c>
      <c r="D323" s="18" t="s">
        <v>348</v>
      </c>
      <c r="E323" s="30">
        <v>0</v>
      </c>
      <c r="F323" s="30">
        <v>0</v>
      </c>
      <c r="G323" s="30">
        <v>0</v>
      </c>
      <c r="H323" s="4"/>
      <c r="I323" s="4"/>
      <c r="J323" s="4"/>
      <c r="K323" s="4"/>
    </row>
    <row r="324" spans="1:11" ht="14.1" customHeight="1">
      <c r="A324" s="4"/>
      <c r="B324" s="4"/>
      <c r="C324" s="11" t="s">
        <v>366</v>
      </c>
      <c r="D324" s="18" t="s">
        <v>348</v>
      </c>
      <c r="E324" s="30">
        <v>0</v>
      </c>
      <c r="F324" s="30">
        <v>0</v>
      </c>
      <c r="G324" s="30">
        <v>0</v>
      </c>
      <c r="H324" s="4"/>
      <c r="I324" s="4"/>
      <c r="J324" s="4"/>
      <c r="K324" s="4"/>
    </row>
    <row r="325" spans="1:11" ht="14.1" customHeight="1">
      <c r="A325" s="4"/>
      <c r="B325" s="4"/>
      <c r="C325" s="11" t="s">
        <v>357</v>
      </c>
      <c r="D325" s="18" t="s">
        <v>348</v>
      </c>
      <c r="E325" s="30">
        <v>0</v>
      </c>
      <c r="F325" s="30">
        <v>0</v>
      </c>
      <c r="G325" s="30">
        <v>0</v>
      </c>
      <c r="H325" s="4"/>
      <c r="I325" s="4"/>
      <c r="J325" s="4"/>
      <c r="K325" s="4"/>
    </row>
    <row r="326" spans="1:11" ht="14.1" customHeight="1">
      <c r="A326" s="4"/>
      <c r="B326" s="4"/>
      <c r="C326" s="11" t="s">
        <v>361</v>
      </c>
      <c r="D326" s="18" t="s">
        <v>348</v>
      </c>
      <c r="E326" s="30">
        <v>0</v>
      </c>
      <c r="F326" s="30">
        <v>0</v>
      </c>
      <c r="G326" s="30">
        <v>0</v>
      </c>
      <c r="H326" s="4"/>
      <c r="I326" s="4"/>
      <c r="J326" s="4"/>
      <c r="K326" s="4"/>
    </row>
    <row r="327" spans="1:11" ht="14.1" customHeight="1">
      <c r="A327" s="4"/>
      <c r="B327" s="4"/>
      <c r="C327" s="11" t="s">
        <v>365</v>
      </c>
      <c r="D327" s="18" t="s">
        <v>348</v>
      </c>
      <c r="E327" s="30">
        <v>0</v>
      </c>
      <c r="F327" s="30">
        <v>0</v>
      </c>
      <c r="G327" s="30">
        <v>0</v>
      </c>
      <c r="H327" s="4"/>
      <c r="I327" s="4"/>
      <c r="J327" s="4"/>
      <c r="K327" s="4"/>
    </row>
    <row r="328" spans="1:11" ht="14.1" customHeight="1">
      <c r="A328" s="4"/>
      <c r="B328" s="4"/>
      <c r="C328" s="11" t="s">
        <v>357</v>
      </c>
      <c r="D328" s="18" t="s">
        <v>348</v>
      </c>
      <c r="E328" s="30">
        <v>0</v>
      </c>
      <c r="F328" s="30">
        <v>0</v>
      </c>
      <c r="G328" s="30">
        <v>0</v>
      </c>
      <c r="H328" s="4"/>
      <c r="I328" s="4"/>
      <c r="J328" s="4"/>
      <c r="K328" s="4"/>
    </row>
    <row r="329" spans="1:11" ht="14.1" customHeight="1">
      <c r="A329" s="4"/>
      <c r="B329" s="4"/>
      <c r="C329" s="11" t="s">
        <v>361</v>
      </c>
      <c r="D329" s="18" t="s">
        <v>348</v>
      </c>
      <c r="E329" s="30">
        <v>0</v>
      </c>
      <c r="F329" s="30">
        <v>0</v>
      </c>
      <c r="G329" s="30">
        <v>0</v>
      </c>
      <c r="H329" s="4"/>
      <c r="I329" s="4"/>
      <c r="J329" s="4"/>
      <c r="K329" s="4"/>
    </row>
    <row r="330" spans="1:11" ht="14.1" customHeight="1">
      <c r="A330" s="4"/>
      <c r="B330" s="4"/>
      <c r="C330" s="11" t="s">
        <v>370</v>
      </c>
      <c r="D330" s="18" t="s">
        <v>348</v>
      </c>
      <c r="E330" s="30">
        <v>0</v>
      </c>
      <c r="F330" s="30">
        <v>0</v>
      </c>
      <c r="G330" s="30">
        <v>0</v>
      </c>
      <c r="H330" s="4"/>
      <c r="I330" s="4"/>
      <c r="J330" s="4"/>
      <c r="K330" s="4"/>
    </row>
    <row r="331" spans="1:11" ht="14.1" customHeight="1">
      <c r="A331" s="4"/>
      <c r="B331" s="4"/>
      <c r="C331" s="11" t="s">
        <v>357</v>
      </c>
      <c r="D331" s="18" t="s">
        <v>348</v>
      </c>
      <c r="E331" s="30">
        <v>0</v>
      </c>
      <c r="F331" s="30">
        <v>0</v>
      </c>
      <c r="G331" s="30">
        <v>0</v>
      </c>
      <c r="H331" s="4"/>
      <c r="I331" s="4"/>
      <c r="J331" s="4"/>
      <c r="K331" s="4"/>
    </row>
    <row r="332" spans="1:11" ht="14.1" customHeight="1">
      <c r="A332" s="4"/>
      <c r="B332" s="4"/>
      <c r="C332" s="11" t="s">
        <v>361</v>
      </c>
      <c r="D332" s="18" t="s">
        <v>348</v>
      </c>
      <c r="E332" s="30">
        <v>0</v>
      </c>
      <c r="F332" s="30">
        <v>0</v>
      </c>
      <c r="G332" s="30">
        <v>0</v>
      </c>
      <c r="H332" s="4"/>
      <c r="I332" s="4"/>
      <c r="J332" s="4"/>
      <c r="K332" s="4"/>
    </row>
    <row r="333" spans="1:11" ht="14.1" customHeight="1">
      <c r="A333" s="4"/>
      <c r="B333" s="4"/>
      <c r="C333" s="11" t="s">
        <v>363</v>
      </c>
      <c r="D333" s="18" t="s">
        <v>348</v>
      </c>
      <c r="E333" s="30">
        <v>0</v>
      </c>
      <c r="F333" s="30">
        <v>0</v>
      </c>
      <c r="G333" s="30">
        <v>0</v>
      </c>
      <c r="H333" s="4"/>
      <c r="I333" s="4"/>
      <c r="J333" s="4"/>
      <c r="K333" s="4"/>
    </row>
    <row r="334" spans="1:11" ht="14.1" customHeight="1">
      <c r="A334" s="4"/>
      <c r="B334" s="4"/>
      <c r="C334" s="11" t="s">
        <v>357</v>
      </c>
      <c r="D334" s="18" t="s">
        <v>348</v>
      </c>
      <c r="E334" s="30">
        <v>0</v>
      </c>
      <c r="F334" s="30">
        <v>0</v>
      </c>
      <c r="G334" s="30">
        <v>0</v>
      </c>
      <c r="H334" s="4"/>
      <c r="I334" s="4"/>
      <c r="J334" s="4"/>
      <c r="K334" s="4"/>
    </row>
    <row r="335" spans="1:11" ht="14.1" customHeight="1">
      <c r="A335" s="4"/>
      <c r="B335" s="4"/>
      <c r="C335" s="11" t="s">
        <v>361</v>
      </c>
      <c r="D335" s="18" t="s">
        <v>348</v>
      </c>
      <c r="E335" s="30">
        <v>0</v>
      </c>
      <c r="F335" s="30">
        <v>0</v>
      </c>
      <c r="G335" s="30">
        <v>0</v>
      </c>
      <c r="H335" s="4"/>
      <c r="I335" s="4"/>
      <c r="J335" s="4"/>
      <c r="K335" s="4"/>
    </row>
    <row r="336" spans="1:11" ht="14.1" customHeight="1">
      <c r="A336" s="4"/>
      <c r="B336" s="4"/>
      <c r="C336" s="11" t="s">
        <v>362</v>
      </c>
      <c r="D336" s="18" t="s">
        <v>348</v>
      </c>
      <c r="E336" s="30">
        <v>0</v>
      </c>
      <c r="F336" s="30">
        <v>0</v>
      </c>
      <c r="G336" s="30">
        <v>0</v>
      </c>
      <c r="H336" s="4"/>
      <c r="I336" s="4"/>
      <c r="J336" s="4"/>
      <c r="K336" s="4"/>
    </row>
    <row r="337" spans="1:11" ht="14.1" customHeight="1">
      <c r="A337" s="4"/>
      <c r="B337" s="4"/>
      <c r="C337" s="11" t="s">
        <v>357</v>
      </c>
      <c r="D337" s="18" t="s">
        <v>348</v>
      </c>
      <c r="E337" s="30">
        <v>0</v>
      </c>
      <c r="F337" s="30">
        <v>0</v>
      </c>
      <c r="G337" s="30">
        <v>0</v>
      </c>
      <c r="H337" s="4"/>
      <c r="I337" s="4"/>
      <c r="J337" s="4"/>
      <c r="K337" s="4"/>
    </row>
    <row r="338" spans="1:11" ht="14.1" customHeight="1">
      <c r="A338" s="4"/>
      <c r="B338" s="4"/>
      <c r="C338" s="11" t="s">
        <v>361</v>
      </c>
      <c r="D338" s="18" t="s">
        <v>348</v>
      </c>
      <c r="E338" s="30">
        <v>0</v>
      </c>
      <c r="F338" s="30">
        <v>0</v>
      </c>
      <c r="G338" s="30">
        <v>0</v>
      </c>
      <c r="H338" s="4"/>
      <c r="I338" s="4"/>
      <c r="J338" s="4"/>
      <c r="K338" s="4"/>
    </row>
    <row r="339" spans="1:11" ht="14.1" customHeight="1">
      <c r="A339" s="4"/>
      <c r="B339" s="4"/>
      <c r="C339" s="11" t="s">
        <v>360</v>
      </c>
      <c r="D339" s="18" t="s">
        <v>348</v>
      </c>
      <c r="E339" s="30">
        <v>0</v>
      </c>
      <c r="F339" s="30">
        <v>0</v>
      </c>
      <c r="G339" s="30">
        <v>0</v>
      </c>
      <c r="H339" s="4"/>
      <c r="I339" s="4"/>
      <c r="J339" s="4"/>
      <c r="K339" s="4"/>
    </row>
    <row r="340" spans="1:11" ht="14.1" customHeight="1">
      <c r="A340" s="4"/>
      <c r="B340" s="4"/>
      <c r="C340" s="11" t="s">
        <v>357</v>
      </c>
      <c r="D340" s="18" t="s">
        <v>348</v>
      </c>
      <c r="E340" s="30">
        <v>0</v>
      </c>
      <c r="F340" s="30">
        <v>0</v>
      </c>
      <c r="G340" s="30">
        <v>0</v>
      </c>
      <c r="H340" s="4"/>
      <c r="I340" s="4"/>
      <c r="J340" s="4"/>
      <c r="K340" s="4"/>
    </row>
    <row r="341" spans="1:11" ht="14.1" customHeight="1">
      <c r="A341" s="4"/>
      <c r="B341" s="4"/>
      <c r="C341" s="11" t="s">
        <v>356</v>
      </c>
      <c r="D341" s="18" t="s">
        <v>348</v>
      </c>
      <c r="E341" s="30">
        <v>0</v>
      </c>
      <c r="F341" s="30">
        <v>0</v>
      </c>
      <c r="G341" s="30">
        <v>0</v>
      </c>
      <c r="H341" s="4"/>
      <c r="I341" s="4"/>
      <c r="J341" s="4"/>
      <c r="K341" s="4"/>
    </row>
    <row r="342" spans="1:11" ht="14.1" customHeight="1">
      <c r="A342" s="4"/>
      <c r="B342" s="4"/>
      <c r="C342" s="11" t="s">
        <v>355</v>
      </c>
      <c r="D342" s="18" t="s">
        <v>348</v>
      </c>
      <c r="E342" s="30">
        <v>0</v>
      </c>
      <c r="F342" s="30">
        <v>0</v>
      </c>
      <c r="G342" s="30">
        <v>0</v>
      </c>
      <c r="H342" s="4"/>
      <c r="I342" s="4"/>
      <c r="J342" s="4"/>
      <c r="K342" s="4"/>
    </row>
    <row r="343" spans="1:11" ht="14.1" customHeight="1">
      <c r="A343" s="4"/>
      <c r="B343" s="4"/>
      <c r="C343" s="11" t="s">
        <v>354</v>
      </c>
      <c r="D343" s="18" t="s">
        <v>348</v>
      </c>
      <c r="E343" s="30">
        <v>0</v>
      </c>
      <c r="F343" s="30">
        <v>0</v>
      </c>
      <c r="G343" s="30">
        <v>0</v>
      </c>
      <c r="H343" s="4"/>
      <c r="I343" s="4"/>
      <c r="J343" s="4"/>
      <c r="K343" s="4"/>
    </row>
    <row r="344" spans="1:11" ht="14.1" customHeight="1">
      <c r="A344" s="4"/>
      <c r="B344" s="4"/>
      <c r="C344" s="11" t="s">
        <v>353</v>
      </c>
      <c r="D344" s="18" t="s">
        <v>348</v>
      </c>
      <c r="E344" s="30">
        <v>0</v>
      </c>
      <c r="F344" s="30">
        <v>0</v>
      </c>
      <c r="G344" s="30">
        <v>0</v>
      </c>
      <c r="H344" s="4"/>
      <c r="I344" s="4"/>
      <c r="J344" s="4"/>
      <c r="K344" s="4"/>
    </row>
    <row r="345" spans="1:11" ht="14.1" customHeight="1">
      <c r="A345" s="4"/>
      <c r="B345" s="4"/>
      <c r="C345" s="11" t="s">
        <v>359</v>
      </c>
      <c r="D345" s="18" t="s">
        <v>348</v>
      </c>
      <c r="E345" s="30">
        <v>11000000</v>
      </c>
      <c r="F345" s="30">
        <v>0</v>
      </c>
      <c r="G345" s="30">
        <v>0</v>
      </c>
      <c r="H345" s="4"/>
      <c r="I345" s="4"/>
      <c r="J345" s="4"/>
      <c r="K345" s="4"/>
    </row>
    <row r="346" spans="1:11" ht="14.1" customHeight="1">
      <c r="A346" s="4"/>
      <c r="B346" s="4"/>
      <c r="C346" s="11" t="s">
        <v>357</v>
      </c>
      <c r="D346" s="18" t="s">
        <v>348</v>
      </c>
      <c r="E346" s="30">
        <v>11000000</v>
      </c>
      <c r="F346" s="30">
        <v>0</v>
      </c>
      <c r="G346" s="30">
        <v>0</v>
      </c>
      <c r="H346" s="4"/>
      <c r="I346" s="4"/>
      <c r="J346" s="4"/>
      <c r="K346" s="4"/>
    </row>
    <row r="347" spans="1:11" ht="14.1" customHeight="1">
      <c r="A347" s="4"/>
      <c r="B347" s="4"/>
      <c r="C347" s="11" t="s">
        <v>356</v>
      </c>
      <c r="D347" s="18" t="s">
        <v>348</v>
      </c>
      <c r="E347" s="30">
        <v>0</v>
      </c>
      <c r="F347" s="30">
        <v>0</v>
      </c>
      <c r="G347" s="30">
        <v>0</v>
      </c>
      <c r="H347" s="4"/>
      <c r="I347" s="4"/>
      <c r="J347" s="4"/>
      <c r="K347" s="4"/>
    </row>
    <row r="348" spans="1:11" ht="14.1" customHeight="1">
      <c r="A348" s="4"/>
      <c r="B348" s="4"/>
      <c r="C348" s="11" t="s">
        <v>355</v>
      </c>
      <c r="D348" s="18" t="s">
        <v>348</v>
      </c>
      <c r="E348" s="30">
        <v>0</v>
      </c>
      <c r="F348" s="30">
        <v>0</v>
      </c>
      <c r="G348" s="30">
        <v>0</v>
      </c>
      <c r="H348" s="4"/>
      <c r="I348" s="4"/>
      <c r="J348" s="4"/>
      <c r="K348" s="4"/>
    </row>
    <row r="349" spans="1:11" ht="14.1" customHeight="1">
      <c r="A349" s="4"/>
      <c r="B349" s="4"/>
      <c r="C349" s="11" t="s">
        <v>354</v>
      </c>
      <c r="D349" s="18" t="s">
        <v>348</v>
      </c>
      <c r="E349" s="30">
        <v>0</v>
      </c>
      <c r="F349" s="30">
        <v>0</v>
      </c>
      <c r="G349" s="30">
        <v>0</v>
      </c>
      <c r="H349" s="4"/>
      <c r="I349" s="4"/>
      <c r="J349" s="4"/>
      <c r="K349" s="4"/>
    </row>
    <row r="350" spans="1:11" ht="14.1" customHeight="1">
      <c r="A350" s="4"/>
      <c r="B350" s="4"/>
      <c r="C350" s="11" t="s">
        <v>353</v>
      </c>
      <c r="D350" s="18" t="s">
        <v>348</v>
      </c>
      <c r="E350" s="30">
        <v>0</v>
      </c>
      <c r="F350" s="30">
        <v>0</v>
      </c>
      <c r="G350" s="30">
        <v>0</v>
      </c>
      <c r="H350" s="4"/>
      <c r="I350" s="4"/>
      <c r="J350" s="4"/>
      <c r="K350" s="4"/>
    </row>
    <row r="351" spans="1:11" ht="14.1" customHeight="1">
      <c r="A351" s="4"/>
      <c r="B351" s="4"/>
      <c r="C351" s="11" t="s">
        <v>358</v>
      </c>
      <c r="D351" s="18" t="s">
        <v>348</v>
      </c>
      <c r="E351" s="30">
        <v>0</v>
      </c>
      <c r="F351" s="30">
        <v>0</v>
      </c>
      <c r="G351" s="30">
        <v>0</v>
      </c>
      <c r="H351" s="4"/>
      <c r="I351" s="4"/>
      <c r="J351" s="4"/>
      <c r="K351" s="4"/>
    </row>
    <row r="352" spans="1:11" ht="14.1" customHeight="1">
      <c r="A352" s="4"/>
      <c r="B352" s="4"/>
      <c r="C352" s="11" t="s">
        <v>357</v>
      </c>
      <c r="D352" s="18" t="s">
        <v>348</v>
      </c>
      <c r="E352" s="30">
        <v>0</v>
      </c>
      <c r="F352" s="30">
        <v>0</v>
      </c>
      <c r="G352" s="30">
        <v>0</v>
      </c>
      <c r="H352" s="4"/>
      <c r="I352" s="4"/>
      <c r="J352" s="4"/>
      <c r="K352" s="4"/>
    </row>
    <row r="353" spans="1:11" ht="14.1" customHeight="1">
      <c r="A353" s="4"/>
      <c r="B353" s="4"/>
      <c r="C353" s="11" t="s">
        <v>356</v>
      </c>
      <c r="D353" s="18" t="s">
        <v>348</v>
      </c>
      <c r="E353" s="30">
        <v>0</v>
      </c>
      <c r="F353" s="30">
        <v>0</v>
      </c>
      <c r="G353" s="30">
        <v>0</v>
      </c>
      <c r="H353" s="4"/>
      <c r="I353" s="4"/>
      <c r="J353" s="4"/>
      <c r="K353" s="4"/>
    </row>
    <row r="354" spans="1:11" ht="14.1" customHeight="1">
      <c r="A354" s="4"/>
      <c r="B354" s="4"/>
      <c r="C354" s="11" t="s">
        <v>355</v>
      </c>
      <c r="D354" s="18" t="s">
        <v>348</v>
      </c>
      <c r="E354" s="30">
        <v>0</v>
      </c>
      <c r="F354" s="30">
        <v>0</v>
      </c>
      <c r="G354" s="30">
        <v>0</v>
      </c>
      <c r="H354" s="4"/>
      <c r="I354" s="4"/>
      <c r="J354" s="4"/>
      <c r="K354" s="4"/>
    </row>
    <row r="355" spans="1:11" ht="14.1" customHeight="1">
      <c r="A355" s="4"/>
      <c r="B355" s="4"/>
      <c r="C355" s="11" t="s">
        <v>354</v>
      </c>
      <c r="D355" s="18" t="s">
        <v>348</v>
      </c>
      <c r="E355" s="30">
        <v>0</v>
      </c>
      <c r="F355" s="30">
        <v>0</v>
      </c>
      <c r="G355" s="30">
        <v>0</v>
      </c>
      <c r="H355" s="4"/>
      <c r="I355" s="4"/>
      <c r="J355" s="4"/>
      <c r="K355" s="4"/>
    </row>
    <row r="356" spans="1:11" ht="14.1" customHeight="1">
      <c r="A356" s="4"/>
      <c r="B356" s="4"/>
      <c r="C356" s="11" t="s">
        <v>353</v>
      </c>
      <c r="D356" s="18" t="s">
        <v>348</v>
      </c>
      <c r="E356" s="30">
        <v>0</v>
      </c>
      <c r="F356" s="30">
        <v>0</v>
      </c>
      <c r="G356" s="30">
        <v>0</v>
      </c>
      <c r="H356" s="4"/>
      <c r="I356" s="4"/>
      <c r="J356" s="4"/>
      <c r="K356" s="4"/>
    </row>
    <row r="357" spans="1:11" ht="14.1" customHeight="1">
      <c r="A357" s="4"/>
      <c r="B357" s="4"/>
      <c r="C357" s="11" t="s">
        <v>352</v>
      </c>
      <c r="D357" s="18" t="s">
        <v>348</v>
      </c>
      <c r="E357" s="30">
        <v>0</v>
      </c>
      <c r="F357" s="30">
        <v>0</v>
      </c>
      <c r="G357" s="30">
        <v>0</v>
      </c>
      <c r="H357" s="4"/>
      <c r="I357" s="4"/>
      <c r="J357" s="4"/>
      <c r="K357" s="4"/>
    </row>
    <row r="358" spans="1:11" ht="14.1" customHeight="1">
      <c r="A358" s="4"/>
      <c r="B358" s="4"/>
      <c r="C358" s="11" t="s">
        <v>351</v>
      </c>
      <c r="D358" s="18" t="s">
        <v>348</v>
      </c>
      <c r="E358" s="30">
        <v>0</v>
      </c>
      <c r="F358" s="30">
        <v>0</v>
      </c>
      <c r="G358" s="30">
        <v>0</v>
      </c>
      <c r="H358" s="4"/>
      <c r="I358" s="4"/>
      <c r="J358" s="4"/>
      <c r="K358" s="4"/>
    </row>
    <row r="359" spans="1:11" ht="14.1" customHeight="1">
      <c r="A359" s="4"/>
      <c r="B359" s="4"/>
      <c r="C359" s="10" t="s">
        <v>145</v>
      </c>
      <c r="D359" s="30">
        <v>0</v>
      </c>
      <c r="E359" s="30">
        <v>11000000</v>
      </c>
      <c r="F359" s="30">
        <v>0</v>
      </c>
      <c r="G359" s="30">
        <v>0</v>
      </c>
      <c r="H359" s="4"/>
      <c r="I359" s="4"/>
      <c r="J359" s="4"/>
      <c r="K359" s="4"/>
    </row>
    <row r="360" spans="1:11" ht="15" customHeight="1">
      <c r="A360" s="4"/>
      <c r="B360" s="4"/>
      <c r="C360" s="9" t="s">
        <v>348</v>
      </c>
      <c r="D360" s="31" t="s">
        <v>348</v>
      </c>
      <c r="E360" s="31" t="s">
        <v>348</v>
      </c>
      <c r="F360" s="31" t="s">
        <v>348</v>
      </c>
      <c r="G360" s="31" t="s">
        <v>348</v>
      </c>
      <c r="H360" s="4"/>
      <c r="I360" s="4"/>
      <c r="J360" s="4"/>
      <c r="K360" s="4"/>
    </row>
    <row r="361" spans="1:11" ht="15" customHeight="1">
      <c r="A361" s="4"/>
      <c r="B361" s="4"/>
      <c r="C361" s="8" t="s">
        <v>369</v>
      </c>
      <c r="D361" s="32">
        <v>0</v>
      </c>
      <c r="E361" s="32">
        <v>1178000000</v>
      </c>
      <c r="F361" s="32">
        <v>1155000000</v>
      </c>
      <c r="G361" s="32">
        <v>1125000000</v>
      </c>
      <c r="H361" s="4"/>
      <c r="I361" s="4"/>
      <c r="J361" s="4"/>
      <c r="K361" s="4"/>
    </row>
    <row r="362" spans="1:11" ht="15" customHeight="1">
      <c r="A362" s="4"/>
      <c r="B362" s="4"/>
      <c r="C362" s="7" t="s">
        <v>368</v>
      </c>
      <c r="D362" s="28">
        <v>0</v>
      </c>
      <c r="E362" s="28">
        <v>782509000</v>
      </c>
      <c r="F362" s="28">
        <v>782509000</v>
      </c>
      <c r="G362" s="28">
        <v>782509000</v>
      </c>
      <c r="H362" s="4"/>
      <c r="I362" s="4"/>
      <c r="J362" s="4"/>
      <c r="K362" s="4"/>
    </row>
    <row r="363" spans="1:11" ht="15" customHeight="1">
      <c r="A363" s="4"/>
      <c r="B363" s="4"/>
      <c r="C363" s="7" t="s">
        <v>357</v>
      </c>
      <c r="D363" s="28">
        <v>0</v>
      </c>
      <c r="E363" s="28">
        <v>782509000</v>
      </c>
      <c r="F363" s="28">
        <v>782509000</v>
      </c>
      <c r="G363" s="28">
        <v>782509000</v>
      </c>
      <c r="H363" s="4"/>
      <c r="I363" s="4"/>
      <c r="J363" s="4"/>
      <c r="K363" s="4"/>
    </row>
    <row r="364" spans="1:11" ht="15" customHeight="1">
      <c r="A364" s="4"/>
      <c r="B364" s="4"/>
      <c r="C364" s="7" t="s">
        <v>361</v>
      </c>
      <c r="D364" s="28">
        <v>0</v>
      </c>
      <c r="E364" s="28">
        <v>0</v>
      </c>
      <c r="F364" s="28">
        <v>0</v>
      </c>
      <c r="G364" s="28">
        <v>0</v>
      </c>
      <c r="H364" s="4"/>
      <c r="I364" s="4"/>
      <c r="J364" s="4"/>
      <c r="K364" s="4"/>
    </row>
    <row r="365" spans="1:11" ht="15" customHeight="1">
      <c r="A365" s="4"/>
      <c r="B365" s="4"/>
      <c r="C365" s="7" t="s">
        <v>367</v>
      </c>
      <c r="D365" s="28">
        <v>0</v>
      </c>
      <c r="E365" s="28">
        <v>200374000</v>
      </c>
      <c r="F365" s="28">
        <v>200374000</v>
      </c>
      <c r="G365" s="28">
        <v>200374000</v>
      </c>
      <c r="H365" s="4"/>
      <c r="I365" s="4"/>
      <c r="J365" s="4"/>
      <c r="K365" s="4"/>
    </row>
    <row r="366" spans="1:11" ht="15" customHeight="1">
      <c r="A366" s="4"/>
      <c r="B366" s="4"/>
      <c r="C366" s="7" t="s">
        <v>357</v>
      </c>
      <c r="D366" s="28">
        <v>0</v>
      </c>
      <c r="E366" s="28">
        <v>200374000</v>
      </c>
      <c r="F366" s="28">
        <v>200374000</v>
      </c>
      <c r="G366" s="28">
        <v>200374000</v>
      </c>
      <c r="H366" s="4"/>
      <c r="I366" s="4"/>
      <c r="J366" s="4"/>
      <c r="K366" s="4"/>
    </row>
    <row r="367" spans="1:11" ht="15" customHeight="1">
      <c r="A367" s="4"/>
      <c r="B367" s="4"/>
      <c r="C367" s="7" t="s">
        <v>361</v>
      </c>
      <c r="D367" s="28">
        <v>0</v>
      </c>
      <c r="E367" s="28">
        <v>0</v>
      </c>
      <c r="F367" s="28">
        <v>0</v>
      </c>
      <c r="G367" s="28">
        <v>0</v>
      </c>
      <c r="H367" s="4"/>
      <c r="I367" s="4"/>
      <c r="J367" s="4"/>
      <c r="K367" s="4"/>
    </row>
    <row r="368" spans="1:11" ht="15" customHeight="1">
      <c r="A368" s="4"/>
      <c r="B368" s="4"/>
      <c r="C368" s="7" t="s">
        <v>366</v>
      </c>
      <c r="D368" s="28">
        <v>0</v>
      </c>
      <c r="E368" s="28">
        <v>128117000</v>
      </c>
      <c r="F368" s="28">
        <v>122117000</v>
      </c>
      <c r="G368" s="28">
        <v>122117000</v>
      </c>
      <c r="H368" s="4"/>
      <c r="I368" s="4"/>
      <c r="J368" s="4"/>
      <c r="K368" s="4"/>
    </row>
    <row r="369" spans="1:11" ht="15" customHeight="1">
      <c r="A369" s="4"/>
      <c r="B369" s="4"/>
      <c r="C369" s="7" t="s">
        <v>357</v>
      </c>
      <c r="D369" s="28">
        <v>0</v>
      </c>
      <c r="E369" s="28">
        <v>128117000</v>
      </c>
      <c r="F369" s="28">
        <v>122117000</v>
      </c>
      <c r="G369" s="28">
        <v>122117000</v>
      </c>
      <c r="H369" s="4"/>
      <c r="I369" s="4"/>
      <c r="J369" s="4"/>
      <c r="K369" s="4"/>
    </row>
    <row r="370" spans="1:11" ht="15" customHeight="1">
      <c r="A370" s="4"/>
      <c r="B370" s="4"/>
      <c r="C370" s="7" t="s">
        <v>361</v>
      </c>
      <c r="D370" s="28">
        <v>0</v>
      </c>
      <c r="E370" s="28">
        <v>0</v>
      </c>
      <c r="F370" s="28">
        <v>0</v>
      </c>
      <c r="G370" s="28">
        <v>0</v>
      </c>
      <c r="H370" s="4"/>
      <c r="I370" s="4"/>
      <c r="J370" s="4"/>
      <c r="K370" s="4"/>
    </row>
    <row r="371" spans="1:11" ht="15" customHeight="1">
      <c r="A371" s="4"/>
      <c r="B371" s="4"/>
      <c r="C371" s="7" t="s">
        <v>365</v>
      </c>
      <c r="D371" s="28">
        <v>0</v>
      </c>
      <c r="E371" s="28">
        <v>0</v>
      </c>
      <c r="F371" s="28">
        <v>0</v>
      </c>
      <c r="G371" s="28">
        <v>0</v>
      </c>
      <c r="H371" s="4"/>
      <c r="I371" s="4"/>
      <c r="J371" s="4"/>
      <c r="K371" s="4"/>
    </row>
    <row r="372" spans="1:11" ht="15" customHeight="1">
      <c r="A372" s="4"/>
      <c r="B372" s="4"/>
      <c r="C372" s="7" t="s">
        <v>357</v>
      </c>
      <c r="D372" s="28">
        <v>0</v>
      </c>
      <c r="E372" s="28">
        <v>0</v>
      </c>
      <c r="F372" s="28">
        <v>0</v>
      </c>
      <c r="G372" s="28">
        <v>0</v>
      </c>
      <c r="H372" s="4"/>
      <c r="I372" s="4"/>
      <c r="J372" s="4"/>
      <c r="K372" s="4"/>
    </row>
    <row r="373" spans="1:11" ht="15" customHeight="1">
      <c r="A373" s="4"/>
      <c r="B373" s="4"/>
      <c r="C373" s="7" t="s">
        <v>361</v>
      </c>
      <c r="D373" s="28">
        <v>0</v>
      </c>
      <c r="E373" s="28">
        <v>0</v>
      </c>
      <c r="F373" s="28">
        <v>0</v>
      </c>
      <c r="G373" s="28">
        <v>0</v>
      </c>
      <c r="H373" s="4"/>
      <c r="I373" s="4"/>
      <c r="J373" s="4"/>
      <c r="K373" s="4"/>
    </row>
    <row r="374" spans="1:11" ht="20.100000000000001" customHeight="1">
      <c r="A374" s="4"/>
      <c r="B374" s="4"/>
      <c r="C374" s="7" t="s">
        <v>364</v>
      </c>
      <c r="D374" s="29">
        <v>0</v>
      </c>
      <c r="E374" s="29">
        <v>0</v>
      </c>
      <c r="F374" s="29">
        <v>0</v>
      </c>
      <c r="G374" s="29">
        <v>0</v>
      </c>
      <c r="H374" s="4"/>
      <c r="I374" s="4"/>
      <c r="J374" s="4"/>
      <c r="K374" s="4"/>
    </row>
    <row r="375" spans="1:11" ht="15" customHeight="1">
      <c r="A375" s="4"/>
      <c r="B375" s="4"/>
      <c r="C375" s="7" t="s">
        <v>357</v>
      </c>
      <c r="D375" s="28">
        <v>0</v>
      </c>
      <c r="E375" s="28">
        <v>0</v>
      </c>
      <c r="F375" s="28">
        <v>0</v>
      </c>
      <c r="G375" s="28">
        <v>0</v>
      </c>
      <c r="H375" s="4"/>
      <c r="I375" s="4"/>
      <c r="J375" s="4"/>
      <c r="K375" s="4"/>
    </row>
    <row r="376" spans="1:11" ht="15" customHeight="1">
      <c r="A376" s="4"/>
      <c r="B376" s="4"/>
      <c r="C376" s="7" t="s">
        <v>361</v>
      </c>
      <c r="D376" s="28">
        <v>0</v>
      </c>
      <c r="E376" s="28">
        <v>0</v>
      </c>
      <c r="F376" s="28">
        <v>0</v>
      </c>
      <c r="G376" s="28">
        <v>0</v>
      </c>
      <c r="H376" s="4"/>
      <c r="I376" s="4"/>
      <c r="J376" s="4"/>
      <c r="K376" s="4"/>
    </row>
    <row r="377" spans="1:11" ht="15" customHeight="1">
      <c r="A377" s="4"/>
      <c r="B377" s="4"/>
      <c r="C377" s="7" t="s">
        <v>363</v>
      </c>
      <c r="D377" s="28">
        <v>0</v>
      </c>
      <c r="E377" s="28">
        <v>0</v>
      </c>
      <c r="F377" s="28">
        <v>0</v>
      </c>
      <c r="G377" s="28">
        <v>0</v>
      </c>
      <c r="H377" s="4"/>
      <c r="I377" s="4"/>
      <c r="J377" s="4"/>
      <c r="K377" s="4"/>
    </row>
    <row r="378" spans="1:11" ht="15" customHeight="1">
      <c r="A378" s="4"/>
      <c r="B378" s="4"/>
      <c r="C378" s="7" t="s">
        <v>357</v>
      </c>
      <c r="D378" s="28">
        <v>0</v>
      </c>
      <c r="E378" s="28">
        <v>0</v>
      </c>
      <c r="F378" s="28">
        <v>0</v>
      </c>
      <c r="G378" s="28">
        <v>0</v>
      </c>
      <c r="H378" s="4"/>
      <c r="I378" s="4"/>
      <c r="J378" s="4"/>
      <c r="K378" s="4"/>
    </row>
    <row r="379" spans="1:11" ht="15" customHeight="1">
      <c r="A379" s="4"/>
      <c r="B379" s="4"/>
      <c r="C379" s="7" t="s">
        <v>361</v>
      </c>
      <c r="D379" s="28">
        <v>0</v>
      </c>
      <c r="E379" s="28">
        <v>0</v>
      </c>
      <c r="F379" s="28">
        <v>0</v>
      </c>
      <c r="G379" s="28">
        <v>0</v>
      </c>
      <c r="H379" s="4"/>
      <c r="I379" s="4"/>
      <c r="J379" s="4"/>
      <c r="K379" s="4"/>
    </row>
    <row r="380" spans="1:11" ht="15" customHeight="1">
      <c r="A380" s="4"/>
      <c r="B380" s="4"/>
      <c r="C380" s="7" t="s">
        <v>362</v>
      </c>
      <c r="D380" s="28">
        <v>0</v>
      </c>
      <c r="E380" s="28">
        <v>0</v>
      </c>
      <c r="F380" s="28">
        <v>0</v>
      </c>
      <c r="G380" s="28">
        <v>0</v>
      </c>
      <c r="H380" s="4"/>
      <c r="I380" s="4"/>
      <c r="J380" s="4"/>
      <c r="K380" s="4"/>
    </row>
    <row r="381" spans="1:11" ht="15" customHeight="1">
      <c r="A381" s="4"/>
      <c r="B381" s="4"/>
      <c r="C381" s="7" t="s">
        <v>357</v>
      </c>
      <c r="D381" s="28">
        <v>0</v>
      </c>
      <c r="E381" s="28">
        <v>0</v>
      </c>
      <c r="F381" s="28">
        <v>0</v>
      </c>
      <c r="G381" s="28">
        <v>0</v>
      </c>
      <c r="H381" s="4"/>
      <c r="I381" s="4"/>
      <c r="J381" s="4"/>
      <c r="K381" s="4"/>
    </row>
    <row r="382" spans="1:11" ht="15" customHeight="1">
      <c r="A382" s="4"/>
      <c r="B382" s="4"/>
      <c r="C382" s="7" t="s">
        <v>361</v>
      </c>
      <c r="D382" s="28">
        <v>0</v>
      </c>
      <c r="E382" s="28">
        <v>0</v>
      </c>
      <c r="F382" s="28">
        <v>0</v>
      </c>
      <c r="G382" s="28">
        <v>0</v>
      </c>
      <c r="H382" s="4"/>
      <c r="I382" s="4"/>
      <c r="J382" s="4"/>
      <c r="K382" s="4"/>
    </row>
    <row r="383" spans="1:11" ht="15" customHeight="1">
      <c r="A383" s="4"/>
      <c r="B383" s="4"/>
      <c r="C383" s="7" t="s">
        <v>360</v>
      </c>
      <c r="D383" s="28">
        <v>0</v>
      </c>
      <c r="E383" s="28">
        <v>0</v>
      </c>
      <c r="F383" s="28">
        <v>0</v>
      </c>
      <c r="G383" s="28">
        <v>0</v>
      </c>
      <c r="H383" s="4"/>
      <c r="I383" s="4"/>
      <c r="J383" s="4"/>
      <c r="K383" s="4"/>
    </row>
    <row r="384" spans="1:11" ht="15" customHeight="1">
      <c r="A384" s="4"/>
      <c r="B384" s="4"/>
      <c r="C384" s="7" t="s">
        <v>357</v>
      </c>
      <c r="D384" s="28">
        <v>0</v>
      </c>
      <c r="E384" s="28">
        <v>0</v>
      </c>
      <c r="F384" s="28">
        <v>0</v>
      </c>
      <c r="G384" s="28">
        <v>0</v>
      </c>
      <c r="H384" s="4"/>
      <c r="I384" s="4"/>
      <c r="J384" s="4"/>
      <c r="K384" s="4"/>
    </row>
    <row r="385" spans="1:11" ht="15" customHeight="1">
      <c r="A385" s="4"/>
      <c r="B385" s="4"/>
      <c r="C385" s="7" t="s">
        <v>356</v>
      </c>
      <c r="D385" s="28">
        <v>0</v>
      </c>
      <c r="E385" s="28">
        <v>0</v>
      </c>
      <c r="F385" s="28">
        <v>0</v>
      </c>
      <c r="G385" s="28">
        <v>0</v>
      </c>
      <c r="H385" s="4"/>
      <c r="I385" s="4"/>
      <c r="J385" s="4"/>
      <c r="K385" s="4"/>
    </row>
    <row r="386" spans="1:11" ht="15" customHeight="1">
      <c r="A386" s="4"/>
      <c r="B386" s="4"/>
      <c r="C386" s="7" t="s">
        <v>355</v>
      </c>
      <c r="D386" s="28">
        <v>0</v>
      </c>
      <c r="E386" s="28">
        <v>0</v>
      </c>
      <c r="F386" s="28">
        <v>0</v>
      </c>
      <c r="G386" s="28">
        <v>0</v>
      </c>
      <c r="H386" s="4"/>
      <c r="I386" s="4"/>
      <c r="J386" s="4"/>
      <c r="K386" s="4"/>
    </row>
    <row r="387" spans="1:11" ht="15" customHeight="1">
      <c r="A387" s="4"/>
      <c r="B387" s="4"/>
      <c r="C387" s="7" t="s">
        <v>354</v>
      </c>
      <c r="D387" s="28">
        <v>0</v>
      </c>
      <c r="E387" s="28">
        <v>0</v>
      </c>
      <c r="F387" s="28">
        <v>0</v>
      </c>
      <c r="G387" s="28">
        <v>0</v>
      </c>
      <c r="H387" s="4"/>
      <c r="I387" s="4"/>
      <c r="J387" s="4"/>
      <c r="K387" s="4"/>
    </row>
    <row r="388" spans="1:11" ht="15" customHeight="1">
      <c r="A388" s="4"/>
      <c r="B388" s="4"/>
      <c r="C388" s="7" t="s">
        <v>353</v>
      </c>
      <c r="D388" s="28">
        <v>0</v>
      </c>
      <c r="E388" s="28">
        <v>0</v>
      </c>
      <c r="F388" s="28">
        <v>0</v>
      </c>
      <c r="G388" s="28">
        <v>0</v>
      </c>
      <c r="H388" s="4"/>
      <c r="I388" s="4"/>
      <c r="J388" s="4"/>
      <c r="K388" s="4"/>
    </row>
    <row r="389" spans="1:11" ht="15" customHeight="1">
      <c r="A389" s="4"/>
      <c r="B389" s="4"/>
      <c r="C389" s="7" t="s">
        <v>359</v>
      </c>
      <c r="D389" s="28">
        <v>0</v>
      </c>
      <c r="E389" s="28">
        <v>67000000</v>
      </c>
      <c r="F389" s="28">
        <v>50000000</v>
      </c>
      <c r="G389" s="28">
        <v>20000000</v>
      </c>
      <c r="H389" s="4"/>
      <c r="I389" s="4"/>
      <c r="J389" s="4"/>
      <c r="K389" s="4"/>
    </row>
    <row r="390" spans="1:11" ht="15" customHeight="1">
      <c r="A390" s="4"/>
      <c r="B390" s="4"/>
      <c r="C390" s="7" t="s">
        <v>357</v>
      </c>
      <c r="D390" s="28">
        <v>0</v>
      </c>
      <c r="E390" s="28">
        <v>67000000</v>
      </c>
      <c r="F390" s="28">
        <v>50000000</v>
      </c>
      <c r="G390" s="28">
        <v>20000000</v>
      </c>
      <c r="H390" s="4"/>
      <c r="I390" s="4"/>
      <c r="J390" s="4"/>
      <c r="K390" s="4"/>
    </row>
    <row r="391" spans="1:11" ht="15" customHeight="1">
      <c r="A391" s="4"/>
      <c r="B391" s="4"/>
      <c r="C391" s="7" t="s">
        <v>356</v>
      </c>
      <c r="D391" s="28">
        <v>0</v>
      </c>
      <c r="E391" s="28">
        <v>0</v>
      </c>
      <c r="F391" s="28">
        <v>0</v>
      </c>
      <c r="G391" s="28">
        <v>0</v>
      </c>
      <c r="H391" s="4"/>
      <c r="I391" s="4"/>
      <c r="J391" s="4"/>
      <c r="K391" s="4"/>
    </row>
    <row r="392" spans="1:11" ht="15" customHeight="1">
      <c r="A392" s="4"/>
      <c r="B392" s="4"/>
      <c r="C392" s="7" t="s">
        <v>355</v>
      </c>
      <c r="D392" s="28">
        <v>0</v>
      </c>
      <c r="E392" s="28">
        <v>0</v>
      </c>
      <c r="F392" s="28">
        <v>0</v>
      </c>
      <c r="G392" s="28">
        <v>0</v>
      </c>
      <c r="H392" s="4"/>
      <c r="I392" s="4"/>
      <c r="J392" s="4"/>
      <c r="K392" s="4"/>
    </row>
    <row r="393" spans="1:11" ht="15" customHeight="1">
      <c r="A393" s="4"/>
      <c r="B393" s="4"/>
      <c r="C393" s="7" t="s">
        <v>354</v>
      </c>
      <c r="D393" s="28">
        <v>0</v>
      </c>
      <c r="E393" s="28">
        <v>0</v>
      </c>
      <c r="F393" s="28">
        <v>0</v>
      </c>
      <c r="G393" s="28">
        <v>0</v>
      </c>
      <c r="H393" s="4"/>
      <c r="I393" s="4"/>
      <c r="J393" s="4"/>
      <c r="K393" s="4"/>
    </row>
    <row r="394" spans="1:11" ht="15" customHeight="1">
      <c r="A394" s="4"/>
      <c r="B394" s="4"/>
      <c r="C394" s="7" t="s">
        <v>353</v>
      </c>
      <c r="D394" s="28">
        <v>0</v>
      </c>
      <c r="E394" s="28">
        <v>0</v>
      </c>
      <c r="F394" s="28">
        <v>0</v>
      </c>
      <c r="G394" s="28">
        <v>0</v>
      </c>
      <c r="H394" s="4"/>
      <c r="I394" s="4"/>
      <c r="J394" s="4"/>
      <c r="K394" s="4"/>
    </row>
    <row r="395" spans="1:11" ht="15" customHeight="1">
      <c r="A395" s="4"/>
      <c r="B395" s="4"/>
      <c r="C395" s="7" t="s">
        <v>358</v>
      </c>
      <c r="D395" s="28">
        <v>0</v>
      </c>
      <c r="E395" s="28">
        <v>0</v>
      </c>
      <c r="F395" s="28">
        <v>0</v>
      </c>
      <c r="G395" s="28">
        <v>0</v>
      </c>
      <c r="H395" s="4"/>
      <c r="I395" s="4"/>
      <c r="J395" s="4"/>
      <c r="K395" s="4"/>
    </row>
    <row r="396" spans="1:11" ht="15" customHeight="1">
      <c r="A396" s="4"/>
      <c r="B396" s="4"/>
      <c r="C396" s="7" t="s">
        <v>357</v>
      </c>
      <c r="D396" s="28">
        <v>0</v>
      </c>
      <c r="E396" s="28">
        <v>0</v>
      </c>
      <c r="F396" s="28">
        <v>0</v>
      </c>
      <c r="G396" s="28">
        <v>0</v>
      </c>
      <c r="H396" s="4"/>
      <c r="I396" s="4"/>
      <c r="J396" s="4"/>
      <c r="K396" s="4"/>
    </row>
    <row r="397" spans="1:11" ht="15" customHeight="1">
      <c r="A397" s="4"/>
      <c r="B397" s="4"/>
      <c r="C397" s="7" t="s">
        <v>356</v>
      </c>
      <c r="D397" s="28">
        <v>0</v>
      </c>
      <c r="E397" s="28">
        <v>0</v>
      </c>
      <c r="F397" s="28">
        <v>0</v>
      </c>
      <c r="G397" s="28">
        <v>0</v>
      </c>
      <c r="H397" s="4"/>
      <c r="I397" s="4"/>
      <c r="J397" s="4"/>
      <c r="K397" s="4"/>
    </row>
    <row r="398" spans="1:11" ht="15" customHeight="1">
      <c r="A398" s="4"/>
      <c r="B398" s="4"/>
      <c r="C398" s="7" t="s">
        <v>355</v>
      </c>
      <c r="D398" s="28">
        <v>0</v>
      </c>
      <c r="E398" s="28">
        <v>0</v>
      </c>
      <c r="F398" s="28">
        <v>0</v>
      </c>
      <c r="G398" s="28">
        <v>0</v>
      </c>
      <c r="H398" s="4"/>
      <c r="I398" s="4"/>
      <c r="J398" s="4"/>
      <c r="K398" s="4"/>
    </row>
    <row r="399" spans="1:11" ht="15" customHeight="1">
      <c r="A399" s="4"/>
      <c r="B399" s="4"/>
      <c r="C399" s="7" t="s">
        <v>354</v>
      </c>
      <c r="D399" s="28">
        <v>0</v>
      </c>
      <c r="E399" s="28">
        <v>0</v>
      </c>
      <c r="F399" s="28">
        <v>0</v>
      </c>
      <c r="G399" s="28">
        <v>0</v>
      </c>
      <c r="H399" s="4"/>
      <c r="I399" s="4"/>
      <c r="J399" s="4"/>
      <c r="K399" s="4"/>
    </row>
    <row r="400" spans="1:11" ht="15" customHeight="1">
      <c r="A400" s="4"/>
      <c r="B400" s="4"/>
      <c r="C400" s="7" t="s">
        <v>353</v>
      </c>
      <c r="D400" s="28">
        <v>0</v>
      </c>
      <c r="E400" s="28">
        <v>0</v>
      </c>
      <c r="F400" s="28">
        <v>0</v>
      </c>
      <c r="G400" s="28">
        <v>0</v>
      </c>
      <c r="H400" s="4"/>
      <c r="I400" s="4"/>
      <c r="J400" s="4"/>
      <c r="K400" s="4"/>
    </row>
    <row r="401" spans="1:11" ht="15" customHeight="1">
      <c r="A401" s="4"/>
      <c r="B401" s="4"/>
      <c r="C401" s="7" t="s">
        <v>352</v>
      </c>
      <c r="D401" s="28">
        <v>0</v>
      </c>
      <c r="E401" s="28">
        <v>0</v>
      </c>
      <c r="F401" s="28">
        <v>0</v>
      </c>
      <c r="G401" s="28">
        <v>0</v>
      </c>
      <c r="H401" s="4"/>
      <c r="I401" s="4"/>
      <c r="J401" s="4"/>
      <c r="K401" s="4"/>
    </row>
    <row r="402" spans="1:11" ht="15" customHeight="1">
      <c r="A402" s="4"/>
      <c r="B402" s="4"/>
      <c r="C402" s="7" t="s">
        <v>351</v>
      </c>
      <c r="D402" s="28">
        <v>0</v>
      </c>
      <c r="E402" s="28">
        <v>0</v>
      </c>
      <c r="F402" s="28">
        <v>0</v>
      </c>
      <c r="G402" s="28">
        <v>0</v>
      </c>
      <c r="H402" s="4"/>
      <c r="I402" s="4"/>
      <c r="J402" s="4"/>
      <c r="K402" s="4"/>
    </row>
    <row r="403" spans="1:11" ht="20.100000000000001" customHeight="1">
      <c r="A403" s="4"/>
      <c r="B403" s="4"/>
      <c r="C403" s="6" t="s">
        <v>348</v>
      </c>
      <c r="D403" s="4"/>
      <c r="E403" s="4"/>
      <c r="F403" s="4"/>
      <c r="G403" s="4"/>
      <c r="H403" s="4"/>
      <c r="I403" s="4"/>
      <c r="J403" s="4"/>
      <c r="K403" s="4"/>
    </row>
    <row r="404" spans="1:11" ht="20.100000000000001" customHeight="1">
      <c r="A404" s="17" t="s">
        <v>433</v>
      </c>
      <c r="B404" s="27" t="s">
        <v>284</v>
      </c>
      <c r="C404" s="27" t="s">
        <v>348</v>
      </c>
      <c r="D404" s="4"/>
      <c r="E404" s="3" t="s">
        <v>348</v>
      </c>
      <c r="F404" s="27" t="s">
        <v>284</v>
      </c>
      <c r="G404" s="27" t="s">
        <v>348</v>
      </c>
      <c r="H404" s="5" t="s">
        <v>348</v>
      </c>
      <c r="I404" s="3" t="s">
        <v>348</v>
      </c>
      <c r="J404" s="27" t="s">
        <v>284</v>
      </c>
      <c r="K404" s="27" t="s">
        <v>348</v>
      </c>
    </row>
    <row r="405" spans="1:11" ht="20.100000000000001" customHeight="1">
      <c r="A405" s="2" t="s">
        <v>432</v>
      </c>
      <c r="B405" s="27" t="s">
        <v>349</v>
      </c>
      <c r="C405" s="27" t="s">
        <v>348</v>
      </c>
      <c r="D405" s="4"/>
      <c r="E405" s="2" t="s">
        <v>431</v>
      </c>
      <c r="F405" s="27" t="s">
        <v>349</v>
      </c>
      <c r="G405" s="27" t="s">
        <v>348</v>
      </c>
      <c r="H405" s="4"/>
      <c r="I405" s="2" t="s">
        <v>350</v>
      </c>
      <c r="J405" s="27" t="s">
        <v>349</v>
      </c>
      <c r="K405" s="27" t="s">
        <v>348</v>
      </c>
    </row>
    <row r="406" spans="1:11" ht="20.100000000000001" customHeight="1">
      <c r="A406" s="1" t="s">
        <v>348</v>
      </c>
      <c r="B406" s="27" t="s">
        <v>283</v>
      </c>
      <c r="C406" s="27" t="s">
        <v>348</v>
      </c>
      <c r="D406" s="4"/>
      <c r="E406" s="1" t="s">
        <v>348</v>
      </c>
      <c r="F406" s="27" t="s">
        <v>283</v>
      </c>
      <c r="G406" s="27" t="s">
        <v>348</v>
      </c>
      <c r="H406" s="4"/>
      <c r="I406" s="1" t="s">
        <v>348</v>
      </c>
      <c r="J406" s="27" t="s">
        <v>283</v>
      </c>
      <c r="K406" s="27" t="s">
        <v>348</v>
      </c>
    </row>
  </sheetData>
  <mergeCells count="39">
    <mergeCell ref="D6:G6"/>
    <mergeCell ref="C1:G1"/>
    <mergeCell ref="C2:G2"/>
    <mergeCell ref="D3:G3"/>
    <mergeCell ref="D4:G4"/>
    <mergeCell ref="D5:G5"/>
    <mergeCell ref="C78:G78"/>
    <mergeCell ref="D7:G7"/>
    <mergeCell ref="C8:G8"/>
    <mergeCell ref="C9:G9"/>
    <mergeCell ref="D10:G10"/>
    <mergeCell ref="D14:G14"/>
    <mergeCell ref="C20:G20"/>
    <mergeCell ref="D21:G21"/>
    <mergeCell ref="D22:G22"/>
    <mergeCell ref="D23:G23"/>
    <mergeCell ref="D24:G24"/>
    <mergeCell ref="C33:G33"/>
    <mergeCell ref="D194:G194"/>
    <mergeCell ref="D79:G79"/>
    <mergeCell ref="D80:G80"/>
    <mergeCell ref="D81:G81"/>
    <mergeCell ref="D82:G82"/>
    <mergeCell ref="C91:G91"/>
    <mergeCell ref="D136:G136"/>
    <mergeCell ref="D137:G137"/>
    <mergeCell ref="D138:G138"/>
    <mergeCell ref="C147:G147"/>
    <mergeCell ref="D192:G192"/>
    <mergeCell ref="D193:G193"/>
    <mergeCell ref="D305:G305"/>
    <mergeCell ref="D306:G306"/>
    <mergeCell ref="C315:G315"/>
    <mergeCell ref="C203:G203"/>
    <mergeCell ref="D248:G248"/>
    <mergeCell ref="D249:G249"/>
    <mergeCell ref="D250:G250"/>
    <mergeCell ref="C259:G259"/>
    <mergeCell ref="D304:G304"/>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D926A-A30D-4EA7-A8E9-10617A4ADC82}">
  <sheetPr>
    <tabColor rgb="FF92D050"/>
    <outlinePr summaryBelow="0"/>
  </sheetPr>
  <dimension ref="A1:K419"/>
  <sheetViews>
    <sheetView workbookViewId="0">
      <selection activeCell="L18" sqref="L18"/>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1498</v>
      </c>
      <c r="E3" s="1327"/>
      <c r="F3" s="1327"/>
      <c r="G3" s="1327"/>
      <c r="H3" s="4"/>
      <c r="I3" s="4"/>
      <c r="J3" s="4"/>
      <c r="K3" s="4"/>
    </row>
    <row r="4" spans="1:11" ht="14.1" customHeight="1">
      <c r="A4" s="4"/>
      <c r="B4" s="4"/>
      <c r="C4" s="16" t="s">
        <v>428</v>
      </c>
      <c r="D4" s="1326" t="s">
        <v>401</v>
      </c>
      <c r="E4" s="1327"/>
      <c r="F4" s="1327"/>
      <c r="G4" s="1327"/>
      <c r="H4" s="4"/>
      <c r="I4" s="4"/>
      <c r="J4" s="4"/>
      <c r="K4" s="4"/>
    </row>
    <row r="5" spans="1:11" ht="14.1" customHeight="1">
      <c r="A5" s="4"/>
      <c r="B5" s="4"/>
      <c r="C5" s="16" t="s">
        <v>0</v>
      </c>
      <c r="D5" s="1326" t="s">
        <v>1499</v>
      </c>
      <c r="E5" s="1327"/>
      <c r="F5" s="1327"/>
      <c r="G5" s="1327"/>
      <c r="H5" s="4"/>
      <c r="I5" s="4"/>
      <c r="J5" s="4"/>
      <c r="K5" s="4"/>
    </row>
    <row r="6" spans="1:11" ht="14.1" customHeight="1">
      <c r="A6" s="4"/>
      <c r="B6" s="4"/>
      <c r="C6" s="16" t="s">
        <v>1</v>
      </c>
      <c r="D6" s="1326" t="s">
        <v>85</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72.95" customHeight="1">
      <c r="A9" s="4"/>
      <c r="B9" s="4"/>
      <c r="C9" s="1324" t="s">
        <v>1500</v>
      </c>
      <c r="D9" s="1325"/>
      <c r="E9" s="1325"/>
      <c r="F9" s="1325"/>
      <c r="G9" s="1325"/>
      <c r="H9" s="4"/>
      <c r="I9" s="4"/>
      <c r="J9" s="4"/>
      <c r="K9" s="4"/>
    </row>
    <row r="10" spans="1:11" ht="51" customHeight="1">
      <c r="A10" s="4"/>
      <c r="B10" s="4"/>
      <c r="C10" s="8" t="s">
        <v>5</v>
      </c>
      <c r="D10" s="1318" t="s">
        <v>1501</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20.100000000000001" customHeight="1">
      <c r="A13" s="4"/>
      <c r="B13" s="4"/>
      <c r="C13" s="7" t="s">
        <v>286</v>
      </c>
      <c r="D13" s="35" t="s">
        <v>348</v>
      </c>
      <c r="E13" s="35" t="s">
        <v>704</v>
      </c>
      <c r="F13" s="35" t="s">
        <v>704</v>
      </c>
      <c r="G13" s="35" t="s">
        <v>704</v>
      </c>
      <c r="H13" s="4"/>
      <c r="I13" s="4"/>
      <c r="J13" s="4"/>
      <c r="K13" s="4"/>
    </row>
    <row r="14" spans="1:11" ht="14.1" customHeight="1">
      <c r="A14" s="4"/>
      <c r="B14" s="4"/>
      <c r="C14" s="7" t="s">
        <v>287</v>
      </c>
      <c r="D14" s="35" t="s">
        <v>348</v>
      </c>
      <c r="E14" s="35" t="s">
        <v>1502</v>
      </c>
      <c r="F14" s="35" t="s">
        <v>1502</v>
      </c>
      <c r="G14" s="35" t="s">
        <v>1502</v>
      </c>
      <c r="H14" s="4"/>
      <c r="I14" s="4"/>
      <c r="J14" s="4"/>
      <c r="K14" s="4"/>
    </row>
    <row r="15" spans="1:11" ht="51.95" customHeight="1">
      <c r="A15" s="4"/>
      <c r="B15" s="4"/>
      <c r="C15" s="8" t="s">
        <v>260</v>
      </c>
      <c r="D15" s="1318" t="s">
        <v>209</v>
      </c>
      <c r="E15" s="1319"/>
      <c r="F15" s="1319"/>
      <c r="G15" s="1319"/>
      <c r="H15" s="4"/>
      <c r="I15" s="4"/>
      <c r="J15" s="4"/>
      <c r="K15" s="4"/>
    </row>
    <row r="16" spans="1:11" ht="27.95" customHeight="1">
      <c r="A16" s="4"/>
      <c r="B16" s="4"/>
      <c r="C16" s="7" t="s">
        <v>402</v>
      </c>
      <c r="D16" s="36">
        <v>2022</v>
      </c>
      <c r="E16" s="36">
        <v>2023</v>
      </c>
      <c r="F16" s="36">
        <v>2024</v>
      </c>
      <c r="G16" s="36">
        <v>2025</v>
      </c>
      <c r="H16" s="4"/>
      <c r="I16" s="4"/>
      <c r="J16" s="4"/>
      <c r="K16" s="4"/>
    </row>
    <row r="17" spans="1:11" ht="14.1" customHeight="1">
      <c r="A17" s="4"/>
      <c r="B17" s="4"/>
      <c r="C17" s="15"/>
      <c r="D17" s="37" t="s">
        <v>7</v>
      </c>
      <c r="E17" s="37" t="s">
        <v>8</v>
      </c>
      <c r="F17" s="37" t="s">
        <v>8</v>
      </c>
      <c r="G17" s="37" t="s">
        <v>8</v>
      </c>
      <c r="H17" s="4"/>
      <c r="I17" s="4"/>
      <c r="J17" s="4"/>
      <c r="K17" s="4"/>
    </row>
    <row r="18" spans="1:11" ht="20.100000000000001" customHeight="1">
      <c r="A18" s="4"/>
      <c r="B18" s="4"/>
      <c r="C18" s="7" t="s">
        <v>288</v>
      </c>
      <c r="D18" s="35" t="s">
        <v>348</v>
      </c>
      <c r="E18" s="35" t="s">
        <v>1503</v>
      </c>
      <c r="F18" s="35" t="s">
        <v>1504</v>
      </c>
      <c r="G18" s="35" t="s">
        <v>1505</v>
      </c>
      <c r="H18" s="4"/>
      <c r="I18" s="4"/>
      <c r="J18" s="4"/>
      <c r="K18" s="4"/>
    </row>
    <row r="19" spans="1:11" ht="20.100000000000001" customHeight="1">
      <c r="A19" s="4"/>
      <c r="B19" s="4"/>
      <c r="C19" s="7" t="s">
        <v>289</v>
      </c>
      <c r="D19" s="35" t="s">
        <v>348</v>
      </c>
      <c r="E19" s="35" t="s">
        <v>470</v>
      </c>
      <c r="F19" s="35" t="s">
        <v>576</v>
      </c>
      <c r="G19" s="35" t="s">
        <v>579</v>
      </c>
      <c r="H19" s="4"/>
      <c r="I19" s="4"/>
      <c r="J19" s="4"/>
      <c r="K19" s="4"/>
    </row>
    <row r="20" spans="1:11" ht="14.1" customHeight="1">
      <c r="A20" s="4"/>
      <c r="B20" s="4"/>
      <c r="C20" s="1316" t="s">
        <v>291</v>
      </c>
      <c r="D20" s="1317"/>
      <c r="E20" s="1317"/>
      <c r="F20" s="1317"/>
      <c r="G20" s="1317"/>
      <c r="H20" s="4"/>
      <c r="I20" s="4"/>
      <c r="J20" s="4"/>
      <c r="K20" s="4"/>
    </row>
    <row r="21" spans="1:11" ht="14.1" customHeight="1">
      <c r="A21" s="4"/>
      <c r="B21" s="4"/>
      <c r="C21" s="26" t="s">
        <v>1506</v>
      </c>
      <c r="D21" s="1316" t="s">
        <v>1507</v>
      </c>
      <c r="E21" s="1317"/>
      <c r="F21" s="1317"/>
      <c r="G21" s="1317"/>
      <c r="H21" s="4"/>
      <c r="I21" s="4"/>
      <c r="J21" s="4"/>
      <c r="K21" s="4"/>
    </row>
    <row r="22" spans="1:11" ht="18" customHeight="1">
      <c r="A22" s="4"/>
      <c r="B22" s="4"/>
      <c r="C22" s="14" t="s">
        <v>382</v>
      </c>
      <c r="D22" s="1314" t="s">
        <v>1508</v>
      </c>
      <c r="E22" s="1315"/>
      <c r="F22" s="1315"/>
      <c r="G22" s="1315"/>
      <c r="H22" s="4"/>
      <c r="I22" s="4"/>
      <c r="J22" s="4"/>
      <c r="K22" s="4"/>
    </row>
    <row r="23" spans="1:11" ht="18" customHeight="1">
      <c r="A23" s="4"/>
      <c r="B23" s="4"/>
      <c r="C23" s="27" t="s">
        <v>380</v>
      </c>
      <c r="D23" s="1310" t="s">
        <v>210</v>
      </c>
      <c r="E23" s="1311"/>
      <c r="F23" s="1311"/>
      <c r="G23" s="1311"/>
      <c r="H23" s="4"/>
      <c r="I23" s="4"/>
      <c r="J23" s="4"/>
      <c r="K23" s="4"/>
    </row>
    <row r="24" spans="1:11" ht="18" customHeight="1">
      <c r="A24" s="4"/>
      <c r="B24" s="4"/>
      <c r="C24" s="27" t="s">
        <v>15</v>
      </c>
      <c r="D24" s="1310" t="s">
        <v>86</v>
      </c>
      <c r="E24" s="1311"/>
      <c r="F24" s="1311"/>
      <c r="G24" s="1311"/>
      <c r="H24" s="4"/>
      <c r="I24" s="4"/>
      <c r="J24" s="4"/>
      <c r="K24" s="4"/>
    </row>
    <row r="25" spans="1:11" ht="15" customHeight="1">
      <c r="A25" s="4"/>
      <c r="B25" s="4"/>
      <c r="C25" s="13"/>
      <c r="D25" s="33">
        <v>2022</v>
      </c>
      <c r="E25" s="33">
        <v>2023</v>
      </c>
      <c r="F25" s="33">
        <v>2024</v>
      </c>
      <c r="G25" s="33">
        <v>2025</v>
      </c>
      <c r="H25" s="4"/>
      <c r="I25" s="4"/>
      <c r="J25" s="4"/>
      <c r="K25" s="4"/>
    </row>
    <row r="26" spans="1:11" ht="15" customHeight="1">
      <c r="A26" s="4"/>
      <c r="B26" s="4"/>
      <c r="C26" s="12"/>
      <c r="D26" s="34" t="s">
        <v>7</v>
      </c>
      <c r="E26" s="34" t="s">
        <v>8</v>
      </c>
      <c r="F26" s="34" t="s">
        <v>8</v>
      </c>
      <c r="G26" s="34" t="s">
        <v>8</v>
      </c>
      <c r="H26" s="4"/>
      <c r="I26" s="4"/>
      <c r="J26" s="4"/>
      <c r="K26" s="4"/>
    </row>
    <row r="27" spans="1:11" ht="14.1" customHeight="1">
      <c r="A27" s="4"/>
      <c r="B27" s="4"/>
      <c r="C27" s="7" t="s">
        <v>16</v>
      </c>
      <c r="D27" s="35" t="s">
        <v>1509</v>
      </c>
      <c r="E27" s="35" t="s">
        <v>3284</v>
      </c>
      <c r="F27" s="35" t="s">
        <v>3285</v>
      </c>
      <c r="G27" s="35" t="s">
        <v>1510</v>
      </c>
      <c r="H27" s="4"/>
      <c r="I27" s="4"/>
      <c r="J27" s="4"/>
      <c r="K27" s="4"/>
    </row>
    <row r="28" spans="1:11" ht="14.1" customHeight="1">
      <c r="A28" s="4"/>
      <c r="B28" s="4"/>
      <c r="C28" s="7" t="s">
        <v>481</v>
      </c>
      <c r="D28" s="35" t="s">
        <v>3286</v>
      </c>
      <c r="E28" s="35" t="s">
        <v>3287</v>
      </c>
      <c r="F28" s="35" t="s">
        <v>3288</v>
      </c>
      <c r="G28" s="35" t="s">
        <v>3289</v>
      </c>
      <c r="H28" s="4"/>
      <c r="I28" s="4"/>
      <c r="J28" s="4"/>
      <c r="K28" s="4"/>
    </row>
    <row r="29" spans="1:11" ht="14.1" customHeight="1">
      <c r="A29" s="4"/>
      <c r="B29" s="4"/>
      <c r="C29" s="7" t="s">
        <v>480</v>
      </c>
      <c r="D29" s="35" t="s">
        <v>3290</v>
      </c>
      <c r="E29" s="35" t="s">
        <v>3291</v>
      </c>
      <c r="F29" s="35" t="s">
        <v>3292</v>
      </c>
      <c r="G29" s="35" t="s">
        <v>3293</v>
      </c>
      <c r="H29" s="4"/>
      <c r="I29" s="4"/>
      <c r="J29" s="4"/>
      <c r="K29" s="4"/>
    </row>
    <row r="30" spans="1:11" ht="14.1" customHeight="1">
      <c r="A30" s="4"/>
      <c r="B30" s="4"/>
      <c r="C30" s="7" t="s">
        <v>375</v>
      </c>
      <c r="D30" s="35" t="s">
        <v>348</v>
      </c>
      <c r="E30" s="35" t="s">
        <v>3294</v>
      </c>
      <c r="F30" s="35" t="s">
        <v>3295</v>
      </c>
      <c r="G30" s="35" t="s">
        <v>3296</v>
      </c>
      <c r="H30" s="4"/>
      <c r="I30" s="4"/>
      <c r="J30" s="4"/>
      <c r="K30" s="4"/>
    </row>
    <row r="31" spans="1:11" ht="14.1" customHeight="1">
      <c r="A31" s="4"/>
      <c r="B31" s="4"/>
      <c r="C31" s="7" t="s">
        <v>374</v>
      </c>
      <c r="D31" s="35" t="s">
        <v>348</v>
      </c>
      <c r="E31" s="35" t="s">
        <v>3297</v>
      </c>
      <c r="F31" s="35" t="s">
        <v>3298</v>
      </c>
      <c r="G31" s="35" t="s">
        <v>3299</v>
      </c>
      <c r="H31" s="4"/>
      <c r="I31" s="4"/>
      <c r="J31" s="4"/>
      <c r="K31" s="4"/>
    </row>
    <row r="32" spans="1:11" ht="14.1" customHeight="1">
      <c r="A32" s="4"/>
      <c r="B32" s="4"/>
      <c r="C32" s="7" t="s">
        <v>22</v>
      </c>
      <c r="D32" s="35" t="s">
        <v>348</v>
      </c>
      <c r="E32" s="35" t="s">
        <v>3300</v>
      </c>
      <c r="F32" s="35" t="s">
        <v>3301</v>
      </c>
      <c r="G32" s="35" t="s">
        <v>1585</v>
      </c>
      <c r="H32" s="4"/>
      <c r="I32" s="4"/>
      <c r="J32" s="4"/>
      <c r="K32" s="4"/>
    </row>
    <row r="33" spans="1:11" ht="14.1" customHeight="1">
      <c r="A33" s="4"/>
      <c r="B33" s="4"/>
      <c r="C33" s="1312" t="s">
        <v>371</v>
      </c>
      <c r="D33" s="1313"/>
      <c r="E33" s="1313"/>
      <c r="F33" s="1313"/>
      <c r="G33" s="1313"/>
      <c r="H33" s="4"/>
      <c r="I33" s="4"/>
      <c r="J33" s="4"/>
      <c r="K33" s="4"/>
    </row>
    <row r="34" spans="1:11" ht="14.1" customHeight="1">
      <c r="A34" s="4"/>
      <c r="B34" s="4"/>
      <c r="C34" s="13"/>
      <c r="D34" s="33">
        <v>2022</v>
      </c>
      <c r="E34" s="33">
        <v>2023</v>
      </c>
      <c r="F34" s="33">
        <v>2024</v>
      </c>
      <c r="G34" s="33">
        <v>2025</v>
      </c>
      <c r="H34" s="4"/>
      <c r="I34" s="4"/>
      <c r="J34" s="4"/>
      <c r="K34" s="4"/>
    </row>
    <row r="35" spans="1:11" ht="14.1" customHeight="1">
      <c r="A35" s="4"/>
      <c r="B35" s="4"/>
      <c r="C35" s="12"/>
      <c r="D35" s="34" t="s">
        <v>7</v>
      </c>
      <c r="E35" s="34" t="s">
        <v>8</v>
      </c>
      <c r="F35" s="34" t="s">
        <v>8</v>
      </c>
      <c r="G35" s="34" t="s">
        <v>8</v>
      </c>
      <c r="H35" s="4"/>
      <c r="I35" s="4"/>
      <c r="J35" s="4"/>
      <c r="K35" s="4"/>
    </row>
    <row r="36" spans="1:11" ht="14.1" customHeight="1">
      <c r="A36" s="4"/>
      <c r="B36" s="4"/>
      <c r="C36" s="11" t="s">
        <v>368</v>
      </c>
      <c r="D36" s="30">
        <v>0</v>
      </c>
      <c r="E36" s="30">
        <v>156723000</v>
      </c>
      <c r="F36" s="30">
        <v>157306000</v>
      </c>
      <c r="G36" s="30">
        <v>167570000</v>
      </c>
      <c r="H36" s="4"/>
      <c r="I36" s="4"/>
      <c r="J36" s="4"/>
      <c r="K36" s="4"/>
    </row>
    <row r="37" spans="1:11" ht="14.1" customHeight="1">
      <c r="A37" s="4"/>
      <c r="B37" s="4"/>
      <c r="C37" s="11" t="s">
        <v>357</v>
      </c>
      <c r="D37" s="30">
        <v>0</v>
      </c>
      <c r="E37" s="30">
        <v>124459000</v>
      </c>
      <c r="F37" s="30">
        <v>125042000</v>
      </c>
      <c r="G37" s="30">
        <v>135306000</v>
      </c>
      <c r="H37" s="4"/>
      <c r="I37" s="4"/>
      <c r="J37" s="4"/>
      <c r="K37" s="4"/>
    </row>
    <row r="38" spans="1:11" ht="14.1" customHeight="1">
      <c r="A38" s="4"/>
      <c r="B38" s="4"/>
      <c r="C38" s="11" t="s">
        <v>361</v>
      </c>
      <c r="D38" s="30">
        <v>0</v>
      </c>
      <c r="E38" s="30">
        <v>32264000</v>
      </c>
      <c r="F38" s="30">
        <v>32264000</v>
      </c>
      <c r="G38" s="30">
        <v>32264000</v>
      </c>
      <c r="H38" s="4"/>
      <c r="I38" s="4"/>
      <c r="J38" s="4"/>
      <c r="K38" s="4"/>
    </row>
    <row r="39" spans="1:11" ht="14.1" customHeight="1">
      <c r="A39" s="4"/>
      <c r="B39" s="4"/>
      <c r="C39" s="11" t="s">
        <v>367</v>
      </c>
      <c r="D39" s="30">
        <v>0</v>
      </c>
      <c r="E39" s="30">
        <v>27755000</v>
      </c>
      <c r="F39" s="30">
        <v>27172000</v>
      </c>
      <c r="G39" s="30">
        <v>28235000</v>
      </c>
      <c r="H39" s="4"/>
      <c r="I39" s="4"/>
      <c r="J39" s="4"/>
      <c r="K39" s="4"/>
    </row>
    <row r="40" spans="1:11" ht="14.1" customHeight="1">
      <c r="A40" s="4"/>
      <c r="B40" s="4"/>
      <c r="C40" s="11" t="s">
        <v>357</v>
      </c>
      <c r="D40" s="30">
        <v>0</v>
      </c>
      <c r="E40" s="30">
        <v>22370000</v>
      </c>
      <c r="F40" s="30">
        <v>21787000</v>
      </c>
      <c r="G40" s="30">
        <v>22850000</v>
      </c>
      <c r="H40" s="4"/>
      <c r="I40" s="4"/>
      <c r="J40" s="4"/>
      <c r="K40" s="4"/>
    </row>
    <row r="41" spans="1:11" ht="14.1" customHeight="1">
      <c r="A41" s="4"/>
      <c r="B41" s="4"/>
      <c r="C41" s="11" t="s">
        <v>361</v>
      </c>
      <c r="D41" s="30">
        <v>0</v>
      </c>
      <c r="E41" s="30">
        <v>5385000</v>
      </c>
      <c r="F41" s="30">
        <v>5385000</v>
      </c>
      <c r="G41" s="30">
        <v>5385000</v>
      </c>
      <c r="H41" s="4"/>
      <c r="I41" s="4"/>
      <c r="J41" s="4"/>
      <c r="K41" s="4"/>
    </row>
    <row r="42" spans="1:11" ht="14.1" customHeight="1">
      <c r="A42" s="4"/>
      <c r="B42" s="4"/>
      <c r="C42" s="11" t="s">
        <v>366</v>
      </c>
      <c r="D42" s="30">
        <v>0</v>
      </c>
      <c r="E42" s="30">
        <v>405040000</v>
      </c>
      <c r="F42" s="30">
        <v>299126000</v>
      </c>
      <c r="G42" s="30">
        <v>13900000</v>
      </c>
      <c r="H42" s="4"/>
      <c r="I42" s="4"/>
      <c r="J42" s="4"/>
      <c r="K42" s="4"/>
    </row>
    <row r="43" spans="1:11" ht="14.1" customHeight="1">
      <c r="A43" s="4"/>
      <c r="B43" s="4"/>
      <c r="C43" s="11" t="s">
        <v>357</v>
      </c>
      <c r="D43" s="30">
        <v>0</v>
      </c>
      <c r="E43" s="30">
        <v>403040000</v>
      </c>
      <c r="F43" s="30">
        <v>297126000</v>
      </c>
      <c r="G43" s="30">
        <v>11900000</v>
      </c>
      <c r="H43" s="4"/>
      <c r="I43" s="4"/>
      <c r="J43" s="4"/>
      <c r="K43" s="4"/>
    </row>
    <row r="44" spans="1:11" ht="14.1" customHeight="1">
      <c r="A44" s="4"/>
      <c r="B44" s="4"/>
      <c r="C44" s="11" t="s">
        <v>361</v>
      </c>
      <c r="D44" s="30">
        <v>0</v>
      </c>
      <c r="E44" s="30">
        <v>2000000</v>
      </c>
      <c r="F44" s="30">
        <v>2000000</v>
      </c>
      <c r="G44" s="30">
        <v>2000000</v>
      </c>
      <c r="H44" s="4"/>
      <c r="I44" s="4"/>
      <c r="J44" s="4"/>
      <c r="K44" s="4"/>
    </row>
    <row r="45" spans="1:11" ht="14.1" customHeight="1">
      <c r="A45" s="4"/>
      <c r="B45" s="4"/>
      <c r="C45" s="11" t="s">
        <v>365</v>
      </c>
      <c r="D45" s="30">
        <v>0</v>
      </c>
      <c r="E45" s="30">
        <v>0</v>
      </c>
      <c r="F45" s="30">
        <v>0</v>
      </c>
      <c r="G45" s="30">
        <v>0</v>
      </c>
      <c r="H45" s="4"/>
      <c r="I45" s="4"/>
      <c r="J45" s="4"/>
      <c r="K45" s="4"/>
    </row>
    <row r="46" spans="1:11" ht="14.1" customHeight="1">
      <c r="A46" s="4"/>
      <c r="B46" s="4"/>
      <c r="C46" s="11" t="s">
        <v>357</v>
      </c>
      <c r="D46" s="30">
        <v>0</v>
      </c>
      <c r="E46" s="30">
        <v>0</v>
      </c>
      <c r="F46" s="30">
        <v>0</v>
      </c>
      <c r="G46" s="30">
        <v>0</v>
      </c>
      <c r="H46" s="4"/>
      <c r="I46" s="4"/>
      <c r="J46" s="4"/>
      <c r="K46" s="4"/>
    </row>
    <row r="47" spans="1:11" ht="14.1" customHeight="1">
      <c r="A47" s="4"/>
      <c r="B47" s="4"/>
      <c r="C47" s="11" t="s">
        <v>361</v>
      </c>
      <c r="D47" s="30">
        <v>0</v>
      </c>
      <c r="E47" s="30">
        <v>0</v>
      </c>
      <c r="F47" s="30">
        <v>0</v>
      </c>
      <c r="G47" s="30">
        <v>0</v>
      </c>
      <c r="H47" s="4"/>
      <c r="I47" s="4"/>
      <c r="J47" s="4"/>
      <c r="K47" s="4"/>
    </row>
    <row r="48" spans="1:11" ht="14.1" customHeight="1">
      <c r="A48" s="4"/>
      <c r="B48" s="4"/>
      <c r="C48" s="11" t="s">
        <v>370</v>
      </c>
      <c r="D48" s="30">
        <v>0</v>
      </c>
      <c r="E48" s="30">
        <v>0</v>
      </c>
      <c r="F48" s="30">
        <v>0</v>
      </c>
      <c r="G48" s="30">
        <v>0</v>
      </c>
      <c r="H48" s="4"/>
      <c r="I48" s="4"/>
      <c r="J48" s="4"/>
      <c r="K48" s="4"/>
    </row>
    <row r="49" spans="1:11" ht="14.1" customHeight="1">
      <c r="A49" s="4"/>
      <c r="B49" s="4"/>
      <c r="C49" s="11" t="s">
        <v>357</v>
      </c>
      <c r="D49" s="30">
        <v>0</v>
      </c>
      <c r="E49" s="30">
        <v>0</v>
      </c>
      <c r="F49" s="30">
        <v>0</v>
      </c>
      <c r="G49" s="30">
        <v>0</v>
      </c>
      <c r="H49" s="4"/>
      <c r="I49" s="4"/>
      <c r="J49" s="4"/>
      <c r="K49" s="4"/>
    </row>
    <row r="50" spans="1:11" ht="14.1" customHeight="1">
      <c r="A50" s="4"/>
      <c r="B50" s="4"/>
      <c r="C50" s="11" t="s">
        <v>361</v>
      </c>
      <c r="D50" s="30">
        <v>0</v>
      </c>
      <c r="E50" s="30">
        <v>0</v>
      </c>
      <c r="F50" s="30">
        <v>0</v>
      </c>
      <c r="G50" s="30">
        <v>0</v>
      </c>
      <c r="H50" s="4"/>
      <c r="I50" s="4"/>
      <c r="J50" s="4"/>
      <c r="K50" s="4"/>
    </row>
    <row r="51" spans="1:11" ht="14.1" customHeight="1">
      <c r="A51" s="4"/>
      <c r="B51" s="4"/>
      <c r="C51" s="11" t="s">
        <v>363</v>
      </c>
      <c r="D51" s="30">
        <v>0</v>
      </c>
      <c r="E51" s="30">
        <v>0</v>
      </c>
      <c r="F51" s="30">
        <v>0</v>
      </c>
      <c r="G51" s="30">
        <v>0</v>
      </c>
      <c r="H51" s="4"/>
      <c r="I51" s="4"/>
      <c r="J51" s="4"/>
      <c r="K51" s="4"/>
    </row>
    <row r="52" spans="1:11" ht="14.1" customHeight="1">
      <c r="A52" s="4"/>
      <c r="B52" s="4"/>
      <c r="C52" s="11" t="s">
        <v>357</v>
      </c>
      <c r="D52" s="30">
        <v>0</v>
      </c>
      <c r="E52" s="30">
        <v>0</v>
      </c>
      <c r="F52" s="30">
        <v>0</v>
      </c>
      <c r="G52" s="30">
        <v>0</v>
      </c>
      <c r="H52" s="4"/>
      <c r="I52" s="4"/>
      <c r="J52" s="4"/>
      <c r="K52" s="4"/>
    </row>
    <row r="53" spans="1:11" ht="14.1" customHeight="1">
      <c r="A53" s="4"/>
      <c r="B53" s="4"/>
      <c r="C53" s="11" t="s">
        <v>361</v>
      </c>
      <c r="D53" s="30">
        <v>0</v>
      </c>
      <c r="E53" s="30">
        <v>0</v>
      </c>
      <c r="F53" s="30">
        <v>0</v>
      </c>
      <c r="G53" s="30">
        <v>0</v>
      </c>
      <c r="H53" s="4"/>
      <c r="I53" s="4"/>
      <c r="J53" s="4"/>
      <c r="K53" s="4"/>
    </row>
    <row r="54" spans="1:11" ht="14.1" customHeight="1">
      <c r="A54" s="4"/>
      <c r="B54" s="4"/>
      <c r="C54" s="11" t="s">
        <v>362</v>
      </c>
      <c r="D54" s="30">
        <v>0</v>
      </c>
      <c r="E54" s="30">
        <v>0</v>
      </c>
      <c r="F54" s="30">
        <v>0</v>
      </c>
      <c r="G54" s="30">
        <v>0</v>
      </c>
      <c r="H54" s="4"/>
      <c r="I54" s="4"/>
      <c r="J54" s="4"/>
      <c r="K54" s="4"/>
    </row>
    <row r="55" spans="1:11" ht="14.1" customHeight="1">
      <c r="A55" s="4"/>
      <c r="B55" s="4"/>
      <c r="C55" s="11" t="s">
        <v>357</v>
      </c>
      <c r="D55" s="30">
        <v>0</v>
      </c>
      <c r="E55" s="30">
        <v>0</v>
      </c>
      <c r="F55" s="30">
        <v>0</v>
      </c>
      <c r="G55" s="30">
        <v>0</v>
      </c>
      <c r="H55" s="4"/>
      <c r="I55" s="4"/>
      <c r="J55" s="4"/>
      <c r="K55" s="4"/>
    </row>
    <row r="56" spans="1:11" ht="14.1" customHeight="1">
      <c r="A56" s="4"/>
      <c r="B56" s="4"/>
      <c r="C56" s="11" t="s">
        <v>361</v>
      </c>
      <c r="D56" s="30">
        <v>0</v>
      </c>
      <c r="E56" s="30">
        <v>0</v>
      </c>
      <c r="F56" s="30">
        <v>0</v>
      </c>
      <c r="G56" s="30">
        <v>0</v>
      </c>
      <c r="H56" s="4"/>
      <c r="I56" s="4"/>
      <c r="J56" s="4"/>
      <c r="K56" s="4"/>
    </row>
    <row r="57" spans="1:11" ht="14.1" customHeight="1">
      <c r="A57" s="4"/>
      <c r="B57" s="4"/>
      <c r="C57" s="11" t="s">
        <v>360</v>
      </c>
      <c r="D57" s="30">
        <v>0</v>
      </c>
      <c r="E57" s="30">
        <v>0</v>
      </c>
      <c r="F57" s="30">
        <v>0</v>
      </c>
      <c r="G57" s="30">
        <v>0</v>
      </c>
      <c r="H57" s="4"/>
      <c r="I57" s="4"/>
      <c r="J57" s="4"/>
      <c r="K57" s="4"/>
    </row>
    <row r="58" spans="1:11" ht="14.1" customHeight="1">
      <c r="A58" s="4"/>
      <c r="B58" s="4"/>
      <c r="C58" s="11" t="s">
        <v>357</v>
      </c>
      <c r="D58" s="30">
        <v>0</v>
      </c>
      <c r="E58" s="30">
        <v>0</v>
      </c>
      <c r="F58" s="30">
        <v>0</v>
      </c>
      <c r="G58" s="30">
        <v>0</v>
      </c>
      <c r="H58" s="4"/>
      <c r="I58" s="4"/>
      <c r="J58" s="4"/>
      <c r="K58" s="4"/>
    </row>
    <row r="59" spans="1:11" ht="14.1" customHeight="1">
      <c r="A59" s="4"/>
      <c r="B59" s="4"/>
      <c r="C59" s="11" t="s">
        <v>356</v>
      </c>
      <c r="D59" s="30">
        <v>0</v>
      </c>
      <c r="E59" s="30">
        <v>0</v>
      </c>
      <c r="F59" s="30">
        <v>0</v>
      </c>
      <c r="G59" s="30">
        <v>0</v>
      </c>
      <c r="H59" s="4"/>
      <c r="I59" s="4"/>
      <c r="J59" s="4"/>
      <c r="K59" s="4"/>
    </row>
    <row r="60" spans="1:11" ht="14.1" customHeight="1">
      <c r="A60" s="4"/>
      <c r="B60" s="4"/>
      <c r="C60" s="11" t="s">
        <v>355</v>
      </c>
      <c r="D60" s="30">
        <v>0</v>
      </c>
      <c r="E60" s="30">
        <v>0</v>
      </c>
      <c r="F60" s="30">
        <v>0</v>
      </c>
      <c r="G60" s="30">
        <v>0</v>
      </c>
      <c r="H60" s="4"/>
      <c r="I60" s="4"/>
      <c r="J60" s="4"/>
      <c r="K60" s="4"/>
    </row>
    <row r="61" spans="1:11" ht="14.1" customHeight="1">
      <c r="A61" s="4"/>
      <c r="B61" s="4"/>
      <c r="C61" s="11" t="s">
        <v>354</v>
      </c>
      <c r="D61" s="30">
        <v>0</v>
      </c>
      <c r="E61" s="30">
        <v>0</v>
      </c>
      <c r="F61" s="30">
        <v>0</v>
      </c>
      <c r="G61" s="30">
        <v>0</v>
      </c>
      <c r="H61" s="4"/>
      <c r="I61" s="4"/>
      <c r="J61" s="4"/>
      <c r="K61" s="4"/>
    </row>
    <row r="62" spans="1:11" ht="14.1" customHeight="1">
      <c r="A62" s="4"/>
      <c r="B62" s="4"/>
      <c r="C62" s="11" t="s">
        <v>353</v>
      </c>
      <c r="D62" s="30">
        <v>0</v>
      </c>
      <c r="E62" s="30">
        <v>0</v>
      </c>
      <c r="F62" s="30">
        <v>0</v>
      </c>
      <c r="G62" s="30">
        <v>0</v>
      </c>
      <c r="H62" s="4"/>
      <c r="I62" s="4"/>
      <c r="J62" s="4"/>
      <c r="K62" s="4"/>
    </row>
    <row r="63" spans="1:11" ht="14.1" customHeight="1">
      <c r="A63" s="4"/>
      <c r="B63" s="4"/>
      <c r="C63" s="11" t="s">
        <v>359</v>
      </c>
      <c r="D63" s="30">
        <v>0</v>
      </c>
      <c r="E63" s="30">
        <v>0</v>
      </c>
      <c r="F63" s="30">
        <v>0</v>
      </c>
      <c r="G63" s="30">
        <v>0</v>
      </c>
      <c r="H63" s="4"/>
      <c r="I63" s="4"/>
      <c r="J63" s="4"/>
      <c r="K63" s="4"/>
    </row>
    <row r="64" spans="1:11" ht="14.1" customHeight="1">
      <c r="A64" s="4"/>
      <c r="B64" s="4"/>
      <c r="C64" s="11" t="s">
        <v>357</v>
      </c>
      <c r="D64" s="30">
        <v>0</v>
      </c>
      <c r="E64" s="30">
        <v>0</v>
      </c>
      <c r="F64" s="30">
        <v>0</v>
      </c>
      <c r="G64" s="30">
        <v>0</v>
      </c>
      <c r="H64" s="4"/>
      <c r="I64" s="4"/>
      <c r="J64" s="4"/>
      <c r="K64" s="4"/>
    </row>
    <row r="65" spans="1:11" ht="14.1" customHeight="1">
      <c r="A65" s="4"/>
      <c r="B65" s="4"/>
      <c r="C65" s="11" t="s">
        <v>356</v>
      </c>
      <c r="D65" s="30">
        <v>0</v>
      </c>
      <c r="E65" s="30">
        <v>0</v>
      </c>
      <c r="F65" s="30">
        <v>0</v>
      </c>
      <c r="G65" s="30">
        <v>0</v>
      </c>
      <c r="H65" s="4"/>
      <c r="I65" s="4"/>
      <c r="J65" s="4"/>
      <c r="K65" s="4"/>
    </row>
    <row r="66" spans="1:11" ht="14.1" customHeight="1">
      <c r="A66" s="4"/>
      <c r="B66" s="4"/>
      <c r="C66" s="11" t="s">
        <v>355</v>
      </c>
      <c r="D66" s="30">
        <v>0</v>
      </c>
      <c r="E66" s="30">
        <v>0</v>
      </c>
      <c r="F66" s="30">
        <v>0</v>
      </c>
      <c r="G66" s="30">
        <v>0</v>
      </c>
      <c r="H66" s="4"/>
      <c r="I66" s="4"/>
      <c r="J66" s="4"/>
      <c r="K66" s="4"/>
    </row>
    <row r="67" spans="1:11" ht="14.1" customHeight="1">
      <c r="A67" s="4"/>
      <c r="B67" s="4"/>
      <c r="C67" s="11" t="s">
        <v>354</v>
      </c>
      <c r="D67" s="30">
        <v>0</v>
      </c>
      <c r="E67" s="30">
        <v>0</v>
      </c>
      <c r="F67" s="30">
        <v>0</v>
      </c>
      <c r="G67" s="30">
        <v>0</v>
      </c>
      <c r="H67" s="4"/>
      <c r="I67" s="4"/>
      <c r="J67" s="4"/>
      <c r="K67" s="4"/>
    </row>
    <row r="68" spans="1:11" ht="14.1" customHeight="1">
      <c r="A68" s="4"/>
      <c r="B68" s="4"/>
      <c r="C68" s="11" t="s">
        <v>353</v>
      </c>
      <c r="D68" s="30">
        <v>0</v>
      </c>
      <c r="E68" s="30">
        <v>0</v>
      </c>
      <c r="F68" s="30">
        <v>0</v>
      </c>
      <c r="G68" s="30">
        <v>0</v>
      </c>
      <c r="H68" s="4"/>
      <c r="I68" s="4"/>
      <c r="J68" s="4"/>
      <c r="K68" s="4"/>
    </row>
    <row r="69" spans="1:11" ht="14.1" customHeight="1">
      <c r="A69" s="4"/>
      <c r="B69" s="4"/>
      <c r="C69" s="11" t="s">
        <v>358</v>
      </c>
      <c r="D69" s="30">
        <v>0</v>
      </c>
      <c r="E69" s="30">
        <v>0</v>
      </c>
      <c r="F69" s="30">
        <v>0</v>
      </c>
      <c r="G69" s="30">
        <v>0</v>
      </c>
      <c r="H69" s="4"/>
      <c r="I69" s="4"/>
      <c r="J69" s="4"/>
      <c r="K69" s="4"/>
    </row>
    <row r="70" spans="1:11" ht="14.1" customHeight="1">
      <c r="A70" s="4"/>
      <c r="B70" s="4"/>
      <c r="C70" s="11" t="s">
        <v>357</v>
      </c>
      <c r="D70" s="30">
        <v>0</v>
      </c>
      <c r="E70" s="30">
        <v>0</v>
      </c>
      <c r="F70" s="30">
        <v>0</v>
      </c>
      <c r="G70" s="30">
        <v>0</v>
      </c>
      <c r="H70" s="4"/>
      <c r="I70" s="4"/>
      <c r="J70" s="4"/>
      <c r="K70" s="4"/>
    </row>
    <row r="71" spans="1:11" ht="14.1" customHeight="1">
      <c r="A71" s="4"/>
      <c r="B71" s="4"/>
      <c r="C71" s="11" t="s">
        <v>356</v>
      </c>
      <c r="D71" s="30">
        <v>0</v>
      </c>
      <c r="E71" s="30">
        <v>0</v>
      </c>
      <c r="F71" s="30">
        <v>0</v>
      </c>
      <c r="G71" s="30">
        <v>0</v>
      </c>
      <c r="H71" s="4"/>
      <c r="I71" s="4"/>
      <c r="J71" s="4"/>
      <c r="K71" s="4"/>
    </row>
    <row r="72" spans="1:11" ht="14.1" customHeight="1">
      <c r="A72" s="4"/>
      <c r="B72" s="4"/>
      <c r="C72" s="11" t="s">
        <v>355</v>
      </c>
      <c r="D72" s="30">
        <v>0</v>
      </c>
      <c r="E72" s="30">
        <v>0</v>
      </c>
      <c r="F72" s="30">
        <v>0</v>
      </c>
      <c r="G72" s="30">
        <v>0</v>
      </c>
      <c r="H72" s="4"/>
      <c r="I72" s="4"/>
      <c r="J72" s="4"/>
      <c r="K72" s="4"/>
    </row>
    <row r="73" spans="1:11" ht="14.1" customHeight="1">
      <c r="A73" s="4"/>
      <c r="B73" s="4"/>
      <c r="C73" s="11" t="s">
        <v>354</v>
      </c>
      <c r="D73" s="30">
        <v>0</v>
      </c>
      <c r="E73" s="30">
        <v>0</v>
      </c>
      <c r="F73" s="30">
        <v>0</v>
      </c>
      <c r="G73" s="30">
        <v>0</v>
      </c>
      <c r="H73" s="4"/>
      <c r="I73" s="4"/>
      <c r="J73" s="4"/>
      <c r="K73" s="4"/>
    </row>
    <row r="74" spans="1:11" ht="14.1" customHeight="1">
      <c r="A74" s="4"/>
      <c r="B74" s="4"/>
      <c r="C74" s="11" t="s">
        <v>353</v>
      </c>
      <c r="D74" s="30">
        <v>0</v>
      </c>
      <c r="E74" s="30">
        <v>0</v>
      </c>
      <c r="F74" s="30">
        <v>0</v>
      </c>
      <c r="G74" s="30">
        <v>0</v>
      </c>
      <c r="H74" s="4"/>
      <c r="I74" s="4"/>
      <c r="J74" s="4"/>
      <c r="K74" s="4"/>
    </row>
    <row r="75" spans="1:11" ht="14.1" customHeight="1">
      <c r="A75" s="4"/>
      <c r="B75" s="4"/>
      <c r="C75" s="11" t="s">
        <v>352</v>
      </c>
      <c r="D75" s="30">
        <v>0</v>
      </c>
      <c r="E75" s="30">
        <v>0</v>
      </c>
      <c r="F75" s="30">
        <v>0</v>
      </c>
      <c r="G75" s="30">
        <v>0</v>
      </c>
      <c r="H75" s="4"/>
      <c r="I75" s="4"/>
      <c r="J75" s="4"/>
      <c r="K75" s="4"/>
    </row>
    <row r="76" spans="1:11" ht="14.1" customHeight="1">
      <c r="A76" s="4"/>
      <c r="B76" s="4"/>
      <c r="C76" s="11" t="s">
        <v>351</v>
      </c>
      <c r="D76" s="30">
        <v>0</v>
      </c>
      <c r="E76" s="30">
        <v>0</v>
      </c>
      <c r="F76" s="30">
        <v>0</v>
      </c>
      <c r="G76" s="30">
        <v>0</v>
      </c>
      <c r="H76" s="4"/>
      <c r="I76" s="4"/>
      <c r="J76" s="4"/>
      <c r="K76" s="4"/>
    </row>
    <row r="77" spans="1:11" ht="14.1" customHeight="1">
      <c r="A77" s="4"/>
      <c r="B77" s="4"/>
      <c r="C77" s="10" t="s">
        <v>145</v>
      </c>
      <c r="D77" s="30">
        <v>0</v>
      </c>
      <c r="E77" s="30">
        <v>589518000</v>
      </c>
      <c r="F77" s="30">
        <v>483604000</v>
      </c>
      <c r="G77" s="30">
        <v>209705000</v>
      </c>
      <c r="H77" s="4"/>
      <c r="I77" s="4"/>
      <c r="J77" s="4"/>
      <c r="K77" s="4"/>
    </row>
    <row r="78" spans="1:11" ht="14.1" customHeight="1">
      <c r="A78" s="4"/>
      <c r="B78" s="4"/>
      <c r="C78" s="1316" t="s">
        <v>44</v>
      </c>
      <c r="D78" s="1317"/>
      <c r="E78" s="1317"/>
      <c r="F78" s="1317"/>
      <c r="G78" s="1317"/>
      <c r="H78" s="4"/>
      <c r="I78" s="4"/>
      <c r="J78" s="4"/>
      <c r="K78" s="4"/>
    </row>
    <row r="79" spans="1:11" ht="14.1" customHeight="1">
      <c r="A79" s="4"/>
      <c r="B79" s="4"/>
      <c r="C79" s="26" t="s">
        <v>1512</v>
      </c>
      <c r="D79" s="1316" t="s">
        <v>1513</v>
      </c>
      <c r="E79" s="1317"/>
      <c r="F79" s="1317"/>
      <c r="G79" s="1317"/>
      <c r="H79" s="4"/>
      <c r="I79" s="4"/>
      <c r="J79" s="4"/>
      <c r="K79" s="4"/>
    </row>
    <row r="80" spans="1:11" ht="18" customHeight="1">
      <c r="A80" s="4"/>
      <c r="B80" s="4"/>
      <c r="C80" s="14" t="s">
        <v>382</v>
      </c>
      <c r="D80" s="1314" t="s">
        <v>1514</v>
      </c>
      <c r="E80" s="1315"/>
      <c r="F80" s="1315"/>
      <c r="G80" s="1315"/>
      <c r="H80" s="4"/>
      <c r="I80" s="4"/>
      <c r="J80" s="4"/>
      <c r="K80" s="4"/>
    </row>
    <row r="81" spans="1:11" ht="18" customHeight="1">
      <c r="A81" s="4"/>
      <c r="B81" s="4"/>
      <c r="C81" s="27" t="s">
        <v>380</v>
      </c>
      <c r="D81" s="1310" t="s">
        <v>87</v>
      </c>
      <c r="E81" s="1311"/>
      <c r="F81" s="1311"/>
      <c r="G81" s="1311"/>
      <c r="H81" s="4"/>
      <c r="I81" s="4"/>
      <c r="J81" s="4"/>
      <c r="K81" s="4"/>
    </row>
    <row r="82" spans="1:11" ht="18" customHeight="1">
      <c r="A82" s="4"/>
      <c r="B82" s="4"/>
      <c r="C82" s="27" t="s">
        <v>15</v>
      </c>
      <c r="D82" s="1310" t="s">
        <v>86</v>
      </c>
      <c r="E82" s="1311"/>
      <c r="F82" s="1311"/>
      <c r="G82" s="1311"/>
      <c r="H82" s="4"/>
      <c r="I82" s="4"/>
      <c r="J82" s="4"/>
      <c r="K82" s="4"/>
    </row>
    <row r="83" spans="1:11" ht="15" customHeight="1">
      <c r="A83" s="4"/>
      <c r="B83" s="4"/>
      <c r="C83" s="13"/>
      <c r="D83" s="33">
        <v>2022</v>
      </c>
      <c r="E83" s="33">
        <v>2023</v>
      </c>
      <c r="F83" s="33">
        <v>2024</v>
      </c>
      <c r="G83" s="33">
        <v>2025</v>
      </c>
      <c r="H83" s="4"/>
      <c r="I83" s="4"/>
      <c r="J83" s="4"/>
      <c r="K83" s="4"/>
    </row>
    <row r="84" spans="1:11" ht="15" customHeight="1">
      <c r="A84" s="4"/>
      <c r="B84" s="4"/>
      <c r="C84" s="12"/>
      <c r="D84" s="34" t="s">
        <v>7</v>
      </c>
      <c r="E84" s="34" t="s">
        <v>8</v>
      </c>
      <c r="F84" s="34" t="s">
        <v>8</v>
      </c>
      <c r="G84" s="34" t="s">
        <v>8</v>
      </c>
      <c r="H84" s="4"/>
      <c r="I84" s="4"/>
      <c r="J84" s="4"/>
      <c r="K84" s="4"/>
    </row>
    <row r="85" spans="1:11" ht="14.1" customHeight="1">
      <c r="A85" s="4"/>
      <c r="B85" s="4"/>
      <c r="C85" s="7" t="s">
        <v>16</v>
      </c>
      <c r="D85" s="35" t="s">
        <v>425</v>
      </c>
      <c r="E85" s="35" t="s">
        <v>417</v>
      </c>
      <c r="F85" s="35" t="s">
        <v>416</v>
      </c>
      <c r="G85" s="35" t="s">
        <v>416</v>
      </c>
      <c r="H85" s="4"/>
      <c r="I85" s="4"/>
      <c r="J85" s="4"/>
      <c r="K85" s="4"/>
    </row>
    <row r="86" spans="1:11" ht="14.1" customHeight="1">
      <c r="A86" s="4"/>
      <c r="B86" s="4"/>
      <c r="C86" s="7" t="s">
        <v>481</v>
      </c>
      <c r="D86" s="35" t="s">
        <v>3302</v>
      </c>
      <c r="E86" s="35" t="s">
        <v>1515</v>
      </c>
      <c r="F86" s="35" t="s">
        <v>1516</v>
      </c>
      <c r="G86" s="35" t="s">
        <v>1516</v>
      </c>
      <c r="H86" s="4"/>
      <c r="I86" s="4"/>
      <c r="J86" s="4"/>
      <c r="K86" s="4"/>
    </row>
    <row r="87" spans="1:11" ht="14.1" customHeight="1">
      <c r="A87" s="4"/>
      <c r="B87" s="4"/>
      <c r="C87" s="7" t="s">
        <v>480</v>
      </c>
      <c r="D87" s="35" t="s">
        <v>3303</v>
      </c>
      <c r="E87" s="35" t="s">
        <v>1517</v>
      </c>
      <c r="F87" s="35" t="s">
        <v>1518</v>
      </c>
      <c r="G87" s="35" t="s">
        <v>1518</v>
      </c>
      <c r="H87" s="4"/>
      <c r="I87" s="4"/>
      <c r="J87" s="4"/>
      <c r="K87" s="4"/>
    </row>
    <row r="88" spans="1:11" ht="14.1" customHeight="1">
      <c r="A88" s="4"/>
      <c r="B88" s="4"/>
      <c r="C88" s="7" t="s">
        <v>375</v>
      </c>
      <c r="D88" s="35" t="s">
        <v>348</v>
      </c>
      <c r="E88" s="35" t="s">
        <v>877</v>
      </c>
      <c r="F88" s="35" t="s">
        <v>1519</v>
      </c>
      <c r="G88" s="35" t="s">
        <v>372</v>
      </c>
      <c r="H88" s="4"/>
      <c r="I88" s="4"/>
      <c r="J88" s="4"/>
      <c r="K88" s="4"/>
    </row>
    <row r="89" spans="1:11" ht="14.1" customHeight="1">
      <c r="A89" s="4"/>
      <c r="B89" s="4"/>
      <c r="C89" s="7" t="s">
        <v>374</v>
      </c>
      <c r="D89" s="35" t="s">
        <v>348</v>
      </c>
      <c r="E89" s="35" t="s">
        <v>3304</v>
      </c>
      <c r="F89" s="35" t="s">
        <v>1520</v>
      </c>
      <c r="G89" s="35" t="s">
        <v>372</v>
      </c>
      <c r="H89" s="4"/>
      <c r="I89" s="4"/>
      <c r="J89" s="4"/>
      <c r="K89" s="4"/>
    </row>
    <row r="90" spans="1:11" ht="14.1" customHeight="1">
      <c r="A90" s="4"/>
      <c r="B90" s="4"/>
      <c r="C90" s="7" t="s">
        <v>22</v>
      </c>
      <c r="D90" s="35" t="s">
        <v>348</v>
      </c>
      <c r="E90" s="35" t="s">
        <v>3305</v>
      </c>
      <c r="F90" s="35" t="s">
        <v>1521</v>
      </c>
      <c r="G90" s="35" t="s">
        <v>372</v>
      </c>
      <c r="H90" s="4"/>
      <c r="I90" s="4"/>
      <c r="J90" s="4"/>
      <c r="K90" s="4"/>
    </row>
    <row r="91" spans="1:11" ht="14.1" customHeight="1">
      <c r="A91" s="4"/>
      <c r="B91" s="4"/>
      <c r="C91" s="1312" t="s">
        <v>371</v>
      </c>
      <c r="D91" s="1313"/>
      <c r="E91" s="1313"/>
      <c r="F91" s="1313"/>
      <c r="G91" s="1313"/>
      <c r="H91" s="4"/>
      <c r="I91" s="4"/>
      <c r="J91" s="4"/>
      <c r="K91" s="4"/>
    </row>
    <row r="92" spans="1:11" ht="14.1" customHeight="1">
      <c r="A92" s="4"/>
      <c r="B92" s="4"/>
      <c r="C92" s="13"/>
      <c r="D92" s="33">
        <v>2022</v>
      </c>
      <c r="E92" s="33">
        <v>2023</v>
      </c>
      <c r="F92" s="33">
        <v>2024</v>
      </c>
      <c r="G92" s="33">
        <v>2025</v>
      </c>
      <c r="H92" s="4"/>
      <c r="I92" s="4"/>
      <c r="J92" s="4"/>
      <c r="K92" s="4"/>
    </row>
    <row r="93" spans="1:11" ht="14.1" customHeight="1">
      <c r="A93" s="4"/>
      <c r="B93" s="4"/>
      <c r="C93" s="12"/>
      <c r="D93" s="34" t="s">
        <v>7</v>
      </c>
      <c r="E93" s="34" t="s">
        <v>8</v>
      </c>
      <c r="F93" s="34" t="s">
        <v>8</v>
      </c>
      <c r="G93" s="34" t="s">
        <v>8</v>
      </c>
      <c r="H93" s="4"/>
      <c r="I93" s="4"/>
      <c r="J93" s="4"/>
      <c r="K93" s="4"/>
    </row>
    <row r="94" spans="1:11" ht="14.1" customHeight="1">
      <c r="A94" s="4"/>
      <c r="B94" s="4"/>
      <c r="C94" s="11" t="s">
        <v>368</v>
      </c>
      <c r="D94" s="30">
        <v>0</v>
      </c>
      <c r="E94" s="30">
        <v>0</v>
      </c>
      <c r="F94" s="30">
        <v>0</v>
      </c>
      <c r="G94" s="30">
        <v>0</v>
      </c>
      <c r="H94" s="4"/>
      <c r="I94" s="4"/>
      <c r="J94" s="4"/>
      <c r="K94" s="4"/>
    </row>
    <row r="95" spans="1:11" ht="14.1" customHeight="1">
      <c r="A95" s="4"/>
      <c r="B95" s="4"/>
      <c r="C95" s="11" t="s">
        <v>357</v>
      </c>
      <c r="D95" s="30">
        <v>0</v>
      </c>
      <c r="E95" s="30">
        <v>0</v>
      </c>
      <c r="F95" s="30">
        <v>0</v>
      </c>
      <c r="G95" s="30">
        <v>0</v>
      </c>
      <c r="H95" s="4"/>
      <c r="I95" s="4"/>
      <c r="J95" s="4"/>
      <c r="K95" s="4"/>
    </row>
    <row r="96" spans="1:11" ht="14.1" customHeight="1">
      <c r="A96" s="4"/>
      <c r="B96" s="4"/>
      <c r="C96" s="11" t="s">
        <v>361</v>
      </c>
      <c r="D96" s="30">
        <v>0</v>
      </c>
      <c r="E96" s="30">
        <v>0</v>
      </c>
      <c r="F96" s="30">
        <v>0</v>
      </c>
      <c r="G96" s="30">
        <v>0</v>
      </c>
      <c r="H96" s="4"/>
      <c r="I96" s="4"/>
      <c r="J96" s="4"/>
      <c r="K96" s="4"/>
    </row>
    <row r="97" spans="1:11" ht="14.1" customHeight="1">
      <c r="A97" s="4"/>
      <c r="B97" s="4"/>
      <c r="C97" s="11" t="s">
        <v>367</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366</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365</v>
      </c>
      <c r="D103" s="30">
        <v>0</v>
      </c>
      <c r="E103" s="30">
        <v>0</v>
      </c>
      <c r="F103" s="30">
        <v>0</v>
      </c>
      <c r="G103" s="30">
        <v>0</v>
      </c>
      <c r="H103" s="4"/>
      <c r="I103" s="4"/>
      <c r="J103" s="4"/>
      <c r="K103" s="4"/>
    </row>
    <row r="104" spans="1:11" ht="14.1" customHeight="1">
      <c r="A104" s="4"/>
      <c r="B104" s="4"/>
      <c r="C104" s="11" t="s">
        <v>357</v>
      </c>
      <c r="D104" s="30">
        <v>0</v>
      </c>
      <c r="E104" s="30">
        <v>0</v>
      </c>
      <c r="F104" s="30">
        <v>0</v>
      </c>
      <c r="G104" s="30">
        <v>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370</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363</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362</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361</v>
      </c>
      <c r="D114" s="30">
        <v>0</v>
      </c>
      <c r="E114" s="30">
        <v>0</v>
      </c>
      <c r="F114" s="30">
        <v>0</v>
      </c>
      <c r="G114" s="30">
        <v>0</v>
      </c>
      <c r="H114" s="4"/>
      <c r="I114" s="4"/>
      <c r="J114" s="4"/>
      <c r="K114" s="4"/>
    </row>
    <row r="115" spans="1:11" ht="14.1" customHeight="1">
      <c r="A115" s="4"/>
      <c r="B115" s="4"/>
      <c r="C115" s="11" t="s">
        <v>360</v>
      </c>
      <c r="D115" s="30">
        <v>0</v>
      </c>
      <c r="E115" s="30">
        <v>0</v>
      </c>
      <c r="F115" s="30">
        <v>0</v>
      </c>
      <c r="G115" s="30">
        <v>0</v>
      </c>
      <c r="H115" s="4"/>
      <c r="I115" s="4"/>
      <c r="J115" s="4"/>
      <c r="K115" s="4"/>
    </row>
    <row r="116" spans="1:11" ht="14.1" customHeight="1">
      <c r="A116" s="4"/>
      <c r="B116" s="4"/>
      <c r="C116" s="11" t="s">
        <v>357</v>
      </c>
      <c r="D116" s="30">
        <v>0</v>
      </c>
      <c r="E116" s="30">
        <v>0</v>
      </c>
      <c r="F116" s="30">
        <v>0</v>
      </c>
      <c r="G116" s="30">
        <v>0</v>
      </c>
      <c r="H116" s="4"/>
      <c r="I116" s="4"/>
      <c r="J116" s="4"/>
      <c r="K116" s="4"/>
    </row>
    <row r="117" spans="1:11" ht="14.1" customHeight="1">
      <c r="A117" s="4"/>
      <c r="B117" s="4"/>
      <c r="C117" s="11" t="s">
        <v>356</v>
      </c>
      <c r="D117" s="30">
        <v>0</v>
      </c>
      <c r="E117" s="30">
        <v>0</v>
      </c>
      <c r="F117" s="30">
        <v>0</v>
      </c>
      <c r="G117" s="30">
        <v>0</v>
      </c>
      <c r="H117" s="4"/>
      <c r="I117" s="4"/>
      <c r="J117" s="4"/>
      <c r="K117" s="4"/>
    </row>
    <row r="118" spans="1:11" ht="14.1" customHeight="1">
      <c r="A118" s="4"/>
      <c r="B118" s="4"/>
      <c r="C118" s="11" t="s">
        <v>355</v>
      </c>
      <c r="D118" s="30">
        <v>0</v>
      </c>
      <c r="E118" s="30">
        <v>0</v>
      </c>
      <c r="F118" s="30">
        <v>0</v>
      </c>
      <c r="G118" s="30">
        <v>0</v>
      </c>
      <c r="H118" s="4"/>
      <c r="I118" s="4"/>
      <c r="J118" s="4"/>
      <c r="K118" s="4"/>
    </row>
    <row r="119" spans="1:11" ht="14.1" customHeight="1">
      <c r="A119" s="4"/>
      <c r="B119" s="4"/>
      <c r="C119" s="11" t="s">
        <v>354</v>
      </c>
      <c r="D119" s="30">
        <v>0</v>
      </c>
      <c r="E119" s="30">
        <v>0</v>
      </c>
      <c r="F119" s="30">
        <v>0</v>
      </c>
      <c r="G119" s="30">
        <v>0</v>
      </c>
      <c r="H119" s="4"/>
      <c r="I119" s="4"/>
      <c r="J119" s="4"/>
      <c r="K119" s="4"/>
    </row>
    <row r="120" spans="1:11" ht="14.1" customHeight="1">
      <c r="A120" s="4"/>
      <c r="B120" s="4"/>
      <c r="C120" s="11" t="s">
        <v>353</v>
      </c>
      <c r="D120" s="30">
        <v>0</v>
      </c>
      <c r="E120" s="30">
        <v>0</v>
      </c>
      <c r="F120" s="30">
        <v>0</v>
      </c>
      <c r="G120" s="30">
        <v>0</v>
      </c>
      <c r="H120" s="4"/>
      <c r="I120" s="4"/>
      <c r="J120" s="4"/>
      <c r="K120" s="4"/>
    </row>
    <row r="121" spans="1:11" ht="14.1" customHeight="1">
      <c r="A121" s="4"/>
      <c r="B121" s="4"/>
      <c r="C121" s="11" t="s">
        <v>359</v>
      </c>
      <c r="D121" s="30">
        <v>0</v>
      </c>
      <c r="E121" s="30">
        <v>5032000</v>
      </c>
      <c r="F121" s="30">
        <v>6200000</v>
      </c>
      <c r="G121" s="30">
        <v>6200000</v>
      </c>
      <c r="H121" s="4"/>
      <c r="I121" s="4"/>
      <c r="J121" s="4"/>
      <c r="K121" s="4"/>
    </row>
    <row r="122" spans="1:11" ht="14.1" customHeight="1">
      <c r="A122" s="4"/>
      <c r="B122" s="4"/>
      <c r="C122" s="11" t="s">
        <v>357</v>
      </c>
      <c r="D122" s="30">
        <v>0</v>
      </c>
      <c r="E122" s="30">
        <v>5032000</v>
      </c>
      <c r="F122" s="30">
        <v>6200000</v>
      </c>
      <c r="G122" s="30">
        <v>6200000</v>
      </c>
      <c r="H122" s="4"/>
      <c r="I122" s="4"/>
      <c r="J122" s="4"/>
      <c r="K122" s="4"/>
    </row>
    <row r="123" spans="1:11" ht="14.1" customHeight="1">
      <c r="A123" s="4"/>
      <c r="B123" s="4"/>
      <c r="C123" s="11" t="s">
        <v>356</v>
      </c>
      <c r="D123" s="30">
        <v>0</v>
      </c>
      <c r="E123" s="30">
        <v>0</v>
      </c>
      <c r="F123" s="30">
        <v>0</v>
      </c>
      <c r="G123" s="30">
        <v>0</v>
      </c>
      <c r="H123" s="4"/>
      <c r="I123" s="4"/>
      <c r="J123" s="4"/>
      <c r="K123" s="4"/>
    </row>
    <row r="124" spans="1:11" ht="14.1" customHeight="1">
      <c r="A124" s="4"/>
      <c r="B124" s="4"/>
      <c r="C124" s="11" t="s">
        <v>355</v>
      </c>
      <c r="D124" s="30">
        <v>0</v>
      </c>
      <c r="E124" s="30">
        <v>0</v>
      </c>
      <c r="F124" s="30">
        <v>0</v>
      </c>
      <c r="G124" s="30">
        <v>0</v>
      </c>
      <c r="H124" s="4"/>
      <c r="I124" s="4"/>
      <c r="J124" s="4"/>
      <c r="K124" s="4"/>
    </row>
    <row r="125" spans="1:11" ht="14.1" customHeight="1">
      <c r="A125" s="4"/>
      <c r="B125" s="4"/>
      <c r="C125" s="11" t="s">
        <v>354</v>
      </c>
      <c r="D125" s="30">
        <v>0</v>
      </c>
      <c r="E125" s="30">
        <v>0</v>
      </c>
      <c r="F125" s="30">
        <v>0</v>
      </c>
      <c r="G125" s="30">
        <v>0</v>
      </c>
      <c r="H125" s="4"/>
      <c r="I125" s="4"/>
      <c r="J125" s="4"/>
      <c r="K125" s="4"/>
    </row>
    <row r="126" spans="1:11" ht="14.1" customHeight="1">
      <c r="A126" s="4"/>
      <c r="B126" s="4"/>
      <c r="C126" s="11" t="s">
        <v>353</v>
      </c>
      <c r="D126" s="30">
        <v>0</v>
      </c>
      <c r="E126" s="30">
        <v>0</v>
      </c>
      <c r="F126" s="30">
        <v>0</v>
      </c>
      <c r="G126" s="30">
        <v>0</v>
      </c>
      <c r="H126" s="4"/>
      <c r="I126" s="4"/>
      <c r="J126" s="4"/>
      <c r="K126" s="4"/>
    </row>
    <row r="127" spans="1:11" ht="14.1" customHeight="1">
      <c r="A127" s="4"/>
      <c r="B127" s="4"/>
      <c r="C127" s="11" t="s">
        <v>358</v>
      </c>
      <c r="D127" s="30">
        <v>0</v>
      </c>
      <c r="E127" s="30">
        <v>0</v>
      </c>
      <c r="F127" s="30">
        <v>0</v>
      </c>
      <c r="G127" s="30">
        <v>0</v>
      </c>
      <c r="H127" s="4"/>
      <c r="I127" s="4"/>
      <c r="J127" s="4"/>
      <c r="K127" s="4"/>
    </row>
    <row r="128" spans="1:11" ht="14.1" customHeight="1">
      <c r="A128" s="4"/>
      <c r="B128" s="4"/>
      <c r="C128" s="11" t="s">
        <v>357</v>
      </c>
      <c r="D128" s="30">
        <v>0</v>
      </c>
      <c r="E128" s="30">
        <v>0</v>
      </c>
      <c r="F128" s="30">
        <v>0</v>
      </c>
      <c r="G128" s="30">
        <v>0</v>
      </c>
      <c r="H128" s="4"/>
      <c r="I128" s="4"/>
      <c r="J128" s="4"/>
      <c r="K128" s="4"/>
    </row>
    <row r="129" spans="1:11" ht="14.1" customHeight="1">
      <c r="A129" s="4"/>
      <c r="B129" s="4"/>
      <c r="C129" s="11" t="s">
        <v>356</v>
      </c>
      <c r="D129" s="30">
        <v>0</v>
      </c>
      <c r="E129" s="30">
        <v>0</v>
      </c>
      <c r="F129" s="30">
        <v>0</v>
      </c>
      <c r="G129" s="30">
        <v>0</v>
      </c>
      <c r="H129" s="4"/>
      <c r="I129" s="4"/>
      <c r="J129" s="4"/>
      <c r="K129" s="4"/>
    </row>
    <row r="130" spans="1:11" ht="14.1" customHeight="1">
      <c r="A130" s="4"/>
      <c r="B130" s="4"/>
      <c r="C130" s="11" t="s">
        <v>355</v>
      </c>
      <c r="D130" s="30">
        <v>0</v>
      </c>
      <c r="E130" s="30">
        <v>0</v>
      </c>
      <c r="F130" s="30">
        <v>0</v>
      </c>
      <c r="G130" s="30">
        <v>0</v>
      </c>
      <c r="H130" s="4"/>
      <c r="I130" s="4"/>
      <c r="J130" s="4"/>
      <c r="K130" s="4"/>
    </row>
    <row r="131" spans="1:11" ht="14.1" customHeight="1">
      <c r="A131" s="4"/>
      <c r="B131" s="4"/>
      <c r="C131" s="11" t="s">
        <v>354</v>
      </c>
      <c r="D131" s="30">
        <v>0</v>
      </c>
      <c r="E131" s="30">
        <v>0</v>
      </c>
      <c r="F131" s="30">
        <v>0</v>
      </c>
      <c r="G131" s="30">
        <v>0</v>
      </c>
      <c r="H131" s="4"/>
      <c r="I131" s="4"/>
      <c r="J131" s="4"/>
      <c r="K131" s="4"/>
    </row>
    <row r="132" spans="1:11" ht="14.1" customHeight="1">
      <c r="A132" s="4"/>
      <c r="B132" s="4"/>
      <c r="C132" s="11" t="s">
        <v>353</v>
      </c>
      <c r="D132" s="30">
        <v>0</v>
      </c>
      <c r="E132" s="30">
        <v>0</v>
      </c>
      <c r="F132" s="30">
        <v>0</v>
      </c>
      <c r="G132" s="30">
        <v>0</v>
      </c>
      <c r="H132" s="4"/>
      <c r="I132" s="4"/>
      <c r="J132" s="4"/>
      <c r="K132" s="4"/>
    </row>
    <row r="133" spans="1:11" ht="14.1" customHeight="1">
      <c r="A133" s="4"/>
      <c r="B133" s="4"/>
      <c r="C133" s="11" t="s">
        <v>352</v>
      </c>
      <c r="D133" s="30">
        <v>0</v>
      </c>
      <c r="E133" s="30">
        <v>0</v>
      </c>
      <c r="F133" s="30">
        <v>0</v>
      </c>
      <c r="G133" s="30">
        <v>0</v>
      </c>
      <c r="H133" s="4"/>
      <c r="I133" s="4"/>
      <c r="J133" s="4"/>
      <c r="K133" s="4"/>
    </row>
    <row r="134" spans="1:11" ht="14.1" customHeight="1">
      <c r="A134" s="4"/>
      <c r="B134" s="4"/>
      <c r="C134" s="11" t="s">
        <v>351</v>
      </c>
      <c r="D134" s="30">
        <v>0</v>
      </c>
      <c r="E134" s="30">
        <v>0</v>
      </c>
      <c r="F134" s="30">
        <v>0</v>
      </c>
      <c r="G134" s="30">
        <v>0</v>
      </c>
      <c r="H134" s="4"/>
      <c r="I134" s="4"/>
      <c r="J134" s="4"/>
      <c r="K134" s="4"/>
    </row>
    <row r="135" spans="1:11" ht="14.1" customHeight="1">
      <c r="A135" s="4"/>
      <c r="B135" s="4"/>
      <c r="C135" s="10" t="s">
        <v>145</v>
      </c>
      <c r="D135" s="30">
        <v>0</v>
      </c>
      <c r="E135" s="30">
        <v>5032000</v>
      </c>
      <c r="F135" s="30">
        <v>6200000</v>
      </c>
      <c r="G135" s="30">
        <v>6200000</v>
      </c>
      <c r="H135" s="4"/>
      <c r="I135" s="4"/>
      <c r="J135" s="4"/>
      <c r="K135" s="4"/>
    </row>
    <row r="136" spans="1:11" ht="18" customHeight="1">
      <c r="A136" s="4"/>
      <c r="B136" s="4"/>
      <c r="C136" s="14" t="s">
        <v>382</v>
      </c>
      <c r="D136" s="1314" t="s">
        <v>1522</v>
      </c>
      <c r="E136" s="1315"/>
      <c r="F136" s="1315"/>
      <c r="G136" s="1315"/>
      <c r="H136" s="4"/>
      <c r="I136" s="4"/>
      <c r="J136" s="4"/>
      <c r="K136" s="4"/>
    </row>
    <row r="137" spans="1:11" ht="18" customHeight="1">
      <c r="A137" s="4"/>
      <c r="B137" s="4"/>
      <c r="C137" s="27" t="s">
        <v>380</v>
      </c>
      <c r="D137" s="1310" t="s">
        <v>1523</v>
      </c>
      <c r="E137" s="1311"/>
      <c r="F137" s="1311"/>
      <c r="G137" s="1311"/>
      <c r="H137" s="4"/>
      <c r="I137" s="4"/>
      <c r="J137" s="4"/>
      <c r="K137" s="4"/>
    </row>
    <row r="138" spans="1:11" ht="18" customHeight="1">
      <c r="A138" s="4"/>
      <c r="B138" s="4"/>
      <c r="C138" s="27" t="s">
        <v>15</v>
      </c>
      <c r="D138" s="1310" t="s">
        <v>86</v>
      </c>
      <c r="E138" s="1311"/>
      <c r="F138" s="1311"/>
      <c r="G138" s="1311"/>
      <c r="H138" s="4"/>
      <c r="I138" s="4"/>
      <c r="J138" s="4"/>
      <c r="K138" s="4"/>
    </row>
    <row r="139" spans="1:11" ht="15" customHeight="1">
      <c r="A139" s="4"/>
      <c r="B139" s="4"/>
      <c r="C139" s="13"/>
      <c r="D139" s="33">
        <v>2022</v>
      </c>
      <c r="E139" s="33">
        <v>2023</v>
      </c>
      <c r="F139" s="33">
        <v>2024</v>
      </c>
      <c r="G139" s="33">
        <v>2025</v>
      </c>
      <c r="H139" s="4"/>
      <c r="I139" s="4"/>
      <c r="J139" s="4"/>
      <c r="K139" s="4"/>
    </row>
    <row r="140" spans="1:11" ht="15" customHeight="1">
      <c r="A140" s="4"/>
      <c r="B140" s="4"/>
      <c r="C140" s="12"/>
      <c r="D140" s="34" t="s">
        <v>7</v>
      </c>
      <c r="E140" s="34" t="s">
        <v>8</v>
      </c>
      <c r="F140" s="34" t="s">
        <v>8</v>
      </c>
      <c r="G140" s="34" t="s">
        <v>8</v>
      </c>
      <c r="H140" s="4"/>
      <c r="I140" s="4"/>
      <c r="J140" s="4"/>
      <c r="K140" s="4"/>
    </row>
    <row r="141" spans="1:11" ht="14.1" customHeight="1">
      <c r="A141" s="4"/>
      <c r="B141" s="4"/>
      <c r="C141" s="7" t="s">
        <v>16</v>
      </c>
      <c r="D141" s="35" t="s">
        <v>1524</v>
      </c>
      <c r="E141" s="35" t="s">
        <v>3306</v>
      </c>
      <c r="F141" s="35" t="s">
        <v>3307</v>
      </c>
      <c r="G141" s="35" t="s">
        <v>3308</v>
      </c>
      <c r="H141" s="4"/>
      <c r="I141" s="4"/>
      <c r="J141" s="4"/>
      <c r="K141" s="4"/>
    </row>
    <row r="142" spans="1:11" ht="14.1" customHeight="1">
      <c r="A142" s="4"/>
      <c r="B142" s="4"/>
      <c r="C142" s="7" t="s">
        <v>481</v>
      </c>
      <c r="D142" s="35" t="s">
        <v>1682</v>
      </c>
      <c r="E142" s="35" t="s">
        <v>3309</v>
      </c>
      <c r="F142" s="35" t="s">
        <v>3310</v>
      </c>
      <c r="G142" s="35" t="s">
        <v>1217</v>
      </c>
      <c r="H142" s="4"/>
      <c r="I142" s="4"/>
      <c r="J142" s="4"/>
      <c r="K142" s="4"/>
    </row>
    <row r="143" spans="1:11" ht="14.1" customHeight="1">
      <c r="A143" s="4"/>
      <c r="B143" s="4"/>
      <c r="C143" s="7" t="s">
        <v>480</v>
      </c>
      <c r="D143" s="35" t="s">
        <v>3311</v>
      </c>
      <c r="E143" s="35" t="s">
        <v>3312</v>
      </c>
      <c r="F143" s="35" t="s">
        <v>3313</v>
      </c>
      <c r="G143" s="35" t="s">
        <v>3314</v>
      </c>
      <c r="H143" s="4"/>
      <c r="I143" s="4"/>
      <c r="J143" s="4"/>
      <c r="K143" s="4"/>
    </row>
    <row r="144" spans="1:11" ht="14.1" customHeight="1">
      <c r="A144" s="4"/>
      <c r="B144" s="4"/>
      <c r="C144" s="7" t="s">
        <v>375</v>
      </c>
      <c r="D144" s="35" t="s">
        <v>348</v>
      </c>
      <c r="E144" s="35" t="s">
        <v>3315</v>
      </c>
      <c r="F144" s="35" t="s">
        <v>3316</v>
      </c>
      <c r="G144" s="35" t="s">
        <v>3317</v>
      </c>
      <c r="H144" s="4"/>
      <c r="I144" s="4"/>
      <c r="J144" s="4"/>
      <c r="K144" s="4"/>
    </row>
    <row r="145" spans="1:11" ht="14.1" customHeight="1">
      <c r="A145" s="4"/>
      <c r="B145" s="4"/>
      <c r="C145" s="7" t="s">
        <v>374</v>
      </c>
      <c r="D145" s="35" t="s">
        <v>348</v>
      </c>
      <c r="E145" s="35" t="s">
        <v>348</v>
      </c>
      <c r="F145" s="35" t="s">
        <v>3318</v>
      </c>
      <c r="G145" s="35" t="s">
        <v>3319</v>
      </c>
      <c r="H145" s="4"/>
      <c r="I145" s="4"/>
      <c r="J145" s="4"/>
      <c r="K145" s="4"/>
    </row>
    <row r="146" spans="1:11" ht="14.1" customHeight="1">
      <c r="A146" s="4"/>
      <c r="B146" s="4"/>
      <c r="C146" s="7" t="s">
        <v>22</v>
      </c>
      <c r="D146" s="35" t="s">
        <v>348</v>
      </c>
      <c r="E146" s="35" t="s">
        <v>348</v>
      </c>
      <c r="F146" s="35" t="s">
        <v>3320</v>
      </c>
      <c r="G146" s="35" t="s">
        <v>3321</v>
      </c>
      <c r="H146" s="4"/>
      <c r="I146" s="4"/>
      <c r="J146" s="4"/>
      <c r="K146" s="4"/>
    </row>
    <row r="147" spans="1:11" ht="14.1" customHeight="1">
      <c r="A147" s="4"/>
      <c r="B147" s="4"/>
      <c r="C147" s="1312" t="s">
        <v>371</v>
      </c>
      <c r="D147" s="1313"/>
      <c r="E147" s="1313"/>
      <c r="F147" s="1313"/>
      <c r="G147" s="1313"/>
      <c r="H147" s="4"/>
      <c r="I147" s="4"/>
      <c r="J147" s="4"/>
      <c r="K147" s="4"/>
    </row>
    <row r="148" spans="1:11" ht="14.1" customHeight="1">
      <c r="A148" s="4"/>
      <c r="B148" s="4"/>
      <c r="C148" s="13"/>
      <c r="D148" s="33">
        <v>2022</v>
      </c>
      <c r="E148" s="33">
        <v>2023</v>
      </c>
      <c r="F148" s="33">
        <v>2024</v>
      </c>
      <c r="G148" s="33">
        <v>2025</v>
      </c>
      <c r="H148" s="4"/>
      <c r="I148" s="4"/>
      <c r="J148" s="4"/>
      <c r="K148" s="4"/>
    </row>
    <row r="149" spans="1:11" ht="14.1" customHeight="1">
      <c r="A149" s="4"/>
      <c r="B149" s="4"/>
      <c r="C149" s="12"/>
      <c r="D149" s="34" t="s">
        <v>7</v>
      </c>
      <c r="E149" s="34" t="s">
        <v>8</v>
      </c>
      <c r="F149" s="34" t="s">
        <v>8</v>
      </c>
      <c r="G149" s="34" t="s">
        <v>8</v>
      </c>
      <c r="H149" s="4"/>
      <c r="I149" s="4"/>
      <c r="J149" s="4"/>
      <c r="K149" s="4"/>
    </row>
    <row r="150" spans="1:11" ht="14.1" customHeight="1">
      <c r="A150" s="4"/>
      <c r="B150" s="4"/>
      <c r="C150" s="11" t="s">
        <v>368</v>
      </c>
      <c r="D150" s="30">
        <v>0</v>
      </c>
      <c r="E150" s="30">
        <v>0</v>
      </c>
      <c r="F150" s="30">
        <v>0</v>
      </c>
      <c r="G150" s="30">
        <v>0</v>
      </c>
      <c r="H150" s="4"/>
      <c r="I150" s="4"/>
      <c r="J150" s="4"/>
      <c r="K150" s="4"/>
    </row>
    <row r="151" spans="1:11" ht="14.1" customHeight="1">
      <c r="A151" s="4"/>
      <c r="B151" s="4"/>
      <c r="C151" s="11" t="s">
        <v>357</v>
      </c>
      <c r="D151" s="30">
        <v>0</v>
      </c>
      <c r="E151" s="30">
        <v>0</v>
      </c>
      <c r="F151" s="30">
        <v>0</v>
      </c>
      <c r="G151" s="30">
        <v>0</v>
      </c>
      <c r="H151" s="4"/>
      <c r="I151" s="4"/>
      <c r="J151" s="4"/>
      <c r="K151" s="4"/>
    </row>
    <row r="152" spans="1:11" ht="14.1" customHeight="1">
      <c r="A152" s="4"/>
      <c r="B152" s="4"/>
      <c r="C152" s="11" t="s">
        <v>361</v>
      </c>
      <c r="D152" s="30">
        <v>0</v>
      </c>
      <c r="E152" s="30">
        <v>0</v>
      </c>
      <c r="F152" s="30">
        <v>0</v>
      </c>
      <c r="G152" s="30">
        <v>0</v>
      </c>
      <c r="H152" s="4"/>
      <c r="I152" s="4"/>
      <c r="J152" s="4"/>
      <c r="K152" s="4"/>
    </row>
    <row r="153" spans="1:11" ht="14.1" customHeight="1">
      <c r="A153" s="4"/>
      <c r="B153" s="4"/>
      <c r="C153" s="11" t="s">
        <v>367</v>
      </c>
      <c r="D153" s="30">
        <v>0</v>
      </c>
      <c r="E153" s="30">
        <v>0</v>
      </c>
      <c r="F153" s="30">
        <v>0</v>
      </c>
      <c r="G153" s="30">
        <v>0</v>
      </c>
      <c r="H153" s="4"/>
      <c r="I153" s="4"/>
      <c r="J153" s="4"/>
      <c r="K153" s="4"/>
    </row>
    <row r="154" spans="1:11" ht="14.1" customHeight="1">
      <c r="A154" s="4"/>
      <c r="B154" s="4"/>
      <c r="C154" s="11" t="s">
        <v>357</v>
      </c>
      <c r="D154" s="30">
        <v>0</v>
      </c>
      <c r="E154" s="30">
        <v>0</v>
      </c>
      <c r="F154" s="30">
        <v>0</v>
      </c>
      <c r="G154" s="30">
        <v>0</v>
      </c>
      <c r="H154" s="4"/>
      <c r="I154" s="4"/>
      <c r="J154" s="4"/>
      <c r="K154" s="4"/>
    </row>
    <row r="155" spans="1:11" ht="14.1" customHeight="1">
      <c r="A155" s="4"/>
      <c r="B155" s="4"/>
      <c r="C155" s="11" t="s">
        <v>361</v>
      </c>
      <c r="D155" s="30">
        <v>0</v>
      </c>
      <c r="E155" s="30">
        <v>0</v>
      </c>
      <c r="F155" s="30">
        <v>0</v>
      </c>
      <c r="G155" s="30">
        <v>0</v>
      </c>
      <c r="H155" s="4"/>
      <c r="I155" s="4"/>
      <c r="J155" s="4"/>
      <c r="K155" s="4"/>
    </row>
    <row r="156" spans="1:11" ht="14.1" customHeight="1">
      <c r="A156" s="4"/>
      <c r="B156" s="4"/>
      <c r="C156" s="11" t="s">
        <v>366</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365</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370</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363</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362</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360</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356</v>
      </c>
      <c r="D173" s="30">
        <v>0</v>
      </c>
      <c r="E173" s="30">
        <v>0</v>
      </c>
      <c r="F173" s="30">
        <v>0</v>
      </c>
      <c r="G173" s="30">
        <v>0</v>
      </c>
      <c r="H173" s="4"/>
      <c r="I173" s="4"/>
      <c r="J173" s="4"/>
      <c r="K173" s="4"/>
    </row>
    <row r="174" spans="1:11" ht="14.1" customHeight="1">
      <c r="A174" s="4"/>
      <c r="B174" s="4"/>
      <c r="C174" s="11" t="s">
        <v>355</v>
      </c>
      <c r="D174" s="30">
        <v>0</v>
      </c>
      <c r="E174" s="30">
        <v>0</v>
      </c>
      <c r="F174" s="30">
        <v>0</v>
      </c>
      <c r="G174" s="30">
        <v>0</v>
      </c>
      <c r="H174" s="4"/>
      <c r="I174" s="4"/>
      <c r="J174" s="4"/>
      <c r="K174" s="4"/>
    </row>
    <row r="175" spans="1:11" ht="14.1" customHeight="1">
      <c r="A175" s="4"/>
      <c r="B175" s="4"/>
      <c r="C175" s="11" t="s">
        <v>354</v>
      </c>
      <c r="D175" s="30">
        <v>0</v>
      </c>
      <c r="E175" s="30">
        <v>0</v>
      </c>
      <c r="F175" s="30">
        <v>0</v>
      </c>
      <c r="G175" s="30">
        <v>0</v>
      </c>
      <c r="H175" s="4"/>
      <c r="I175" s="4"/>
      <c r="J175" s="4"/>
      <c r="K175" s="4"/>
    </row>
    <row r="176" spans="1:11" ht="14.1" customHeight="1">
      <c r="A176" s="4"/>
      <c r="B176" s="4"/>
      <c r="C176" s="11" t="s">
        <v>353</v>
      </c>
      <c r="D176" s="30">
        <v>0</v>
      </c>
      <c r="E176" s="30">
        <v>0</v>
      </c>
      <c r="F176" s="30">
        <v>0</v>
      </c>
      <c r="G176" s="30">
        <v>0</v>
      </c>
      <c r="H176" s="4"/>
      <c r="I176" s="4"/>
      <c r="J176" s="4"/>
      <c r="K176" s="4"/>
    </row>
    <row r="177" spans="1:11" ht="14.1" customHeight="1">
      <c r="A177" s="4"/>
      <c r="B177" s="4"/>
      <c r="C177" s="11" t="s">
        <v>359</v>
      </c>
      <c r="D177" s="30">
        <v>0</v>
      </c>
      <c r="E177" s="30">
        <v>310568000</v>
      </c>
      <c r="F177" s="30">
        <v>143800000</v>
      </c>
      <c r="G177" s="30">
        <v>9400000</v>
      </c>
      <c r="H177" s="4"/>
      <c r="I177" s="4"/>
      <c r="J177" s="4"/>
      <c r="K177" s="4"/>
    </row>
    <row r="178" spans="1:11" ht="14.1" customHeight="1">
      <c r="A178" s="4"/>
      <c r="B178" s="4"/>
      <c r="C178" s="11" t="s">
        <v>357</v>
      </c>
      <c r="D178" s="30">
        <v>0</v>
      </c>
      <c r="E178" s="30">
        <v>310568000</v>
      </c>
      <c r="F178" s="30">
        <v>143800000</v>
      </c>
      <c r="G178" s="30">
        <v>9400000</v>
      </c>
      <c r="H178" s="4"/>
      <c r="I178" s="4"/>
      <c r="J178" s="4"/>
      <c r="K178" s="4"/>
    </row>
    <row r="179" spans="1:11" ht="14.1" customHeight="1">
      <c r="A179" s="4"/>
      <c r="B179" s="4"/>
      <c r="C179" s="11" t="s">
        <v>356</v>
      </c>
      <c r="D179" s="30">
        <v>0</v>
      </c>
      <c r="E179" s="30">
        <v>0</v>
      </c>
      <c r="F179" s="30">
        <v>0</v>
      </c>
      <c r="G179" s="30">
        <v>0</v>
      </c>
      <c r="H179" s="4"/>
      <c r="I179" s="4"/>
      <c r="J179" s="4"/>
      <c r="K179" s="4"/>
    </row>
    <row r="180" spans="1:11" ht="14.1" customHeight="1">
      <c r="A180" s="4"/>
      <c r="B180" s="4"/>
      <c r="C180" s="11" t="s">
        <v>355</v>
      </c>
      <c r="D180" s="30">
        <v>0</v>
      </c>
      <c r="E180" s="30">
        <v>0</v>
      </c>
      <c r="F180" s="30">
        <v>0</v>
      </c>
      <c r="G180" s="30">
        <v>0</v>
      </c>
      <c r="H180" s="4"/>
      <c r="I180" s="4"/>
      <c r="J180" s="4"/>
      <c r="K180" s="4"/>
    </row>
    <row r="181" spans="1:11" ht="14.1" customHeight="1">
      <c r="A181" s="4"/>
      <c r="B181" s="4"/>
      <c r="C181" s="11" t="s">
        <v>354</v>
      </c>
      <c r="D181" s="30">
        <v>0</v>
      </c>
      <c r="E181" s="30">
        <v>0</v>
      </c>
      <c r="F181" s="30">
        <v>0</v>
      </c>
      <c r="G181" s="30">
        <v>0</v>
      </c>
      <c r="H181" s="4"/>
      <c r="I181" s="4"/>
      <c r="J181" s="4"/>
      <c r="K181" s="4"/>
    </row>
    <row r="182" spans="1:11" ht="14.1" customHeight="1">
      <c r="A182" s="4"/>
      <c r="B182" s="4"/>
      <c r="C182" s="11" t="s">
        <v>353</v>
      </c>
      <c r="D182" s="30">
        <v>0</v>
      </c>
      <c r="E182" s="30">
        <v>0</v>
      </c>
      <c r="F182" s="30">
        <v>0</v>
      </c>
      <c r="G182" s="30">
        <v>0</v>
      </c>
      <c r="H182" s="4"/>
      <c r="I182" s="4"/>
      <c r="J182" s="4"/>
      <c r="K182" s="4"/>
    </row>
    <row r="183" spans="1:11" ht="14.1" customHeight="1">
      <c r="A183" s="4"/>
      <c r="B183" s="4"/>
      <c r="C183" s="11" t="s">
        <v>358</v>
      </c>
      <c r="D183" s="30">
        <v>0</v>
      </c>
      <c r="E183" s="30">
        <v>0</v>
      </c>
      <c r="F183" s="30">
        <v>0</v>
      </c>
      <c r="G183" s="30">
        <v>0</v>
      </c>
      <c r="H183" s="4"/>
      <c r="I183" s="4"/>
      <c r="J183" s="4"/>
      <c r="K183" s="4"/>
    </row>
    <row r="184" spans="1:11" ht="14.1" customHeight="1">
      <c r="A184" s="4"/>
      <c r="B184" s="4"/>
      <c r="C184" s="11" t="s">
        <v>357</v>
      </c>
      <c r="D184" s="30">
        <v>0</v>
      </c>
      <c r="E184" s="30">
        <v>0</v>
      </c>
      <c r="F184" s="30">
        <v>0</v>
      </c>
      <c r="G184" s="30">
        <v>0</v>
      </c>
      <c r="H184" s="4"/>
      <c r="I184" s="4"/>
      <c r="J184" s="4"/>
      <c r="K184" s="4"/>
    </row>
    <row r="185" spans="1:11" ht="14.1" customHeight="1">
      <c r="A185" s="4"/>
      <c r="B185" s="4"/>
      <c r="C185" s="11" t="s">
        <v>356</v>
      </c>
      <c r="D185" s="30">
        <v>0</v>
      </c>
      <c r="E185" s="30">
        <v>0</v>
      </c>
      <c r="F185" s="30">
        <v>0</v>
      </c>
      <c r="G185" s="30">
        <v>0</v>
      </c>
      <c r="H185" s="4"/>
      <c r="I185" s="4"/>
      <c r="J185" s="4"/>
      <c r="K185" s="4"/>
    </row>
    <row r="186" spans="1:11" ht="14.1" customHeight="1">
      <c r="A186" s="4"/>
      <c r="B186" s="4"/>
      <c r="C186" s="11" t="s">
        <v>355</v>
      </c>
      <c r="D186" s="30">
        <v>0</v>
      </c>
      <c r="E186" s="30">
        <v>0</v>
      </c>
      <c r="F186" s="30">
        <v>0</v>
      </c>
      <c r="G186" s="30">
        <v>0</v>
      </c>
      <c r="H186" s="4"/>
      <c r="I186" s="4"/>
      <c r="J186" s="4"/>
      <c r="K186" s="4"/>
    </row>
    <row r="187" spans="1:11" ht="14.1" customHeight="1">
      <c r="A187" s="4"/>
      <c r="B187" s="4"/>
      <c r="C187" s="11" t="s">
        <v>354</v>
      </c>
      <c r="D187" s="30">
        <v>0</v>
      </c>
      <c r="E187" s="30">
        <v>0</v>
      </c>
      <c r="F187" s="30">
        <v>0</v>
      </c>
      <c r="G187" s="30">
        <v>0</v>
      </c>
      <c r="H187" s="4"/>
      <c r="I187" s="4"/>
      <c r="J187" s="4"/>
      <c r="K187" s="4"/>
    </row>
    <row r="188" spans="1:11" ht="14.1" customHeight="1">
      <c r="A188" s="4"/>
      <c r="B188" s="4"/>
      <c r="C188" s="11" t="s">
        <v>353</v>
      </c>
      <c r="D188" s="30">
        <v>0</v>
      </c>
      <c r="E188" s="30">
        <v>0</v>
      </c>
      <c r="F188" s="30">
        <v>0</v>
      </c>
      <c r="G188" s="30">
        <v>0</v>
      </c>
      <c r="H188" s="4"/>
      <c r="I188" s="4"/>
      <c r="J188" s="4"/>
      <c r="K188" s="4"/>
    </row>
    <row r="189" spans="1:11" ht="14.1" customHeight="1">
      <c r="A189" s="4"/>
      <c r="B189" s="4"/>
      <c r="C189" s="11" t="s">
        <v>352</v>
      </c>
      <c r="D189" s="30">
        <v>0</v>
      </c>
      <c r="E189" s="30">
        <v>0</v>
      </c>
      <c r="F189" s="30">
        <v>0</v>
      </c>
      <c r="G189" s="30">
        <v>0</v>
      </c>
      <c r="H189" s="4"/>
      <c r="I189" s="4"/>
      <c r="J189" s="4"/>
      <c r="K189" s="4"/>
    </row>
    <row r="190" spans="1:11" ht="14.1" customHeight="1">
      <c r="A190" s="4"/>
      <c r="B190" s="4"/>
      <c r="C190" s="11" t="s">
        <v>351</v>
      </c>
      <c r="D190" s="30">
        <v>0</v>
      </c>
      <c r="E190" s="30">
        <v>0</v>
      </c>
      <c r="F190" s="30">
        <v>0</v>
      </c>
      <c r="G190" s="30">
        <v>0</v>
      </c>
      <c r="H190" s="4"/>
      <c r="I190" s="4"/>
      <c r="J190" s="4"/>
      <c r="K190" s="4"/>
    </row>
    <row r="191" spans="1:11" ht="14.1" customHeight="1">
      <c r="A191" s="4"/>
      <c r="B191" s="4"/>
      <c r="C191" s="10" t="s">
        <v>145</v>
      </c>
      <c r="D191" s="30">
        <v>0</v>
      </c>
      <c r="E191" s="30">
        <v>310568000</v>
      </c>
      <c r="F191" s="30">
        <v>143800000</v>
      </c>
      <c r="G191" s="30">
        <v>9400000</v>
      </c>
      <c r="H191" s="4"/>
      <c r="I191" s="4"/>
      <c r="J191" s="4"/>
      <c r="K191" s="4"/>
    </row>
    <row r="192" spans="1:11" ht="14.1" customHeight="1">
      <c r="A192" s="4"/>
      <c r="B192" s="4"/>
      <c r="C192" s="26" t="s">
        <v>3322</v>
      </c>
      <c r="D192" s="1316" t="s">
        <v>3323</v>
      </c>
      <c r="E192" s="1317"/>
      <c r="F192" s="1317"/>
      <c r="G192" s="1317"/>
      <c r="H192" s="4"/>
      <c r="I192" s="4"/>
      <c r="J192" s="4"/>
      <c r="K192" s="4"/>
    </row>
    <row r="193" spans="1:11" ht="14.1" customHeight="1">
      <c r="A193" s="4"/>
      <c r="B193" s="4"/>
      <c r="C193" s="14" t="s">
        <v>382</v>
      </c>
      <c r="D193" s="1314" t="s">
        <v>3324</v>
      </c>
      <c r="E193" s="1315"/>
      <c r="F193" s="1315"/>
      <c r="G193" s="1315"/>
      <c r="H193" s="4"/>
      <c r="I193" s="4"/>
      <c r="J193" s="4"/>
      <c r="K193" s="4"/>
    </row>
    <row r="194" spans="1:11" ht="14.1" customHeight="1">
      <c r="A194" s="4"/>
      <c r="B194" s="4"/>
      <c r="C194" s="27" t="s">
        <v>380</v>
      </c>
      <c r="D194" s="1310" t="s">
        <v>348</v>
      </c>
      <c r="E194" s="1311"/>
      <c r="F194" s="1311"/>
      <c r="G194" s="1311"/>
      <c r="H194" s="4"/>
      <c r="I194" s="4"/>
      <c r="J194" s="4"/>
      <c r="K194" s="4"/>
    </row>
    <row r="195" spans="1:11" ht="14.1" customHeight="1">
      <c r="A195" s="4"/>
      <c r="B195" s="4"/>
      <c r="C195" s="27" t="s">
        <v>15</v>
      </c>
      <c r="D195" s="1310" t="s">
        <v>3325</v>
      </c>
      <c r="E195" s="1311"/>
      <c r="F195" s="1311"/>
      <c r="G195" s="1311"/>
      <c r="H195" s="4"/>
      <c r="I195" s="4"/>
      <c r="J195" s="4"/>
      <c r="K195" s="4"/>
    </row>
    <row r="196" spans="1:11" ht="15" customHeight="1">
      <c r="A196" s="4"/>
      <c r="B196" s="4"/>
      <c r="C196" s="13"/>
      <c r="D196" s="33">
        <v>2022</v>
      </c>
      <c r="E196" s="33">
        <v>2023</v>
      </c>
      <c r="F196" s="33">
        <v>2024</v>
      </c>
      <c r="G196" s="33">
        <v>2025</v>
      </c>
      <c r="H196" s="4"/>
      <c r="I196" s="4"/>
      <c r="J196" s="4"/>
      <c r="K196" s="4"/>
    </row>
    <row r="197" spans="1:11" ht="15" customHeight="1">
      <c r="A197" s="4"/>
      <c r="B197" s="4"/>
      <c r="C197" s="12"/>
      <c r="D197" s="34" t="s">
        <v>7</v>
      </c>
      <c r="E197" s="34" t="s">
        <v>8</v>
      </c>
      <c r="F197" s="34" t="s">
        <v>8</v>
      </c>
      <c r="G197" s="34" t="s">
        <v>8</v>
      </c>
      <c r="H197" s="4"/>
      <c r="I197" s="4"/>
      <c r="J197" s="4"/>
      <c r="K197" s="4"/>
    </row>
    <row r="198" spans="1:11" ht="14.1" customHeight="1">
      <c r="A198" s="4"/>
      <c r="B198" s="4"/>
      <c r="C198" s="7" t="s">
        <v>16</v>
      </c>
      <c r="D198" s="35" t="s">
        <v>372</v>
      </c>
      <c r="E198" s="35" t="s">
        <v>411</v>
      </c>
      <c r="F198" s="35" t="s">
        <v>411</v>
      </c>
      <c r="G198" s="35" t="s">
        <v>411</v>
      </c>
      <c r="H198" s="4"/>
      <c r="I198" s="4"/>
      <c r="J198" s="4"/>
      <c r="K198" s="4"/>
    </row>
    <row r="199" spans="1:11" ht="14.1" customHeight="1">
      <c r="A199" s="4"/>
      <c r="B199" s="4"/>
      <c r="C199" s="7" t="s">
        <v>481</v>
      </c>
      <c r="D199" s="35" t="s">
        <v>3326</v>
      </c>
      <c r="E199" s="35" t="s">
        <v>1028</v>
      </c>
      <c r="F199" s="35" t="s">
        <v>843</v>
      </c>
      <c r="G199" s="35" t="s">
        <v>843</v>
      </c>
      <c r="H199" s="4"/>
      <c r="I199" s="4"/>
      <c r="J199" s="4"/>
      <c r="K199" s="4"/>
    </row>
    <row r="200" spans="1:11" ht="14.1" customHeight="1">
      <c r="A200" s="4"/>
      <c r="B200" s="4"/>
      <c r="C200" s="7" t="s">
        <v>480</v>
      </c>
      <c r="D200" s="35" t="s">
        <v>372</v>
      </c>
      <c r="E200" s="35" t="s">
        <v>1028</v>
      </c>
      <c r="F200" s="35" t="s">
        <v>843</v>
      </c>
      <c r="G200" s="35" t="s">
        <v>843</v>
      </c>
      <c r="H200" s="4"/>
      <c r="I200" s="4"/>
      <c r="J200" s="4"/>
      <c r="K200" s="4"/>
    </row>
    <row r="201" spans="1:11" ht="14.1" customHeight="1">
      <c r="A201" s="4"/>
      <c r="B201" s="4"/>
      <c r="C201" s="7" t="s">
        <v>375</v>
      </c>
      <c r="D201" s="35" t="s">
        <v>348</v>
      </c>
      <c r="E201" s="35" t="s">
        <v>348</v>
      </c>
      <c r="F201" s="35" t="s">
        <v>372</v>
      </c>
      <c r="G201" s="35" t="s">
        <v>372</v>
      </c>
      <c r="H201" s="4"/>
      <c r="I201" s="4"/>
      <c r="J201" s="4"/>
      <c r="K201" s="4"/>
    </row>
    <row r="202" spans="1:11" ht="14.1" customHeight="1">
      <c r="A202" s="4"/>
      <c r="B202" s="4"/>
      <c r="C202" s="7" t="s">
        <v>374</v>
      </c>
      <c r="D202" s="35" t="s">
        <v>348</v>
      </c>
      <c r="E202" s="35" t="s">
        <v>3327</v>
      </c>
      <c r="F202" s="35" t="s">
        <v>824</v>
      </c>
      <c r="G202" s="35" t="s">
        <v>372</v>
      </c>
      <c r="H202" s="4"/>
      <c r="I202" s="4"/>
      <c r="J202" s="4"/>
      <c r="K202" s="4"/>
    </row>
    <row r="203" spans="1:11" ht="14.1" customHeight="1">
      <c r="A203" s="4"/>
      <c r="B203" s="4"/>
      <c r="C203" s="7" t="s">
        <v>22</v>
      </c>
      <c r="D203" s="35" t="s">
        <v>348</v>
      </c>
      <c r="E203" s="35" t="s">
        <v>348</v>
      </c>
      <c r="F203" s="35" t="s">
        <v>824</v>
      </c>
      <c r="G203" s="35" t="s">
        <v>372</v>
      </c>
      <c r="H203" s="4"/>
      <c r="I203" s="4"/>
      <c r="J203" s="4"/>
      <c r="K203" s="4"/>
    </row>
    <row r="204" spans="1:11" ht="14.1" customHeight="1">
      <c r="A204" s="4"/>
      <c r="B204" s="4"/>
      <c r="C204" s="1312" t="s">
        <v>371</v>
      </c>
      <c r="D204" s="1313"/>
      <c r="E204" s="1313"/>
      <c r="F204" s="1313"/>
      <c r="G204" s="1313"/>
      <c r="H204" s="4"/>
      <c r="I204" s="4"/>
      <c r="J204" s="4"/>
      <c r="K204" s="4"/>
    </row>
    <row r="205" spans="1:11" ht="14.1" customHeight="1">
      <c r="A205" s="4"/>
      <c r="B205" s="4"/>
      <c r="C205" s="13"/>
      <c r="D205" s="33">
        <v>2022</v>
      </c>
      <c r="E205" s="33">
        <v>2023</v>
      </c>
      <c r="F205" s="33">
        <v>2024</v>
      </c>
      <c r="G205" s="33">
        <v>2025</v>
      </c>
      <c r="H205" s="4"/>
      <c r="I205" s="4"/>
      <c r="J205" s="4"/>
      <c r="K205" s="4"/>
    </row>
    <row r="206" spans="1:11" ht="14.1" customHeight="1">
      <c r="A206" s="4"/>
      <c r="B206" s="4"/>
      <c r="C206" s="12"/>
      <c r="D206" s="34" t="s">
        <v>7</v>
      </c>
      <c r="E206" s="34" t="s">
        <v>8</v>
      </c>
      <c r="F206" s="34" t="s">
        <v>8</v>
      </c>
      <c r="G206" s="34" t="s">
        <v>8</v>
      </c>
      <c r="H206" s="4"/>
      <c r="I206" s="4"/>
      <c r="J206" s="4"/>
      <c r="K206" s="4"/>
    </row>
    <row r="207" spans="1:11" ht="14.1" customHeight="1">
      <c r="A207" s="4"/>
      <c r="B207" s="4"/>
      <c r="C207" s="11" t="s">
        <v>368</v>
      </c>
      <c r="D207" s="30">
        <v>0</v>
      </c>
      <c r="E207" s="30">
        <v>0</v>
      </c>
      <c r="F207" s="30">
        <v>0</v>
      </c>
      <c r="G207" s="30">
        <v>0</v>
      </c>
      <c r="H207" s="4"/>
      <c r="I207" s="4"/>
      <c r="J207" s="4"/>
      <c r="K207" s="4"/>
    </row>
    <row r="208" spans="1:11" ht="14.1" customHeight="1">
      <c r="A208" s="4"/>
      <c r="B208" s="4"/>
      <c r="C208" s="11" t="s">
        <v>357</v>
      </c>
      <c r="D208" s="30">
        <v>0</v>
      </c>
      <c r="E208" s="30">
        <v>0</v>
      </c>
      <c r="F208" s="30">
        <v>0</v>
      </c>
      <c r="G208" s="30">
        <v>0</v>
      </c>
      <c r="H208" s="4"/>
      <c r="I208" s="4"/>
      <c r="J208" s="4"/>
      <c r="K208" s="4"/>
    </row>
    <row r="209" spans="1:11" ht="14.1" customHeight="1">
      <c r="A209" s="4"/>
      <c r="B209" s="4"/>
      <c r="C209" s="11" t="s">
        <v>361</v>
      </c>
      <c r="D209" s="30">
        <v>0</v>
      </c>
      <c r="E209" s="30">
        <v>0</v>
      </c>
      <c r="F209" s="30">
        <v>0</v>
      </c>
      <c r="G209" s="30">
        <v>0</v>
      </c>
      <c r="H209" s="4"/>
      <c r="I209" s="4"/>
      <c r="J209" s="4"/>
      <c r="K209" s="4"/>
    </row>
    <row r="210" spans="1:11" ht="14.1" customHeight="1">
      <c r="A210" s="4"/>
      <c r="B210" s="4"/>
      <c r="C210" s="11" t="s">
        <v>367</v>
      </c>
      <c r="D210" s="30">
        <v>0</v>
      </c>
      <c r="E210" s="30">
        <v>0</v>
      </c>
      <c r="F210" s="30">
        <v>0</v>
      </c>
      <c r="G210" s="30">
        <v>0</v>
      </c>
      <c r="H210" s="4"/>
      <c r="I210" s="4"/>
      <c r="J210" s="4"/>
      <c r="K210" s="4"/>
    </row>
    <row r="211" spans="1:11" ht="14.1" customHeight="1">
      <c r="A211" s="4"/>
      <c r="B211" s="4"/>
      <c r="C211" s="11" t="s">
        <v>357</v>
      </c>
      <c r="D211" s="30">
        <v>0</v>
      </c>
      <c r="E211" s="30">
        <v>0</v>
      </c>
      <c r="F211" s="30">
        <v>0</v>
      </c>
      <c r="G211" s="30">
        <v>0</v>
      </c>
      <c r="H211" s="4"/>
      <c r="I211" s="4"/>
      <c r="J211" s="4"/>
      <c r="K211" s="4"/>
    </row>
    <row r="212" spans="1:11" ht="14.1" customHeight="1">
      <c r="A212" s="4"/>
      <c r="B212" s="4"/>
      <c r="C212" s="11" t="s">
        <v>361</v>
      </c>
      <c r="D212" s="30">
        <v>0</v>
      </c>
      <c r="E212" s="30">
        <v>0</v>
      </c>
      <c r="F212" s="30">
        <v>0</v>
      </c>
      <c r="G212" s="30">
        <v>0</v>
      </c>
      <c r="H212" s="4"/>
      <c r="I212" s="4"/>
      <c r="J212" s="4"/>
      <c r="K212" s="4"/>
    </row>
    <row r="213" spans="1:11" ht="14.1" customHeight="1">
      <c r="A213" s="4"/>
      <c r="B213" s="4"/>
      <c r="C213" s="11" t="s">
        <v>366</v>
      </c>
      <c r="D213" s="30">
        <v>0</v>
      </c>
      <c r="E213" s="30">
        <v>0</v>
      </c>
      <c r="F213" s="30">
        <v>0</v>
      </c>
      <c r="G213" s="30">
        <v>0</v>
      </c>
      <c r="H213" s="4"/>
      <c r="I213" s="4"/>
      <c r="J213" s="4"/>
      <c r="K213" s="4"/>
    </row>
    <row r="214" spans="1:11" ht="14.1" customHeight="1">
      <c r="A214" s="4"/>
      <c r="B214" s="4"/>
      <c r="C214" s="11" t="s">
        <v>357</v>
      </c>
      <c r="D214" s="30">
        <v>0</v>
      </c>
      <c r="E214" s="30">
        <v>0</v>
      </c>
      <c r="F214" s="30">
        <v>0</v>
      </c>
      <c r="G214" s="30">
        <v>0</v>
      </c>
      <c r="H214" s="4"/>
      <c r="I214" s="4"/>
      <c r="J214" s="4"/>
      <c r="K214" s="4"/>
    </row>
    <row r="215" spans="1:11" ht="14.1" customHeight="1">
      <c r="A215" s="4"/>
      <c r="B215" s="4"/>
      <c r="C215" s="11" t="s">
        <v>361</v>
      </c>
      <c r="D215" s="30">
        <v>0</v>
      </c>
      <c r="E215" s="30">
        <v>0</v>
      </c>
      <c r="F215" s="30">
        <v>0</v>
      </c>
      <c r="G215" s="30">
        <v>0</v>
      </c>
      <c r="H215" s="4"/>
      <c r="I215" s="4"/>
      <c r="J215" s="4"/>
      <c r="K215" s="4"/>
    </row>
    <row r="216" spans="1:11" ht="14.1" customHeight="1">
      <c r="A216" s="4"/>
      <c r="B216" s="4"/>
      <c r="C216" s="11" t="s">
        <v>365</v>
      </c>
      <c r="D216" s="30">
        <v>0</v>
      </c>
      <c r="E216" s="30">
        <v>0</v>
      </c>
      <c r="F216" s="30">
        <v>0</v>
      </c>
      <c r="G216" s="30">
        <v>0</v>
      </c>
      <c r="H216" s="4"/>
      <c r="I216" s="4"/>
      <c r="J216" s="4"/>
      <c r="K216" s="4"/>
    </row>
    <row r="217" spans="1:11" ht="14.1" customHeight="1">
      <c r="A217" s="4"/>
      <c r="B217" s="4"/>
      <c r="C217" s="11" t="s">
        <v>357</v>
      </c>
      <c r="D217" s="30">
        <v>0</v>
      </c>
      <c r="E217" s="30">
        <v>0</v>
      </c>
      <c r="F217" s="30">
        <v>0</v>
      </c>
      <c r="G217" s="30">
        <v>0</v>
      </c>
      <c r="H217" s="4"/>
      <c r="I217" s="4"/>
      <c r="J217" s="4"/>
      <c r="K217" s="4"/>
    </row>
    <row r="218" spans="1:11" ht="14.1" customHeight="1">
      <c r="A218" s="4"/>
      <c r="B218" s="4"/>
      <c r="C218" s="11" t="s">
        <v>361</v>
      </c>
      <c r="D218" s="30">
        <v>0</v>
      </c>
      <c r="E218" s="30">
        <v>0</v>
      </c>
      <c r="F218" s="30">
        <v>0</v>
      </c>
      <c r="G218" s="30">
        <v>0</v>
      </c>
      <c r="H218" s="4"/>
      <c r="I218" s="4"/>
      <c r="J218" s="4"/>
      <c r="K218" s="4"/>
    </row>
    <row r="219" spans="1:11" ht="14.1" customHeight="1">
      <c r="A219" s="4"/>
      <c r="B219" s="4"/>
      <c r="C219" s="11" t="s">
        <v>370</v>
      </c>
      <c r="D219" s="30">
        <v>0</v>
      </c>
      <c r="E219" s="30">
        <v>0</v>
      </c>
      <c r="F219" s="30">
        <v>0</v>
      </c>
      <c r="G219" s="30">
        <v>0</v>
      </c>
      <c r="H219" s="4"/>
      <c r="I219" s="4"/>
      <c r="J219" s="4"/>
      <c r="K219" s="4"/>
    </row>
    <row r="220" spans="1:11" ht="14.1" customHeight="1">
      <c r="A220" s="4"/>
      <c r="B220" s="4"/>
      <c r="C220" s="11" t="s">
        <v>357</v>
      </c>
      <c r="D220" s="30">
        <v>0</v>
      </c>
      <c r="E220" s="30">
        <v>0</v>
      </c>
      <c r="F220" s="30">
        <v>0</v>
      </c>
      <c r="G220" s="30">
        <v>0</v>
      </c>
      <c r="H220" s="4"/>
      <c r="I220" s="4"/>
      <c r="J220" s="4"/>
      <c r="K220" s="4"/>
    </row>
    <row r="221" spans="1:11" ht="14.1" customHeight="1">
      <c r="A221" s="4"/>
      <c r="B221" s="4"/>
      <c r="C221" s="11" t="s">
        <v>361</v>
      </c>
      <c r="D221" s="30">
        <v>0</v>
      </c>
      <c r="E221" s="30">
        <v>0</v>
      </c>
      <c r="F221" s="30">
        <v>0</v>
      </c>
      <c r="G221" s="30">
        <v>0</v>
      </c>
      <c r="H221" s="4"/>
      <c r="I221" s="4"/>
      <c r="J221" s="4"/>
      <c r="K221" s="4"/>
    </row>
    <row r="222" spans="1:11" ht="14.1" customHeight="1">
      <c r="A222" s="4"/>
      <c r="B222" s="4"/>
      <c r="C222" s="11" t="s">
        <v>363</v>
      </c>
      <c r="D222" s="30">
        <v>0</v>
      </c>
      <c r="E222" s="30">
        <v>0</v>
      </c>
      <c r="F222" s="30">
        <v>0</v>
      </c>
      <c r="G222" s="30">
        <v>0</v>
      </c>
      <c r="H222" s="4"/>
      <c r="I222" s="4"/>
      <c r="J222" s="4"/>
      <c r="K222" s="4"/>
    </row>
    <row r="223" spans="1:11" ht="14.1" customHeight="1">
      <c r="A223" s="4"/>
      <c r="B223" s="4"/>
      <c r="C223" s="11" t="s">
        <v>357</v>
      </c>
      <c r="D223" s="30">
        <v>0</v>
      </c>
      <c r="E223" s="30">
        <v>0</v>
      </c>
      <c r="F223" s="30">
        <v>0</v>
      </c>
      <c r="G223" s="30">
        <v>0</v>
      </c>
      <c r="H223" s="4"/>
      <c r="I223" s="4"/>
      <c r="J223" s="4"/>
      <c r="K223" s="4"/>
    </row>
    <row r="224" spans="1:11" ht="14.1" customHeight="1">
      <c r="A224" s="4"/>
      <c r="B224" s="4"/>
      <c r="C224" s="11" t="s">
        <v>361</v>
      </c>
      <c r="D224" s="30">
        <v>0</v>
      </c>
      <c r="E224" s="30">
        <v>0</v>
      </c>
      <c r="F224" s="30">
        <v>0</v>
      </c>
      <c r="G224" s="30">
        <v>0</v>
      </c>
      <c r="H224" s="4"/>
      <c r="I224" s="4"/>
      <c r="J224" s="4"/>
      <c r="K224" s="4"/>
    </row>
    <row r="225" spans="1:11" ht="14.1" customHeight="1">
      <c r="A225" s="4"/>
      <c r="B225" s="4"/>
      <c r="C225" s="11" t="s">
        <v>362</v>
      </c>
      <c r="D225" s="30">
        <v>0</v>
      </c>
      <c r="E225" s="30">
        <v>0</v>
      </c>
      <c r="F225" s="30">
        <v>0</v>
      </c>
      <c r="G225" s="30">
        <v>0</v>
      </c>
      <c r="H225" s="4"/>
      <c r="I225" s="4"/>
      <c r="J225" s="4"/>
      <c r="K225" s="4"/>
    </row>
    <row r="226" spans="1:11" ht="14.1" customHeight="1">
      <c r="A226" s="4"/>
      <c r="B226" s="4"/>
      <c r="C226" s="11" t="s">
        <v>357</v>
      </c>
      <c r="D226" s="30">
        <v>0</v>
      </c>
      <c r="E226" s="30">
        <v>0</v>
      </c>
      <c r="F226" s="30">
        <v>0</v>
      </c>
      <c r="G226" s="30">
        <v>0</v>
      </c>
      <c r="H226" s="4"/>
      <c r="I226" s="4"/>
      <c r="J226" s="4"/>
      <c r="K226" s="4"/>
    </row>
    <row r="227" spans="1:11" ht="14.1" customHeight="1">
      <c r="A227" s="4"/>
      <c r="B227" s="4"/>
      <c r="C227" s="11" t="s">
        <v>361</v>
      </c>
      <c r="D227" s="30">
        <v>0</v>
      </c>
      <c r="E227" s="30">
        <v>0</v>
      </c>
      <c r="F227" s="30">
        <v>0</v>
      </c>
      <c r="G227" s="30">
        <v>0</v>
      </c>
      <c r="H227" s="4"/>
      <c r="I227" s="4"/>
      <c r="J227" s="4"/>
      <c r="K227" s="4"/>
    </row>
    <row r="228" spans="1:11" ht="14.1" customHeight="1">
      <c r="A228" s="4"/>
      <c r="B228" s="4"/>
      <c r="C228" s="11" t="s">
        <v>360</v>
      </c>
      <c r="D228" s="30">
        <v>0</v>
      </c>
      <c r="E228" s="30">
        <v>0</v>
      </c>
      <c r="F228" s="30">
        <v>0</v>
      </c>
      <c r="G228" s="30">
        <v>0</v>
      </c>
      <c r="H228" s="4"/>
      <c r="I228" s="4"/>
      <c r="J228" s="4"/>
      <c r="K228" s="4"/>
    </row>
    <row r="229" spans="1:11" ht="14.1" customHeight="1">
      <c r="A229" s="4"/>
      <c r="B229" s="4"/>
      <c r="C229" s="11" t="s">
        <v>357</v>
      </c>
      <c r="D229" s="30">
        <v>0</v>
      </c>
      <c r="E229" s="30">
        <v>0</v>
      </c>
      <c r="F229" s="30">
        <v>0</v>
      </c>
      <c r="G229" s="30">
        <v>0</v>
      </c>
      <c r="H229" s="4"/>
      <c r="I229" s="4"/>
      <c r="J229" s="4"/>
      <c r="K229" s="4"/>
    </row>
    <row r="230" spans="1:11" ht="14.1" customHeight="1">
      <c r="A230" s="4"/>
      <c r="B230" s="4"/>
      <c r="C230" s="11" t="s">
        <v>356</v>
      </c>
      <c r="D230" s="30">
        <v>0</v>
      </c>
      <c r="E230" s="30">
        <v>0</v>
      </c>
      <c r="F230" s="30">
        <v>0</v>
      </c>
      <c r="G230" s="30">
        <v>0</v>
      </c>
      <c r="H230" s="4"/>
      <c r="I230" s="4"/>
      <c r="J230" s="4"/>
      <c r="K230" s="4"/>
    </row>
    <row r="231" spans="1:11" ht="14.1" customHeight="1">
      <c r="A231" s="4"/>
      <c r="B231" s="4"/>
      <c r="C231" s="11" t="s">
        <v>355</v>
      </c>
      <c r="D231" s="30">
        <v>0</v>
      </c>
      <c r="E231" s="30">
        <v>0</v>
      </c>
      <c r="F231" s="30">
        <v>0</v>
      </c>
      <c r="G231" s="30">
        <v>0</v>
      </c>
      <c r="H231" s="4"/>
      <c r="I231" s="4"/>
      <c r="J231" s="4"/>
      <c r="K231" s="4"/>
    </row>
    <row r="232" spans="1:11" ht="14.1" customHeight="1">
      <c r="A232" s="4"/>
      <c r="B232" s="4"/>
      <c r="C232" s="11" t="s">
        <v>354</v>
      </c>
      <c r="D232" s="30">
        <v>0</v>
      </c>
      <c r="E232" s="30">
        <v>0</v>
      </c>
      <c r="F232" s="30">
        <v>0</v>
      </c>
      <c r="G232" s="30">
        <v>0</v>
      </c>
      <c r="H232" s="4"/>
      <c r="I232" s="4"/>
      <c r="J232" s="4"/>
      <c r="K232" s="4"/>
    </row>
    <row r="233" spans="1:11" ht="14.1" customHeight="1">
      <c r="A233" s="4"/>
      <c r="B233" s="4"/>
      <c r="C233" s="11" t="s">
        <v>353</v>
      </c>
      <c r="D233" s="30">
        <v>0</v>
      </c>
      <c r="E233" s="30">
        <v>0</v>
      </c>
      <c r="F233" s="30">
        <v>0</v>
      </c>
      <c r="G233" s="30">
        <v>0</v>
      </c>
      <c r="H233" s="4"/>
      <c r="I233" s="4"/>
      <c r="J233" s="4"/>
      <c r="K233" s="4"/>
    </row>
    <row r="234" spans="1:11" ht="14.1" customHeight="1">
      <c r="A234" s="4"/>
      <c r="B234" s="4"/>
      <c r="C234" s="11" t="s">
        <v>359</v>
      </c>
      <c r="D234" s="30">
        <v>0</v>
      </c>
      <c r="E234" s="30">
        <v>200000000</v>
      </c>
      <c r="F234" s="30">
        <v>100000000</v>
      </c>
      <c r="G234" s="30">
        <v>100000000</v>
      </c>
      <c r="H234" s="4"/>
      <c r="I234" s="4"/>
      <c r="J234" s="4"/>
      <c r="K234" s="4"/>
    </row>
    <row r="235" spans="1:11" ht="14.1" customHeight="1">
      <c r="A235" s="4"/>
      <c r="B235" s="4"/>
      <c r="C235" s="11" t="s">
        <v>357</v>
      </c>
      <c r="D235" s="30">
        <v>0</v>
      </c>
      <c r="E235" s="30">
        <v>0</v>
      </c>
      <c r="F235" s="30">
        <v>0</v>
      </c>
      <c r="G235" s="30">
        <v>0</v>
      </c>
      <c r="H235" s="4"/>
      <c r="I235" s="4"/>
      <c r="J235" s="4"/>
      <c r="K235" s="4"/>
    </row>
    <row r="236" spans="1:11" ht="14.1" customHeight="1">
      <c r="A236" s="4"/>
      <c r="B236" s="4"/>
      <c r="C236" s="11" t="s">
        <v>356</v>
      </c>
      <c r="D236" s="30">
        <v>0</v>
      </c>
      <c r="E236" s="30">
        <v>200000000</v>
      </c>
      <c r="F236" s="30">
        <v>100000000</v>
      </c>
      <c r="G236" s="30">
        <v>100000000</v>
      </c>
      <c r="H236" s="4"/>
      <c r="I236" s="4"/>
      <c r="J236" s="4"/>
      <c r="K236" s="4"/>
    </row>
    <row r="237" spans="1:11" ht="14.1" customHeight="1">
      <c r="A237" s="4"/>
      <c r="B237" s="4"/>
      <c r="C237" s="11" t="s">
        <v>355</v>
      </c>
      <c r="D237" s="30">
        <v>0</v>
      </c>
      <c r="E237" s="30">
        <v>0</v>
      </c>
      <c r="F237" s="30">
        <v>0</v>
      </c>
      <c r="G237" s="30">
        <v>0</v>
      </c>
      <c r="H237" s="4"/>
      <c r="I237" s="4"/>
      <c r="J237" s="4"/>
      <c r="K237" s="4"/>
    </row>
    <row r="238" spans="1:11" ht="14.1" customHeight="1">
      <c r="A238" s="4"/>
      <c r="B238" s="4"/>
      <c r="C238" s="11" t="s">
        <v>354</v>
      </c>
      <c r="D238" s="30">
        <v>0</v>
      </c>
      <c r="E238" s="30">
        <v>0</v>
      </c>
      <c r="F238" s="30">
        <v>0</v>
      </c>
      <c r="G238" s="30">
        <v>0</v>
      </c>
      <c r="H238" s="4"/>
      <c r="I238" s="4"/>
      <c r="J238" s="4"/>
      <c r="K238" s="4"/>
    </row>
    <row r="239" spans="1:11" ht="14.1" customHeight="1">
      <c r="A239" s="4"/>
      <c r="B239" s="4"/>
      <c r="C239" s="11" t="s">
        <v>353</v>
      </c>
      <c r="D239" s="30">
        <v>0</v>
      </c>
      <c r="E239" s="30">
        <v>0</v>
      </c>
      <c r="F239" s="30">
        <v>0</v>
      </c>
      <c r="G239" s="30">
        <v>0</v>
      </c>
      <c r="H239" s="4"/>
      <c r="I239" s="4"/>
      <c r="J239" s="4"/>
      <c r="K239" s="4"/>
    </row>
    <row r="240" spans="1:11" ht="14.1" customHeight="1">
      <c r="A240" s="4"/>
      <c r="B240" s="4"/>
      <c r="C240" s="11" t="s">
        <v>358</v>
      </c>
      <c r="D240" s="30">
        <v>0</v>
      </c>
      <c r="E240" s="30">
        <v>0</v>
      </c>
      <c r="F240" s="30">
        <v>0</v>
      </c>
      <c r="G240" s="30">
        <v>0</v>
      </c>
      <c r="H240" s="4"/>
      <c r="I240" s="4"/>
      <c r="J240" s="4"/>
      <c r="K240" s="4"/>
    </row>
    <row r="241" spans="1:11" ht="14.1" customHeight="1">
      <c r="A241" s="4"/>
      <c r="B241" s="4"/>
      <c r="C241" s="11" t="s">
        <v>357</v>
      </c>
      <c r="D241" s="30">
        <v>0</v>
      </c>
      <c r="E241" s="30">
        <v>0</v>
      </c>
      <c r="F241" s="30">
        <v>0</v>
      </c>
      <c r="G241" s="30">
        <v>0</v>
      </c>
      <c r="H241" s="4"/>
      <c r="I241" s="4"/>
      <c r="J241" s="4"/>
      <c r="K241" s="4"/>
    </row>
    <row r="242" spans="1:11" ht="14.1" customHeight="1">
      <c r="A242" s="4"/>
      <c r="B242" s="4"/>
      <c r="C242" s="11" t="s">
        <v>356</v>
      </c>
      <c r="D242" s="30">
        <v>0</v>
      </c>
      <c r="E242" s="30">
        <v>0</v>
      </c>
      <c r="F242" s="30">
        <v>0</v>
      </c>
      <c r="G242" s="30">
        <v>0</v>
      </c>
      <c r="H242" s="4"/>
      <c r="I242" s="4"/>
      <c r="J242" s="4"/>
      <c r="K242" s="4"/>
    </row>
    <row r="243" spans="1:11" ht="14.1" customHeight="1">
      <c r="A243" s="4"/>
      <c r="B243" s="4"/>
      <c r="C243" s="11" t="s">
        <v>355</v>
      </c>
      <c r="D243" s="30">
        <v>0</v>
      </c>
      <c r="E243" s="30">
        <v>0</v>
      </c>
      <c r="F243" s="30">
        <v>0</v>
      </c>
      <c r="G243" s="30">
        <v>0</v>
      </c>
      <c r="H243" s="4"/>
      <c r="I243" s="4"/>
      <c r="J243" s="4"/>
      <c r="K243" s="4"/>
    </row>
    <row r="244" spans="1:11" ht="14.1" customHeight="1">
      <c r="A244" s="4"/>
      <c r="B244" s="4"/>
      <c r="C244" s="11" t="s">
        <v>354</v>
      </c>
      <c r="D244" s="30">
        <v>0</v>
      </c>
      <c r="E244" s="30">
        <v>0</v>
      </c>
      <c r="F244" s="30">
        <v>0</v>
      </c>
      <c r="G244" s="30">
        <v>0</v>
      </c>
      <c r="H244" s="4"/>
      <c r="I244" s="4"/>
      <c r="J244" s="4"/>
      <c r="K244" s="4"/>
    </row>
    <row r="245" spans="1:11" ht="14.1" customHeight="1">
      <c r="A245" s="4"/>
      <c r="B245" s="4"/>
      <c r="C245" s="11" t="s">
        <v>353</v>
      </c>
      <c r="D245" s="30">
        <v>0</v>
      </c>
      <c r="E245" s="30">
        <v>0</v>
      </c>
      <c r="F245" s="30">
        <v>0</v>
      </c>
      <c r="G245" s="30">
        <v>0</v>
      </c>
      <c r="H245" s="4"/>
      <c r="I245" s="4"/>
      <c r="J245" s="4"/>
      <c r="K245" s="4"/>
    </row>
    <row r="246" spans="1:11" ht="14.1" customHeight="1">
      <c r="A246" s="4"/>
      <c r="B246" s="4"/>
      <c r="C246" s="11" t="s">
        <v>352</v>
      </c>
      <c r="D246" s="30">
        <v>0</v>
      </c>
      <c r="E246" s="30">
        <v>0</v>
      </c>
      <c r="F246" s="30">
        <v>0</v>
      </c>
      <c r="G246" s="30">
        <v>0</v>
      </c>
      <c r="H246" s="4"/>
      <c r="I246" s="4"/>
      <c r="J246" s="4"/>
      <c r="K246" s="4"/>
    </row>
    <row r="247" spans="1:11" ht="14.1" customHeight="1">
      <c r="A247" s="4"/>
      <c r="B247" s="4"/>
      <c r="C247" s="11" t="s">
        <v>351</v>
      </c>
      <c r="D247" s="30">
        <v>0</v>
      </c>
      <c r="E247" s="30">
        <v>0</v>
      </c>
      <c r="F247" s="30">
        <v>0</v>
      </c>
      <c r="G247" s="30">
        <v>0</v>
      </c>
      <c r="H247" s="4"/>
      <c r="I247" s="4"/>
      <c r="J247" s="4"/>
      <c r="K247" s="4"/>
    </row>
    <row r="248" spans="1:11" ht="14.1" customHeight="1">
      <c r="A248" s="4"/>
      <c r="B248" s="4"/>
      <c r="C248" s="10" t="s">
        <v>145</v>
      </c>
      <c r="D248" s="30">
        <v>0</v>
      </c>
      <c r="E248" s="30">
        <v>200000000</v>
      </c>
      <c r="F248" s="30">
        <v>100000000</v>
      </c>
      <c r="G248" s="30">
        <v>100000000</v>
      </c>
      <c r="H248" s="4"/>
      <c r="I248" s="4"/>
      <c r="J248" s="4"/>
      <c r="K248" s="4"/>
    </row>
    <row r="249" spans="1:11" ht="65.099999999999994" customHeight="1">
      <c r="A249" s="4"/>
      <c r="B249" s="4"/>
      <c r="C249" s="8" t="s">
        <v>260</v>
      </c>
      <c r="D249" s="1318" t="s">
        <v>211</v>
      </c>
      <c r="E249" s="1319"/>
      <c r="F249" s="1319"/>
      <c r="G249" s="1319"/>
      <c r="H249" s="4"/>
      <c r="I249" s="4"/>
      <c r="J249" s="4"/>
      <c r="K249" s="4"/>
    </row>
    <row r="250" spans="1:11" ht="27.95" customHeight="1">
      <c r="A250" s="4"/>
      <c r="B250" s="4"/>
      <c r="C250" s="7" t="s">
        <v>402</v>
      </c>
      <c r="D250" s="36">
        <v>2022</v>
      </c>
      <c r="E250" s="36">
        <v>2023</v>
      </c>
      <c r="F250" s="36">
        <v>2024</v>
      </c>
      <c r="G250" s="36">
        <v>2025</v>
      </c>
      <c r="H250" s="4"/>
      <c r="I250" s="4"/>
      <c r="J250" s="4"/>
      <c r="K250" s="4"/>
    </row>
    <row r="251" spans="1:11" ht="14.1" customHeight="1">
      <c r="A251" s="4"/>
      <c r="B251" s="4"/>
      <c r="C251" s="15"/>
      <c r="D251" s="37" t="s">
        <v>7</v>
      </c>
      <c r="E251" s="37" t="s">
        <v>8</v>
      </c>
      <c r="F251" s="37" t="s">
        <v>8</v>
      </c>
      <c r="G251" s="37" t="s">
        <v>8</v>
      </c>
      <c r="H251" s="4"/>
      <c r="I251" s="4"/>
      <c r="J251" s="4"/>
      <c r="K251" s="4"/>
    </row>
    <row r="252" spans="1:11" ht="14.1" customHeight="1">
      <c r="A252" s="4"/>
      <c r="B252" s="4"/>
      <c r="C252" s="7" t="s">
        <v>1527</v>
      </c>
      <c r="D252" s="35" t="s">
        <v>348</v>
      </c>
      <c r="E252" s="35" t="s">
        <v>720</v>
      </c>
      <c r="F252" s="35" t="s">
        <v>1528</v>
      </c>
      <c r="G252" s="35" t="s">
        <v>1529</v>
      </c>
      <c r="H252" s="4"/>
      <c r="I252" s="4"/>
      <c r="J252" s="4"/>
      <c r="K252" s="4"/>
    </row>
    <row r="253" spans="1:11" ht="14.1" customHeight="1">
      <c r="A253" s="4"/>
      <c r="B253" s="4"/>
      <c r="C253" s="7" t="s">
        <v>1530</v>
      </c>
      <c r="D253" s="35" t="s">
        <v>348</v>
      </c>
      <c r="E253" s="35" t="s">
        <v>411</v>
      </c>
      <c r="F253" s="35" t="s">
        <v>411</v>
      </c>
      <c r="G253" s="35" t="s">
        <v>411</v>
      </c>
      <c r="H253" s="4"/>
      <c r="I253" s="4"/>
      <c r="J253" s="4"/>
      <c r="K253" s="4"/>
    </row>
    <row r="254" spans="1:11" ht="20.100000000000001" customHeight="1">
      <c r="A254" s="4"/>
      <c r="B254" s="4"/>
      <c r="C254" s="7" t="s">
        <v>1531</v>
      </c>
      <c r="D254" s="35" t="s">
        <v>348</v>
      </c>
      <c r="E254" s="35" t="s">
        <v>391</v>
      </c>
      <c r="F254" s="35" t="s">
        <v>398</v>
      </c>
      <c r="G254" s="35" t="s">
        <v>398</v>
      </c>
      <c r="H254" s="4"/>
      <c r="I254" s="4"/>
      <c r="J254" s="4"/>
      <c r="K254" s="4"/>
    </row>
    <row r="255" spans="1:11" ht="14.1" customHeight="1">
      <c r="A255" s="4"/>
      <c r="B255" s="4"/>
      <c r="C255" s="1316" t="s">
        <v>291</v>
      </c>
      <c r="D255" s="1317"/>
      <c r="E255" s="1317"/>
      <c r="F255" s="1317"/>
      <c r="G255" s="1317"/>
      <c r="H255" s="4"/>
      <c r="I255" s="4"/>
      <c r="J255" s="4"/>
      <c r="K255" s="4"/>
    </row>
    <row r="256" spans="1:11" ht="14.1" customHeight="1">
      <c r="A256" s="4"/>
      <c r="B256" s="4"/>
      <c r="C256" s="26" t="s">
        <v>1506</v>
      </c>
      <c r="D256" s="1316" t="s">
        <v>1507</v>
      </c>
      <c r="E256" s="1317"/>
      <c r="F256" s="1317"/>
      <c r="G256" s="1317"/>
      <c r="H256" s="4"/>
      <c r="I256" s="4"/>
      <c r="J256" s="4"/>
      <c r="K256" s="4"/>
    </row>
    <row r="257" spans="1:11" ht="18" customHeight="1">
      <c r="A257" s="4"/>
      <c r="B257" s="4"/>
      <c r="C257" s="14" t="s">
        <v>382</v>
      </c>
      <c r="D257" s="1314" t="s">
        <v>1532</v>
      </c>
      <c r="E257" s="1315"/>
      <c r="F257" s="1315"/>
      <c r="G257" s="1315"/>
      <c r="H257" s="4"/>
      <c r="I257" s="4"/>
      <c r="J257" s="4"/>
      <c r="K257" s="4"/>
    </row>
    <row r="258" spans="1:11" ht="18" customHeight="1">
      <c r="A258" s="4"/>
      <c r="B258" s="4"/>
      <c r="C258" s="27" t="s">
        <v>380</v>
      </c>
      <c r="D258" s="1310" t="s">
        <v>1533</v>
      </c>
      <c r="E258" s="1311"/>
      <c r="F258" s="1311"/>
      <c r="G258" s="1311"/>
      <c r="H258" s="4"/>
      <c r="I258" s="4"/>
      <c r="J258" s="4"/>
      <c r="K258" s="4"/>
    </row>
    <row r="259" spans="1:11" ht="18" customHeight="1">
      <c r="A259" s="4"/>
      <c r="B259" s="4"/>
      <c r="C259" s="27" t="s">
        <v>15</v>
      </c>
      <c r="D259" s="1310" t="s">
        <v>1534</v>
      </c>
      <c r="E259" s="1311"/>
      <c r="F259" s="1311"/>
      <c r="G259" s="1311"/>
      <c r="H259" s="4"/>
      <c r="I259" s="4"/>
      <c r="J259" s="4"/>
      <c r="K259" s="4"/>
    </row>
    <row r="260" spans="1:11" ht="15" customHeight="1">
      <c r="A260" s="4"/>
      <c r="B260" s="4"/>
      <c r="C260" s="13"/>
      <c r="D260" s="33">
        <v>2022</v>
      </c>
      <c r="E260" s="33">
        <v>2023</v>
      </c>
      <c r="F260" s="33">
        <v>2024</v>
      </c>
      <c r="G260" s="33">
        <v>2025</v>
      </c>
      <c r="H260" s="4"/>
      <c r="I260" s="4"/>
      <c r="J260" s="4"/>
      <c r="K260" s="4"/>
    </row>
    <row r="261" spans="1:11" ht="15" customHeight="1">
      <c r="A261" s="4"/>
      <c r="B261" s="4"/>
      <c r="C261" s="12"/>
      <c r="D261" s="34" t="s">
        <v>7</v>
      </c>
      <c r="E261" s="34" t="s">
        <v>8</v>
      </c>
      <c r="F261" s="34" t="s">
        <v>8</v>
      </c>
      <c r="G261" s="34" t="s">
        <v>8</v>
      </c>
      <c r="H261" s="4"/>
      <c r="I261" s="4"/>
      <c r="J261" s="4"/>
      <c r="K261" s="4"/>
    </row>
    <row r="262" spans="1:11" ht="14.1" customHeight="1">
      <c r="A262" s="4"/>
      <c r="B262" s="4"/>
      <c r="C262" s="7" t="s">
        <v>16</v>
      </c>
      <c r="D262" s="35" t="s">
        <v>1535</v>
      </c>
      <c r="E262" s="35" t="s">
        <v>1535</v>
      </c>
      <c r="F262" s="35" t="s">
        <v>1535</v>
      </c>
      <c r="G262" s="35" t="s">
        <v>1535</v>
      </c>
      <c r="H262" s="4"/>
      <c r="I262" s="4"/>
      <c r="J262" s="4"/>
      <c r="K262" s="4"/>
    </row>
    <row r="263" spans="1:11" ht="14.1" customHeight="1">
      <c r="A263" s="4"/>
      <c r="B263" s="4"/>
      <c r="C263" s="7" t="s">
        <v>481</v>
      </c>
      <c r="D263" s="35" t="s">
        <v>3328</v>
      </c>
      <c r="E263" s="35" t="s">
        <v>3329</v>
      </c>
      <c r="F263" s="35" t="s">
        <v>3330</v>
      </c>
      <c r="G263" s="35" t="s">
        <v>3331</v>
      </c>
      <c r="H263" s="4"/>
      <c r="I263" s="4"/>
      <c r="J263" s="4"/>
      <c r="K263" s="4"/>
    </row>
    <row r="264" spans="1:11" ht="14.1" customHeight="1">
      <c r="A264" s="4"/>
      <c r="B264" s="4"/>
      <c r="C264" s="7" t="s">
        <v>480</v>
      </c>
      <c r="D264" s="35" t="s">
        <v>3332</v>
      </c>
      <c r="E264" s="35" t="s">
        <v>3333</v>
      </c>
      <c r="F264" s="35" t="s">
        <v>3334</v>
      </c>
      <c r="G264" s="35" t="s">
        <v>3335</v>
      </c>
      <c r="H264" s="4"/>
      <c r="I264" s="4"/>
      <c r="J264" s="4"/>
      <c r="K264" s="4"/>
    </row>
    <row r="265" spans="1:11" ht="14.1" customHeight="1">
      <c r="A265" s="4"/>
      <c r="B265" s="4"/>
      <c r="C265" s="7" t="s">
        <v>375</v>
      </c>
      <c r="D265" s="35" t="s">
        <v>348</v>
      </c>
      <c r="E265" s="35" t="s">
        <v>372</v>
      </c>
      <c r="F265" s="35" t="s">
        <v>372</v>
      </c>
      <c r="G265" s="35" t="s">
        <v>372</v>
      </c>
      <c r="H265" s="4"/>
      <c r="I265" s="4"/>
      <c r="J265" s="4"/>
      <c r="K265" s="4"/>
    </row>
    <row r="266" spans="1:11" ht="14.1" customHeight="1">
      <c r="A266" s="4"/>
      <c r="B266" s="4"/>
      <c r="C266" s="7" t="s">
        <v>374</v>
      </c>
      <c r="D266" s="35" t="s">
        <v>348</v>
      </c>
      <c r="E266" s="35" t="s">
        <v>3336</v>
      </c>
      <c r="F266" s="35" t="s">
        <v>3337</v>
      </c>
      <c r="G266" s="35" t="s">
        <v>3338</v>
      </c>
      <c r="H266" s="4"/>
      <c r="I266" s="4"/>
      <c r="J266" s="4"/>
      <c r="K266" s="4"/>
    </row>
    <row r="267" spans="1:11" ht="14.1" customHeight="1">
      <c r="A267" s="4"/>
      <c r="B267" s="4"/>
      <c r="C267" s="7" t="s">
        <v>22</v>
      </c>
      <c r="D267" s="35" t="s">
        <v>348</v>
      </c>
      <c r="E267" s="35" t="s">
        <v>3336</v>
      </c>
      <c r="F267" s="35" t="s">
        <v>3337</v>
      </c>
      <c r="G267" s="35" t="s">
        <v>3338</v>
      </c>
      <c r="H267" s="4"/>
      <c r="I267" s="4"/>
      <c r="J267" s="4"/>
      <c r="K267" s="4"/>
    </row>
    <row r="268" spans="1:11" ht="14.1" customHeight="1">
      <c r="A268" s="4"/>
      <c r="B268" s="4"/>
      <c r="C268" s="1312" t="s">
        <v>371</v>
      </c>
      <c r="D268" s="1313"/>
      <c r="E268" s="1313"/>
      <c r="F268" s="1313"/>
      <c r="G268" s="1313"/>
      <c r="H268" s="4"/>
      <c r="I268" s="4"/>
      <c r="J268" s="4"/>
      <c r="K268" s="4"/>
    </row>
    <row r="269" spans="1:11" ht="14.1" customHeight="1">
      <c r="A269" s="4"/>
      <c r="B269" s="4"/>
      <c r="C269" s="13"/>
      <c r="D269" s="33">
        <v>2022</v>
      </c>
      <c r="E269" s="33">
        <v>2023</v>
      </c>
      <c r="F269" s="33">
        <v>2024</v>
      </c>
      <c r="G269" s="33">
        <v>2025</v>
      </c>
      <c r="H269" s="4"/>
      <c r="I269" s="4"/>
      <c r="J269" s="4"/>
      <c r="K269" s="4"/>
    </row>
    <row r="270" spans="1:11" ht="14.1" customHeight="1">
      <c r="A270" s="4"/>
      <c r="B270" s="4"/>
      <c r="C270" s="12"/>
      <c r="D270" s="34" t="s">
        <v>7</v>
      </c>
      <c r="E270" s="34" t="s">
        <v>8</v>
      </c>
      <c r="F270" s="34" t="s">
        <v>8</v>
      </c>
      <c r="G270" s="34" t="s">
        <v>8</v>
      </c>
      <c r="H270" s="4"/>
      <c r="I270" s="4"/>
      <c r="J270" s="4"/>
      <c r="K270" s="4"/>
    </row>
    <row r="271" spans="1:11" ht="14.1" customHeight="1">
      <c r="A271" s="4"/>
      <c r="B271" s="4"/>
      <c r="C271" s="11" t="s">
        <v>368</v>
      </c>
      <c r="D271" s="30">
        <v>0</v>
      </c>
      <c r="E271" s="30">
        <v>251506000</v>
      </c>
      <c r="F271" s="30">
        <v>251506000</v>
      </c>
      <c r="G271" s="30">
        <v>241440000</v>
      </c>
      <c r="H271" s="4"/>
      <c r="I271" s="4"/>
      <c r="J271" s="4"/>
      <c r="K271" s="4"/>
    </row>
    <row r="272" spans="1:11" ht="14.1" customHeight="1">
      <c r="A272" s="4"/>
      <c r="B272" s="4"/>
      <c r="C272" s="11" t="s">
        <v>357</v>
      </c>
      <c r="D272" s="30">
        <v>0</v>
      </c>
      <c r="E272" s="30">
        <v>251506000</v>
      </c>
      <c r="F272" s="30">
        <v>251506000</v>
      </c>
      <c r="G272" s="30">
        <v>241440000</v>
      </c>
      <c r="H272" s="4"/>
      <c r="I272" s="4"/>
      <c r="J272" s="4"/>
      <c r="K272" s="4"/>
    </row>
    <row r="273" spans="1:11" ht="14.1" customHeight="1">
      <c r="A273" s="4"/>
      <c r="B273" s="4"/>
      <c r="C273" s="11" t="s">
        <v>361</v>
      </c>
      <c r="D273" s="30">
        <v>0</v>
      </c>
      <c r="E273" s="30">
        <v>0</v>
      </c>
      <c r="F273" s="30">
        <v>0</v>
      </c>
      <c r="G273" s="30">
        <v>0</v>
      </c>
      <c r="H273" s="4"/>
      <c r="I273" s="4"/>
      <c r="J273" s="4"/>
      <c r="K273" s="4"/>
    </row>
    <row r="274" spans="1:11" ht="14.1" customHeight="1">
      <c r="A274" s="4"/>
      <c r="B274" s="4"/>
      <c r="C274" s="11" t="s">
        <v>367</v>
      </c>
      <c r="D274" s="30">
        <v>0</v>
      </c>
      <c r="E274" s="30">
        <v>41416000</v>
      </c>
      <c r="F274" s="30">
        <v>41416000</v>
      </c>
      <c r="G274" s="30">
        <v>40155000</v>
      </c>
      <c r="H274" s="4"/>
      <c r="I274" s="4"/>
      <c r="J274" s="4"/>
      <c r="K274" s="4"/>
    </row>
    <row r="275" spans="1:11" ht="14.1" customHeight="1">
      <c r="A275" s="4"/>
      <c r="B275" s="4"/>
      <c r="C275" s="11" t="s">
        <v>357</v>
      </c>
      <c r="D275" s="30">
        <v>0</v>
      </c>
      <c r="E275" s="30">
        <v>41416000</v>
      </c>
      <c r="F275" s="30">
        <v>41416000</v>
      </c>
      <c r="G275" s="30">
        <v>40155000</v>
      </c>
      <c r="H275" s="4"/>
      <c r="I275" s="4"/>
      <c r="J275" s="4"/>
      <c r="K275" s="4"/>
    </row>
    <row r="276" spans="1:11" ht="14.1" customHeight="1">
      <c r="A276" s="4"/>
      <c r="B276" s="4"/>
      <c r="C276" s="11" t="s">
        <v>361</v>
      </c>
      <c r="D276" s="30">
        <v>0</v>
      </c>
      <c r="E276" s="30">
        <v>0</v>
      </c>
      <c r="F276" s="30">
        <v>0</v>
      </c>
      <c r="G276" s="30">
        <v>0</v>
      </c>
      <c r="H276" s="4"/>
      <c r="I276" s="4"/>
      <c r="J276" s="4"/>
      <c r="K276" s="4"/>
    </row>
    <row r="277" spans="1:11" ht="14.1" customHeight="1">
      <c r="A277" s="4"/>
      <c r="B277" s="4"/>
      <c r="C277" s="11" t="s">
        <v>366</v>
      </c>
      <c r="D277" s="30">
        <v>0</v>
      </c>
      <c r="E277" s="30">
        <v>91386000</v>
      </c>
      <c r="F277" s="30">
        <v>71900000</v>
      </c>
      <c r="G277" s="30">
        <v>57126000</v>
      </c>
      <c r="H277" s="4"/>
      <c r="I277" s="4"/>
      <c r="J277" s="4"/>
      <c r="K277" s="4"/>
    </row>
    <row r="278" spans="1:11" ht="14.1" customHeight="1">
      <c r="A278" s="4"/>
      <c r="B278" s="4"/>
      <c r="C278" s="11" t="s">
        <v>357</v>
      </c>
      <c r="D278" s="30">
        <v>0</v>
      </c>
      <c r="E278" s="30">
        <v>91386000</v>
      </c>
      <c r="F278" s="30">
        <v>71900000</v>
      </c>
      <c r="G278" s="30">
        <v>57126000</v>
      </c>
      <c r="H278" s="4"/>
      <c r="I278" s="4"/>
      <c r="J278" s="4"/>
      <c r="K278" s="4"/>
    </row>
    <row r="279" spans="1:11" ht="14.1" customHeight="1">
      <c r="A279" s="4"/>
      <c r="B279" s="4"/>
      <c r="C279" s="11" t="s">
        <v>361</v>
      </c>
      <c r="D279" s="30">
        <v>0</v>
      </c>
      <c r="E279" s="30">
        <v>0</v>
      </c>
      <c r="F279" s="30">
        <v>0</v>
      </c>
      <c r="G279" s="30">
        <v>0</v>
      </c>
      <c r="H279" s="4"/>
      <c r="I279" s="4"/>
      <c r="J279" s="4"/>
      <c r="K279" s="4"/>
    </row>
    <row r="280" spans="1:11" ht="14.1" customHeight="1">
      <c r="A280" s="4"/>
      <c r="B280" s="4"/>
      <c r="C280" s="11" t="s">
        <v>365</v>
      </c>
      <c r="D280" s="30">
        <v>0</v>
      </c>
      <c r="E280" s="30">
        <v>0</v>
      </c>
      <c r="F280" s="30">
        <v>0</v>
      </c>
      <c r="G280" s="30">
        <v>0</v>
      </c>
      <c r="H280" s="4"/>
      <c r="I280" s="4"/>
      <c r="J280" s="4"/>
      <c r="K280" s="4"/>
    </row>
    <row r="281" spans="1:11" ht="14.1" customHeight="1">
      <c r="A281" s="4"/>
      <c r="B281" s="4"/>
      <c r="C281" s="11" t="s">
        <v>357</v>
      </c>
      <c r="D281" s="30">
        <v>0</v>
      </c>
      <c r="E281" s="30">
        <v>0</v>
      </c>
      <c r="F281" s="30">
        <v>0</v>
      </c>
      <c r="G281" s="30">
        <v>0</v>
      </c>
      <c r="H281" s="4"/>
      <c r="I281" s="4"/>
      <c r="J281" s="4"/>
      <c r="K281" s="4"/>
    </row>
    <row r="282" spans="1:11" ht="14.1" customHeight="1">
      <c r="A282" s="4"/>
      <c r="B282" s="4"/>
      <c r="C282" s="11" t="s">
        <v>361</v>
      </c>
      <c r="D282" s="30">
        <v>0</v>
      </c>
      <c r="E282" s="30">
        <v>0</v>
      </c>
      <c r="F282" s="30">
        <v>0</v>
      </c>
      <c r="G282" s="30">
        <v>0</v>
      </c>
      <c r="H282" s="4"/>
      <c r="I282" s="4"/>
      <c r="J282" s="4"/>
      <c r="K282" s="4"/>
    </row>
    <row r="283" spans="1:11" ht="14.1" customHeight="1">
      <c r="A283" s="4"/>
      <c r="B283" s="4"/>
      <c r="C283" s="11" t="s">
        <v>370</v>
      </c>
      <c r="D283" s="30">
        <v>0</v>
      </c>
      <c r="E283" s="30">
        <v>1574000</v>
      </c>
      <c r="F283" s="30">
        <v>1574000</v>
      </c>
      <c r="G283" s="30">
        <v>1574000</v>
      </c>
      <c r="H283" s="4"/>
      <c r="I283" s="4"/>
      <c r="J283" s="4"/>
      <c r="K283" s="4"/>
    </row>
    <row r="284" spans="1:11" ht="14.1" customHeight="1">
      <c r="A284" s="4"/>
      <c r="B284" s="4"/>
      <c r="C284" s="11" t="s">
        <v>357</v>
      </c>
      <c r="D284" s="30">
        <v>0</v>
      </c>
      <c r="E284" s="30">
        <v>1574000</v>
      </c>
      <c r="F284" s="30">
        <v>1574000</v>
      </c>
      <c r="G284" s="30">
        <v>1574000</v>
      </c>
      <c r="H284" s="4"/>
      <c r="I284" s="4"/>
      <c r="J284" s="4"/>
      <c r="K284" s="4"/>
    </row>
    <row r="285" spans="1:11" ht="14.1" customHeight="1">
      <c r="A285" s="4"/>
      <c r="B285" s="4"/>
      <c r="C285" s="11" t="s">
        <v>361</v>
      </c>
      <c r="D285" s="30">
        <v>0</v>
      </c>
      <c r="E285" s="30">
        <v>0</v>
      </c>
      <c r="F285" s="30">
        <v>0</v>
      </c>
      <c r="G285" s="30">
        <v>0</v>
      </c>
      <c r="H285" s="4"/>
      <c r="I285" s="4"/>
      <c r="J285" s="4"/>
      <c r="K285" s="4"/>
    </row>
    <row r="286" spans="1:11" ht="14.1" customHeight="1">
      <c r="A286" s="4"/>
      <c r="B286" s="4"/>
      <c r="C286" s="11" t="s">
        <v>363</v>
      </c>
      <c r="D286" s="30">
        <v>0</v>
      </c>
      <c r="E286" s="30">
        <v>0</v>
      </c>
      <c r="F286" s="30">
        <v>0</v>
      </c>
      <c r="G286" s="30">
        <v>0</v>
      </c>
      <c r="H286" s="4"/>
      <c r="I286" s="4"/>
      <c r="J286" s="4"/>
      <c r="K286" s="4"/>
    </row>
    <row r="287" spans="1:11" ht="14.1" customHeight="1">
      <c r="A287" s="4"/>
      <c r="B287" s="4"/>
      <c r="C287" s="11" t="s">
        <v>357</v>
      </c>
      <c r="D287" s="30">
        <v>0</v>
      </c>
      <c r="E287" s="30">
        <v>0</v>
      </c>
      <c r="F287" s="30">
        <v>0</v>
      </c>
      <c r="G287" s="30">
        <v>0</v>
      </c>
      <c r="H287" s="4"/>
      <c r="I287" s="4"/>
      <c r="J287" s="4"/>
      <c r="K287" s="4"/>
    </row>
    <row r="288" spans="1:11" ht="14.1" customHeight="1">
      <c r="A288" s="4"/>
      <c r="B288" s="4"/>
      <c r="C288" s="11" t="s">
        <v>361</v>
      </c>
      <c r="D288" s="30">
        <v>0</v>
      </c>
      <c r="E288" s="30">
        <v>0</v>
      </c>
      <c r="F288" s="30">
        <v>0</v>
      </c>
      <c r="G288" s="30">
        <v>0</v>
      </c>
      <c r="H288" s="4"/>
      <c r="I288" s="4"/>
      <c r="J288" s="4"/>
      <c r="K288" s="4"/>
    </row>
    <row r="289" spans="1:11" ht="14.1" customHeight="1">
      <c r="A289" s="4"/>
      <c r="B289" s="4"/>
      <c r="C289" s="11" t="s">
        <v>362</v>
      </c>
      <c r="D289" s="30">
        <v>0</v>
      </c>
      <c r="E289" s="30">
        <v>0</v>
      </c>
      <c r="F289" s="30">
        <v>0</v>
      </c>
      <c r="G289" s="30">
        <v>0</v>
      </c>
      <c r="H289" s="4"/>
      <c r="I289" s="4"/>
      <c r="J289" s="4"/>
      <c r="K289" s="4"/>
    </row>
    <row r="290" spans="1:11" ht="14.1" customHeight="1">
      <c r="A290" s="4"/>
      <c r="B290" s="4"/>
      <c r="C290" s="11" t="s">
        <v>357</v>
      </c>
      <c r="D290" s="30">
        <v>0</v>
      </c>
      <c r="E290" s="30">
        <v>0</v>
      </c>
      <c r="F290" s="30">
        <v>0</v>
      </c>
      <c r="G290" s="30">
        <v>0</v>
      </c>
      <c r="H290" s="4"/>
      <c r="I290" s="4"/>
      <c r="J290" s="4"/>
      <c r="K290" s="4"/>
    </row>
    <row r="291" spans="1:11" ht="14.1" customHeight="1">
      <c r="A291" s="4"/>
      <c r="B291" s="4"/>
      <c r="C291" s="11" t="s">
        <v>361</v>
      </c>
      <c r="D291" s="30">
        <v>0</v>
      </c>
      <c r="E291" s="30">
        <v>0</v>
      </c>
      <c r="F291" s="30">
        <v>0</v>
      </c>
      <c r="G291" s="30">
        <v>0</v>
      </c>
      <c r="H291" s="4"/>
      <c r="I291" s="4"/>
      <c r="J291" s="4"/>
      <c r="K291" s="4"/>
    </row>
    <row r="292" spans="1:11" ht="14.1" customHeight="1">
      <c r="A292" s="4"/>
      <c r="B292" s="4"/>
      <c r="C292" s="11" t="s">
        <v>360</v>
      </c>
      <c r="D292" s="30">
        <v>0</v>
      </c>
      <c r="E292" s="30">
        <v>0</v>
      </c>
      <c r="F292" s="30">
        <v>0</v>
      </c>
      <c r="G292" s="30">
        <v>0</v>
      </c>
      <c r="H292" s="4"/>
      <c r="I292" s="4"/>
      <c r="J292" s="4"/>
      <c r="K292" s="4"/>
    </row>
    <row r="293" spans="1:11" ht="14.1" customHeight="1">
      <c r="A293" s="4"/>
      <c r="B293" s="4"/>
      <c r="C293" s="11" t="s">
        <v>357</v>
      </c>
      <c r="D293" s="30">
        <v>0</v>
      </c>
      <c r="E293" s="30">
        <v>0</v>
      </c>
      <c r="F293" s="30">
        <v>0</v>
      </c>
      <c r="G293" s="30">
        <v>0</v>
      </c>
      <c r="H293" s="4"/>
      <c r="I293" s="4"/>
      <c r="J293" s="4"/>
      <c r="K293" s="4"/>
    </row>
    <row r="294" spans="1:11" ht="14.1" customHeight="1">
      <c r="A294" s="4"/>
      <c r="B294" s="4"/>
      <c r="C294" s="11" t="s">
        <v>356</v>
      </c>
      <c r="D294" s="30">
        <v>0</v>
      </c>
      <c r="E294" s="30">
        <v>0</v>
      </c>
      <c r="F294" s="30">
        <v>0</v>
      </c>
      <c r="G294" s="30">
        <v>0</v>
      </c>
      <c r="H294" s="4"/>
      <c r="I294" s="4"/>
      <c r="J294" s="4"/>
      <c r="K294" s="4"/>
    </row>
    <row r="295" spans="1:11" ht="14.1" customHeight="1">
      <c r="A295" s="4"/>
      <c r="B295" s="4"/>
      <c r="C295" s="11" t="s">
        <v>355</v>
      </c>
      <c r="D295" s="30">
        <v>0</v>
      </c>
      <c r="E295" s="30">
        <v>0</v>
      </c>
      <c r="F295" s="30">
        <v>0</v>
      </c>
      <c r="G295" s="30">
        <v>0</v>
      </c>
      <c r="H295" s="4"/>
      <c r="I295" s="4"/>
      <c r="J295" s="4"/>
      <c r="K295" s="4"/>
    </row>
    <row r="296" spans="1:11" ht="14.1" customHeight="1">
      <c r="A296" s="4"/>
      <c r="B296" s="4"/>
      <c r="C296" s="11" t="s">
        <v>354</v>
      </c>
      <c r="D296" s="30">
        <v>0</v>
      </c>
      <c r="E296" s="30">
        <v>0</v>
      </c>
      <c r="F296" s="30">
        <v>0</v>
      </c>
      <c r="G296" s="30">
        <v>0</v>
      </c>
      <c r="H296" s="4"/>
      <c r="I296" s="4"/>
      <c r="J296" s="4"/>
      <c r="K296" s="4"/>
    </row>
    <row r="297" spans="1:11" ht="14.1" customHeight="1">
      <c r="A297" s="4"/>
      <c r="B297" s="4"/>
      <c r="C297" s="11" t="s">
        <v>353</v>
      </c>
      <c r="D297" s="30">
        <v>0</v>
      </c>
      <c r="E297" s="30">
        <v>0</v>
      </c>
      <c r="F297" s="30">
        <v>0</v>
      </c>
      <c r="G297" s="30">
        <v>0</v>
      </c>
      <c r="H297" s="4"/>
      <c r="I297" s="4"/>
      <c r="J297" s="4"/>
      <c r="K297" s="4"/>
    </row>
    <row r="298" spans="1:11" ht="14.1" customHeight="1">
      <c r="A298" s="4"/>
      <c r="B298" s="4"/>
      <c r="C298" s="11" t="s">
        <v>359</v>
      </c>
      <c r="D298" s="30">
        <v>0</v>
      </c>
      <c r="E298" s="30">
        <v>0</v>
      </c>
      <c r="F298" s="30">
        <v>0</v>
      </c>
      <c r="G298" s="30">
        <v>0</v>
      </c>
      <c r="H298" s="4"/>
      <c r="I298" s="4"/>
      <c r="J298" s="4"/>
      <c r="K298" s="4"/>
    </row>
    <row r="299" spans="1:11" ht="14.1" customHeight="1">
      <c r="A299" s="4"/>
      <c r="B299" s="4"/>
      <c r="C299" s="11" t="s">
        <v>357</v>
      </c>
      <c r="D299" s="30">
        <v>0</v>
      </c>
      <c r="E299" s="30">
        <v>0</v>
      </c>
      <c r="F299" s="30">
        <v>0</v>
      </c>
      <c r="G299" s="30">
        <v>0</v>
      </c>
      <c r="H299" s="4"/>
      <c r="I299" s="4"/>
      <c r="J299" s="4"/>
      <c r="K299" s="4"/>
    </row>
    <row r="300" spans="1:11" ht="14.1" customHeight="1">
      <c r="A300" s="4"/>
      <c r="B300" s="4"/>
      <c r="C300" s="11" t="s">
        <v>356</v>
      </c>
      <c r="D300" s="30">
        <v>0</v>
      </c>
      <c r="E300" s="30">
        <v>0</v>
      </c>
      <c r="F300" s="30">
        <v>0</v>
      </c>
      <c r="G300" s="30">
        <v>0</v>
      </c>
      <c r="H300" s="4"/>
      <c r="I300" s="4"/>
      <c r="J300" s="4"/>
      <c r="K300" s="4"/>
    </row>
    <row r="301" spans="1:11" ht="14.1" customHeight="1">
      <c r="A301" s="4"/>
      <c r="B301" s="4"/>
      <c r="C301" s="11" t="s">
        <v>355</v>
      </c>
      <c r="D301" s="30">
        <v>0</v>
      </c>
      <c r="E301" s="30">
        <v>0</v>
      </c>
      <c r="F301" s="30">
        <v>0</v>
      </c>
      <c r="G301" s="30">
        <v>0</v>
      </c>
      <c r="H301" s="4"/>
      <c r="I301" s="4"/>
      <c r="J301" s="4"/>
      <c r="K301" s="4"/>
    </row>
    <row r="302" spans="1:11" ht="14.1" customHeight="1">
      <c r="A302" s="4"/>
      <c r="B302" s="4"/>
      <c r="C302" s="11" t="s">
        <v>354</v>
      </c>
      <c r="D302" s="30">
        <v>0</v>
      </c>
      <c r="E302" s="30">
        <v>0</v>
      </c>
      <c r="F302" s="30">
        <v>0</v>
      </c>
      <c r="G302" s="30">
        <v>0</v>
      </c>
      <c r="H302" s="4"/>
      <c r="I302" s="4"/>
      <c r="J302" s="4"/>
      <c r="K302" s="4"/>
    </row>
    <row r="303" spans="1:11" ht="14.1" customHeight="1">
      <c r="A303" s="4"/>
      <c r="B303" s="4"/>
      <c r="C303" s="11" t="s">
        <v>353</v>
      </c>
      <c r="D303" s="30">
        <v>0</v>
      </c>
      <c r="E303" s="30">
        <v>0</v>
      </c>
      <c r="F303" s="30">
        <v>0</v>
      </c>
      <c r="G303" s="30">
        <v>0</v>
      </c>
      <c r="H303" s="4"/>
      <c r="I303" s="4"/>
      <c r="J303" s="4"/>
      <c r="K303" s="4"/>
    </row>
    <row r="304" spans="1:11" ht="14.1" customHeight="1">
      <c r="A304" s="4"/>
      <c r="B304" s="4"/>
      <c r="C304" s="11" t="s">
        <v>358</v>
      </c>
      <c r="D304" s="30">
        <v>0</v>
      </c>
      <c r="E304" s="30">
        <v>0</v>
      </c>
      <c r="F304" s="30">
        <v>0</v>
      </c>
      <c r="G304" s="30">
        <v>0</v>
      </c>
      <c r="H304" s="4"/>
      <c r="I304" s="4"/>
      <c r="J304" s="4"/>
      <c r="K304" s="4"/>
    </row>
    <row r="305" spans="1:11" ht="14.1" customHeight="1">
      <c r="A305" s="4"/>
      <c r="B305" s="4"/>
      <c r="C305" s="11" t="s">
        <v>357</v>
      </c>
      <c r="D305" s="30">
        <v>0</v>
      </c>
      <c r="E305" s="30">
        <v>0</v>
      </c>
      <c r="F305" s="30">
        <v>0</v>
      </c>
      <c r="G305" s="30">
        <v>0</v>
      </c>
      <c r="H305" s="4"/>
      <c r="I305" s="4"/>
      <c r="J305" s="4"/>
      <c r="K305" s="4"/>
    </row>
    <row r="306" spans="1:11" ht="14.1" customHeight="1">
      <c r="A306" s="4"/>
      <c r="B306" s="4"/>
      <c r="C306" s="11" t="s">
        <v>356</v>
      </c>
      <c r="D306" s="30">
        <v>0</v>
      </c>
      <c r="E306" s="30">
        <v>0</v>
      </c>
      <c r="F306" s="30">
        <v>0</v>
      </c>
      <c r="G306" s="30">
        <v>0</v>
      </c>
      <c r="H306" s="4"/>
      <c r="I306" s="4"/>
      <c r="J306" s="4"/>
      <c r="K306" s="4"/>
    </row>
    <row r="307" spans="1:11" ht="14.1" customHeight="1">
      <c r="A307" s="4"/>
      <c r="B307" s="4"/>
      <c r="C307" s="11" t="s">
        <v>355</v>
      </c>
      <c r="D307" s="30">
        <v>0</v>
      </c>
      <c r="E307" s="30">
        <v>0</v>
      </c>
      <c r="F307" s="30">
        <v>0</v>
      </c>
      <c r="G307" s="30">
        <v>0</v>
      </c>
      <c r="H307" s="4"/>
      <c r="I307" s="4"/>
      <c r="J307" s="4"/>
      <c r="K307" s="4"/>
    </row>
    <row r="308" spans="1:11" ht="14.1" customHeight="1">
      <c r="A308" s="4"/>
      <c r="B308" s="4"/>
      <c r="C308" s="11" t="s">
        <v>354</v>
      </c>
      <c r="D308" s="30">
        <v>0</v>
      </c>
      <c r="E308" s="30">
        <v>0</v>
      </c>
      <c r="F308" s="30">
        <v>0</v>
      </c>
      <c r="G308" s="30">
        <v>0</v>
      </c>
      <c r="H308" s="4"/>
      <c r="I308" s="4"/>
      <c r="J308" s="4"/>
      <c r="K308" s="4"/>
    </row>
    <row r="309" spans="1:11" ht="14.1" customHeight="1">
      <c r="A309" s="4"/>
      <c r="B309" s="4"/>
      <c r="C309" s="11" t="s">
        <v>353</v>
      </c>
      <c r="D309" s="30">
        <v>0</v>
      </c>
      <c r="E309" s="30">
        <v>0</v>
      </c>
      <c r="F309" s="30">
        <v>0</v>
      </c>
      <c r="G309" s="30">
        <v>0</v>
      </c>
      <c r="H309" s="4"/>
      <c r="I309" s="4"/>
      <c r="J309" s="4"/>
      <c r="K309" s="4"/>
    </row>
    <row r="310" spans="1:11" ht="14.1" customHeight="1">
      <c r="A310" s="4"/>
      <c r="B310" s="4"/>
      <c r="C310" s="11" t="s">
        <v>352</v>
      </c>
      <c r="D310" s="30">
        <v>0</v>
      </c>
      <c r="E310" s="30">
        <v>0</v>
      </c>
      <c r="F310" s="30">
        <v>0</v>
      </c>
      <c r="G310" s="30">
        <v>0</v>
      </c>
      <c r="H310" s="4"/>
      <c r="I310" s="4"/>
      <c r="J310" s="4"/>
      <c r="K310" s="4"/>
    </row>
    <row r="311" spans="1:11" ht="14.1" customHeight="1">
      <c r="A311" s="4"/>
      <c r="B311" s="4"/>
      <c r="C311" s="11" t="s">
        <v>351</v>
      </c>
      <c r="D311" s="30">
        <v>0</v>
      </c>
      <c r="E311" s="30">
        <v>0</v>
      </c>
      <c r="F311" s="30">
        <v>0</v>
      </c>
      <c r="G311" s="30">
        <v>0</v>
      </c>
      <c r="H311" s="4"/>
      <c r="I311" s="4"/>
      <c r="J311" s="4"/>
      <c r="K311" s="4"/>
    </row>
    <row r="312" spans="1:11" ht="14.1" customHeight="1">
      <c r="A312" s="4"/>
      <c r="B312" s="4"/>
      <c r="C312" s="10" t="s">
        <v>145</v>
      </c>
      <c r="D312" s="30">
        <v>0</v>
      </c>
      <c r="E312" s="30">
        <v>385882000</v>
      </c>
      <c r="F312" s="30">
        <v>366396000</v>
      </c>
      <c r="G312" s="30">
        <v>340295000</v>
      </c>
      <c r="H312" s="4"/>
      <c r="I312" s="4"/>
      <c r="J312" s="4"/>
      <c r="K312" s="4"/>
    </row>
    <row r="313" spans="1:11" ht="27" customHeight="1">
      <c r="A313" s="4"/>
      <c r="B313" s="4"/>
      <c r="C313" s="8" t="s">
        <v>5</v>
      </c>
      <c r="D313" s="1318" t="s">
        <v>633</v>
      </c>
      <c r="E313" s="1319"/>
      <c r="F313" s="1319"/>
      <c r="G313" s="1319"/>
      <c r="H313" s="4"/>
      <c r="I313" s="4"/>
      <c r="J313" s="4"/>
      <c r="K313" s="4"/>
    </row>
    <row r="314" spans="1:11" ht="26.1" customHeight="1">
      <c r="A314" s="4"/>
      <c r="B314" s="4"/>
      <c r="C314" s="8" t="s">
        <v>260</v>
      </c>
      <c r="D314" s="1318" t="s">
        <v>348</v>
      </c>
      <c r="E314" s="1319"/>
      <c r="F314" s="1319"/>
      <c r="G314" s="1319"/>
      <c r="H314" s="4"/>
      <c r="I314" s="4"/>
      <c r="J314" s="4"/>
      <c r="K314" s="4"/>
    </row>
    <row r="315" spans="1:11" ht="14.1" customHeight="1">
      <c r="A315" s="4"/>
      <c r="B315" s="4"/>
      <c r="C315" s="1316" t="s">
        <v>44</v>
      </c>
      <c r="D315" s="1317"/>
      <c r="E315" s="1317"/>
      <c r="F315" s="1317"/>
      <c r="G315" s="1317"/>
      <c r="H315" s="4"/>
      <c r="I315" s="4"/>
      <c r="J315" s="4"/>
      <c r="K315" s="4"/>
    </row>
    <row r="316" spans="1:11" ht="14.1" customHeight="1">
      <c r="A316" s="4"/>
      <c r="B316" s="4"/>
      <c r="C316" s="26" t="s">
        <v>348</v>
      </c>
      <c r="D316" s="1316" t="s">
        <v>3339</v>
      </c>
      <c r="E316" s="1317"/>
      <c r="F316" s="1317"/>
      <c r="G316" s="1317"/>
      <c r="H316" s="4"/>
      <c r="I316" s="4"/>
      <c r="J316" s="4"/>
      <c r="K316" s="4"/>
    </row>
    <row r="317" spans="1:11" ht="14.1" customHeight="1">
      <c r="A317" s="4"/>
      <c r="B317" s="4"/>
      <c r="C317" s="14" t="s">
        <v>382</v>
      </c>
      <c r="D317" s="1314" t="s">
        <v>1216</v>
      </c>
      <c r="E317" s="1315"/>
      <c r="F317" s="1315"/>
      <c r="G317" s="1315"/>
      <c r="H317" s="4"/>
      <c r="I317" s="4"/>
      <c r="J317" s="4"/>
      <c r="K317" s="4"/>
    </row>
    <row r="318" spans="1:11" ht="14.1" customHeight="1">
      <c r="A318" s="4"/>
      <c r="B318" s="4"/>
      <c r="C318" s="27" t="s">
        <v>380</v>
      </c>
      <c r="D318" s="1310" t="s">
        <v>348</v>
      </c>
      <c r="E318" s="1311"/>
      <c r="F318" s="1311"/>
      <c r="G318" s="1311"/>
      <c r="H318" s="4"/>
      <c r="I318" s="4"/>
      <c r="J318" s="4"/>
      <c r="K318" s="4"/>
    </row>
    <row r="319" spans="1:11" ht="14.1" customHeight="1">
      <c r="A319" s="4"/>
      <c r="B319" s="4"/>
      <c r="C319" s="27" t="s">
        <v>15</v>
      </c>
      <c r="D319" s="1310" t="s">
        <v>3325</v>
      </c>
      <c r="E319" s="1311"/>
      <c r="F319" s="1311"/>
      <c r="G319" s="1311"/>
      <c r="H319" s="4"/>
      <c r="I319" s="4"/>
      <c r="J319" s="4"/>
      <c r="K319" s="4"/>
    </row>
    <row r="320" spans="1:11" ht="15" customHeight="1">
      <c r="A320" s="4"/>
      <c r="B320" s="4"/>
      <c r="C320" s="13"/>
      <c r="D320" s="33">
        <v>2022</v>
      </c>
      <c r="E320" s="33">
        <v>2023</v>
      </c>
      <c r="F320" s="33">
        <v>2024</v>
      </c>
      <c r="G320" s="33">
        <v>2025</v>
      </c>
      <c r="H320" s="4"/>
      <c r="I320" s="4"/>
      <c r="J320" s="4"/>
      <c r="K320" s="4"/>
    </row>
    <row r="321" spans="1:11" ht="15" customHeight="1">
      <c r="A321" s="4"/>
      <c r="B321" s="4"/>
      <c r="C321" s="12"/>
      <c r="D321" s="34" t="s">
        <v>7</v>
      </c>
      <c r="E321" s="34" t="s">
        <v>8</v>
      </c>
      <c r="F321" s="34" t="s">
        <v>8</v>
      </c>
      <c r="G321" s="34" t="s">
        <v>8</v>
      </c>
      <c r="H321" s="4"/>
      <c r="I321" s="4"/>
      <c r="J321" s="4"/>
      <c r="K321" s="4"/>
    </row>
    <row r="322" spans="1:11" ht="14.1" customHeight="1">
      <c r="A322" s="4"/>
      <c r="B322" s="4"/>
      <c r="C322" s="7" t="s">
        <v>16</v>
      </c>
      <c r="D322" s="35" t="s">
        <v>348</v>
      </c>
      <c r="E322" s="35" t="s">
        <v>411</v>
      </c>
      <c r="F322" s="35" t="s">
        <v>411</v>
      </c>
      <c r="G322" s="35" t="s">
        <v>411</v>
      </c>
      <c r="H322" s="4"/>
      <c r="I322" s="4"/>
      <c r="J322" s="4"/>
      <c r="K322" s="4"/>
    </row>
    <row r="323" spans="1:11" ht="14.1" customHeight="1">
      <c r="A323" s="4"/>
      <c r="B323" s="4"/>
      <c r="C323" s="7" t="s">
        <v>481</v>
      </c>
      <c r="D323" s="35" t="s">
        <v>348</v>
      </c>
      <c r="E323" s="35" t="s">
        <v>767</v>
      </c>
      <c r="F323" s="35" t="s">
        <v>372</v>
      </c>
      <c r="G323" s="35" t="s">
        <v>372</v>
      </c>
      <c r="H323" s="4"/>
      <c r="I323" s="4"/>
      <c r="J323" s="4"/>
      <c r="K323" s="4"/>
    </row>
    <row r="324" spans="1:11" ht="14.1" customHeight="1">
      <c r="A324" s="4"/>
      <c r="B324" s="4"/>
      <c r="C324" s="7" t="s">
        <v>480</v>
      </c>
      <c r="D324" s="35" t="s">
        <v>372</v>
      </c>
      <c r="E324" s="35" t="s">
        <v>767</v>
      </c>
      <c r="F324" s="35" t="s">
        <v>372</v>
      </c>
      <c r="G324" s="35" t="s">
        <v>372</v>
      </c>
      <c r="H324" s="4"/>
      <c r="I324" s="4"/>
      <c r="J324" s="4"/>
      <c r="K324" s="4"/>
    </row>
    <row r="325" spans="1:11" ht="14.1" customHeight="1">
      <c r="A325" s="4"/>
      <c r="B325" s="4"/>
      <c r="C325" s="7" t="s">
        <v>375</v>
      </c>
      <c r="D325" s="35" t="s">
        <v>348</v>
      </c>
      <c r="E325" s="35" t="s">
        <v>348</v>
      </c>
      <c r="F325" s="35" t="s">
        <v>372</v>
      </c>
      <c r="G325" s="35" t="s">
        <v>372</v>
      </c>
      <c r="H325" s="4"/>
      <c r="I325" s="4"/>
      <c r="J325" s="4"/>
      <c r="K325" s="4"/>
    </row>
    <row r="326" spans="1:11" ht="14.1" customHeight="1">
      <c r="A326" s="4"/>
      <c r="B326" s="4"/>
      <c r="C326" s="7" t="s">
        <v>374</v>
      </c>
      <c r="D326" s="35" t="s">
        <v>348</v>
      </c>
      <c r="E326" s="35" t="s">
        <v>348</v>
      </c>
      <c r="F326" s="35" t="s">
        <v>434</v>
      </c>
      <c r="G326" s="35" t="s">
        <v>348</v>
      </c>
      <c r="H326" s="4"/>
      <c r="I326" s="4"/>
      <c r="J326" s="4"/>
      <c r="K326" s="4"/>
    </row>
    <row r="327" spans="1:11" ht="14.1" customHeight="1">
      <c r="A327" s="4"/>
      <c r="B327" s="4"/>
      <c r="C327" s="7" t="s">
        <v>22</v>
      </c>
      <c r="D327" s="35" t="s">
        <v>348</v>
      </c>
      <c r="E327" s="35" t="s">
        <v>348</v>
      </c>
      <c r="F327" s="35" t="s">
        <v>434</v>
      </c>
      <c r="G327" s="35" t="s">
        <v>348</v>
      </c>
      <c r="H327" s="4"/>
      <c r="I327" s="4"/>
      <c r="J327" s="4"/>
      <c r="K327" s="4"/>
    </row>
    <row r="328" spans="1:11" ht="14.1" customHeight="1">
      <c r="A328" s="4"/>
      <c r="B328" s="4"/>
      <c r="C328" s="1312" t="s">
        <v>371</v>
      </c>
      <c r="D328" s="1313"/>
      <c r="E328" s="1313"/>
      <c r="F328" s="1313"/>
      <c r="G328" s="1313"/>
      <c r="H328" s="4"/>
      <c r="I328" s="4"/>
      <c r="J328" s="4"/>
      <c r="K328" s="4"/>
    </row>
    <row r="329" spans="1:11" ht="14.1" customHeight="1">
      <c r="A329" s="4"/>
      <c r="B329" s="4"/>
      <c r="C329" s="13"/>
      <c r="D329" s="33">
        <v>2022</v>
      </c>
      <c r="E329" s="33">
        <v>2023</v>
      </c>
      <c r="F329" s="33">
        <v>2024</v>
      </c>
      <c r="G329" s="33">
        <v>2025</v>
      </c>
      <c r="H329" s="4"/>
      <c r="I329" s="4"/>
      <c r="J329" s="4"/>
      <c r="K329" s="4"/>
    </row>
    <row r="330" spans="1:11" ht="14.1" customHeight="1">
      <c r="A330" s="4"/>
      <c r="B330" s="4"/>
      <c r="C330" s="12"/>
      <c r="D330" s="34" t="s">
        <v>7</v>
      </c>
      <c r="E330" s="34" t="s">
        <v>8</v>
      </c>
      <c r="F330" s="34" t="s">
        <v>8</v>
      </c>
      <c r="G330" s="34" t="s">
        <v>8</v>
      </c>
      <c r="H330" s="4"/>
      <c r="I330" s="4"/>
      <c r="J330" s="4"/>
      <c r="K330" s="4"/>
    </row>
    <row r="331" spans="1:11" ht="14.1" customHeight="1">
      <c r="A331" s="4"/>
      <c r="B331" s="4"/>
      <c r="C331" s="11" t="s">
        <v>368</v>
      </c>
      <c r="D331" s="18" t="s">
        <v>348</v>
      </c>
      <c r="E331" s="30">
        <v>0</v>
      </c>
      <c r="F331" s="30">
        <v>0</v>
      </c>
      <c r="G331" s="30">
        <v>0</v>
      </c>
      <c r="H331" s="4"/>
      <c r="I331" s="4"/>
      <c r="J331" s="4"/>
      <c r="K331" s="4"/>
    </row>
    <row r="332" spans="1:11" ht="14.1" customHeight="1">
      <c r="A332" s="4"/>
      <c r="B332" s="4"/>
      <c r="C332" s="11" t="s">
        <v>357</v>
      </c>
      <c r="D332" s="18" t="s">
        <v>348</v>
      </c>
      <c r="E332" s="30">
        <v>0</v>
      </c>
      <c r="F332" s="30">
        <v>0</v>
      </c>
      <c r="G332" s="30">
        <v>0</v>
      </c>
      <c r="H332" s="4"/>
      <c r="I332" s="4"/>
      <c r="J332" s="4"/>
      <c r="K332" s="4"/>
    </row>
    <row r="333" spans="1:11" ht="14.1" customHeight="1">
      <c r="A333" s="4"/>
      <c r="B333" s="4"/>
      <c r="C333" s="11" t="s">
        <v>361</v>
      </c>
      <c r="D333" s="18" t="s">
        <v>348</v>
      </c>
      <c r="E333" s="30">
        <v>0</v>
      </c>
      <c r="F333" s="30">
        <v>0</v>
      </c>
      <c r="G333" s="30">
        <v>0</v>
      </c>
      <c r="H333" s="4"/>
      <c r="I333" s="4"/>
      <c r="J333" s="4"/>
      <c r="K333" s="4"/>
    </row>
    <row r="334" spans="1:11" ht="14.1" customHeight="1">
      <c r="A334" s="4"/>
      <c r="B334" s="4"/>
      <c r="C334" s="11" t="s">
        <v>367</v>
      </c>
      <c r="D334" s="18" t="s">
        <v>348</v>
      </c>
      <c r="E334" s="30">
        <v>0</v>
      </c>
      <c r="F334" s="30">
        <v>0</v>
      </c>
      <c r="G334" s="30">
        <v>0</v>
      </c>
      <c r="H334" s="4"/>
      <c r="I334" s="4"/>
      <c r="J334" s="4"/>
      <c r="K334" s="4"/>
    </row>
    <row r="335" spans="1:11" ht="14.1" customHeight="1">
      <c r="A335" s="4"/>
      <c r="B335" s="4"/>
      <c r="C335" s="11" t="s">
        <v>357</v>
      </c>
      <c r="D335" s="18" t="s">
        <v>348</v>
      </c>
      <c r="E335" s="30">
        <v>0</v>
      </c>
      <c r="F335" s="30">
        <v>0</v>
      </c>
      <c r="G335" s="30">
        <v>0</v>
      </c>
      <c r="H335" s="4"/>
      <c r="I335" s="4"/>
      <c r="J335" s="4"/>
      <c r="K335" s="4"/>
    </row>
    <row r="336" spans="1:11" ht="14.1" customHeight="1">
      <c r="A336" s="4"/>
      <c r="B336" s="4"/>
      <c r="C336" s="11" t="s">
        <v>361</v>
      </c>
      <c r="D336" s="18" t="s">
        <v>348</v>
      </c>
      <c r="E336" s="30">
        <v>0</v>
      </c>
      <c r="F336" s="30">
        <v>0</v>
      </c>
      <c r="G336" s="30">
        <v>0</v>
      </c>
      <c r="H336" s="4"/>
      <c r="I336" s="4"/>
      <c r="J336" s="4"/>
      <c r="K336" s="4"/>
    </row>
    <row r="337" spans="1:11" ht="14.1" customHeight="1">
      <c r="A337" s="4"/>
      <c r="B337" s="4"/>
      <c r="C337" s="11" t="s">
        <v>366</v>
      </c>
      <c r="D337" s="18" t="s">
        <v>348</v>
      </c>
      <c r="E337" s="30">
        <v>0</v>
      </c>
      <c r="F337" s="30">
        <v>0</v>
      </c>
      <c r="G337" s="30">
        <v>0</v>
      </c>
      <c r="H337" s="4"/>
      <c r="I337" s="4"/>
      <c r="J337" s="4"/>
      <c r="K337" s="4"/>
    </row>
    <row r="338" spans="1:11" ht="14.1" customHeight="1">
      <c r="A338" s="4"/>
      <c r="B338" s="4"/>
      <c r="C338" s="11" t="s">
        <v>357</v>
      </c>
      <c r="D338" s="18" t="s">
        <v>348</v>
      </c>
      <c r="E338" s="30">
        <v>0</v>
      </c>
      <c r="F338" s="30">
        <v>0</v>
      </c>
      <c r="G338" s="30">
        <v>0</v>
      </c>
      <c r="H338" s="4"/>
      <c r="I338" s="4"/>
      <c r="J338" s="4"/>
      <c r="K338" s="4"/>
    </row>
    <row r="339" spans="1:11" ht="14.1" customHeight="1">
      <c r="A339" s="4"/>
      <c r="B339" s="4"/>
      <c r="C339" s="11" t="s">
        <v>361</v>
      </c>
      <c r="D339" s="18" t="s">
        <v>348</v>
      </c>
      <c r="E339" s="30">
        <v>0</v>
      </c>
      <c r="F339" s="30">
        <v>0</v>
      </c>
      <c r="G339" s="30">
        <v>0</v>
      </c>
      <c r="H339" s="4"/>
      <c r="I339" s="4"/>
      <c r="J339" s="4"/>
      <c r="K339" s="4"/>
    </row>
    <row r="340" spans="1:11" ht="14.1" customHeight="1">
      <c r="A340" s="4"/>
      <c r="B340" s="4"/>
      <c r="C340" s="11" t="s">
        <v>365</v>
      </c>
      <c r="D340" s="18" t="s">
        <v>348</v>
      </c>
      <c r="E340" s="30">
        <v>0</v>
      </c>
      <c r="F340" s="30">
        <v>0</v>
      </c>
      <c r="G340" s="30">
        <v>0</v>
      </c>
      <c r="H340" s="4"/>
      <c r="I340" s="4"/>
      <c r="J340" s="4"/>
      <c r="K340" s="4"/>
    </row>
    <row r="341" spans="1:11" ht="14.1" customHeight="1">
      <c r="A341" s="4"/>
      <c r="B341" s="4"/>
      <c r="C341" s="11" t="s">
        <v>357</v>
      </c>
      <c r="D341" s="18" t="s">
        <v>348</v>
      </c>
      <c r="E341" s="30">
        <v>0</v>
      </c>
      <c r="F341" s="30">
        <v>0</v>
      </c>
      <c r="G341" s="30">
        <v>0</v>
      </c>
      <c r="H341" s="4"/>
      <c r="I341" s="4"/>
      <c r="J341" s="4"/>
      <c r="K341" s="4"/>
    </row>
    <row r="342" spans="1:11" ht="14.1" customHeight="1">
      <c r="A342" s="4"/>
      <c r="B342" s="4"/>
      <c r="C342" s="11" t="s">
        <v>361</v>
      </c>
      <c r="D342" s="18" t="s">
        <v>348</v>
      </c>
      <c r="E342" s="30">
        <v>0</v>
      </c>
      <c r="F342" s="30">
        <v>0</v>
      </c>
      <c r="G342" s="30">
        <v>0</v>
      </c>
      <c r="H342" s="4"/>
      <c r="I342" s="4"/>
      <c r="J342" s="4"/>
      <c r="K342" s="4"/>
    </row>
    <row r="343" spans="1:11" ht="14.1" customHeight="1">
      <c r="A343" s="4"/>
      <c r="B343" s="4"/>
      <c r="C343" s="11" t="s">
        <v>370</v>
      </c>
      <c r="D343" s="18" t="s">
        <v>348</v>
      </c>
      <c r="E343" s="30">
        <v>0</v>
      </c>
      <c r="F343" s="30">
        <v>0</v>
      </c>
      <c r="G343" s="30">
        <v>0</v>
      </c>
      <c r="H343" s="4"/>
      <c r="I343" s="4"/>
      <c r="J343" s="4"/>
      <c r="K343" s="4"/>
    </row>
    <row r="344" spans="1:11" ht="14.1" customHeight="1">
      <c r="A344" s="4"/>
      <c r="B344" s="4"/>
      <c r="C344" s="11" t="s">
        <v>357</v>
      </c>
      <c r="D344" s="18" t="s">
        <v>348</v>
      </c>
      <c r="E344" s="30">
        <v>0</v>
      </c>
      <c r="F344" s="30">
        <v>0</v>
      </c>
      <c r="G344" s="30">
        <v>0</v>
      </c>
      <c r="H344" s="4"/>
      <c r="I344" s="4"/>
      <c r="J344" s="4"/>
      <c r="K344" s="4"/>
    </row>
    <row r="345" spans="1:11" ht="14.1" customHeight="1">
      <c r="A345" s="4"/>
      <c r="B345" s="4"/>
      <c r="C345" s="11" t="s">
        <v>361</v>
      </c>
      <c r="D345" s="18" t="s">
        <v>348</v>
      </c>
      <c r="E345" s="30">
        <v>0</v>
      </c>
      <c r="F345" s="30">
        <v>0</v>
      </c>
      <c r="G345" s="30">
        <v>0</v>
      </c>
      <c r="H345" s="4"/>
      <c r="I345" s="4"/>
      <c r="J345" s="4"/>
      <c r="K345" s="4"/>
    </row>
    <row r="346" spans="1:11" ht="14.1" customHeight="1">
      <c r="A346" s="4"/>
      <c r="B346" s="4"/>
      <c r="C346" s="11" t="s">
        <v>363</v>
      </c>
      <c r="D346" s="18" t="s">
        <v>348</v>
      </c>
      <c r="E346" s="30">
        <v>0</v>
      </c>
      <c r="F346" s="30">
        <v>0</v>
      </c>
      <c r="G346" s="30">
        <v>0</v>
      </c>
      <c r="H346" s="4"/>
      <c r="I346" s="4"/>
      <c r="J346" s="4"/>
      <c r="K346" s="4"/>
    </row>
    <row r="347" spans="1:11" ht="14.1" customHeight="1">
      <c r="A347" s="4"/>
      <c r="B347" s="4"/>
      <c r="C347" s="11" t="s">
        <v>357</v>
      </c>
      <c r="D347" s="18" t="s">
        <v>348</v>
      </c>
      <c r="E347" s="30">
        <v>0</v>
      </c>
      <c r="F347" s="30">
        <v>0</v>
      </c>
      <c r="G347" s="30">
        <v>0</v>
      </c>
      <c r="H347" s="4"/>
      <c r="I347" s="4"/>
      <c r="J347" s="4"/>
      <c r="K347" s="4"/>
    </row>
    <row r="348" spans="1:11" ht="14.1" customHeight="1">
      <c r="A348" s="4"/>
      <c r="B348" s="4"/>
      <c r="C348" s="11" t="s">
        <v>361</v>
      </c>
      <c r="D348" s="18" t="s">
        <v>348</v>
      </c>
      <c r="E348" s="30">
        <v>0</v>
      </c>
      <c r="F348" s="30">
        <v>0</v>
      </c>
      <c r="G348" s="30">
        <v>0</v>
      </c>
      <c r="H348" s="4"/>
      <c r="I348" s="4"/>
      <c r="J348" s="4"/>
      <c r="K348" s="4"/>
    </row>
    <row r="349" spans="1:11" ht="14.1" customHeight="1">
      <c r="A349" s="4"/>
      <c r="B349" s="4"/>
      <c r="C349" s="11" t="s">
        <v>362</v>
      </c>
      <c r="D349" s="18" t="s">
        <v>348</v>
      </c>
      <c r="E349" s="30">
        <v>0</v>
      </c>
      <c r="F349" s="30">
        <v>0</v>
      </c>
      <c r="G349" s="30">
        <v>0</v>
      </c>
      <c r="H349" s="4"/>
      <c r="I349" s="4"/>
      <c r="J349" s="4"/>
      <c r="K349" s="4"/>
    </row>
    <row r="350" spans="1:11" ht="14.1" customHeight="1">
      <c r="A350" s="4"/>
      <c r="B350" s="4"/>
      <c r="C350" s="11" t="s">
        <v>357</v>
      </c>
      <c r="D350" s="18" t="s">
        <v>348</v>
      </c>
      <c r="E350" s="30">
        <v>0</v>
      </c>
      <c r="F350" s="30">
        <v>0</v>
      </c>
      <c r="G350" s="30">
        <v>0</v>
      </c>
      <c r="H350" s="4"/>
      <c r="I350" s="4"/>
      <c r="J350" s="4"/>
      <c r="K350" s="4"/>
    </row>
    <row r="351" spans="1:11" ht="14.1" customHeight="1">
      <c r="A351" s="4"/>
      <c r="B351" s="4"/>
      <c r="C351" s="11" t="s">
        <v>361</v>
      </c>
      <c r="D351" s="18" t="s">
        <v>348</v>
      </c>
      <c r="E351" s="30">
        <v>0</v>
      </c>
      <c r="F351" s="30">
        <v>0</v>
      </c>
      <c r="G351" s="30">
        <v>0</v>
      </c>
      <c r="H351" s="4"/>
      <c r="I351" s="4"/>
      <c r="J351" s="4"/>
      <c r="K351" s="4"/>
    </row>
    <row r="352" spans="1:11" ht="14.1" customHeight="1">
      <c r="A352" s="4"/>
      <c r="B352" s="4"/>
      <c r="C352" s="11" t="s">
        <v>360</v>
      </c>
      <c r="D352" s="18" t="s">
        <v>348</v>
      </c>
      <c r="E352" s="30">
        <v>0</v>
      </c>
      <c r="F352" s="30">
        <v>0</v>
      </c>
      <c r="G352" s="30">
        <v>0</v>
      </c>
      <c r="H352" s="4"/>
      <c r="I352" s="4"/>
      <c r="J352" s="4"/>
      <c r="K352" s="4"/>
    </row>
    <row r="353" spans="1:11" ht="14.1" customHeight="1">
      <c r="A353" s="4"/>
      <c r="B353" s="4"/>
      <c r="C353" s="11" t="s">
        <v>357</v>
      </c>
      <c r="D353" s="18" t="s">
        <v>348</v>
      </c>
      <c r="E353" s="30">
        <v>0</v>
      </c>
      <c r="F353" s="30">
        <v>0</v>
      </c>
      <c r="G353" s="30">
        <v>0</v>
      </c>
      <c r="H353" s="4"/>
      <c r="I353" s="4"/>
      <c r="J353" s="4"/>
      <c r="K353" s="4"/>
    </row>
    <row r="354" spans="1:11" ht="14.1" customHeight="1">
      <c r="A354" s="4"/>
      <c r="B354" s="4"/>
      <c r="C354" s="11" t="s">
        <v>356</v>
      </c>
      <c r="D354" s="18" t="s">
        <v>348</v>
      </c>
      <c r="E354" s="30">
        <v>0</v>
      </c>
      <c r="F354" s="30">
        <v>0</v>
      </c>
      <c r="G354" s="30">
        <v>0</v>
      </c>
      <c r="H354" s="4"/>
      <c r="I354" s="4"/>
      <c r="J354" s="4"/>
      <c r="K354" s="4"/>
    </row>
    <row r="355" spans="1:11" ht="14.1" customHeight="1">
      <c r="A355" s="4"/>
      <c r="B355" s="4"/>
      <c r="C355" s="11" t="s">
        <v>355</v>
      </c>
      <c r="D355" s="18" t="s">
        <v>348</v>
      </c>
      <c r="E355" s="30">
        <v>0</v>
      </c>
      <c r="F355" s="30">
        <v>0</v>
      </c>
      <c r="G355" s="30">
        <v>0</v>
      </c>
      <c r="H355" s="4"/>
      <c r="I355" s="4"/>
      <c r="J355" s="4"/>
      <c r="K355" s="4"/>
    </row>
    <row r="356" spans="1:11" ht="14.1" customHeight="1">
      <c r="A356" s="4"/>
      <c r="B356" s="4"/>
      <c r="C356" s="11" t="s">
        <v>354</v>
      </c>
      <c r="D356" s="18" t="s">
        <v>348</v>
      </c>
      <c r="E356" s="30">
        <v>0</v>
      </c>
      <c r="F356" s="30">
        <v>0</v>
      </c>
      <c r="G356" s="30">
        <v>0</v>
      </c>
      <c r="H356" s="4"/>
      <c r="I356" s="4"/>
      <c r="J356" s="4"/>
      <c r="K356" s="4"/>
    </row>
    <row r="357" spans="1:11" ht="14.1" customHeight="1">
      <c r="A357" s="4"/>
      <c r="B357" s="4"/>
      <c r="C357" s="11" t="s">
        <v>353</v>
      </c>
      <c r="D357" s="18" t="s">
        <v>348</v>
      </c>
      <c r="E357" s="30">
        <v>0</v>
      </c>
      <c r="F357" s="30">
        <v>0</v>
      </c>
      <c r="G357" s="30">
        <v>0</v>
      </c>
      <c r="H357" s="4"/>
      <c r="I357" s="4"/>
      <c r="J357" s="4"/>
      <c r="K357" s="4"/>
    </row>
    <row r="358" spans="1:11" ht="14.1" customHeight="1">
      <c r="A358" s="4"/>
      <c r="B358" s="4"/>
      <c r="C358" s="11" t="s">
        <v>359</v>
      </c>
      <c r="D358" s="18" t="s">
        <v>348</v>
      </c>
      <c r="E358" s="30">
        <v>40000000</v>
      </c>
      <c r="F358" s="30">
        <v>0</v>
      </c>
      <c r="G358" s="30">
        <v>0</v>
      </c>
      <c r="H358" s="4"/>
      <c r="I358" s="4"/>
      <c r="J358" s="4"/>
      <c r="K358" s="4"/>
    </row>
    <row r="359" spans="1:11" ht="14.1" customHeight="1">
      <c r="A359" s="4"/>
      <c r="B359" s="4"/>
      <c r="C359" s="11" t="s">
        <v>357</v>
      </c>
      <c r="D359" s="18" t="s">
        <v>348</v>
      </c>
      <c r="E359" s="30">
        <v>40000000</v>
      </c>
      <c r="F359" s="30">
        <v>0</v>
      </c>
      <c r="G359" s="30">
        <v>0</v>
      </c>
      <c r="H359" s="4"/>
      <c r="I359" s="4"/>
      <c r="J359" s="4"/>
      <c r="K359" s="4"/>
    </row>
    <row r="360" spans="1:11" ht="14.1" customHeight="1">
      <c r="A360" s="4"/>
      <c r="B360" s="4"/>
      <c r="C360" s="11" t="s">
        <v>356</v>
      </c>
      <c r="D360" s="18" t="s">
        <v>348</v>
      </c>
      <c r="E360" s="30">
        <v>0</v>
      </c>
      <c r="F360" s="30">
        <v>0</v>
      </c>
      <c r="G360" s="30">
        <v>0</v>
      </c>
      <c r="H360" s="4"/>
      <c r="I360" s="4"/>
      <c r="J360" s="4"/>
      <c r="K360" s="4"/>
    </row>
    <row r="361" spans="1:11" ht="14.1" customHeight="1">
      <c r="A361" s="4"/>
      <c r="B361" s="4"/>
      <c r="C361" s="11" t="s">
        <v>355</v>
      </c>
      <c r="D361" s="18" t="s">
        <v>348</v>
      </c>
      <c r="E361" s="30">
        <v>0</v>
      </c>
      <c r="F361" s="30">
        <v>0</v>
      </c>
      <c r="G361" s="30">
        <v>0</v>
      </c>
      <c r="H361" s="4"/>
      <c r="I361" s="4"/>
      <c r="J361" s="4"/>
      <c r="K361" s="4"/>
    </row>
    <row r="362" spans="1:11" ht="14.1" customHeight="1">
      <c r="A362" s="4"/>
      <c r="B362" s="4"/>
      <c r="C362" s="11" t="s">
        <v>354</v>
      </c>
      <c r="D362" s="18" t="s">
        <v>348</v>
      </c>
      <c r="E362" s="30">
        <v>0</v>
      </c>
      <c r="F362" s="30">
        <v>0</v>
      </c>
      <c r="G362" s="30">
        <v>0</v>
      </c>
      <c r="H362" s="4"/>
      <c r="I362" s="4"/>
      <c r="J362" s="4"/>
      <c r="K362" s="4"/>
    </row>
    <row r="363" spans="1:11" ht="14.1" customHeight="1">
      <c r="A363" s="4"/>
      <c r="B363" s="4"/>
      <c r="C363" s="11" t="s">
        <v>353</v>
      </c>
      <c r="D363" s="18" t="s">
        <v>348</v>
      </c>
      <c r="E363" s="30">
        <v>0</v>
      </c>
      <c r="F363" s="30">
        <v>0</v>
      </c>
      <c r="G363" s="30">
        <v>0</v>
      </c>
      <c r="H363" s="4"/>
      <c r="I363" s="4"/>
      <c r="J363" s="4"/>
      <c r="K363" s="4"/>
    </row>
    <row r="364" spans="1:11" ht="14.1" customHeight="1">
      <c r="A364" s="4"/>
      <c r="B364" s="4"/>
      <c r="C364" s="11" t="s">
        <v>358</v>
      </c>
      <c r="D364" s="18" t="s">
        <v>348</v>
      </c>
      <c r="E364" s="30">
        <v>0</v>
      </c>
      <c r="F364" s="30">
        <v>0</v>
      </c>
      <c r="G364" s="30">
        <v>0</v>
      </c>
      <c r="H364" s="4"/>
      <c r="I364" s="4"/>
      <c r="J364" s="4"/>
      <c r="K364" s="4"/>
    </row>
    <row r="365" spans="1:11" ht="14.1" customHeight="1">
      <c r="A365" s="4"/>
      <c r="B365" s="4"/>
      <c r="C365" s="11" t="s">
        <v>357</v>
      </c>
      <c r="D365" s="18" t="s">
        <v>348</v>
      </c>
      <c r="E365" s="30">
        <v>0</v>
      </c>
      <c r="F365" s="30">
        <v>0</v>
      </c>
      <c r="G365" s="30">
        <v>0</v>
      </c>
      <c r="H365" s="4"/>
      <c r="I365" s="4"/>
      <c r="J365" s="4"/>
      <c r="K365" s="4"/>
    </row>
    <row r="366" spans="1:11" ht="14.1" customHeight="1">
      <c r="A366" s="4"/>
      <c r="B366" s="4"/>
      <c r="C366" s="11" t="s">
        <v>356</v>
      </c>
      <c r="D366" s="18" t="s">
        <v>348</v>
      </c>
      <c r="E366" s="30">
        <v>0</v>
      </c>
      <c r="F366" s="30">
        <v>0</v>
      </c>
      <c r="G366" s="30">
        <v>0</v>
      </c>
      <c r="H366" s="4"/>
      <c r="I366" s="4"/>
      <c r="J366" s="4"/>
      <c r="K366" s="4"/>
    </row>
    <row r="367" spans="1:11" ht="14.1" customHeight="1">
      <c r="A367" s="4"/>
      <c r="B367" s="4"/>
      <c r="C367" s="11" t="s">
        <v>355</v>
      </c>
      <c r="D367" s="18" t="s">
        <v>348</v>
      </c>
      <c r="E367" s="30">
        <v>0</v>
      </c>
      <c r="F367" s="30">
        <v>0</v>
      </c>
      <c r="G367" s="30">
        <v>0</v>
      </c>
      <c r="H367" s="4"/>
      <c r="I367" s="4"/>
      <c r="J367" s="4"/>
      <c r="K367" s="4"/>
    </row>
    <row r="368" spans="1:11" ht="14.1" customHeight="1">
      <c r="A368" s="4"/>
      <c r="B368" s="4"/>
      <c r="C368" s="11" t="s">
        <v>354</v>
      </c>
      <c r="D368" s="18" t="s">
        <v>348</v>
      </c>
      <c r="E368" s="30">
        <v>0</v>
      </c>
      <c r="F368" s="30">
        <v>0</v>
      </c>
      <c r="G368" s="30">
        <v>0</v>
      </c>
      <c r="H368" s="4"/>
      <c r="I368" s="4"/>
      <c r="J368" s="4"/>
      <c r="K368" s="4"/>
    </row>
    <row r="369" spans="1:11" ht="14.1" customHeight="1">
      <c r="A369" s="4"/>
      <c r="B369" s="4"/>
      <c r="C369" s="11" t="s">
        <v>353</v>
      </c>
      <c r="D369" s="18" t="s">
        <v>348</v>
      </c>
      <c r="E369" s="30">
        <v>0</v>
      </c>
      <c r="F369" s="30">
        <v>0</v>
      </c>
      <c r="G369" s="30">
        <v>0</v>
      </c>
      <c r="H369" s="4"/>
      <c r="I369" s="4"/>
      <c r="J369" s="4"/>
      <c r="K369" s="4"/>
    </row>
    <row r="370" spans="1:11" ht="14.1" customHeight="1">
      <c r="A370" s="4"/>
      <c r="B370" s="4"/>
      <c r="C370" s="11" t="s">
        <v>352</v>
      </c>
      <c r="D370" s="18" t="s">
        <v>348</v>
      </c>
      <c r="E370" s="30">
        <v>0</v>
      </c>
      <c r="F370" s="30">
        <v>0</v>
      </c>
      <c r="G370" s="30">
        <v>0</v>
      </c>
      <c r="H370" s="4"/>
      <c r="I370" s="4"/>
      <c r="J370" s="4"/>
      <c r="K370" s="4"/>
    </row>
    <row r="371" spans="1:11" ht="14.1" customHeight="1">
      <c r="A371" s="4"/>
      <c r="B371" s="4"/>
      <c r="C371" s="11" t="s">
        <v>351</v>
      </c>
      <c r="D371" s="18" t="s">
        <v>348</v>
      </c>
      <c r="E371" s="30">
        <v>0</v>
      </c>
      <c r="F371" s="30">
        <v>0</v>
      </c>
      <c r="G371" s="30">
        <v>0</v>
      </c>
      <c r="H371" s="4"/>
      <c r="I371" s="4"/>
      <c r="J371" s="4"/>
      <c r="K371" s="4"/>
    </row>
    <row r="372" spans="1:11" ht="14.1" customHeight="1">
      <c r="A372" s="4"/>
      <c r="B372" s="4"/>
      <c r="C372" s="10" t="s">
        <v>145</v>
      </c>
      <c r="D372" s="30">
        <v>0</v>
      </c>
      <c r="E372" s="30">
        <v>40000000</v>
      </c>
      <c r="F372" s="30">
        <v>0</v>
      </c>
      <c r="G372" s="30">
        <v>0</v>
      </c>
      <c r="H372" s="4"/>
      <c r="I372" s="4"/>
      <c r="J372" s="4"/>
      <c r="K372" s="4"/>
    </row>
    <row r="373" spans="1:11" ht="15" customHeight="1">
      <c r="A373" s="4"/>
      <c r="B373" s="4"/>
      <c r="C373" s="9" t="s">
        <v>348</v>
      </c>
      <c r="D373" s="31" t="s">
        <v>348</v>
      </c>
      <c r="E373" s="31" t="s">
        <v>348</v>
      </c>
      <c r="F373" s="31" t="s">
        <v>348</v>
      </c>
      <c r="G373" s="31" t="s">
        <v>348</v>
      </c>
      <c r="H373" s="4"/>
      <c r="I373" s="4"/>
      <c r="J373" s="4"/>
      <c r="K373" s="4"/>
    </row>
    <row r="374" spans="1:11" ht="15" customHeight="1">
      <c r="A374" s="4"/>
      <c r="B374" s="4"/>
      <c r="C374" s="8" t="s">
        <v>369</v>
      </c>
      <c r="D374" s="32">
        <v>0</v>
      </c>
      <c r="E374" s="32">
        <v>1531000000</v>
      </c>
      <c r="F374" s="32">
        <v>1100000000</v>
      </c>
      <c r="G374" s="32">
        <v>665600000</v>
      </c>
      <c r="H374" s="4"/>
      <c r="I374" s="4"/>
      <c r="J374" s="4"/>
      <c r="K374" s="4"/>
    </row>
    <row r="375" spans="1:11" ht="15" customHeight="1">
      <c r="A375" s="4"/>
      <c r="B375" s="4"/>
      <c r="C375" s="7" t="s">
        <v>368</v>
      </c>
      <c r="D375" s="28">
        <v>0</v>
      </c>
      <c r="E375" s="28">
        <v>408229000</v>
      </c>
      <c r="F375" s="28">
        <v>408812000</v>
      </c>
      <c r="G375" s="28">
        <v>409010000</v>
      </c>
      <c r="H375" s="4"/>
      <c r="I375" s="4"/>
      <c r="J375" s="4"/>
      <c r="K375" s="4"/>
    </row>
    <row r="376" spans="1:11" ht="15" customHeight="1">
      <c r="A376" s="4"/>
      <c r="B376" s="4"/>
      <c r="C376" s="7" t="s">
        <v>357</v>
      </c>
      <c r="D376" s="28">
        <v>0</v>
      </c>
      <c r="E376" s="28">
        <v>375965000</v>
      </c>
      <c r="F376" s="28">
        <v>376548000</v>
      </c>
      <c r="G376" s="28">
        <v>376746000</v>
      </c>
      <c r="H376" s="4"/>
      <c r="I376" s="4"/>
      <c r="J376" s="4"/>
      <c r="K376" s="4"/>
    </row>
    <row r="377" spans="1:11" ht="15" customHeight="1">
      <c r="A377" s="4"/>
      <c r="B377" s="4"/>
      <c r="C377" s="7" t="s">
        <v>361</v>
      </c>
      <c r="D377" s="28">
        <v>0</v>
      </c>
      <c r="E377" s="28">
        <v>32264000</v>
      </c>
      <c r="F377" s="28">
        <v>32264000</v>
      </c>
      <c r="G377" s="28">
        <v>32264000</v>
      </c>
      <c r="H377" s="4"/>
      <c r="I377" s="4"/>
      <c r="J377" s="4"/>
      <c r="K377" s="4"/>
    </row>
    <row r="378" spans="1:11" ht="15" customHeight="1">
      <c r="A378" s="4"/>
      <c r="B378" s="4"/>
      <c r="C378" s="7" t="s">
        <v>367</v>
      </c>
      <c r="D378" s="28">
        <v>0</v>
      </c>
      <c r="E378" s="28">
        <v>69171000</v>
      </c>
      <c r="F378" s="28">
        <v>68588000</v>
      </c>
      <c r="G378" s="28">
        <v>68390000</v>
      </c>
      <c r="H378" s="4"/>
      <c r="I378" s="4"/>
      <c r="J378" s="4"/>
      <c r="K378" s="4"/>
    </row>
    <row r="379" spans="1:11" ht="15" customHeight="1">
      <c r="A379" s="4"/>
      <c r="B379" s="4"/>
      <c r="C379" s="7" t="s">
        <v>357</v>
      </c>
      <c r="D379" s="28">
        <v>0</v>
      </c>
      <c r="E379" s="28">
        <v>63786000</v>
      </c>
      <c r="F379" s="28">
        <v>63203000</v>
      </c>
      <c r="G379" s="28">
        <v>63005000</v>
      </c>
      <c r="H379" s="4"/>
      <c r="I379" s="4"/>
      <c r="J379" s="4"/>
      <c r="K379" s="4"/>
    </row>
    <row r="380" spans="1:11" ht="15" customHeight="1">
      <c r="A380" s="4"/>
      <c r="B380" s="4"/>
      <c r="C380" s="7" t="s">
        <v>361</v>
      </c>
      <c r="D380" s="28">
        <v>0</v>
      </c>
      <c r="E380" s="28">
        <v>5385000</v>
      </c>
      <c r="F380" s="28">
        <v>5385000</v>
      </c>
      <c r="G380" s="28">
        <v>5385000</v>
      </c>
      <c r="H380" s="4"/>
      <c r="I380" s="4"/>
      <c r="J380" s="4"/>
      <c r="K380" s="4"/>
    </row>
    <row r="381" spans="1:11" ht="15" customHeight="1">
      <c r="A381" s="4"/>
      <c r="B381" s="4"/>
      <c r="C381" s="7" t="s">
        <v>366</v>
      </c>
      <c r="D381" s="28">
        <v>0</v>
      </c>
      <c r="E381" s="28">
        <v>496426000</v>
      </c>
      <c r="F381" s="28">
        <v>371026000</v>
      </c>
      <c r="G381" s="28">
        <v>71026000</v>
      </c>
      <c r="H381" s="4"/>
      <c r="I381" s="4"/>
      <c r="J381" s="4"/>
      <c r="K381" s="4"/>
    </row>
    <row r="382" spans="1:11" ht="15" customHeight="1">
      <c r="A382" s="4"/>
      <c r="B382" s="4"/>
      <c r="C382" s="7" t="s">
        <v>357</v>
      </c>
      <c r="D382" s="28">
        <v>0</v>
      </c>
      <c r="E382" s="28">
        <v>494426000</v>
      </c>
      <c r="F382" s="28">
        <v>369026000</v>
      </c>
      <c r="G382" s="28">
        <v>69026000</v>
      </c>
      <c r="H382" s="4"/>
      <c r="I382" s="4"/>
      <c r="J382" s="4"/>
      <c r="K382" s="4"/>
    </row>
    <row r="383" spans="1:11" ht="15" customHeight="1">
      <c r="A383" s="4"/>
      <c r="B383" s="4"/>
      <c r="C383" s="7" t="s">
        <v>361</v>
      </c>
      <c r="D383" s="28">
        <v>0</v>
      </c>
      <c r="E383" s="28">
        <v>2000000</v>
      </c>
      <c r="F383" s="28">
        <v>2000000</v>
      </c>
      <c r="G383" s="28">
        <v>2000000</v>
      </c>
      <c r="H383" s="4"/>
      <c r="I383" s="4"/>
      <c r="J383" s="4"/>
      <c r="K383" s="4"/>
    </row>
    <row r="384" spans="1:11" ht="15" customHeight="1">
      <c r="A384" s="4"/>
      <c r="B384" s="4"/>
      <c r="C384" s="7" t="s">
        <v>365</v>
      </c>
      <c r="D384" s="28">
        <v>0</v>
      </c>
      <c r="E384" s="28">
        <v>0</v>
      </c>
      <c r="F384" s="28">
        <v>0</v>
      </c>
      <c r="G384" s="28">
        <v>0</v>
      </c>
      <c r="H384" s="4"/>
      <c r="I384" s="4"/>
      <c r="J384" s="4"/>
      <c r="K384" s="4"/>
    </row>
    <row r="385" spans="1:11" ht="15" customHeight="1">
      <c r="A385" s="4"/>
      <c r="B385" s="4"/>
      <c r="C385" s="7" t="s">
        <v>357</v>
      </c>
      <c r="D385" s="28">
        <v>0</v>
      </c>
      <c r="E385" s="28">
        <v>0</v>
      </c>
      <c r="F385" s="28">
        <v>0</v>
      </c>
      <c r="G385" s="28">
        <v>0</v>
      </c>
      <c r="H385" s="4"/>
      <c r="I385" s="4"/>
      <c r="J385" s="4"/>
      <c r="K385" s="4"/>
    </row>
    <row r="386" spans="1:11" ht="15" customHeight="1">
      <c r="A386" s="4"/>
      <c r="B386" s="4"/>
      <c r="C386" s="7" t="s">
        <v>361</v>
      </c>
      <c r="D386" s="28">
        <v>0</v>
      </c>
      <c r="E386" s="28">
        <v>0</v>
      </c>
      <c r="F386" s="28">
        <v>0</v>
      </c>
      <c r="G386" s="28">
        <v>0</v>
      </c>
      <c r="H386" s="4"/>
      <c r="I386" s="4"/>
      <c r="J386" s="4"/>
      <c r="K386" s="4"/>
    </row>
    <row r="387" spans="1:11" ht="20.100000000000001" customHeight="1">
      <c r="A387" s="4"/>
      <c r="B387" s="4"/>
      <c r="C387" s="7" t="s">
        <v>364</v>
      </c>
      <c r="D387" s="29">
        <v>0</v>
      </c>
      <c r="E387" s="29">
        <v>1574000</v>
      </c>
      <c r="F387" s="29">
        <v>1574000</v>
      </c>
      <c r="G387" s="29">
        <v>1574000</v>
      </c>
      <c r="H387" s="4"/>
      <c r="I387" s="4"/>
      <c r="J387" s="4"/>
      <c r="K387" s="4"/>
    </row>
    <row r="388" spans="1:11" ht="15" customHeight="1">
      <c r="A388" s="4"/>
      <c r="B388" s="4"/>
      <c r="C388" s="7" t="s">
        <v>357</v>
      </c>
      <c r="D388" s="28">
        <v>0</v>
      </c>
      <c r="E388" s="28">
        <v>1574000</v>
      </c>
      <c r="F388" s="28">
        <v>1574000</v>
      </c>
      <c r="G388" s="28">
        <v>1574000</v>
      </c>
      <c r="H388" s="4"/>
      <c r="I388" s="4"/>
      <c r="J388" s="4"/>
      <c r="K388" s="4"/>
    </row>
    <row r="389" spans="1:11" ht="15" customHeight="1">
      <c r="A389" s="4"/>
      <c r="B389" s="4"/>
      <c r="C389" s="7" t="s">
        <v>361</v>
      </c>
      <c r="D389" s="28">
        <v>0</v>
      </c>
      <c r="E389" s="28">
        <v>0</v>
      </c>
      <c r="F389" s="28">
        <v>0</v>
      </c>
      <c r="G389" s="28">
        <v>0</v>
      </c>
      <c r="H389" s="4"/>
      <c r="I389" s="4"/>
      <c r="J389" s="4"/>
      <c r="K389" s="4"/>
    </row>
    <row r="390" spans="1:11" ht="15" customHeight="1">
      <c r="A390" s="4"/>
      <c r="B390" s="4"/>
      <c r="C390" s="7" t="s">
        <v>363</v>
      </c>
      <c r="D390" s="28">
        <v>0</v>
      </c>
      <c r="E390" s="28">
        <v>0</v>
      </c>
      <c r="F390" s="28">
        <v>0</v>
      </c>
      <c r="G390" s="28">
        <v>0</v>
      </c>
      <c r="H390" s="4"/>
      <c r="I390" s="4"/>
      <c r="J390" s="4"/>
      <c r="K390" s="4"/>
    </row>
    <row r="391" spans="1:11" ht="15" customHeight="1">
      <c r="A391" s="4"/>
      <c r="B391" s="4"/>
      <c r="C391" s="7" t="s">
        <v>357</v>
      </c>
      <c r="D391" s="28">
        <v>0</v>
      </c>
      <c r="E391" s="28">
        <v>0</v>
      </c>
      <c r="F391" s="28">
        <v>0</v>
      </c>
      <c r="G391" s="28">
        <v>0</v>
      </c>
      <c r="H391" s="4"/>
      <c r="I391" s="4"/>
      <c r="J391" s="4"/>
      <c r="K391" s="4"/>
    </row>
    <row r="392" spans="1:11" ht="15" customHeight="1">
      <c r="A392" s="4"/>
      <c r="B392" s="4"/>
      <c r="C392" s="7" t="s">
        <v>361</v>
      </c>
      <c r="D392" s="28">
        <v>0</v>
      </c>
      <c r="E392" s="28">
        <v>0</v>
      </c>
      <c r="F392" s="28">
        <v>0</v>
      </c>
      <c r="G392" s="28">
        <v>0</v>
      </c>
      <c r="H392" s="4"/>
      <c r="I392" s="4"/>
      <c r="J392" s="4"/>
      <c r="K392" s="4"/>
    </row>
    <row r="393" spans="1:11" ht="15" customHeight="1">
      <c r="A393" s="4"/>
      <c r="B393" s="4"/>
      <c r="C393" s="7" t="s">
        <v>362</v>
      </c>
      <c r="D393" s="28">
        <v>0</v>
      </c>
      <c r="E393" s="28">
        <v>0</v>
      </c>
      <c r="F393" s="28">
        <v>0</v>
      </c>
      <c r="G393" s="28">
        <v>0</v>
      </c>
      <c r="H393" s="4"/>
      <c r="I393" s="4"/>
      <c r="J393" s="4"/>
      <c r="K393" s="4"/>
    </row>
    <row r="394" spans="1:11" ht="15" customHeight="1">
      <c r="A394" s="4"/>
      <c r="B394" s="4"/>
      <c r="C394" s="7" t="s">
        <v>357</v>
      </c>
      <c r="D394" s="28">
        <v>0</v>
      </c>
      <c r="E394" s="28">
        <v>0</v>
      </c>
      <c r="F394" s="28">
        <v>0</v>
      </c>
      <c r="G394" s="28">
        <v>0</v>
      </c>
      <c r="H394" s="4"/>
      <c r="I394" s="4"/>
      <c r="J394" s="4"/>
      <c r="K394" s="4"/>
    </row>
    <row r="395" spans="1:11" ht="15" customHeight="1">
      <c r="A395" s="4"/>
      <c r="B395" s="4"/>
      <c r="C395" s="7" t="s">
        <v>361</v>
      </c>
      <c r="D395" s="28">
        <v>0</v>
      </c>
      <c r="E395" s="28">
        <v>0</v>
      </c>
      <c r="F395" s="28">
        <v>0</v>
      </c>
      <c r="G395" s="28">
        <v>0</v>
      </c>
      <c r="H395" s="4"/>
      <c r="I395" s="4"/>
      <c r="J395" s="4"/>
      <c r="K395" s="4"/>
    </row>
    <row r="396" spans="1:11" ht="15" customHeight="1">
      <c r="A396" s="4"/>
      <c r="B396" s="4"/>
      <c r="C396" s="7" t="s">
        <v>360</v>
      </c>
      <c r="D396" s="28">
        <v>0</v>
      </c>
      <c r="E396" s="28">
        <v>0</v>
      </c>
      <c r="F396" s="28">
        <v>0</v>
      </c>
      <c r="G396" s="28">
        <v>0</v>
      </c>
      <c r="H396" s="4"/>
      <c r="I396" s="4"/>
      <c r="J396" s="4"/>
      <c r="K396" s="4"/>
    </row>
    <row r="397" spans="1:11" ht="15" customHeight="1">
      <c r="A397" s="4"/>
      <c r="B397" s="4"/>
      <c r="C397" s="7" t="s">
        <v>357</v>
      </c>
      <c r="D397" s="28">
        <v>0</v>
      </c>
      <c r="E397" s="28">
        <v>0</v>
      </c>
      <c r="F397" s="28">
        <v>0</v>
      </c>
      <c r="G397" s="28">
        <v>0</v>
      </c>
      <c r="H397" s="4"/>
      <c r="I397" s="4"/>
      <c r="J397" s="4"/>
      <c r="K397" s="4"/>
    </row>
    <row r="398" spans="1:11" ht="15" customHeight="1">
      <c r="A398" s="4"/>
      <c r="B398" s="4"/>
      <c r="C398" s="7" t="s">
        <v>356</v>
      </c>
      <c r="D398" s="28">
        <v>0</v>
      </c>
      <c r="E398" s="28">
        <v>0</v>
      </c>
      <c r="F398" s="28">
        <v>0</v>
      </c>
      <c r="G398" s="28">
        <v>0</v>
      </c>
      <c r="H398" s="4"/>
      <c r="I398" s="4"/>
      <c r="J398" s="4"/>
      <c r="K398" s="4"/>
    </row>
    <row r="399" spans="1:11" ht="15" customHeight="1">
      <c r="A399" s="4"/>
      <c r="B399" s="4"/>
      <c r="C399" s="7" t="s">
        <v>355</v>
      </c>
      <c r="D399" s="28">
        <v>0</v>
      </c>
      <c r="E399" s="28">
        <v>0</v>
      </c>
      <c r="F399" s="28">
        <v>0</v>
      </c>
      <c r="G399" s="28">
        <v>0</v>
      </c>
      <c r="H399" s="4"/>
      <c r="I399" s="4"/>
      <c r="J399" s="4"/>
      <c r="K399" s="4"/>
    </row>
    <row r="400" spans="1:11" ht="15" customHeight="1">
      <c r="A400" s="4"/>
      <c r="B400" s="4"/>
      <c r="C400" s="7" t="s">
        <v>354</v>
      </c>
      <c r="D400" s="28">
        <v>0</v>
      </c>
      <c r="E400" s="28">
        <v>0</v>
      </c>
      <c r="F400" s="28">
        <v>0</v>
      </c>
      <c r="G400" s="28">
        <v>0</v>
      </c>
      <c r="H400" s="4"/>
      <c r="I400" s="4"/>
      <c r="J400" s="4"/>
      <c r="K400" s="4"/>
    </row>
    <row r="401" spans="1:11" ht="15" customHeight="1">
      <c r="A401" s="4"/>
      <c r="B401" s="4"/>
      <c r="C401" s="7" t="s">
        <v>353</v>
      </c>
      <c r="D401" s="28">
        <v>0</v>
      </c>
      <c r="E401" s="28">
        <v>0</v>
      </c>
      <c r="F401" s="28">
        <v>0</v>
      </c>
      <c r="G401" s="28">
        <v>0</v>
      </c>
      <c r="H401" s="4"/>
      <c r="I401" s="4"/>
      <c r="J401" s="4"/>
      <c r="K401" s="4"/>
    </row>
    <row r="402" spans="1:11" ht="15" customHeight="1">
      <c r="A402" s="4"/>
      <c r="B402" s="4"/>
      <c r="C402" s="7" t="s">
        <v>359</v>
      </c>
      <c r="D402" s="28">
        <v>0</v>
      </c>
      <c r="E402" s="28">
        <v>555600000</v>
      </c>
      <c r="F402" s="28">
        <v>250000000</v>
      </c>
      <c r="G402" s="28">
        <v>115600000</v>
      </c>
      <c r="H402" s="4"/>
      <c r="I402" s="4"/>
      <c r="J402" s="4"/>
      <c r="K402" s="4"/>
    </row>
    <row r="403" spans="1:11" ht="15" customHeight="1">
      <c r="A403" s="4"/>
      <c r="B403" s="4"/>
      <c r="C403" s="7" t="s">
        <v>357</v>
      </c>
      <c r="D403" s="28">
        <v>0</v>
      </c>
      <c r="E403" s="28">
        <v>355600000</v>
      </c>
      <c r="F403" s="28">
        <v>150000000</v>
      </c>
      <c r="G403" s="28">
        <v>15600000</v>
      </c>
      <c r="H403" s="4"/>
      <c r="I403" s="4"/>
      <c r="J403" s="4"/>
      <c r="K403" s="4"/>
    </row>
    <row r="404" spans="1:11" ht="15" customHeight="1">
      <c r="A404" s="4"/>
      <c r="B404" s="4"/>
      <c r="C404" s="7" t="s">
        <v>356</v>
      </c>
      <c r="D404" s="28">
        <v>0</v>
      </c>
      <c r="E404" s="28">
        <v>200000000</v>
      </c>
      <c r="F404" s="28">
        <v>100000000</v>
      </c>
      <c r="G404" s="28">
        <v>100000000</v>
      </c>
      <c r="H404" s="4"/>
      <c r="I404" s="4"/>
      <c r="J404" s="4"/>
      <c r="K404" s="4"/>
    </row>
    <row r="405" spans="1:11" ht="15" customHeight="1">
      <c r="A405" s="4"/>
      <c r="B405" s="4"/>
      <c r="C405" s="7" t="s">
        <v>355</v>
      </c>
      <c r="D405" s="28">
        <v>0</v>
      </c>
      <c r="E405" s="28">
        <v>0</v>
      </c>
      <c r="F405" s="28">
        <v>0</v>
      </c>
      <c r="G405" s="28">
        <v>0</v>
      </c>
      <c r="H405" s="4"/>
      <c r="I405" s="4"/>
      <c r="J405" s="4"/>
      <c r="K405" s="4"/>
    </row>
    <row r="406" spans="1:11" ht="15" customHeight="1">
      <c r="A406" s="4"/>
      <c r="B406" s="4"/>
      <c r="C406" s="7" t="s">
        <v>354</v>
      </c>
      <c r="D406" s="28">
        <v>0</v>
      </c>
      <c r="E406" s="28">
        <v>0</v>
      </c>
      <c r="F406" s="28">
        <v>0</v>
      </c>
      <c r="G406" s="28">
        <v>0</v>
      </c>
      <c r="H406" s="4"/>
      <c r="I406" s="4"/>
      <c r="J406" s="4"/>
      <c r="K406" s="4"/>
    </row>
    <row r="407" spans="1:11" ht="15" customHeight="1">
      <c r="A407" s="4"/>
      <c r="B407" s="4"/>
      <c r="C407" s="7" t="s">
        <v>353</v>
      </c>
      <c r="D407" s="28">
        <v>0</v>
      </c>
      <c r="E407" s="28">
        <v>0</v>
      </c>
      <c r="F407" s="28">
        <v>0</v>
      </c>
      <c r="G407" s="28">
        <v>0</v>
      </c>
      <c r="H407" s="4"/>
      <c r="I407" s="4"/>
      <c r="J407" s="4"/>
      <c r="K407" s="4"/>
    </row>
    <row r="408" spans="1:11" ht="15" customHeight="1">
      <c r="A408" s="4"/>
      <c r="B408" s="4"/>
      <c r="C408" s="7" t="s">
        <v>358</v>
      </c>
      <c r="D408" s="28">
        <v>0</v>
      </c>
      <c r="E408" s="28">
        <v>0</v>
      </c>
      <c r="F408" s="28">
        <v>0</v>
      </c>
      <c r="G408" s="28">
        <v>0</v>
      </c>
      <c r="H408" s="4"/>
      <c r="I408" s="4"/>
      <c r="J408" s="4"/>
      <c r="K408" s="4"/>
    </row>
    <row r="409" spans="1:11" ht="15" customHeight="1">
      <c r="A409" s="4"/>
      <c r="B409" s="4"/>
      <c r="C409" s="7" t="s">
        <v>357</v>
      </c>
      <c r="D409" s="28">
        <v>0</v>
      </c>
      <c r="E409" s="28">
        <v>0</v>
      </c>
      <c r="F409" s="28">
        <v>0</v>
      </c>
      <c r="G409" s="28">
        <v>0</v>
      </c>
      <c r="H409" s="4"/>
      <c r="I409" s="4"/>
      <c r="J409" s="4"/>
      <c r="K409" s="4"/>
    </row>
    <row r="410" spans="1:11" ht="15" customHeight="1">
      <c r="A410" s="4"/>
      <c r="B410" s="4"/>
      <c r="C410" s="7" t="s">
        <v>356</v>
      </c>
      <c r="D410" s="28">
        <v>0</v>
      </c>
      <c r="E410" s="28">
        <v>0</v>
      </c>
      <c r="F410" s="28">
        <v>0</v>
      </c>
      <c r="G410" s="28">
        <v>0</v>
      </c>
      <c r="H410" s="4"/>
      <c r="I410" s="4"/>
      <c r="J410" s="4"/>
      <c r="K410" s="4"/>
    </row>
    <row r="411" spans="1:11" ht="15" customHeight="1">
      <c r="A411" s="4"/>
      <c r="B411" s="4"/>
      <c r="C411" s="7" t="s">
        <v>355</v>
      </c>
      <c r="D411" s="28">
        <v>0</v>
      </c>
      <c r="E411" s="28">
        <v>0</v>
      </c>
      <c r="F411" s="28">
        <v>0</v>
      </c>
      <c r="G411" s="28">
        <v>0</v>
      </c>
      <c r="H411" s="4"/>
      <c r="I411" s="4"/>
      <c r="J411" s="4"/>
      <c r="K411" s="4"/>
    </row>
    <row r="412" spans="1:11" ht="15" customHeight="1">
      <c r="A412" s="4"/>
      <c r="B412" s="4"/>
      <c r="C412" s="7" t="s">
        <v>354</v>
      </c>
      <c r="D412" s="28">
        <v>0</v>
      </c>
      <c r="E412" s="28">
        <v>0</v>
      </c>
      <c r="F412" s="28">
        <v>0</v>
      </c>
      <c r="G412" s="28">
        <v>0</v>
      </c>
      <c r="H412" s="4"/>
      <c r="I412" s="4"/>
      <c r="J412" s="4"/>
      <c r="K412" s="4"/>
    </row>
    <row r="413" spans="1:11" ht="15" customHeight="1">
      <c r="A413" s="4"/>
      <c r="B413" s="4"/>
      <c r="C413" s="7" t="s">
        <v>353</v>
      </c>
      <c r="D413" s="28">
        <v>0</v>
      </c>
      <c r="E413" s="28">
        <v>0</v>
      </c>
      <c r="F413" s="28">
        <v>0</v>
      </c>
      <c r="G413" s="28">
        <v>0</v>
      </c>
      <c r="H413" s="4"/>
      <c r="I413" s="4"/>
      <c r="J413" s="4"/>
      <c r="K413" s="4"/>
    </row>
    <row r="414" spans="1:11" ht="15" customHeight="1">
      <c r="A414" s="4"/>
      <c r="B414" s="4"/>
      <c r="C414" s="7" t="s">
        <v>352</v>
      </c>
      <c r="D414" s="28">
        <v>0</v>
      </c>
      <c r="E414" s="28">
        <v>0</v>
      </c>
      <c r="F414" s="28">
        <v>0</v>
      </c>
      <c r="G414" s="28">
        <v>0</v>
      </c>
      <c r="H414" s="4"/>
      <c r="I414" s="4"/>
      <c r="J414" s="4"/>
      <c r="K414" s="4"/>
    </row>
    <row r="415" spans="1:11" ht="15" customHeight="1">
      <c r="A415" s="4"/>
      <c r="B415" s="4"/>
      <c r="C415" s="7" t="s">
        <v>351</v>
      </c>
      <c r="D415" s="28">
        <v>0</v>
      </c>
      <c r="E415" s="28">
        <v>0</v>
      </c>
      <c r="F415" s="28">
        <v>0</v>
      </c>
      <c r="G415" s="28">
        <v>0</v>
      </c>
      <c r="H415" s="4"/>
      <c r="I415" s="4"/>
      <c r="J415" s="4"/>
      <c r="K415" s="4"/>
    </row>
    <row r="416" spans="1:11" ht="20.100000000000001" customHeight="1">
      <c r="A416" s="4"/>
      <c r="B416" s="4"/>
      <c r="C416" s="6" t="s">
        <v>348</v>
      </c>
      <c r="D416" s="4"/>
      <c r="E416" s="4"/>
      <c r="F416" s="4"/>
      <c r="G416" s="4"/>
      <c r="H416" s="4"/>
      <c r="I416" s="4"/>
      <c r="J416" s="4"/>
      <c r="K416" s="4"/>
    </row>
    <row r="417" spans="1:11" ht="20.100000000000001" customHeight="1">
      <c r="A417" s="17" t="s">
        <v>433</v>
      </c>
      <c r="B417" s="27" t="s">
        <v>284</v>
      </c>
      <c r="C417" s="27" t="s">
        <v>348</v>
      </c>
      <c r="D417" s="4"/>
      <c r="E417" s="3" t="s">
        <v>348</v>
      </c>
      <c r="F417" s="27" t="s">
        <v>284</v>
      </c>
      <c r="G417" s="27" t="s">
        <v>348</v>
      </c>
      <c r="H417" s="5" t="s">
        <v>348</v>
      </c>
      <c r="I417" s="3" t="s">
        <v>348</v>
      </c>
      <c r="J417" s="27" t="s">
        <v>284</v>
      </c>
      <c r="K417" s="27" t="s">
        <v>348</v>
      </c>
    </row>
    <row r="418" spans="1:11" ht="20.100000000000001" customHeight="1">
      <c r="A418" s="2" t="s">
        <v>432</v>
      </c>
      <c r="B418" s="27" t="s">
        <v>349</v>
      </c>
      <c r="C418" s="27" t="s">
        <v>348</v>
      </c>
      <c r="D418" s="4"/>
      <c r="E418" s="2" t="s">
        <v>431</v>
      </c>
      <c r="F418" s="27" t="s">
        <v>349</v>
      </c>
      <c r="G418" s="27" t="s">
        <v>348</v>
      </c>
      <c r="H418" s="4"/>
      <c r="I418" s="2" t="s">
        <v>350</v>
      </c>
      <c r="J418" s="27" t="s">
        <v>349</v>
      </c>
      <c r="K418" s="27" t="s">
        <v>348</v>
      </c>
    </row>
    <row r="419" spans="1:11" ht="20.100000000000001" customHeight="1">
      <c r="A419" s="1" t="s">
        <v>348</v>
      </c>
      <c r="B419" s="27" t="s">
        <v>283</v>
      </c>
      <c r="C419" s="27" t="s">
        <v>348</v>
      </c>
      <c r="D419" s="4"/>
      <c r="E419" s="1" t="s">
        <v>348</v>
      </c>
      <c r="F419" s="27" t="s">
        <v>283</v>
      </c>
      <c r="G419" s="27" t="s">
        <v>348</v>
      </c>
      <c r="H419" s="4"/>
      <c r="I419" s="1" t="s">
        <v>348</v>
      </c>
      <c r="J419" s="27" t="s">
        <v>283</v>
      </c>
      <c r="K419" s="27" t="s">
        <v>348</v>
      </c>
    </row>
  </sheetData>
  <mergeCells count="47">
    <mergeCell ref="D316:G316"/>
    <mergeCell ref="D317:G317"/>
    <mergeCell ref="D318:G318"/>
    <mergeCell ref="D319:G319"/>
    <mergeCell ref="C328:G328"/>
    <mergeCell ref="C315:G315"/>
    <mergeCell ref="D195:G195"/>
    <mergeCell ref="C204:G204"/>
    <mergeCell ref="D249:G249"/>
    <mergeCell ref="C255:G255"/>
    <mergeCell ref="D256:G256"/>
    <mergeCell ref="D257:G257"/>
    <mergeCell ref="D258:G258"/>
    <mergeCell ref="D259:G259"/>
    <mergeCell ref="C268:G268"/>
    <mergeCell ref="D313:G313"/>
    <mergeCell ref="D314:G314"/>
    <mergeCell ref="D194:G194"/>
    <mergeCell ref="D79:G79"/>
    <mergeCell ref="D80:G80"/>
    <mergeCell ref="D81:G81"/>
    <mergeCell ref="D82:G82"/>
    <mergeCell ref="C91:G91"/>
    <mergeCell ref="D136:G136"/>
    <mergeCell ref="D137:G137"/>
    <mergeCell ref="D138:G138"/>
    <mergeCell ref="C147:G147"/>
    <mergeCell ref="D192:G192"/>
    <mergeCell ref="D193:G193"/>
    <mergeCell ref="C78:G78"/>
    <mergeCell ref="D7:G7"/>
    <mergeCell ref="C8:G8"/>
    <mergeCell ref="C9:G9"/>
    <mergeCell ref="D10:G10"/>
    <mergeCell ref="D15:G15"/>
    <mergeCell ref="C20:G20"/>
    <mergeCell ref="D21:G21"/>
    <mergeCell ref="D22:G22"/>
    <mergeCell ref="D23:G23"/>
    <mergeCell ref="D24:G24"/>
    <mergeCell ref="C33:G33"/>
    <mergeCell ref="D6:G6"/>
    <mergeCell ref="C1:G1"/>
    <mergeCell ref="C2:G2"/>
    <mergeCell ref="D3:G3"/>
    <mergeCell ref="D4:G4"/>
    <mergeCell ref="D5:G5"/>
  </mergeCell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3EF87-515A-4308-A2FF-8962303A888D}">
  <sheetPr>
    <tabColor rgb="FF92D050"/>
    <outlinePr summaryBelow="0"/>
  </sheetPr>
  <dimension ref="A1:K540"/>
  <sheetViews>
    <sheetView workbookViewId="0">
      <selection activeCell="K16" sqref="K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429</v>
      </c>
      <c r="E3" s="1327"/>
      <c r="F3" s="1327"/>
      <c r="G3" s="1327"/>
      <c r="H3" s="4"/>
      <c r="I3" s="4"/>
      <c r="J3" s="4"/>
      <c r="K3" s="4"/>
    </row>
    <row r="4" spans="1:11" ht="14.1" customHeight="1">
      <c r="A4" s="4"/>
      <c r="B4" s="4"/>
      <c r="C4" s="16" t="s">
        <v>428</v>
      </c>
      <c r="D4" s="1326" t="s">
        <v>400</v>
      </c>
      <c r="E4" s="1327"/>
      <c r="F4" s="1327"/>
      <c r="G4" s="1327"/>
      <c r="H4" s="4"/>
      <c r="I4" s="4"/>
      <c r="J4" s="4"/>
      <c r="K4" s="4"/>
    </row>
    <row r="5" spans="1:11" ht="14.1" customHeight="1">
      <c r="A5" s="4"/>
      <c r="B5" s="4"/>
      <c r="C5" s="16" t="s">
        <v>0</v>
      </c>
      <c r="D5" s="1326" t="s">
        <v>73</v>
      </c>
      <c r="E5" s="1327"/>
      <c r="F5" s="1327"/>
      <c r="G5" s="1327"/>
      <c r="H5" s="4"/>
      <c r="I5" s="4"/>
      <c r="J5" s="4"/>
      <c r="K5" s="4"/>
    </row>
    <row r="6" spans="1:11" ht="14.1" customHeight="1">
      <c r="A6" s="4"/>
      <c r="B6" s="4"/>
      <c r="C6" s="16" t="s">
        <v>1</v>
      </c>
      <c r="D6" s="1326" t="s">
        <v>74</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41.1" customHeight="1">
      <c r="A9" s="4"/>
      <c r="B9" s="4"/>
      <c r="C9" s="1324" t="s">
        <v>75</v>
      </c>
      <c r="D9" s="1325"/>
      <c r="E9" s="1325"/>
      <c r="F9" s="1325"/>
      <c r="G9" s="1325"/>
      <c r="H9" s="4"/>
      <c r="I9" s="4"/>
      <c r="J9" s="4"/>
      <c r="K9" s="4"/>
    </row>
    <row r="10" spans="1:11" ht="68.099999999999994" customHeight="1">
      <c r="A10" s="4"/>
      <c r="B10" s="4"/>
      <c r="C10" s="8" t="s">
        <v>5</v>
      </c>
      <c r="D10" s="1318" t="s">
        <v>427</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41.1" customHeight="1">
      <c r="A13" s="4"/>
      <c r="B13" s="4"/>
      <c r="C13" s="7" t="s">
        <v>212</v>
      </c>
      <c r="D13" s="35" t="s">
        <v>409</v>
      </c>
      <c r="E13" s="35" t="s">
        <v>426</v>
      </c>
      <c r="F13" s="35" t="s">
        <v>408</v>
      </c>
      <c r="G13" s="35" t="s">
        <v>407</v>
      </c>
      <c r="H13" s="4"/>
      <c r="I13" s="4"/>
      <c r="J13" s="4"/>
      <c r="K13" s="4"/>
    </row>
    <row r="14" spans="1:11" ht="14.1" customHeight="1">
      <c r="A14" s="4"/>
      <c r="B14" s="4"/>
      <c r="C14" s="7" t="s">
        <v>213</v>
      </c>
      <c r="D14" s="35" t="s">
        <v>409</v>
      </c>
      <c r="E14" s="35" t="s">
        <v>426</v>
      </c>
      <c r="F14" s="35" t="s">
        <v>408</v>
      </c>
      <c r="G14" s="35" t="s">
        <v>407</v>
      </c>
      <c r="H14" s="4"/>
      <c r="I14" s="4"/>
      <c r="J14" s="4"/>
      <c r="K14" s="4"/>
    </row>
    <row r="15" spans="1:11" ht="86.1" customHeight="1">
      <c r="A15" s="4"/>
      <c r="B15" s="4"/>
      <c r="C15" s="8" t="s">
        <v>260</v>
      </c>
      <c r="D15" s="1318" t="s">
        <v>120</v>
      </c>
      <c r="E15" s="1319"/>
      <c r="F15" s="1319"/>
      <c r="G15" s="1319"/>
      <c r="H15" s="4"/>
      <c r="I15" s="4"/>
      <c r="J15" s="4"/>
      <c r="K15" s="4"/>
    </row>
    <row r="16" spans="1:11" ht="27.95" customHeight="1">
      <c r="A16" s="4"/>
      <c r="B16" s="4"/>
      <c r="C16" s="7" t="s">
        <v>402</v>
      </c>
      <c r="D16" s="36">
        <v>2022</v>
      </c>
      <c r="E16" s="36">
        <v>2023</v>
      </c>
      <c r="F16" s="36">
        <v>2024</v>
      </c>
      <c r="G16" s="36">
        <v>2025</v>
      </c>
      <c r="H16" s="4"/>
      <c r="I16" s="4"/>
      <c r="J16" s="4"/>
      <c r="K16" s="4"/>
    </row>
    <row r="17" spans="1:11" ht="14.1" customHeight="1">
      <c r="A17" s="4"/>
      <c r="B17" s="4"/>
      <c r="C17" s="15"/>
      <c r="D17" s="37" t="s">
        <v>7</v>
      </c>
      <c r="E17" s="37" t="s">
        <v>8</v>
      </c>
      <c r="F17" s="37" t="s">
        <v>8</v>
      </c>
      <c r="G17" s="37" t="s">
        <v>8</v>
      </c>
      <c r="H17" s="4"/>
      <c r="I17" s="4"/>
      <c r="J17" s="4"/>
      <c r="K17" s="4"/>
    </row>
    <row r="18" spans="1:11" ht="14.1" customHeight="1">
      <c r="A18" s="4"/>
      <c r="B18" s="4"/>
      <c r="C18" s="7" t="s">
        <v>214</v>
      </c>
      <c r="D18" s="35" t="s">
        <v>407</v>
      </c>
      <c r="E18" s="35" t="s">
        <v>372</v>
      </c>
      <c r="F18" s="35" t="s">
        <v>372</v>
      </c>
      <c r="G18" s="35" t="s">
        <v>372</v>
      </c>
      <c r="H18" s="4"/>
      <c r="I18" s="4"/>
      <c r="J18" s="4"/>
      <c r="K18" s="4"/>
    </row>
    <row r="19" spans="1:11" ht="20.100000000000001" customHeight="1">
      <c r="A19" s="4"/>
      <c r="B19" s="4"/>
      <c r="C19" s="7" t="s">
        <v>215</v>
      </c>
      <c r="D19" s="35" t="s">
        <v>426</v>
      </c>
      <c r="E19" s="35" t="s">
        <v>426</v>
      </c>
      <c r="F19" s="35" t="s">
        <v>408</v>
      </c>
      <c r="G19" s="35" t="s">
        <v>407</v>
      </c>
      <c r="H19" s="4"/>
      <c r="I19" s="4"/>
      <c r="J19" s="4"/>
      <c r="K19" s="4"/>
    </row>
    <row r="20" spans="1:11" ht="20.100000000000001" customHeight="1">
      <c r="A20" s="4"/>
      <c r="B20" s="4"/>
      <c r="C20" s="7" t="s">
        <v>216</v>
      </c>
      <c r="D20" s="35" t="s">
        <v>399</v>
      </c>
      <c r="E20" s="35" t="s">
        <v>425</v>
      </c>
      <c r="F20" s="35" t="s">
        <v>425</v>
      </c>
      <c r="G20" s="35" t="s">
        <v>425</v>
      </c>
      <c r="H20" s="4"/>
      <c r="I20" s="4"/>
      <c r="J20" s="4"/>
      <c r="K20" s="4"/>
    </row>
    <row r="21" spans="1:11" ht="20.100000000000001" customHeight="1">
      <c r="A21" s="4"/>
      <c r="B21" s="4"/>
      <c r="C21" s="7" t="s">
        <v>217</v>
      </c>
      <c r="D21" s="35" t="s">
        <v>337</v>
      </c>
      <c r="E21" s="35" t="s">
        <v>423</v>
      </c>
      <c r="F21" s="35" t="s">
        <v>422</v>
      </c>
      <c r="G21" s="35" t="s">
        <v>409</v>
      </c>
      <c r="H21" s="4"/>
      <c r="I21" s="4"/>
      <c r="J21" s="4"/>
      <c r="K21" s="4"/>
    </row>
    <row r="22" spans="1:11" ht="14.1" customHeight="1">
      <c r="A22" s="4"/>
      <c r="B22" s="4"/>
      <c r="C22" s="1316" t="s">
        <v>291</v>
      </c>
      <c r="D22" s="1317"/>
      <c r="E22" s="1317"/>
      <c r="F22" s="1317"/>
      <c r="G22" s="1317"/>
      <c r="H22" s="4"/>
      <c r="I22" s="4"/>
      <c r="J22" s="4"/>
      <c r="K22" s="4"/>
    </row>
    <row r="23" spans="1:11" ht="14.1" customHeight="1">
      <c r="A23" s="4"/>
      <c r="B23" s="4"/>
      <c r="C23" s="26" t="s">
        <v>395</v>
      </c>
      <c r="D23" s="1316" t="s">
        <v>394</v>
      </c>
      <c r="E23" s="1317"/>
      <c r="F23" s="1317"/>
      <c r="G23" s="1317"/>
      <c r="H23" s="4"/>
      <c r="I23" s="4"/>
      <c r="J23" s="4"/>
      <c r="K23" s="4"/>
    </row>
    <row r="24" spans="1:11" ht="14.1" customHeight="1">
      <c r="A24" s="4"/>
      <c r="B24" s="4"/>
      <c r="C24" s="14" t="s">
        <v>382</v>
      </c>
      <c r="D24" s="1314" t="s">
        <v>421</v>
      </c>
      <c r="E24" s="1315"/>
      <c r="F24" s="1315"/>
      <c r="G24" s="1315"/>
      <c r="H24" s="4"/>
      <c r="I24" s="4"/>
      <c r="J24" s="4"/>
      <c r="K24" s="4"/>
    </row>
    <row r="25" spans="1:11" ht="14.1" customHeight="1">
      <c r="A25" s="4"/>
      <c r="B25" s="4"/>
      <c r="C25" s="27" t="s">
        <v>380</v>
      </c>
      <c r="D25" s="1310" t="s">
        <v>218</v>
      </c>
      <c r="E25" s="1311"/>
      <c r="F25" s="1311"/>
      <c r="G25" s="1311"/>
      <c r="H25" s="4"/>
      <c r="I25" s="4"/>
      <c r="J25" s="4"/>
      <c r="K25" s="4"/>
    </row>
    <row r="26" spans="1:11" ht="14.1" customHeight="1">
      <c r="A26" s="4"/>
      <c r="B26" s="4"/>
      <c r="C26" s="27" t="s">
        <v>15</v>
      </c>
      <c r="D26" s="1310" t="s">
        <v>219</v>
      </c>
      <c r="E26" s="1311"/>
      <c r="F26" s="1311"/>
      <c r="G26" s="1311"/>
      <c r="H26" s="4"/>
      <c r="I26" s="4"/>
      <c r="J26" s="4"/>
      <c r="K26" s="4"/>
    </row>
    <row r="27" spans="1:11" ht="15" customHeight="1">
      <c r="A27" s="4"/>
      <c r="B27" s="4"/>
      <c r="C27" s="13"/>
      <c r="D27" s="33">
        <v>2022</v>
      </c>
      <c r="E27" s="33">
        <v>2023</v>
      </c>
      <c r="F27" s="33">
        <v>2024</v>
      </c>
      <c r="G27" s="33">
        <v>2025</v>
      </c>
      <c r="H27" s="4"/>
      <c r="I27" s="4"/>
      <c r="J27" s="4"/>
      <c r="K27" s="4"/>
    </row>
    <row r="28" spans="1:11" ht="15" customHeight="1">
      <c r="A28" s="4"/>
      <c r="B28" s="4"/>
      <c r="C28" s="12"/>
      <c r="D28" s="34" t="s">
        <v>7</v>
      </c>
      <c r="E28" s="34" t="s">
        <v>8</v>
      </c>
      <c r="F28" s="34" t="s">
        <v>8</v>
      </c>
      <c r="G28" s="34" t="s">
        <v>8</v>
      </c>
      <c r="H28" s="4"/>
      <c r="I28" s="4"/>
      <c r="J28" s="4"/>
      <c r="K28" s="4"/>
    </row>
    <row r="29" spans="1:11" ht="14.1" customHeight="1">
      <c r="A29" s="4"/>
      <c r="B29" s="4"/>
      <c r="C29" s="7" t="s">
        <v>16</v>
      </c>
      <c r="D29" s="35" t="s">
        <v>1662</v>
      </c>
      <c r="E29" s="35" t="s">
        <v>3535</v>
      </c>
      <c r="F29" s="35" t="s">
        <v>3536</v>
      </c>
      <c r="G29" s="35" t="s">
        <v>3536</v>
      </c>
      <c r="H29" s="4"/>
      <c r="I29" s="4"/>
      <c r="J29" s="4"/>
      <c r="K29" s="4"/>
    </row>
    <row r="30" spans="1:11" ht="14.1" customHeight="1">
      <c r="A30" s="4"/>
      <c r="B30" s="4"/>
      <c r="C30" s="7" t="s">
        <v>481</v>
      </c>
      <c r="D30" s="35" t="s">
        <v>3537</v>
      </c>
      <c r="E30" s="35" t="s">
        <v>3538</v>
      </c>
      <c r="F30" s="35" t="s">
        <v>3539</v>
      </c>
      <c r="G30" s="35" t="s">
        <v>3540</v>
      </c>
      <c r="H30" s="4"/>
      <c r="I30" s="4"/>
      <c r="J30" s="4"/>
      <c r="K30" s="4"/>
    </row>
    <row r="31" spans="1:11" ht="14.1" customHeight="1">
      <c r="A31" s="4"/>
      <c r="B31" s="4"/>
      <c r="C31" s="7" t="s">
        <v>480</v>
      </c>
      <c r="D31" s="35" t="s">
        <v>3541</v>
      </c>
      <c r="E31" s="35" t="s">
        <v>3542</v>
      </c>
      <c r="F31" s="35" t="s">
        <v>3543</v>
      </c>
      <c r="G31" s="35" t="s">
        <v>3544</v>
      </c>
      <c r="H31" s="4"/>
      <c r="I31" s="4"/>
      <c r="J31" s="4"/>
      <c r="K31" s="4"/>
    </row>
    <row r="32" spans="1:11" ht="14.1" customHeight="1">
      <c r="A32" s="4"/>
      <c r="B32" s="4"/>
      <c r="C32" s="7" t="s">
        <v>375</v>
      </c>
      <c r="D32" s="35" t="s">
        <v>348</v>
      </c>
      <c r="E32" s="35" t="s">
        <v>3545</v>
      </c>
      <c r="F32" s="35" t="s">
        <v>3546</v>
      </c>
      <c r="G32" s="35" t="s">
        <v>372</v>
      </c>
      <c r="H32" s="4"/>
      <c r="I32" s="4"/>
      <c r="J32" s="4"/>
      <c r="K32" s="4"/>
    </row>
    <row r="33" spans="1:11" ht="14.1" customHeight="1">
      <c r="A33" s="4"/>
      <c r="B33" s="4"/>
      <c r="C33" s="7" t="s">
        <v>374</v>
      </c>
      <c r="D33" s="35" t="s">
        <v>348</v>
      </c>
      <c r="E33" s="35" t="s">
        <v>3547</v>
      </c>
      <c r="F33" s="35" t="s">
        <v>3548</v>
      </c>
      <c r="G33" s="35" t="s">
        <v>1800</v>
      </c>
      <c r="H33" s="4"/>
      <c r="I33" s="4"/>
      <c r="J33" s="4"/>
      <c r="K33" s="4"/>
    </row>
    <row r="34" spans="1:11" ht="14.1" customHeight="1">
      <c r="A34" s="4"/>
      <c r="B34" s="4"/>
      <c r="C34" s="7" t="s">
        <v>22</v>
      </c>
      <c r="D34" s="35" t="s">
        <v>348</v>
      </c>
      <c r="E34" s="35" t="s">
        <v>3549</v>
      </c>
      <c r="F34" s="35" t="s">
        <v>3550</v>
      </c>
      <c r="G34" s="35" t="s">
        <v>1800</v>
      </c>
      <c r="H34" s="4"/>
      <c r="I34" s="4"/>
      <c r="J34" s="4"/>
      <c r="K34" s="4"/>
    </row>
    <row r="35" spans="1:11" ht="14.1" customHeight="1">
      <c r="A35" s="4"/>
      <c r="B35" s="4"/>
      <c r="C35" s="1312" t="s">
        <v>371</v>
      </c>
      <c r="D35" s="1313"/>
      <c r="E35" s="1313"/>
      <c r="F35" s="1313"/>
      <c r="G35" s="1313"/>
      <c r="H35" s="4"/>
      <c r="I35" s="4"/>
      <c r="J35" s="4"/>
      <c r="K35" s="4"/>
    </row>
    <row r="36" spans="1:11" ht="14.1" customHeight="1">
      <c r="A36" s="4"/>
      <c r="B36" s="4"/>
      <c r="C36" s="13"/>
      <c r="D36" s="33">
        <v>2022</v>
      </c>
      <c r="E36" s="33">
        <v>2023</v>
      </c>
      <c r="F36" s="33">
        <v>2024</v>
      </c>
      <c r="G36" s="33">
        <v>2025</v>
      </c>
      <c r="H36" s="4"/>
      <c r="I36" s="4"/>
      <c r="J36" s="4"/>
      <c r="K36" s="4"/>
    </row>
    <row r="37" spans="1:11" ht="14.1" customHeight="1">
      <c r="A37" s="4"/>
      <c r="B37" s="4"/>
      <c r="C37" s="12"/>
      <c r="D37" s="34" t="s">
        <v>7</v>
      </c>
      <c r="E37" s="34" t="s">
        <v>8</v>
      </c>
      <c r="F37" s="34" t="s">
        <v>8</v>
      </c>
      <c r="G37" s="34" t="s">
        <v>8</v>
      </c>
      <c r="H37" s="4"/>
      <c r="I37" s="4"/>
      <c r="J37" s="4"/>
      <c r="K37" s="4"/>
    </row>
    <row r="38" spans="1:11" ht="14.1" customHeight="1">
      <c r="A38" s="4"/>
      <c r="B38" s="4"/>
      <c r="C38" s="11" t="s">
        <v>368</v>
      </c>
      <c r="D38" s="30">
        <v>0</v>
      </c>
      <c r="E38" s="30">
        <v>71100000</v>
      </c>
      <c r="F38" s="30">
        <v>71100000</v>
      </c>
      <c r="G38" s="30">
        <v>71100000</v>
      </c>
      <c r="H38" s="4"/>
      <c r="I38" s="4"/>
      <c r="J38" s="4"/>
      <c r="K38" s="4"/>
    </row>
    <row r="39" spans="1:11" ht="14.1" customHeight="1">
      <c r="A39" s="4"/>
      <c r="B39" s="4"/>
      <c r="C39" s="11" t="s">
        <v>357</v>
      </c>
      <c r="D39" s="30">
        <v>0</v>
      </c>
      <c r="E39" s="30">
        <v>71100000</v>
      </c>
      <c r="F39" s="30">
        <v>71100000</v>
      </c>
      <c r="G39" s="30">
        <v>71100000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367</v>
      </c>
      <c r="D41" s="30">
        <v>0</v>
      </c>
      <c r="E41" s="30">
        <v>8910000</v>
      </c>
      <c r="F41" s="30">
        <v>8910000</v>
      </c>
      <c r="G41" s="30">
        <v>8910000</v>
      </c>
      <c r="H41" s="4"/>
      <c r="I41" s="4"/>
      <c r="J41" s="4"/>
      <c r="K41" s="4"/>
    </row>
    <row r="42" spans="1:11" ht="14.1" customHeight="1">
      <c r="A42" s="4"/>
      <c r="B42" s="4"/>
      <c r="C42" s="11" t="s">
        <v>357</v>
      </c>
      <c r="D42" s="30">
        <v>0</v>
      </c>
      <c r="E42" s="30">
        <v>8910000</v>
      </c>
      <c r="F42" s="30">
        <v>8910000</v>
      </c>
      <c r="G42" s="30">
        <v>8910000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366</v>
      </c>
      <c r="D44" s="30">
        <v>0</v>
      </c>
      <c r="E44" s="30">
        <v>43920320</v>
      </c>
      <c r="F44" s="30">
        <v>47300850</v>
      </c>
      <c r="G44" s="30">
        <v>50612000</v>
      </c>
      <c r="H44" s="4"/>
      <c r="I44" s="4"/>
      <c r="J44" s="4"/>
      <c r="K44" s="4"/>
    </row>
    <row r="45" spans="1:11" ht="14.1" customHeight="1">
      <c r="A45" s="4"/>
      <c r="B45" s="4"/>
      <c r="C45" s="11" t="s">
        <v>357</v>
      </c>
      <c r="D45" s="30">
        <v>0</v>
      </c>
      <c r="E45" s="30">
        <v>41920320</v>
      </c>
      <c r="F45" s="30">
        <v>45300850</v>
      </c>
      <c r="G45" s="30">
        <v>48612000</v>
      </c>
      <c r="H45" s="4"/>
      <c r="I45" s="4"/>
      <c r="J45" s="4"/>
      <c r="K45" s="4"/>
    </row>
    <row r="46" spans="1:11" ht="14.1" customHeight="1">
      <c r="A46" s="4"/>
      <c r="B46" s="4"/>
      <c r="C46" s="11" t="s">
        <v>361</v>
      </c>
      <c r="D46" s="30">
        <v>0</v>
      </c>
      <c r="E46" s="30">
        <v>2000000</v>
      </c>
      <c r="F46" s="30">
        <v>2000000</v>
      </c>
      <c r="G46" s="30">
        <v>2000000</v>
      </c>
      <c r="H46" s="4"/>
      <c r="I46" s="4"/>
      <c r="J46" s="4"/>
      <c r="K46" s="4"/>
    </row>
    <row r="47" spans="1:11" ht="14.1" customHeight="1">
      <c r="A47" s="4"/>
      <c r="B47" s="4"/>
      <c r="C47" s="11" t="s">
        <v>365</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370</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363</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362</v>
      </c>
      <c r="D56" s="30">
        <v>0</v>
      </c>
      <c r="E56" s="30">
        <v>204474000</v>
      </c>
      <c r="F56" s="30">
        <v>173299650</v>
      </c>
      <c r="G56" s="30">
        <v>170958500</v>
      </c>
      <c r="H56" s="4"/>
      <c r="I56" s="4"/>
      <c r="J56" s="4"/>
      <c r="K56" s="4"/>
    </row>
    <row r="57" spans="1:11" ht="14.1" customHeight="1">
      <c r="A57" s="4"/>
      <c r="B57" s="4"/>
      <c r="C57" s="11" t="s">
        <v>357</v>
      </c>
      <c r="D57" s="30">
        <v>0</v>
      </c>
      <c r="E57" s="30">
        <v>204474000</v>
      </c>
      <c r="F57" s="30">
        <v>173299650</v>
      </c>
      <c r="G57" s="30">
        <v>170958500</v>
      </c>
      <c r="H57" s="4"/>
      <c r="I57" s="4"/>
      <c r="J57" s="4"/>
      <c r="K57" s="4"/>
    </row>
    <row r="58" spans="1:11" ht="14.1" customHeight="1">
      <c r="A58" s="4"/>
      <c r="B58" s="4"/>
      <c r="C58" s="11" t="s">
        <v>361</v>
      </c>
      <c r="D58" s="30">
        <v>0</v>
      </c>
      <c r="E58" s="30">
        <v>0</v>
      </c>
      <c r="F58" s="30">
        <v>0</v>
      </c>
      <c r="G58" s="30">
        <v>0</v>
      </c>
      <c r="H58" s="4"/>
      <c r="I58" s="4"/>
      <c r="J58" s="4"/>
      <c r="K58" s="4"/>
    </row>
    <row r="59" spans="1:11" ht="14.1" customHeight="1">
      <c r="A59" s="4"/>
      <c r="B59" s="4"/>
      <c r="C59" s="11" t="s">
        <v>360</v>
      </c>
      <c r="D59" s="30">
        <v>0</v>
      </c>
      <c r="E59" s="30">
        <v>0</v>
      </c>
      <c r="F59" s="30">
        <v>0</v>
      </c>
      <c r="G59" s="30">
        <v>0</v>
      </c>
      <c r="H59" s="4"/>
      <c r="I59" s="4"/>
      <c r="J59" s="4"/>
      <c r="K59" s="4"/>
    </row>
    <row r="60" spans="1:11" ht="14.1" customHeight="1">
      <c r="A60" s="4"/>
      <c r="B60" s="4"/>
      <c r="C60" s="11" t="s">
        <v>357</v>
      </c>
      <c r="D60" s="30">
        <v>0</v>
      </c>
      <c r="E60" s="30">
        <v>0</v>
      </c>
      <c r="F60" s="30">
        <v>0</v>
      </c>
      <c r="G60" s="30">
        <v>0</v>
      </c>
      <c r="H60" s="4"/>
      <c r="I60" s="4"/>
      <c r="J60" s="4"/>
      <c r="K60" s="4"/>
    </row>
    <row r="61" spans="1:11" ht="14.1" customHeight="1">
      <c r="A61" s="4"/>
      <c r="B61" s="4"/>
      <c r="C61" s="11" t="s">
        <v>356</v>
      </c>
      <c r="D61" s="30">
        <v>0</v>
      </c>
      <c r="E61" s="30">
        <v>0</v>
      </c>
      <c r="F61" s="30">
        <v>0</v>
      </c>
      <c r="G61" s="30">
        <v>0</v>
      </c>
      <c r="H61" s="4"/>
      <c r="I61" s="4"/>
      <c r="J61" s="4"/>
      <c r="K61" s="4"/>
    </row>
    <row r="62" spans="1:11" ht="14.1" customHeight="1">
      <c r="A62" s="4"/>
      <c r="B62" s="4"/>
      <c r="C62" s="11" t="s">
        <v>355</v>
      </c>
      <c r="D62" s="30">
        <v>0</v>
      </c>
      <c r="E62" s="30">
        <v>0</v>
      </c>
      <c r="F62" s="30">
        <v>0</v>
      </c>
      <c r="G62" s="30">
        <v>0</v>
      </c>
      <c r="H62" s="4"/>
      <c r="I62" s="4"/>
      <c r="J62" s="4"/>
      <c r="K62" s="4"/>
    </row>
    <row r="63" spans="1:11" ht="14.1" customHeight="1">
      <c r="A63" s="4"/>
      <c r="B63" s="4"/>
      <c r="C63" s="11" t="s">
        <v>354</v>
      </c>
      <c r="D63" s="30">
        <v>0</v>
      </c>
      <c r="E63" s="30">
        <v>0</v>
      </c>
      <c r="F63" s="30">
        <v>0</v>
      </c>
      <c r="G63" s="30">
        <v>0</v>
      </c>
      <c r="H63" s="4"/>
      <c r="I63" s="4"/>
      <c r="J63" s="4"/>
      <c r="K63" s="4"/>
    </row>
    <row r="64" spans="1:11" ht="14.1" customHeight="1">
      <c r="A64" s="4"/>
      <c r="B64" s="4"/>
      <c r="C64" s="11" t="s">
        <v>353</v>
      </c>
      <c r="D64" s="30">
        <v>0</v>
      </c>
      <c r="E64" s="30">
        <v>0</v>
      </c>
      <c r="F64" s="30">
        <v>0</v>
      </c>
      <c r="G64" s="30">
        <v>0</v>
      </c>
      <c r="H64" s="4"/>
      <c r="I64" s="4"/>
      <c r="J64" s="4"/>
      <c r="K64" s="4"/>
    </row>
    <row r="65" spans="1:11" ht="14.1" customHeight="1">
      <c r="A65" s="4"/>
      <c r="B65" s="4"/>
      <c r="C65" s="11" t="s">
        <v>359</v>
      </c>
      <c r="D65" s="30">
        <v>0</v>
      </c>
      <c r="E65" s="30">
        <v>0</v>
      </c>
      <c r="F65" s="30">
        <v>0</v>
      </c>
      <c r="G65" s="30">
        <v>0</v>
      </c>
      <c r="H65" s="4"/>
      <c r="I65" s="4"/>
      <c r="J65" s="4"/>
      <c r="K65" s="4"/>
    </row>
    <row r="66" spans="1:11" ht="14.1" customHeight="1">
      <c r="A66" s="4"/>
      <c r="B66" s="4"/>
      <c r="C66" s="11" t="s">
        <v>357</v>
      </c>
      <c r="D66" s="30">
        <v>0</v>
      </c>
      <c r="E66" s="30">
        <v>0</v>
      </c>
      <c r="F66" s="30">
        <v>0</v>
      </c>
      <c r="G66" s="30">
        <v>0</v>
      </c>
      <c r="H66" s="4"/>
      <c r="I66" s="4"/>
      <c r="J66" s="4"/>
      <c r="K66" s="4"/>
    </row>
    <row r="67" spans="1:11" ht="14.1" customHeight="1">
      <c r="A67" s="4"/>
      <c r="B67" s="4"/>
      <c r="C67" s="11" t="s">
        <v>356</v>
      </c>
      <c r="D67" s="30">
        <v>0</v>
      </c>
      <c r="E67" s="30">
        <v>0</v>
      </c>
      <c r="F67" s="30">
        <v>0</v>
      </c>
      <c r="G67" s="30">
        <v>0</v>
      </c>
      <c r="H67" s="4"/>
      <c r="I67" s="4"/>
      <c r="J67" s="4"/>
      <c r="K67" s="4"/>
    </row>
    <row r="68" spans="1:11" ht="14.1" customHeight="1">
      <c r="A68" s="4"/>
      <c r="B68" s="4"/>
      <c r="C68" s="11" t="s">
        <v>355</v>
      </c>
      <c r="D68" s="30">
        <v>0</v>
      </c>
      <c r="E68" s="30">
        <v>0</v>
      </c>
      <c r="F68" s="30">
        <v>0</v>
      </c>
      <c r="G68" s="30">
        <v>0</v>
      </c>
      <c r="H68" s="4"/>
      <c r="I68" s="4"/>
      <c r="J68" s="4"/>
      <c r="K68" s="4"/>
    </row>
    <row r="69" spans="1:11" ht="14.1" customHeight="1">
      <c r="A69" s="4"/>
      <c r="B69" s="4"/>
      <c r="C69" s="11" t="s">
        <v>354</v>
      </c>
      <c r="D69" s="30">
        <v>0</v>
      </c>
      <c r="E69" s="30">
        <v>0</v>
      </c>
      <c r="F69" s="30">
        <v>0</v>
      </c>
      <c r="G69" s="30">
        <v>0</v>
      </c>
      <c r="H69" s="4"/>
      <c r="I69" s="4"/>
      <c r="J69" s="4"/>
      <c r="K69" s="4"/>
    </row>
    <row r="70" spans="1:11" ht="14.1" customHeight="1">
      <c r="A70" s="4"/>
      <c r="B70" s="4"/>
      <c r="C70" s="11" t="s">
        <v>353</v>
      </c>
      <c r="D70" s="30">
        <v>0</v>
      </c>
      <c r="E70" s="30">
        <v>0</v>
      </c>
      <c r="F70" s="30">
        <v>0</v>
      </c>
      <c r="G70" s="30">
        <v>0</v>
      </c>
      <c r="H70" s="4"/>
      <c r="I70" s="4"/>
      <c r="J70" s="4"/>
      <c r="K70" s="4"/>
    </row>
    <row r="71" spans="1:11" ht="14.1" customHeight="1">
      <c r="A71" s="4"/>
      <c r="B71" s="4"/>
      <c r="C71" s="11" t="s">
        <v>358</v>
      </c>
      <c r="D71" s="30">
        <v>0</v>
      </c>
      <c r="E71" s="30">
        <v>0</v>
      </c>
      <c r="F71" s="30">
        <v>0</v>
      </c>
      <c r="G71" s="30">
        <v>0</v>
      </c>
      <c r="H71" s="4"/>
      <c r="I71" s="4"/>
      <c r="J71" s="4"/>
      <c r="K71" s="4"/>
    </row>
    <row r="72" spans="1:11" ht="14.1" customHeight="1">
      <c r="A72" s="4"/>
      <c r="B72" s="4"/>
      <c r="C72" s="11" t="s">
        <v>357</v>
      </c>
      <c r="D72" s="30">
        <v>0</v>
      </c>
      <c r="E72" s="30">
        <v>0</v>
      </c>
      <c r="F72" s="30">
        <v>0</v>
      </c>
      <c r="G72" s="30">
        <v>0</v>
      </c>
      <c r="H72" s="4"/>
      <c r="I72" s="4"/>
      <c r="J72" s="4"/>
      <c r="K72" s="4"/>
    </row>
    <row r="73" spans="1:11" ht="14.1" customHeight="1">
      <c r="A73" s="4"/>
      <c r="B73" s="4"/>
      <c r="C73" s="11" t="s">
        <v>356</v>
      </c>
      <c r="D73" s="30">
        <v>0</v>
      </c>
      <c r="E73" s="30">
        <v>0</v>
      </c>
      <c r="F73" s="30">
        <v>0</v>
      </c>
      <c r="G73" s="30">
        <v>0</v>
      </c>
      <c r="H73" s="4"/>
      <c r="I73" s="4"/>
      <c r="J73" s="4"/>
      <c r="K73" s="4"/>
    </row>
    <row r="74" spans="1:11" ht="14.1" customHeight="1">
      <c r="A74" s="4"/>
      <c r="B74" s="4"/>
      <c r="C74" s="11" t="s">
        <v>355</v>
      </c>
      <c r="D74" s="30">
        <v>0</v>
      </c>
      <c r="E74" s="30">
        <v>0</v>
      </c>
      <c r="F74" s="30">
        <v>0</v>
      </c>
      <c r="G74" s="30">
        <v>0</v>
      </c>
      <c r="H74" s="4"/>
      <c r="I74" s="4"/>
      <c r="J74" s="4"/>
      <c r="K74" s="4"/>
    </row>
    <row r="75" spans="1:11" ht="14.1" customHeight="1">
      <c r="A75" s="4"/>
      <c r="B75" s="4"/>
      <c r="C75" s="11" t="s">
        <v>354</v>
      </c>
      <c r="D75" s="30">
        <v>0</v>
      </c>
      <c r="E75" s="30">
        <v>0</v>
      </c>
      <c r="F75" s="30">
        <v>0</v>
      </c>
      <c r="G75" s="30">
        <v>0</v>
      </c>
      <c r="H75" s="4"/>
      <c r="I75" s="4"/>
      <c r="J75" s="4"/>
      <c r="K75" s="4"/>
    </row>
    <row r="76" spans="1:11" ht="14.1" customHeight="1">
      <c r="A76" s="4"/>
      <c r="B76" s="4"/>
      <c r="C76" s="11" t="s">
        <v>353</v>
      </c>
      <c r="D76" s="30">
        <v>0</v>
      </c>
      <c r="E76" s="30">
        <v>0</v>
      </c>
      <c r="F76" s="30">
        <v>0</v>
      </c>
      <c r="G76" s="30">
        <v>0</v>
      </c>
      <c r="H76" s="4"/>
      <c r="I76" s="4"/>
      <c r="J76" s="4"/>
      <c r="K76" s="4"/>
    </row>
    <row r="77" spans="1:11" ht="14.1" customHeight="1">
      <c r="A77" s="4"/>
      <c r="B77" s="4"/>
      <c r="C77" s="11" t="s">
        <v>352</v>
      </c>
      <c r="D77" s="30">
        <v>0</v>
      </c>
      <c r="E77" s="30">
        <v>0</v>
      </c>
      <c r="F77" s="30">
        <v>0</v>
      </c>
      <c r="G77" s="30">
        <v>0</v>
      </c>
      <c r="H77" s="4"/>
      <c r="I77" s="4"/>
      <c r="J77" s="4"/>
      <c r="K77" s="4"/>
    </row>
    <row r="78" spans="1:11" ht="14.1" customHeight="1">
      <c r="A78" s="4"/>
      <c r="B78" s="4"/>
      <c r="C78" s="11" t="s">
        <v>351</v>
      </c>
      <c r="D78" s="30">
        <v>0</v>
      </c>
      <c r="E78" s="30">
        <v>0</v>
      </c>
      <c r="F78" s="30">
        <v>0</v>
      </c>
      <c r="G78" s="30">
        <v>0</v>
      </c>
      <c r="H78" s="4"/>
      <c r="I78" s="4"/>
      <c r="J78" s="4"/>
      <c r="K78" s="4"/>
    </row>
    <row r="79" spans="1:11" ht="14.1" customHeight="1">
      <c r="A79" s="4"/>
      <c r="B79" s="4"/>
      <c r="C79" s="10" t="s">
        <v>145</v>
      </c>
      <c r="D79" s="30">
        <v>0</v>
      </c>
      <c r="E79" s="30">
        <v>328404320</v>
      </c>
      <c r="F79" s="30">
        <v>300610500</v>
      </c>
      <c r="G79" s="30">
        <v>301580500</v>
      </c>
      <c r="H79" s="4"/>
      <c r="I79" s="4"/>
      <c r="J79" s="4"/>
      <c r="K79" s="4"/>
    </row>
    <row r="80" spans="1:11" ht="14.1" customHeight="1">
      <c r="A80" s="4"/>
      <c r="B80" s="4"/>
      <c r="C80" s="1316" t="s">
        <v>44</v>
      </c>
      <c r="D80" s="1317"/>
      <c r="E80" s="1317"/>
      <c r="F80" s="1317"/>
      <c r="G80" s="1317"/>
      <c r="H80" s="4"/>
      <c r="I80" s="4"/>
      <c r="J80" s="4"/>
      <c r="K80" s="4"/>
    </row>
    <row r="81" spans="1:11" ht="14.1" customHeight="1">
      <c r="A81" s="4"/>
      <c r="B81" s="4"/>
      <c r="C81" s="26" t="s">
        <v>419</v>
      </c>
      <c r="D81" s="1316" t="s">
        <v>220</v>
      </c>
      <c r="E81" s="1317"/>
      <c r="F81" s="1317"/>
      <c r="G81" s="1317"/>
      <c r="H81" s="4"/>
      <c r="I81" s="4"/>
      <c r="J81" s="4"/>
      <c r="K81" s="4"/>
    </row>
    <row r="82" spans="1:11" ht="14.1" customHeight="1">
      <c r="A82" s="4"/>
      <c r="B82" s="4"/>
      <c r="C82" s="14" t="s">
        <v>382</v>
      </c>
      <c r="D82" s="1314" t="s">
        <v>418</v>
      </c>
      <c r="E82" s="1315"/>
      <c r="F82" s="1315"/>
      <c r="G82" s="1315"/>
      <c r="H82" s="4"/>
      <c r="I82" s="4"/>
      <c r="J82" s="4"/>
      <c r="K82" s="4"/>
    </row>
    <row r="83" spans="1:11" ht="14.1" customHeight="1">
      <c r="A83" s="4"/>
      <c r="B83" s="4"/>
      <c r="C83" s="27" t="s">
        <v>380</v>
      </c>
      <c r="D83" s="1310" t="s">
        <v>221</v>
      </c>
      <c r="E83" s="1311"/>
      <c r="F83" s="1311"/>
      <c r="G83" s="1311"/>
      <c r="H83" s="4"/>
      <c r="I83" s="4"/>
      <c r="J83" s="4"/>
      <c r="K83" s="4"/>
    </row>
    <row r="84" spans="1:11" ht="14.1" customHeight="1">
      <c r="A84" s="4"/>
      <c r="B84" s="4"/>
      <c r="C84" s="27" t="s">
        <v>15</v>
      </c>
      <c r="D84" s="1310" t="s">
        <v>46</v>
      </c>
      <c r="E84" s="1311"/>
      <c r="F84" s="1311"/>
      <c r="G84" s="1311"/>
      <c r="H84" s="4"/>
      <c r="I84" s="4"/>
      <c r="J84" s="4"/>
      <c r="K84" s="4"/>
    </row>
    <row r="85" spans="1:11" ht="15" customHeight="1">
      <c r="A85" s="4"/>
      <c r="B85" s="4"/>
      <c r="C85" s="13"/>
      <c r="D85" s="33">
        <v>2022</v>
      </c>
      <c r="E85" s="33">
        <v>2023</v>
      </c>
      <c r="F85" s="33">
        <v>2024</v>
      </c>
      <c r="G85" s="33">
        <v>2025</v>
      </c>
      <c r="H85" s="4"/>
      <c r="I85" s="4"/>
      <c r="J85" s="4"/>
      <c r="K85" s="4"/>
    </row>
    <row r="86" spans="1:11" ht="15" customHeight="1">
      <c r="A86" s="4"/>
      <c r="B86" s="4"/>
      <c r="C86" s="12"/>
      <c r="D86" s="34" t="s">
        <v>7</v>
      </c>
      <c r="E86" s="34" t="s">
        <v>8</v>
      </c>
      <c r="F86" s="34" t="s">
        <v>8</v>
      </c>
      <c r="G86" s="34" t="s">
        <v>8</v>
      </c>
      <c r="H86" s="4"/>
      <c r="I86" s="4"/>
      <c r="J86" s="4"/>
      <c r="K86" s="4"/>
    </row>
    <row r="87" spans="1:11" ht="14.1" customHeight="1">
      <c r="A87" s="4"/>
      <c r="B87" s="4"/>
      <c r="C87" s="7" t="s">
        <v>16</v>
      </c>
      <c r="D87" s="35" t="s">
        <v>396</v>
      </c>
      <c r="E87" s="35" t="s">
        <v>425</v>
      </c>
      <c r="F87" s="35" t="s">
        <v>589</v>
      </c>
      <c r="G87" s="35" t="s">
        <v>1577</v>
      </c>
      <c r="H87" s="4"/>
      <c r="I87" s="4"/>
      <c r="J87" s="4"/>
      <c r="K87" s="4"/>
    </row>
    <row r="88" spans="1:11" ht="14.1" customHeight="1">
      <c r="A88" s="4"/>
      <c r="B88" s="4"/>
      <c r="C88" s="7" t="s">
        <v>481</v>
      </c>
      <c r="D88" s="35" t="s">
        <v>1665</v>
      </c>
      <c r="E88" s="35" t="s">
        <v>1666</v>
      </c>
      <c r="F88" s="35" t="s">
        <v>1667</v>
      </c>
      <c r="G88" s="35" t="s">
        <v>1668</v>
      </c>
      <c r="H88" s="4"/>
      <c r="I88" s="4"/>
      <c r="J88" s="4"/>
      <c r="K88" s="4"/>
    </row>
    <row r="89" spans="1:11" ht="14.1" customHeight="1">
      <c r="A89" s="4"/>
      <c r="B89" s="4"/>
      <c r="C89" s="7" t="s">
        <v>480</v>
      </c>
      <c r="D89" s="35" t="s">
        <v>1669</v>
      </c>
      <c r="E89" s="35" t="s">
        <v>1670</v>
      </c>
      <c r="F89" s="35" t="s">
        <v>1671</v>
      </c>
      <c r="G89" s="35" t="s">
        <v>1672</v>
      </c>
      <c r="H89" s="4"/>
      <c r="I89" s="4"/>
      <c r="J89" s="4"/>
      <c r="K89" s="4"/>
    </row>
    <row r="90" spans="1:11" ht="14.1" customHeight="1">
      <c r="A90" s="4"/>
      <c r="B90" s="4"/>
      <c r="C90" s="7" t="s">
        <v>375</v>
      </c>
      <c r="D90" s="35" t="s">
        <v>348</v>
      </c>
      <c r="E90" s="35" t="s">
        <v>411</v>
      </c>
      <c r="F90" s="35" t="s">
        <v>842</v>
      </c>
      <c r="G90" s="35" t="s">
        <v>1673</v>
      </c>
      <c r="H90" s="4"/>
      <c r="I90" s="4"/>
      <c r="J90" s="4"/>
      <c r="K90" s="4"/>
    </row>
    <row r="91" spans="1:11" ht="14.1" customHeight="1">
      <c r="A91" s="4"/>
      <c r="B91" s="4"/>
      <c r="C91" s="7" t="s">
        <v>374</v>
      </c>
      <c r="D91" s="35" t="s">
        <v>348</v>
      </c>
      <c r="E91" s="35" t="s">
        <v>1674</v>
      </c>
      <c r="F91" s="35" t="s">
        <v>1675</v>
      </c>
      <c r="G91" s="35" t="s">
        <v>1109</v>
      </c>
      <c r="H91" s="4"/>
      <c r="I91" s="4"/>
      <c r="J91" s="4"/>
      <c r="K91" s="4"/>
    </row>
    <row r="92" spans="1:11" ht="14.1" customHeight="1">
      <c r="A92" s="4"/>
      <c r="B92" s="4"/>
      <c r="C92" s="7" t="s">
        <v>22</v>
      </c>
      <c r="D92" s="35" t="s">
        <v>348</v>
      </c>
      <c r="E92" s="35" t="s">
        <v>1676</v>
      </c>
      <c r="F92" s="35" t="s">
        <v>1677</v>
      </c>
      <c r="G92" s="35" t="s">
        <v>1678</v>
      </c>
      <c r="H92" s="4"/>
      <c r="I92" s="4"/>
      <c r="J92" s="4"/>
      <c r="K92" s="4"/>
    </row>
    <row r="93" spans="1:11" ht="14.1" customHeight="1">
      <c r="A93" s="4"/>
      <c r="B93" s="4"/>
      <c r="C93" s="1312" t="s">
        <v>371</v>
      </c>
      <c r="D93" s="1313"/>
      <c r="E93" s="1313"/>
      <c r="F93" s="1313"/>
      <c r="G93" s="1313"/>
      <c r="H93" s="4"/>
      <c r="I93" s="4"/>
      <c r="J93" s="4"/>
      <c r="K93" s="4"/>
    </row>
    <row r="94" spans="1:11" ht="14.1" customHeight="1">
      <c r="A94" s="4"/>
      <c r="B94" s="4"/>
      <c r="C94" s="13"/>
      <c r="D94" s="33">
        <v>2022</v>
      </c>
      <c r="E94" s="33">
        <v>2023</v>
      </c>
      <c r="F94" s="33">
        <v>2024</v>
      </c>
      <c r="G94" s="33">
        <v>2025</v>
      </c>
      <c r="H94" s="4"/>
      <c r="I94" s="4"/>
      <c r="J94" s="4"/>
      <c r="K94" s="4"/>
    </row>
    <row r="95" spans="1:11" ht="14.1" customHeight="1">
      <c r="A95" s="4"/>
      <c r="B95" s="4"/>
      <c r="C95" s="12"/>
      <c r="D95" s="34" t="s">
        <v>7</v>
      </c>
      <c r="E95" s="34" t="s">
        <v>8</v>
      </c>
      <c r="F95" s="34" t="s">
        <v>8</v>
      </c>
      <c r="G95" s="34" t="s">
        <v>8</v>
      </c>
      <c r="H95" s="4"/>
      <c r="I95" s="4"/>
      <c r="J95" s="4"/>
      <c r="K95" s="4"/>
    </row>
    <row r="96" spans="1:11" ht="14.1" customHeight="1">
      <c r="A96" s="4"/>
      <c r="B96" s="4"/>
      <c r="C96" s="11" t="s">
        <v>368</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367</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366</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365</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370</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363</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362</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361</v>
      </c>
      <c r="D116" s="30">
        <v>0</v>
      </c>
      <c r="E116" s="30">
        <v>0</v>
      </c>
      <c r="F116" s="30">
        <v>0</v>
      </c>
      <c r="G116" s="30">
        <v>0</v>
      </c>
      <c r="H116" s="4"/>
      <c r="I116" s="4"/>
      <c r="J116" s="4"/>
      <c r="K116" s="4"/>
    </row>
    <row r="117" spans="1:11" ht="14.1" customHeight="1">
      <c r="A117" s="4"/>
      <c r="B117" s="4"/>
      <c r="C117" s="11" t="s">
        <v>360</v>
      </c>
      <c r="D117" s="30">
        <v>0</v>
      </c>
      <c r="E117" s="30">
        <v>0</v>
      </c>
      <c r="F117" s="30">
        <v>0</v>
      </c>
      <c r="G117" s="30">
        <v>0</v>
      </c>
      <c r="H117" s="4"/>
      <c r="I117" s="4"/>
      <c r="J117" s="4"/>
      <c r="K117" s="4"/>
    </row>
    <row r="118" spans="1:11" ht="14.1" customHeight="1">
      <c r="A118" s="4"/>
      <c r="B118" s="4"/>
      <c r="C118" s="11" t="s">
        <v>357</v>
      </c>
      <c r="D118" s="30">
        <v>0</v>
      </c>
      <c r="E118" s="30">
        <v>0</v>
      </c>
      <c r="F118" s="30">
        <v>0</v>
      </c>
      <c r="G118" s="30">
        <v>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359</v>
      </c>
      <c r="D123" s="30">
        <v>0</v>
      </c>
      <c r="E123" s="30">
        <v>989000</v>
      </c>
      <c r="F123" s="30">
        <v>4900000</v>
      </c>
      <c r="G123" s="30">
        <v>2800000</v>
      </c>
      <c r="H123" s="4"/>
      <c r="I123" s="4"/>
      <c r="J123" s="4"/>
      <c r="K123" s="4"/>
    </row>
    <row r="124" spans="1:11" ht="14.1" customHeight="1">
      <c r="A124" s="4"/>
      <c r="B124" s="4"/>
      <c r="C124" s="11" t="s">
        <v>357</v>
      </c>
      <c r="D124" s="30">
        <v>0</v>
      </c>
      <c r="E124" s="30">
        <v>989000</v>
      </c>
      <c r="F124" s="30">
        <v>4900000</v>
      </c>
      <c r="G124" s="30">
        <v>2800000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358</v>
      </c>
      <c r="D129" s="30">
        <v>0</v>
      </c>
      <c r="E129" s="30">
        <v>0</v>
      </c>
      <c r="F129" s="30">
        <v>0</v>
      </c>
      <c r="G129" s="30">
        <v>0</v>
      </c>
      <c r="H129" s="4"/>
      <c r="I129" s="4"/>
      <c r="J129" s="4"/>
      <c r="K129" s="4"/>
    </row>
    <row r="130" spans="1:11" ht="14.1" customHeight="1">
      <c r="A130" s="4"/>
      <c r="B130" s="4"/>
      <c r="C130" s="11" t="s">
        <v>357</v>
      </c>
      <c r="D130" s="30">
        <v>0</v>
      </c>
      <c r="E130" s="30">
        <v>0</v>
      </c>
      <c r="F130" s="30">
        <v>0</v>
      </c>
      <c r="G130" s="30">
        <v>0</v>
      </c>
      <c r="H130" s="4"/>
      <c r="I130" s="4"/>
      <c r="J130" s="4"/>
      <c r="K130" s="4"/>
    </row>
    <row r="131" spans="1:11" ht="14.1" customHeight="1">
      <c r="A131" s="4"/>
      <c r="B131" s="4"/>
      <c r="C131" s="11" t="s">
        <v>356</v>
      </c>
      <c r="D131" s="30">
        <v>0</v>
      </c>
      <c r="E131" s="30">
        <v>0</v>
      </c>
      <c r="F131" s="30">
        <v>0</v>
      </c>
      <c r="G131" s="30">
        <v>0</v>
      </c>
      <c r="H131" s="4"/>
      <c r="I131" s="4"/>
      <c r="J131" s="4"/>
      <c r="K131" s="4"/>
    </row>
    <row r="132" spans="1:11" ht="14.1" customHeight="1">
      <c r="A132" s="4"/>
      <c r="B132" s="4"/>
      <c r="C132" s="11" t="s">
        <v>355</v>
      </c>
      <c r="D132" s="30">
        <v>0</v>
      </c>
      <c r="E132" s="30">
        <v>0</v>
      </c>
      <c r="F132" s="30">
        <v>0</v>
      </c>
      <c r="G132" s="30">
        <v>0</v>
      </c>
      <c r="H132" s="4"/>
      <c r="I132" s="4"/>
      <c r="J132" s="4"/>
      <c r="K132" s="4"/>
    </row>
    <row r="133" spans="1:11" ht="14.1" customHeight="1">
      <c r="A133" s="4"/>
      <c r="B133" s="4"/>
      <c r="C133" s="11" t="s">
        <v>354</v>
      </c>
      <c r="D133" s="30">
        <v>0</v>
      </c>
      <c r="E133" s="30">
        <v>0</v>
      </c>
      <c r="F133" s="30">
        <v>0</v>
      </c>
      <c r="G133" s="30">
        <v>0</v>
      </c>
      <c r="H133" s="4"/>
      <c r="I133" s="4"/>
      <c r="J133" s="4"/>
      <c r="K133" s="4"/>
    </row>
    <row r="134" spans="1:11" ht="14.1" customHeight="1">
      <c r="A134" s="4"/>
      <c r="B134" s="4"/>
      <c r="C134" s="11" t="s">
        <v>353</v>
      </c>
      <c r="D134" s="30">
        <v>0</v>
      </c>
      <c r="E134" s="30">
        <v>0</v>
      </c>
      <c r="F134" s="30">
        <v>0</v>
      </c>
      <c r="G134" s="30">
        <v>0</v>
      </c>
      <c r="H134" s="4"/>
      <c r="I134" s="4"/>
      <c r="J134" s="4"/>
      <c r="K134" s="4"/>
    </row>
    <row r="135" spans="1:11" ht="14.1" customHeight="1">
      <c r="A135" s="4"/>
      <c r="B135" s="4"/>
      <c r="C135" s="11" t="s">
        <v>352</v>
      </c>
      <c r="D135" s="30">
        <v>0</v>
      </c>
      <c r="E135" s="30">
        <v>0</v>
      </c>
      <c r="F135" s="30">
        <v>0</v>
      </c>
      <c r="G135" s="30">
        <v>0</v>
      </c>
      <c r="H135" s="4"/>
      <c r="I135" s="4"/>
      <c r="J135" s="4"/>
      <c r="K135" s="4"/>
    </row>
    <row r="136" spans="1:11" ht="14.1" customHeight="1">
      <c r="A136" s="4"/>
      <c r="B136" s="4"/>
      <c r="C136" s="11" t="s">
        <v>351</v>
      </c>
      <c r="D136" s="30">
        <v>0</v>
      </c>
      <c r="E136" s="30">
        <v>0</v>
      </c>
      <c r="F136" s="30">
        <v>0</v>
      </c>
      <c r="G136" s="30">
        <v>0</v>
      </c>
      <c r="H136" s="4"/>
      <c r="I136" s="4"/>
      <c r="J136" s="4"/>
      <c r="K136" s="4"/>
    </row>
    <row r="137" spans="1:11" ht="14.1" customHeight="1">
      <c r="A137" s="4"/>
      <c r="B137" s="4"/>
      <c r="C137" s="10" t="s">
        <v>145</v>
      </c>
      <c r="D137" s="30">
        <v>0</v>
      </c>
      <c r="E137" s="30">
        <v>989000</v>
      </c>
      <c r="F137" s="30">
        <v>4900000</v>
      </c>
      <c r="G137" s="30">
        <v>2800000</v>
      </c>
      <c r="H137" s="4"/>
      <c r="I137" s="4"/>
      <c r="J137" s="4"/>
      <c r="K137" s="4"/>
    </row>
    <row r="138" spans="1:11" ht="14.1" customHeight="1">
      <c r="A138" s="4"/>
      <c r="B138" s="4"/>
      <c r="C138" s="14" t="s">
        <v>382</v>
      </c>
      <c r="D138" s="1314" t="s">
        <v>1679</v>
      </c>
      <c r="E138" s="1315"/>
      <c r="F138" s="1315"/>
      <c r="G138" s="1315"/>
      <c r="H138" s="4"/>
      <c r="I138" s="4"/>
      <c r="J138" s="4"/>
      <c r="K138" s="4"/>
    </row>
    <row r="139" spans="1:11" ht="14.1" customHeight="1">
      <c r="A139" s="4"/>
      <c r="B139" s="4"/>
      <c r="C139" s="27" t="s">
        <v>380</v>
      </c>
      <c r="D139" s="1310" t="s">
        <v>1680</v>
      </c>
      <c r="E139" s="1311"/>
      <c r="F139" s="1311"/>
      <c r="G139" s="1311"/>
      <c r="H139" s="4"/>
      <c r="I139" s="4"/>
      <c r="J139" s="4"/>
      <c r="K139" s="4"/>
    </row>
    <row r="140" spans="1:11" ht="14.1" customHeight="1">
      <c r="A140" s="4"/>
      <c r="B140" s="4"/>
      <c r="C140" s="27" t="s">
        <v>15</v>
      </c>
      <c r="D140" s="1310" t="s">
        <v>46</v>
      </c>
      <c r="E140" s="1311"/>
      <c r="F140" s="1311"/>
      <c r="G140" s="1311"/>
      <c r="H140" s="4"/>
      <c r="I140" s="4"/>
      <c r="J140" s="4"/>
      <c r="K140" s="4"/>
    </row>
    <row r="141" spans="1:11" ht="15" customHeight="1">
      <c r="A141" s="4"/>
      <c r="B141" s="4"/>
      <c r="C141" s="13"/>
      <c r="D141" s="33">
        <v>2022</v>
      </c>
      <c r="E141" s="33">
        <v>2023</v>
      </c>
      <c r="F141" s="33">
        <v>2024</v>
      </c>
      <c r="G141" s="33">
        <v>2025</v>
      </c>
      <c r="H141" s="4"/>
      <c r="I141" s="4"/>
      <c r="J141" s="4"/>
      <c r="K141" s="4"/>
    </row>
    <row r="142" spans="1:11" ht="15" customHeight="1">
      <c r="A142" s="4"/>
      <c r="B142" s="4"/>
      <c r="C142" s="12"/>
      <c r="D142" s="34" t="s">
        <v>7</v>
      </c>
      <c r="E142" s="34" t="s">
        <v>8</v>
      </c>
      <c r="F142" s="34" t="s">
        <v>8</v>
      </c>
      <c r="G142" s="34" t="s">
        <v>8</v>
      </c>
      <c r="H142" s="4"/>
      <c r="I142" s="4"/>
      <c r="J142" s="4"/>
      <c r="K142" s="4"/>
    </row>
    <row r="143" spans="1:11" ht="14.1" customHeight="1">
      <c r="A143" s="4"/>
      <c r="B143" s="4"/>
      <c r="C143" s="7" t="s">
        <v>16</v>
      </c>
      <c r="D143" s="35" t="s">
        <v>411</v>
      </c>
      <c r="E143" s="35" t="s">
        <v>411</v>
      </c>
      <c r="F143" s="35" t="s">
        <v>372</v>
      </c>
      <c r="G143" s="35" t="s">
        <v>372</v>
      </c>
      <c r="H143" s="4"/>
      <c r="I143" s="4"/>
      <c r="J143" s="4"/>
      <c r="K143" s="4"/>
    </row>
    <row r="144" spans="1:11" ht="14.1" customHeight="1">
      <c r="A144" s="4"/>
      <c r="B144" s="4"/>
      <c r="C144" s="7" t="s">
        <v>481</v>
      </c>
      <c r="D144" s="35" t="s">
        <v>1681</v>
      </c>
      <c r="E144" s="35" t="s">
        <v>3551</v>
      </c>
      <c r="F144" s="35" t="s">
        <v>372</v>
      </c>
      <c r="G144" s="35" t="s">
        <v>372</v>
      </c>
      <c r="H144" s="4"/>
      <c r="I144" s="4"/>
      <c r="J144" s="4"/>
      <c r="K144" s="4"/>
    </row>
    <row r="145" spans="1:11" ht="14.1" customHeight="1">
      <c r="A145" s="4"/>
      <c r="B145" s="4"/>
      <c r="C145" s="7" t="s">
        <v>480</v>
      </c>
      <c r="D145" s="35" t="s">
        <v>1681</v>
      </c>
      <c r="E145" s="35" t="s">
        <v>3551</v>
      </c>
      <c r="F145" s="35" t="s">
        <v>372</v>
      </c>
      <c r="G145" s="35" t="s">
        <v>372</v>
      </c>
      <c r="H145" s="4"/>
      <c r="I145" s="4"/>
      <c r="J145" s="4"/>
      <c r="K145" s="4"/>
    </row>
    <row r="146" spans="1:11" ht="14.1" customHeight="1">
      <c r="A146" s="4"/>
      <c r="B146" s="4"/>
      <c r="C146" s="7" t="s">
        <v>375</v>
      </c>
      <c r="D146" s="35" t="s">
        <v>348</v>
      </c>
      <c r="E146" s="35" t="s">
        <v>372</v>
      </c>
      <c r="F146" s="35" t="s">
        <v>434</v>
      </c>
      <c r="G146" s="35" t="s">
        <v>348</v>
      </c>
      <c r="H146" s="4"/>
      <c r="I146" s="4"/>
      <c r="J146" s="4"/>
      <c r="K146" s="4"/>
    </row>
    <row r="147" spans="1:11" ht="14.1" customHeight="1">
      <c r="A147" s="4"/>
      <c r="B147" s="4"/>
      <c r="C147" s="7" t="s">
        <v>374</v>
      </c>
      <c r="D147" s="35" t="s">
        <v>348</v>
      </c>
      <c r="E147" s="35" t="s">
        <v>3552</v>
      </c>
      <c r="F147" s="35" t="s">
        <v>434</v>
      </c>
      <c r="G147" s="35" t="s">
        <v>348</v>
      </c>
      <c r="H147" s="4"/>
      <c r="I147" s="4"/>
      <c r="J147" s="4"/>
      <c r="K147" s="4"/>
    </row>
    <row r="148" spans="1:11" ht="14.1" customHeight="1">
      <c r="A148" s="4"/>
      <c r="B148" s="4"/>
      <c r="C148" s="7" t="s">
        <v>22</v>
      </c>
      <c r="D148" s="35" t="s">
        <v>348</v>
      </c>
      <c r="E148" s="35" t="s">
        <v>3552</v>
      </c>
      <c r="F148" s="35" t="s">
        <v>434</v>
      </c>
      <c r="G148" s="35" t="s">
        <v>348</v>
      </c>
      <c r="H148" s="4"/>
      <c r="I148" s="4"/>
      <c r="J148" s="4"/>
      <c r="K148" s="4"/>
    </row>
    <row r="149" spans="1:11" ht="14.1" customHeight="1">
      <c r="A149" s="4"/>
      <c r="B149" s="4"/>
      <c r="C149" s="1312" t="s">
        <v>371</v>
      </c>
      <c r="D149" s="1313"/>
      <c r="E149" s="1313"/>
      <c r="F149" s="1313"/>
      <c r="G149" s="1313"/>
      <c r="H149" s="4"/>
      <c r="I149" s="4"/>
      <c r="J149" s="4"/>
      <c r="K149" s="4"/>
    </row>
    <row r="150" spans="1:11" ht="14.1" customHeight="1">
      <c r="A150" s="4"/>
      <c r="B150" s="4"/>
      <c r="C150" s="13"/>
      <c r="D150" s="33">
        <v>2022</v>
      </c>
      <c r="E150" s="33">
        <v>2023</v>
      </c>
      <c r="F150" s="33">
        <v>2024</v>
      </c>
      <c r="G150" s="33">
        <v>2025</v>
      </c>
      <c r="H150" s="4"/>
      <c r="I150" s="4"/>
      <c r="J150" s="4"/>
      <c r="K150" s="4"/>
    </row>
    <row r="151" spans="1:11" ht="14.1" customHeight="1">
      <c r="A151" s="4"/>
      <c r="B151" s="4"/>
      <c r="C151" s="12"/>
      <c r="D151" s="34" t="s">
        <v>7</v>
      </c>
      <c r="E151" s="34" t="s">
        <v>8</v>
      </c>
      <c r="F151" s="34" t="s">
        <v>8</v>
      </c>
      <c r="G151" s="34" t="s">
        <v>8</v>
      </c>
      <c r="H151" s="4"/>
      <c r="I151" s="4"/>
      <c r="J151" s="4"/>
      <c r="K151" s="4"/>
    </row>
    <row r="152" spans="1:11" ht="14.1" customHeight="1">
      <c r="A152" s="4"/>
      <c r="B152" s="4"/>
      <c r="C152" s="11" t="s">
        <v>368</v>
      </c>
      <c r="D152" s="30">
        <v>0</v>
      </c>
      <c r="E152" s="30">
        <v>0</v>
      </c>
      <c r="F152" s="30">
        <v>0</v>
      </c>
      <c r="G152" s="30">
        <v>0</v>
      </c>
      <c r="H152" s="4"/>
      <c r="I152" s="4"/>
      <c r="J152" s="4"/>
      <c r="K152" s="4"/>
    </row>
    <row r="153" spans="1:11" ht="14.1" customHeight="1">
      <c r="A153" s="4"/>
      <c r="B153" s="4"/>
      <c r="C153" s="11" t="s">
        <v>357</v>
      </c>
      <c r="D153" s="30">
        <v>0</v>
      </c>
      <c r="E153" s="30">
        <v>0</v>
      </c>
      <c r="F153" s="30">
        <v>0</v>
      </c>
      <c r="G153" s="30">
        <v>0</v>
      </c>
      <c r="H153" s="4"/>
      <c r="I153" s="4"/>
      <c r="J153" s="4"/>
      <c r="K153" s="4"/>
    </row>
    <row r="154" spans="1:11" ht="14.1" customHeight="1">
      <c r="A154" s="4"/>
      <c r="B154" s="4"/>
      <c r="C154" s="11" t="s">
        <v>361</v>
      </c>
      <c r="D154" s="30">
        <v>0</v>
      </c>
      <c r="E154" s="30">
        <v>0</v>
      </c>
      <c r="F154" s="30">
        <v>0</v>
      </c>
      <c r="G154" s="30">
        <v>0</v>
      </c>
      <c r="H154" s="4"/>
      <c r="I154" s="4"/>
      <c r="J154" s="4"/>
      <c r="K154" s="4"/>
    </row>
    <row r="155" spans="1:11" ht="14.1" customHeight="1">
      <c r="A155" s="4"/>
      <c r="B155" s="4"/>
      <c r="C155" s="11" t="s">
        <v>367</v>
      </c>
      <c r="D155" s="30">
        <v>0</v>
      </c>
      <c r="E155" s="30">
        <v>0</v>
      </c>
      <c r="F155" s="30">
        <v>0</v>
      </c>
      <c r="G155" s="30">
        <v>0</v>
      </c>
      <c r="H155" s="4"/>
      <c r="I155" s="4"/>
      <c r="J155" s="4"/>
      <c r="K155" s="4"/>
    </row>
    <row r="156" spans="1:11" ht="14.1" customHeight="1">
      <c r="A156" s="4"/>
      <c r="B156" s="4"/>
      <c r="C156" s="11" t="s">
        <v>357</v>
      </c>
      <c r="D156" s="30">
        <v>0</v>
      </c>
      <c r="E156" s="30">
        <v>0</v>
      </c>
      <c r="F156" s="30">
        <v>0</v>
      </c>
      <c r="G156" s="30">
        <v>0</v>
      </c>
      <c r="H156" s="4"/>
      <c r="I156" s="4"/>
      <c r="J156" s="4"/>
      <c r="K156" s="4"/>
    </row>
    <row r="157" spans="1:11" ht="14.1" customHeight="1">
      <c r="A157" s="4"/>
      <c r="B157" s="4"/>
      <c r="C157" s="11" t="s">
        <v>361</v>
      </c>
      <c r="D157" s="30">
        <v>0</v>
      </c>
      <c r="E157" s="30">
        <v>0</v>
      </c>
      <c r="F157" s="30">
        <v>0</v>
      </c>
      <c r="G157" s="30">
        <v>0</v>
      </c>
      <c r="H157" s="4"/>
      <c r="I157" s="4"/>
      <c r="J157" s="4"/>
      <c r="K157" s="4"/>
    </row>
    <row r="158" spans="1:11" ht="14.1" customHeight="1">
      <c r="A158" s="4"/>
      <c r="B158" s="4"/>
      <c r="C158" s="11" t="s">
        <v>366</v>
      </c>
      <c r="D158" s="30">
        <v>0</v>
      </c>
      <c r="E158" s="30">
        <v>0</v>
      </c>
      <c r="F158" s="30">
        <v>0</v>
      </c>
      <c r="G158" s="30">
        <v>0</v>
      </c>
      <c r="H158" s="4"/>
      <c r="I158" s="4"/>
      <c r="J158" s="4"/>
      <c r="K158" s="4"/>
    </row>
    <row r="159" spans="1:11" ht="14.1" customHeight="1">
      <c r="A159" s="4"/>
      <c r="B159" s="4"/>
      <c r="C159" s="11" t="s">
        <v>357</v>
      </c>
      <c r="D159" s="30">
        <v>0</v>
      </c>
      <c r="E159" s="30">
        <v>0</v>
      </c>
      <c r="F159" s="30">
        <v>0</v>
      </c>
      <c r="G159" s="30">
        <v>0</v>
      </c>
      <c r="H159" s="4"/>
      <c r="I159" s="4"/>
      <c r="J159" s="4"/>
      <c r="K159" s="4"/>
    </row>
    <row r="160" spans="1:11" ht="14.1" customHeight="1">
      <c r="A160" s="4"/>
      <c r="B160" s="4"/>
      <c r="C160" s="11" t="s">
        <v>361</v>
      </c>
      <c r="D160" s="30">
        <v>0</v>
      </c>
      <c r="E160" s="30">
        <v>0</v>
      </c>
      <c r="F160" s="30">
        <v>0</v>
      </c>
      <c r="G160" s="30">
        <v>0</v>
      </c>
      <c r="H160" s="4"/>
      <c r="I160" s="4"/>
      <c r="J160" s="4"/>
      <c r="K160" s="4"/>
    </row>
    <row r="161" spans="1:11" ht="14.1" customHeight="1">
      <c r="A161" s="4"/>
      <c r="B161" s="4"/>
      <c r="C161" s="11" t="s">
        <v>365</v>
      </c>
      <c r="D161" s="30">
        <v>0</v>
      </c>
      <c r="E161" s="30">
        <v>0</v>
      </c>
      <c r="F161" s="30">
        <v>0</v>
      </c>
      <c r="G161" s="30">
        <v>0</v>
      </c>
      <c r="H161" s="4"/>
      <c r="I161" s="4"/>
      <c r="J161" s="4"/>
      <c r="K161" s="4"/>
    </row>
    <row r="162" spans="1:11" ht="14.1" customHeight="1">
      <c r="A162" s="4"/>
      <c r="B162" s="4"/>
      <c r="C162" s="11" t="s">
        <v>357</v>
      </c>
      <c r="D162" s="30">
        <v>0</v>
      </c>
      <c r="E162" s="30">
        <v>0</v>
      </c>
      <c r="F162" s="30">
        <v>0</v>
      </c>
      <c r="G162" s="30">
        <v>0</v>
      </c>
      <c r="H162" s="4"/>
      <c r="I162" s="4"/>
      <c r="J162" s="4"/>
      <c r="K162" s="4"/>
    </row>
    <row r="163" spans="1:11" ht="14.1" customHeight="1">
      <c r="A163" s="4"/>
      <c r="B163" s="4"/>
      <c r="C163" s="11" t="s">
        <v>361</v>
      </c>
      <c r="D163" s="30">
        <v>0</v>
      </c>
      <c r="E163" s="30">
        <v>0</v>
      </c>
      <c r="F163" s="30">
        <v>0</v>
      </c>
      <c r="G163" s="30">
        <v>0</v>
      </c>
      <c r="H163" s="4"/>
      <c r="I163" s="4"/>
      <c r="J163" s="4"/>
      <c r="K163" s="4"/>
    </row>
    <row r="164" spans="1:11" ht="14.1" customHeight="1">
      <c r="A164" s="4"/>
      <c r="B164" s="4"/>
      <c r="C164" s="11" t="s">
        <v>370</v>
      </c>
      <c r="D164" s="30">
        <v>0</v>
      </c>
      <c r="E164" s="30">
        <v>0</v>
      </c>
      <c r="F164" s="30">
        <v>0</v>
      </c>
      <c r="G164" s="30">
        <v>0</v>
      </c>
      <c r="H164" s="4"/>
      <c r="I164" s="4"/>
      <c r="J164" s="4"/>
      <c r="K164" s="4"/>
    </row>
    <row r="165" spans="1:11" ht="14.1" customHeight="1">
      <c r="A165" s="4"/>
      <c r="B165" s="4"/>
      <c r="C165" s="11" t="s">
        <v>357</v>
      </c>
      <c r="D165" s="30">
        <v>0</v>
      </c>
      <c r="E165" s="30">
        <v>0</v>
      </c>
      <c r="F165" s="30">
        <v>0</v>
      </c>
      <c r="G165" s="30">
        <v>0</v>
      </c>
      <c r="H165" s="4"/>
      <c r="I165" s="4"/>
      <c r="J165" s="4"/>
      <c r="K165" s="4"/>
    </row>
    <row r="166" spans="1:11" ht="14.1" customHeight="1">
      <c r="A166" s="4"/>
      <c r="B166" s="4"/>
      <c r="C166" s="11" t="s">
        <v>361</v>
      </c>
      <c r="D166" s="30">
        <v>0</v>
      </c>
      <c r="E166" s="30">
        <v>0</v>
      </c>
      <c r="F166" s="30">
        <v>0</v>
      </c>
      <c r="G166" s="30">
        <v>0</v>
      </c>
      <c r="H166" s="4"/>
      <c r="I166" s="4"/>
      <c r="J166" s="4"/>
      <c r="K166" s="4"/>
    </row>
    <row r="167" spans="1:11" ht="14.1" customHeight="1">
      <c r="A167" s="4"/>
      <c r="B167" s="4"/>
      <c r="C167" s="11" t="s">
        <v>363</v>
      </c>
      <c r="D167" s="30">
        <v>0</v>
      </c>
      <c r="E167" s="30">
        <v>0</v>
      </c>
      <c r="F167" s="30">
        <v>0</v>
      </c>
      <c r="G167" s="30">
        <v>0</v>
      </c>
      <c r="H167" s="4"/>
      <c r="I167" s="4"/>
      <c r="J167" s="4"/>
      <c r="K167" s="4"/>
    </row>
    <row r="168" spans="1:11" ht="14.1" customHeight="1">
      <c r="A168" s="4"/>
      <c r="B168" s="4"/>
      <c r="C168" s="11" t="s">
        <v>357</v>
      </c>
      <c r="D168" s="30">
        <v>0</v>
      </c>
      <c r="E168" s="30">
        <v>0</v>
      </c>
      <c r="F168" s="30">
        <v>0</v>
      </c>
      <c r="G168" s="30">
        <v>0</v>
      </c>
      <c r="H168" s="4"/>
      <c r="I168" s="4"/>
      <c r="J168" s="4"/>
      <c r="K168" s="4"/>
    </row>
    <row r="169" spans="1:11" ht="14.1" customHeight="1">
      <c r="A169" s="4"/>
      <c r="B169" s="4"/>
      <c r="C169" s="11" t="s">
        <v>361</v>
      </c>
      <c r="D169" s="30">
        <v>0</v>
      </c>
      <c r="E169" s="30">
        <v>0</v>
      </c>
      <c r="F169" s="30">
        <v>0</v>
      </c>
      <c r="G169" s="30">
        <v>0</v>
      </c>
      <c r="H169" s="4"/>
      <c r="I169" s="4"/>
      <c r="J169" s="4"/>
      <c r="K169" s="4"/>
    </row>
    <row r="170" spans="1:11" ht="14.1" customHeight="1">
      <c r="A170" s="4"/>
      <c r="B170" s="4"/>
      <c r="C170" s="11" t="s">
        <v>362</v>
      </c>
      <c r="D170" s="30">
        <v>0</v>
      </c>
      <c r="E170" s="30">
        <v>0</v>
      </c>
      <c r="F170" s="30">
        <v>0</v>
      </c>
      <c r="G170" s="30">
        <v>0</v>
      </c>
      <c r="H170" s="4"/>
      <c r="I170" s="4"/>
      <c r="J170" s="4"/>
      <c r="K170" s="4"/>
    </row>
    <row r="171" spans="1:11" ht="14.1" customHeight="1">
      <c r="A171" s="4"/>
      <c r="B171" s="4"/>
      <c r="C171" s="11" t="s">
        <v>357</v>
      </c>
      <c r="D171" s="30">
        <v>0</v>
      </c>
      <c r="E171" s="30">
        <v>0</v>
      </c>
      <c r="F171" s="30">
        <v>0</v>
      </c>
      <c r="G171" s="30">
        <v>0</v>
      </c>
      <c r="H171" s="4"/>
      <c r="I171" s="4"/>
      <c r="J171" s="4"/>
      <c r="K171" s="4"/>
    </row>
    <row r="172" spans="1:11" ht="14.1" customHeight="1">
      <c r="A172" s="4"/>
      <c r="B172" s="4"/>
      <c r="C172" s="11" t="s">
        <v>361</v>
      </c>
      <c r="D172" s="30">
        <v>0</v>
      </c>
      <c r="E172" s="30">
        <v>0</v>
      </c>
      <c r="F172" s="30">
        <v>0</v>
      </c>
      <c r="G172" s="30">
        <v>0</v>
      </c>
      <c r="H172" s="4"/>
      <c r="I172" s="4"/>
      <c r="J172" s="4"/>
      <c r="K172" s="4"/>
    </row>
    <row r="173" spans="1:11" ht="14.1" customHeight="1">
      <c r="A173" s="4"/>
      <c r="B173" s="4"/>
      <c r="C173" s="11" t="s">
        <v>360</v>
      </c>
      <c r="D173" s="30">
        <v>0</v>
      </c>
      <c r="E173" s="30">
        <v>0</v>
      </c>
      <c r="F173" s="30">
        <v>0</v>
      </c>
      <c r="G173" s="30">
        <v>0</v>
      </c>
      <c r="H173" s="4"/>
      <c r="I173" s="4"/>
      <c r="J173" s="4"/>
      <c r="K173" s="4"/>
    </row>
    <row r="174" spans="1:11" ht="14.1" customHeight="1">
      <c r="A174" s="4"/>
      <c r="B174" s="4"/>
      <c r="C174" s="11" t="s">
        <v>357</v>
      </c>
      <c r="D174" s="30">
        <v>0</v>
      </c>
      <c r="E174" s="30">
        <v>0</v>
      </c>
      <c r="F174" s="30">
        <v>0</v>
      </c>
      <c r="G174" s="30">
        <v>0</v>
      </c>
      <c r="H174" s="4"/>
      <c r="I174" s="4"/>
      <c r="J174" s="4"/>
      <c r="K174" s="4"/>
    </row>
    <row r="175" spans="1:11" ht="14.1" customHeight="1">
      <c r="A175" s="4"/>
      <c r="B175" s="4"/>
      <c r="C175" s="11" t="s">
        <v>356</v>
      </c>
      <c r="D175" s="30">
        <v>0</v>
      </c>
      <c r="E175" s="30">
        <v>0</v>
      </c>
      <c r="F175" s="30">
        <v>0</v>
      </c>
      <c r="G175" s="30">
        <v>0</v>
      </c>
      <c r="H175" s="4"/>
      <c r="I175" s="4"/>
      <c r="J175" s="4"/>
      <c r="K175" s="4"/>
    </row>
    <row r="176" spans="1:11" ht="14.1" customHeight="1">
      <c r="A176" s="4"/>
      <c r="B176" s="4"/>
      <c r="C176" s="11" t="s">
        <v>355</v>
      </c>
      <c r="D176" s="30">
        <v>0</v>
      </c>
      <c r="E176" s="30">
        <v>0</v>
      </c>
      <c r="F176" s="30">
        <v>0</v>
      </c>
      <c r="G176" s="30">
        <v>0</v>
      </c>
      <c r="H176" s="4"/>
      <c r="I176" s="4"/>
      <c r="J176" s="4"/>
      <c r="K176" s="4"/>
    </row>
    <row r="177" spans="1:11" ht="14.1" customHeight="1">
      <c r="A177" s="4"/>
      <c r="B177" s="4"/>
      <c r="C177" s="11" t="s">
        <v>354</v>
      </c>
      <c r="D177" s="30">
        <v>0</v>
      </c>
      <c r="E177" s="30">
        <v>0</v>
      </c>
      <c r="F177" s="30">
        <v>0</v>
      </c>
      <c r="G177" s="30">
        <v>0</v>
      </c>
      <c r="H177" s="4"/>
      <c r="I177" s="4"/>
      <c r="J177" s="4"/>
      <c r="K177" s="4"/>
    </row>
    <row r="178" spans="1:11" ht="14.1" customHeight="1">
      <c r="A178" s="4"/>
      <c r="B178" s="4"/>
      <c r="C178" s="11" t="s">
        <v>353</v>
      </c>
      <c r="D178" s="30">
        <v>0</v>
      </c>
      <c r="E178" s="30">
        <v>0</v>
      </c>
      <c r="F178" s="30">
        <v>0</v>
      </c>
      <c r="G178" s="30">
        <v>0</v>
      </c>
      <c r="H178" s="4"/>
      <c r="I178" s="4"/>
      <c r="J178" s="4"/>
      <c r="K178" s="4"/>
    </row>
    <row r="179" spans="1:11" ht="14.1" customHeight="1">
      <c r="A179" s="4"/>
      <c r="B179" s="4"/>
      <c r="C179" s="11" t="s">
        <v>359</v>
      </c>
      <c r="D179" s="30">
        <v>0</v>
      </c>
      <c r="E179" s="30">
        <v>8011000</v>
      </c>
      <c r="F179" s="30">
        <v>0</v>
      </c>
      <c r="G179" s="30">
        <v>0</v>
      </c>
      <c r="H179" s="4"/>
      <c r="I179" s="4"/>
      <c r="J179" s="4"/>
      <c r="K179" s="4"/>
    </row>
    <row r="180" spans="1:11" ht="14.1" customHeight="1">
      <c r="A180" s="4"/>
      <c r="B180" s="4"/>
      <c r="C180" s="11" t="s">
        <v>357</v>
      </c>
      <c r="D180" s="30">
        <v>0</v>
      </c>
      <c r="E180" s="30">
        <v>8011000</v>
      </c>
      <c r="F180" s="30">
        <v>0</v>
      </c>
      <c r="G180" s="30">
        <v>0</v>
      </c>
      <c r="H180" s="4"/>
      <c r="I180" s="4"/>
      <c r="J180" s="4"/>
      <c r="K180" s="4"/>
    </row>
    <row r="181" spans="1:11" ht="14.1" customHeight="1">
      <c r="A181" s="4"/>
      <c r="B181" s="4"/>
      <c r="C181" s="11" t="s">
        <v>356</v>
      </c>
      <c r="D181" s="30">
        <v>0</v>
      </c>
      <c r="E181" s="30">
        <v>0</v>
      </c>
      <c r="F181" s="30">
        <v>0</v>
      </c>
      <c r="G181" s="30">
        <v>0</v>
      </c>
      <c r="H181" s="4"/>
      <c r="I181" s="4"/>
      <c r="J181" s="4"/>
      <c r="K181" s="4"/>
    </row>
    <row r="182" spans="1:11" ht="14.1" customHeight="1">
      <c r="A182" s="4"/>
      <c r="B182" s="4"/>
      <c r="C182" s="11" t="s">
        <v>355</v>
      </c>
      <c r="D182" s="30">
        <v>0</v>
      </c>
      <c r="E182" s="30">
        <v>0</v>
      </c>
      <c r="F182" s="30">
        <v>0</v>
      </c>
      <c r="G182" s="30">
        <v>0</v>
      </c>
      <c r="H182" s="4"/>
      <c r="I182" s="4"/>
      <c r="J182" s="4"/>
      <c r="K182" s="4"/>
    </row>
    <row r="183" spans="1:11" ht="14.1" customHeight="1">
      <c r="A183" s="4"/>
      <c r="B183" s="4"/>
      <c r="C183" s="11" t="s">
        <v>354</v>
      </c>
      <c r="D183" s="30">
        <v>0</v>
      </c>
      <c r="E183" s="30">
        <v>0</v>
      </c>
      <c r="F183" s="30">
        <v>0</v>
      </c>
      <c r="G183" s="30">
        <v>0</v>
      </c>
      <c r="H183" s="4"/>
      <c r="I183" s="4"/>
      <c r="J183" s="4"/>
      <c r="K183" s="4"/>
    </row>
    <row r="184" spans="1:11" ht="14.1" customHeight="1">
      <c r="A184" s="4"/>
      <c r="B184" s="4"/>
      <c r="C184" s="11" t="s">
        <v>353</v>
      </c>
      <c r="D184" s="30">
        <v>0</v>
      </c>
      <c r="E184" s="30">
        <v>0</v>
      </c>
      <c r="F184" s="30">
        <v>0</v>
      </c>
      <c r="G184" s="30">
        <v>0</v>
      </c>
      <c r="H184" s="4"/>
      <c r="I184" s="4"/>
      <c r="J184" s="4"/>
      <c r="K184" s="4"/>
    </row>
    <row r="185" spans="1:11" ht="14.1" customHeight="1">
      <c r="A185" s="4"/>
      <c r="B185" s="4"/>
      <c r="C185" s="11" t="s">
        <v>358</v>
      </c>
      <c r="D185" s="30">
        <v>0</v>
      </c>
      <c r="E185" s="30">
        <v>0</v>
      </c>
      <c r="F185" s="30">
        <v>0</v>
      </c>
      <c r="G185" s="30">
        <v>0</v>
      </c>
      <c r="H185" s="4"/>
      <c r="I185" s="4"/>
      <c r="J185" s="4"/>
      <c r="K185" s="4"/>
    </row>
    <row r="186" spans="1:11" ht="14.1" customHeight="1">
      <c r="A186" s="4"/>
      <c r="B186" s="4"/>
      <c r="C186" s="11" t="s">
        <v>357</v>
      </c>
      <c r="D186" s="30">
        <v>0</v>
      </c>
      <c r="E186" s="30">
        <v>0</v>
      </c>
      <c r="F186" s="30">
        <v>0</v>
      </c>
      <c r="G186" s="30">
        <v>0</v>
      </c>
      <c r="H186" s="4"/>
      <c r="I186" s="4"/>
      <c r="J186" s="4"/>
      <c r="K186" s="4"/>
    </row>
    <row r="187" spans="1:11" ht="14.1" customHeight="1">
      <c r="A187" s="4"/>
      <c r="B187" s="4"/>
      <c r="C187" s="11" t="s">
        <v>356</v>
      </c>
      <c r="D187" s="30">
        <v>0</v>
      </c>
      <c r="E187" s="30">
        <v>0</v>
      </c>
      <c r="F187" s="30">
        <v>0</v>
      </c>
      <c r="G187" s="30">
        <v>0</v>
      </c>
      <c r="H187" s="4"/>
      <c r="I187" s="4"/>
      <c r="J187" s="4"/>
      <c r="K187" s="4"/>
    </row>
    <row r="188" spans="1:11" ht="14.1" customHeight="1">
      <c r="A188" s="4"/>
      <c r="B188" s="4"/>
      <c r="C188" s="11" t="s">
        <v>355</v>
      </c>
      <c r="D188" s="30">
        <v>0</v>
      </c>
      <c r="E188" s="30">
        <v>0</v>
      </c>
      <c r="F188" s="30">
        <v>0</v>
      </c>
      <c r="G188" s="30">
        <v>0</v>
      </c>
      <c r="H188" s="4"/>
      <c r="I188" s="4"/>
      <c r="J188" s="4"/>
      <c r="K188" s="4"/>
    </row>
    <row r="189" spans="1:11" ht="14.1" customHeight="1">
      <c r="A189" s="4"/>
      <c r="B189" s="4"/>
      <c r="C189" s="11" t="s">
        <v>354</v>
      </c>
      <c r="D189" s="30">
        <v>0</v>
      </c>
      <c r="E189" s="30">
        <v>0</v>
      </c>
      <c r="F189" s="30">
        <v>0</v>
      </c>
      <c r="G189" s="30">
        <v>0</v>
      </c>
      <c r="H189" s="4"/>
      <c r="I189" s="4"/>
      <c r="J189" s="4"/>
      <c r="K189" s="4"/>
    </row>
    <row r="190" spans="1:11" ht="14.1" customHeight="1">
      <c r="A190" s="4"/>
      <c r="B190" s="4"/>
      <c r="C190" s="11" t="s">
        <v>353</v>
      </c>
      <c r="D190" s="30">
        <v>0</v>
      </c>
      <c r="E190" s="30">
        <v>0</v>
      </c>
      <c r="F190" s="30">
        <v>0</v>
      </c>
      <c r="G190" s="30">
        <v>0</v>
      </c>
      <c r="H190" s="4"/>
      <c r="I190" s="4"/>
      <c r="J190" s="4"/>
      <c r="K190" s="4"/>
    </row>
    <row r="191" spans="1:11" ht="14.1" customHeight="1">
      <c r="A191" s="4"/>
      <c r="B191" s="4"/>
      <c r="C191" s="11" t="s">
        <v>352</v>
      </c>
      <c r="D191" s="30">
        <v>0</v>
      </c>
      <c r="E191" s="30">
        <v>0</v>
      </c>
      <c r="F191" s="30">
        <v>0</v>
      </c>
      <c r="G191" s="30">
        <v>0</v>
      </c>
      <c r="H191" s="4"/>
      <c r="I191" s="4"/>
      <c r="J191" s="4"/>
      <c r="K191" s="4"/>
    </row>
    <row r="192" spans="1:11" ht="14.1" customHeight="1">
      <c r="A192" s="4"/>
      <c r="B192" s="4"/>
      <c r="C192" s="11" t="s">
        <v>351</v>
      </c>
      <c r="D192" s="30">
        <v>0</v>
      </c>
      <c r="E192" s="30">
        <v>0</v>
      </c>
      <c r="F192" s="30">
        <v>0</v>
      </c>
      <c r="G192" s="30">
        <v>0</v>
      </c>
      <c r="H192" s="4"/>
      <c r="I192" s="4"/>
      <c r="J192" s="4"/>
      <c r="K192" s="4"/>
    </row>
    <row r="193" spans="1:11" ht="14.1" customHeight="1">
      <c r="A193" s="4"/>
      <c r="B193" s="4"/>
      <c r="C193" s="10" t="s">
        <v>145</v>
      </c>
      <c r="D193" s="30">
        <v>0</v>
      </c>
      <c r="E193" s="30">
        <v>8011000</v>
      </c>
      <c r="F193" s="30">
        <v>0</v>
      </c>
      <c r="G193" s="30">
        <v>0</v>
      </c>
      <c r="H193" s="4"/>
      <c r="I193" s="4"/>
      <c r="J193" s="4"/>
      <c r="K193" s="4"/>
    </row>
    <row r="194" spans="1:11" ht="14.1" customHeight="1">
      <c r="A194" s="4"/>
      <c r="B194" s="4"/>
      <c r="C194" s="26" t="s">
        <v>414</v>
      </c>
      <c r="D194" s="1316" t="s">
        <v>222</v>
      </c>
      <c r="E194" s="1317"/>
      <c r="F194" s="1317"/>
      <c r="G194" s="1317"/>
      <c r="H194" s="4"/>
      <c r="I194" s="4"/>
      <c r="J194" s="4"/>
      <c r="K194" s="4"/>
    </row>
    <row r="195" spans="1:11" ht="14.1" customHeight="1">
      <c r="A195" s="4"/>
      <c r="B195" s="4"/>
      <c r="C195" s="14" t="s">
        <v>382</v>
      </c>
      <c r="D195" s="1314" t="s">
        <v>413</v>
      </c>
      <c r="E195" s="1315"/>
      <c r="F195" s="1315"/>
      <c r="G195" s="1315"/>
      <c r="H195" s="4"/>
      <c r="I195" s="4"/>
      <c r="J195" s="4"/>
      <c r="K195" s="4"/>
    </row>
    <row r="196" spans="1:11" ht="14.1" customHeight="1">
      <c r="A196" s="4"/>
      <c r="B196" s="4"/>
      <c r="C196" s="27" t="s">
        <v>380</v>
      </c>
      <c r="D196" s="1310" t="s">
        <v>412</v>
      </c>
      <c r="E196" s="1311"/>
      <c r="F196" s="1311"/>
      <c r="G196" s="1311"/>
      <c r="H196" s="4"/>
      <c r="I196" s="4"/>
      <c r="J196" s="4"/>
      <c r="K196" s="4"/>
    </row>
    <row r="197" spans="1:11" ht="14.1" customHeight="1">
      <c r="A197" s="4"/>
      <c r="B197" s="4"/>
      <c r="C197" s="27" t="s">
        <v>15</v>
      </c>
      <c r="D197" s="1310" t="s">
        <v>277</v>
      </c>
      <c r="E197" s="1311"/>
      <c r="F197" s="1311"/>
      <c r="G197" s="1311"/>
      <c r="H197" s="4"/>
      <c r="I197" s="4"/>
      <c r="J197" s="4"/>
      <c r="K197" s="4"/>
    </row>
    <row r="198" spans="1:11" ht="15" customHeight="1">
      <c r="A198" s="4"/>
      <c r="B198" s="4"/>
      <c r="C198" s="13"/>
      <c r="D198" s="33">
        <v>2022</v>
      </c>
      <c r="E198" s="33">
        <v>2023</v>
      </c>
      <c r="F198" s="33">
        <v>2024</v>
      </c>
      <c r="G198" s="33">
        <v>2025</v>
      </c>
      <c r="H198" s="4"/>
      <c r="I198" s="4"/>
      <c r="J198" s="4"/>
      <c r="K198" s="4"/>
    </row>
    <row r="199" spans="1:11" ht="15" customHeight="1">
      <c r="A199" s="4"/>
      <c r="B199" s="4"/>
      <c r="C199" s="12"/>
      <c r="D199" s="34" t="s">
        <v>7</v>
      </c>
      <c r="E199" s="34" t="s">
        <v>8</v>
      </c>
      <c r="F199" s="34" t="s">
        <v>8</v>
      </c>
      <c r="G199" s="34" t="s">
        <v>8</v>
      </c>
      <c r="H199" s="4"/>
      <c r="I199" s="4"/>
      <c r="J199" s="4"/>
      <c r="K199" s="4"/>
    </row>
    <row r="200" spans="1:11" ht="14.1" customHeight="1">
      <c r="A200" s="4"/>
      <c r="B200" s="4"/>
      <c r="C200" s="7" t="s">
        <v>16</v>
      </c>
      <c r="D200" s="35" t="s">
        <v>372</v>
      </c>
      <c r="E200" s="35" t="s">
        <v>372</v>
      </c>
      <c r="F200" s="35" t="s">
        <v>372</v>
      </c>
      <c r="G200" s="35" t="s">
        <v>411</v>
      </c>
      <c r="H200" s="4"/>
      <c r="I200" s="4"/>
      <c r="J200" s="4"/>
      <c r="K200" s="4"/>
    </row>
    <row r="201" spans="1:11" ht="14.1" customHeight="1">
      <c r="A201" s="4"/>
      <c r="B201" s="4"/>
      <c r="C201" s="7" t="s">
        <v>481</v>
      </c>
      <c r="D201" s="35" t="s">
        <v>372</v>
      </c>
      <c r="E201" s="35" t="s">
        <v>372</v>
      </c>
      <c r="F201" s="35" t="s">
        <v>372</v>
      </c>
      <c r="G201" s="35" t="s">
        <v>1682</v>
      </c>
      <c r="H201" s="4"/>
      <c r="I201" s="4"/>
      <c r="J201" s="4"/>
      <c r="K201" s="4"/>
    </row>
    <row r="202" spans="1:11" ht="14.1" customHeight="1">
      <c r="A202" s="4"/>
      <c r="B202" s="4"/>
      <c r="C202" s="7" t="s">
        <v>480</v>
      </c>
      <c r="D202" s="35" t="s">
        <v>372</v>
      </c>
      <c r="E202" s="35" t="s">
        <v>372</v>
      </c>
      <c r="F202" s="35" t="s">
        <v>372</v>
      </c>
      <c r="G202" s="35" t="s">
        <v>1682</v>
      </c>
      <c r="H202" s="4"/>
      <c r="I202" s="4"/>
      <c r="J202" s="4"/>
      <c r="K202" s="4"/>
    </row>
    <row r="203" spans="1:11" ht="14.1" customHeight="1">
      <c r="A203" s="4"/>
      <c r="B203" s="4"/>
      <c r="C203" s="7" t="s">
        <v>375</v>
      </c>
      <c r="D203" s="35" t="s">
        <v>348</v>
      </c>
      <c r="E203" s="35" t="s">
        <v>348</v>
      </c>
      <c r="F203" s="35" t="s">
        <v>348</v>
      </c>
      <c r="G203" s="35" t="s">
        <v>348</v>
      </c>
      <c r="H203" s="4"/>
      <c r="I203" s="4"/>
      <c r="J203" s="4"/>
      <c r="K203" s="4"/>
    </row>
    <row r="204" spans="1:11" ht="14.1" customHeight="1">
      <c r="A204" s="4"/>
      <c r="B204" s="4"/>
      <c r="C204" s="7" t="s">
        <v>374</v>
      </c>
      <c r="D204" s="35" t="s">
        <v>348</v>
      </c>
      <c r="E204" s="35" t="s">
        <v>348</v>
      </c>
      <c r="F204" s="35" t="s">
        <v>348</v>
      </c>
      <c r="G204" s="35" t="s">
        <v>348</v>
      </c>
      <c r="H204" s="4"/>
      <c r="I204" s="4"/>
      <c r="J204" s="4"/>
      <c r="K204" s="4"/>
    </row>
    <row r="205" spans="1:11" ht="14.1" customHeight="1">
      <c r="A205" s="4"/>
      <c r="B205" s="4"/>
      <c r="C205" s="7" t="s">
        <v>22</v>
      </c>
      <c r="D205" s="35" t="s">
        <v>348</v>
      </c>
      <c r="E205" s="35" t="s">
        <v>348</v>
      </c>
      <c r="F205" s="35" t="s">
        <v>348</v>
      </c>
      <c r="G205" s="35" t="s">
        <v>348</v>
      </c>
      <c r="H205" s="4"/>
      <c r="I205" s="4"/>
      <c r="J205" s="4"/>
      <c r="K205" s="4"/>
    </row>
    <row r="206" spans="1:11" ht="14.1" customHeight="1">
      <c r="A206" s="4"/>
      <c r="B206" s="4"/>
      <c r="C206" s="1312" t="s">
        <v>371</v>
      </c>
      <c r="D206" s="1313"/>
      <c r="E206" s="1313"/>
      <c r="F206" s="1313"/>
      <c r="G206" s="1313"/>
      <c r="H206" s="4"/>
      <c r="I206" s="4"/>
      <c r="J206" s="4"/>
      <c r="K206" s="4"/>
    </row>
    <row r="207" spans="1:11" ht="14.1" customHeight="1">
      <c r="A207" s="4"/>
      <c r="B207" s="4"/>
      <c r="C207" s="13"/>
      <c r="D207" s="33">
        <v>2022</v>
      </c>
      <c r="E207" s="33">
        <v>2023</v>
      </c>
      <c r="F207" s="33">
        <v>2024</v>
      </c>
      <c r="G207" s="33">
        <v>2025</v>
      </c>
      <c r="H207" s="4"/>
      <c r="I207" s="4"/>
      <c r="J207" s="4"/>
      <c r="K207" s="4"/>
    </row>
    <row r="208" spans="1:11" ht="14.1" customHeight="1">
      <c r="A208" s="4"/>
      <c r="B208" s="4"/>
      <c r="C208" s="12"/>
      <c r="D208" s="34" t="s">
        <v>7</v>
      </c>
      <c r="E208" s="34" t="s">
        <v>8</v>
      </c>
      <c r="F208" s="34" t="s">
        <v>8</v>
      </c>
      <c r="G208" s="34" t="s">
        <v>8</v>
      </c>
      <c r="H208" s="4"/>
      <c r="I208" s="4"/>
      <c r="J208" s="4"/>
      <c r="K208" s="4"/>
    </row>
    <row r="209" spans="1:11" ht="14.1" customHeight="1">
      <c r="A209" s="4"/>
      <c r="B209" s="4"/>
      <c r="C209" s="11" t="s">
        <v>368</v>
      </c>
      <c r="D209" s="30">
        <v>0</v>
      </c>
      <c r="E209" s="30">
        <v>0</v>
      </c>
      <c r="F209" s="30">
        <v>0</v>
      </c>
      <c r="G209" s="30">
        <v>0</v>
      </c>
      <c r="H209" s="4"/>
      <c r="I209" s="4"/>
      <c r="J209" s="4"/>
      <c r="K209" s="4"/>
    </row>
    <row r="210" spans="1:11" ht="14.1" customHeight="1">
      <c r="A210" s="4"/>
      <c r="B210" s="4"/>
      <c r="C210" s="11" t="s">
        <v>357</v>
      </c>
      <c r="D210" s="30">
        <v>0</v>
      </c>
      <c r="E210" s="30">
        <v>0</v>
      </c>
      <c r="F210" s="30">
        <v>0</v>
      </c>
      <c r="G210" s="30">
        <v>0</v>
      </c>
      <c r="H210" s="4"/>
      <c r="I210" s="4"/>
      <c r="J210" s="4"/>
      <c r="K210" s="4"/>
    </row>
    <row r="211" spans="1:11" ht="14.1" customHeight="1">
      <c r="A211" s="4"/>
      <c r="B211" s="4"/>
      <c r="C211" s="11" t="s">
        <v>361</v>
      </c>
      <c r="D211" s="30">
        <v>0</v>
      </c>
      <c r="E211" s="30">
        <v>0</v>
      </c>
      <c r="F211" s="30">
        <v>0</v>
      </c>
      <c r="G211" s="30">
        <v>0</v>
      </c>
      <c r="H211" s="4"/>
      <c r="I211" s="4"/>
      <c r="J211" s="4"/>
      <c r="K211" s="4"/>
    </row>
    <row r="212" spans="1:11" ht="14.1" customHeight="1">
      <c r="A212" s="4"/>
      <c r="B212" s="4"/>
      <c r="C212" s="11" t="s">
        <v>367</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366</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365</v>
      </c>
      <c r="D218" s="30">
        <v>0</v>
      </c>
      <c r="E218" s="30">
        <v>0</v>
      </c>
      <c r="F218" s="30">
        <v>0</v>
      </c>
      <c r="G218" s="30">
        <v>0</v>
      </c>
      <c r="H218" s="4"/>
      <c r="I218" s="4"/>
      <c r="J218" s="4"/>
      <c r="K218" s="4"/>
    </row>
    <row r="219" spans="1:11" ht="14.1" customHeight="1">
      <c r="A219" s="4"/>
      <c r="B219" s="4"/>
      <c r="C219" s="11" t="s">
        <v>357</v>
      </c>
      <c r="D219" s="30">
        <v>0</v>
      </c>
      <c r="E219" s="30">
        <v>0</v>
      </c>
      <c r="F219" s="30">
        <v>0</v>
      </c>
      <c r="G219" s="30">
        <v>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370</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363</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362</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361</v>
      </c>
      <c r="D229" s="30">
        <v>0</v>
      </c>
      <c r="E229" s="30">
        <v>0</v>
      </c>
      <c r="F229" s="30">
        <v>0</v>
      </c>
      <c r="G229" s="30">
        <v>0</v>
      </c>
      <c r="H229" s="4"/>
      <c r="I229" s="4"/>
      <c r="J229" s="4"/>
      <c r="K229" s="4"/>
    </row>
    <row r="230" spans="1:11" ht="14.1" customHeight="1">
      <c r="A230" s="4"/>
      <c r="B230" s="4"/>
      <c r="C230" s="11" t="s">
        <v>360</v>
      </c>
      <c r="D230" s="30">
        <v>0</v>
      </c>
      <c r="E230" s="30">
        <v>0</v>
      </c>
      <c r="F230" s="30">
        <v>0</v>
      </c>
      <c r="G230" s="30">
        <v>0</v>
      </c>
      <c r="H230" s="4"/>
      <c r="I230" s="4"/>
      <c r="J230" s="4"/>
      <c r="K230" s="4"/>
    </row>
    <row r="231" spans="1:11" ht="14.1" customHeight="1">
      <c r="A231" s="4"/>
      <c r="B231" s="4"/>
      <c r="C231" s="11" t="s">
        <v>357</v>
      </c>
      <c r="D231" s="30">
        <v>0</v>
      </c>
      <c r="E231" s="30">
        <v>0</v>
      </c>
      <c r="F231" s="30">
        <v>0</v>
      </c>
      <c r="G231" s="30">
        <v>0</v>
      </c>
      <c r="H231" s="4"/>
      <c r="I231" s="4"/>
      <c r="J231" s="4"/>
      <c r="K231" s="4"/>
    </row>
    <row r="232" spans="1:11" ht="14.1" customHeight="1">
      <c r="A232" s="4"/>
      <c r="B232" s="4"/>
      <c r="C232" s="11" t="s">
        <v>356</v>
      </c>
      <c r="D232" s="30">
        <v>0</v>
      </c>
      <c r="E232" s="30">
        <v>0</v>
      </c>
      <c r="F232" s="30">
        <v>0</v>
      </c>
      <c r="G232" s="30">
        <v>0</v>
      </c>
      <c r="H232" s="4"/>
      <c r="I232" s="4"/>
      <c r="J232" s="4"/>
      <c r="K232" s="4"/>
    </row>
    <row r="233" spans="1:11" ht="14.1" customHeight="1">
      <c r="A233" s="4"/>
      <c r="B233" s="4"/>
      <c r="C233" s="11" t="s">
        <v>355</v>
      </c>
      <c r="D233" s="30">
        <v>0</v>
      </c>
      <c r="E233" s="30">
        <v>0</v>
      </c>
      <c r="F233" s="30">
        <v>0</v>
      </c>
      <c r="G233" s="30">
        <v>0</v>
      </c>
      <c r="H233" s="4"/>
      <c r="I233" s="4"/>
      <c r="J233" s="4"/>
      <c r="K233" s="4"/>
    </row>
    <row r="234" spans="1:11" ht="14.1" customHeight="1">
      <c r="A234" s="4"/>
      <c r="B234" s="4"/>
      <c r="C234" s="11" t="s">
        <v>354</v>
      </c>
      <c r="D234" s="30">
        <v>0</v>
      </c>
      <c r="E234" s="30">
        <v>0</v>
      </c>
      <c r="F234" s="30">
        <v>0</v>
      </c>
      <c r="G234" s="30">
        <v>0</v>
      </c>
      <c r="H234" s="4"/>
      <c r="I234" s="4"/>
      <c r="J234" s="4"/>
      <c r="K234" s="4"/>
    </row>
    <row r="235" spans="1:11" ht="14.1" customHeight="1">
      <c r="A235" s="4"/>
      <c r="B235" s="4"/>
      <c r="C235" s="11" t="s">
        <v>353</v>
      </c>
      <c r="D235" s="30">
        <v>0</v>
      </c>
      <c r="E235" s="30">
        <v>0</v>
      </c>
      <c r="F235" s="30">
        <v>0</v>
      </c>
      <c r="G235" s="30">
        <v>0</v>
      </c>
      <c r="H235" s="4"/>
      <c r="I235" s="4"/>
      <c r="J235" s="4"/>
      <c r="K235" s="4"/>
    </row>
    <row r="236" spans="1:11" ht="14.1" customHeight="1">
      <c r="A236" s="4"/>
      <c r="B236" s="4"/>
      <c r="C236" s="11" t="s">
        <v>359</v>
      </c>
      <c r="D236" s="30">
        <v>0</v>
      </c>
      <c r="E236" s="30">
        <v>0</v>
      </c>
      <c r="F236" s="30">
        <v>0</v>
      </c>
      <c r="G236" s="30">
        <v>2100000</v>
      </c>
      <c r="H236" s="4"/>
      <c r="I236" s="4"/>
      <c r="J236" s="4"/>
      <c r="K236" s="4"/>
    </row>
    <row r="237" spans="1:11" ht="14.1" customHeight="1">
      <c r="A237" s="4"/>
      <c r="B237" s="4"/>
      <c r="C237" s="11" t="s">
        <v>357</v>
      </c>
      <c r="D237" s="30">
        <v>0</v>
      </c>
      <c r="E237" s="30">
        <v>0</v>
      </c>
      <c r="F237" s="30">
        <v>0</v>
      </c>
      <c r="G237" s="30">
        <v>2100000</v>
      </c>
      <c r="H237" s="4"/>
      <c r="I237" s="4"/>
      <c r="J237" s="4"/>
      <c r="K237" s="4"/>
    </row>
    <row r="238" spans="1:11" ht="14.1" customHeight="1">
      <c r="A238" s="4"/>
      <c r="B238" s="4"/>
      <c r="C238" s="11" t="s">
        <v>356</v>
      </c>
      <c r="D238" s="30">
        <v>0</v>
      </c>
      <c r="E238" s="30">
        <v>0</v>
      </c>
      <c r="F238" s="30">
        <v>0</v>
      </c>
      <c r="G238" s="30">
        <v>0</v>
      </c>
      <c r="H238" s="4"/>
      <c r="I238" s="4"/>
      <c r="J238" s="4"/>
      <c r="K238" s="4"/>
    </row>
    <row r="239" spans="1:11" ht="14.1" customHeight="1">
      <c r="A239" s="4"/>
      <c r="B239" s="4"/>
      <c r="C239" s="11" t="s">
        <v>355</v>
      </c>
      <c r="D239" s="30">
        <v>0</v>
      </c>
      <c r="E239" s="30">
        <v>0</v>
      </c>
      <c r="F239" s="30">
        <v>0</v>
      </c>
      <c r="G239" s="30">
        <v>0</v>
      </c>
      <c r="H239" s="4"/>
      <c r="I239" s="4"/>
      <c r="J239" s="4"/>
      <c r="K239" s="4"/>
    </row>
    <row r="240" spans="1:11" ht="14.1" customHeight="1">
      <c r="A240" s="4"/>
      <c r="B240" s="4"/>
      <c r="C240" s="11" t="s">
        <v>354</v>
      </c>
      <c r="D240" s="30">
        <v>0</v>
      </c>
      <c r="E240" s="30">
        <v>0</v>
      </c>
      <c r="F240" s="30">
        <v>0</v>
      </c>
      <c r="G240" s="30">
        <v>0</v>
      </c>
      <c r="H240" s="4"/>
      <c r="I240" s="4"/>
      <c r="J240" s="4"/>
      <c r="K240" s="4"/>
    </row>
    <row r="241" spans="1:11" ht="14.1" customHeight="1">
      <c r="A241" s="4"/>
      <c r="B241" s="4"/>
      <c r="C241" s="11" t="s">
        <v>353</v>
      </c>
      <c r="D241" s="30">
        <v>0</v>
      </c>
      <c r="E241" s="30">
        <v>0</v>
      </c>
      <c r="F241" s="30">
        <v>0</v>
      </c>
      <c r="G241" s="30">
        <v>0</v>
      </c>
      <c r="H241" s="4"/>
      <c r="I241" s="4"/>
      <c r="J241" s="4"/>
      <c r="K241" s="4"/>
    </row>
    <row r="242" spans="1:11" ht="14.1" customHeight="1">
      <c r="A242" s="4"/>
      <c r="B242" s="4"/>
      <c r="C242" s="11" t="s">
        <v>358</v>
      </c>
      <c r="D242" s="30">
        <v>0</v>
      </c>
      <c r="E242" s="30">
        <v>0</v>
      </c>
      <c r="F242" s="30">
        <v>0</v>
      </c>
      <c r="G242" s="30">
        <v>0</v>
      </c>
      <c r="H242" s="4"/>
      <c r="I242" s="4"/>
      <c r="J242" s="4"/>
      <c r="K242" s="4"/>
    </row>
    <row r="243" spans="1:11" ht="14.1" customHeight="1">
      <c r="A243" s="4"/>
      <c r="B243" s="4"/>
      <c r="C243" s="11" t="s">
        <v>357</v>
      </c>
      <c r="D243" s="30">
        <v>0</v>
      </c>
      <c r="E243" s="30">
        <v>0</v>
      </c>
      <c r="F243" s="30">
        <v>0</v>
      </c>
      <c r="G243" s="30">
        <v>0</v>
      </c>
      <c r="H243" s="4"/>
      <c r="I243" s="4"/>
      <c r="J243" s="4"/>
      <c r="K243" s="4"/>
    </row>
    <row r="244" spans="1:11" ht="14.1" customHeight="1">
      <c r="A244" s="4"/>
      <c r="B244" s="4"/>
      <c r="C244" s="11" t="s">
        <v>356</v>
      </c>
      <c r="D244" s="30">
        <v>0</v>
      </c>
      <c r="E244" s="30">
        <v>0</v>
      </c>
      <c r="F244" s="30">
        <v>0</v>
      </c>
      <c r="G244" s="30">
        <v>0</v>
      </c>
      <c r="H244" s="4"/>
      <c r="I244" s="4"/>
      <c r="J244" s="4"/>
      <c r="K244" s="4"/>
    </row>
    <row r="245" spans="1:11" ht="14.1" customHeight="1">
      <c r="A245" s="4"/>
      <c r="B245" s="4"/>
      <c r="C245" s="11" t="s">
        <v>355</v>
      </c>
      <c r="D245" s="30">
        <v>0</v>
      </c>
      <c r="E245" s="30">
        <v>0</v>
      </c>
      <c r="F245" s="30">
        <v>0</v>
      </c>
      <c r="G245" s="30">
        <v>0</v>
      </c>
      <c r="H245" s="4"/>
      <c r="I245" s="4"/>
      <c r="J245" s="4"/>
      <c r="K245" s="4"/>
    </row>
    <row r="246" spans="1:11" ht="14.1" customHeight="1">
      <c r="A246" s="4"/>
      <c r="B246" s="4"/>
      <c r="C246" s="11" t="s">
        <v>354</v>
      </c>
      <c r="D246" s="30">
        <v>0</v>
      </c>
      <c r="E246" s="30">
        <v>0</v>
      </c>
      <c r="F246" s="30">
        <v>0</v>
      </c>
      <c r="G246" s="30">
        <v>0</v>
      </c>
      <c r="H246" s="4"/>
      <c r="I246" s="4"/>
      <c r="J246" s="4"/>
      <c r="K246" s="4"/>
    </row>
    <row r="247" spans="1:11" ht="14.1" customHeight="1">
      <c r="A247" s="4"/>
      <c r="B247" s="4"/>
      <c r="C247" s="11" t="s">
        <v>353</v>
      </c>
      <c r="D247" s="30">
        <v>0</v>
      </c>
      <c r="E247" s="30">
        <v>0</v>
      </c>
      <c r="F247" s="30">
        <v>0</v>
      </c>
      <c r="G247" s="30">
        <v>0</v>
      </c>
      <c r="H247" s="4"/>
      <c r="I247" s="4"/>
      <c r="J247" s="4"/>
      <c r="K247" s="4"/>
    </row>
    <row r="248" spans="1:11" ht="14.1" customHeight="1">
      <c r="A248" s="4"/>
      <c r="B248" s="4"/>
      <c r="C248" s="11" t="s">
        <v>352</v>
      </c>
      <c r="D248" s="30">
        <v>0</v>
      </c>
      <c r="E248" s="30">
        <v>0</v>
      </c>
      <c r="F248" s="30">
        <v>0</v>
      </c>
      <c r="G248" s="30">
        <v>0</v>
      </c>
      <c r="H248" s="4"/>
      <c r="I248" s="4"/>
      <c r="J248" s="4"/>
      <c r="K248" s="4"/>
    </row>
    <row r="249" spans="1:11" ht="14.1" customHeight="1">
      <c r="A249" s="4"/>
      <c r="B249" s="4"/>
      <c r="C249" s="11" t="s">
        <v>351</v>
      </c>
      <c r="D249" s="30">
        <v>0</v>
      </c>
      <c r="E249" s="30">
        <v>0</v>
      </c>
      <c r="F249" s="30">
        <v>0</v>
      </c>
      <c r="G249" s="30">
        <v>0</v>
      </c>
      <c r="H249" s="4"/>
      <c r="I249" s="4"/>
      <c r="J249" s="4"/>
      <c r="K249" s="4"/>
    </row>
    <row r="250" spans="1:11" ht="14.1" customHeight="1">
      <c r="A250" s="4"/>
      <c r="B250" s="4"/>
      <c r="C250" s="10" t="s">
        <v>145</v>
      </c>
      <c r="D250" s="30">
        <v>0</v>
      </c>
      <c r="E250" s="30">
        <v>0</v>
      </c>
      <c r="F250" s="30">
        <v>0</v>
      </c>
      <c r="G250" s="30">
        <v>2100000</v>
      </c>
      <c r="H250" s="4"/>
      <c r="I250" s="4"/>
      <c r="J250" s="4"/>
      <c r="K250" s="4"/>
    </row>
    <row r="251" spans="1:11" ht="101.1" customHeight="1">
      <c r="A251" s="4"/>
      <c r="B251" s="4"/>
      <c r="C251" s="8" t="s">
        <v>260</v>
      </c>
      <c r="D251" s="1318" t="s">
        <v>410</v>
      </c>
      <c r="E251" s="1319"/>
      <c r="F251" s="1319"/>
      <c r="G251" s="1319"/>
      <c r="H251" s="4"/>
      <c r="I251" s="4"/>
      <c r="J251" s="4"/>
      <c r="K251" s="4"/>
    </row>
    <row r="252" spans="1:11" ht="27.95" customHeight="1">
      <c r="A252" s="4"/>
      <c r="B252" s="4"/>
      <c r="C252" s="7" t="s">
        <v>402</v>
      </c>
      <c r="D252" s="36">
        <v>2022</v>
      </c>
      <c r="E252" s="36">
        <v>2023</v>
      </c>
      <c r="F252" s="36">
        <v>2024</v>
      </c>
      <c r="G252" s="36">
        <v>2025</v>
      </c>
      <c r="H252" s="4"/>
      <c r="I252" s="4"/>
      <c r="J252" s="4"/>
      <c r="K252" s="4"/>
    </row>
    <row r="253" spans="1:11" ht="14.1" customHeight="1">
      <c r="A253" s="4"/>
      <c r="B253" s="4"/>
      <c r="C253" s="15"/>
      <c r="D253" s="37" t="s">
        <v>7</v>
      </c>
      <c r="E253" s="37" t="s">
        <v>8</v>
      </c>
      <c r="F253" s="37" t="s">
        <v>8</v>
      </c>
      <c r="G253" s="37" t="s">
        <v>8</v>
      </c>
      <c r="H253" s="4"/>
      <c r="I253" s="4"/>
      <c r="J253" s="4"/>
      <c r="K253" s="4"/>
    </row>
    <row r="254" spans="1:11" ht="14.1" customHeight="1">
      <c r="A254" s="4"/>
      <c r="B254" s="4"/>
      <c r="C254" s="7" t="s">
        <v>223</v>
      </c>
      <c r="D254" s="35" t="s">
        <v>426</v>
      </c>
      <c r="E254" s="35" t="s">
        <v>409</v>
      </c>
      <c r="F254" s="35" t="s">
        <v>408</v>
      </c>
      <c r="G254" s="35" t="s">
        <v>407</v>
      </c>
      <c r="H254" s="4"/>
      <c r="I254" s="4"/>
      <c r="J254" s="4"/>
      <c r="K254" s="4"/>
    </row>
    <row r="255" spans="1:11" ht="20.100000000000001" customHeight="1">
      <c r="A255" s="4"/>
      <c r="B255" s="4"/>
      <c r="C255" s="7" t="s">
        <v>224</v>
      </c>
      <c r="D255" s="35" t="s">
        <v>401</v>
      </c>
      <c r="E255" s="35" t="s">
        <v>401</v>
      </c>
      <c r="F255" s="35" t="s">
        <v>401</v>
      </c>
      <c r="G255" s="35" t="s">
        <v>401</v>
      </c>
      <c r="H255" s="4"/>
      <c r="I255" s="4"/>
      <c r="J255" s="4"/>
      <c r="K255" s="4"/>
    </row>
    <row r="256" spans="1:11" ht="20.100000000000001" customHeight="1">
      <c r="A256" s="4"/>
      <c r="B256" s="4"/>
      <c r="C256" s="7" t="s">
        <v>225</v>
      </c>
      <c r="D256" s="35" t="s">
        <v>337</v>
      </c>
      <c r="E256" s="35" t="s">
        <v>406</v>
      </c>
      <c r="F256" s="35" t="s">
        <v>401</v>
      </c>
      <c r="G256" s="35" t="s">
        <v>400</v>
      </c>
      <c r="H256" s="4"/>
      <c r="I256" s="4"/>
      <c r="J256" s="4"/>
      <c r="K256" s="4"/>
    </row>
    <row r="257" spans="1:11" ht="20.100000000000001" customHeight="1">
      <c r="A257" s="4"/>
      <c r="B257" s="4"/>
      <c r="C257" s="7" t="s">
        <v>226</v>
      </c>
      <c r="D257" s="35" t="s">
        <v>399</v>
      </c>
      <c r="E257" s="35" t="s">
        <v>400</v>
      </c>
      <c r="F257" s="35" t="s">
        <v>401</v>
      </c>
      <c r="G257" s="35" t="s">
        <v>406</v>
      </c>
      <c r="H257" s="4"/>
      <c r="I257" s="4"/>
      <c r="J257" s="4"/>
      <c r="K257" s="4"/>
    </row>
    <row r="258" spans="1:11" ht="14.1" customHeight="1">
      <c r="A258" s="4"/>
      <c r="B258" s="4"/>
      <c r="C258" s="1316" t="s">
        <v>291</v>
      </c>
      <c r="D258" s="1317"/>
      <c r="E258" s="1317"/>
      <c r="F258" s="1317"/>
      <c r="G258" s="1317"/>
      <c r="H258" s="4"/>
      <c r="I258" s="4"/>
      <c r="J258" s="4"/>
      <c r="K258" s="4"/>
    </row>
    <row r="259" spans="1:11" ht="14.1" customHeight="1">
      <c r="A259" s="4"/>
      <c r="B259" s="4"/>
      <c r="C259" s="26" t="s">
        <v>395</v>
      </c>
      <c r="D259" s="1316" t="s">
        <v>394</v>
      </c>
      <c r="E259" s="1317"/>
      <c r="F259" s="1317"/>
      <c r="G259" s="1317"/>
      <c r="H259" s="4"/>
      <c r="I259" s="4"/>
      <c r="J259" s="4"/>
      <c r="K259" s="4"/>
    </row>
    <row r="260" spans="1:11" ht="18" customHeight="1">
      <c r="A260" s="4"/>
      <c r="B260" s="4"/>
      <c r="C260" s="14" t="s">
        <v>382</v>
      </c>
      <c r="D260" s="1314" t="s">
        <v>405</v>
      </c>
      <c r="E260" s="1315"/>
      <c r="F260" s="1315"/>
      <c r="G260" s="1315"/>
      <c r="H260" s="4"/>
      <c r="I260" s="4"/>
      <c r="J260" s="4"/>
      <c r="K260" s="4"/>
    </row>
    <row r="261" spans="1:11" ht="18" customHeight="1">
      <c r="A261" s="4"/>
      <c r="B261" s="4"/>
      <c r="C261" s="27" t="s">
        <v>380</v>
      </c>
      <c r="D261" s="1310" t="s">
        <v>227</v>
      </c>
      <c r="E261" s="1311"/>
      <c r="F261" s="1311"/>
      <c r="G261" s="1311"/>
      <c r="H261" s="4"/>
      <c r="I261" s="4"/>
      <c r="J261" s="4"/>
      <c r="K261" s="4"/>
    </row>
    <row r="262" spans="1:11" ht="18" customHeight="1">
      <c r="A262" s="4"/>
      <c r="B262" s="4"/>
      <c r="C262" s="27" t="s">
        <v>15</v>
      </c>
      <c r="D262" s="1310" t="s">
        <v>228</v>
      </c>
      <c r="E262" s="1311"/>
      <c r="F262" s="1311"/>
      <c r="G262" s="1311"/>
      <c r="H262" s="4"/>
      <c r="I262" s="4"/>
      <c r="J262" s="4"/>
      <c r="K262" s="4"/>
    </row>
    <row r="263" spans="1:11" ht="15" customHeight="1">
      <c r="A263" s="4"/>
      <c r="B263" s="4"/>
      <c r="C263" s="13"/>
      <c r="D263" s="33">
        <v>2022</v>
      </c>
      <c r="E263" s="33">
        <v>2023</v>
      </c>
      <c r="F263" s="33">
        <v>2024</v>
      </c>
      <c r="G263" s="33">
        <v>2025</v>
      </c>
      <c r="H263" s="4"/>
      <c r="I263" s="4"/>
      <c r="J263" s="4"/>
      <c r="K263" s="4"/>
    </row>
    <row r="264" spans="1:11" ht="15" customHeight="1">
      <c r="A264" s="4"/>
      <c r="B264" s="4"/>
      <c r="C264" s="12"/>
      <c r="D264" s="34" t="s">
        <v>7</v>
      </c>
      <c r="E264" s="34" t="s">
        <v>8</v>
      </c>
      <c r="F264" s="34" t="s">
        <v>8</v>
      </c>
      <c r="G264" s="34" t="s">
        <v>8</v>
      </c>
      <c r="H264" s="4"/>
      <c r="I264" s="4"/>
      <c r="J264" s="4"/>
      <c r="K264" s="4"/>
    </row>
    <row r="265" spans="1:11" ht="14.1" customHeight="1">
      <c r="A265" s="4"/>
      <c r="B265" s="4"/>
      <c r="C265" s="7" t="s">
        <v>16</v>
      </c>
      <c r="D265" s="35" t="s">
        <v>1683</v>
      </c>
      <c r="E265" s="35" t="s">
        <v>407</v>
      </c>
      <c r="F265" s="35" t="s">
        <v>407</v>
      </c>
      <c r="G265" s="35" t="s">
        <v>407</v>
      </c>
      <c r="H265" s="4"/>
      <c r="I265" s="4"/>
      <c r="J265" s="4"/>
      <c r="K265" s="4"/>
    </row>
    <row r="266" spans="1:11" ht="14.1" customHeight="1">
      <c r="A266" s="4"/>
      <c r="B266" s="4"/>
      <c r="C266" s="7" t="s">
        <v>481</v>
      </c>
      <c r="D266" s="35" t="s">
        <v>3553</v>
      </c>
      <c r="E266" s="35" t="s">
        <v>1684</v>
      </c>
      <c r="F266" s="35" t="s">
        <v>1685</v>
      </c>
      <c r="G266" s="35" t="s">
        <v>1686</v>
      </c>
      <c r="H266" s="4"/>
      <c r="I266" s="4"/>
      <c r="J266" s="4"/>
      <c r="K266" s="4"/>
    </row>
    <row r="267" spans="1:11" ht="14.1" customHeight="1">
      <c r="A267" s="4"/>
      <c r="B267" s="4"/>
      <c r="C267" s="7" t="s">
        <v>480</v>
      </c>
      <c r="D267" s="35" t="s">
        <v>3554</v>
      </c>
      <c r="E267" s="35" t="s">
        <v>1687</v>
      </c>
      <c r="F267" s="35" t="s">
        <v>1688</v>
      </c>
      <c r="G267" s="35" t="s">
        <v>1689</v>
      </c>
      <c r="H267" s="4"/>
      <c r="I267" s="4"/>
      <c r="J267" s="4"/>
      <c r="K267" s="4"/>
    </row>
    <row r="268" spans="1:11" ht="14.1" customHeight="1">
      <c r="A268" s="4"/>
      <c r="B268" s="4"/>
      <c r="C268" s="7" t="s">
        <v>375</v>
      </c>
      <c r="D268" s="35" t="s">
        <v>348</v>
      </c>
      <c r="E268" s="35" t="s">
        <v>1690</v>
      </c>
      <c r="F268" s="35" t="s">
        <v>372</v>
      </c>
      <c r="G268" s="35" t="s">
        <v>372</v>
      </c>
      <c r="H268" s="4"/>
      <c r="I268" s="4"/>
      <c r="J268" s="4"/>
      <c r="K268" s="4"/>
    </row>
    <row r="269" spans="1:11" ht="14.1" customHeight="1">
      <c r="A269" s="4"/>
      <c r="B269" s="4"/>
      <c r="C269" s="7" t="s">
        <v>374</v>
      </c>
      <c r="D269" s="35" t="s">
        <v>348</v>
      </c>
      <c r="E269" s="35" t="s">
        <v>3555</v>
      </c>
      <c r="F269" s="35" t="s">
        <v>647</v>
      </c>
      <c r="G269" s="35" t="s">
        <v>1691</v>
      </c>
      <c r="H269" s="4"/>
      <c r="I269" s="4"/>
      <c r="J269" s="4"/>
      <c r="K269" s="4"/>
    </row>
    <row r="270" spans="1:11" ht="14.1" customHeight="1">
      <c r="A270" s="4"/>
      <c r="B270" s="4"/>
      <c r="C270" s="7" t="s">
        <v>22</v>
      </c>
      <c r="D270" s="35" t="s">
        <v>348</v>
      </c>
      <c r="E270" s="35" t="s">
        <v>3556</v>
      </c>
      <c r="F270" s="35" t="s">
        <v>647</v>
      </c>
      <c r="G270" s="35" t="s">
        <v>1691</v>
      </c>
      <c r="H270" s="4"/>
      <c r="I270" s="4"/>
      <c r="J270" s="4"/>
      <c r="K270" s="4"/>
    </row>
    <row r="271" spans="1:11" ht="14.1" customHeight="1">
      <c r="A271" s="4"/>
      <c r="B271" s="4"/>
      <c r="C271" s="1312" t="s">
        <v>371</v>
      </c>
      <c r="D271" s="1313"/>
      <c r="E271" s="1313"/>
      <c r="F271" s="1313"/>
      <c r="G271" s="1313"/>
      <c r="H271" s="4"/>
      <c r="I271" s="4"/>
      <c r="J271" s="4"/>
      <c r="K271" s="4"/>
    </row>
    <row r="272" spans="1:11" ht="14.1" customHeight="1">
      <c r="A272" s="4"/>
      <c r="B272" s="4"/>
      <c r="C272" s="13"/>
      <c r="D272" s="33">
        <v>2022</v>
      </c>
      <c r="E272" s="33">
        <v>2023</v>
      </c>
      <c r="F272" s="33">
        <v>2024</v>
      </c>
      <c r="G272" s="33">
        <v>2025</v>
      </c>
      <c r="H272" s="4"/>
      <c r="I272" s="4"/>
      <c r="J272" s="4"/>
      <c r="K272" s="4"/>
    </row>
    <row r="273" spans="1:11" ht="14.1" customHeight="1">
      <c r="A273" s="4"/>
      <c r="B273" s="4"/>
      <c r="C273" s="12"/>
      <c r="D273" s="34" t="s">
        <v>7</v>
      </c>
      <c r="E273" s="34" t="s">
        <v>8</v>
      </c>
      <c r="F273" s="34" t="s">
        <v>8</v>
      </c>
      <c r="G273" s="34" t="s">
        <v>8</v>
      </c>
      <c r="H273" s="4"/>
      <c r="I273" s="4"/>
      <c r="J273" s="4"/>
      <c r="K273" s="4"/>
    </row>
    <row r="274" spans="1:11" ht="14.1" customHeight="1">
      <c r="A274" s="4"/>
      <c r="B274" s="4"/>
      <c r="C274" s="11" t="s">
        <v>368</v>
      </c>
      <c r="D274" s="30">
        <v>0</v>
      </c>
      <c r="E274" s="30">
        <v>0</v>
      </c>
      <c r="F274" s="30">
        <v>0</v>
      </c>
      <c r="G274" s="30">
        <v>0</v>
      </c>
      <c r="H274" s="4"/>
      <c r="I274" s="4"/>
      <c r="J274" s="4"/>
      <c r="K274" s="4"/>
    </row>
    <row r="275" spans="1:11" ht="14.1" customHeight="1">
      <c r="A275" s="4"/>
      <c r="B275" s="4"/>
      <c r="C275" s="11" t="s">
        <v>357</v>
      </c>
      <c r="D275" s="30">
        <v>0</v>
      </c>
      <c r="E275" s="30">
        <v>0</v>
      </c>
      <c r="F275" s="30">
        <v>0</v>
      </c>
      <c r="G275" s="30">
        <v>0</v>
      </c>
      <c r="H275" s="4"/>
      <c r="I275" s="4"/>
      <c r="J275" s="4"/>
      <c r="K275" s="4"/>
    </row>
    <row r="276" spans="1:11" ht="14.1" customHeight="1">
      <c r="A276" s="4"/>
      <c r="B276" s="4"/>
      <c r="C276" s="11" t="s">
        <v>361</v>
      </c>
      <c r="D276" s="30">
        <v>0</v>
      </c>
      <c r="E276" s="30">
        <v>0</v>
      </c>
      <c r="F276" s="30">
        <v>0</v>
      </c>
      <c r="G276" s="30">
        <v>0</v>
      </c>
      <c r="H276" s="4"/>
      <c r="I276" s="4"/>
      <c r="J276" s="4"/>
      <c r="K276" s="4"/>
    </row>
    <row r="277" spans="1:11" ht="14.1" customHeight="1">
      <c r="A277" s="4"/>
      <c r="B277" s="4"/>
      <c r="C277" s="11" t="s">
        <v>367</v>
      </c>
      <c r="D277" s="30">
        <v>0</v>
      </c>
      <c r="E277" s="30">
        <v>0</v>
      </c>
      <c r="F277" s="30">
        <v>0</v>
      </c>
      <c r="G277" s="30">
        <v>0</v>
      </c>
      <c r="H277" s="4"/>
      <c r="I277" s="4"/>
      <c r="J277" s="4"/>
      <c r="K277" s="4"/>
    </row>
    <row r="278" spans="1:11" ht="14.1" customHeight="1">
      <c r="A278" s="4"/>
      <c r="B278" s="4"/>
      <c r="C278" s="11" t="s">
        <v>357</v>
      </c>
      <c r="D278" s="30">
        <v>0</v>
      </c>
      <c r="E278" s="30">
        <v>0</v>
      </c>
      <c r="F278" s="30">
        <v>0</v>
      </c>
      <c r="G278" s="30">
        <v>0</v>
      </c>
      <c r="H278" s="4"/>
      <c r="I278" s="4"/>
      <c r="J278" s="4"/>
      <c r="K278" s="4"/>
    </row>
    <row r="279" spans="1:11" ht="14.1" customHeight="1">
      <c r="A279" s="4"/>
      <c r="B279" s="4"/>
      <c r="C279" s="11" t="s">
        <v>361</v>
      </c>
      <c r="D279" s="30">
        <v>0</v>
      </c>
      <c r="E279" s="30">
        <v>0</v>
      </c>
      <c r="F279" s="30">
        <v>0</v>
      </c>
      <c r="G279" s="30">
        <v>0</v>
      </c>
      <c r="H279" s="4"/>
      <c r="I279" s="4"/>
      <c r="J279" s="4"/>
      <c r="K279" s="4"/>
    </row>
    <row r="280" spans="1:11" ht="14.1" customHeight="1">
      <c r="A280" s="4"/>
      <c r="B280" s="4"/>
      <c r="C280" s="11" t="s">
        <v>366</v>
      </c>
      <c r="D280" s="30">
        <v>0</v>
      </c>
      <c r="E280" s="30">
        <v>16140120</v>
      </c>
      <c r="F280" s="30">
        <v>16136000</v>
      </c>
      <c r="G280" s="30">
        <v>16156000</v>
      </c>
      <c r="H280" s="4"/>
      <c r="I280" s="4"/>
      <c r="J280" s="4"/>
      <c r="K280" s="4"/>
    </row>
    <row r="281" spans="1:11" ht="14.1" customHeight="1">
      <c r="A281" s="4"/>
      <c r="B281" s="4"/>
      <c r="C281" s="11" t="s">
        <v>357</v>
      </c>
      <c r="D281" s="30">
        <v>0</v>
      </c>
      <c r="E281" s="30">
        <v>16140120</v>
      </c>
      <c r="F281" s="30">
        <v>16136000</v>
      </c>
      <c r="G281" s="30">
        <v>16156000</v>
      </c>
      <c r="H281" s="4"/>
      <c r="I281" s="4"/>
      <c r="J281" s="4"/>
      <c r="K281" s="4"/>
    </row>
    <row r="282" spans="1:11" ht="14.1" customHeight="1">
      <c r="A282" s="4"/>
      <c r="B282" s="4"/>
      <c r="C282" s="11" t="s">
        <v>361</v>
      </c>
      <c r="D282" s="30">
        <v>0</v>
      </c>
      <c r="E282" s="30">
        <v>0</v>
      </c>
      <c r="F282" s="30">
        <v>0</v>
      </c>
      <c r="G282" s="30">
        <v>0</v>
      </c>
      <c r="H282" s="4"/>
      <c r="I282" s="4"/>
      <c r="J282" s="4"/>
      <c r="K282" s="4"/>
    </row>
    <row r="283" spans="1:11" ht="14.1" customHeight="1">
      <c r="A283" s="4"/>
      <c r="B283" s="4"/>
      <c r="C283" s="11" t="s">
        <v>365</v>
      </c>
      <c r="D283" s="30">
        <v>0</v>
      </c>
      <c r="E283" s="30">
        <v>0</v>
      </c>
      <c r="F283" s="30">
        <v>0</v>
      </c>
      <c r="G283" s="30">
        <v>0</v>
      </c>
      <c r="H283" s="4"/>
      <c r="I283" s="4"/>
      <c r="J283" s="4"/>
      <c r="K283" s="4"/>
    </row>
    <row r="284" spans="1:11" ht="14.1" customHeight="1">
      <c r="A284" s="4"/>
      <c r="B284" s="4"/>
      <c r="C284" s="11" t="s">
        <v>357</v>
      </c>
      <c r="D284" s="30">
        <v>0</v>
      </c>
      <c r="E284" s="30">
        <v>0</v>
      </c>
      <c r="F284" s="30">
        <v>0</v>
      </c>
      <c r="G284" s="30">
        <v>0</v>
      </c>
      <c r="H284" s="4"/>
      <c r="I284" s="4"/>
      <c r="J284" s="4"/>
      <c r="K284" s="4"/>
    </row>
    <row r="285" spans="1:11" ht="14.1" customHeight="1">
      <c r="A285" s="4"/>
      <c r="B285" s="4"/>
      <c r="C285" s="11" t="s">
        <v>361</v>
      </c>
      <c r="D285" s="30">
        <v>0</v>
      </c>
      <c r="E285" s="30">
        <v>0</v>
      </c>
      <c r="F285" s="30">
        <v>0</v>
      </c>
      <c r="G285" s="30">
        <v>0</v>
      </c>
      <c r="H285" s="4"/>
      <c r="I285" s="4"/>
      <c r="J285" s="4"/>
      <c r="K285" s="4"/>
    </row>
    <row r="286" spans="1:11" ht="14.1" customHeight="1">
      <c r="A286" s="4"/>
      <c r="B286" s="4"/>
      <c r="C286" s="11" t="s">
        <v>370</v>
      </c>
      <c r="D286" s="30">
        <v>0</v>
      </c>
      <c r="E286" s="30">
        <v>0</v>
      </c>
      <c r="F286" s="30">
        <v>0</v>
      </c>
      <c r="G286" s="30">
        <v>0</v>
      </c>
      <c r="H286" s="4"/>
      <c r="I286" s="4"/>
      <c r="J286" s="4"/>
      <c r="K286" s="4"/>
    </row>
    <row r="287" spans="1:11" ht="14.1" customHeight="1">
      <c r="A287" s="4"/>
      <c r="B287" s="4"/>
      <c r="C287" s="11" t="s">
        <v>357</v>
      </c>
      <c r="D287" s="30">
        <v>0</v>
      </c>
      <c r="E287" s="30">
        <v>0</v>
      </c>
      <c r="F287" s="30">
        <v>0</v>
      </c>
      <c r="G287" s="30">
        <v>0</v>
      </c>
      <c r="H287" s="4"/>
      <c r="I287" s="4"/>
      <c r="J287" s="4"/>
      <c r="K287" s="4"/>
    </row>
    <row r="288" spans="1:11" ht="14.1" customHeight="1">
      <c r="A288" s="4"/>
      <c r="B288" s="4"/>
      <c r="C288" s="11" t="s">
        <v>361</v>
      </c>
      <c r="D288" s="30">
        <v>0</v>
      </c>
      <c r="E288" s="30">
        <v>0</v>
      </c>
      <c r="F288" s="30">
        <v>0</v>
      </c>
      <c r="G288" s="30">
        <v>0</v>
      </c>
      <c r="H288" s="4"/>
      <c r="I288" s="4"/>
      <c r="J288" s="4"/>
      <c r="K288" s="4"/>
    </row>
    <row r="289" spans="1:11" ht="14.1" customHeight="1">
      <c r="A289" s="4"/>
      <c r="B289" s="4"/>
      <c r="C289" s="11" t="s">
        <v>363</v>
      </c>
      <c r="D289" s="30">
        <v>0</v>
      </c>
      <c r="E289" s="30">
        <v>0</v>
      </c>
      <c r="F289" s="30">
        <v>0</v>
      </c>
      <c r="G289" s="30">
        <v>0</v>
      </c>
      <c r="H289" s="4"/>
      <c r="I289" s="4"/>
      <c r="J289" s="4"/>
      <c r="K289" s="4"/>
    </row>
    <row r="290" spans="1:11" ht="14.1" customHeight="1">
      <c r="A290" s="4"/>
      <c r="B290" s="4"/>
      <c r="C290" s="11" t="s">
        <v>357</v>
      </c>
      <c r="D290" s="30">
        <v>0</v>
      </c>
      <c r="E290" s="30">
        <v>0</v>
      </c>
      <c r="F290" s="30">
        <v>0</v>
      </c>
      <c r="G290" s="30">
        <v>0</v>
      </c>
      <c r="H290" s="4"/>
      <c r="I290" s="4"/>
      <c r="J290" s="4"/>
      <c r="K290" s="4"/>
    </row>
    <row r="291" spans="1:11" ht="14.1" customHeight="1">
      <c r="A291" s="4"/>
      <c r="B291" s="4"/>
      <c r="C291" s="11" t="s">
        <v>361</v>
      </c>
      <c r="D291" s="30">
        <v>0</v>
      </c>
      <c r="E291" s="30">
        <v>0</v>
      </c>
      <c r="F291" s="30">
        <v>0</v>
      </c>
      <c r="G291" s="30">
        <v>0</v>
      </c>
      <c r="H291" s="4"/>
      <c r="I291" s="4"/>
      <c r="J291" s="4"/>
      <c r="K291" s="4"/>
    </row>
    <row r="292" spans="1:11" ht="14.1" customHeight="1">
      <c r="A292" s="4"/>
      <c r="B292" s="4"/>
      <c r="C292" s="11" t="s">
        <v>362</v>
      </c>
      <c r="D292" s="30">
        <v>0</v>
      </c>
      <c r="E292" s="30">
        <v>0</v>
      </c>
      <c r="F292" s="30">
        <v>0</v>
      </c>
      <c r="G292" s="30">
        <v>0</v>
      </c>
      <c r="H292" s="4"/>
      <c r="I292" s="4"/>
      <c r="J292" s="4"/>
      <c r="K292" s="4"/>
    </row>
    <row r="293" spans="1:11" ht="14.1" customHeight="1">
      <c r="A293" s="4"/>
      <c r="B293" s="4"/>
      <c r="C293" s="11" t="s">
        <v>357</v>
      </c>
      <c r="D293" s="30">
        <v>0</v>
      </c>
      <c r="E293" s="30">
        <v>0</v>
      </c>
      <c r="F293" s="30">
        <v>0</v>
      </c>
      <c r="G293" s="30">
        <v>0</v>
      </c>
      <c r="H293" s="4"/>
      <c r="I293" s="4"/>
      <c r="J293" s="4"/>
      <c r="K293" s="4"/>
    </row>
    <row r="294" spans="1:11" ht="14.1" customHeight="1">
      <c r="A294" s="4"/>
      <c r="B294" s="4"/>
      <c r="C294" s="11" t="s">
        <v>361</v>
      </c>
      <c r="D294" s="30">
        <v>0</v>
      </c>
      <c r="E294" s="30">
        <v>0</v>
      </c>
      <c r="F294" s="30">
        <v>0</v>
      </c>
      <c r="G294" s="30">
        <v>0</v>
      </c>
      <c r="H294" s="4"/>
      <c r="I294" s="4"/>
      <c r="J294" s="4"/>
      <c r="K294" s="4"/>
    </row>
    <row r="295" spans="1:11" ht="14.1" customHeight="1">
      <c r="A295" s="4"/>
      <c r="B295" s="4"/>
      <c r="C295" s="11" t="s">
        <v>360</v>
      </c>
      <c r="D295" s="30">
        <v>0</v>
      </c>
      <c r="E295" s="30">
        <v>0</v>
      </c>
      <c r="F295" s="30">
        <v>0</v>
      </c>
      <c r="G295" s="30">
        <v>0</v>
      </c>
      <c r="H295" s="4"/>
      <c r="I295" s="4"/>
      <c r="J295" s="4"/>
      <c r="K295" s="4"/>
    </row>
    <row r="296" spans="1:11" ht="14.1" customHeight="1">
      <c r="A296" s="4"/>
      <c r="B296" s="4"/>
      <c r="C296" s="11" t="s">
        <v>357</v>
      </c>
      <c r="D296" s="30">
        <v>0</v>
      </c>
      <c r="E296" s="30">
        <v>0</v>
      </c>
      <c r="F296" s="30">
        <v>0</v>
      </c>
      <c r="G296" s="30">
        <v>0</v>
      </c>
      <c r="H296" s="4"/>
      <c r="I296" s="4"/>
      <c r="J296" s="4"/>
      <c r="K296" s="4"/>
    </row>
    <row r="297" spans="1:11" ht="14.1" customHeight="1">
      <c r="A297" s="4"/>
      <c r="B297" s="4"/>
      <c r="C297" s="11" t="s">
        <v>356</v>
      </c>
      <c r="D297" s="30">
        <v>0</v>
      </c>
      <c r="E297" s="30">
        <v>0</v>
      </c>
      <c r="F297" s="30">
        <v>0</v>
      </c>
      <c r="G297" s="30">
        <v>0</v>
      </c>
      <c r="H297" s="4"/>
      <c r="I297" s="4"/>
      <c r="J297" s="4"/>
      <c r="K297" s="4"/>
    </row>
    <row r="298" spans="1:11" ht="14.1" customHeight="1">
      <c r="A298" s="4"/>
      <c r="B298" s="4"/>
      <c r="C298" s="11" t="s">
        <v>355</v>
      </c>
      <c r="D298" s="30">
        <v>0</v>
      </c>
      <c r="E298" s="30">
        <v>0</v>
      </c>
      <c r="F298" s="30">
        <v>0</v>
      </c>
      <c r="G298" s="30">
        <v>0</v>
      </c>
      <c r="H298" s="4"/>
      <c r="I298" s="4"/>
      <c r="J298" s="4"/>
      <c r="K298" s="4"/>
    </row>
    <row r="299" spans="1:11" ht="14.1" customHeight="1">
      <c r="A299" s="4"/>
      <c r="B299" s="4"/>
      <c r="C299" s="11" t="s">
        <v>354</v>
      </c>
      <c r="D299" s="30">
        <v>0</v>
      </c>
      <c r="E299" s="30">
        <v>0</v>
      </c>
      <c r="F299" s="30">
        <v>0</v>
      </c>
      <c r="G299" s="30">
        <v>0</v>
      </c>
      <c r="H299" s="4"/>
      <c r="I299" s="4"/>
      <c r="J299" s="4"/>
      <c r="K299" s="4"/>
    </row>
    <row r="300" spans="1:11" ht="14.1" customHeight="1">
      <c r="A300" s="4"/>
      <c r="B300" s="4"/>
      <c r="C300" s="11" t="s">
        <v>353</v>
      </c>
      <c r="D300" s="30">
        <v>0</v>
      </c>
      <c r="E300" s="30">
        <v>0</v>
      </c>
      <c r="F300" s="30">
        <v>0</v>
      </c>
      <c r="G300" s="30">
        <v>0</v>
      </c>
      <c r="H300" s="4"/>
      <c r="I300" s="4"/>
      <c r="J300" s="4"/>
      <c r="K300" s="4"/>
    </row>
    <row r="301" spans="1:11" ht="14.1" customHeight="1">
      <c r="A301" s="4"/>
      <c r="B301" s="4"/>
      <c r="C301" s="11" t="s">
        <v>359</v>
      </c>
      <c r="D301" s="30">
        <v>0</v>
      </c>
      <c r="E301" s="30">
        <v>0</v>
      </c>
      <c r="F301" s="30">
        <v>0</v>
      </c>
      <c r="G301" s="30">
        <v>0</v>
      </c>
      <c r="H301" s="4"/>
      <c r="I301" s="4"/>
      <c r="J301" s="4"/>
      <c r="K301" s="4"/>
    </row>
    <row r="302" spans="1:11" ht="14.1" customHeight="1">
      <c r="A302" s="4"/>
      <c r="B302" s="4"/>
      <c r="C302" s="11" t="s">
        <v>357</v>
      </c>
      <c r="D302" s="30">
        <v>0</v>
      </c>
      <c r="E302" s="30">
        <v>0</v>
      </c>
      <c r="F302" s="30">
        <v>0</v>
      </c>
      <c r="G302" s="30">
        <v>0</v>
      </c>
      <c r="H302" s="4"/>
      <c r="I302" s="4"/>
      <c r="J302" s="4"/>
      <c r="K302" s="4"/>
    </row>
    <row r="303" spans="1:11" ht="14.1" customHeight="1">
      <c r="A303" s="4"/>
      <c r="B303" s="4"/>
      <c r="C303" s="11" t="s">
        <v>356</v>
      </c>
      <c r="D303" s="30">
        <v>0</v>
      </c>
      <c r="E303" s="30">
        <v>0</v>
      </c>
      <c r="F303" s="30">
        <v>0</v>
      </c>
      <c r="G303" s="30">
        <v>0</v>
      </c>
      <c r="H303" s="4"/>
      <c r="I303" s="4"/>
      <c r="J303" s="4"/>
      <c r="K303" s="4"/>
    </row>
    <row r="304" spans="1:11" ht="14.1" customHeight="1">
      <c r="A304" s="4"/>
      <c r="B304" s="4"/>
      <c r="C304" s="11" t="s">
        <v>355</v>
      </c>
      <c r="D304" s="30">
        <v>0</v>
      </c>
      <c r="E304" s="30">
        <v>0</v>
      </c>
      <c r="F304" s="30">
        <v>0</v>
      </c>
      <c r="G304" s="30">
        <v>0</v>
      </c>
      <c r="H304" s="4"/>
      <c r="I304" s="4"/>
      <c r="J304" s="4"/>
      <c r="K304" s="4"/>
    </row>
    <row r="305" spans="1:11" ht="14.1" customHeight="1">
      <c r="A305" s="4"/>
      <c r="B305" s="4"/>
      <c r="C305" s="11" t="s">
        <v>354</v>
      </c>
      <c r="D305" s="30">
        <v>0</v>
      </c>
      <c r="E305" s="30">
        <v>0</v>
      </c>
      <c r="F305" s="30">
        <v>0</v>
      </c>
      <c r="G305" s="30">
        <v>0</v>
      </c>
      <c r="H305" s="4"/>
      <c r="I305" s="4"/>
      <c r="J305" s="4"/>
      <c r="K305" s="4"/>
    </row>
    <row r="306" spans="1:11" ht="14.1" customHeight="1">
      <c r="A306" s="4"/>
      <c r="B306" s="4"/>
      <c r="C306" s="11" t="s">
        <v>353</v>
      </c>
      <c r="D306" s="30">
        <v>0</v>
      </c>
      <c r="E306" s="30">
        <v>0</v>
      </c>
      <c r="F306" s="30">
        <v>0</v>
      </c>
      <c r="G306" s="30">
        <v>0</v>
      </c>
      <c r="H306" s="4"/>
      <c r="I306" s="4"/>
      <c r="J306" s="4"/>
      <c r="K306" s="4"/>
    </row>
    <row r="307" spans="1:11" ht="14.1" customHeight="1">
      <c r="A307" s="4"/>
      <c r="B307" s="4"/>
      <c r="C307" s="11" t="s">
        <v>358</v>
      </c>
      <c r="D307" s="30">
        <v>0</v>
      </c>
      <c r="E307" s="30">
        <v>0</v>
      </c>
      <c r="F307" s="30">
        <v>0</v>
      </c>
      <c r="G307" s="30">
        <v>0</v>
      </c>
      <c r="H307" s="4"/>
      <c r="I307" s="4"/>
      <c r="J307" s="4"/>
      <c r="K307" s="4"/>
    </row>
    <row r="308" spans="1:11" ht="14.1" customHeight="1">
      <c r="A308" s="4"/>
      <c r="B308" s="4"/>
      <c r="C308" s="11" t="s">
        <v>357</v>
      </c>
      <c r="D308" s="30">
        <v>0</v>
      </c>
      <c r="E308" s="30">
        <v>0</v>
      </c>
      <c r="F308" s="30">
        <v>0</v>
      </c>
      <c r="G308" s="30">
        <v>0</v>
      </c>
      <c r="H308" s="4"/>
      <c r="I308" s="4"/>
      <c r="J308" s="4"/>
      <c r="K308" s="4"/>
    </row>
    <row r="309" spans="1:11" ht="14.1" customHeight="1">
      <c r="A309" s="4"/>
      <c r="B309" s="4"/>
      <c r="C309" s="11" t="s">
        <v>356</v>
      </c>
      <c r="D309" s="30">
        <v>0</v>
      </c>
      <c r="E309" s="30">
        <v>0</v>
      </c>
      <c r="F309" s="30">
        <v>0</v>
      </c>
      <c r="G309" s="30">
        <v>0</v>
      </c>
      <c r="H309" s="4"/>
      <c r="I309" s="4"/>
      <c r="J309" s="4"/>
      <c r="K309" s="4"/>
    </row>
    <row r="310" spans="1:11" ht="14.1" customHeight="1">
      <c r="A310" s="4"/>
      <c r="B310" s="4"/>
      <c r="C310" s="11" t="s">
        <v>355</v>
      </c>
      <c r="D310" s="30">
        <v>0</v>
      </c>
      <c r="E310" s="30">
        <v>0</v>
      </c>
      <c r="F310" s="30">
        <v>0</v>
      </c>
      <c r="G310" s="30">
        <v>0</v>
      </c>
      <c r="H310" s="4"/>
      <c r="I310" s="4"/>
      <c r="J310" s="4"/>
      <c r="K310" s="4"/>
    </row>
    <row r="311" spans="1:11" ht="14.1" customHeight="1">
      <c r="A311" s="4"/>
      <c r="B311" s="4"/>
      <c r="C311" s="11" t="s">
        <v>354</v>
      </c>
      <c r="D311" s="30">
        <v>0</v>
      </c>
      <c r="E311" s="30">
        <v>0</v>
      </c>
      <c r="F311" s="30">
        <v>0</v>
      </c>
      <c r="G311" s="30">
        <v>0</v>
      </c>
      <c r="H311" s="4"/>
      <c r="I311" s="4"/>
      <c r="J311" s="4"/>
      <c r="K311" s="4"/>
    </row>
    <row r="312" spans="1:11" ht="14.1" customHeight="1">
      <c r="A312" s="4"/>
      <c r="B312" s="4"/>
      <c r="C312" s="11" t="s">
        <v>353</v>
      </c>
      <c r="D312" s="30">
        <v>0</v>
      </c>
      <c r="E312" s="30">
        <v>0</v>
      </c>
      <c r="F312" s="30">
        <v>0</v>
      </c>
      <c r="G312" s="30">
        <v>0</v>
      </c>
      <c r="H312" s="4"/>
      <c r="I312" s="4"/>
      <c r="J312" s="4"/>
      <c r="K312" s="4"/>
    </row>
    <row r="313" spans="1:11" ht="14.1" customHeight="1">
      <c r="A313" s="4"/>
      <c r="B313" s="4"/>
      <c r="C313" s="11" t="s">
        <v>352</v>
      </c>
      <c r="D313" s="30">
        <v>0</v>
      </c>
      <c r="E313" s="30">
        <v>0</v>
      </c>
      <c r="F313" s="30">
        <v>0</v>
      </c>
      <c r="G313" s="30">
        <v>0</v>
      </c>
      <c r="H313" s="4"/>
      <c r="I313" s="4"/>
      <c r="J313" s="4"/>
      <c r="K313" s="4"/>
    </row>
    <row r="314" spans="1:11" ht="14.1" customHeight="1">
      <c r="A314" s="4"/>
      <c r="B314" s="4"/>
      <c r="C314" s="11" t="s">
        <v>351</v>
      </c>
      <c r="D314" s="30">
        <v>0</v>
      </c>
      <c r="E314" s="30">
        <v>0</v>
      </c>
      <c r="F314" s="30">
        <v>0</v>
      </c>
      <c r="G314" s="30">
        <v>0</v>
      </c>
      <c r="H314" s="4"/>
      <c r="I314" s="4"/>
      <c r="J314" s="4"/>
      <c r="K314" s="4"/>
    </row>
    <row r="315" spans="1:11" ht="14.1" customHeight="1">
      <c r="A315" s="4"/>
      <c r="B315" s="4"/>
      <c r="C315" s="10" t="s">
        <v>145</v>
      </c>
      <c r="D315" s="30">
        <v>0</v>
      </c>
      <c r="E315" s="30">
        <v>16140120</v>
      </c>
      <c r="F315" s="30">
        <v>16136000</v>
      </c>
      <c r="G315" s="30">
        <v>16156000</v>
      </c>
      <c r="H315" s="4"/>
      <c r="I315" s="4"/>
      <c r="J315" s="4"/>
      <c r="K315" s="4"/>
    </row>
    <row r="316" spans="1:11" ht="81" customHeight="1">
      <c r="A316" s="4"/>
      <c r="B316" s="4"/>
      <c r="C316" s="8" t="s">
        <v>260</v>
      </c>
      <c r="D316" s="1318" t="s">
        <v>403</v>
      </c>
      <c r="E316" s="1319"/>
      <c r="F316" s="1319"/>
      <c r="G316" s="1319"/>
      <c r="H316" s="4"/>
      <c r="I316" s="4"/>
      <c r="J316" s="4"/>
      <c r="K316" s="4"/>
    </row>
    <row r="317" spans="1:11" ht="27.95" customHeight="1">
      <c r="A317" s="4"/>
      <c r="B317" s="4"/>
      <c r="C317" s="7" t="s">
        <v>402</v>
      </c>
      <c r="D317" s="36">
        <v>2022</v>
      </c>
      <c r="E317" s="36">
        <v>2023</v>
      </c>
      <c r="F317" s="36">
        <v>2024</v>
      </c>
      <c r="G317" s="36">
        <v>2025</v>
      </c>
      <c r="H317" s="4"/>
      <c r="I317" s="4"/>
      <c r="J317" s="4"/>
      <c r="K317" s="4"/>
    </row>
    <row r="318" spans="1:11" ht="14.1" customHeight="1">
      <c r="A318" s="4"/>
      <c r="B318" s="4"/>
      <c r="C318" s="15"/>
      <c r="D318" s="37" t="s">
        <v>7</v>
      </c>
      <c r="E318" s="37" t="s">
        <v>8</v>
      </c>
      <c r="F318" s="37" t="s">
        <v>8</v>
      </c>
      <c r="G318" s="37" t="s">
        <v>8</v>
      </c>
      <c r="H318" s="4"/>
      <c r="I318" s="4"/>
      <c r="J318" s="4"/>
      <c r="K318" s="4"/>
    </row>
    <row r="319" spans="1:11" ht="20.100000000000001" customHeight="1">
      <c r="A319" s="4"/>
      <c r="B319" s="4"/>
      <c r="C319" s="7" t="s">
        <v>229</v>
      </c>
      <c r="D319" s="35" t="s">
        <v>406</v>
      </c>
      <c r="E319" s="35" t="s">
        <v>401</v>
      </c>
      <c r="F319" s="35" t="s">
        <v>400</v>
      </c>
      <c r="G319" s="35" t="s">
        <v>399</v>
      </c>
      <c r="H319" s="4"/>
      <c r="I319" s="4"/>
      <c r="J319" s="4"/>
      <c r="K319" s="4"/>
    </row>
    <row r="320" spans="1:11" ht="20.100000000000001" customHeight="1">
      <c r="A320" s="4"/>
      <c r="B320" s="4"/>
      <c r="C320" s="7" t="s">
        <v>230</v>
      </c>
      <c r="D320" s="35" t="s">
        <v>406</v>
      </c>
      <c r="E320" s="35" t="s">
        <v>401</v>
      </c>
      <c r="F320" s="35" t="s">
        <v>400</v>
      </c>
      <c r="G320" s="35" t="s">
        <v>399</v>
      </c>
      <c r="H320" s="4"/>
      <c r="I320" s="4"/>
      <c r="J320" s="4"/>
      <c r="K320" s="4"/>
    </row>
    <row r="321" spans="1:11" ht="14.1" customHeight="1">
      <c r="A321" s="4"/>
      <c r="B321" s="4"/>
      <c r="C321" s="7" t="s">
        <v>231</v>
      </c>
      <c r="D321" s="35" t="s">
        <v>898</v>
      </c>
      <c r="E321" s="35" t="s">
        <v>398</v>
      </c>
      <c r="F321" s="35" t="s">
        <v>397</v>
      </c>
      <c r="G321" s="35" t="s">
        <v>396</v>
      </c>
      <c r="H321" s="4"/>
      <c r="I321" s="4"/>
      <c r="J321" s="4"/>
      <c r="K321" s="4"/>
    </row>
    <row r="322" spans="1:11" ht="14.1" customHeight="1">
      <c r="A322" s="4"/>
      <c r="B322" s="4"/>
      <c r="C322" s="1316" t="s">
        <v>291</v>
      </c>
      <c r="D322" s="1317"/>
      <c r="E322" s="1317"/>
      <c r="F322" s="1317"/>
      <c r="G322" s="1317"/>
      <c r="H322" s="4"/>
      <c r="I322" s="4"/>
      <c r="J322" s="4"/>
      <c r="K322" s="4"/>
    </row>
    <row r="323" spans="1:11" ht="14.1" customHeight="1">
      <c r="A323" s="4"/>
      <c r="B323" s="4"/>
      <c r="C323" s="26" t="s">
        <v>395</v>
      </c>
      <c r="D323" s="1316" t="s">
        <v>394</v>
      </c>
      <c r="E323" s="1317"/>
      <c r="F323" s="1317"/>
      <c r="G323" s="1317"/>
      <c r="H323" s="4"/>
      <c r="I323" s="4"/>
      <c r="J323" s="4"/>
      <c r="K323" s="4"/>
    </row>
    <row r="324" spans="1:11" ht="14.1" customHeight="1">
      <c r="A324" s="4"/>
      <c r="B324" s="4"/>
      <c r="C324" s="14" t="s">
        <v>382</v>
      </c>
      <c r="D324" s="1314" t="s">
        <v>393</v>
      </c>
      <c r="E324" s="1315"/>
      <c r="F324" s="1315"/>
      <c r="G324" s="1315"/>
      <c r="H324" s="4"/>
      <c r="I324" s="4"/>
      <c r="J324" s="4"/>
      <c r="K324" s="4"/>
    </row>
    <row r="325" spans="1:11" ht="14.1" customHeight="1">
      <c r="A325" s="4"/>
      <c r="B325" s="4"/>
      <c r="C325" s="27" t="s">
        <v>380</v>
      </c>
      <c r="D325" s="1310" t="s">
        <v>392</v>
      </c>
      <c r="E325" s="1311"/>
      <c r="F325" s="1311"/>
      <c r="G325" s="1311"/>
      <c r="H325" s="4"/>
      <c r="I325" s="4"/>
      <c r="J325" s="4"/>
      <c r="K325" s="4"/>
    </row>
    <row r="326" spans="1:11" ht="14.1" customHeight="1">
      <c r="A326" s="4"/>
      <c r="B326" s="4"/>
      <c r="C326" s="27" t="s">
        <v>15</v>
      </c>
      <c r="D326" s="1310" t="s">
        <v>232</v>
      </c>
      <c r="E326" s="1311"/>
      <c r="F326" s="1311"/>
      <c r="G326" s="1311"/>
      <c r="H326" s="4"/>
      <c r="I326" s="4"/>
      <c r="J326" s="4"/>
      <c r="K326" s="4"/>
    </row>
    <row r="327" spans="1:11" ht="15" customHeight="1">
      <c r="A327" s="4"/>
      <c r="B327" s="4"/>
      <c r="C327" s="13"/>
      <c r="D327" s="33">
        <v>2022</v>
      </c>
      <c r="E327" s="33">
        <v>2023</v>
      </c>
      <c r="F327" s="33">
        <v>2024</v>
      </c>
      <c r="G327" s="33">
        <v>2025</v>
      </c>
      <c r="H327" s="4"/>
      <c r="I327" s="4"/>
      <c r="J327" s="4"/>
      <c r="K327" s="4"/>
    </row>
    <row r="328" spans="1:11" ht="15" customHeight="1">
      <c r="A328" s="4"/>
      <c r="B328" s="4"/>
      <c r="C328" s="12"/>
      <c r="D328" s="34" t="s">
        <v>7</v>
      </c>
      <c r="E328" s="34" t="s">
        <v>8</v>
      </c>
      <c r="F328" s="34" t="s">
        <v>8</v>
      </c>
      <c r="G328" s="34" t="s">
        <v>8</v>
      </c>
      <c r="H328" s="4"/>
      <c r="I328" s="4"/>
      <c r="J328" s="4"/>
      <c r="K328" s="4"/>
    </row>
    <row r="329" spans="1:11" ht="14.1" customHeight="1">
      <c r="A329" s="4"/>
      <c r="B329" s="4"/>
      <c r="C329" s="7" t="s">
        <v>16</v>
      </c>
      <c r="D329" s="35" t="s">
        <v>391</v>
      </c>
      <c r="E329" s="35" t="s">
        <v>391</v>
      </c>
      <c r="F329" s="35" t="s">
        <v>391</v>
      </c>
      <c r="G329" s="35" t="s">
        <v>391</v>
      </c>
      <c r="H329" s="4"/>
      <c r="I329" s="4"/>
      <c r="J329" s="4"/>
      <c r="K329" s="4"/>
    </row>
    <row r="330" spans="1:11" ht="14.1" customHeight="1">
      <c r="A330" s="4"/>
      <c r="B330" s="4"/>
      <c r="C330" s="7" t="s">
        <v>481</v>
      </c>
      <c r="D330" s="35" t="s">
        <v>567</v>
      </c>
      <c r="E330" s="35" t="s">
        <v>1692</v>
      </c>
      <c r="F330" s="35" t="s">
        <v>1693</v>
      </c>
      <c r="G330" s="35" t="s">
        <v>1694</v>
      </c>
      <c r="H330" s="4"/>
      <c r="I330" s="4"/>
      <c r="J330" s="4"/>
      <c r="K330" s="4"/>
    </row>
    <row r="331" spans="1:11" ht="14.1" customHeight="1">
      <c r="A331" s="4"/>
      <c r="B331" s="4"/>
      <c r="C331" s="7" t="s">
        <v>480</v>
      </c>
      <c r="D331" s="35" t="s">
        <v>628</v>
      </c>
      <c r="E331" s="35" t="s">
        <v>1695</v>
      </c>
      <c r="F331" s="35" t="s">
        <v>1696</v>
      </c>
      <c r="G331" s="35" t="s">
        <v>1697</v>
      </c>
      <c r="H331" s="4"/>
      <c r="I331" s="4"/>
      <c r="J331" s="4"/>
      <c r="K331" s="4"/>
    </row>
    <row r="332" spans="1:11" ht="14.1" customHeight="1">
      <c r="A332" s="4"/>
      <c r="B332" s="4"/>
      <c r="C332" s="7" t="s">
        <v>375</v>
      </c>
      <c r="D332" s="35" t="s">
        <v>348</v>
      </c>
      <c r="E332" s="35" t="s">
        <v>372</v>
      </c>
      <c r="F332" s="35" t="s">
        <v>372</v>
      </c>
      <c r="G332" s="35" t="s">
        <v>372</v>
      </c>
      <c r="H332" s="4"/>
      <c r="I332" s="4"/>
      <c r="J332" s="4"/>
      <c r="K332" s="4"/>
    </row>
    <row r="333" spans="1:11" ht="14.1" customHeight="1">
      <c r="A333" s="4"/>
      <c r="B333" s="4"/>
      <c r="C333" s="7" t="s">
        <v>374</v>
      </c>
      <c r="D333" s="35" t="s">
        <v>348</v>
      </c>
      <c r="E333" s="35" t="s">
        <v>1698</v>
      </c>
      <c r="F333" s="35" t="s">
        <v>1664</v>
      </c>
      <c r="G333" s="35" t="s">
        <v>1699</v>
      </c>
      <c r="H333" s="4"/>
      <c r="I333" s="4"/>
      <c r="J333" s="4"/>
      <c r="K333" s="4"/>
    </row>
    <row r="334" spans="1:11" ht="14.1" customHeight="1">
      <c r="A334" s="4"/>
      <c r="B334" s="4"/>
      <c r="C334" s="7" t="s">
        <v>22</v>
      </c>
      <c r="D334" s="35" t="s">
        <v>348</v>
      </c>
      <c r="E334" s="35" t="s">
        <v>1698</v>
      </c>
      <c r="F334" s="35" t="s">
        <v>1664</v>
      </c>
      <c r="G334" s="35" t="s">
        <v>1699</v>
      </c>
      <c r="H334" s="4"/>
      <c r="I334" s="4"/>
      <c r="J334" s="4"/>
      <c r="K334" s="4"/>
    </row>
    <row r="335" spans="1:11" ht="14.1" customHeight="1">
      <c r="A335" s="4"/>
      <c r="B335" s="4"/>
      <c r="C335" s="1312" t="s">
        <v>371</v>
      </c>
      <c r="D335" s="1313"/>
      <c r="E335" s="1313"/>
      <c r="F335" s="1313"/>
      <c r="G335" s="1313"/>
      <c r="H335" s="4"/>
      <c r="I335" s="4"/>
      <c r="J335" s="4"/>
      <c r="K335" s="4"/>
    </row>
    <row r="336" spans="1:11" ht="14.1" customHeight="1">
      <c r="A336" s="4"/>
      <c r="B336" s="4"/>
      <c r="C336" s="13"/>
      <c r="D336" s="33">
        <v>2022</v>
      </c>
      <c r="E336" s="33">
        <v>2023</v>
      </c>
      <c r="F336" s="33">
        <v>2024</v>
      </c>
      <c r="G336" s="33">
        <v>2025</v>
      </c>
      <c r="H336" s="4"/>
      <c r="I336" s="4"/>
      <c r="J336" s="4"/>
      <c r="K336" s="4"/>
    </row>
    <row r="337" spans="1:11" ht="14.1" customHeight="1">
      <c r="A337" s="4"/>
      <c r="B337" s="4"/>
      <c r="C337" s="12"/>
      <c r="D337" s="34" t="s">
        <v>7</v>
      </c>
      <c r="E337" s="34" t="s">
        <v>8</v>
      </c>
      <c r="F337" s="34" t="s">
        <v>8</v>
      </c>
      <c r="G337" s="34" t="s">
        <v>8</v>
      </c>
      <c r="H337" s="4"/>
      <c r="I337" s="4"/>
      <c r="J337" s="4"/>
      <c r="K337" s="4"/>
    </row>
    <row r="338" spans="1:11" ht="14.1" customHeight="1">
      <c r="A338" s="4"/>
      <c r="B338" s="4"/>
      <c r="C338" s="11" t="s">
        <v>368</v>
      </c>
      <c r="D338" s="30">
        <v>0</v>
      </c>
      <c r="E338" s="30">
        <v>0</v>
      </c>
      <c r="F338" s="30">
        <v>0</v>
      </c>
      <c r="G338" s="30">
        <v>0</v>
      </c>
      <c r="H338" s="4"/>
      <c r="I338" s="4"/>
      <c r="J338" s="4"/>
      <c r="K338" s="4"/>
    </row>
    <row r="339" spans="1:11" ht="14.1" customHeight="1">
      <c r="A339" s="4"/>
      <c r="B339" s="4"/>
      <c r="C339" s="11" t="s">
        <v>357</v>
      </c>
      <c r="D339" s="30">
        <v>0</v>
      </c>
      <c r="E339" s="30">
        <v>0</v>
      </c>
      <c r="F339" s="30">
        <v>0</v>
      </c>
      <c r="G339" s="30">
        <v>0</v>
      </c>
      <c r="H339" s="4"/>
      <c r="I339" s="4"/>
      <c r="J339" s="4"/>
      <c r="K339" s="4"/>
    </row>
    <row r="340" spans="1:11" ht="14.1" customHeight="1">
      <c r="A340" s="4"/>
      <c r="B340" s="4"/>
      <c r="C340" s="11" t="s">
        <v>361</v>
      </c>
      <c r="D340" s="30">
        <v>0</v>
      </c>
      <c r="E340" s="30">
        <v>0</v>
      </c>
      <c r="F340" s="30">
        <v>0</v>
      </c>
      <c r="G340" s="30">
        <v>0</v>
      </c>
      <c r="H340" s="4"/>
      <c r="I340" s="4"/>
      <c r="J340" s="4"/>
      <c r="K340" s="4"/>
    </row>
    <row r="341" spans="1:11" ht="14.1" customHeight="1">
      <c r="A341" s="4"/>
      <c r="B341" s="4"/>
      <c r="C341" s="11" t="s">
        <v>367</v>
      </c>
      <c r="D341" s="30">
        <v>0</v>
      </c>
      <c r="E341" s="30">
        <v>0</v>
      </c>
      <c r="F341" s="30">
        <v>0</v>
      </c>
      <c r="G341" s="30">
        <v>0</v>
      </c>
      <c r="H341" s="4"/>
      <c r="I341" s="4"/>
      <c r="J341" s="4"/>
      <c r="K341" s="4"/>
    </row>
    <row r="342" spans="1:11" ht="14.1" customHeight="1">
      <c r="A342" s="4"/>
      <c r="B342" s="4"/>
      <c r="C342" s="11" t="s">
        <v>357</v>
      </c>
      <c r="D342" s="30">
        <v>0</v>
      </c>
      <c r="E342" s="30">
        <v>0</v>
      </c>
      <c r="F342" s="30">
        <v>0</v>
      </c>
      <c r="G342" s="30">
        <v>0</v>
      </c>
      <c r="H342" s="4"/>
      <c r="I342" s="4"/>
      <c r="J342" s="4"/>
      <c r="K342" s="4"/>
    </row>
    <row r="343" spans="1:11" ht="14.1" customHeight="1">
      <c r="A343" s="4"/>
      <c r="B343" s="4"/>
      <c r="C343" s="11" t="s">
        <v>361</v>
      </c>
      <c r="D343" s="30">
        <v>0</v>
      </c>
      <c r="E343" s="30">
        <v>0</v>
      </c>
      <c r="F343" s="30">
        <v>0</v>
      </c>
      <c r="G343" s="30">
        <v>0</v>
      </c>
      <c r="H343" s="4"/>
      <c r="I343" s="4"/>
      <c r="J343" s="4"/>
      <c r="K343" s="4"/>
    </row>
    <row r="344" spans="1:11" ht="14.1" customHeight="1">
      <c r="A344" s="4"/>
      <c r="B344" s="4"/>
      <c r="C344" s="11" t="s">
        <v>366</v>
      </c>
      <c r="D344" s="30">
        <v>0</v>
      </c>
      <c r="E344" s="30">
        <v>2364780</v>
      </c>
      <c r="F344" s="30">
        <v>2363750</v>
      </c>
      <c r="G344" s="30">
        <v>2368750</v>
      </c>
      <c r="H344" s="4"/>
      <c r="I344" s="4"/>
      <c r="J344" s="4"/>
      <c r="K344" s="4"/>
    </row>
    <row r="345" spans="1:11" ht="14.1" customHeight="1">
      <c r="A345" s="4"/>
      <c r="B345" s="4"/>
      <c r="C345" s="11" t="s">
        <v>357</v>
      </c>
      <c r="D345" s="30">
        <v>0</v>
      </c>
      <c r="E345" s="30">
        <v>2364780</v>
      </c>
      <c r="F345" s="30">
        <v>2363750</v>
      </c>
      <c r="G345" s="30">
        <v>2368750</v>
      </c>
      <c r="H345" s="4"/>
      <c r="I345" s="4"/>
      <c r="J345" s="4"/>
      <c r="K345" s="4"/>
    </row>
    <row r="346" spans="1:11" ht="14.1" customHeight="1">
      <c r="A346" s="4"/>
      <c r="B346" s="4"/>
      <c r="C346" s="11" t="s">
        <v>361</v>
      </c>
      <c r="D346" s="30">
        <v>0</v>
      </c>
      <c r="E346" s="30">
        <v>0</v>
      </c>
      <c r="F346" s="30">
        <v>0</v>
      </c>
      <c r="G346" s="30">
        <v>0</v>
      </c>
      <c r="H346" s="4"/>
      <c r="I346" s="4"/>
      <c r="J346" s="4"/>
      <c r="K346" s="4"/>
    </row>
    <row r="347" spans="1:11" ht="14.1" customHeight="1">
      <c r="A347" s="4"/>
      <c r="B347" s="4"/>
      <c r="C347" s="11" t="s">
        <v>365</v>
      </c>
      <c r="D347" s="30">
        <v>0</v>
      </c>
      <c r="E347" s="30">
        <v>0</v>
      </c>
      <c r="F347" s="30">
        <v>0</v>
      </c>
      <c r="G347" s="30">
        <v>0</v>
      </c>
      <c r="H347" s="4"/>
      <c r="I347" s="4"/>
      <c r="J347" s="4"/>
      <c r="K347" s="4"/>
    </row>
    <row r="348" spans="1:11" ht="14.1" customHeight="1">
      <c r="A348" s="4"/>
      <c r="B348" s="4"/>
      <c r="C348" s="11" t="s">
        <v>357</v>
      </c>
      <c r="D348" s="30">
        <v>0</v>
      </c>
      <c r="E348" s="30">
        <v>0</v>
      </c>
      <c r="F348" s="30">
        <v>0</v>
      </c>
      <c r="G348" s="30">
        <v>0</v>
      </c>
      <c r="H348" s="4"/>
      <c r="I348" s="4"/>
      <c r="J348" s="4"/>
      <c r="K348" s="4"/>
    </row>
    <row r="349" spans="1:11" ht="14.1" customHeight="1">
      <c r="A349" s="4"/>
      <c r="B349" s="4"/>
      <c r="C349" s="11" t="s">
        <v>361</v>
      </c>
      <c r="D349" s="30">
        <v>0</v>
      </c>
      <c r="E349" s="30">
        <v>0</v>
      </c>
      <c r="F349" s="30">
        <v>0</v>
      </c>
      <c r="G349" s="30">
        <v>0</v>
      </c>
      <c r="H349" s="4"/>
      <c r="I349" s="4"/>
      <c r="J349" s="4"/>
      <c r="K349" s="4"/>
    </row>
    <row r="350" spans="1:11" ht="14.1" customHeight="1">
      <c r="A350" s="4"/>
      <c r="B350" s="4"/>
      <c r="C350" s="11" t="s">
        <v>370</v>
      </c>
      <c r="D350" s="30">
        <v>0</v>
      </c>
      <c r="E350" s="30">
        <v>0</v>
      </c>
      <c r="F350" s="30">
        <v>0</v>
      </c>
      <c r="G350" s="30">
        <v>0</v>
      </c>
      <c r="H350" s="4"/>
      <c r="I350" s="4"/>
      <c r="J350" s="4"/>
      <c r="K350" s="4"/>
    </row>
    <row r="351" spans="1:11" ht="14.1" customHeight="1">
      <c r="A351" s="4"/>
      <c r="B351" s="4"/>
      <c r="C351" s="11" t="s">
        <v>357</v>
      </c>
      <c r="D351" s="30">
        <v>0</v>
      </c>
      <c r="E351" s="30">
        <v>0</v>
      </c>
      <c r="F351" s="30">
        <v>0</v>
      </c>
      <c r="G351" s="30">
        <v>0</v>
      </c>
      <c r="H351" s="4"/>
      <c r="I351" s="4"/>
      <c r="J351" s="4"/>
      <c r="K351" s="4"/>
    </row>
    <row r="352" spans="1:11" ht="14.1" customHeight="1">
      <c r="A352" s="4"/>
      <c r="B352" s="4"/>
      <c r="C352" s="11" t="s">
        <v>361</v>
      </c>
      <c r="D352" s="30">
        <v>0</v>
      </c>
      <c r="E352" s="30">
        <v>0</v>
      </c>
      <c r="F352" s="30">
        <v>0</v>
      </c>
      <c r="G352" s="30">
        <v>0</v>
      </c>
      <c r="H352" s="4"/>
      <c r="I352" s="4"/>
      <c r="J352" s="4"/>
      <c r="K352" s="4"/>
    </row>
    <row r="353" spans="1:11" ht="14.1" customHeight="1">
      <c r="A353" s="4"/>
      <c r="B353" s="4"/>
      <c r="C353" s="11" t="s">
        <v>363</v>
      </c>
      <c r="D353" s="30">
        <v>0</v>
      </c>
      <c r="E353" s="30">
        <v>0</v>
      </c>
      <c r="F353" s="30">
        <v>0</v>
      </c>
      <c r="G353" s="30">
        <v>0</v>
      </c>
      <c r="H353" s="4"/>
      <c r="I353" s="4"/>
      <c r="J353" s="4"/>
      <c r="K353" s="4"/>
    </row>
    <row r="354" spans="1:11" ht="14.1" customHeight="1">
      <c r="A354" s="4"/>
      <c r="B354" s="4"/>
      <c r="C354" s="11" t="s">
        <v>357</v>
      </c>
      <c r="D354" s="30">
        <v>0</v>
      </c>
      <c r="E354" s="30">
        <v>0</v>
      </c>
      <c r="F354" s="30">
        <v>0</v>
      </c>
      <c r="G354" s="30">
        <v>0</v>
      </c>
      <c r="H354" s="4"/>
      <c r="I354" s="4"/>
      <c r="J354" s="4"/>
      <c r="K354" s="4"/>
    </row>
    <row r="355" spans="1:11" ht="14.1" customHeight="1">
      <c r="A355" s="4"/>
      <c r="B355" s="4"/>
      <c r="C355" s="11" t="s">
        <v>361</v>
      </c>
      <c r="D355" s="30">
        <v>0</v>
      </c>
      <c r="E355" s="30">
        <v>0</v>
      </c>
      <c r="F355" s="30">
        <v>0</v>
      </c>
      <c r="G355" s="30">
        <v>0</v>
      </c>
      <c r="H355" s="4"/>
      <c r="I355" s="4"/>
      <c r="J355" s="4"/>
      <c r="K355" s="4"/>
    </row>
    <row r="356" spans="1:11" ht="14.1" customHeight="1">
      <c r="A356" s="4"/>
      <c r="B356" s="4"/>
      <c r="C356" s="11" t="s">
        <v>362</v>
      </c>
      <c r="D356" s="30">
        <v>0</v>
      </c>
      <c r="E356" s="30">
        <v>0</v>
      </c>
      <c r="F356" s="30">
        <v>0</v>
      </c>
      <c r="G356" s="30">
        <v>0</v>
      </c>
      <c r="H356" s="4"/>
      <c r="I356" s="4"/>
      <c r="J356" s="4"/>
      <c r="K356" s="4"/>
    </row>
    <row r="357" spans="1:11" ht="14.1" customHeight="1">
      <c r="A357" s="4"/>
      <c r="B357" s="4"/>
      <c r="C357" s="11" t="s">
        <v>357</v>
      </c>
      <c r="D357" s="30">
        <v>0</v>
      </c>
      <c r="E357" s="30">
        <v>0</v>
      </c>
      <c r="F357" s="30">
        <v>0</v>
      </c>
      <c r="G357" s="30">
        <v>0</v>
      </c>
      <c r="H357" s="4"/>
      <c r="I357" s="4"/>
      <c r="J357" s="4"/>
      <c r="K357" s="4"/>
    </row>
    <row r="358" spans="1:11" ht="14.1" customHeight="1">
      <c r="A358" s="4"/>
      <c r="B358" s="4"/>
      <c r="C358" s="11" t="s">
        <v>361</v>
      </c>
      <c r="D358" s="30">
        <v>0</v>
      </c>
      <c r="E358" s="30">
        <v>0</v>
      </c>
      <c r="F358" s="30">
        <v>0</v>
      </c>
      <c r="G358" s="30">
        <v>0</v>
      </c>
      <c r="H358" s="4"/>
      <c r="I358" s="4"/>
      <c r="J358" s="4"/>
      <c r="K358" s="4"/>
    </row>
    <row r="359" spans="1:11" ht="14.1" customHeight="1">
      <c r="A359" s="4"/>
      <c r="B359" s="4"/>
      <c r="C359" s="11" t="s">
        <v>360</v>
      </c>
      <c r="D359" s="30">
        <v>0</v>
      </c>
      <c r="E359" s="30">
        <v>0</v>
      </c>
      <c r="F359" s="30">
        <v>0</v>
      </c>
      <c r="G359" s="30">
        <v>0</v>
      </c>
      <c r="H359" s="4"/>
      <c r="I359" s="4"/>
      <c r="J359" s="4"/>
      <c r="K359" s="4"/>
    </row>
    <row r="360" spans="1:11" ht="14.1" customHeight="1">
      <c r="A360" s="4"/>
      <c r="B360" s="4"/>
      <c r="C360" s="11" t="s">
        <v>357</v>
      </c>
      <c r="D360" s="30">
        <v>0</v>
      </c>
      <c r="E360" s="30">
        <v>0</v>
      </c>
      <c r="F360" s="30">
        <v>0</v>
      </c>
      <c r="G360" s="30">
        <v>0</v>
      </c>
      <c r="H360" s="4"/>
      <c r="I360" s="4"/>
      <c r="J360" s="4"/>
      <c r="K360" s="4"/>
    </row>
    <row r="361" spans="1:11" ht="14.1" customHeight="1">
      <c r="A361" s="4"/>
      <c r="B361" s="4"/>
      <c r="C361" s="11" t="s">
        <v>356</v>
      </c>
      <c r="D361" s="30">
        <v>0</v>
      </c>
      <c r="E361" s="30">
        <v>0</v>
      </c>
      <c r="F361" s="30">
        <v>0</v>
      </c>
      <c r="G361" s="30">
        <v>0</v>
      </c>
      <c r="H361" s="4"/>
      <c r="I361" s="4"/>
      <c r="J361" s="4"/>
      <c r="K361" s="4"/>
    </row>
    <row r="362" spans="1:11" ht="14.1" customHeight="1">
      <c r="A362" s="4"/>
      <c r="B362" s="4"/>
      <c r="C362" s="11" t="s">
        <v>355</v>
      </c>
      <c r="D362" s="30">
        <v>0</v>
      </c>
      <c r="E362" s="30">
        <v>0</v>
      </c>
      <c r="F362" s="30">
        <v>0</v>
      </c>
      <c r="G362" s="30">
        <v>0</v>
      </c>
      <c r="H362" s="4"/>
      <c r="I362" s="4"/>
      <c r="J362" s="4"/>
      <c r="K362" s="4"/>
    </row>
    <row r="363" spans="1:11" ht="14.1" customHeight="1">
      <c r="A363" s="4"/>
      <c r="B363" s="4"/>
      <c r="C363" s="11" t="s">
        <v>354</v>
      </c>
      <c r="D363" s="30">
        <v>0</v>
      </c>
      <c r="E363" s="30">
        <v>0</v>
      </c>
      <c r="F363" s="30">
        <v>0</v>
      </c>
      <c r="G363" s="30">
        <v>0</v>
      </c>
      <c r="H363" s="4"/>
      <c r="I363" s="4"/>
      <c r="J363" s="4"/>
      <c r="K363" s="4"/>
    </row>
    <row r="364" spans="1:11" ht="14.1" customHeight="1">
      <c r="A364" s="4"/>
      <c r="B364" s="4"/>
      <c r="C364" s="11" t="s">
        <v>353</v>
      </c>
      <c r="D364" s="30">
        <v>0</v>
      </c>
      <c r="E364" s="30">
        <v>0</v>
      </c>
      <c r="F364" s="30">
        <v>0</v>
      </c>
      <c r="G364" s="30">
        <v>0</v>
      </c>
      <c r="H364" s="4"/>
      <c r="I364" s="4"/>
      <c r="J364" s="4"/>
      <c r="K364" s="4"/>
    </row>
    <row r="365" spans="1:11" ht="14.1" customHeight="1">
      <c r="A365" s="4"/>
      <c r="B365" s="4"/>
      <c r="C365" s="11" t="s">
        <v>359</v>
      </c>
      <c r="D365" s="30">
        <v>0</v>
      </c>
      <c r="E365" s="30">
        <v>0</v>
      </c>
      <c r="F365" s="30">
        <v>0</v>
      </c>
      <c r="G365" s="30">
        <v>0</v>
      </c>
      <c r="H365" s="4"/>
      <c r="I365" s="4"/>
      <c r="J365" s="4"/>
      <c r="K365" s="4"/>
    </row>
    <row r="366" spans="1:11" ht="14.1" customHeight="1">
      <c r="A366" s="4"/>
      <c r="B366" s="4"/>
      <c r="C366" s="11" t="s">
        <v>357</v>
      </c>
      <c r="D366" s="30">
        <v>0</v>
      </c>
      <c r="E366" s="30">
        <v>0</v>
      </c>
      <c r="F366" s="30">
        <v>0</v>
      </c>
      <c r="G366" s="30">
        <v>0</v>
      </c>
      <c r="H366" s="4"/>
      <c r="I366" s="4"/>
      <c r="J366" s="4"/>
      <c r="K366" s="4"/>
    </row>
    <row r="367" spans="1:11" ht="14.1" customHeight="1">
      <c r="A367" s="4"/>
      <c r="B367" s="4"/>
      <c r="C367" s="11" t="s">
        <v>356</v>
      </c>
      <c r="D367" s="30">
        <v>0</v>
      </c>
      <c r="E367" s="30">
        <v>0</v>
      </c>
      <c r="F367" s="30">
        <v>0</v>
      </c>
      <c r="G367" s="30">
        <v>0</v>
      </c>
      <c r="H367" s="4"/>
      <c r="I367" s="4"/>
      <c r="J367" s="4"/>
      <c r="K367" s="4"/>
    </row>
    <row r="368" spans="1:11" ht="14.1" customHeight="1">
      <c r="A368" s="4"/>
      <c r="B368" s="4"/>
      <c r="C368" s="11" t="s">
        <v>355</v>
      </c>
      <c r="D368" s="30">
        <v>0</v>
      </c>
      <c r="E368" s="30">
        <v>0</v>
      </c>
      <c r="F368" s="30">
        <v>0</v>
      </c>
      <c r="G368" s="30">
        <v>0</v>
      </c>
      <c r="H368" s="4"/>
      <c r="I368" s="4"/>
      <c r="J368" s="4"/>
      <c r="K368" s="4"/>
    </row>
    <row r="369" spans="1:11" ht="14.1" customHeight="1">
      <c r="A369" s="4"/>
      <c r="B369" s="4"/>
      <c r="C369" s="11" t="s">
        <v>354</v>
      </c>
      <c r="D369" s="30">
        <v>0</v>
      </c>
      <c r="E369" s="30">
        <v>0</v>
      </c>
      <c r="F369" s="30">
        <v>0</v>
      </c>
      <c r="G369" s="30">
        <v>0</v>
      </c>
      <c r="H369" s="4"/>
      <c r="I369" s="4"/>
      <c r="J369" s="4"/>
      <c r="K369" s="4"/>
    </row>
    <row r="370" spans="1:11" ht="14.1" customHeight="1">
      <c r="A370" s="4"/>
      <c r="B370" s="4"/>
      <c r="C370" s="11" t="s">
        <v>353</v>
      </c>
      <c r="D370" s="30">
        <v>0</v>
      </c>
      <c r="E370" s="30">
        <v>0</v>
      </c>
      <c r="F370" s="30">
        <v>0</v>
      </c>
      <c r="G370" s="30">
        <v>0</v>
      </c>
      <c r="H370" s="4"/>
      <c r="I370" s="4"/>
      <c r="J370" s="4"/>
      <c r="K370" s="4"/>
    </row>
    <row r="371" spans="1:11" ht="14.1" customHeight="1">
      <c r="A371" s="4"/>
      <c r="B371" s="4"/>
      <c r="C371" s="11" t="s">
        <v>358</v>
      </c>
      <c r="D371" s="30">
        <v>0</v>
      </c>
      <c r="E371" s="30">
        <v>0</v>
      </c>
      <c r="F371" s="30">
        <v>0</v>
      </c>
      <c r="G371" s="30">
        <v>0</v>
      </c>
      <c r="H371" s="4"/>
      <c r="I371" s="4"/>
      <c r="J371" s="4"/>
      <c r="K371" s="4"/>
    </row>
    <row r="372" spans="1:11" ht="14.1" customHeight="1">
      <c r="A372" s="4"/>
      <c r="B372" s="4"/>
      <c r="C372" s="11" t="s">
        <v>357</v>
      </c>
      <c r="D372" s="30">
        <v>0</v>
      </c>
      <c r="E372" s="30">
        <v>0</v>
      </c>
      <c r="F372" s="30">
        <v>0</v>
      </c>
      <c r="G372" s="30">
        <v>0</v>
      </c>
      <c r="H372" s="4"/>
      <c r="I372" s="4"/>
      <c r="J372" s="4"/>
      <c r="K372" s="4"/>
    </row>
    <row r="373" spans="1:11" ht="14.1" customHeight="1">
      <c r="A373" s="4"/>
      <c r="B373" s="4"/>
      <c r="C373" s="11" t="s">
        <v>356</v>
      </c>
      <c r="D373" s="30">
        <v>0</v>
      </c>
      <c r="E373" s="30">
        <v>0</v>
      </c>
      <c r="F373" s="30">
        <v>0</v>
      </c>
      <c r="G373" s="30">
        <v>0</v>
      </c>
      <c r="H373" s="4"/>
      <c r="I373" s="4"/>
      <c r="J373" s="4"/>
      <c r="K373" s="4"/>
    </row>
    <row r="374" spans="1:11" ht="14.1" customHeight="1">
      <c r="A374" s="4"/>
      <c r="B374" s="4"/>
      <c r="C374" s="11" t="s">
        <v>355</v>
      </c>
      <c r="D374" s="30">
        <v>0</v>
      </c>
      <c r="E374" s="30">
        <v>0</v>
      </c>
      <c r="F374" s="30">
        <v>0</v>
      </c>
      <c r="G374" s="30">
        <v>0</v>
      </c>
      <c r="H374" s="4"/>
      <c r="I374" s="4"/>
      <c r="J374" s="4"/>
      <c r="K374" s="4"/>
    </row>
    <row r="375" spans="1:11" ht="14.1" customHeight="1">
      <c r="A375" s="4"/>
      <c r="B375" s="4"/>
      <c r="C375" s="11" t="s">
        <v>354</v>
      </c>
      <c r="D375" s="30">
        <v>0</v>
      </c>
      <c r="E375" s="30">
        <v>0</v>
      </c>
      <c r="F375" s="30">
        <v>0</v>
      </c>
      <c r="G375" s="30">
        <v>0</v>
      </c>
      <c r="H375" s="4"/>
      <c r="I375" s="4"/>
      <c r="J375" s="4"/>
      <c r="K375" s="4"/>
    </row>
    <row r="376" spans="1:11" ht="14.1" customHeight="1">
      <c r="A376" s="4"/>
      <c r="B376" s="4"/>
      <c r="C376" s="11" t="s">
        <v>353</v>
      </c>
      <c r="D376" s="30">
        <v>0</v>
      </c>
      <c r="E376" s="30">
        <v>0</v>
      </c>
      <c r="F376" s="30">
        <v>0</v>
      </c>
      <c r="G376" s="30">
        <v>0</v>
      </c>
      <c r="H376" s="4"/>
      <c r="I376" s="4"/>
      <c r="J376" s="4"/>
      <c r="K376" s="4"/>
    </row>
    <row r="377" spans="1:11" ht="14.1" customHeight="1">
      <c r="A377" s="4"/>
      <c r="B377" s="4"/>
      <c r="C377" s="11" t="s">
        <v>352</v>
      </c>
      <c r="D377" s="30">
        <v>0</v>
      </c>
      <c r="E377" s="30">
        <v>0</v>
      </c>
      <c r="F377" s="30">
        <v>0</v>
      </c>
      <c r="G377" s="30">
        <v>0</v>
      </c>
      <c r="H377" s="4"/>
      <c r="I377" s="4"/>
      <c r="J377" s="4"/>
      <c r="K377" s="4"/>
    </row>
    <row r="378" spans="1:11" ht="14.1" customHeight="1">
      <c r="A378" s="4"/>
      <c r="B378" s="4"/>
      <c r="C378" s="11" t="s">
        <v>351</v>
      </c>
      <c r="D378" s="30">
        <v>0</v>
      </c>
      <c r="E378" s="30">
        <v>0</v>
      </c>
      <c r="F378" s="30">
        <v>0</v>
      </c>
      <c r="G378" s="30">
        <v>0</v>
      </c>
      <c r="H378" s="4"/>
      <c r="I378" s="4"/>
      <c r="J378" s="4"/>
      <c r="K378" s="4"/>
    </row>
    <row r="379" spans="1:11" ht="14.1" customHeight="1">
      <c r="A379" s="4"/>
      <c r="B379" s="4"/>
      <c r="C379" s="10" t="s">
        <v>145</v>
      </c>
      <c r="D379" s="30">
        <v>0</v>
      </c>
      <c r="E379" s="30">
        <v>2364780</v>
      </c>
      <c r="F379" s="30">
        <v>2363750</v>
      </c>
      <c r="G379" s="30">
        <v>2368750</v>
      </c>
      <c r="H379" s="4"/>
      <c r="I379" s="4"/>
      <c r="J379" s="4"/>
      <c r="K379" s="4"/>
    </row>
    <row r="380" spans="1:11" ht="14.1" customHeight="1">
      <c r="A380" s="4"/>
      <c r="B380" s="4"/>
      <c r="C380" s="14" t="s">
        <v>382</v>
      </c>
      <c r="D380" s="1314" t="s">
        <v>390</v>
      </c>
      <c r="E380" s="1315"/>
      <c r="F380" s="1315"/>
      <c r="G380" s="1315"/>
      <c r="H380" s="4"/>
      <c r="I380" s="4"/>
      <c r="J380" s="4"/>
      <c r="K380" s="4"/>
    </row>
    <row r="381" spans="1:11" ht="14.1" customHeight="1">
      <c r="A381" s="4"/>
      <c r="B381" s="4"/>
      <c r="C381" s="27" t="s">
        <v>380</v>
      </c>
      <c r="D381" s="1310" t="s">
        <v>389</v>
      </c>
      <c r="E381" s="1311"/>
      <c r="F381" s="1311"/>
      <c r="G381" s="1311"/>
      <c r="H381" s="4"/>
      <c r="I381" s="4"/>
      <c r="J381" s="4"/>
      <c r="K381" s="4"/>
    </row>
    <row r="382" spans="1:11" ht="14.1" customHeight="1">
      <c r="A382" s="4"/>
      <c r="B382" s="4"/>
      <c r="C382" s="27" t="s">
        <v>15</v>
      </c>
      <c r="D382" s="1310" t="s">
        <v>232</v>
      </c>
      <c r="E382" s="1311"/>
      <c r="F382" s="1311"/>
      <c r="G382" s="1311"/>
      <c r="H382" s="4"/>
      <c r="I382" s="4"/>
      <c r="J382" s="4"/>
      <c r="K382" s="4"/>
    </row>
    <row r="383" spans="1:11" ht="15" customHeight="1">
      <c r="A383" s="4"/>
      <c r="B383" s="4"/>
      <c r="C383" s="13"/>
      <c r="D383" s="33">
        <v>2022</v>
      </c>
      <c r="E383" s="33">
        <v>2023</v>
      </c>
      <c r="F383" s="33">
        <v>2024</v>
      </c>
      <c r="G383" s="33">
        <v>2025</v>
      </c>
      <c r="H383" s="4"/>
      <c r="I383" s="4"/>
      <c r="J383" s="4"/>
      <c r="K383" s="4"/>
    </row>
    <row r="384" spans="1:11" ht="15" customHeight="1">
      <c r="A384" s="4"/>
      <c r="B384" s="4"/>
      <c r="C384" s="12"/>
      <c r="D384" s="34" t="s">
        <v>7</v>
      </c>
      <c r="E384" s="34" t="s">
        <v>8</v>
      </c>
      <c r="F384" s="34" t="s">
        <v>8</v>
      </c>
      <c r="G384" s="34" t="s">
        <v>8</v>
      </c>
      <c r="H384" s="4"/>
      <c r="I384" s="4"/>
      <c r="J384" s="4"/>
      <c r="K384" s="4"/>
    </row>
    <row r="385" spans="1:11" ht="14.1" customHeight="1">
      <c r="A385" s="4"/>
      <c r="B385" s="4"/>
      <c r="C385" s="7" t="s">
        <v>16</v>
      </c>
      <c r="D385" s="35" t="s">
        <v>387</v>
      </c>
      <c r="E385" s="35" t="s">
        <v>931</v>
      </c>
      <c r="F385" s="35" t="s">
        <v>931</v>
      </c>
      <c r="G385" s="35" t="s">
        <v>931</v>
      </c>
      <c r="H385" s="4"/>
      <c r="I385" s="4"/>
      <c r="J385" s="4"/>
      <c r="K385" s="4"/>
    </row>
    <row r="386" spans="1:11" ht="14.1" customHeight="1">
      <c r="A386" s="4"/>
      <c r="B386" s="4"/>
      <c r="C386" s="7" t="s">
        <v>481</v>
      </c>
      <c r="D386" s="35" t="s">
        <v>386</v>
      </c>
      <c r="E386" s="35" t="s">
        <v>1700</v>
      </c>
      <c r="F386" s="35" t="s">
        <v>1701</v>
      </c>
      <c r="G386" s="35" t="s">
        <v>1702</v>
      </c>
      <c r="H386" s="4"/>
      <c r="I386" s="4"/>
      <c r="J386" s="4"/>
      <c r="K386" s="4"/>
    </row>
    <row r="387" spans="1:11" ht="14.1" customHeight="1">
      <c r="A387" s="4"/>
      <c r="B387" s="4"/>
      <c r="C387" s="7" t="s">
        <v>480</v>
      </c>
      <c r="D387" s="35" t="s">
        <v>385</v>
      </c>
      <c r="E387" s="35" t="s">
        <v>1703</v>
      </c>
      <c r="F387" s="35" t="s">
        <v>1704</v>
      </c>
      <c r="G387" s="35" t="s">
        <v>1705</v>
      </c>
      <c r="H387" s="4"/>
      <c r="I387" s="4"/>
      <c r="J387" s="4"/>
      <c r="K387" s="4"/>
    </row>
    <row r="388" spans="1:11" ht="14.1" customHeight="1">
      <c r="A388" s="4"/>
      <c r="B388" s="4"/>
      <c r="C388" s="7" t="s">
        <v>375</v>
      </c>
      <c r="D388" s="35" t="s">
        <v>348</v>
      </c>
      <c r="E388" s="35" t="s">
        <v>411</v>
      </c>
      <c r="F388" s="35" t="s">
        <v>372</v>
      </c>
      <c r="G388" s="35" t="s">
        <v>372</v>
      </c>
      <c r="H388" s="4"/>
      <c r="I388" s="4"/>
      <c r="J388" s="4"/>
      <c r="K388" s="4"/>
    </row>
    <row r="389" spans="1:11" ht="14.1" customHeight="1">
      <c r="A389" s="4"/>
      <c r="B389" s="4"/>
      <c r="C389" s="7" t="s">
        <v>374</v>
      </c>
      <c r="D389" s="35" t="s">
        <v>348</v>
      </c>
      <c r="E389" s="35" t="s">
        <v>1706</v>
      </c>
      <c r="F389" s="35" t="s">
        <v>1664</v>
      </c>
      <c r="G389" s="35" t="s">
        <v>1707</v>
      </c>
      <c r="H389" s="4"/>
      <c r="I389" s="4"/>
      <c r="J389" s="4"/>
      <c r="K389" s="4"/>
    </row>
    <row r="390" spans="1:11" ht="14.1" customHeight="1">
      <c r="A390" s="4"/>
      <c r="B390" s="4"/>
      <c r="C390" s="7" t="s">
        <v>22</v>
      </c>
      <c r="D390" s="35" t="s">
        <v>348</v>
      </c>
      <c r="E390" s="35" t="s">
        <v>1708</v>
      </c>
      <c r="F390" s="35" t="s">
        <v>1664</v>
      </c>
      <c r="G390" s="35" t="s">
        <v>1707</v>
      </c>
      <c r="H390" s="4"/>
      <c r="I390" s="4"/>
      <c r="J390" s="4"/>
      <c r="K390" s="4"/>
    </row>
    <row r="391" spans="1:11" ht="14.1" customHeight="1">
      <c r="A391" s="4"/>
      <c r="B391" s="4"/>
      <c r="C391" s="1312" t="s">
        <v>371</v>
      </c>
      <c r="D391" s="1313"/>
      <c r="E391" s="1313"/>
      <c r="F391" s="1313"/>
      <c r="G391" s="1313"/>
      <c r="H391" s="4"/>
      <c r="I391" s="4"/>
      <c r="J391" s="4"/>
      <c r="K391" s="4"/>
    </row>
    <row r="392" spans="1:11" ht="14.1" customHeight="1">
      <c r="A392" s="4"/>
      <c r="B392" s="4"/>
      <c r="C392" s="13"/>
      <c r="D392" s="33">
        <v>2022</v>
      </c>
      <c r="E392" s="33">
        <v>2023</v>
      </c>
      <c r="F392" s="33">
        <v>2024</v>
      </c>
      <c r="G392" s="33">
        <v>2025</v>
      </c>
      <c r="H392" s="4"/>
      <c r="I392" s="4"/>
      <c r="J392" s="4"/>
      <c r="K392" s="4"/>
    </row>
    <row r="393" spans="1:11" ht="14.1" customHeight="1">
      <c r="A393" s="4"/>
      <c r="B393" s="4"/>
      <c r="C393" s="12"/>
      <c r="D393" s="34" t="s">
        <v>7</v>
      </c>
      <c r="E393" s="34" t="s">
        <v>8</v>
      </c>
      <c r="F393" s="34" t="s">
        <v>8</v>
      </c>
      <c r="G393" s="34" t="s">
        <v>8</v>
      </c>
      <c r="H393" s="4"/>
      <c r="I393" s="4"/>
      <c r="J393" s="4"/>
      <c r="K393" s="4"/>
    </row>
    <row r="394" spans="1:11" ht="14.1" customHeight="1">
      <c r="A394" s="4"/>
      <c r="B394" s="4"/>
      <c r="C394" s="11" t="s">
        <v>368</v>
      </c>
      <c r="D394" s="30">
        <v>0</v>
      </c>
      <c r="E394" s="30">
        <v>0</v>
      </c>
      <c r="F394" s="30">
        <v>0</v>
      </c>
      <c r="G394" s="30">
        <v>0</v>
      </c>
      <c r="H394" s="4"/>
      <c r="I394" s="4"/>
      <c r="J394" s="4"/>
      <c r="K394" s="4"/>
    </row>
    <row r="395" spans="1:11" ht="14.1" customHeight="1">
      <c r="A395" s="4"/>
      <c r="B395" s="4"/>
      <c r="C395" s="11" t="s">
        <v>357</v>
      </c>
      <c r="D395" s="30">
        <v>0</v>
      </c>
      <c r="E395" s="30">
        <v>0</v>
      </c>
      <c r="F395" s="30">
        <v>0</v>
      </c>
      <c r="G395" s="30">
        <v>0</v>
      </c>
      <c r="H395" s="4"/>
      <c r="I395" s="4"/>
      <c r="J395" s="4"/>
      <c r="K395" s="4"/>
    </row>
    <row r="396" spans="1:11" ht="14.1" customHeight="1">
      <c r="A396" s="4"/>
      <c r="B396" s="4"/>
      <c r="C396" s="11" t="s">
        <v>361</v>
      </c>
      <c r="D396" s="30">
        <v>0</v>
      </c>
      <c r="E396" s="30">
        <v>0</v>
      </c>
      <c r="F396" s="30">
        <v>0</v>
      </c>
      <c r="G396" s="30">
        <v>0</v>
      </c>
      <c r="H396" s="4"/>
      <c r="I396" s="4"/>
      <c r="J396" s="4"/>
      <c r="K396" s="4"/>
    </row>
    <row r="397" spans="1:11" ht="14.1" customHeight="1">
      <c r="A397" s="4"/>
      <c r="B397" s="4"/>
      <c r="C397" s="11" t="s">
        <v>367</v>
      </c>
      <c r="D397" s="30">
        <v>0</v>
      </c>
      <c r="E397" s="30">
        <v>0</v>
      </c>
      <c r="F397" s="30">
        <v>0</v>
      </c>
      <c r="G397" s="30">
        <v>0</v>
      </c>
      <c r="H397" s="4"/>
      <c r="I397" s="4"/>
      <c r="J397" s="4"/>
      <c r="K397" s="4"/>
    </row>
    <row r="398" spans="1:11" ht="14.1" customHeight="1">
      <c r="A398" s="4"/>
      <c r="B398" s="4"/>
      <c r="C398" s="11" t="s">
        <v>357</v>
      </c>
      <c r="D398" s="30">
        <v>0</v>
      </c>
      <c r="E398" s="30">
        <v>0</v>
      </c>
      <c r="F398" s="30">
        <v>0</v>
      </c>
      <c r="G398" s="30">
        <v>0</v>
      </c>
      <c r="H398" s="4"/>
      <c r="I398" s="4"/>
      <c r="J398" s="4"/>
      <c r="K398" s="4"/>
    </row>
    <row r="399" spans="1:11" ht="14.1" customHeight="1">
      <c r="A399" s="4"/>
      <c r="B399" s="4"/>
      <c r="C399" s="11" t="s">
        <v>361</v>
      </c>
      <c r="D399" s="30">
        <v>0</v>
      </c>
      <c r="E399" s="30">
        <v>0</v>
      </c>
      <c r="F399" s="30">
        <v>0</v>
      </c>
      <c r="G399" s="30">
        <v>0</v>
      </c>
      <c r="H399" s="4"/>
      <c r="I399" s="4"/>
      <c r="J399" s="4"/>
      <c r="K399" s="4"/>
    </row>
    <row r="400" spans="1:11" ht="14.1" customHeight="1">
      <c r="A400" s="4"/>
      <c r="B400" s="4"/>
      <c r="C400" s="11" t="s">
        <v>366</v>
      </c>
      <c r="D400" s="30">
        <v>0</v>
      </c>
      <c r="E400" s="30">
        <v>2690780</v>
      </c>
      <c r="F400" s="30">
        <v>2689750</v>
      </c>
      <c r="G400" s="30">
        <v>2694750</v>
      </c>
      <c r="H400" s="4"/>
      <c r="I400" s="4"/>
      <c r="J400" s="4"/>
      <c r="K400" s="4"/>
    </row>
    <row r="401" spans="1:11" ht="14.1" customHeight="1">
      <c r="A401" s="4"/>
      <c r="B401" s="4"/>
      <c r="C401" s="11" t="s">
        <v>357</v>
      </c>
      <c r="D401" s="30">
        <v>0</v>
      </c>
      <c r="E401" s="30">
        <v>2690780</v>
      </c>
      <c r="F401" s="30">
        <v>2689750</v>
      </c>
      <c r="G401" s="30">
        <v>2694750</v>
      </c>
      <c r="H401" s="4"/>
      <c r="I401" s="4"/>
      <c r="J401" s="4"/>
      <c r="K401" s="4"/>
    </row>
    <row r="402" spans="1:11" ht="14.1" customHeight="1">
      <c r="A402" s="4"/>
      <c r="B402" s="4"/>
      <c r="C402" s="11" t="s">
        <v>361</v>
      </c>
      <c r="D402" s="30">
        <v>0</v>
      </c>
      <c r="E402" s="30">
        <v>0</v>
      </c>
      <c r="F402" s="30">
        <v>0</v>
      </c>
      <c r="G402" s="30">
        <v>0</v>
      </c>
      <c r="H402" s="4"/>
      <c r="I402" s="4"/>
      <c r="J402" s="4"/>
      <c r="K402" s="4"/>
    </row>
    <row r="403" spans="1:11" ht="14.1" customHeight="1">
      <c r="A403" s="4"/>
      <c r="B403" s="4"/>
      <c r="C403" s="11" t="s">
        <v>365</v>
      </c>
      <c r="D403" s="30">
        <v>0</v>
      </c>
      <c r="E403" s="30">
        <v>0</v>
      </c>
      <c r="F403" s="30">
        <v>0</v>
      </c>
      <c r="G403" s="30">
        <v>0</v>
      </c>
      <c r="H403" s="4"/>
      <c r="I403" s="4"/>
      <c r="J403" s="4"/>
      <c r="K403" s="4"/>
    </row>
    <row r="404" spans="1:11" ht="14.1" customHeight="1">
      <c r="A404" s="4"/>
      <c r="B404" s="4"/>
      <c r="C404" s="11" t="s">
        <v>357</v>
      </c>
      <c r="D404" s="30">
        <v>0</v>
      </c>
      <c r="E404" s="30">
        <v>0</v>
      </c>
      <c r="F404" s="30">
        <v>0</v>
      </c>
      <c r="G404" s="30">
        <v>0</v>
      </c>
      <c r="H404" s="4"/>
      <c r="I404" s="4"/>
      <c r="J404" s="4"/>
      <c r="K404" s="4"/>
    </row>
    <row r="405" spans="1:11" ht="14.1" customHeight="1">
      <c r="A405" s="4"/>
      <c r="B405" s="4"/>
      <c r="C405" s="11" t="s">
        <v>361</v>
      </c>
      <c r="D405" s="30">
        <v>0</v>
      </c>
      <c r="E405" s="30">
        <v>0</v>
      </c>
      <c r="F405" s="30">
        <v>0</v>
      </c>
      <c r="G405" s="30">
        <v>0</v>
      </c>
      <c r="H405" s="4"/>
      <c r="I405" s="4"/>
      <c r="J405" s="4"/>
      <c r="K405" s="4"/>
    </row>
    <row r="406" spans="1:11" ht="14.1" customHeight="1">
      <c r="A406" s="4"/>
      <c r="B406" s="4"/>
      <c r="C406" s="11" t="s">
        <v>370</v>
      </c>
      <c r="D406" s="30">
        <v>0</v>
      </c>
      <c r="E406" s="30">
        <v>0</v>
      </c>
      <c r="F406" s="30">
        <v>0</v>
      </c>
      <c r="G406" s="30">
        <v>0</v>
      </c>
      <c r="H406" s="4"/>
      <c r="I406" s="4"/>
      <c r="J406" s="4"/>
      <c r="K406" s="4"/>
    </row>
    <row r="407" spans="1:11" ht="14.1" customHeight="1">
      <c r="A407" s="4"/>
      <c r="B407" s="4"/>
      <c r="C407" s="11" t="s">
        <v>357</v>
      </c>
      <c r="D407" s="30">
        <v>0</v>
      </c>
      <c r="E407" s="30">
        <v>0</v>
      </c>
      <c r="F407" s="30">
        <v>0</v>
      </c>
      <c r="G407" s="30">
        <v>0</v>
      </c>
      <c r="H407" s="4"/>
      <c r="I407" s="4"/>
      <c r="J407" s="4"/>
      <c r="K407" s="4"/>
    </row>
    <row r="408" spans="1:11" ht="14.1" customHeight="1">
      <c r="A408" s="4"/>
      <c r="B408" s="4"/>
      <c r="C408" s="11" t="s">
        <v>361</v>
      </c>
      <c r="D408" s="30">
        <v>0</v>
      </c>
      <c r="E408" s="30">
        <v>0</v>
      </c>
      <c r="F408" s="30">
        <v>0</v>
      </c>
      <c r="G408" s="30">
        <v>0</v>
      </c>
      <c r="H408" s="4"/>
      <c r="I408" s="4"/>
      <c r="J408" s="4"/>
      <c r="K408" s="4"/>
    </row>
    <row r="409" spans="1:11" ht="14.1" customHeight="1">
      <c r="A409" s="4"/>
      <c r="B409" s="4"/>
      <c r="C409" s="11" t="s">
        <v>363</v>
      </c>
      <c r="D409" s="30">
        <v>0</v>
      </c>
      <c r="E409" s="30">
        <v>0</v>
      </c>
      <c r="F409" s="30">
        <v>0</v>
      </c>
      <c r="G409" s="30">
        <v>0</v>
      </c>
      <c r="H409" s="4"/>
      <c r="I409" s="4"/>
      <c r="J409" s="4"/>
      <c r="K409" s="4"/>
    </row>
    <row r="410" spans="1:11" ht="14.1" customHeight="1">
      <c r="A410" s="4"/>
      <c r="B410" s="4"/>
      <c r="C410" s="11" t="s">
        <v>357</v>
      </c>
      <c r="D410" s="30">
        <v>0</v>
      </c>
      <c r="E410" s="30">
        <v>0</v>
      </c>
      <c r="F410" s="30">
        <v>0</v>
      </c>
      <c r="G410" s="30">
        <v>0</v>
      </c>
      <c r="H410" s="4"/>
      <c r="I410" s="4"/>
      <c r="J410" s="4"/>
      <c r="K410" s="4"/>
    </row>
    <row r="411" spans="1:11" ht="14.1" customHeight="1">
      <c r="A411" s="4"/>
      <c r="B411" s="4"/>
      <c r="C411" s="11" t="s">
        <v>361</v>
      </c>
      <c r="D411" s="30">
        <v>0</v>
      </c>
      <c r="E411" s="30">
        <v>0</v>
      </c>
      <c r="F411" s="30">
        <v>0</v>
      </c>
      <c r="G411" s="30">
        <v>0</v>
      </c>
      <c r="H411" s="4"/>
      <c r="I411" s="4"/>
      <c r="J411" s="4"/>
      <c r="K411" s="4"/>
    </row>
    <row r="412" spans="1:11" ht="14.1" customHeight="1">
      <c r="A412" s="4"/>
      <c r="B412" s="4"/>
      <c r="C412" s="11" t="s">
        <v>362</v>
      </c>
      <c r="D412" s="30">
        <v>0</v>
      </c>
      <c r="E412" s="30">
        <v>0</v>
      </c>
      <c r="F412" s="30">
        <v>0</v>
      </c>
      <c r="G412" s="30">
        <v>0</v>
      </c>
      <c r="H412" s="4"/>
      <c r="I412" s="4"/>
      <c r="J412" s="4"/>
      <c r="K412" s="4"/>
    </row>
    <row r="413" spans="1:11" ht="14.1" customHeight="1">
      <c r="A413" s="4"/>
      <c r="B413" s="4"/>
      <c r="C413" s="11" t="s">
        <v>357</v>
      </c>
      <c r="D413" s="30">
        <v>0</v>
      </c>
      <c r="E413" s="30">
        <v>0</v>
      </c>
      <c r="F413" s="30">
        <v>0</v>
      </c>
      <c r="G413" s="30">
        <v>0</v>
      </c>
      <c r="H413" s="4"/>
      <c r="I413" s="4"/>
      <c r="J413" s="4"/>
      <c r="K413" s="4"/>
    </row>
    <row r="414" spans="1:11" ht="14.1" customHeight="1">
      <c r="A414" s="4"/>
      <c r="B414" s="4"/>
      <c r="C414" s="11" t="s">
        <v>361</v>
      </c>
      <c r="D414" s="30">
        <v>0</v>
      </c>
      <c r="E414" s="30">
        <v>0</v>
      </c>
      <c r="F414" s="30">
        <v>0</v>
      </c>
      <c r="G414" s="30">
        <v>0</v>
      </c>
      <c r="H414" s="4"/>
      <c r="I414" s="4"/>
      <c r="J414" s="4"/>
      <c r="K414" s="4"/>
    </row>
    <row r="415" spans="1:11" ht="14.1" customHeight="1">
      <c r="A415" s="4"/>
      <c r="B415" s="4"/>
      <c r="C415" s="11" t="s">
        <v>360</v>
      </c>
      <c r="D415" s="30">
        <v>0</v>
      </c>
      <c r="E415" s="30">
        <v>0</v>
      </c>
      <c r="F415" s="30">
        <v>0</v>
      </c>
      <c r="G415" s="30">
        <v>0</v>
      </c>
      <c r="H415" s="4"/>
      <c r="I415" s="4"/>
      <c r="J415" s="4"/>
      <c r="K415" s="4"/>
    </row>
    <row r="416" spans="1:11" ht="14.1" customHeight="1">
      <c r="A416" s="4"/>
      <c r="B416" s="4"/>
      <c r="C416" s="11" t="s">
        <v>357</v>
      </c>
      <c r="D416" s="30">
        <v>0</v>
      </c>
      <c r="E416" s="30">
        <v>0</v>
      </c>
      <c r="F416" s="30">
        <v>0</v>
      </c>
      <c r="G416" s="30">
        <v>0</v>
      </c>
      <c r="H416" s="4"/>
      <c r="I416" s="4"/>
      <c r="J416" s="4"/>
      <c r="K416" s="4"/>
    </row>
    <row r="417" spans="1:11" ht="14.1" customHeight="1">
      <c r="A417" s="4"/>
      <c r="B417" s="4"/>
      <c r="C417" s="11" t="s">
        <v>356</v>
      </c>
      <c r="D417" s="30">
        <v>0</v>
      </c>
      <c r="E417" s="30">
        <v>0</v>
      </c>
      <c r="F417" s="30">
        <v>0</v>
      </c>
      <c r="G417" s="30">
        <v>0</v>
      </c>
      <c r="H417" s="4"/>
      <c r="I417" s="4"/>
      <c r="J417" s="4"/>
      <c r="K417" s="4"/>
    </row>
    <row r="418" spans="1:11" ht="14.1" customHeight="1">
      <c r="A418" s="4"/>
      <c r="B418" s="4"/>
      <c r="C418" s="11" t="s">
        <v>355</v>
      </c>
      <c r="D418" s="30">
        <v>0</v>
      </c>
      <c r="E418" s="30">
        <v>0</v>
      </c>
      <c r="F418" s="30">
        <v>0</v>
      </c>
      <c r="G418" s="30">
        <v>0</v>
      </c>
      <c r="H418" s="4"/>
      <c r="I418" s="4"/>
      <c r="J418" s="4"/>
      <c r="K418" s="4"/>
    </row>
    <row r="419" spans="1:11" ht="14.1" customHeight="1">
      <c r="A419" s="4"/>
      <c r="B419" s="4"/>
      <c r="C419" s="11" t="s">
        <v>354</v>
      </c>
      <c r="D419" s="30">
        <v>0</v>
      </c>
      <c r="E419" s="30">
        <v>0</v>
      </c>
      <c r="F419" s="30">
        <v>0</v>
      </c>
      <c r="G419" s="30">
        <v>0</v>
      </c>
      <c r="H419" s="4"/>
      <c r="I419" s="4"/>
      <c r="J419" s="4"/>
      <c r="K419" s="4"/>
    </row>
    <row r="420" spans="1:11" ht="14.1" customHeight="1">
      <c r="A420" s="4"/>
      <c r="B420" s="4"/>
      <c r="C420" s="11" t="s">
        <v>353</v>
      </c>
      <c r="D420" s="30">
        <v>0</v>
      </c>
      <c r="E420" s="30">
        <v>0</v>
      </c>
      <c r="F420" s="30">
        <v>0</v>
      </c>
      <c r="G420" s="30">
        <v>0</v>
      </c>
      <c r="H420" s="4"/>
      <c r="I420" s="4"/>
      <c r="J420" s="4"/>
      <c r="K420" s="4"/>
    </row>
    <row r="421" spans="1:11" ht="14.1" customHeight="1">
      <c r="A421" s="4"/>
      <c r="B421" s="4"/>
      <c r="C421" s="11" t="s">
        <v>359</v>
      </c>
      <c r="D421" s="30">
        <v>0</v>
      </c>
      <c r="E421" s="30">
        <v>0</v>
      </c>
      <c r="F421" s="30">
        <v>0</v>
      </c>
      <c r="G421" s="30">
        <v>0</v>
      </c>
      <c r="H421" s="4"/>
      <c r="I421" s="4"/>
      <c r="J421" s="4"/>
      <c r="K421" s="4"/>
    </row>
    <row r="422" spans="1:11" ht="14.1" customHeight="1">
      <c r="A422" s="4"/>
      <c r="B422" s="4"/>
      <c r="C422" s="11" t="s">
        <v>357</v>
      </c>
      <c r="D422" s="30">
        <v>0</v>
      </c>
      <c r="E422" s="30">
        <v>0</v>
      </c>
      <c r="F422" s="30">
        <v>0</v>
      </c>
      <c r="G422" s="30">
        <v>0</v>
      </c>
      <c r="H422" s="4"/>
      <c r="I422" s="4"/>
      <c r="J422" s="4"/>
      <c r="K422" s="4"/>
    </row>
    <row r="423" spans="1:11" ht="14.1" customHeight="1">
      <c r="A423" s="4"/>
      <c r="B423" s="4"/>
      <c r="C423" s="11" t="s">
        <v>356</v>
      </c>
      <c r="D423" s="30">
        <v>0</v>
      </c>
      <c r="E423" s="30">
        <v>0</v>
      </c>
      <c r="F423" s="30">
        <v>0</v>
      </c>
      <c r="G423" s="30">
        <v>0</v>
      </c>
      <c r="H423" s="4"/>
      <c r="I423" s="4"/>
      <c r="J423" s="4"/>
      <c r="K423" s="4"/>
    </row>
    <row r="424" spans="1:11" ht="14.1" customHeight="1">
      <c r="A424" s="4"/>
      <c r="B424" s="4"/>
      <c r="C424" s="11" t="s">
        <v>355</v>
      </c>
      <c r="D424" s="30">
        <v>0</v>
      </c>
      <c r="E424" s="30">
        <v>0</v>
      </c>
      <c r="F424" s="30">
        <v>0</v>
      </c>
      <c r="G424" s="30">
        <v>0</v>
      </c>
      <c r="H424" s="4"/>
      <c r="I424" s="4"/>
      <c r="J424" s="4"/>
      <c r="K424" s="4"/>
    </row>
    <row r="425" spans="1:11" ht="14.1" customHeight="1">
      <c r="A425" s="4"/>
      <c r="B425" s="4"/>
      <c r="C425" s="11" t="s">
        <v>354</v>
      </c>
      <c r="D425" s="30">
        <v>0</v>
      </c>
      <c r="E425" s="30">
        <v>0</v>
      </c>
      <c r="F425" s="30">
        <v>0</v>
      </c>
      <c r="G425" s="30">
        <v>0</v>
      </c>
      <c r="H425" s="4"/>
      <c r="I425" s="4"/>
      <c r="J425" s="4"/>
      <c r="K425" s="4"/>
    </row>
    <row r="426" spans="1:11" ht="14.1" customHeight="1">
      <c r="A426" s="4"/>
      <c r="B426" s="4"/>
      <c r="C426" s="11" t="s">
        <v>353</v>
      </c>
      <c r="D426" s="30">
        <v>0</v>
      </c>
      <c r="E426" s="30">
        <v>0</v>
      </c>
      <c r="F426" s="30">
        <v>0</v>
      </c>
      <c r="G426" s="30">
        <v>0</v>
      </c>
      <c r="H426" s="4"/>
      <c r="I426" s="4"/>
      <c r="J426" s="4"/>
      <c r="K426" s="4"/>
    </row>
    <row r="427" spans="1:11" ht="14.1" customHeight="1">
      <c r="A427" s="4"/>
      <c r="B427" s="4"/>
      <c r="C427" s="11" t="s">
        <v>358</v>
      </c>
      <c r="D427" s="30">
        <v>0</v>
      </c>
      <c r="E427" s="30">
        <v>0</v>
      </c>
      <c r="F427" s="30">
        <v>0</v>
      </c>
      <c r="G427" s="30">
        <v>0</v>
      </c>
      <c r="H427" s="4"/>
      <c r="I427" s="4"/>
      <c r="J427" s="4"/>
      <c r="K427" s="4"/>
    </row>
    <row r="428" spans="1:11" ht="14.1" customHeight="1">
      <c r="A428" s="4"/>
      <c r="B428" s="4"/>
      <c r="C428" s="11" t="s">
        <v>357</v>
      </c>
      <c r="D428" s="30">
        <v>0</v>
      </c>
      <c r="E428" s="30">
        <v>0</v>
      </c>
      <c r="F428" s="30">
        <v>0</v>
      </c>
      <c r="G428" s="30">
        <v>0</v>
      </c>
      <c r="H428" s="4"/>
      <c r="I428" s="4"/>
      <c r="J428" s="4"/>
      <c r="K428" s="4"/>
    </row>
    <row r="429" spans="1:11" ht="14.1" customHeight="1">
      <c r="A429" s="4"/>
      <c r="B429" s="4"/>
      <c r="C429" s="11" t="s">
        <v>356</v>
      </c>
      <c r="D429" s="30">
        <v>0</v>
      </c>
      <c r="E429" s="30">
        <v>0</v>
      </c>
      <c r="F429" s="30">
        <v>0</v>
      </c>
      <c r="G429" s="30">
        <v>0</v>
      </c>
      <c r="H429" s="4"/>
      <c r="I429" s="4"/>
      <c r="J429" s="4"/>
      <c r="K429" s="4"/>
    </row>
    <row r="430" spans="1:11" ht="14.1" customHeight="1">
      <c r="A430" s="4"/>
      <c r="B430" s="4"/>
      <c r="C430" s="11" t="s">
        <v>355</v>
      </c>
      <c r="D430" s="30">
        <v>0</v>
      </c>
      <c r="E430" s="30">
        <v>0</v>
      </c>
      <c r="F430" s="30">
        <v>0</v>
      </c>
      <c r="G430" s="30">
        <v>0</v>
      </c>
      <c r="H430" s="4"/>
      <c r="I430" s="4"/>
      <c r="J430" s="4"/>
      <c r="K430" s="4"/>
    </row>
    <row r="431" spans="1:11" ht="14.1" customHeight="1">
      <c r="A431" s="4"/>
      <c r="B431" s="4"/>
      <c r="C431" s="11" t="s">
        <v>354</v>
      </c>
      <c r="D431" s="30">
        <v>0</v>
      </c>
      <c r="E431" s="30">
        <v>0</v>
      </c>
      <c r="F431" s="30">
        <v>0</v>
      </c>
      <c r="G431" s="30">
        <v>0</v>
      </c>
      <c r="H431" s="4"/>
      <c r="I431" s="4"/>
      <c r="J431" s="4"/>
      <c r="K431" s="4"/>
    </row>
    <row r="432" spans="1:11" ht="14.1" customHeight="1">
      <c r="A432" s="4"/>
      <c r="B432" s="4"/>
      <c r="C432" s="11" t="s">
        <v>353</v>
      </c>
      <c r="D432" s="30">
        <v>0</v>
      </c>
      <c r="E432" s="30">
        <v>0</v>
      </c>
      <c r="F432" s="30">
        <v>0</v>
      </c>
      <c r="G432" s="30">
        <v>0</v>
      </c>
      <c r="H432" s="4"/>
      <c r="I432" s="4"/>
      <c r="J432" s="4"/>
      <c r="K432" s="4"/>
    </row>
    <row r="433" spans="1:11" ht="14.1" customHeight="1">
      <c r="A433" s="4"/>
      <c r="B433" s="4"/>
      <c r="C433" s="11" t="s">
        <v>352</v>
      </c>
      <c r="D433" s="30">
        <v>0</v>
      </c>
      <c r="E433" s="30">
        <v>0</v>
      </c>
      <c r="F433" s="30">
        <v>0</v>
      </c>
      <c r="G433" s="30">
        <v>0</v>
      </c>
      <c r="H433" s="4"/>
      <c r="I433" s="4"/>
      <c r="J433" s="4"/>
      <c r="K433" s="4"/>
    </row>
    <row r="434" spans="1:11" ht="14.1" customHeight="1">
      <c r="A434" s="4"/>
      <c r="B434" s="4"/>
      <c r="C434" s="11" t="s">
        <v>351</v>
      </c>
      <c r="D434" s="30">
        <v>0</v>
      </c>
      <c r="E434" s="30">
        <v>0</v>
      </c>
      <c r="F434" s="30">
        <v>0</v>
      </c>
      <c r="G434" s="30">
        <v>0</v>
      </c>
      <c r="H434" s="4"/>
      <c r="I434" s="4"/>
      <c r="J434" s="4"/>
      <c r="K434" s="4"/>
    </row>
    <row r="435" spans="1:11" ht="14.1" customHeight="1">
      <c r="A435" s="4"/>
      <c r="B435" s="4"/>
      <c r="C435" s="10" t="s">
        <v>145</v>
      </c>
      <c r="D435" s="30">
        <v>0</v>
      </c>
      <c r="E435" s="30">
        <v>2690780</v>
      </c>
      <c r="F435" s="30">
        <v>2689750</v>
      </c>
      <c r="G435" s="30">
        <v>2694750</v>
      </c>
      <c r="H435" s="4"/>
      <c r="I435" s="4"/>
      <c r="J435" s="4"/>
      <c r="K435" s="4"/>
    </row>
    <row r="436" spans="1:11" ht="14.1" customHeight="1">
      <c r="A436" s="4"/>
      <c r="B436" s="4"/>
      <c r="C436" s="1316" t="s">
        <v>44</v>
      </c>
      <c r="D436" s="1317"/>
      <c r="E436" s="1317"/>
      <c r="F436" s="1317"/>
      <c r="G436" s="1317"/>
      <c r="H436" s="4"/>
      <c r="I436" s="4"/>
      <c r="J436" s="4"/>
      <c r="K436" s="4"/>
    </row>
    <row r="437" spans="1:11" ht="14.1" customHeight="1">
      <c r="A437" s="4"/>
      <c r="B437" s="4"/>
      <c r="C437" s="26" t="s">
        <v>383</v>
      </c>
      <c r="D437" s="1316" t="s">
        <v>202</v>
      </c>
      <c r="E437" s="1317"/>
      <c r="F437" s="1317"/>
      <c r="G437" s="1317"/>
      <c r="H437" s="4"/>
      <c r="I437" s="4"/>
      <c r="J437" s="4"/>
      <c r="K437" s="4"/>
    </row>
    <row r="438" spans="1:11" ht="14.1" customHeight="1">
      <c r="A438" s="4"/>
      <c r="B438" s="4"/>
      <c r="C438" s="14" t="s">
        <v>382</v>
      </c>
      <c r="D438" s="1314" t="s">
        <v>381</v>
      </c>
      <c r="E438" s="1315"/>
      <c r="F438" s="1315"/>
      <c r="G438" s="1315"/>
      <c r="H438" s="4"/>
      <c r="I438" s="4"/>
      <c r="J438" s="4"/>
      <c r="K438" s="4"/>
    </row>
    <row r="439" spans="1:11" ht="14.1" customHeight="1">
      <c r="A439" s="4"/>
      <c r="B439" s="4"/>
      <c r="C439" s="27" t="s">
        <v>380</v>
      </c>
      <c r="D439" s="1310" t="s">
        <v>233</v>
      </c>
      <c r="E439" s="1311"/>
      <c r="F439" s="1311"/>
      <c r="G439" s="1311"/>
      <c r="H439" s="4"/>
      <c r="I439" s="4"/>
      <c r="J439" s="4"/>
      <c r="K439" s="4"/>
    </row>
    <row r="440" spans="1:11" ht="14.1" customHeight="1">
      <c r="A440" s="4"/>
      <c r="B440" s="4"/>
      <c r="C440" s="27" t="s">
        <v>15</v>
      </c>
      <c r="D440" s="1310" t="s">
        <v>132</v>
      </c>
      <c r="E440" s="1311"/>
      <c r="F440" s="1311"/>
      <c r="G440" s="1311"/>
      <c r="H440" s="4"/>
      <c r="I440" s="4"/>
      <c r="J440" s="4"/>
      <c r="K440" s="4"/>
    </row>
    <row r="441" spans="1:11" ht="15" customHeight="1">
      <c r="A441" s="4"/>
      <c r="B441" s="4"/>
      <c r="C441" s="13"/>
      <c r="D441" s="33">
        <v>2022</v>
      </c>
      <c r="E441" s="33">
        <v>2023</v>
      </c>
      <c r="F441" s="33">
        <v>2024</v>
      </c>
      <c r="G441" s="33">
        <v>2025</v>
      </c>
      <c r="H441" s="4"/>
      <c r="I441" s="4"/>
      <c r="J441" s="4"/>
      <c r="K441" s="4"/>
    </row>
    <row r="442" spans="1:11" ht="15" customHeight="1">
      <c r="A442" s="4"/>
      <c r="B442" s="4"/>
      <c r="C442" s="12"/>
      <c r="D442" s="34" t="s">
        <v>7</v>
      </c>
      <c r="E442" s="34" t="s">
        <v>8</v>
      </c>
      <c r="F442" s="34" t="s">
        <v>8</v>
      </c>
      <c r="G442" s="34" t="s">
        <v>8</v>
      </c>
      <c r="H442" s="4"/>
      <c r="I442" s="4"/>
      <c r="J442" s="4"/>
      <c r="K442" s="4"/>
    </row>
    <row r="443" spans="1:11" ht="14.1" customHeight="1">
      <c r="A443" s="4"/>
      <c r="B443" s="4"/>
      <c r="C443" s="7" t="s">
        <v>16</v>
      </c>
      <c r="D443" s="35" t="s">
        <v>379</v>
      </c>
      <c r="E443" s="35" t="s">
        <v>372</v>
      </c>
      <c r="F443" s="35" t="s">
        <v>425</v>
      </c>
      <c r="G443" s="35" t="s">
        <v>425</v>
      </c>
      <c r="H443" s="4"/>
      <c r="I443" s="4"/>
      <c r="J443" s="4"/>
      <c r="K443" s="4"/>
    </row>
    <row r="444" spans="1:11" ht="14.1" customHeight="1">
      <c r="A444" s="4"/>
      <c r="B444" s="4"/>
      <c r="C444" s="7" t="s">
        <v>481</v>
      </c>
      <c r="D444" s="35" t="s">
        <v>377</v>
      </c>
      <c r="E444" s="35" t="s">
        <v>372</v>
      </c>
      <c r="F444" s="35" t="s">
        <v>444</v>
      </c>
      <c r="G444" s="35" t="s">
        <v>444</v>
      </c>
      <c r="H444" s="4"/>
      <c r="I444" s="4"/>
      <c r="J444" s="4"/>
      <c r="K444" s="4"/>
    </row>
    <row r="445" spans="1:11" ht="14.1" customHeight="1">
      <c r="A445" s="4"/>
      <c r="B445" s="4"/>
      <c r="C445" s="7" t="s">
        <v>480</v>
      </c>
      <c r="D445" s="35" t="s">
        <v>376</v>
      </c>
      <c r="E445" s="35" t="s">
        <v>372</v>
      </c>
      <c r="F445" s="35" t="s">
        <v>461</v>
      </c>
      <c r="G445" s="35" t="s">
        <v>461</v>
      </c>
      <c r="H445" s="4"/>
      <c r="I445" s="4"/>
      <c r="J445" s="4"/>
      <c r="K445" s="4"/>
    </row>
    <row r="446" spans="1:11" ht="14.1" customHeight="1">
      <c r="A446" s="4"/>
      <c r="B446" s="4"/>
      <c r="C446" s="7" t="s">
        <v>375</v>
      </c>
      <c r="D446" s="35" t="s">
        <v>348</v>
      </c>
      <c r="E446" s="35" t="s">
        <v>434</v>
      </c>
      <c r="F446" s="35" t="s">
        <v>348</v>
      </c>
      <c r="G446" s="35" t="s">
        <v>372</v>
      </c>
      <c r="H446" s="4"/>
      <c r="I446" s="4"/>
      <c r="J446" s="4"/>
      <c r="K446" s="4"/>
    </row>
    <row r="447" spans="1:11" ht="14.1" customHeight="1">
      <c r="A447" s="4"/>
      <c r="B447" s="4"/>
      <c r="C447" s="7" t="s">
        <v>374</v>
      </c>
      <c r="D447" s="35" t="s">
        <v>348</v>
      </c>
      <c r="E447" s="35" t="s">
        <v>434</v>
      </c>
      <c r="F447" s="35" t="s">
        <v>348</v>
      </c>
      <c r="G447" s="35" t="s">
        <v>372</v>
      </c>
      <c r="H447" s="4"/>
      <c r="I447" s="4"/>
      <c r="J447" s="4"/>
      <c r="K447" s="4"/>
    </row>
    <row r="448" spans="1:11" ht="14.1" customHeight="1">
      <c r="A448" s="4"/>
      <c r="B448" s="4"/>
      <c r="C448" s="7" t="s">
        <v>22</v>
      </c>
      <c r="D448" s="35" t="s">
        <v>348</v>
      </c>
      <c r="E448" s="35" t="s">
        <v>434</v>
      </c>
      <c r="F448" s="35" t="s">
        <v>348</v>
      </c>
      <c r="G448" s="35" t="s">
        <v>372</v>
      </c>
      <c r="H448" s="4"/>
      <c r="I448" s="4"/>
      <c r="J448" s="4"/>
      <c r="K448" s="4"/>
    </row>
    <row r="449" spans="1:11" ht="14.1" customHeight="1">
      <c r="A449" s="4"/>
      <c r="B449" s="4"/>
      <c r="C449" s="1312" t="s">
        <v>371</v>
      </c>
      <c r="D449" s="1313"/>
      <c r="E449" s="1313"/>
      <c r="F449" s="1313"/>
      <c r="G449" s="1313"/>
      <c r="H449" s="4"/>
      <c r="I449" s="4"/>
      <c r="J449" s="4"/>
      <c r="K449" s="4"/>
    </row>
    <row r="450" spans="1:11" ht="14.1" customHeight="1">
      <c r="A450" s="4"/>
      <c r="B450" s="4"/>
      <c r="C450" s="13"/>
      <c r="D450" s="33">
        <v>2022</v>
      </c>
      <c r="E450" s="33">
        <v>2023</v>
      </c>
      <c r="F450" s="33">
        <v>2024</v>
      </c>
      <c r="G450" s="33">
        <v>2025</v>
      </c>
      <c r="H450" s="4"/>
      <c r="I450" s="4"/>
      <c r="J450" s="4"/>
      <c r="K450" s="4"/>
    </row>
    <row r="451" spans="1:11" ht="14.1" customHeight="1">
      <c r="A451" s="4"/>
      <c r="B451" s="4"/>
      <c r="C451" s="12"/>
      <c r="D451" s="34" t="s">
        <v>7</v>
      </c>
      <c r="E451" s="34" t="s">
        <v>8</v>
      </c>
      <c r="F451" s="34" t="s">
        <v>8</v>
      </c>
      <c r="G451" s="34" t="s">
        <v>8</v>
      </c>
      <c r="H451" s="4"/>
      <c r="I451" s="4"/>
      <c r="J451" s="4"/>
      <c r="K451" s="4"/>
    </row>
    <row r="452" spans="1:11" ht="14.1" customHeight="1">
      <c r="A452" s="4"/>
      <c r="B452" s="4"/>
      <c r="C452" s="11" t="s">
        <v>368</v>
      </c>
      <c r="D452" s="30">
        <v>0</v>
      </c>
      <c r="E452" s="30">
        <v>0</v>
      </c>
      <c r="F452" s="30">
        <v>0</v>
      </c>
      <c r="G452" s="30">
        <v>0</v>
      </c>
      <c r="H452" s="4"/>
      <c r="I452" s="4"/>
      <c r="J452" s="4"/>
      <c r="K452" s="4"/>
    </row>
    <row r="453" spans="1:11" ht="14.1" customHeight="1">
      <c r="A453" s="4"/>
      <c r="B453" s="4"/>
      <c r="C453" s="11" t="s">
        <v>357</v>
      </c>
      <c r="D453" s="30">
        <v>0</v>
      </c>
      <c r="E453" s="30">
        <v>0</v>
      </c>
      <c r="F453" s="30">
        <v>0</v>
      </c>
      <c r="G453" s="30">
        <v>0</v>
      </c>
      <c r="H453" s="4"/>
      <c r="I453" s="4"/>
      <c r="J453" s="4"/>
      <c r="K453" s="4"/>
    </row>
    <row r="454" spans="1:11" ht="14.1" customHeight="1">
      <c r="A454" s="4"/>
      <c r="B454" s="4"/>
      <c r="C454" s="11" t="s">
        <v>361</v>
      </c>
      <c r="D454" s="30">
        <v>0</v>
      </c>
      <c r="E454" s="30">
        <v>0</v>
      </c>
      <c r="F454" s="30">
        <v>0</v>
      </c>
      <c r="G454" s="30">
        <v>0</v>
      </c>
      <c r="H454" s="4"/>
      <c r="I454" s="4"/>
      <c r="J454" s="4"/>
      <c r="K454" s="4"/>
    </row>
    <row r="455" spans="1:11" ht="14.1" customHeight="1">
      <c r="A455" s="4"/>
      <c r="B455" s="4"/>
      <c r="C455" s="11" t="s">
        <v>367</v>
      </c>
      <c r="D455" s="30">
        <v>0</v>
      </c>
      <c r="E455" s="30">
        <v>0</v>
      </c>
      <c r="F455" s="30">
        <v>0</v>
      </c>
      <c r="G455" s="30">
        <v>0</v>
      </c>
      <c r="H455" s="4"/>
      <c r="I455" s="4"/>
      <c r="J455" s="4"/>
      <c r="K455" s="4"/>
    </row>
    <row r="456" spans="1:11" ht="14.1" customHeight="1">
      <c r="A456" s="4"/>
      <c r="B456" s="4"/>
      <c r="C456" s="11" t="s">
        <v>357</v>
      </c>
      <c r="D456" s="30">
        <v>0</v>
      </c>
      <c r="E456" s="30">
        <v>0</v>
      </c>
      <c r="F456" s="30">
        <v>0</v>
      </c>
      <c r="G456" s="30">
        <v>0</v>
      </c>
      <c r="H456" s="4"/>
      <c r="I456" s="4"/>
      <c r="J456" s="4"/>
      <c r="K456" s="4"/>
    </row>
    <row r="457" spans="1:11" ht="14.1" customHeight="1">
      <c r="A457" s="4"/>
      <c r="B457" s="4"/>
      <c r="C457" s="11" t="s">
        <v>361</v>
      </c>
      <c r="D457" s="30">
        <v>0</v>
      </c>
      <c r="E457" s="30">
        <v>0</v>
      </c>
      <c r="F457" s="30">
        <v>0</v>
      </c>
      <c r="G457" s="30">
        <v>0</v>
      </c>
      <c r="H457" s="4"/>
      <c r="I457" s="4"/>
      <c r="J457" s="4"/>
      <c r="K457" s="4"/>
    </row>
    <row r="458" spans="1:11" ht="14.1" customHeight="1">
      <c r="A458" s="4"/>
      <c r="B458" s="4"/>
      <c r="C458" s="11" t="s">
        <v>366</v>
      </c>
      <c r="D458" s="30">
        <v>0</v>
      </c>
      <c r="E458" s="30">
        <v>0</v>
      </c>
      <c r="F458" s="30">
        <v>0</v>
      </c>
      <c r="G458" s="30">
        <v>0</v>
      </c>
      <c r="H458" s="4"/>
      <c r="I458" s="4"/>
      <c r="J458" s="4"/>
      <c r="K458" s="4"/>
    </row>
    <row r="459" spans="1:11" ht="14.1" customHeight="1">
      <c r="A459" s="4"/>
      <c r="B459" s="4"/>
      <c r="C459" s="11" t="s">
        <v>357</v>
      </c>
      <c r="D459" s="30">
        <v>0</v>
      </c>
      <c r="E459" s="30">
        <v>0</v>
      </c>
      <c r="F459" s="30">
        <v>0</v>
      </c>
      <c r="G459" s="30">
        <v>0</v>
      </c>
      <c r="H459" s="4"/>
      <c r="I459" s="4"/>
      <c r="J459" s="4"/>
      <c r="K459" s="4"/>
    </row>
    <row r="460" spans="1:11" ht="14.1" customHeight="1">
      <c r="A460" s="4"/>
      <c r="B460" s="4"/>
      <c r="C460" s="11" t="s">
        <v>361</v>
      </c>
      <c r="D460" s="30">
        <v>0</v>
      </c>
      <c r="E460" s="30">
        <v>0</v>
      </c>
      <c r="F460" s="30">
        <v>0</v>
      </c>
      <c r="G460" s="30">
        <v>0</v>
      </c>
      <c r="H460" s="4"/>
      <c r="I460" s="4"/>
      <c r="J460" s="4"/>
      <c r="K460" s="4"/>
    </row>
    <row r="461" spans="1:11" ht="14.1" customHeight="1">
      <c r="A461" s="4"/>
      <c r="B461" s="4"/>
      <c r="C461" s="11" t="s">
        <v>365</v>
      </c>
      <c r="D461" s="30">
        <v>0</v>
      </c>
      <c r="E461" s="30">
        <v>0</v>
      </c>
      <c r="F461" s="30">
        <v>0</v>
      </c>
      <c r="G461" s="30">
        <v>0</v>
      </c>
      <c r="H461" s="4"/>
      <c r="I461" s="4"/>
      <c r="J461" s="4"/>
      <c r="K461" s="4"/>
    </row>
    <row r="462" spans="1:11" ht="14.1" customHeight="1">
      <c r="A462" s="4"/>
      <c r="B462" s="4"/>
      <c r="C462" s="11" t="s">
        <v>357</v>
      </c>
      <c r="D462" s="30">
        <v>0</v>
      </c>
      <c r="E462" s="30">
        <v>0</v>
      </c>
      <c r="F462" s="30">
        <v>0</v>
      </c>
      <c r="G462" s="30">
        <v>0</v>
      </c>
      <c r="H462" s="4"/>
      <c r="I462" s="4"/>
      <c r="J462" s="4"/>
      <c r="K462" s="4"/>
    </row>
    <row r="463" spans="1:11" ht="14.1" customHeight="1">
      <c r="A463" s="4"/>
      <c r="B463" s="4"/>
      <c r="C463" s="11" t="s">
        <v>361</v>
      </c>
      <c r="D463" s="30">
        <v>0</v>
      </c>
      <c r="E463" s="30">
        <v>0</v>
      </c>
      <c r="F463" s="30">
        <v>0</v>
      </c>
      <c r="G463" s="30">
        <v>0</v>
      </c>
      <c r="H463" s="4"/>
      <c r="I463" s="4"/>
      <c r="J463" s="4"/>
      <c r="K463" s="4"/>
    </row>
    <row r="464" spans="1:11" ht="14.1" customHeight="1">
      <c r="A464" s="4"/>
      <c r="B464" s="4"/>
      <c r="C464" s="11" t="s">
        <v>370</v>
      </c>
      <c r="D464" s="30">
        <v>0</v>
      </c>
      <c r="E464" s="30">
        <v>0</v>
      </c>
      <c r="F464" s="30">
        <v>0</v>
      </c>
      <c r="G464" s="30">
        <v>0</v>
      </c>
      <c r="H464" s="4"/>
      <c r="I464" s="4"/>
      <c r="J464" s="4"/>
      <c r="K464" s="4"/>
    </row>
    <row r="465" spans="1:11" ht="14.1" customHeight="1">
      <c r="A465" s="4"/>
      <c r="B465" s="4"/>
      <c r="C465" s="11" t="s">
        <v>357</v>
      </c>
      <c r="D465" s="30">
        <v>0</v>
      </c>
      <c r="E465" s="30">
        <v>0</v>
      </c>
      <c r="F465" s="30">
        <v>0</v>
      </c>
      <c r="G465" s="30">
        <v>0</v>
      </c>
      <c r="H465" s="4"/>
      <c r="I465" s="4"/>
      <c r="J465" s="4"/>
      <c r="K465" s="4"/>
    </row>
    <row r="466" spans="1:11" ht="14.1" customHeight="1">
      <c r="A466" s="4"/>
      <c r="B466" s="4"/>
      <c r="C466" s="11" t="s">
        <v>361</v>
      </c>
      <c r="D466" s="30">
        <v>0</v>
      </c>
      <c r="E466" s="30">
        <v>0</v>
      </c>
      <c r="F466" s="30">
        <v>0</v>
      </c>
      <c r="G466" s="30">
        <v>0</v>
      </c>
      <c r="H466" s="4"/>
      <c r="I466" s="4"/>
      <c r="J466" s="4"/>
      <c r="K466" s="4"/>
    </row>
    <row r="467" spans="1:11" ht="14.1" customHeight="1">
      <c r="A467" s="4"/>
      <c r="B467" s="4"/>
      <c r="C467" s="11" t="s">
        <v>363</v>
      </c>
      <c r="D467" s="30">
        <v>0</v>
      </c>
      <c r="E467" s="30">
        <v>0</v>
      </c>
      <c r="F467" s="30">
        <v>0</v>
      </c>
      <c r="G467" s="30">
        <v>0</v>
      </c>
      <c r="H467" s="4"/>
      <c r="I467" s="4"/>
      <c r="J467" s="4"/>
      <c r="K467" s="4"/>
    </row>
    <row r="468" spans="1:11" ht="14.1" customHeight="1">
      <c r="A468" s="4"/>
      <c r="B468" s="4"/>
      <c r="C468" s="11" t="s">
        <v>357</v>
      </c>
      <c r="D468" s="30">
        <v>0</v>
      </c>
      <c r="E468" s="30">
        <v>0</v>
      </c>
      <c r="F468" s="30">
        <v>0</v>
      </c>
      <c r="G468" s="30">
        <v>0</v>
      </c>
      <c r="H468" s="4"/>
      <c r="I468" s="4"/>
      <c r="J468" s="4"/>
      <c r="K468" s="4"/>
    </row>
    <row r="469" spans="1:11" ht="14.1" customHeight="1">
      <c r="A469" s="4"/>
      <c r="B469" s="4"/>
      <c r="C469" s="11" t="s">
        <v>361</v>
      </c>
      <c r="D469" s="30">
        <v>0</v>
      </c>
      <c r="E469" s="30">
        <v>0</v>
      </c>
      <c r="F469" s="30">
        <v>0</v>
      </c>
      <c r="G469" s="30">
        <v>0</v>
      </c>
      <c r="H469" s="4"/>
      <c r="I469" s="4"/>
      <c r="J469" s="4"/>
      <c r="K469" s="4"/>
    </row>
    <row r="470" spans="1:11" ht="14.1" customHeight="1">
      <c r="A470" s="4"/>
      <c r="B470" s="4"/>
      <c r="C470" s="11" t="s">
        <v>362</v>
      </c>
      <c r="D470" s="30">
        <v>0</v>
      </c>
      <c r="E470" s="30">
        <v>0</v>
      </c>
      <c r="F470" s="30">
        <v>0</v>
      </c>
      <c r="G470" s="30">
        <v>0</v>
      </c>
      <c r="H470" s="4"/>
      <c r="I470" s="4"/>
      <c r="J470" s="4"/>
      <c r="K470" s="4"/>
    </row>
    <row r="471" spans="1:11" ht="14.1" customHeight="1">
      <c r="A471" s="4"/>
      <c r="B471" s="4"/>
      <c r="C471" s="11" t="s">
        <v>357</v>
      </c>
      <c r="D471" s="30">
        <v>0</v>
      </c>
      <c r="E471" s="30">
        <v>0</v>
      </c>
      <c r="F471" s="30">
        <v>0</v>
      </c>
      <c r="G471" s="30">
        <v>0</v>
      </c>
      <c r="H471" s="4"/>
      <c r="I471" s="4"/>
      <c r="J471" s="4"/>
      <c r="K471" s="4"/>
    </row>
    <row r="472" spans="1:11" ht="14.1" customHeight="1">
      <c r="A472" s="4"/>
      <c r="B472" s="4"/>
      <c r="C472" s="11" t="s">
        <v>361</v>
      </c>
      <c r="D472" s="30">
        <v>0</v>
      </c>
      <c r="E472" s="30">
        <v>0</v>
      </c>
      <c r="F472" s="30">
        <v>0</v>
      </c>
      <c r="G472" s="30">
        <v>0</v>
      </c>
      <c r="H472" s="4"/>
      <c r="I472" s="4"/>
      <c r="J472" s="4"/>
      <c r="K472" s="4"/>
    </row>
    <row r="473" spans="1:11" ht="14.1" customHeight="1">
      <c r="A473" s="4"/>
      <c r="B473" s="4"/>
      <c r="C473" s="11" t="s">
        <v>360</v>
      </c>
      <c r="D473" s="30">
        <v>0</v>
      </c>
      <c r="E473" s="30">
        <v>0</v>
      </c>
      <c r="F473" s="30">
        <v>0</v>
      </c>
      <c r="G473" s="30">
        <v>0</v>
      </c>
      <c r="H473" s="4"/>
      <c r="I473" s="4"/>
      <c r="J473" s="4"/>
      <c r="K473" s="4"/>
    </row>
    <row r="474" spans="1:11" ht="14.1" customHeight="1">
      <c r="A474" s="4"/>
      <c r="B474" s="4"/>
      <c r="C474" s="11" t="s">
        <v>357</v>
      </c>
      <c r="D474" s="30">
        <v>0</v>
      </c>
      <c r="E474" s="30">
        <v>0</v>
      </c>
      <c r="F474" s="30">
        <v>0</v>
      </c>
      <c r="G474" s="30">
        <v>0</v>
      </c>
      <c r="H474" s="4"/>
      <c r="I474" s="4"/>
      <c r="J474" s="4"/>
      <c r="K474" s="4"/>
    </row>
    <row r="475" spans="1:11" ht="14.1" customHeight="1">
      <c r="A475" s="4"/>
      <c r="B475" s="4"/>
      <c r="C475" s="11" t="s">
        <v>356</v>
      </c>
      <c r="D475" s="30">
        <v>0</v>
      </c>
      <c r="E475" s="30">
        <v>0</v>
      </c>
      <c r="F475" s="30">
        <v>0</v>
      </c>
      <c r="G475" s="30">
        <v>0</v>
      </c>
      <c r="H475" s="4"/>
      <c r="I475" s="4"/>
      <c r="J475" s="4"/>
      <c r="K475" s="4"/>
    </row>
    <row r="476" spans="1:11" ht="14.1" customHeight="1">
      <c r="A476" s="4"/>
      <c r="B476" s="4"/>
      <c r="C476" s="11" t="s">
        <v>355</v>
      </c>
      <c r="D476" s="30">
        <v>0</v>
      </c>
      <c r="E476" s="30">
        <v>0</v>
      </c>
      <c r="F476" s="30">
        <v>0</v>
      </c>
      <c r="G476" s="30">
        <v>0</v>
      </c>
      <c r="H476" s="4"/>
      <c r="I476" s="4"/>
      <c r="J476" s="4"/>
      <c r="K476" s="4"/>
    </row>
    <row r="477" spans="1:11" ht="14.1" customHeight="1">
      <c r="A477" s="4"/>
      <c r="B477" s="4"/>
      <c r="C477" s="11" t="s">
        <v>354</v>
      </c>
      <c r="D477" s="30">
        <v>0</v>
      </c>
      <c r="E477" s="30">
        <v>0</v>
      </c>
      <c r="F477" s="30">
        <v>0</v>
      </c>
      <c r="G477" s="30">
        <v>0</v>
      </c>
      <c r="H477" s="4"/>
      <c r="I477" s="4"/>
      <c r="J477" s="4"/>
      <c r="K477" s="4"/>
    </row>
    <row r="478" spans="1:11" ht="14.1" customHeight="1">
      <c r="A478" s="4"/>
      <c r="B478" s="4"/>
      <c r="C478" s="11" t="s">
        <v>353</v>
      </c>
      <c r="D478" s="30">
        <v>0</v>
      </c>
      <c r="E478" s="30">
        <v>0</v>
      </c>
      <c r="F478" s="30">
        <v>0</v>
      </c>
      <c r="G478" s="30">
        <v>0</v>
      </c>
      <c r="H478" s="4"/>
      <c r="I478" s="4"/>
      <c r="J478" s="4"/>
      <c r="K478" s="4"/>
    </row>
    <row r="479" spans="1:11" ht="14.1" customHeight="1">
      <c r="A479" s="4"/>
      <c r="B479" s="4"/>
      <c r="C479" s="11" t="s">
        <v>359</v>
      </c>
      <c r="D479" s="30">
        <v>0</v>
      </c>
      <c r="E479" s="30">
        <v>0</v>
      </c>
      <c r="F479" s="30">
        <v>100000</v>
      </c>
      <c r="G479" s="30">
        <v>100000</v>
      </c>
      <c r="H479" s="4"/>
      <c r="I479" s="4"/>
      <c r="J479" s="4"/>
      <c r="K479" s="4"/>
    </row>
    <row r="480" spans="1:11" ht="14.1" customHeight="1">
      <c r="A480" s="4"/>
      <c r="B480" s="4"/>
      <c r="C480" s="11" t="s">
        <v>357</v>
      </c>
      <c r="D480" s="30">
        <v>0</v>
      </c>
      <c r="E480" s="30">
        <v>0</v>
      </c>
      <c r="F480" s="30">
        <v>100000</v>
      </c>
      <c r="G480" s="30">
        <v>100000</v>
      </c>
      <c r="H480" s="4"/>
      <c r="I480" s="4"/>
      <c r="J480" s="4"/>
      <c r="K480" s="4"/>
    </row>
    <row r="481" spans="1:11" ht="14.1" customHeight="1">
      <c r="A481" s="4"/>
      <c r="B481" s="4"/>
      <c r="C481" s="11" t="s">
        <v>356</v>
      </c>
      <c r="D481" s="30">
        <v>0</v>
      </c>
      <c r="E481" s="30">
        <v>0</v>
      </c>
      <c r="F481" s="30">
        <v>0</v>
      </c>
      <c r="G481" s="30">
        <v>0</v>
      </c>
      <c r="H481" s="4"/>
      <c r="I481" s="4"/>
      <c r="J481" s="4"/>
      <c r="K481" s="4"/>
    </row>
    <row r="482" spans="1:11" ht="14.1" customHeight="1">
      <c r="A482" s="4"/>
      <c r="B482" s="4"/>
      <c r="C482" s="11" t="s">
        <v>355</v>
      </c>
      <c r="D482" s="30">
        <v>0</v>
      </c>
      <c r="E482" s="30">
        <v>0</v>
      </c>
      <c r="F482" s="30">
        <v>0</v>
      </c>
      <c r="G482" s="30">
        <v>0</v>
      </c>
      <c r="H482" s="4"/>
      <c r="I482" s="4"/>
      <c r="J482" s="4"/>
      <c r="K482" s="4"/>
    </row>
    <row r="483" spans="1:11" ht="14.1" customHeight="1">
      <c r="A483" s="4"/>
      <c r="B483" s="4"/>
      <c r="C483" s="11" t="s">
        <v>354</v>
      </c>
      <c r="D483" s="30">
        <v>0</v>
      </c>
      <c r="E483" s="30">
        <v>0</v>
      </c>
      <c r="F483" s="30">
        <v>0</v>
      </c>
      <c r="G483" s="30">
        <v>0</v>
      </c>
      <c r="H483" s="4"/>
      <c r="I483" s="4"/>
      <c r="J483" s="4"/>
      <c r="K483" s="4"/>
    </row>
    <row r="484" spans="1:11" ht="14.1" customHeight="1">
      <c r="A484" s="4"/>
      <c r="B484" s="4"/>
      <c r="C484" s="11" t="s">
        <v>353</v>
      </c>
      <c r="D484" s="30">
        <v>0</v>
      </c>
      <c r="E484" s="30">
        <v>0</v>
      </c>
      <c r="F484" s="30">
        <v>0</v>
      </c>
      <c r="G484" s="30">
        <v>0</v>
      </c>
      <c r="H484" s="4"/>
      <c r="I484" s="4"/>
      <c r="J484" s="4"/>
      <c r="K484" s="4"/>
    </row>
    <row r="485" spans="1:11" ht="14.1" customHeight="1">
      <c r="A485" s="4"/>
      <c r="B485" s="4"/>
      <c r="C485" s="11" t="s">
        <v>358</v>
      </c>
      <c r="D485" s="30">
        <v>0</v>
      </c>
      <c r="E485" s="30">
        <v>0</v>
      </c>
      <c r="F485" s="30">
        <v>0</v>
      </c>
      <c r="G485" s="30">
        <v>0</v>
      </c>
      <c r="H485" s="4"/>
      <c r="I485" s="4"/>
      <c r="J485" s="4"/>
      <c r="K485" s="4"/>
    </row>
    <row r="486" spans="1:11" ht="14.1" customHeight="1">
      <c r="A486" s="4"/>
      <c r="B486" s="4"/>
      <c r="C486" s="11" t="s">
        <v>357</v>
      </c>
      <c r="D486" s="30">
        <v>0</v>
      </c>
      <c r="E486" s="30">
        <v>0</v>
      </c>
      <c r="F486" s="30">
        <v>0</v>
      </c>
      <c r="G486" s="30">
        <v>0</v>
      </c>
      <c r="H486" s="4"/>
      <c r="I486" s="4"/>
      <c r="J486" s="4"/>
      <c r="K486" s="4"/>
    </row>
    <row r="487" spans="1:11" ht="14.1" customHeight="1">
      <c r="A487" s="4"/>
      <c r="B487" s="4"/>
      <c r="C487" s="11" t="s">
        <v>356</v>
      </c>
      <c r="D487" s="30">
        <v>0</v>
      </c>
      <c r="E487" s="30">
        <v>0</v>
      </c>
      <c r="F487" s="30">
        <v>0</v>
      </c>
      <c r="G487" s="30">
        <v>0</v>
      </c>
      <c r="H487" s="4"/>
      <c r="I487" s="4"/>
      <c r="J487" s="4"/>
      <c r="K487" s="4"/>
    </row>
    <row r="488" spans="1:11" ht="14.1" customHeight="1">
      <c r="A488" s="4"/>
      <c r="B488" s="4"/>
      <c r="C488" s="11" t="s">
        <v>355</v>
      </c>
      <c r="D488" s="30">
        <v>0</v>
      </c>
      <c r="E488" s="30">
        <v>0</v>
      </c>
      <c r="F488" s="30">
        <v>0</v>
      </c>
      <c r="G488" s="30">
        <v>0</v>
      </c>
      <c r="H488" s="4"/>
      <c r="I488" s="4"/>
      <c r="J488" s="4"/>
      <c r="K488" s="4"/>
    </row>
    <row r="489" spans="1:11" ht="14.1" customHeight="1">
      <c r="A489" s="4"/>
      <c r="B489" s="4"/>
      <c r="C489" s="11" t="s">
        <v>354</v>
      </c>
      <c r="D489" s="30">
        <v>0</v>
      </c>
      <c r="E489" s="30">
        <v>0</v>
      </c>
      <c r="F489" s="30">
        <v>0</v>
      </c>
      <c r="G489" s="30">
        <v>0</v>
      </c>
      <c r="H489" s="4"/>
      <c r="I489" s="4"/>
      <c r="J489" s="4"/>
      <c r="K489" s="4"/>
    </row>
    <row r="490" spans="1:11" ht="14.1" customHeight="1">
      <c r="A490" s="4"/>
      <c r="B490" s="4"/>
      <c r="C490" s="11" t="s">
        <v>353</v>
      </c>
      <c r="D490" s="30">
        <v>0</v>
      </c>
      <c r="E490" s="30">
        <v>0</v>
      </c>
      <c r="F490" s="30">
        <v>0</v>
      </c>
      <c r="G490" s="30">
        <v>0</v>
      </c>
      <c r="H490" s="4"/>
      <c r="I490" s="4"/>
      <c r="J490" s="4"/>
      <c r="K490" s="4"/>
    </row>
    <row r="491" spans="1:11" ht="14.1" customHeight="1">
      <c r="A491" s="4"/>
      <c r="B491" s="4"/>
      <c r="C491" s="11" t="s">
        <v>352</v>
      </c>
      <c r="D491" s="30">
        <v>0</v>
      </c>
      <c r="E491" s="30">
        <v>0</v>
      </c>
      <c r="F491" s="30">
        <v>0</v>
      </c>
      <c r="G491" s="30">
        <v>0</v>
      </c>
      <c r="H491" s="4"/>
      <c r="I491" s="4"/>
      <c r="J491" s="4"/>
      <c r="K491" s="4"/>
    </row>
    <row r="492" spans="1:11" ht="14.1" customHeight="1">
      <c r="A492" s="4"/>
      <c r="B492" s="4"/>
      <c r="C492" s="11" t="s">
        <v>351</v>
      </c>
      <c r="D492" s="30">
        <v>0</v>
      </c>
      <c r="E492" s="30">
        <v>0</v>
      </c>
      <c r="F492" s="30">
        <v>0</v>
      </c>
      <c r="G492" s="30">
        <v>0</v>
      </c>
      <c r="H492" s="4"/>
      <c r="I492" s="4"/>
      <c r="J492" s="4"/>
      <c r="K492" s="4"/>
    </row>
    <row r="493" spans="1:11" ht="14.1" customHeight="1">
      <c r="A493" s="4"/>
      <c r="B493" s="4"/>
      <c r="C493" s="10" t="s">
        <v>145</v>
      </c>
      <c r="D493" s="30">
        <v>0</v>
      </c>
      <c r="E493" s="30">
        <v>0</v>
      </c>
      <c r="F493" s="30">
        <v>100000</v>
      </c>
      <c r="G493" s="30">
        <v>100000</v>
      </c>
      <c r="H493" s="4"/>
      <c r="I493" s="4"/>
      <c r="J493" s="4"/>
      <c r="K493" s="4"/>
    </row>
    <row r="494" spans="1:11" ht="15" customHeight="1">
      <c r="A494" s="4"/>
      <c r="B494" s="4"/>
      <c r="C494" s="9" t="s">
        <v>348</v>
      </c>
      <c r="D494" s="31" t="s">
        <v>348</v>
      </c>
      <c r="E494" s="31" t="s">
        <v>348</v>
      </c>
      <c r="F494" s="31" t="s">
        <v>348</v>
      </c>
      <c r="G494" s="31" t="s">
        <v>348</v>
      </c>
      <c r="H494" s="4"/>
      <c r="I494" s="4"/>
      <c r="J494" s="4"/>
      <c r="K494" s="4"/>
    </row>
    <row r="495" spans="1:11" ht="15" customHeight="1">
      <c r="A495" s="4"/>
      <c r="B495" s="4"/>
      <c r="C495" s="8" t="s">
        <v>369</v>
      </c>
      <c r="D495" s="32">
        <v>0</v>
      </c>
      <c r="E495" s="32">
        <v>358600000</v>
      </c>
      <c r="F495" s="32">
        <v>326800000</v>
      </c>
      <c r="G495" s="32">
        <v>327800000</v>
      </c>
      <c r="H495" s="4"/>
      <c r="I495" s="4"/>
      <c r="J495" s="4"/>
      <c r="K495" s="4"/>
    </row>
    <row r="496" spans="1:11" ht="15" customHeight="1">
      <c r="A496" s="4"/>
      <c r="B496" s="4"/>
      <c r="C496" s="7" t="s">
        <v>368</v>
      </c>
      <c r="D496" s="28">
        <v>0</v>
      </c>
      <c r="E496" s="28">
        <v>71100000</v>
      </c>
      <c r="F496" s="28">
        <v>71100000</v>
      </c>
      <c r="G496" s="28">
        <v>71100000</v>
      </c>
      <c r="H496" s="4"/>
      <c r="I496" s="4"/>
      <c r="J496" s="4"/>
      <c r="K496" s="4"/>
    </row>
    <row r="497" spans="1:11" ht="15" customHeight="1">
      <c r="A497" s="4"/>
      <c r="B497" s="4"/>
      <c r="C497" s="7" t="s">
        <v>357</v>
      </c>
      <c r="D497" s="28">
        <v>0</v>
      </c>
      <c r="E497" s="28">
        <v>71100000</v>
      </c>
      <c r="F497" s="28">
        <v>71100000</v>
      </c>
      <c r="G497" s="28">
        <v>71100000</v>
      </c>
      <c r="H497" s="4"/>
      <c r="I497" s="4"/>
      <c r="J497" s="4"/>
      <c r="K497" s="4"/>
    </row>
    <row r="498" spans="1:11" ht="15" customHeight="1">
      <c r="A498" s="4"/>
      <c r="B498" s="4"/>
      <c r="C498" s="7" t="s">
        <v>361</v>
      </c>
      <c r="D498" s="28">
        <v>0</v>
      </c>
      <c r="E498" s="28">
        <v>0</v>
      </c>
      <c r="F498" s="28">
        <v>0</v>
      </c>
      <c r="G498" s="28">
        <v>0</v>
      </c>
      <c r="H498" s="4"/>
      <c r="I498" s="4"/>
      <c r="J498" s="4"/>
      <c r="K498" s="4"/>
    </row>
    <row r="499" spans="1:11" ht="15" customHeight="1">
      <c r="A499" s="4"/>
      <c r="B499" s="4"/>
      <c r="C499" s="7" t="s">
        <v>367</v>
      </c>
      <c r="D499" s="28">
        <v>0</v>
      </c>
      <c r="E499" s="28">
        <v>8910000</v>
      </c>
      <c r="F499" s="28">
        <v>8910000</v>
      </c>
      <c r="G499" s="28">
        <v>8910000</v>
      </c>
      <c r="H499" s="4"/>
      <c r="I499" s="4"/>
      <c r="J499" s="4"/>
      <c r="K499" s="4"/>
    </row>
    <row r="500" spans="1:11" ht="15" customHeight="1">
      <c r="A500" s="4"/>
      <c r="B500" s="4"/>
      <c r="C500" s="7" t="s">
        <v>357</v>
      </c>
      <c r="D500" s="28">
        <v>0</v>
      </c>
      <c r="E500" s="28">
        <v>8910000</v>
      </c>
      <c r="F500" s="28">
        <v>8910000</v>
      </c>
      <c r="G500" s="28">
        <v>8910000</v>
      </c>
      <c r="H500" s="4"/>
      <c r="I500" s="4"/>
      <c r="J500" s="4"/>
      <c r="K500" s="4"/>
    </row>
    <row r="501" spans="1:11" ht="15" customHeight="1">
      <c r="A501" s="4"/>
      <c r="B501" s="4"/>
      <c r="C501" s="7" t="s">
        <v>361</v>
      </c>
      <c r="D501" s="28">
        <v>0</v>
      </c>
      <c r="E501" s="28">
        <v>0</v>
      </c>
      <c r="F501" s="28">
        <v>0</v>
      </c>
      <c r="G501" s="28">
        <v>0</v>
      </c>
      <c r="H501" s="4"/>
      <c r="I501" s="4"/>
      <c r="J501" s="4"/>
      <c r="K501" s="4"/>
    </row>
    <row r="502" spans="1:11" ht="15" customHeight="1">
      <c r="A502" s="4"/>
      <c r="B502" s="4"/>
      <c r="C502" s="7" t="s">
        <v>366</v>
      </c>
      <c r="D502" s="28">
        <v>0</v>
      </c>
      <c r="E502" s="28">
        <v>65116000</v>
      </c>
      <c r="F502" s="28">
        <v>68490350</v>
      </c>
      <c r="G502" s="28">
        <v>71831500</v>
      </c>
      <c r="H502" s="4"/>
      <c r="I502" s="4"/>
      <c r="J502" s="4"/>
      <c r="K502" s="4"/>
    </row>
    <row r="503" spans="1:11" ht="15" customHeight="1">
      <c r="A503" s="4"/>
      <c r="B503" s="4"/>
      <c r="C503" s="7" t="s">
        <v>357</v>
      </c>
      <c r="D503" s="28">
        <v>0</v>
      </c>
      <c r="E503" s="28">
        <v>63116000</v>
      </c>
      <c r="F503" s="28">
        <v>66490350</v>
      </c>
      <c r="G503" s="28">
        <v>69831500</v>
      </c>
      <c r="H503" s="4"/>
      <c r="I503" s="4"/>
      <c r="J503" s="4"/>
      <c r="K503" s="4"/>
    </row>
    <row r="504" spans="1:11" ht="15" customHeight="1">
      <c r="A504" s="4"/>
      <c r="B504" s="4"/>
      <c r="C504" s="7" t="s">
        <v>361</v>
      </c>
      <c r="D504" s="28">
        <v>0</v>
      </c>
      <c r="E504" s="28">
        <v>2000000</v>
      </c>
      <c r="F504" s="28">
        <v>2000000</v>
      </c>
      <c r="G504" s="28">
        <v>2000000</v>
      </c>
      <c r="H504" s="4"/>
      <c r="I504" s="4"/>
      <c r="J504" s="4"/>
      <c r="K504" s="4"/>
    </row>
    <row r="505" spans="1:11" ht="15" customHeight="1">
      <c r="A505" s="4"/>
      <c r="B505" s="4"/>
      <c r="C505" s="7" t="s">
        <v>365</v>
      </c>
      <c r="D505" s="28">
        <v>0</v>
      </c>
      <c r="E505" s="28">
        <v>0</v>
      </c>
      <c r="F505" s="28">
        <v>0</v>
      </c>
      <c r="G505" s="28">
        <v>0</v>
      </c>
      <c r="H505" s="4"/>
      <c r="I505" s="4"/>
      <c r="J505" s="4"/>
      <c r="K505" s="4"/>
    </row>
    <row r="506" spans="1:11" ht="15" customHeight="1">
      <c r="A506" s="4"/>
      <c r="B506" s="4"/>
      <c r="C506" s="7" t="s">
        <v>357</v>
      </c>
      <c r="D506" s="28">
        <v>0</v>
      </c>
      <c r="E506" s="28">
        <v>0</v>
      </c>
      <c r="F506" s="28">
        <v>0</v>
      </c>
      <c r="G506" s="28">
        <v>0</v>
      </c>
      <c r="H506" s="4"/>
      <c r="I506" s="4"/>
      <c r="J506" s="4"/>
      <c r="K506" s="4"/>
    </row>
    <row r="507" spans="1:11" ht="15" customHeight="1">
      <c r="A507" s="4"/>
      <c r="B507" s="4"/>
      <c r="C507" s="7" t="s">
        <v>361</v>
      </c>
      <c r="D507" s="28">
        <v>0</v>
      </c>
      <c r="E507" s="28">
        <v>0</v>
      </c>
      <c r="F507" s="28">
        <v>0</v>
      </c>
      <c r="G507" s="28">
        <v>0</v>
      </c>
      <c r="H507" s="4"/>
      <c r="I507" s="4"/>
      <c r="J507" s="4"/>
      <c r="K507" s="4"/>
    </row>
    <row r="508" spans="1:11" ht="20.100000000000001" customHeight="1">
      <c r="A508" s="4"/>
      <c r="B508" s="4"/>
      <c r="C508" s="7" t="s">
        <v>364</v>
      </c>
      <c r="D508" s="29">
        <v>0</v>
      </c>
      <c r="E508" s="29">
        <v>0</v>
      </c>
      <c r="F508" s="29">
        <v>0</v>
      </c>
      <c r="G508" s="29">
        <v>0</v>
      </c>
      <c r="H508" s="4"/>
      <c r="I508" s="4"/>
      <c r="J508" s="4"/>
      <c r="K508" s="4"/>
    </row>
    <row r="509" spans="1:11" ht="15" customHeight="1">
      <c r="A509" s="4"/>
      <c r="B509" s="4"/>
      <c r="C509" s="7" t="s">
        <v>357</v>
      </c>
      <c r="D509" s="28">
        <v>0</v>
      </c>
      <c r="E509" s="28">
        <v>0</v>
      </c>
      <c r="F509" s="28">
        <v>0</v>
      </c>
      <c r="G509" s="28">
        <v>0</v>
      </c>
      <c r="H509" s="4"/>
      <c r="I509" s="4"/>
      <c r="J509" s="4"/>
      <c r="K509" s="4"/>
    </row>
    <row r="510" spans="1:11" ht="15" customHeight="1">
      <c r="A510" s="4"/>
      <c r="B510" s="4"/>
      <c r="C510" s="7" t="s">
        <v>361</v>
      </c>
      <c r="D510" s="28">
        <v>0</v>
      </c>
      <c r="E510" s="28">
        <v>0</v>
      </c>
      <c r="F510" s="28">
        <v>0</v>
      </c>
      <c r="G510" s="28">
        <v>0</v>
      </c>
      <c r="H510" s="4"/>
      <c r="I510" s="4"/>
      <c r="J510" s="4"/>
      <c r="K510" s="4"/>
    </row>
    <row r="511" spans="1:11" ht="15" customHeight="1">
      <c r="A511" s="4"/>
      <c r="B511" s="4"/>
      <c r="C511" s="7" t="s">
        <v>363</v>
      </c>
      <c r="D511" s="28">
        <v>0</v>
      </c>
      <c r="E511" s="28">
        <v>0</v>
      </c>
      <c r="F511" s="28">
        <v>0</v>
      </c>
      <c r="G511" s="28">
        <v>0</v>
      </c>
      <c r="H511" s="4"/>
      <c r="I511" s="4"/>
      <c r="J511" s="4"/>
      <c r="K511" s="4"/>
    </row>
    <row r="512" spans="1:11" ht="15" customHeight="1">
      <c r="A512" s="4"/>
      <c r="B512" s="4"/>
      <c r="C512" s="7" t="s">
        <v>357</v>
      </c>
      <c r="D512" s="28">
        <v>0</v>
      </c>
      <c r="E512" s="28">
        <v>0</v>
      </c>
      <c r="F512" s="28">
        <v>0</v>
      </c>
      <c r="G512" s="28">
        <v>0</v>
      </c>
      <c r="H512" s="4"/>
      <c r="I512" s="4"/>
      <c r="J512" s="4"/>
      <c r="K512" s="4"/>
    </row>
    <row r="513" spans="1:11" ht="15" customHeight="1">
      <c r="A513" s="4"/>
      <c r="B513" s="4"/>
      <c r="C513" s="7" t="s">
        <v>361</v>
      </c>
      <c r="D513" s="28">
        <v>0</v>
      </c>
      <c r="E513" s="28">
        <v>0</v>
      </c>
      <c r="F513" s="28">
        <v>0</v>
      </c>
      <c r="G513" s="28">
        <v>0</v>
      </c>
      <c r="H513" s="4"/>
      <c r="I513" s="4"/>
      <c r="J513" s="4"/>
      <c r="K513" s="4"/>
    </row>
    <row r="514" spans="1:11" ht="15" customHeight="1">
      <c r="A514" s="4"/>
      <c r="B514" s="4"/>
      <c r="C514" s="7" t="s">
        <v>362</v>
      </c>
      <c r="D514" s="28">
        <v>0</v>
      </c>
      <c r="E514" s="28">
        <v>204474000</v>
      </c>
      <c r="F514" s="28">
        <v>173299650</v>
      </c>
      <c r="G514" s="28">
        <v>170958500</v>
      </c>
      <c r="H514" s="4"/>
      <c r="I514" s="4"/>
      <c r="J514" s="4"/>
      <c r="K514" s="4"/>
    </row>
    <row r="515" spans="1:11" ht="15" customHeight="1">
      <c r="A515" s="4"/>
      <c r="B515" s="4"/>
      <c r="C515" s="7" t="s">
        <v>357</v>
      </c>
      <c r="D515" s="28">
        <v>0</v>
      </c>
      <c r="E515" s="28">
        <v>204474000</v>
      </c>
      <c r="F515" s="28">
        <v>173299650</v>
      </c>
      <c r="G515" s="28">
        <v>170958500</v>
      </c>
      <c r="H515" s="4"/>
      <c r="I515" s="4"/>
      <c r="J515" s="4"/>
      <c r="K515" s="4"/>
    </row>
    <row r="516" spans="1:11" ht="15" customHeight="1">
      <c r="A516" s="4"/>
      <c r="B516" s="4"/>
      <c r="C516" s="7" t="s">
        <v>361</v>
      </c>
      <c r="D516" s="28">
        <v>0</v>
      </c>
      <c r="E516" s="28">
        <v>0</v>
      </c>
      <c r="F516" s="28">
        <v>0</v>
      </c>
      <c r="G516" s="28">
        <v>0</v>
      </c>
      <c r="H516" s="4"/>
      <c r="I516" s="4"/>
      <c r="J516" s="4"/>
      <c r="K516" s="4"/>
    </row>
    <row r="517" spans="1:11" ht="15" customHeight="1">
      <c r="A517" s="4"/>
      <c r="B517" s="4"/>
      <c r="C517" s="7" t="s">
        <v>360</v>
      </c>
      <c r="D517" s="28">
        <v>0</v>
      </c>
      <c r="E517" s="28">
        <v>0</v>
      </c>
      <c r="F517" s="28">
        <v>0</v>
      </c>
      <c r="G517" s="28">
        <v>0</v>
      </c>
      <c r="H517" s="4"/>
      <c r="I517" s="4"/>
      <c r="J517" s="4"/>
      <c r="K517" s="4"/>
    </row>
    <row r="518" spans="1:11" ht="15" customHeight="1">
      <c r="A518" s="4"/>
      <c r="B518" s="4"/>
      <c r="C518" s="7" t="s">
        <v>357</v>
      </c>
      <c r="D518" s="28">
        <v>0</v>
      </c>
      <c r="E518" s="28">
        <v>0</v>
      </c>
      <c r="F518" s="28">
        <v>0</v>
      </c>
      <c r="G518" s="28">
        <v>0</v>
      </c>
      <c r="H518" s="4"/>
      <c r="I518" s="4"/>
      <c r="J518" s="4"/>
      <c r="K518" s="4"/>
    </row>
    <row r="519" spans="1:11" ht="15" customHeight="1">
      <c r="A519" s="4"/>
      <c r="B519" s="4"/>
      <c r="C519" s="7" t="s">
        <v>356</v>
      </c>
      <c r="D519" s="28">
        <v>0</v>
      </c>
      <c r="E519" s="28">
        <v>0</v>
      </c>
      <c r="F519" s="28">
        <v>0</v>
      </c>
      <c r="G519" s="28">
        <v>0</v>
      </c>
      <c r="H519" s="4"/>
      <c r="I519" s="4"/>
      <c r="J519" s="4"/>
      <c r="K519" s="4"/>
    </row>
    <row r="520" spans="1:11" ht="15" customHeight="1">
      <c r="A520" s="4"/>
      <c r="B520" s="4"/>
      <c r="C520" s="7" t="s">
        <v>355</v>
      </c>
      <c r="D520" s="28">
        <v>0</v>
      </c>
      <c r="E520" s="28">
        <v>0</v>
      </c>
      <c r="F520" s="28">
        <v>0</v>
      </c>
      <c r="G520" s="28">
        <v>0</v>
      </c>
      <c r="H520" s="4"/>
      <c r="I520" s="4"/>
      <c r="J520" s="4"/>
      <c r="K520" s="4"/>
    </row>
    <row r="521" spans="1:11" ht="15" customHeight="1">
      <c r="A521" s="4"/>
      <c r="B521" s="4"/>
      <c r="C521" s="7" t="s">
        <v>354</v>
      </c>
      <c r="D521" s="28">
        <v>0</v>
      </c>
      <c r="E521" s="28">
        <v>0</v>
      </c>
      <c r="F521" s="28">
        <v>0</v>
      </c>
      <c r="G521" s="28">
        <v>0</v>
      </c>
      <c r="H521" s="4"/>
      <c r="I521" s="4"/>
      <c r="J521" s="4"/>
      <c r="K521" s="4"/>
    </row>
    <row r="522" spans="1:11" ht="15" customHeight="1">
      <c r="A522" s="4"/>
      <c r="B522" s="4"/>
      <c r="C522" s="7" t="s">
        <v>353</v>
      </c>
      <c r="D522" s="28">
        <v>0</v>
      </c>
      <c r="E522" s="28">
        <v>0</v>
      </c>
      <c r="F522" s="28">
        <v>0</v>
      </c>
      <c r="G522" s="28">
        <v>0</v>
      </c>
      <c r="H522" s="4"/>
      <c r="I522" s="4"/>
      <c r="J522" s="4"/>
      <c r="K522" s="4"/>
    </row>
    <row r="523" spans="1:11" ht="15" customHeight="1">
      <c r="A523" s="4"/>
      <c r="B523" s="4"/>
      <c r="C523" s="7" t="s">
        <v>359</v>
      </c>
      <c r="D523" s="28">
        <v>0</v>
      </c>
      <c r="E523" s="28">
        <v>9000000</v>
      </c>
      <c r="F523" s="28">
        <v>5000000</v>
      </c>
      <c r="G523" s="28">
        <v>5000000</v>
      </c>
      <c r="H523" s="4"/>
      <c r="I523" s="4"/>
      <c r="J523" s="4"/>
      <c r="K523" s="4"/>
    </row>
    <row r="524" spans="1:11" ht="15" customHeight="1">
      <c r="A524" s="4"/>
      <c r="B524" s="4"/>
      <c r="C524" s="7" t="s">
        <v>357</v>
      </c>
      <c r="D524" s="28">
        <v>0</v>
      </c>
      <c r="E524" s="28">
        <v>9000000</v>
      </c>
      <c r="F524" s="28">
        <v>5000000</v>
      </c>
      <c r="G524" s="28">
        <v>5000000</v>
      </c>
      <c r="H524" s="4"/>
      <c r="I524" s="4"/>
      <c r="J524" s="4"/>
      <c r="K524" s="4"/>
    </row>
    <row r="525" spans="1:11" ht="15" customHeight="1">
      <c r="A525" s="4"/>
      <c r="B525" s="4"/>
      <c r="C525" s="7" t="s">
        <v>356</v>
      </c>
      <c r="D525" s="28">
        <v>0</v>
      </c>
      <c r="E525" s="28">
        <v>0</v>
      </c>
      <c r="F525" s="28">
        <v>0</v>
      </c>
      <c r="G525" s="28">
        <v>0</v>
      </c>
      <c r="H525" s="4"/>
      <c r="I525" s="4"/>
      <c r="J525" s="4"/>
      <c r="K525" s="4"/>
    </row>
    <row r="526" spans="1:11" ht="15" customHeight="1">
      <c r="A526" s="4"/>
      <c r="B526" s="4"/>
      <c r="C526" s="7" t="s">
        <v>355</v>
      </c>
      <c r="D526" s="28">
        <v>0</v>
      </c>
      <c r="E526" s="28">
        <v>0</v>
      </c>
      <c r="F526" s="28">
        <v>0</v>
      </c>
      <c r="G526" s="28">
        <v>0</v>
      </c>
      <c r="H526" s="4"/>
      <c r="I526" s="4"/>
      <c r="J526" s="4"/>
      <c r="K526" s="4"/>
    </row>
    <row r="527" spans="1:11" ht="15" customHeight="1">
      <c r="A527" s="4"/>
      <c r="B527" s="4"/>
      <c r="C527" s="7" t="s">
        <v>354</v>
      </c>
      <c r="D527" s="28">
        <v>0</v>
      </c>
      <c r="E527" s="28">
        <v>0</v>
      </c>
      <c r="F527" s="28">
        <v>0</v>
      </c>
      <c r="G527" s="28">
        <v>0</v>
      </c>
      <c r="H527" s="4"/>
      <c r="I527" s="4"/>
      <c r="J527" s="4"/>
      <c r="K527" s="4"/>
    </row>
    <row r="528" spans="1:11" ht="15" customHeight="1">
      <c r="A528" s="4"/>
      <c r="B528" s="4"/>
      <c r="C528" s="7" t="s">
        <v>353</v>
      </c>
      <c r="D528" s="28">
        <v>0</v>
      </c>
      <c r="E528" s="28">
        <v>0</v>
      </c>
      <c r="F528" s="28">
        <v>0</v>
      </c>
      <c r="G528" s="28">
        <v>0</v>
      </c>
      <c r="H528" s="4"/>
      <c r="I528" s="4"/>
      <c r="J528" s="4"/>
      <c r="K528" s="4"/>
    </row>
    <row r="529" spans="1:11" ht="15" customHeight="1">
      <c r="A529" s="4"/>
      <c r="B529" s="4"/>
      <c r="C529" s="7" t="s">
        <v>358</v>
      </c>
      <c r="D529" s="28">
        <v>0</v>
      </c>
      <c r="E529" s="28">
        <v>0</v>
      </c>
      <c r="F529" s="28">
        <v>0</v>
      </c>
      <c r="G529" s="28">
        <v>0</v>
      </c>
      <c r="H529" s="4"/>
      <c r="I529" s="4"/>
      <c r="J529" s="4"/>
      <c r="K529" s="4"/>
    </row>
    <row r="530" spans="1:11" ht="15" customHeight="1">
      <c r="A530" s="4"/>
      <c r="B530" s="4"/>
      <c r="C530" s="7" t="s">
        <v>357</v>
      </c>
      <c r="D530" s="28">
        <v>0</v>
      </c>
      <c r="E530" s="28">
        <v>0</v>
      </c>
      <c r="F530" s="28">
        <v>0</v>
      </c>
      <c r="G530" s="28">
        <v>0</v>
      </c>
      <c r="H530" s="4"/>
      <c r="I530" s="4"/>
      <c r="J530" s="4"/>
      <c r="K530" s="4"/>
    </row>
    <row r="531" spans="1:11" ht="15" customHeight="1">
      <c r="A531" s="4"/>
      <c r="B531" s="4"/>
      <c r="C531" s="7" t="s">
        <v>356</v>
      </c>
      <c r="D531" s="28">
        <v>0</v>
      </c>
      <c r="E531" s="28">
        <v>0</v>
      </c>
      <c r="F531" s="28">
        <v>0</v>
      </c>
      <c r="G531" s="28">
        <v>0</v>
      </c>
      <c r="H531" s="4"/>
      <c r="I531" s="4"/>
      <c r="J531" s="4"/>
      <c r="K531" s="4"/>
    </row>
    <row r="532" spans="1:11" ht="15" customHeight="1">
      <c r="A532" s="4"/>
      <c r="B532" s="4"/>
      <c r="C532" s="7" t="s">
        <v>355</v>
      </c>
      <c r="D532" s="28">
        <v>0</v>
      </c>
      <c r="E532" s="28">
        <v>0</v>
      </c>
      <c r="F532" s="28">
        <v>0</v>
      </c>
      <c r="G532" s="28">
        <v>0</v>
      </c>
      <c r="H532" s="4"/>
      <c r="I532" s="4"/>
      <c r="J532" s="4"/>
      <c r="K532" s="4"/>
    </row>
    <row r="533" spans="1:11" ht="15" customHeight="1">
      <c r="A533" s="4"/>
      <c r="B533" s="4"/>
      <c r="C533" s="7" t="s">
        <v>354</v>
      </c>
      <c r="D533" s="28">
        <v>0</v>
      </c>
      <c r="E533" s="28">
        <v>0</v>
      </c>
      <c r="F533" s="28">
        <v>0</v>
      </c>
      <c r="G533" s="28">
        <v>0</v>
      </c>
      <c r="H533" s="4"/>
      <c r="I533" s="4"/>
      <c r="J533" s="4"/>
      <c r="K533" s="4"/>
    </row>
    <row r="534" spans="1:11" ht="15" customHeight="1">
      <c r="A534" s="4"/>
      <c r="B534" s="4"/>
      <c r="C534" s="7" t="s">
        <v>353</v>
      </c>
      <c r="D534" s="28">
        <v>0</v>
      </c>
      <c r="E534" s="28">
        <v>0</v>
      </c>
      <c r="F534" s="28">
        <v>0</v>
      </c>
      <c r="G534" s="28">
        <v>0</v>
      </c>
      <c r="H534" s="4"/>
      <c r="I534" s="4"/>
      <c r="J534" s="4"/>
      <c r="K534" s="4"/>
    </row>
    <row r="535" spans="1:11" ht="15" customHeight="1">
      <c r="A535" s="4"/>
      <c r="B535" s="4"/>
      <c r="C535" s="7" t="s">
        <v>352</v>
      </c>
      <c r="D535" s="28">
        <v>0</v>
      </c>
      <c r="E535" s="28">
        <v>0</v>
      </c>
      <c r="F535" s="28">
        <v>0</v>
      </c>
      <c r="G535" s="28">
        <v>0</v>
      </c>
      <c r="H535" s="4"/>
      <c r="I535" s="4"/>
      <c r="J535" s="4"/>
      <c r="K535" s="4"/>
    </row>
    <row r="536" spans="1:11" ht="15" customHeight="1">
      <c r="A536" s="4"/>
      <c r="B536" s="4"/>
      <c r="C536" s="7" t="s">
        <v>351</v>
      </c>
      <c r="D536" s="28">
        <v>0</v>
      </c>
      <c r="E536" s="28">
        <v>0</v>
      </c>
      <c r="F536" s="28">
        <v>0</v>
      </c>
      <c r="G536" s="28">
        <v>0</v>
      </c>
      <c r="H536" s="4"/>
      <c r="I536" s="4"/>
      <c r="J536" s="4"/>
      <c r="K536" s="4"/>
    </row>
    <row r="537" spans="1:11" ht="20.100000000000001" customHeight="1">
      <c r="A537" s="4"/>
      <c r="B537" s="4"/>
      <c r="C537" s="6" t="s">
        <v>348</v>
      </c>
      <c r="D537" s="4"/>
      <c r="E537" s="4"/>
      <c r="F537" s="4"/>
      <c r="G537" s="4"/>
      <c r="H537" s="4"/>
      <c r="I537" s="4"/>
      <c r="J537" s="4"/>
      <c r="K537" s="4"/>
    </row>
    <row r="538" spans="1:11" ht="20.100000000000001" customHeight="1">
      <c r="A538" s="17" t="s">
        <v>433</v>
      </c>
      <c r="B538" s="27" t="s">
        <v>284</v>
      </c>
      <c r="C538" s="27" t="s">
        <v>348</v>
      </c>
      <c r="D538" s="4"/>
      <c r="E538" s="3" t="s">
        <v>348</v>
      </c>
      <c r="F538" s="27" t="s">
        <v>284</v>
      </c>
      <c r="G538" s="27" t="s">
        <v>348</v>
      </c>
      <c r="H538" s="5" t="s">
        <v>348</v>
      </c>
      <c r="I538" s="3" t="s">
        <v>348</v>
      </c>
      <c r="J538" s="27" t="s">
        <v>284</v>
      </c>
      <c r="K538" s="27" t="s">
        <v>348</v>
      </c>
    </row>
    <row r="539" spans="1:11" ht="20.100000000000001" customHeight="1">
      <c r="A539" s="2" t="s">
        <v>432</v>
      </c>
      <c r="B539" s="27" t="s">
        <v>349</v>
      </c>
      <c r="C539" s="27" t="s">
        <v>348</v>
      </c>
      <c r="D539" s="4"/>
      <c r="E539" s="2" t="s">
        <v>431</v>
      </c>
      <c r="F539" s="27" t="s">
        <v>349</v>
      </c>
      <c r="G539" s="27" t="s">
        <v>348</v>
      </c>
      <c r="H539" s="4"/>
      <c r="I539" s="2" t="s">
        <v>350</v>
      </c>
      <c r="J539" s="27" t="s">
        <v>349</v>
      </c>
      <c r="K539" s="27" t="s">
        <v>348</v>
      </c>
    </row>
    <row r="540" spans="1:11" ht="20.100000000000001" customHeight="1">
      <c r="A540" s="1" t="s">
        <v>348</v>
      </c>
      <c r="B540" s="27" t="s">
        <v>283</v>
      </c>
      <c r="C540" s="27" t="s">
        <v>348</v>
      </c>
      <c r="D540" s="4"/>
      <c r="E540" s="1" t="s">
        <v>348</v>
      </c>
      <c r="F540" s="27" t="s">
        <v>283</v>
      </c>
      <c r="G540" s="27" t="s">
        <v>348</v>
      </c>
      <c r="H540" s="4"/>
      <c r="I540" s="1" t="s">
        <v>348</v>
      </c>
      <c r="J540" s="27" t="s">
        <v>283</v>
      </c>
      <c r="K540" s="27" t="s">
        <v>348</v>
      </c>
    </row>
  </sheetData>
  <mergeCells count="56">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D260:G260"/>
    <mergeCell ref="D139:G139"/>
    <mergeCell ref="D140:G140"/>
    <mergeCell ref="C149:G149"/>
    <mergeCell ref="D194:G194"/>
    <mergeCell ref="D195:G195"/>
    <mergeCell ref="D196:G196"/>
    <mergeCell ref="D197:G197"/>
    <mergeCell ref="C206:G206"/>
    <mergeCell ref="D251:G251"/>
    <mergeCell ref="C258:G258"/>
    <mergeCell ref="D259:G259"/>
    <mergeCell ref="D381:G381"/>
    <mergeCell ref="D261:G261"/>
    <mergeCell ref="D262:G262"/>
    <mergeCell ref="C271:G271"/>
    <mergeCell ref="D316:G316"/>
    <mergeCell ref="C322:G322"/>
    <mergeCell ref="D323:G323"/>
    <mergeCell ref="D324:G324"/>
    <mergeCell ref="D325:G325"/>
    <mergeCell ref="D326:G326"/>
    <mergeCell ref="C335:G335"/>
    <mergeCell ref="D380:G380"/>
    <mergeCell ref="D440:G440"/>
    <mergeCell ref="C449:G449"/>
    <mergeCell ref="D382:G382"/>
    <mergeCell ref="C391:G391"/>
    <mergeCell ref="C436:G436"/>
    <mergeCell ref="D437:G437"/>
    <mergeCell ref="D438:G438"/>
    <mergeCell ref="D439:G439"/>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776D-8475-459A-810C-25296FDD9409}">
  <sheetPr>
    <tabColor rgb="FF92D050"/>
    <outlinePr summaryBelow="0"/>
  </sheetPr>
  <dimension ref="A1:K5630"/>
  <sheetViews>
    <sheetView topLeftCell="A3954" workbookViewId="0">
      <selection activeCell="L3982" sqref="L398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1013</v>
      </c>
      <c r="E3" s="1327"/>
      <c r="F3" s="1327"/>
      <c r="G3" s="1327"/>
      <c r="H3" s="4"/>
      <c r="I3" s="4"/>
      <c r="J3" s="4"/>
      <c r="K3" s="4"/>
    </row>
    <row r="4" spans="1:11" ht="14.1" customHeight="1">
      <c r="A4" s="4"/>
      <c r="B4" s="4"/>
      <c r="C4" s="16" t="s">
        <v>428</v>
      </c>
      <c r="D4" s="1326" t="s">
        <v>1014</v>
      </c>
      <c r="E4" s="1327"/>
      <c r="F4" s="1327"/>
      <c r="G4" s="1327"/>
      <c r="H4" s="4"/>
      <c r="I4" s="4"/>
      <c r="J4" s="4"/>
      <c r="K4" s="4"/>
    </row>
    <row r="5" spans="1:11" ht="14.1" customHeight="1">
      <c r="A5" s="4"/>
      <c r="B5" s="4"/>
      <c r="C5" s="16" t="s">
        <v>0</v>
      </c>
      <c r="D5" s="1326" t="s">
        <v>1015</v>
      </c>
      <c r="E5" s="1327"/>
      <c r="F5" s="1327"/>
      <c r="G5" s="1327"/>
      <c r="H5" s="4"/>
      <c r="I5" s="4"/>
      <c r="J5" s="4"/>
      <c r="K5" s="4"/>
    </row>
    <row r="6" spans="1:11" ht="14.1" customHeight="1">
      <c r="A6" s="4"/>
      <c r="B6" s="4"/>
      <c r="C6" s="16" t="s">
        <v>1</v>
      </c>
      <c r="D6" s="1326" t="s">
        <v>1016</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30.95" customHeight="1">
      <c r="A9" s="4"/>
      <c r="B9" s="4"/>
      <c r="C9" s="1324" t="s">
        <v>1017</v>
      </c>
      <c r="D9" s="1325"/>
      <c r="E9" s="1325"/>
      <c r="F9" s="1325"/>
      <c r="G9" s="1325"/>
      <c r="H9" s="4"/>
      <c r="I9" s="4"/>
      <c r="J9" s="4"/>
      <c r="K9" s="4"/>
    </row>
    <row r="10" spans="1:11" ht="41.1" customHeight="1">
      <c r="A10" s="4"/>
      <c r="B10" s="4"/>
      <c r="C10" s="8" t="s">
        <v>5</v>
      </c>
      <c r="D10" s="1318" t="s">
        <v>1018</v>
      </c>
      <c r="E10" s="1319"/>
      <c r="F10" s="1319"/>
      <c r="G10" s="1319"/>
      <c r="H10" s="4"/>
      <c r="I10" s="4"/>
      <c r="J10" s="4"/>
      <c r="K10" s="4"/>
    </row>
    <row r="11" spans="1:11" ht="26.1" customHeight="1">
      <c r="A11" s="4"/>
      <c r="B11" s="4"/>
      <c r="C11" s="8" t="s">
        <v>260</v>
      </c>
      <c r="D11" s="1318" t="s">
        <v>348</v>
      </c>
      <c r="E11" s="1319"/>
      <c r="F11" s="1319"/>
      <c r="G11" s="1319"/>
      <c r="H11" s="4"/>
      <c r="I11" s="4"/>
      <c r="J11" s="4"/>
      <c r="K11" s="4"/>
    </row>
    <row r="12" spans="1:11" ht="14.1" customHeight="1">
      <c r="A12" s="4"/>
      <c r="B12" s="4"/>
      <c r="C12" s="1316" t="s">
        <v>348</v>
      </c>
      <c r="D12" s="1317"/>
      <c r="E12" s="1317"/>
      <c r="F12" s="1317"/>
      <c r="G12" s="1317"/>
      <c r="H12" s="4"/>
      <c r="I12" s="4"/>
      <c r="J12" s="4"/>
      <c r="K12" s="4"/>
    </row>
    <row r="13" spans="1:11" ht="14.1" customHeight="1">
      <c r="A13" s="4"/>
      <c r="B13" s="4"/>
      <c r="C13" s="26" t="s">
        <v>348</v>
      </c>
      <c r="D13" s="1316" t="s">
        <v>348</v>
      </c>
      <c r="E13" s="1317"/>
      <c r="F13" s="1317"/>
      <c r="G13" s="1317"/>
      <c r="H13" s="4"/>
      <c r="I13" s="4"/>
      <c r="J13" s="4"/>
      <c r="K13" s="4"/>
    </row>
    <row r="14" spans="1:11" ht="14.1" customHeight="1">
      <c r="A14" s="4"/>
      <c r="B14" s="4"/>
      <c r="C14" s="14" t="s">
        <v>382</v>
      </c>
      <c r="D14" s="1314" t="s">
        <v>348</v>
      </c>
      <c r="E14" s="1315"/>
      <c r="F14" s="1315"/>
      <c r="G14" s="1315"/>
      <c r="H14" s="4"/>
      <c r="I14" s="4"/>
      <c r="J14" s="4"/>
      <c r="K14" s="4"/>
    </row>
    <row r="15" spans="1:11" ht="14.1" customHeight="1">
      <c r="A15" s="4"/>
      <c r="B15" s="4"/>
      <c r="C15" s="27" t="s">
        <v>380</v>
      </c>
      <c r="D15" s="1310" t="s">
        <v>348</v>
      </c>
      <c r="E15" s="1311"/>
      <c r="F15" s="1311"/>
      <c r="G15" s="1311"/>
      <c r="H15" s="4"/>
      <c r="I15" s="4"/>
      <c r="J15" s="4"/>
      <c r="K15" s="4"/>
    </row>
    <row r="16" spans="1:11" ht="14.1" customHeight="1">
      <c r="A16" s="4"/>
      <c r="B16" s="4"/>
      <c r="C16" s="27" t="s">
        <v>15</v>
      </c>
      <c r="D16" s="1310" t="s">
        <v>348</v>
      </c>
      <c r="E16" s="1311"/>
      <c r="F16" s="1311"/>
      <c r="G16" s="1311"/>
      <c r="H16" s="4"/>
      <c r="I16" s="4"/>
      <c r="J16" s="4"/>
      <c r="K16" s="4"/>
    </row>
    <row r="17" spans="1:11" ht="15" customHeight="1">
      <c r="A17" s="4"/>
      <c r="B17" s="4"/>
      <c r="C17" s="13"/>
      <c r="D17" s="33">
        <v>2022</v>
      </c>
      <c r="E17" s="33">
        <v>2023</v>
      </c>
      <c r="F17" s="33">
        <v>2024</v>
      </c>
      <c r="G17" s="33">
        <v>2025</v>
      </c>
      <c r="H17" s="4"/>
      <c r="I17" s="4"/>
      <c r="J17" s="4"/>
      <c r="K17" s="4"/>
    </row>
    <row r="18" spans="1:11" ht="15" customHeight="1">
      <c r="A18" s="4"/>
      <c r="B18" s="4"/>
      <c r="C18" s="12"/>
      <c r="D18" s="34" t="s">
        <v>7</v>
      </c>
      <c r="E18" s="34" t="s">
        <v>8</v>
      </c>
      <c r="F18" s="34" t="s">
        <v>8</v>
      </c>
      <c r="G18" s="34" t="s">
        <v>8</v>
      </c>
      <c r="H18" s="4"/>
      <c r="I18" s="4"/>
      <c r="J18" s="4"/>
      <c r="K18" s="4"/>
    </row>
    <row r="19" spans="1:11" ht="14.1" customHeight="1">
      <c r="A19" s="4"/>
      <c r="B19" s="4"/>
      <c r="C19" s="1312" t="s">
        <v>371</v>
      </c>
      <c r="D19" s="1313"/>
      <c r="E19" s="1313"/>
      <c r="F19" s="1313"/>
      <c r="G19" s="1313"/>
      <c r="H19" s="4"/>
      <c r="I19" s="4"/>
      <c r="J19" s="4"/>
      <c r="K19" s="4"/>
    </row>
    <row r="20" spans="1:11" ht="14.1" customHeight="1">
      <c r="A20" s="4"/>
      <c r="B20" s="4"/>
      <c r="C20" s="13"/>
      <c r="D20" s="33">
        <v>2022</v>
      </c>
      <c r="E20" s="33">
        <v>2023</v>
      </c>
      <c r="F20" s="33">
        <v>2024</v>
      </c>
      <c r="G20" s="33">
        <v>2025</v>
      </c>
      <c r="H20" s="4"/>
      <c r="I20" s="4"/>
      <c r="J20" s="4"/>
      <c r="K20" s="4"/>
    </row>
    <row r="21" spans="1:11" ht="14.1" customHeight="1">
      <c r="A21" s="4"/>
      <c r="B21" s="4"/>
      <c r="C21" s="12"/>
      <c r="D21" s="34" t="s">
        <v>7</v>
      </c>
      <c r="E21" s="34" t="s">
        <v>8</v>
      </c>
      <c r="F21" s="34" t="s">
        <v>8</v>
      </c>
      <c r="G21" s="34" t="s">
        <v>8</v>
      </c>
      <c r="H21" s="4"/>
      <c r="I21" s="4"/>
      <c r="J21" s="4"/>
      <c r="K21" s="4"/>
    </row>
    <row r="22" spans="1:11" ht="14.1" customHeight="1">
      <c r="A22" s="4"/>
      <c r="B22" s="4"/>
      <c r="C22" s="10" t="s">
        <v>145</v>
      </c>
      <c r="D22" s="18" t="s">
        <v>348</v>
      </c>
      <c r="E22" s="18" t="s">
        <v>348</v>
      </c>
      <c r="F22" s="18" t="s">
        <v>348</v>
      </c>
      <c r="G22" s="18" t="s">
        <v>348</v>
      </c>
      <c r="H22" s="4"/>
      <c r="I22" s="4"/>
      <c r="J22" s="4"/>
      <c r="K22" s="4"/>
    </row>
    <row r="23" spans="1:11" ht="27" customHeight="1">
      <c r="A23" s="4"/>
      <c r="B23" s="4"/>
      <c r="C23" s="8" t="s">
        <v>5</v>
      </c>
      <c r="D23" s="1318" t="s">
        <v>633</v>
      </c>
      <c r="E23" s="1319"/>
      <c r="F23" s="1319"/>
      <c r="G23" s="1319"/>
      <c r="H23" s="4"/>
      <c r="I23" s="4"/>
      <c r="J23" s="4"/>
      <c r="K23" s="4"/>
    </row>
    <row r="24" spans="1:11" ht="26.1" customHeight="1">
      <c r="A24" s="4"/>
      <c r="B24" s="4"/>
      <c r="C24" s="8" t="s">
        <v>260</v>
      </c>
      <c r="D24" s="1318" t="s">
        <v>348</v>
      </c>
      <c r="E24" s="1319"/>
      <c r="F24" s="1319"/>
      <c r="G24" s="1319"/>
      <c r="H24" s="4"/>
      <c r="I24" s="4"/>
      <c r="J24" s="4"/>
      <c r="K24" s="4"/>
    </row>
    <row r="25" spans="1:11" ht="14.1" customHeight="1">
      <c r="A25" s="4"/>
      <c r="B25" s="4"/>
      <c r="C25" s="1316" t="s">
        <v>44</v>
      </c>
      <c r="D25" s="1317"/>
      <c r="E25" s="1317"/>
      <c r="F25" s="1317"/>
      <c r="G25" s="1317"/>
      <c r="H25" s="4"/>
      <c r="I25" s="4"/>
      <c r="J25" s="4"/>
      <c r="K25" s="4"/>
    </row>
    <row r="26" spans="1:11" ht="14.1" customHeight="1">
      <c r="A26" s="4"/>
      <c r="B26" s="4"/>
      <c r="C26" s="26" t="s">
        <v>1019</v>
      </c>
      <c r="D26" s="1316" t="s">
        <v>1020</v>
      </c>
      <c r="E26" s="1317"/>
      <c r="F26" s="1317"/>
      <c r="G26" s="1317"/>
      <c r="H26" s="4"/>
      <c r="I26" s="4"/>
      <c r="J26" s="4"/>
      <c r="K26" s="4"/>
    </row>
    <row r="27" spans="1:11" ht="30.95" customHeight="1">
      <c r="A27" s="4"/>
      <c r="B27" s="4"/>
      <c r="C27" s="14" t="s">
        <v>382</v>
      </c>
      <c r="D27" s="1314" t="s">
        <v>1024</v>
      </c>
      <c r="E27" s="1315"/>
      <c r="F27" s="1315"/>
      <c r="G27" s="1315"/>
      <c r="H27" s="4"/>
      <c r="I27" s="4"/>
      <c r="J27" s="4"/>
      <c r="K27" s="4"/>
    </row>
    <row r="28" spans="1:11" ht="30.95" customHeight="1">
      <c r="A28" s="4"/>
      <c r="B28" s="4"/>
      <c r="C28" s="27" t="s">
        <v>380</v>
      </c>
      <c r="D28" s="1310" t="s">
        <v>1025</v>
      </c>
      <c r="E28" s="1311"/>
      <c r="F28" s="1311"/>
      <c r="G28" s="1311"/>
      <c r="H28" s="4"/>
      <c r="I28" s="4"/>
      <c r="J28" s="4"/>
      <c r="K28" s="4"/>
    </row>
    <row r="29" spans="1:11" ht="30.95" customHeight="1">
      <c r="A29" s="4"/>
      <c r="B29" s="4"/>
      <c r="C29" s="27" t="s">
        <v>15</v>
      </c>
      <c r="D29" s="1310" t="s">
        <v>40</v>
      </c>
      <c r="E29" s="1311"/>
      <c r="F29" s="1311"/>
      <c r="G29" s="1311"/>
      <c r="H29" s="4"/>
      <c r="I29" s="4"/>
      <c r="J29" s="4"/>
      <c r="K29" s="4"/>
    </row>
    <row r="30" spans="1:11" ht="15" customHeight="1">
      <c r="A30" s="4"/>
      <c r="B30" s="4"/>
      <c r="C30" s="13"/>
      <c r="D30" s="33">
        <v>2022</v>
      </c>
      <c r="E30" s="33">
        <v>2023</v>
      </c>
      <c r="F30" s="33">
        <v>2024</v>
      </c>
      <c r="G30" s="33">
        <v>2025</v>
      </c>
      <c r="H30" s="4"/>
      <c r="I30" s="4"/>
      <c r="J30" s="4"/>
      <c r="K30" s="4"/>
    </row>
    <row r="31" spans="1:11" ht="15" customHeight="1">
      <c r="A31" s="4"/>
      <c r="B31" s="4"/>
      <c r="C31" s="12"/>
      <c r="D31" s="34" t="s">
        <v>7</v>
      </c>
      <c r="E31" s="34" t="s">
        <v>8</v>
      </c>
      <c r="F31" s="34" t="s">
        <v>8</v>
      </c>
      <c r="G31" s="34" t="s">
        <v>8</v>
      </c>
      <c r="H31" s="4"/>
      <c r="I31" s="4"/>
      <c r="J31" s="4"/>
      <c r="K31" s="4"/>
    </row>
    <row r="32" spans="1:11" ht="14.1" customHeight="1">
      <c r="A32" s="4"/>
      <c r="B32" s="4"/>
      <c r="C32" s="7" t="s">
        <v>16</v>
      </c>
      <c r="D32" s="35" t="s">
        <v>411</v>
      </c>
      <c r="E32" s="35" t="s">
        <v>411</v>
      </c>
      <c r="F32" s="35" t="s">
        <v>411</v>
      </c>
      <c r="G32" s="35" t="s">
        <v>372</v>
      </c>
      <c r="H32" s="4"/>
      <c r="I32" s="4"/>
      <c r="J32" s="4"/>
      <c r="K32" s="4"/>
    </row>
    <row r="33" spans="1:11" ht="14.1" customHeight="1">
      <c r="A33" s="4"/>
      <c r="B33" s="4"/>
      <c r="C33" s="7" t="s">
        <v>481</v>
      </c>
      <c r="D33" s="35" t="s">
        <v>872</v>
      </c>
      <c r="E33" s="35" t="s">
        <v>2462</v>
      </c>
      <c r="F33" s="35" t="s">
        <v>372</v>
      </c>
      <c r="G33" s="35" t="s">
        <v>372</v>
      </c>
      <c r="H33" s="4"/>
      <c r="I33" s="4"/>
      <c r="J33" s="4"/>
      <c r="K33" s="4"/>
    </row>
    <row r="34" spans="1:11" ht="14.1" customHeight="1">
      <c r="A34" s="4"/>
      <c r="B34" s="4"/>
      <c r="C34" s="7" t="s">
        <v>480</v>
      </c>
      <c r="D34" s="35" t="s">
        <v>872</v>
      </c>
      <c r="E34" s="35" t="s">
        <v>2462</v>
      </c>
      <c r="F34" s="35" t="s">
        <v>372</v>
      </c>
      <c r="G34" s="35" t="s">
        <v>372</v>
      </c>
      <c r="H34" s="4"/>
      <c r="I34" s="4"/>
      <c r="J34" s="4"/>
      <c r="K34" s="4"/>
    </row>
    <row r="35" spans="1:11" ht="14.1" customHeight="1">
      <c r="A35" s="4"/>
      <c r="B35" s="4"/>
      <c r="C35" s="7" t="s">
        <v>375</v>
      </c>
      <c r="D35" s="35" t="s">
        <v>348</v>
      </c>
      <c r="E35" s="35" t="s">
        <v>372</v>
      </c>
      <c r="F35" s="35" t="s">
        <v>372</v>
      </c>
      <c r="G35" s="35" t="s">
        <v>434</v>
      </c>
      <c r="H35" s="4"/>
      <c r="I35" s="4"/>
      <c r="J35" s="4"/>
      <c r="K35" s="4"/>
    </row>
    <row r="36" spans="1:11" ht="14.1" customHeight="1">
      <c r="A36" s="4"/>
      <c r="B36" s="4"/>
      <c r="C36" s="7" t="s">
        <v>374</v>
      </c>
      <c r="D36" s="35" t="s">
        <v>348</v>
      </c>
      <c r="E36" s="35" t="s">
        <v>2463</v>
      </c>
      <c r="F36" s="35" t="s">
        <v>434</v>
      </c>
      <c r="G36" s="35" t="s">
        <v>348</v>
      </c>
      <c r="H36" s="4"/>
      <c r="I36" s="4"/>
      <c r="J36" s="4"/>
      <c r="K36" s="4"/>
    </row>
    <row r="37" spans="1:11" ht="14.1" customHeight="1">
      <c r="A37" s="4"/>
      <c r="B37" s="4"/>
      <c r="C37" s="7" t="s">
        <v>22</v>
      </c>
      <c r="D37" s="35" t="s">
        <v>348</v>
      </c>
      <c r="E37" s="35" t="s">
        <v>2463</v>
      </c>
      <c r="F37" s="35" t="s">
        <v>434</v>
      </c>
      <c r="G37" s="35" t="s">
        <v>348</v>
      </c>
      <c r="H37" s="4"/>
      <c r="I37" s="4"/>
      <c r="J37" s="4"/>
      <c r="K37" s="4"/>
    </row>
    <row r="38" spans="1:11" ht="14.1" customHeight="1">
      <c r="A38" s="4"/>
      <c r="B38" s="4"/>
      <c r="C38" s="1312" t="s">
        <v>371</v>
      </c>
      <c r="D38" s="1313"/>
      <c r="E38" s="1313"/>
      <c r="F38" s="1313"/>
      <c r="G38" s="1313"/>
      <c r="H38" s="4"/>
      <c r="I38" s="4"/>
      <c r="J38" s="4"/>
      <c r="K38" s="4"/>
    </row>
    <row r="39" spans="1:11" ht="14.1" customHeight="1">
      <c r="A39" s="4"/>
      <c r="B39" s="4"/>
      <c r="C39" s="13"/>
      <c r="D39" s="33">
        <v>2022</v>
      </c>
      <c r="E39" s="33">
        <v>2023</v>
      </c>
      <c r="F39" s="33">
        <v>2024</v>
      </c>
      <c r="G39" s="33">
        <v>2025</v>
      </c>
      <c r="H39" s="4"/>
      <c r="I39" s="4"/>
      <c r="J39" s="4"/>
      <c r="K39" s="4"/>
    </row>
    <row r="40" spans="1:11" ht="14.1" customHeight="1">
      <c r="A40" s="4"/>
      <c r="B40" s="4"/>
      <c r="C40" s="12"/>
      <c r="D40" s="34" t="s">
        <v>7</v>
      </c>
      <c r="E40" s="34" t="s">
        <v>8</v>
      </c>
      <c r="F40" s="34" t="s">
        <v>8</v>
      </c>
      <c r="G40" s="34" t="s">
        <v>8</v>
      </c>
      <c r="H40" s="4"/>
      <c r="I40" s="4"/>
      <c r="J40" s="4"/>
      <c r="K40" s="4"/>
    </row>
    <row r="41" spans="1:11" ht="14.1" customHeight="1">
      <c r="A41" s="4"/>
      <c r="B41" s="4"/>
      <c r="C41" s="11" t="s">
        <v>368</v>
      </c>
      <c r="D41" s="30">
        <v>0</v>
      </c>
      <c r="E41" s="30">
        <v>0</v>
      </c>
      <c r="F41" s="30">
        <v>0</v>
      </c>
      <c r="G41" s="30">
        <v>0</v>
      </c>
      <c r="H41" s="4"/>
      <c r="I41" s="4"/>
      <c r="J41" s="4"/>
      <c r="K41" s="4"/>
    </row>
    <row r="42" spans="1:11" ht="14.1" customHeight="1">
      <c r="A42" s="4"/>
      <c r="B42" s="4"/>
      <c r="C42" s="11" t="s">
        <v>357</v>
      </c>
      <c r="D42" s="30">
        <v>0</v>
      </c>
      <c r="E42" s="30">
        <v>0</v>
      </c>
      <c r="F42" s="30">
        <v>0</v>
      </c>
      <c r="G42" s="30">
        <v>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367</v>
      </c>
      <c r="D44" s="30">
        <v>0</v>
      </c>
      <c r="E44" s="30">
        <v>0</v>
      </c>
      <c r="F44" s="30">
        <v>0</v>
      </c>
      <c r="G44" s="30">
        <v>0</v>
      </c>
      <c r="H44" s="4"/>
      <c r="I44" s="4"/>
      <c r="J44" s="4"/>
      <c r="K44" s="4"/>
    </row>
    <row r="45" spans="1:11" ht="14.1" customHeight="1">
      <c r="A45" s="4"/>
      <c r="B45" s="4"/>
      <c r="C45" s="11" t="s">
        <v>357</v>
      </c>
      <c r="D45" s="30">
        <v>0</v>
      </c>
      <c r="E45" s="30">
        <v>0</v>
      </c>
      <c r="F45" s="30">
        <v>0</v>
      </c>
      <c r="G45" s="30">
        <v>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366</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365</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370</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363</v>
      </c>
      <c r="D56" s="30">
        <v>0</v>
      </c>
      <c r="E56" s="30">
        <v>0</v>
      </c>
      <c r="F56" s="30">
        <v>0</v>
      </c>
      <c r="G56" s="30">
        <v>0</v>
      </c>
      <c r="H56" s="4"/>
      <c r="I56" s="4"/>
      <c r="J56" s="4"/>
      <c r="K56" s="4"/>
    </row>
    <row r="57" spans="1:11" ht="14.1" customHeight="1">
      <c r="A57" s="4"/>
      <c r="B57" s="4"/>
      <c r="C57" s="11" t="s">
        <v>357</v>
      </c>
      <c r="D57" s="30">
        <v>0</v>
      </c>
      <c r="E57" s="30">
        <v>0</v>
      </c>
      <c r="F57" s="30">
        <v>0</v>
      </c>
      <c r="G57" s="30">
        <v>0</v>
      </c>
      <c r="H57" s="4"/>
      <c r="I57" s="4"/>
      <c r="J57" s="4"/>
      <c r="K57" s="4"/>
    </row>
    <row r="58" spans="1:11" ht="14.1" customHeight="1">
      <c r="A58" s="4"/>
      <c r="B58" s="4"/>
      <c r="C58" s="11" t="s">
        <v>361</v>
      </c>
      <c r="D58" s="30">
        <v>0</v>
      </c>
      <c r="E58" s="30">
        <v>0</v>
      </c>
      <c r="F58" s="30">
        <v>0</v>
      </c>
      <c r="G58" s="30">
        <v>0</v>
      </c>
      <c r="H58" s="4"/>
      <c r="I58" s="4"/>
      <c r="J58" s="4"/>
      <c r="K58" s="4"/>
    </row>
    <row r="59" spans="1:11" ht="14.1" customHeight="1">
      <c r="A59" s="4"/>
      <c r="B59" s="4"/>
      <c r="C59" s="11" t="s">
        <v>362</v>
      </c>
      <c r="D59" s="30">
        <v>0</v>
      </c>
      <c r="E59" s="30">
        <v>0</v>
      </c>
      <c r="F59" s="30">
        <v>0</v>
      </c>
      <c r="G59" s="30">
        <v>0</v>
      </c>
      <c r="H59" s="4"/>
      <c r="I59" s="4"/>
      <c r="J59" s="4"/>
      <c r="K59" s="4"/>
    </row>
    <row r="60" spans="1:11" ht="14.1" customHeight="1">
      <c r="A60" s="4"/>
      <c r="B60" s="4"/>
      <c r="C60" s="11" t="s">
        <v>357</v>
      </c>
      <c r="D60" s="30">
        <v>0</v>
      </c>
      <c r="E60" s="30">
        <v>0</v>
      </c>
      <c r="F60" s="30">
        <v>0</v>
      </c>
      <c r="G60" s="30">
        <v>0</v>
      </c>
      <c r="H60" s="4"/>
      <c r="I60" s="4"/>
      <c r="J60" s="4"/>
      <c r="K60" s="4"/>
    </row>
    <row r="61" spans="1:11" ht="14.1" customHeight="1">
      <c r="A61" s="4"/>
      <c r="B61" s="4"/>
      <c r="C61" s="11" t="s">
        <v>361</v>
      </c>
      <c r="D61" s="30">
        <v>0</v>
      </c>
      <c r="E61" s="30">
        <v>0</v>
      </c>
      <c r="F61" s="30">
        <v>0</v>
      </c>
      <c r="G61" s="30">
        <v>0</v>
      </c>
      <c r="H61" s="4"/>
      <c r="I61" s="4"/>
      <c r="J61" s="4"/>
      <c r="K61" s="4"/>
    </row>
    <row r="62" spans="1:11" ht="14.1" customHeight="1">
      <c r="A62" s="4"/>
      <c r="B62" s="4"/>
      <c r="C62" s="11" t="s">
        <v>360</v>
      </c>
      <c r="D62" s="30">
        <v>0</v>
      </c>
      <c r="E62" s="30">
        <v>0</v>
      </c>
      <c r="F62" s="30">
        <v>0</v>
      </c>
      <c r="G62" s="30">
        <v>0</v>
      </c>
      <c r="H62" s="4"/>
      <c r="I62" s="4"/>
      <c r="J62" s="4"/>
      <c r="K62" s="4"/>
    </row>
    <row r="63" spans="1:11" ht="14.1" customHeight="1">
      <c r="A63" s="4"/>
      <c r="B63" s="4"/>
      <c r="C63" s="11" t="s">
        <v>357</v>
      </c>
      <c r="D63" s="30">
        <v>0</v>
      </c>
      <c r="E63" s="30">
        <v>0</v>
      </c>
      <c r="F63" s="30">
        <v>0</v>
      </c>
      <c r="G63" s="30">
        <v>0</v>
      </c>
      <c r="H63" s="4"/>
      <c r="I63" s="4"/>
      <c r="J63" s="4"/>
      <c r="K63" s="4"/>
    </row>
    <row r="64" spans="1:11" ht="14.1" customHeight="1">
      <c r="A64" s="4"/>
      <c r="B64" s="4"/>
      <c r="C64" s="11" t="s">
        <v>356</v>
      </c>
      <c r="D64" s="30">
        <v>0</v>
      </c>
      <c r="E64" s="30">
        <v>0</v>
      </c>
      <c r="F64" s="30">
        <v>0</v>
      </c>
      <c r="G64" s="30">
        <v>0</v>
      </c>
      <c r="H64" s="4"/>
      <c r="I64" s="4"/>
      <c r="J64" s="4"/>
      <c r="K64" s="4"/>
    </row>
    <row r="65" spans="1:11" ht="14.1" customHeight="1">
      <c r="A65" s="4"/>
      <c r="B65" s="4"/>
      <c r="C65" s="11" t="s">
        <v>355</v>
      </c>
      <c r="D65" s="30">
        <v>0</v>
      </c>
      <c r="E65" s="30">
        <v>0</v>
      </c>
      <c r="F65" s="30">
        <v>0</v>
      </c>
      <c r="G65" s="30">
        <v>0</v>
      </c>
      <c r="H65" s="4"/>
      <c r="I65" s="4"/>
      <c r="J65" s="4"/>
      <c r="K65" s="4"/>
    </row>
    <row r="66" spans="1:11" ht="14.1" customHeight="1">
      <c r="A66" s="4"/>
      <c r="B66" s="4"/>
      <c r="C66" s="11" t="s">
        <v>354</v>
      </c>
      <c r="D66" s="30">
        <v>0</v>
      </c>
      <c r="E66" s="30">
        <v>0</v>
      </c>
      <c r="F66" s="30">
        <v>0</v>
      </c>
      <c r="G66" s="30">
        <v>0</v>
      </c>
      <c r="H66" s="4"/>
      <c r="I66" s="4"/>
      <c r="J66" s="4"/>
      <c r="K66" s="4"/>
    </row>
    <row r="67" spans="1:11" ht="14.1" customHeight="1">
      <c r="A67" s="4"/>
      <c r="B67" s="4"/>
      <c r="C67" s="11" t="s">
        <v>353</v>
      </c>
      <c r="D67" s="30">
        <v>0</v>
      </c>
      <c r="E67" s="30">
        <v>0</v>
      </c>
      <c r="F67" s="30">
        <v>0</v>
      </c>
      <c r="G67" s="30">
        <v>0</v>
      </c>
      <c r="H67" s="4"/>
      <c r="I67" s="4"/>
      <c r="J67" s="4"/>
      <c r="K67" s="4"/>
    </row>
    <row r="68" spans="1:11" ht="14.1" customHeight="1">
      <c r="A68" s="4"/>
      <c r="B68" s="4"/>
      <c r="C68" s="11" t="s">
        <v>359</v>
      </c>
      <c r="D68" s="30">
        <v>0</v>
      </c>
      <c r="E68" s="30">
        <v>55139158</v>
      </c>
      <c r="F68" s="30">
        <v>0</v>
      </c>
      <c r="G68" s="30">
        <v>0</v>
      </c>
      <c r="H68" s="4"/>
      <c r="I68" s="4"/>
      <c r="J68" s="4"/>
      <c r="K68" s="4"/>
    </row>
    <row r="69" spans="1:11" ht="14.1" customHeight="1">
      <c r="A69" s="4"/>
      <c r="B69" s="4"/>
      <c r="C69" s="11" t="s">
        <v>357</v>
      </c>
      <c r="D69" s="30">
        <v>0</v>
      </c>
      <c r="E69" s="30">
        <v>55139158</v>
      </c>
      <c r="F69" s="30">
        <v>0</v>
      </c>
      <c r="G69" s="30">
        <v>0</v>
      </c>
      <c r="H69" s="4"/>
      <c r="I69" s="4"/>
      <c r="J69" s="4"/>
      <c r="K69" s="4"/>
    </row>
    <row r="70" spans="1:11" ht="14.1" customHeight="1">
      <c r="A70" s="4"/>
      <c r="B70" s="4"/>
      <c r="C70" s="11" t="s">
        <v>356</v>
      </c>
      <c r="D70" s="30">
        <v>0</v>
      </c>
      <c r="E70" s="30">
        <v>0</v>
      </c>
      <c r="F70" s="30">
        <v>0</v>
      </c>
      <c r="G70" s="30">
        <v>0</v>
      </c>
      <c r="H70" s="4"/>
      <c r="I70" s="4"/>
      <c r="J70" s="4"/>
      <c r="K70" s="4"/>
    </row>
    <row r="71" spans="1:11" ht="14.1" customHeight="1">
      <c r="A71" s="4"/>
      <c r="B71" s="4"/>
      <c r="C71" s="11" t="s">
        <v>355</v>
      </c>
      <c r="D71" s="30">
        <v>0</v>
      </c>
      <c r="E71" s="30">
        <v>0</v>
      </c>
      <c r="F71" s="30">
        <v>0</v>
      </c>
      <c r="G71" s="30">
        <v>0</v>
      </c>
      <c r="H71" s="4"/>
      <c r="I71" s="4"/>
      <c r="J71" s="4"/>
      <c r="K71" s="4"/>
    </row>
    <row r="72" spans="1:11" ht="14.1" customHeight="1">
      <c r="A72" s="4"/>
      <c r="B72" s="4"/>
      <c r="C72" s="11" t="s">
        <v>354</v>
      </c>
      <c r="D72" s="30">
        <v>0</v>
      </c>
      <c r="E72" s="30">
        <v>0</v>
      </c>
      <c r="F72" s="30">
        <v>0</v>
      </c>
      <c r="G72" s="30">
        <v>0</v>
      </c>
      <c r="H72" s="4"/>
      <c r="I72" s="4"/>
      <c r="J72" s="4"/>
      <c r="K72" s="4"/>
    </row>
    <row r="73" spans="1:11" ht="14.1" customHeight="1">
      <c r="A73" s="4"/>
      <c r="B73" s="4"/>
      <c r="C73" s="11" t="s">
        <v>353</v>
      </c>
      <c r="D73" s="30">
        <v>0</v>
      </c>
      <c r="E73" s="30">
        <v>0</v>
      </c>
      <c r="F73" s="30">
        <v>0</v>
      </c>
      <c r="G73" s="30">
        <v>0</v>
      </c>
      <c r="H73" s="4"/>
      <c r="I73" s="4"/>
      <c r="J73" s="4"/>
      <c r="K73" s="4"/>
    </row>
    <row r="74" spans="1:11" ht="14.1" customHeight="1">
      <c r="A74" s="4"/>
      <c r="B74" s="4"/>
      <c r="C74" s="11" t="s">
        <v>358</v>
      </c>
      <c r="D74" s="30">
        <v>0</v>
      </c>
      <c r="E74" s="30">
        <v>0</v>
      </c>
      <c r="F74" s="30">
        <v>0</v>
      </c>
      <c r="G74" s="30">
        <v>0</v>
      </c>
      <c r="H74" s="4"/>
      <c r="I74" s="4"/>
      <c r="J74" s="4"/>
      <c r="K74" s="4"/>
    </row>
    <row r="75" spans="1:11" ht="14.1" customHeight="1">
      <c r="A75" s="4"/>
      <c r="B75" s="4"/>
      <c r="C75" s="11" t="s">
        <v>357</v>
      </c>
      <c r="D75" s="30">
        <v>0</v>
      </c>
      <c r="E75" s="30">
        <v>0</v>
      </c>
      <c r="F75" s="30">
        <v>0</v>
      </c>
      <c r="G75" s="30">
        <v>0</v>
      </c>
      <c r="H75" s="4"/>
      <c r="I75" s="4"/>
      <c r="J75" s="4"/>
      <c r="K75" s="4"/>
    </row>
    <row r="76" spans="1:11" ht="14.1" customHeight="1">
      <c r="A76" s="4"/>
      <c r="B76" s="4"/>
      <c r="C76" s="11" t="s">
        <v>356</v>
      </c>
      <c r="D76" s="30">
        <v>0</v>
      </c>
      <c r="E76" s="30">
        <v>0</v>
      </c>
      <c r="F76" s="30">
        <v>0</v>
      </c>
      <c r="G76" s="30">
        <v>0</v>
      </c>
      <c r="H76" s="4"/>
      <c r="I76" s="4"/>
      <c r="J76" s="4"/>
      <c r="K76" s="4"/>
    </row>
    <row r="77" spans="1:11" ht="14.1" customHeight="1">
      <c r="A77" s="4"/>
      <c r="B77" s="4"/>
      <c r="C77" s="11" t="s">
        <v>355</v>
      </c>
      <c r="D77" s="30">
        <v>0</v>
      </c>
      <c r="E77" s="30">
        <v>0</v>
      </c>
      <c r="F77" s="30">
        <v>0</v>
      </c>
      <c r="G77" s="30">
        <v>0</v>
      </c>
      <c r="H77" s="4"/>
      <c r="I77" s="4"/>
      <c r="J77" s="4"/>
      <c r="K77" s="4"/>
    </row>
    <row r="78" spans="1:11" ht="14.1" customHeight="1">
      <c r="A78" s="4"/>
      <c r="B78" s="4"/>
      <c r="C78" s="11" t="s">
        <v>354</v>
      </c>
      <c r="D78" s="30">
        <v>0</v>
      </c>
      <c r="E78" s="30">
        <v>0</v>
      </c>
      <c r="F78" s="30">
        <v>0</v>
      </c>
      <c r="G78" s="30">
        <v>0</v>
      </c>
      <c r="H78" s="4"/>
      <c r="I78" s="4"/>
      <c r="J78" s="4"/>
      <c r="K78" s="4"/>
    </row>
    <row r="79" spans="1:11" ht="14.1" customHeight="1">
      <c r="A79" s="4"/>
      <c r="B79" s="4"/>
      <c r="C79" s="11" t="s">
        <v>353</v>
      </c>
      <c r="D79" s="30">
        <v>0</v>
      </c>
      <c r="E79" s="30">
        <v>0</v>
      </c>
      <c r="F79" s="30">
        <v>0</v>
      </c>
      <c r="G79" s="30">
        <v>0</v>
      </c>
      <c r="H79" s="4"/>
      <c r="I79" s="4"/>
      <c r="J79" s="4"/>
      <c r="K79" s="4"/>
    </row>
    <row r="80" spans="1:11" ht="14.1" customHeight="1">
      <c r="A80" s="4"/>
      <c r="B80" s="4"/>
      <c r="C80" s="11" t="s">
        <v>352</v>
      </c>
      <c r="D80" s="30">
        <v>0</v>
      </c>
      <c r="E80" s="30">
        <v>0</v>
      </c>
      <c r="F80" s="30">
        <v>0</v>
      </c>
      <c r="G80" s="30">
        <v>0</v>
      </c>
      <c r="H80" s="4"/>
      <c r="I80" s="4"/>
      <c r="J80" s="4"/>
      <c r="K80" s="4"/>
    </row>
    <row r="81" spans="1:11" ht="14.1" customHeight="1">
      <c r="A81" s="4"/>
      <c r="B81" s="4"/>
      <c r="C81" s="11" t="s">
        <v>351</v>
      </c>
      <c r="D81" s="30">
        <v>0</v>
      </c>
      <c r="E81" s="30">
        <v>0</v>
      </c>
      <c r="F81" s="30">
        <v>0</v>
      </c>
      <c r="G81" s="30">
        <v>0</v>
      </c>
      <c r="H81" s="4"/>
      <c r="I81" s="4"/>
      <c r="J81" s="4"/>
      <c r="K81" s="4"/>
    </row>
    <row r="82" spans="1:11" ht="14.1" customHeight="1">
      <c r="A82" s="4"/>
      <c r="B82" s="4"/>
      <c r="C82" s="10" t="s">
        <v>145</v>
      </c>
      <c r="D82" s="30">
        <v>0</v>
      </c>
      <c r="E82" s="30">
        <v>55139158</v>
      </c>
      <c r="F82" s="30">
        <v>0</v>
      </c>
      <c r="G82" s="30">
        <v>0</v>
      </c>
      <c r="H82" s="4"/>
      <c r="I82" s="4"/>
      <c r="J82" s="4"/>
      <c r="K82" s="4"/>
    </row>
    <row r="83" spans="1:11" ht="14.1" customHeight="1">
      <c r="A83" s="4"/>
      <c r="B83" s="4"/>
      <c r="C83" s="14" t="s">
        <v>382</v>
      </c>
      <c r="D83" s="1314" t="s">
        <v>1816</v>
      </c>
      <c r="E83" s="1315"/>
      <c r="F83" s="1315"/>
      <c r="G83" s="1315"/>
      <c r="H83" s="4"/>
      <c r="I83" s="4"/>
      <c r="J83" s="4"/>
      <c r="K83" s="4"/>
    </row>
    <row r="84" spans="1:11" ht="14.1" customHeight="1">
      <c r="A84" s="4"/>
      <c r="B84" s="4"/>
      <c r="C84" s="27" t="s">
        <v>380</v>
      </c>
      <c r="D84" s="1310" t="s">
        <v>1816</v>
      </c>
      <c r="E84" s="1311"/>
      <c r="F84" s="1311"/>
      <c r="G84" s="1311"/>
      <c r="H84" s="4"/>
      <c r="I84" s="4"/>
      <c r="J84" s="4"/>
      <c r="K84" s="4"/>
    </row>
    <row r="85" spans="1:11" ht="14.1" customHeight="1">
      <c r="A85" s="4"/>
      <c r="B85" s="4"/>
      <c r="C85" s="27" t="s">
        <v>15</v>
      </c>
      <c r="D85" s="1310" t="s">
        <v>40</v>
      </c>
      <c r="E85" s="1311"/>
      <c r="F85" s="1311"/>
      <c r="G85" s="1311"/>
      <c r="H85" s="4"/>
      <c r="I85" s="4"/>
      <c r="J85" s="4"/>
      <c r="K85" s="4"/>
    </row>
    <row r="86" spans="1:11" ht="15" customHeight="1">
      <c r="A86" s="4"/>
      <c r="B86" s="4"/>
      <c r="C86" s="13"/>
      <c r="D86" s="33">
        <v>2022</v>
      </c>
      <c r="E86" s="33">
        <v>2023</v>
      </c>
      <c r="F86" s="33">
        <v>2024</v>
      </c>
      <c r="G86" s="33">
        <v>2025</v>
      </c>
      <c r="H86" s="4"/>
      <c r="I86" s="4"/>
      <c r="J86" s="4"/>
      <c r="K86" s="4"/>
    </row>
    <row r="87" spans="1:11" ht="15" customHeight="1">
      <c r="A87" s="4"/>
      <c r="B87" s="4"/>
      <c r="C87" s="12"/>
      <c r="D87" s="34" t="s">
        <v>7</v>
      </c>
      <c r="E87" s="34" t="s">
        <v>8</v>
      </c>
      <c r="F87" s="34" t="s">
        <v>8</v>
      </c>
      <c r="G87" s="34" t="s">
        <v>8</v>
      </c>
      <c r="H87" s="4"/>
      <c r="I87" s="4"/>
      <c r="J87" s="4"/>
      <c r="K87" s="4"/>
    </row>
    <row r="88" spans="1:11" ht="14.1" customHeight="1">
      <c r="A88" s="4"/>
      <c r="B88" s="4"/>
      <c r="C88" s="7" t="s">
        <v>16</v>
      </c>
      <c r="D88" s="35" t="s">
        <v>411</v>
      </c>
      <c r="E88" s="35" t="s">
        <v>411</v>
      </c>
      <c r="F88" s="35" t="s">
        <v>411</v>
      </c>
      <c r="G88" s="35" t="s">
        <v>411</v>
      </c>
      <c r="H88" s="4"/>
      <c r="I88" s="4"/>
      <c r="J88" s="4"/>
      <c r="K88" s="4"/>
    </row>
    <row r="89" spans="1:11" ht="14.1" customHeight="1">
      <c r="A89" s="4"/>
      <c r="B89" s="4"/>
      <c r="C89" s="7" t="s">
        <v>481</v>
      </c>
      <c r="D89" s="35" t="s">
        <v>348</v>
      </c>
      <c r="E89" s="35" t="s">
        <v>2464</v>
      </c>
      <c r="F89" s="35" t="s">
        <v>2465</v>
      </c>
      <c r="G89" s="35" t="s">
        <v>2466</v>
      </c>
      <c r="H89" s="4"/>
      <c r="I89" s="4"/>
      <c r="J89" s="4"/>
      <c r="K89" s="4"/>
    </row>
    <row r="90" spans="1:11" ht="14.1" customHeight="1">
      <c r="A90" s="4"/>
      <c r="B90" s="4"/>
      <c r="C90" s="7" t="s">
        <v>480</v>
      </c>
      <c r="D90" s="35" t="s">
        <v>372</v>
      </c>
      <c r="E90" s="35" t="s">
        <v>2464</v>
      </c>
      <c r="F90" s="35" t="s">
        <v>2465</v>
      </c>
      <c r="G90" s="35" t="s">
        <v>2466</v>
      </c>
      <c r="H90" s="4"/>
      <c r="I90" s="4"/>
      <c r="J90" s="4"/>
      <c r="K90" s="4"/>
    </row>
    <row r="91" spans="1:11" ht="14.1" customHeight="1">
      <c r="A91" s="4"/>
      <c r="B91" s="4"/>
      <c r="C91" s="7" t="s">
        <v>375</v>
      </c>
      <c r="D91" s="35" t="s">
        <v>348</v>
      </c>
      <c r="E91" s="35" t="s">
        <v>372</v>
      </c>
      <c r="F91" s="35" t="s">
        <v>372</v>
      </c>
      <c r="G91" s="35" t="s">
        <v>372</v>
      </c>
      <c r="H91" s="4"/>
      <c r="I91" s="4"/>
      <c r="J91" s="4"/>
      <c r="K91" s="4"/>
    </row>
    <row r="92" spans="1:11" ht="14.1" customHeight="1">
      <c r="A92" s="4"/>
      <c r="B92" s="4"/>
      <c r="C92" s="7" t="s">
        <v>374</v>
      </c>
      <c r="D92" s="35" t="s">
        <v>348</v>
      </c>
      <c r="E92" s="35" t="s">
        <v>348</v>
      </c>
      <c r="F92" s="35" t="s">
        <v>2467</v>
      </c>
      <c r="G92" s="35" t="s">
        <v>2468</v>
      </c>
      <c r="H92" s="4"/>
      <c r="I92" s="4"/>
      <c r="J92" s="4"/>
      <c r="K92" s="4"/>
    </row>
    <row r="93" spans="1:11" ht="14.1" customHeight="1">
      <c r="A93" s="4"/>
      <c r="B93" s="4"/>
      <c r="C93" s="7" t="s">
        <v>22</v>
      </c>
      <c r="D93" s="35" t="s">
        <v>348</v>
      </c>
      <c r="E93" s="35" t="s">
        <v>348</v>
      </c>
      <c r="F93" s="35" t="s">
        <v>2467</v>
      </c>
      <c r="G93" s="35" t="s">
        <v>2468</v>
      </c>
      <c r="H93" s="4"/>
      <c r="I93" s="4"/>
      <c r="J93" s="4"/>
      <c r="K93" s="4"/>
    </row>
    <row r="94" spans="1:11" ht="14.1" customHeight="1">
      <c r="A94" s="4"/>
      <c r="B94" s="4"/>
      <c r="C94" s="1312" t="s">
        <v>371</v>
      </c>
      <c r="D94" s="1313"/>
      <c r="E94" s="1313"/>
      <c r="F94" s="1313"/>
      <c r="G94" s="1313"/>
      <c r="H94" s="4"/>
      <c r="I94" s="4"/>
      <c r="J94" s="4"/>
      <c r="K94" s="4"/>
    </row>
    <row r="95" spans="1:11" ht="14.1" customHeight="1">
      <c r="A95" s="4"/>
      <c r="B95" s="4"/>
      <c r="C95" s="13"/>
      <c r="D95" s="33">
        <v>2022</v>
      </c>
      <c r="E95" s="33">
        <v>2023</v>
      </c>
      <c r="F95" s="33">
        <v>2024</v>
      </c>
      <c r="G95" s="33">
        <v>2025</v>
      </c>
      <c r="H95" s="4"/>
      <c r="I95" s="4"/>
      <c r="J95" s="4"/>
      <c r="K95" s="4"/>
    </row>
    <row r="96" spans="1:11" ht="14.1" customHeight="1">
      <c r="A96" s="4"/>
      <c r="B96" s="4"/>
      <c r="C96" s="12"/>
      <c r="D96" s="34" t="s">
        <v>7</v>
      </c>
      <c r="E96" s="34" t="s">
        <v>8</v>
      </c>
      <c r="F96" s="34" t="s">
        <v>8</v>
      </c>
      <c r="G96" s="34" t="s">
        <v>8</v>
      </c>
      <c r="H96" s="4"/>
      <c r="I96" s="4"/>
      <c r="J96" s="4"/>
      <c r="K96" s="4"/>
    </row>
    <row r="97" spans="1:11" ht="14.1" customHeight="1">
      <c r="A97" s="4"/>
      <c r="B97" s="4"/>
      <c r="C97" s="11" t="s">
        <v>368</v>
      </c>
      <c r="D97" s="18" t="s">
        <v>348</v>
      </c>
      <c r="E97" s="30">
        <v>0</v>
      </c>
      <c r="F97" s="30">
        <v>0</v>
      </c>
      <c r="G97" s="30">
        <v>0</v>
      </c>
      <c r="H97" s="4"/>
      <c r="I97" s="4"/>
      <c r="J97" s="4"/>
      <c r="K97" s="4"/>
    </row>
    <row r="98" spans="1:11" ht="14.1" customHeight="1">
      <c r="A98" s="4"/>
      <c r="B98" s="4"/>
      <c r="C98" s="11" t="s">
        <v>357</v>
      </c>
      <c r="D98" s="18" t="s">
        <v>348</v>
      </c>
      <c r="E98" s="30">
        <v>0</v>
      </c>
      <c r="F98" s="30">
        <v>0</v>
      </c>
      <c r="G98" s="30">
        <v>0</v>
      </c>
      <c r="H98" s="4"/>
      <c r="I98" s="4"/>
      <c r="J98" s="4"/>
      <c r="K98" s="4"/>
    </row>
    <row r="99" spans="1:11" ht="14.1" customHeight="1">
      <c r="A99" s="4"/>
      <c r="B99" s="4"/>
      <c r="C99" s="11" t="s">
        <v>361</v>
      </c>
      <c r="D99" s="18" t="s">
        <v>348</v>
      </c>
      <c r="E99" s="30">
        <v>0</v>
      </c>
      <c r="F99" s="30">
        <v>0</v>
      </c>
      <c r="G99" s="30">
        <v>0</v>
      </c>
      <c r="H99" s="4"/>
      <c r="I99" s="4"/>
      <c r="J99" s="4"/>
      <c r="K99" s="4"/>
    </row>
    <row r="100" spans="1:11" ht="14.1" customHeight="1">
      <c r="A100" s="4"/>
      <c r="B100" s="4"/>
      <c r="C100" s="11" t="s">
        <v>367</v>
      </c>
      <c r="D100" s="18" t="s">
        <v>348</v>
      </c>
      <c r="E100" s="30">
        <v>0</v>
      </c>
      <c r="F100" s="30">
        <v>0</v>
      </c>
      <c r="G100" s="30">
        <v>0</v>
      </c>
      <c r="H100" s="4"/>
      <c r="I100" s="4"/>
      <c r="J100" s="4"/>
      <c r="K100" s="4"/>
    </row>
    <row r="101" spans="1:11" ht="14.1" customHeight="1">
      <c r="A101" s="4"/>
      <c r="B101" s="4"/>
      <c r="C101" s="11" t="s">
        <v>357</v>
      </c>
      <c r="D101" s="18" t="s">
        <v>348</v>
      </c>
      <c r="E101" s="30">
        <v>0</v>
      </c>
      <c r="F101" s="30">
        <v>0</v>
      </c>
      <c r="G101" s="30">
        <v>0</v>
      </c>
      <c r="H101" s="4"/>
      <c r="I101" s="4"/>
      <c r="J101" s="4"/>
      <c r="K101" s="4"/>
    </row>
    <row r="102" spans="1:11" ht="14.1" customHeight="1">
      <c r="A102" s="4"/>
      <c r="B102" s="4"/>
      <c r="C102" s="11" t="s">
        <v>361</v>
      </c>
      <c r="D102" s="18" t="s">
        <v>348</v>
      </c>
      <c r="E102" s="30">
        <v>0</v>
      </c>
      <c r="F102" s="30">
        <v>0</v>
      </c>
      <c r="G102" s="30">
        <v>0</v>
      </c>
      <c r="H102" s="4"/>
      <c r="I102" s="4"/>
      <c r="J102" s="4"/>
      <c r="K102" s="4"/>
    </row>
    <row r="103" spans="1:11" ht="14.1" customHeight="1">
      <c r="A103" s="4"/>
      <c r="B103" s="4"/>
      <c r="C103" s="11" t="s">
        <v>366</v>
      </c>
      <c r="D103" s="18" t="s">
        <v>348</v>
      </c>
      <c r="E103" s="30">
        <v>0</v>
      </c>
      <c r="F103" s="30">
        <v>0</v>
      </c>
      <c r="G103" s="30">
        <v>0</v>
      </c>
      <c r="H103" s="4"/>
      <c r="I103" s="4"/>
      <c r="J103" s="4"/>
      <c r="K103" s="4"/>
    </row>
    <row r="104" spans="1:11" ht="14.1" customHeight="1">
      <c r="A104" s="4"/>
      <c r="B104" s="4"/>
      <c r="C104" s="11" t="s">
        <v>357</v>
      </c>
      <c r="D104" s="18" t="s">
        <v>348</v>
      </c>
      <c r="E104" s="30">
        <v>0</v>
      </c>
      <c r="F104" s="30">
        <v>0</v>
      </c>
      <c r="G104" s="30">
        <v>0</v>
      </c>
      <c r="H104" s="4"/>
      <c r="I104" s="4"/>
      <c r="J104" s="4"/>
      <c r="K104" s="4"/>
    </row>
    <row r="105" spans="1:11" ht="14.1" customHeight="1">
      <c r="A105" s="4"/>
      <c r="B105" s="4"/>
      <c r="C105" s="11" t="s">
        <v>361</v>
      </c>
      <c r="D105" s="18" t="s">
        <v>348</v>
      </c>
      <c r="E105" s="30">
        <v>0</v>
      </c>
      <c r="F105" s="30">
        <v>0</v>
      </c>
      <c r="G105" s="30">
        <v>0</v>
      </c>
      <c r="H105" s="4"/>
      <c r="I105" s="4"/>
      <c r="J105" s="4"/>
      <c r="K105" s="4"/>
    </row>
    <row r="106" spans="1:11" ht="14.1" customHeight="1">
      <c r="A106" s="4"/>
      <c r="B106" s="4"/>
      <c r="C106" s="11" t="s">
        <v>365</v>
      </c>
      <c r="D106" s="18" t="s">
        <v>348</v>
      </c>
      <c r="E106" s="30">
        <v>0</v>
      </c>
      <c r="F106" s="30">
        <v>0</v>
      </c>
      <c r="G106" s="30">
        <v>0</v>
      </c>
      <c r="H106" s="4"/>
      <c r="I106" s="4"/>
      <c r="J106" s="4"/>
      <c r="K106" s="4"/>
    </row>
    <row r="107" spans="1:11" ht="14.1" customHeight="1">
      <c r="A107" s="4"/>
      <c r="B107" s="4"/>
      <c r="C107" s="11" t="s">
        <v>357</v>
      </c>
      <c r="D107" s="18" t="s">
        <v>348</v>
      </c>
      <c r="E107" s="30">
        <v>0</v>
      </c>
      <c r="F107" s="30">
        <v>0</v>
      </c>
      <c r="G107" s="30">
        <v>0</v>
      </c>
      <c r="H107" s="4"/>
      <c r="I107" s="4"/>
      <c r="J107" s="4"/>
      <c r="K107" s="4"/>
    </row>
    <row r="108" spans="1:11" ht="14.1" customHeight="1">
      <c r="A108" s="4"/>
      <c r="B108" s="4"/>
      <c r="C108" s="11" t="s">
        <v>361</v>
      </c>
      <c r="D108" s="18" t="s">
        <v>348</v>
      </c>
      <c r="E108" s="30">
        <v>0</v>
      </c>
      <c r="F108" s="30">
        <v>0</v>
      </c>
      <c r="G108" s="30">
        <v>0</v>
      </c>
      <c r="H108" s="4"/>
      <c r="I108" s="4"/>
      <c r="J108" s="4"/>
      <c r="K108" s="4"/>
    </row>
    <row r="109" spans="1:11" ht="14.1" customHeight="1">
      <c r="A109" s="4"/>
      <c r="B109" s="4"/>
      <c r="C109" s="11" t="s">
        <v>370</v>
      </c>
      <c r="D109" s="18" t="s">
        <v>348</v>
      </c>
      <c r="E109" s="30">
        <v>0</v>
      </c>
      <c r="F109" s="30">
        <v>0</v>
      </c>
      <c r="G109" s="30">
        <v>0</v>
      </c>
      <c r="H109" s="4"/>
      <c r="I109" s="4"/>
      <c r="J109" s="4"/>
      <c r="K109" s="4"/>
    </row>
    <row r="110" spans="1:11" ht="14.1" customHeight="1">
      <c r="A110" s="4"/>
      <c r="B110" s="4"/>
      <c r="C110" s="11" t="s">
        <v>357</v>
      </c>
      <c r="D110" s="18" t="s">
        <v>348</v>
      </c>
      <c r="E110" s="30">
        <v>0</v>
      </c>
      <c r="F110" s="30">
        <v>0</v>
      </c>
      <c r="G110" s="30">
        <v>0</v>
      </c>
      <c r="H110" s="4"/>
      <c r="I110" s="4"/>
      <c r="J110" s="4"/>
      <c r="K110" s="4"/>
    </row>
    <row r="111" spans="1:11" ht="14.1" customHeight="1">
      <c r="A111" s="4"/>
      <c r="B111" s="4"/>
      <c r="C111" s="11" t="s">
        <v>361</v>
      </c>
      <c r="D111" s="18" t="s">
        <v>348</v>
      </c>
      <c r="E111" s="30">
        <v>0</v>
      </c>
      <c r="F111" s="30">
        <v>0</v>
      </c>
      <c r="G111" s="30">
        <v>0</v>
      </c>
      <c r="H111" s="4"/>
      <c r="I111" s="4"/>
      <c r="J111" s="4"/>
      <c r="K111" s="4"/>
    </row>
    <row r="112" spans="1:11" ht="14.1" customHeight="1">
      <c r="A112" s="4"/>
      <c r="B112" s="4"/>
      <c r="C112" s="11" t="s">
        <v>363</v>
      </c>
      <c r="D112" s="18" t="s">
        <v>348</v>
      </c>
      <c r="E112" s="30">
        <v>0</v>
      </c>
      <c r="F112" s="30">
        <v>0</v>
      </c>
      <c r="G112" s="30">
        <v>0</v>
      </c>
      <c r="H112" s="4"/>
      <c r="I112" s="4"/>
      <c r="J112" s="4"/>
      <c r="K112" s="4"/>
    </row>
    <row r="113" spans="1:11" ht="14.1" customHeight="1">
      <c r="A113" s="4"/>
      <c r="B113" s="4"/>
      <c r="C113" s="11" t="s">
        <v>357</v>
      </c>
      <c r="D113" s="18" t="s">
        <v>348</v>
      </c>
      <c r="E113" s="30">
        <v>0</v>
      </c>
      <c r="F113" s="30">
        <v>0</v>
      </c>
      <c r="G113" s="30">
        <v>0</v>
      </c>
      <c r="H113" s="4"/>
      <c r="I113" s="4"/>
      <c r="J113" s="4"/>
      <c r="K113" s="4"/>
    </row>
    <row r="114" spans="1:11" ht="14.1" customHeight="1">
      <c r="A114" s="4"/>
      <c r="B114" s="4"/>
      <c r="C114" s="11" t="s">
        <v>361</v>
      </c>
      <c r="D114" s="18" t="s">
        <v>348</v>
      </c>
      <c r="E114" s="30">
        <v>0</v>
      </c>
      <c r="F114" s="30">
        <v>0</v>
      </c>
      <c r="G114" s="30">
        <v>0</v>
      </c>
      <c r="H114" s="4"/>
      <c r="I114" s="4"/>
      <c r="J114" s="4"/>
      <c r="K114" s="4"/>
    </row>
    <row r="115" spans="1:11" ht="14.1" customHeight="1">
      <c r="A115" s="4"/>
      <c r="B115" s="4"/>
      <c r="C115" s="11" t="s">
        <v>362</v>
      </c>
      <c r="D115" s="18" t="s">
        <v>348</v>
      </c>
      <c r="E115" s="30">
        <v>0</v>
      </c>
      <c r="F115" s="30">
        <v>0</v>
      </c>
      <c r="G115" s="30">
        <v>0</v>
      </c>
      <c r="H115" s="4"/>
      <c r="I115" s="4"/>
      <c r="J115" s="4"/>
      <c r="K115" s="4"/>
    </row>
    <row r="116" spans="1:11" ht="14.1" customHeight="1">
      <c r="A116" s="4"/>
      <c r="B116" s="4"/>
      <c r="C116" s="11" t="s">
        <v>357</v>
      </c>
      <c r="D116" s="18" t="s">
        <v>348</v>
      </c>
      <c r="E116" s="30">
        <v>0</v>
      </c>
      <c r="F116" s="30">
        <v>0</v>
      </c>
      <c r="G116" s="30">
        <v>0</v>
      </c>
      <c r="H116" s="4"/>
      <c r="I116" s="4"/>
      <c r="J116" s="4"/>
      <c r="K116" s="4"/>
    </row>
    <row r="117" spans="1:11" ht="14.1" customHeight="1">
      <c r="A117" s="4"/>
      <c r="B117" s="4"/>
      <c r="C117" s="11" t="s">
        <v>361</v>
      </c>
      <c r="D117" s="18" t="s">
        <v>348</v>
      </c>
      <c r="E117" s="30">
        <v>0</v>
      </c>
      <c r="F117" s="30">
        <v>0</v>
      </c>
      <c r="G117" s="30">
        <v>0</v>
      </c>
      <c r="H117" s="4"/>
      <c r="I117" s="4"/>
      <c r="J117" s="4"/>
      <c r="K117" s="4"/>
    </row>
    <row r="118" spans="1:11" ht="14.1" customHeight="1">
      <c r="A118" s="4"/>
      <c r="B118" s="4"/>
      <c r="C118" s="11" t="s">
        <v>360</v>
      </c>
      <c r="D118" s="18" t="s">
        <v>348</v>
      </c>
      <c r="E118" s="30">
        <v>0</v>
      </c>
      <c r="F118" s="30">
        <v>0</v>
      </c>
      <c r="G118" s="30">
        <v>0</v>
      </c>
      <c r="H118" s="4"/>
      <c r="I118" s="4"/>
      <c r="J118" s="4"/>
      <c r="K118" s="4"/>
    </row>
    <row r="119" spans="1:11" ht="14.1" customHeight="1">
      <c r="A119" s="4"/>
      <c r="B119" s="4"/>
      <c r="C119" s="11" t="s">
        <v>357</v>
      </c>
      <c r="D119" s="18" t="s">
        <v>348</v>
      </c>
      <c r="E119" s="30">
        <v>0</v>
      </c>
      <c r="F119" s="30">
        <v>0</v>
      </c>
      <c r="G119" s="30">
        <v>0</v>
      </c>
      <c r="H119" s="4"/>
      <c r="I119" s="4"/>
      <c r="J119" s="4"/>
      <c r="K119" s="4"/>
    </row>
    <row r="120" spans="1:11" ht="14.1" customHeight="1">
      <c r="A120" s="4"/>
      <c r="B120" s="4"/>
      <c r="C120" s="11" t="s">
        <v>356</v>
      </c>
      <c r="D120" s="18" t="s">
        <v>348</v>
      </c>
      <c r="E120" s="30">
        <v>0</v>
      </c>
      <c r="F120" s="30">
        <v>0</v>
      </c>
      <c r="G120" s="30">
        <v>0</v>
      </c>
      <c r="H120" s="4"/>
      <c r="I120" s="4"/>
      <c r="J120" s="4"/>
      <c r="K120" s="4"/>
    </row>
    <row r="121" spans="1:11" ht="14.1" customHeight="1">
      <c r="A121" s="4"/>
      <c r="B121" s="4"/>
      <c r="C121" s="11" t="s">
        <v>355</v>
      </c>
      <c r="D121" s="18" t="s">
        <v>348</v>
      </c>
      <c r="E121" s="30">
        <v>0</v>
      </c>
      <c r="F121" s="30">
        <v>0</v>
      </c>
      <c r="G121" s="30">
        <v>0</v>
      </c>
      <c r="H121" s="4"/>
      <c r="I121" s="4"/>
      <c r="J121" s="4"/>
      <c r="K121" s="4"/>
    </row>
    <row r="122" spans="1:11" ht="14.1" customHeight="1">
      <c r="A122" s="4"/>
      <c r="B122" s="4"/>
      <c r="C122" s="11" t="s">
        <v>354</v>
      </c>
      <c r="D122" s="18" t="s">
        <v>348</v>
      </c>
      <c r="E122" s="30">
        <v>0</v>
      </c>
      <c r="F122" s="30">
        <v>0</v>
      </c>
      <c r="G122" s="30">
        <v>0</v>
      </c>
      <c r="H122" s="4"/>
      <c r="I122" s="4"/>
      <c r="J122" s="4"/>
      <c r="K122" s="4"/>
    </row>
    <row r="123" spans="1:11" ht="14.1" customHeight="1">
      <c r="A123" s="4"/>
      <c r="B123" s="4"/>
      <c r="C123" s="11" t="s">
        <v>353</v>
      </c>
      <c r="D123" s="18" t="s">
        <v>348</v>
      </c>
      <c r="E123" s="30">
        <v>0</v>
      </c>
      <c r="F123" s="30">
        <v>0</v>
      </c>
      <c r="G123" s="30">
        <v>0</v>
      </c>
      <c r="H123" s="4"/>
      <c r="I123" s="4"/>
      <c r="J123" s="4"/>
      <c r="K123" s="4"/>
    </row>
    <row r="124" spans="1:11" ht="14.1" customHeight="1">
      <c r="A124" s="4"/>
      <c r="B124" s="4"/>
      <c r="C124" s="11" t="s">
        <v>359</v>
      </c>
      <c r="D124" s="18" t="s">
        <v>348</v>
      </c>
      <c r="E124" s="30">
        <v>334860842</v>
      </c>
      <c r="F124" s="30">
        <v>460000000</v>
      </c>
      <c r="G124" s="30">
        <v>428358531</v>
      </c>
      <c r="H124" s="4"/>
      <c r="I124" s="4"/>
      <c r="J124" s="4"/>
      <c r="K124" s="4"/>
    </row>
    <row r="125" spans="1:11" ht="14.1" customHeight="1">
      <c r="A125" s="4"/>
      <c r="B125" s="4"/>
      <c r="C125" s="11" t="s">
        <v>357</v>
      </c>
      <c r="D125" s="18" t="s">
        <v>348</v>
      </c>
      <c r="E125" s="30">
        <v>334860842</v>
      </c>
      <c r="F125" s="30">
        <v>460000000</v>
      </c>
      <c r="G125" s="30">
        <v>428358531</v>
      </c>
      <c r="H125" s="4"/>
      <c r="I125" s="4"/>
      <c r="J125" s="4"/>
      <c r="K125" s="4"/>
    </row>
    <row r="126" spans="1:11" ht="14.1" customHeight="1">
      <c r="A126" s="4"/>
      <c r="B126" s="4"/>
      <c r="C126" s="11" t="s">
        <v>356</v>
      </c>
      <c r="D126" s="18" t="s">
        <v>348</v>
      </c>
      <c r="E126" s="30">
        <v>0</v>
      </c>
      <c r="F126" s="30">
        <v>0</v>
      </c>
      <c r="G126" s="30">
        <v>0</v>
      </c>
      <c r="H126" s="4"/>
      <c r="I126" s="4"/>
      <c r="J126" s="4"/>
      <c r="K126" s="4"/>
    </row>
    <row r="127" spans="1:11" ht="14.1" customHeight="1">
      <c r="A127" s="4"/>
      <c r="B127" s="4"/>
      <c r="C127" s="11" t="s">
        <v>355</v>
      </c>
      <c r="D127" s="18" t="s">
        <v>348</v>
      </c>
      <c r="E127" s="30">
        <v>0</v>
      </c>
      <c r="F127" s="30">
        <v>0</v>
      </c>
      <c r="G127" s="30">
        <v>0</v>
      </c>
      <c r="H127" s="4"/>
      <c r="I127" s="4"/>
      <c r="J127" s="4"/>
      <c r="K127" s="4"/>
    </row>
    <row r="128" spans="1:11" ht="14.1" customHeight="1">
      <c r="A128" s="4"/>
      <c r="B128" s="4"/>
      <c r="C128" s="11" t="s">
        <v>354</v>
      </c>
      <c r="D128" s="18" t="s">
        <v>348</v>
      </c>
      <c r="E128" s="30">
        <v>0</v>
      </c>
      <c r="F128" s="30">
        <v>0</v>
      </c>
      <c r="G128" s="30">
        <v>0</v>
      </c>
      <c r="H128" s="4"/>
      <c r="I128" s="4"/>
      <c r="J128" s="4"/>
      <c r="K128" s="4"/>
    </row>
    <row r="129" spans="1:11" ht="14.1" customHeight="1">
      <c r="A129" s="4"/>
      <c r="B129" s="4"/>
      <c r="C129" s="11" t="s">
        <v>353</v>
      </c>
      <c r="D129" s="18" t="s">
        <v>348</v>
      </c>
      <c r="E129" s="30">
        <v>0</v>
      </c>
      <c r="F129" s="30">
        <v>0</v>
      </c>
      <c r="G129" s="30">
        <v>0</v>
      </c>
      <c r="H129" s="4"/>
      <c r="I129" s="4"/>
      <c r="J129" s="4"/>
      <c r="K129" s="4"/>
    </row>
    <row r="130" spans="1:11" ht="14.1" customHeight="1">
      <c r="A130" s="4"/>
      <c r="B130" s="4"/>
      <c r="C130" s="11" t="s">
        <v>358</v>
      </c>
      <c r="D130" s="18" t="s">
        <v>348</v>
      </c>
      <c r="E130" s="30">
        <v>0</v>
      </c>
      <c r="F130" s="30">
        <v>0</v>
      </c>
      <c r="G130" s="30">
        <v>0</v>
      </c>
      <c r="H130" s="4"/>
      <c r="I130" s="4"/>
      <c r="J130" s="4"/>
      <c r="K130" s="4"/>
    </row>
    <row r="131" spans="1:11" ht="14.1" customHeight="1">
      <c r="A131" s="4"/>
      <c r="B131" s="4"/>
      <c r="C131" s="11" t="s">
        <v>357</v>
      </c>
      <c r="D131" s="18" t="s">
        <v>348</v>
      </c>
      <c r="E131" s="30">
        <v>0</v>
      </c>
      <c r="F131" s="30">
        <v>0</v>
      </c>
      <c r="G131" s="30">
        <v>0</v>
      </c>
      <c r="H131" s="4"/>
      <c r="I131" s="4"/>
      <c r="J131" s="4"/>
      <c r="K131" s="4"/>
    </row>
    <row r="132" spans="1:11" ht="14.1" customHeight="1">
      <c r="A132" s="4"/>
      <c r="B132" s="4"/>
      <c r="C132" s="11" t="s">
        <v>356</v>
      </c>
      <c r="D132" s="18" t="s">
        <v>348</v>
      </c>
      <c r="E132" s="30">
        <v>0</v>
      </c>
      <c r="F132" s="30">
        <v>0</v>
      </c>
      <c r="G132" s="30">
        <v>0</v>
      </c>
      <c r="H132" s="4"/>
      <c r="I132" s="4"/>
      <c r="J132" s="4"/>
      <c r="K132" s="4"/>
    </row>
    <row r="133" spans="1:11" ht="14.1" customHeight="1">
      <c r="A133" s="4"/>
      <c r="B133" s="4"/>
      <c r="C133" s="11" t="s">
        <v>355</v>
      </c>
      <c r="D133" s="18" t="s">
        <v>348</v>
      </c>
      <c r="E133" s="30">
        <v>0</v>
      </c>
      <c r="F133" s="30">
        <v>0</v>
      </c>
      <c r="G133" s="30">
        <v>0</v>
      </c>
      <c r="H133" s="4"/>
      <c r="I133" s="4"/>
      <c r="J133" s="4"/>
      <c r="K133" s="4"/>
    </row>
    <row r="134" spans="1:11" ht="14.1" customHeight="1">
      <c r="A134" s="4"/>
      <c r="B134" s="4"/>
      <c r="C134" s="11" t="s">
        <v>354</v>
      </c>
      <c r="D134" s="18" t="s">
        <v>348</v>
      </c>
      <c r="E134" s="30">
        <v>0</v>
      </c>
      <c r="F134" s="30">
        <v>0</v>
      </c>
      <c r="G134" s="30">
        <v>0</v>
      </c>
      <c r="H134" s="4"/>
      <c r="I134" s="4"/>
      <c r="J134" s="4"/>
      <c r="K134" s="4"/>
    </row>
    <row r="135" spans="1:11" ht="14.1" customHeight="1">
      <c r="A135" s="4"/>
      <c r="B135" s="4"/>
      <c r="C135" s="11" t="s">
        <v>353</v>
      </c>
      <c r="D135" s="18" t="s">
        <v>348</v>
      </c>
      <c r="E135" s="30">
        <v>0</v>
      </c>
      <c r="F135" s="30">
        <v>0</v>
      </c>
      <c r="G135" s="30">
        <v>0</v>
      </c>
      <c r="H135" s="4"/>
      <c r="I135" s="4"/>
      <c r="J135" s="4"/>
      <c r="K135" s="4"/>
    </row>
    <row r="136" spans="1:11" ht="14.1" customHeight="1">
      <c r="A136" s="4"/>
      <c r="B136" s="4"/>
      <c r="C136" s="11" t="s">
        <v>352</v>
      </c>
      <c r="D136" s="18" t="s">
        <v>348</v>
      </c>
      <c r="E136" s="30">
        <v>0</v>
      </c>
      <c r="F136" s="30">
        <v>0</v>
      </c>
      <c r="G136" s="30">
        <v>0</v>
      </c>
      <c r="H136" s="4"/>
      <c r="I136" s="4"/>
      <c r="J136" s="4"/>
      <c r="K136" s="4"/>
    </row>
    <row r="137" spans="1:11" ht="14.1" customHeight="1">
      <c r="A137" s="4"/>
      <c r="B137" s="4"/>
      <c r="C137" s="11" t="s">
        <v>351</v>
      </c>
      <c r="D137" s="18" t="s">
        <v>348</v>
      </c>
      <c r="E137" s="30">
        <v>0</v>
      </c>
      <c r="F137" s="30">
        <v>0</v>
      </c>
      <c r="G137" s="30">
        <v>0</v>
      </c>
      <c r="H137" s="4"/>
      <c r="I137" s="4"/>
      <c r="J137" s="4"/>
      <c r="K137" s="4"/>
    </row>
    <row r="138" spans="1:11" ht="14.1" customHeight="1">
      <c r="A138" s="4"/>
      <c r="B138" s="4"/>
      <c r="C138" s="10" t="s">
        <v>145</v>
      </c>
      <c r="D138" s="30">
        <v>0</v>
      </c>
      <c r="E138" s="30">
        <v>334860842</v>
      </c>
      <c r="F138" s="30">
        <v>460000000</v>
      </c>
      <c r="G138" s="30">
        <v>428358531</v>
      </c>
      <c r="H138" s="4"/>
      <c r="I138" s="4"/>
      <c r="J138" s="4"/>
      <c r="K138" s="4"/>
    </row>
    <row r="139" spans="1:11" ht="18" customHeight="1">
      <c r="A139" s="4"/>
      <c r="B139" s="4"/>
      <c r="C139" s="14" t="s">
        <v>382</v>
      </c>
      <c r="D139" s="1314" t="s">
        <v>1818</v>
      </c>
      <c r="E139" s="1315"/>
      <c r="F139" s="1315"/>
      <c r="G139" s="1315"/>
      <c r="H139" s="4"/>
      <c r="I139" s="4"/>
      <c r="J139" s="4"/>
      <c r="K139" s="4"/>
    </row>
    <row r="140" spans="1:11" ht="18" customHeight="1">
      <c r="A140" s="4"/>
      <c r="B140" s="4"/>
      <c r="C140" s="27" t="s">
        <v>380</v>
      </c>
      <c r="D140" s="1310" t="s">
        <v>1819</v>
      </c>
      <c r="E140" s="1311"/>
      <c r="F140" s="1311"/>
      <c r="G140" s="1311"/>
      <c r="H140" s="4"/>
      <c r="I140" s="4"/>
      <c r="J140" s="4"/>
      <c r="K140" s="4"/>
    </row>
    <row r="141" spans="1:11" ht="18" customHeight="1">
      <c r="A141" s="4"/>
      <c r="B141" s="4"/>
      <c r="C141" s="27" t="s">
        <v>15</v>
      </c>
      <c r="D141" s="1310" t="s">
        <v>1820</v>
      </c>
      <c r="E141" s="1311"/>
      <c r="F141" s="1311"/>
      <c r="G141" s="1311"/>
      <c r="H141" s="4"/>
      <c r="I141" s="4"/>
      <c r="J141" s="4"/>
      <c r="K141" s="4"/>
    </row>
    <row r="142" spans="1:11" ht="15" customHeight="1">
      <c r="A142" s="4"/>
      <c r="B142" s="4"/>
      <c r="C142" s="13"/>
      <c r="D142" s="33">
        <v>2022</v>
      </c>
      <c r="E142" s="33">
        <v>2023</v>
      </c>
      <c r="F142" s="33">
        <v>2024</v>
      </c>
      <c r="G142" s="33">
        <v>2025</v>
      </c>
      <c r="H142" s="4"/>
      <c r="I142" s="4"/>
      <c r="J142" s="4"/>
      <c r="K142" s="4"/>
    </row>
    <row r="143" spans="1:11" ht="15" customHeight="1">
      <c r="A143" s="4"/>
      <c r="B143" s="4"/>
      <c r="C143" s="12"/>
      <c r="D143" s="34" t="s">
        <v>7</v>
      </c>
      <c r="E143" s="34" t="s">
        <v>8</v>
      </c>
      <c r="F143" s="34" t="s">
        <v>8</v>
      </c>
      <c r="G143" s="34" t="s">
        <v>8</v>
      </c>
      <c r="H143" s="4"/>
      <c r="I143" s="4"/>
      <c r="J143" s="4"/>
      <c r="K143" s="4"/>
    </row>
    <row r="144" spans="1:11" ht="14.1" customHeight="1">
      <c r="A144" s="4"/>
      <c r="B144" s="4"/>
      <c r="C144" s="7" t="s">
        <v>16</v>
      </c>
      <c r="D144" s="35" t="s">
        <v>348</v>
      </c>
      <c r="E144" s="35" t="s">
        <v>411</v>
      </c>
      <c r="F144" s="35" t="s">
        <v>411</v>
      </c>
      <c r="G144" s="35" t="s">
        <v>411</v>
      </c>
      <c r="H144" s="4"/>
      <c r="I144" s="4"/>
      <c r="J144" s="4"/>
      <c r="K144" s="4"/>
    </row>
    <row r="145" spans="1:11" ht="14.1" customHeight="1">
      <c r="A145" s="4"/>
      <c r="B145" s="4"/>
      <c r="C145" s="7" t="s">
        <v>481</v>
      </c>
      <c r="D145" s="35" t="s">
        <v>1086</v>
      </c>
      <c r="E145" s="35" t="s">
        <v>1849</v>
      </c>
      <c r="F145" s="35" t="s">
        <v>1028</v>
      </c>
      <c r="G145" s="35" t="s">
        <v>2469</v>
      </c>
      <c r="H145" s="4"/>
      <c r="I145" s="4"/>
      <c r="J145" s="4"/>
      <c r="K145" s="4"/>
    </row>
    <row r="146" spans="1:11" ht="14.1" customHeight="1">
      <c r="A146" s="4"/>
      <c r="B146" s="4"/>
      <c r="C146" s="7" t="s">
        <v>480</v>
      </c>
      <c r="D146" s="35" t="s">
        <v>372</v>
      </c>
      <c r="E146" s="35" t="s">
        <v>1849</v>
      </c>
      <c r="F146" s="35" t="s">
        <v>1028</v>
      </c>
      <c r="G146" s="35" t="s">
        <v>2469</v>
      </c>
      <c r="H146" s="4"/>
      <c r="I146" s="4"/>
      <c r="J146" s="4"/>
      <c r="K146" s="4"/>
    </row>
    <row r="147" spans="1:11" ht="14.1" customHeight="1">
      <c r="A147" s="4"/>
      <c r="B147" s="4"/>
      <c r="C147" s="7" t="s">
        <v>375</v>
      </c>
      <c r="D147" s="35" t="s">
        <v>348</v>
      </c>
      <c r="E147" s="35" t="s">
        <v>348</v>
      </c>
      <c r="F147" s="35" t="s">
        <v>372</v>
      </c>
      <c r="G147" s="35" t="s">
        <v>372</v>
      </c>
      <c r="H147" s="4"/>
      <c r="I147" s="4"/>
      <c r="J147" s="4"/>
      <c r="K147" s="4"/>
    </row>
    <row r="148" spans="1:11" ht="14.1" customHeight="1">
      <c r="A148" s="4"/>
      <c r="B148" s="4"/>
      <c r="C148" s="7" t="s">
        <v>374</v>
      </c>
      <c r="D148" s="35" t="s">
        <v>348</v>
      </c>
      <c r="E148" s="35" t="s">
        <v>2470</v>
      </c>
      <c r="F148" s="35" t="s">
        <v>384</v>
      </c>
      <c r="G148" s="35" t="s">
        <v>2471</v>
      </c>
      <c r="H148" s="4"/>
      <c r="I148" s="4"/>
      <c r="J148" s="4"/>
      <c r="K148" s="4"/>
    </row>
    <row r="149" spans="1:11" ht="14.1" customHeight="1">
      <c r="A149" s="4"/>
      <c r="B149" s="4"/>
      <c r="C149" s="7" t="s">
        <v>22</v>
      </c>
      <c r="D149" s="35" t="s">
        <v>348</v>
      </c>
      <c r="E149" s="35" t="s">
        <v>348</v>
      </c>
      <c r="F149" s="35" t="s">
        <v>384</v>
      </c>
      <c r="G149" s="35" t="s">
        <v>2471</v>
      </c>
      <c r="H149" s="4"/>
      <c r="I149" s="4"/>
      <c r="J149" s="4"/>
      <c r="K149" s="4"/>
    </row>
    <row r="150" spans="1:11" ht="14.1" customHeight="1">
      <c r="A150" s="4"/>
      <c r="B150" s="4"/>
      <c r="C150" s="1312" t="s">
        <v>371</v>
      </c>
      <c r="D150" s="1313"/>
      <c r="E150" s="1313"/>
      <c r="F150" s="1313"/>
      <c r="G150" s="1313"/>
      <c r="H150" s="4"/>
      <c r="I150" s="4"/>
      <c r="J150" s="4"/>
      <c r="K150" s="4"/>
    </row>
    <row r="151" spans="1:11" ht="14.1" customHeight="1">
      <c r="A151" s="4"/>
      <c r="B151" s="4"/>
      <c r="C151" s="13"/>
      <c r="D151" s="33">
        <v>2022</v>
      </c>
      <c r="E151" s="33">
        <v>2023</v>
      </c>
      <c r="F151" s="33">
        <v>2024</v>
      </c>
      <c r="G151" s="33">
        <v>2025</v>
      </c>
      <c r="H151" s="4"/>
      <c r="I151" s="4"/>
      <c r="J151" s="4"/>
      <c r="K151" s="4"/>
    </row>
    <row r="152" spans="1:11" ht="14.1" customHeight="1">
      <c r="A152" s="4"/>
      <c r="B152" s="4"/>
      <c r="C152" s="12"/>
      <c r="D152" s="34" t="s">
        <v>7</v>
      </c>
      <c r="E152" s="34" t="s">
        <v>8</v>
      </c>
      <c r="F152" s="34" t="s">
        <v>8</v>
      </c>
      <c r="G152" s="34" t="s">
        <v>8</v>
      </c>
      <c r="H152" s="4"/>
      <c r="I152" s="4"/>
      <c r="J152" s="4"/>
      <c r="K152" s="4"/>
    </row>
    <row r="153" spans="1:11" ht="14.1" customHeight="1">
      <c r="A153" s="4"/>
      <c r="B153" s="4"/>
      <c r="C153" s="11" t="s">
        <v>368</v>
      </c>
      <c r="D153" s="30">
        <v>0</v>
      </c>
      <c r="E153" s="30">
        <v>0</v>
      </c>
      <c r="F153" s="30">
        <v>0</v>
      </c>
      <c r="G153" s="30">
        <v>0</v>
      </c>
      <c r="H153" s="4"/>
      <c r="I153" s="4"/>
      <c r="J153" s="4"/>
      <c r="K153" s="4"/>
    </row>
    <row r="154" spans="1:11" ht="14.1" customHeight="1">
      <c r="A154" s="4"/>
      <c r="B154" s="4"/>
      <c r="C154" s="11" t="s">
        <v>357</v>
      </c>
      <c r="D154" s="30">
        <v>0</v>
      </c>
      <c r="E154" s="30">
        <v>0</v>
      </c>
      <c r="F154" s="30">
        <v>0</v>
      </c>
      <c r="G154" s="30">
        <v>0</v>
      </c>
      <c r="H154" s="4"/>
      <c r="I154" s="4"/>
      <c r="J154" s="4"/>
      <c r="K154" s="4"/>
    </row>
    <row r="155" spans="1:11" ht="14.1" customHeight="1">
      <c r="A155" s="4"/>
      <c r="B155" s="4"/>
      <c r="C155" s="11" t="s">
        <v>361</v>
      </c>
      <c r="D155" s="30">
        <v>0</v>
      </c>
      <c r="E155" s="30">
        <v>0</v>
      </c>
      <c r="F155" s="30">
        <v>0</v>
      </c>
      <c r="G155" s="30">
        <v>0</v>
      </c>
      <c r="H155" s="4"/>
      <c r="I155" s="4"/>
      <c r="J155" s="4"/>
      <c r="K155" s="4"/>
    </row>
    <row r="156" spans="1:11" ht="14.1" customHeight="1">
      <c r="A156" s="4"/>
      <c r="B156" s="4"/>
      <c r="C156" s="11" t="s">
        <v>367</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366</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365</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370</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363</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362</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361</v>
      </c>
      <c r="D173" s="30">
        <v>0</v>
      </c>
      <c r="E173" s="30">
        <v>0</v>
      </c>
      <c r="F173" s="30">
        <v>0</v>
      </c>
      <c r="G173" s="30">
        <v>0</v>
      </c>
      <c r="H173" s="4"/>
      <c r="I173" s="4"/>
      <c r="J173" s="4"/>
      <c r="K173" s="4"/>
    </row>
    <row r="174" spans="1:11" ht="14.1" customHeight="1">
      <c r="A174" s="4"/>
      <c r="B174" s="4"/>
      <c r="C174" s="11" t="s">
        <v>360</v>
      </c>
      <c r="D174" s="30">
        <v>0</v>
      </c>
      <c r="E174" s="30">
        <v>0</v>
      </c>
      <c r="F174" s="30">
        <v>0</v>
      </c>
      <c r="G174" s="30">
        <v>0</v>
      </c>
      <c r="H174" s="4"/>
      <c r="I174" s="4"/>
      <c r="J174" s="4"/>
      <c r="K174" s="4"/>
    </row>
    <row r="175" spans="1:11" ht="14.1" customHeight="1">
      <c r="A175" s="4"/>
      <c r="B175" s="4"/>
      <c r="C175" s="11" t="s">
        <v>357</v>
      </c>
      <c r="D175" s="30">
        <v>0</v>
      </c>
      <c r="E175" s="30">
        <v>0</v>
      </c>
      <c r="F175" s="30">
        <v>0</v>
      </c>
      <c r="G175" s="30">
        <v>0</v>
      </c>
      <c r="H175" s="4"/>
      <c r="I175" s="4"/>
      <c r="J175" s="4"/>
      <c r="K175" s="4"/>
    </row>
    <row r="176" spans="1:11" ht="14.1" customHeight="1">
      <c r="A176" s="4"/>
      <c r="B176" s="4"/>
      <c r="C176" s="11" t="s">
        <v>356</v>
      </c>
      <c r="D176" s="30">
        <v>0</v>
      </c>
      <c r="E176" s="30">
        <v>0</v>
      </c>
      <c r="F176" s="30">
        <v>0</v>
      </c>
      <c r="G176" s="30">
        <v>0</v>
      </c>
      <c r="H176" s="4"/>
      <c r="I176" s="4"/>
      <c r="J176" s="4"/>
      <c r="K176" s="4"/>
    </row>
    <row r="177" spans="1:11" ht="14.1" customHeight="1">
      <c r="A177" s="4"/>
      <c r="B177" s="4"/>
      <c r="C177" s="11" t="s">
        <v>355</v>
      </c>
      <c r="D177" s="30">
        <v>0</v>
      </c>
      <c r="E177" s="30">
        <v>0</v>
      </c>
      <c r="F177" s="30">
        <v>0</v>
      </c>
      <c r="G177" s="30">
        <v>0</v>
      </c>
      <c r="H177" s="4"/>
      <c r="I177" s="4"/>
      <c r="J177" s="4"/>
      <c r="K177" s="4"/>
    </row>
    <row r="178" spans="1:11" ht="14.1" customHeight="1">
      <c r="A178" s="4"/>
      <c r="B178" s="4"/>
      <c r="C178" s="11" t="s">
        <v>354</v>
      </c>
      <c r="D178" s="30">
        <v>0</v>
      </c>
      <c r="E178" s="30">
        <v>0</v>
      </c>
      <c r="F178" s="30">
        <v>0</v>
      </c>
      <c r="G178" s="30">
        <v>0</v>
      </c>
      <c r="H178" s="4"/>
      <c r="I178" s="4"/>
      <c r="J178" s="4"/>
      <c r="K178" s="4"/>
    </row>
    <row r="179" spans="1:11" ht="14.1" customHeight="1">
      <c r="A179" s="4"/>
      <c r="B179" s="4"/>
      <c r="C179" s="11" t="s">
        <v>353</v>
      </c>
      <c r="D179" s="30">
        <v>0</v>
      </c>
      <c r="E179" s="30">
        <v>0</v>
      </c>
      <c r="F179" s="30">
        <v>0</v>
      </c>
      <c r="G179" s="30">
        <v>0</v>
      </c>
      <c r="H179" s="4"/>
      <c r="I179" s="4"/>
      <c r="J179" s="4"/>
      <c r="K179" s="4"/>
    </row>
    <row r="180" spans="1:11" ht="14.1" customHeight="1">
      <c r="A180" s="4"/>
      <c r="B180" s="4"/>
      <c r="C180" s="11" t="s">
        <v>359</v>
      </c>
      <c r="D180" s="30">
        <v>0</v>
      </c>
      <c r="E180" s="30">
        <v>300000000</v>
      </c>
      <c r="F180" s="30">
        <v>200000000</v>
      </c>
      <c r="G180" s="30">
        <v>221641469</v>
      </c>
      <c r="H180" s="4"/>
      <c r="I180" s="4"/>
      <c r="J180" s="4"/>
      <c r="K180" s="4"/>
    </row>
    <row r="181" spans="1:11" ht="14.1" customHeight="1">
      <c r="A181" s="4"/>
      <c r="B181" s="4"/>
      <c r="C181" s="11" t="s">
        <v>357</v>
      </c>
      <c r="D181" s="30">
        <v>0</v>
      </c>
      <c r="E181" s="30">
        <v>300000000</v>
      </c>
      <c r="F181" s="30">
        <v>200000000</v>
      </c>
      <c r="G181" s="30">
        <v>221641469</v>
      </c>
      <c r="H181" s="4"/>
      <c r="I181" s="4"/>
      <c r="J181" s="4"/>
      <c r="K181" s="4"/>
    </row>
    <row r="182" spans="1:11" ht="14.1" customHeight="1">
      <c r="A182" s="4"/>
      <c r="B182" s="4"/>
      <c r="C182" s="11" t="s">
        <v>356</v>
      </c>
      <c r="D182" s="30">
        <v>0</v>
      </c>
      <c r="E182" s="30">
        <v>0</v>
      </c>
      <c r="F182" s="30">
        <v>0</v>
      </c>
      <c r="G182" s="30">
        <v>0</v>
      </c>
      <c r="H182" s="4"/>
      <c r="I182" s="4"/>
      <c r="J182" s="4"/>
      <c r="K182" s="4"/>
    </row>
    <row r="183" spans="1:11" ht="14.1" customHeight="1">
      <c r="A183" s="4"/>
      <c r="B183" s="4"/>
      <c r="C183" s="11" t="s">
        <v>355</v>
      </c>
      <c r="D183" s="30">
        <v>0</v>
      </c>
      <c r="E183" s="30">
        <v>0</v>
      </c>
      <c r="F183" s="30">
        <v>0</v>
      </c>
      <c r="G183" s="30">
        <v>0</v>
      </c>
      <c r="H183" s="4"/>
      <c r="I183" s="4"/>
      <c r="J183" s="4"/>
      <c r="K183" s="4"/>
    </row>
    <row r="184" spans="1:11" ht="14.1" customHeight="1">
      <c r="A184" s="4"/>
      <c r="B184" s="4"/>
      <c r="C184" s="11" t="s">
        <v>354</v>
      </c>
      <c r="D184" s="30">
        <v>0</v>
      </c>
      <c r="E184" s="30">
        <v>0</v>
      </c>
      <c r="F184" s="30">
        <v>0</v>
      </c>
      <c r="G184" s="30">
        <v>0</v>
      </c>
      <c r="H184" s="4"/>
      <c r="I184" s="4"/>
      <c r="J184" s="4"/>
      <c r="K184" s="4"/>
    </row>
    <row r="185" spans="1:11" ht="14.1" customHeight="1">
      <c r="A185" s="4"/>
      <c r="B185" s="4"/>
      <c r="C185" s="11" t="s">
        <v>353</v>
      </c>
      <c r="D185" s="30">
        <v>0</v>
      </c>
      <c r="E185" s="30">
        <v>0</v>
      </c>
      <c r="F185" s="30">
        <v>0</v>
      </c>
      <c r="G185" s="30">
        <v>0</v>
      </c>
      <c r="H185" s="4"/>
      <c r="I185" s="4"/>
      <c r="J185" s="4"/>
      <c r="K185" s="4"/>
    </row>
    <row r="186" spans="1:11" ht="14.1" customHeight="1">
      <c r="A186" s="4"/>
      <c r="B186" s="4"/>
      <c r="C186" s="11" t="s">
        <v>358</v>
      </c>
      <c r="D186" s="30">
        <v>0</v>
      </c>
      <c r="E186" s="30">
        <v>0</v>
      </c>
      <c r="F186" s="30">
        <v>0</v>
      </c>
      <c r="G186" s="30">
        <v>0</v>
      </c>
      <c r="H186" s="4"/>
      <c r="I186" s="4"/>
      <c r="J186" s="4"/>
      <c r="K186" s="4"/>
    </row>
    <row r="187" spans="1:11" ht="14.1" customHeight="1">
      <c r="A187" s="4"/>
      <c r="B187" s="4"/>
      <c r="C187" s="11" t="s">
        <v>357</v>
      </c>
      <c r="D187" s="30">
        <v>0</v>
      </c>
      <c r="E187" s="30">
        <v>0</v>
      </c>
      <c r="F187" s="30">
        <v>0</v>
      </c>
      <c r="G187" s="30">
        <v>0</v>
      </c>
      <c r="H187" s="4"/>
      <c r="I187" s="4"/>
      <c r="J187" s="4"/>
      <c r="K187" s="4"/>
    </row>
    <row r="188" spans="1:11" ht="14.1" customHeight="1">
      <c r="A188" s="4"/>
      <c r="B188" s="4"/>
      <c r="C188" s="11" t="s">
        <v>356</v>
      </c>
      <c r="D188" s="30">
        <v>0</v>
      </c>
      <c r="E188" s="30">
        <v>0</v>
      </c>
      <c r="F188" s="30">
        <v>0</v>
      </c>
      <c r="G188" s="30">
        <v>0</v>
      </c>
      <c r="H188" s="4"/>
      <c r="I188" s="4"/>
      <c r="J188" s="4"/>
      <c r="K188" s="4"/>
    </row>
    <row r="189" spans="1:11" ht="14.1" customHeight="1">
      <c r="A189" s="4"/>
      <c r="B189" s="4"/>
      <c r="C189" s="11" t="s">
        <v>355</v>
      </c>
      <c r="D189" s="30">
        <v>0</v>
      </c>
      <c r="E189" s="30">
        <v>0</v>
      </c>
      <c r="F189" s="30">
        <v>0</v>
      </c>
      <c r="G189" s="30">
        <v>0</v>
      </c>
      <c r="H189" s="4"/>
      <c r="I189" s="4"/>
      <c r="J189" s="4"/>
      <c r="K189" s="4"/>
    </row>
    <row r="190" spans="1:11" ht="14.1" customHeight="1">
      <c r="A190" s="4"/>
      <c r="B190" s="4"/>
      <c r="C190" s="11" t="s">
        <v>354</v>
      </c>
      <c r="D190" s="30">
        <v>0</v>
      </c>
      <c r="E190" s="30">
        <v>0</v>
      </c>
      <c r="F190" s="30">
        <v>0</v>
      </c>
      <c r="G190" s="30">
        <v>0</v>
      </c>
      <c r="H190" s="4"/>
      <c r="I190" s="4"/>
      <c r="J190" s="4"/>
      <c r="K190" s="4"/>
    </row>
    <row r="191" spans="1:11" ht="14.1" customHeight="1">
      <c r="A191" s="4"/>
      <c r="B191" s="4"/>
      <c r="C191" s="11" t="s">
        <v>353</v>
      </c>
      <c r="D191" s="30">
        <v>0</v>
      </c>
      <c r="E191" s="30">
        <v>0</v>
      </c>
      <c r="F191" s="30">
        <v>0</v>
      </c>
      <c r="G191" s="30">
        <v>0</v>
      </c>
      <c r="H191" s="4"/>
      <c r="I191" s="4"/>
      <c r="J191" s="4"/>
      <c r="K191" s="4"/>
    </row>
    <row r="192" spans="1:11" ht="14.1" customHeight="1">
      <c r="A192" s="4"/>
      <c r="B192" s="4"/>
      <c r="C192" s="11" t="s">
        <v>352</v>
      </c>
      <c r="D192" s="30">
        <v>0</v>
      </c>
      <c r="E192" s="30">
        <v>0</v>
      </c>
      <c r="F192" s="30">
        <v>0</v>
      </c>
      <c r="G192" s="30">
        <v>0</v>
      </c>
      <c r="H192" s="4"/>
      <c r="I192" s="4"/>
      <c r="J192" s="4"/>
      <c r="K192" s="4"/>
    </row>
    <row r="193" spans="1:11" ht="14.1" customHeight="1">
      <c r="A193" s="4"/>
      <c r="B193" s="4"/>
      <c r="C193" s="11" t="s">
        <v>351</v>
      </c>
      <c r="D193" s="30">
        <v>0</v>
      </c>
      <c r="E193" s="30">
        <v>0</v>
      </c>
      <c r="F193" s="30">
        <v>0</v>
      </c>
      <c r="G193" s="30">
        <v>0</v>
      </c>
      <c r="H193" s="4"/>
      <c r="I193" s="4"/>
      <c r="J193" s="4"/>
      <c r="K193" s="4"/>
    </row>
    <row r="194" spans="1:11" ht="14.1" customHeight="1">
      <c r="A194" s="4"/>
      <c r="B194" s="4"/>
      <c r="C194" s="10" t="s">
        <v>145</v>
      </c>
      <c r="D194" s="30">
        <v>0</v>
      </c>
      <c r="E194" s="30">
        <v>300000000</v>
      </c>
      <c r="F194" s="30">
        <v>200000000</v>
      </c>
      <c r="G194" s="30">
        <v>221641469</v>
      </c>
      <c r="H194" s="4"/>
      <c r="I194" s="4"/>
      <c r="J194" s="4"/>
      <c r="K194" s="4"/>
    </row>
    <row r="195" spans="1:11" ht="21.95" customHeight="1">
      <c r="A195" s="4"/>
      <c r="B195" s="4"/>
      <c r="C195" s="14" t="s">
        <v>382</v>
      </c>
      <c r="D195" s="1314" t="s">
        <v>1821</v>
      </c>
      <c r="E195" s="1315"/>
      <c r="F195" s="1315"/>
      <c r="G195" s="1315"/>
      <c r="H195" s="4"/>
      <c r="I195" s="4"/>
      <c r="J195" s="4"/>
      <c r="K195" s="4"/>
    </row>
    <row r="196" spans="1:11" ht="21.95" customHeight="1">
      <c r="A196" s="4"/>
      <c r="B196" s="4"/>
      <c r="C196" s="27" t="s">
        <v>380</v>
      </c>
      <c r="D196" s="1310" t="s">
        <v>1822</v>
      </c>
      <c r="E196" s="1311"/>
      <c r="F196" s="1311"/>
      <c r="G196" s="1311"/>
      <c r="H196" s="4"/>
      <c r="I196" s="4"/>
      <c r="J196" s="4"/>
      <c r="K196" s="4"/>
    </row>
    <row r="197" spans="1:11" ht="21.95" customHeight="1">
      <c r="A197" s="4"/>
      <c r="B197" s="4"/>
      <c r="C197" s="27" t="s">
        <v>15</v>
      </c>
      <c r="D197" s="1310" t="s">
        <v>1823</v>
      </c>
      <c r="E197" s="1311"/>
      <c r="F197" s="1311"/>
      <c r="G197" s="1311"/>
      <c r="H197" s="4"/>
      <c r="I197" s="4"/>
      <c r="J197" s="4"/>
      <c r="K197" s="4"/>
    </row>
    <row r="198" spans="1:11" ht="15" customHeight="1">
      <c r="A198" s="4"/>
      <c r="B198" s="4"/>
      <c r="C198" s="13"/>
      <c r="D198" s="33">
        <v>2022</v>
      </c>
      <c r="E198" s="33">
        <v>2023</v>
      </c>
      <c r="F198" s="33">
        <v>2024</v>
      </c>
      <c r="G198" s="33">
        <v>2025</v>
      </c>
      <c r="H198" s="4"/>
      <c r="I198" s="4"/>
      <c r="J198" s="4"/>
      <c r="K198" s="4"/>
    </row>
    <row r="199" spans="1:11" ht="15" customHeight="1">
      <c r="A199" s="4"/>
      <c r="B199" s="4"/>
      <c r="C199" s="12"/>
      <c r="D199" s="34" t="s">
        <v>7</v>
      </c>
      <c r="E199" s="34" t="s">
        <v>8</v>
      </c>
      <c r="F199" s="34" t="s">
        <v>8</v>
      </c>
      <c r="G199" s="34" t="s">
        <v>8</v>
      </c>
      <c r="H199" s="4"/>
      <c r="I199" s="4"/>
      <c r="J199" s="4"/>
      <c r="K199" s="4"/>
    </row>
    <row r="200" spans="1:11" ht="14.1" customHeight="1">
      <c r="A200" s="4"/>
      <c r="B200" s="4"/>
      <c r="C200" s="7" t="s">
        <v>16</v>
      </c>
      <c r="D200" s="35" t="s">
        <v>348</v>
      </c>
      <c r="E200" s="35" t="s">
        <v>411</v>
      </c>
      <c r="F200" s="35" t="s">
        <v>411</v>
      </c>
      <c r="G200" s="35" t="s">
        <v>411</v>
      </c>
      <c r="H200" s="4"/>
      <c r="I200" s="4"/>
      <c r="J200" s="4"/>
      <c r="K200" s="4"/>
    </row>
    <row r="201" spans="1:11" ht="14.1" customHeight="1">
      <c r="A201" s="4"/>
      <c r="B201" s="4"/>
      <c r="C201" s="7" t="s">
        <v>481</v>
      </c>
      <c r="D201" s="35" t="s">
        <v>372</v>
      </c>
      <c r="E201" s="35" t="s">
        <v>767</v>
      </c>
      <c r="F201" s="35" t="s">
        <v>709</v>
      </c>
      <c r="G201" s="35" t="s">
        <v>709</v>
      </c>
      <c r="H201" s="4"/>
      <c r="I201" s="4"/>
      <c r="J201" s="4"/>
      <c r="K201" s="4"/>
    </row>
    <row r="202" spans="1:11" ht="14.1" customHeight="1">
      <c r="A202" s="4"/>
      <c r="B202" s="4"/>
      <c r="C202" s="7" t="s">
        <v>480</v>
      </c>
      <c r="D202" s="35" t="s">
        <v>372</v>
      </c>
      <c r="E202" s="35" t="s">
        <v>767</v>
      </c>
      <c r="F202" s="35" t="s">
        <v>709</v>
      </c>
      <c r="G202" s="35" t="s">
        <v>709</v>
      </c>
      <c r="H202" s="4"/>
      <c r="I202" s="4"/>
      <c r="J202" s="4"/>
      <c r="K202" s="4"/>
    </row>
    <row r="203" spans="1:11" ht="14.1" customHeight="1">
      <c r="A203" s="4"/>
      <c r="B203" s="4"/>
      <c r="C203" s="7" t="s">
        <v>375</v>
      </c>
      <c r="D203" s="35" t="s">
        <v>348</v>
      </c>
      <c r="E203" s="35" t="s">
        <v>348</v>
      </c>
      <c r="F203" s="35" t="s">
        <v>372</v>
      </c>
      <c r="G203" s="35" t="s">
        <v>372</v>
      </c>
      <c r="H203" s="4"/>
      <c r="I203" s="4"/>
      <c r="J203" s="4"/>
      <c r="K203" s="4"/>
    </row>
    <row r="204" spans="1:11" ht="14.1" customHeight="1">
      <c r="A204" s="4"/>
      <c r="B204" s="4"/>
      <c r="C204" s="7" t="s">
        <v>374</v>
      </c>
      <c r="D204" s="35" t="s">
        <v>348</v>
      </c>
      <c r="E204" s="35" t="s">
        <v>348</v>
      </c>
      <c r="F204" s="35" t="s">
        <v>626</v>
      </c>
      <c r="G204" s="35" t="s">
        <v>372</v>
      </c>
      <c r="H204" s="4"/>
      <c r="I204" s="4"/>
      <c r="J204" s="4"/>
      <c r="K204" s="4"/>
    </row>
    <row r="205" spans="1:11" ht="14.1" customHeight="1">
      <c r="A205" s="4"/>
      <c r="B205" s="4"/>
      <c r="C205" s="7" t="s">
        <v>22</v>
      </c>
      <c r="D205" s="35" t="s">
        <v>348</v>
      </c>
      <c r="E205" s="35" t="s">
        <v>348</v>
      </c>
      <c r="F205" s="35" t="s">
        <v>626</v>
      </c>
      <c r="G205" s="35" t="s">
        <v>372</v>
      </c>
      <c r="H205" s="4"/>
      <c r="I205" s="4"/>
      <c r="J205" s="4"/>
      <c r="K205" s="4"/>
    </row>
    <row r="206" spans="1:11" ht="14.1" customHeight="1">
      <c r="A206" s="4"/>
      <c r="B206" s="4"/>
      <c r="C206" s="1312" t="s">
        <v>371</v>
      </c>
      <c r="D206" s="1313"/>
      <c r="E206" s="1313"/>
      <c r="F206" s="1313"/>
      <c r="G206" s="1313"/>
      <c r="H206" s="4"/>
      <c r="I206" s="4"/>
      <c r="J206" s="4"/>
      <c r="K206" s="4"/>
    </row>
    <row r="207" spans="1:11" ht="14.1" customHeight="1">
      <c r="A207" s="4"/>
      <c r="B207" s="4"/>
      <c r="C207" s="13"/>
      <c r="D207" s="33">
        <v>2022</v>
      </c>
      <c r="E207" s="33">
        <v>2023</v>
      </c>
      <c r="F207" s="33">
        <v>2024</v>
      </c>
      <c r="G207" s="33">
        <v>2025</v>
      </c>
      <c r="H207" s="4"/>
      <c r="I207" s="4"/>
      <c r="J207" s="4"/>
      <c r="K207" s="4"/>
    </row>
    <row r="208" spans="1:11" ht="14.1" customHeight="1">
      <c r="A208" s="4"/>
      <c r="B208" s="4"/>
      <c r="C208" s="12"/>
      <c r="D208" s="34" t="s">
        <v>7</v>
      </c>
      <c r="E208" s="34" t="s">
        <v>8</v>
      </c>
      <c r="F208" s="34" t="s">
        <v>8</v>
      </c>
      <c r="G208" s="34" t="s">
        <v>8</v>
      </c>
      <c r="H208" s="4"/>
      <c r="I208" s="4"/>
      <c r="J208" s="4"/>
      <c r="K208" s="4"/>
    </row>
    <row r="209" spans="1:11" ht="14.1" customHeight="1">
      <c r="A209" s="4"/>
      <c r="B209" s="4"/>
      <c r="C209" s="11" t="s">
        <v>368</v>
      </c>
      <c r="D209" s="30">
        <v>0</v>
      </c>
      <c r="E209" s="30">
        <v>0</v>
      </c>
      <c r="F209" s="30">
        <v>0</v>
      </c>
      <c r="G209" s="30">
        <v>0</v>
      </c>
      <c r="H209" s="4"/>
      <c r="I209" s="4"/>
      <c r="J209" s="4"/>
      <c r="K209" s="4"/>
    </row>
    <row r="210" spans="1:11" ht="14.1" customHeight="1">
      <c r="A210" s="4"/>
      <c r="B210" s="4"/>
      <c r="C210" s="11" t="s">
        <v>357</v>
      </c>
      <c r="D210" s="30">
        <v>0</v>
      </c>
      <c r="E210" s="30">
        <v>0</v>
      </c>
      <c r="F210" s="30">
        <v>0</v>
      </c>
      <c r="G210" s="30">
        <v>0</v>
      </c>
      <c r="H210" s="4"/>
      <c r="I210" s="4"/>
      <c r="J210" s="4"/>
      <c r="K210" s="4"/>
    </row>
    <row r="211" spans="1:11" ht="14.1" customHeight="1">
      <c r="A211" s="4"/>
      <c r="B211" s="4"/>
      <c r="C211" s="11" t="s">
        <v>361</v>
      </c>
      <c r="D211" s="30">
        <v>0</v>
      </c>
      <c r="E211" s="30">
        <v>0</v>
      </c>
      <c r="F211" s="30">
        <v>0</v>
      </c>
      <c r="G211" s="30">
        <v>0</v>
      </c>
      <c r="H211" s="4"/>
      <c r="I211" s="4"/>
      <c r="J211" s="4"/>
      <c r="K211" s="4"/>
    </row>
    <row r="212" spans="1:11" ht="14.1" customHeight="1">
      <c r="A212" s="4"/>
      <c r="B212" s="4"/>
      <c r="C212" s="11" t="s">
        <v>367</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366</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365</v>
      </c>
      <c r="D218" s="30">
        <v>0</v>
      </c>
      <c r="E218" s="30">
        <v>0</v>
      </c>
      <c r="F218" s="30">
        <v>0</v>
      </c>
      <c r="G218" s="30">
        <v>0</v>
      </c>
      <c r="H218" s="4"/>
      <c r="I218" s="4"/>
      <c r="J218" s="4"/>
      <c r="K218" s="4"/>
    </row>
    <row r="219" spans="1:11" ht="14.1" customHeight="1">
      <c r="A219" s="4"/>
      <c r="B219" s="4"/>
      <c r="C219" s="11" t="s">
        <v>357</v>
      </c>
      <c r="D219" s="30">
        <v>0</v>
      </c>
      <c r="E219" s="30">
        <v>0</v>
      </c>
      <c r="F219" s="30">
        <v>0</v>
      </c>
      <c r="G219" s="30">
        <v>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370</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363</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362</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361</v>
      </c>
      <c r="D229" s="30">
        <v>0</v>
      </c>
      <c r="E229" s="30">
        <v>0</v>
      </c>
      <c r="F229" s="30">
        <v>0</v>
      </c>
      <c r="G229" s="30">
        <v>0</v>
      </c>
      <c r="H229" s="4"/>
      <c r="I229" s="4"/>
      <c r="J229" s="4"/>
      <c r="K229" s="4"/>
    </row>
    <row r="230" spans="1:11" ht="14.1" customHeight="1">
      <c r="A230" s="4"/>
      <c r="B230" s="4"/>
      <c r="C230" s="11" t="s">
        <v>360</v>
      </c>
      <c r="D230" s="30">
        <v>0</v>
      </c>
      <c r="E230" s="30">
        <v>0</v>
      </c>
      <c r="F230" s="30">
        <v>0</v>
      </c>
      <c r="G230" s="30">
        <v>0</v>
      </c>
      <c r="H230" s="4"/>
      <c r="I230" s="4"/>
      <c r="J230" s="4"/>
      <c r="K230" s="4"/>
    </row>
    <row r="231" spans="1:11" ht="14.1" customHeight="1">
      <c r="A231" s="4"/>
      <c r="B231" s="4"/>
      <c r="C231" s="11" t="s">
        <v>357</v>
      </c>
      <c r="D231" s="30">
        <v>0</v>
      </c>
      <c r="E231" s="30">
        <v>0</v>
      </c>
      <c r="F231" s="30">
        <v>0</v>
      </c>
      <c r="G231" s="30">
        <v>0</v>
      </c>
      <c r="H231" s="4"/>
      <c r="I231" s="4"/>
      <c r="J231" s="4"/>
      <c r="K231" s="4"/>
    </row>
    <row r="232" spans="1:11" ht="14.1" customHeight="1">
      <c r="A232" s="4"/>
      <c r="B232" s="4"/>
      <c r="C232" s="11" t="s">
        <v>356</v>
      </c>
      <c r="D232" s="30">
        <v>0</v>
      </c>
      <c r="E232" s="30">
        <v>0</v>
      </c>
      <c r="F232" s="30">
        <v>0</v>
      </c>
      <c r="G232" s="30">
        <v>0</v>
      </c>
      <c r="H232" s="4"/>
      <c r="I232" s="4"/>
      <c r="J232" s="4"/>
      <c r="K232" s="4"/>
    </row>
    <row r="233" spans="1:11" ht="14.1" customHeight="1">
      <c r="A233" s="4"/>
      <c r="B233" s="4"/>
      <c r="C233" s="11" t="s">
        <v>355</v>
      </c>
      <c r="D233" s="30">
        <v>0</v>
      </c>
      <c r="E233" s="30">
        <v>0</v>
      </c>
      <c r="F233" s="30">
        <v>0</v>
      </c>
      <c r="G233" s="30">
        <v>0</v>
      </c>
      <c r="H233" s="4"/>
      <c r="I233" s="4"/>
      <c r="J233" s="4"/>
      <c r="K233" s="4"/>
    </row>
    <row r="234" spans="1:11" ht="14.1" customHeight="1">
      <c r="A234" s="4"/>
      <c r="B234" s="4"/>
      <c r="C234" s="11" t="s">
        <v>354</v>
      </c>
      <c r="D234" s="30">
        <v>0</v>
      </c>
      <c r="E234" s="30">
        <v>0</v>
      </c>
      <c r="F234" s="30">
        <v>0</v>
      </c>
      <c r="G234" s="30">
        <v>0</v>
      </c>
      <c r="H234" s="4"/>
      <c r="I234" s="4"/>
      <c r="J234" s="4"/>
      <c r="K234" s="4"/>
    </row>
    <row r="235" spans="1:11" ht="14.1" customHeight="1">
      <c r="A235" s="4"/>
      <c r="B235" s="4"/>
      <c r="C235" s="11" t="s">
        <v>353</v>
      </c>
      <c r="D235" s="30">
        <v>0</v>
      </c>
      <c r="E235" s="30">
        <v>0</v>
      </c>
      <c r="F235" s="30">
        <v>0</v>
      </c>
      <c r="G235" s="30">
        <v>0</v>
      </c>
      <c r="H235" s="4"/>
      <c r="I235" s="4"/>
      <c r="J235" s="4"/>
      <c r="K235" s="4"/>
    </row>
    <row r="236" spans="1:11" ht="14.1" customHeight="1">
      <c r="A236" s="4"/>
      <c r="B236" s="4"/>
      <c r="C236" s="11" t="s">
        <v>359</v>
      </c>
      <c r="D236" s="30">
        <v>0</v>
      </c>
      <c r="E236" s="30">
        <v>40000000</v>
      </c>
      <c r="F236" s="30">
        <v>30000000</v>
      </c>
      <c r="G236" s="30">
        <v>30000000</v>
      </c>
      <c r="H236" s="4"/>
      <c r="I236" s="4"/>
      <c r="J236" s="4"/>
      <c r="K236" s="4"/>
    </row>
    <row r="237" spans="1:11" ht="14.1" customHeight="1">
      <c r="A237" s="4"/>
      <c r="B237" s="4"/>
      <c r="C237" s="11" t="s">
        <v>357</v>
      </c>
      <c r="D237" s="30">
        <v>0</v>
      </c>
      <c r="E237" s="30">
        <v>40000000</v>
      </c>
      <c r="F237" s="30">
        <v>30000000</v>
      </c>
      <c r="G237" s="30">
        <v>30000000</v>
      </c>
      <c r="H237" s="4"/>
      <c r="I237" s="4"/>
      <c r="J237" s="4"/>
      <c r="K237" s="4"/>
    </row>
    <row r="238" spans="1:11" ht="14.1" customHeight="1">
      <c r="A238" s="4"/>
      <c r="B238" s="4"/>
      <c r="C238" s="11" t="s">
        <v>356</v>
      </c>
      <c r="D238" s="30">
        <v>0</v>
      </c>
      <c r="E238" s="30">
        <v>0</v>
      </c>
      <c r="F238" s="30">
        <v>0</v>
      </c>
      <c r="G238" s="30">
        <v>0</v>
      </c>
      <c r="H238" s="4"/>
      <c r="I238" s="4"/>
      <c r="J238" s="4"/>
      <c r="K238" s="4"/>
    </row>
    <row r="239" spans="1:11" ht="14.1" customHeight="1">
      <c r="A239" s="4"/>
      <c r="B239" s="4"/>
      <c r="C239" s="11" t="s">
        <v>355</v>
      </c>
      <c r="D239" s="30">
        <v>0</v>
      </c>
      <c r="E239" s="30">
        <v>0</v>
      </c>
      <c r="F239" s="30">
        <v>0</v>
      </c>
      <c r="G239" s="30">
        <v>0</v>
      </c>
      <c r="H239" s="4"/>
      <c r="I239" s="4"/>
      <c r="J239" s="4"/>
      <c r="K239" s="4"/>
    </row>
    <row r="240" spans="1:11" ht="14.1" customHeight="1">
      <c r="A240" s="4"/>
      <c r="B240" s="4"/>
      <c r="C240" s="11" t="s">
        <v>354</v>
      </c>
      <c r="D240" s="30">
        <v>0</v>
      </c>
      <c r="E240" s="30">
        <v>0</v>
      </c>
      <c r="F240" s="30">
        <v>0</v>
      </c>
      <c r="G240" s="30">
        <v>0</v>
      </c>
      <c r="H240" s="4"/>
      <c r="I240" s="4"/>
      <c r="J240" s="4"/>
      <c r="K240" s="4"/>
    </row>
    <row r="241" spans="1:11" ht="14.1" customHeight="1">
      <c r="A241" s="4"/>
      <c r="B241" s="4"/>
      <c r="C241" s="11" t="s">
        <v>353</v>
      </c>
      <c r="D241" s="30">
        <v>0</v>
      </c>
      <c r="E241" s="30">
        <v>0</v>
      </c>
      <c r="F241" s="30">
        <v>0</v>
      </c>
      <c r="G241" s="30">
        <v>0</v>
      </c>
      <c r="H241" s="4"/>
      <c r="I241" s="4"/>
      <c r="J241" s="4"/>
      <c r="K241" s="4"/>
    </row>
    <row r="242" spans="1:11" ht="14.1" customHeight="1">
      <c r="A242" s="4"/>
      <c r="B242" s="4"/>
      <c r="C242" s="11" t="s">
        <v>358</v>
      </c>
      <c r="D242" s="30">
        <v>0</v>
      </c>
      <c r="E242" s="30">
        <v>0</v>
      </c>
      <c r="F242" s="30">
        <v>0</v>
      </c>
      <c r="G242" s="30">
        <v>0</v>
      </c>
      <c r="H242" s="4"/>
      <c r="I242" s="4"/>
      <c r="J242" s="4"/>
      <c r="K242" s="4"/>
    </row>
    <row r="243" spans="1:11" ht="14.1" customHeight="1">
      <c r="A243" s="4"/>
      <c r="B243" s="4"/>
      <c r="C243" s="11" t="s">
        <v>357</v>
      </c>
      <c r="D243" s="30">
        <v>0</v>
      </c>
      <c r="E243" s="30">
        <v>0</v>
      </c>
      <c r="F243" s="30">
        <v>0</v>
      </c>
      <c r="G243" s="30">
        <v>0</v>
      </c>
      <c r="H243" s="4"/>
      <c r="I243" s="4"/>
      <c r="J243" s="4"/>
      <c r="K243" s="4"/>
    </row>
    <row r="244" spans="1:11" ht="14.1" customHeight="1">
      <c r="A244" s="4"/>
      <c r="B244" s="4"/>
      <c r="C244" s="11" t="s">
        <v>356</v>
      </c>
      <c r="D244" s="30">
        <v>0</v>
      </c>
      <c r="E244" s="30">
        <v>0</v>
      </c>
      <c r="F244" s="30">
        <v>0</v>
      </c>
      <c r="G244" s="30">
        <v>0</v>
      </c>
      <c r="H244" s="4"/>
      <c r="I244" s="4"/>
      <c r="J244" s="4"/>
      <c r="K244" s="4"/>
    </row>
    <row r="245" spans="1:11" ht="14.1" customHeight="1">
      <c r="A245" s="4"/>
      <c r="B245" s="4"/>
      <c r="C245" s="11" t="s">
        <v>355</v>
      </c>
      <c r="D245" s="30">
        <v>0</v>
      </c>
      <c r="E245" s="30">
        <v>0</v>
      </c>
      <c r="F245" s="30">
        <v>0</v>
      </c>
      <c r="G245" s="30">
        <v>0</v>
      </c>
      <c r="H245" s="4"/>
      <c r="I245" s="4"/>
      <c r="J245" s="4"/>
      <c r="K245" s="4"/>
    </row>
    <row r="246" spans="1:11" ht="14.1" customHeight="1">
      <c r="A246" s="4"/>
      <c r="B246" s="4"/>
      <c r="C246" s="11" t="s">
        <v>354</v>
      </c>
      <c r="D246" s="30">
        <v>0</v>
      </c>
      <c r="E246" s="30">
        <v>0</v>
      </c>
      <c r="F246" s="30">
        <v>0</v>
      </c>
      <c r="G246" s="30">
        <v>0</v>
      </c>
      <c r="H246" s="4"/>
      <c r="I246" s="4"/>
      <c r="J246" s="4"/>
      <c r="K246" s="4"/>
    </row>
    <row r="247" spans="1:11" ht="14.1" customHeight="1">
      <c r="A247" s="4"/>
      <c r="B247" s="4"/>
      <c r="C247" s="11" t="s">
        <v>353</v>
      </c>
      <c r="D247" s="30">
        <v>0</v>
      </c>
      <c r="E247" s="30">
        <v>0</v>
      </c>
      <c r="F247" s="30">
        <v>0</v>
      </c>
      <c r="G247" s="30">
        <v>0</v>
      </c>
      <c r="H247" s="4"/>
      <c r="I247" s="4"/>
      <c r="J247" s="4"/>
      <c r="K247" s="4"/>
    </row>
    <row r="248" spans="1:11" ht="14.1" customHeight="1">
      <c r="A248" s="4"/>
      <c r="B248" s="4"/>
      <c r="C248" s="11" t="s">
        <v>352</v>
      </c>
      <c r="D248" s="30">
        <v>0</v>
      </c>
      <c r="E248" s="30">
        <v>0</v>
      </c>
      <c r="F248" s="30">
        <v>0</v>
      </c>
      <c r="G248" s="30">
        <v>0</v>
      </c>
      <c r="H248" s="4"/>
      <c r="I248" s="4"/>
      <c r="J248" s="4"/>
      <c r="K248" s="4"/>
    </row>
    <row r="249" spans="1:11" ht="14.1" customHeight="1">
      <c r="A249" s="4"/>
      <c r="B249" s="4"/>
      <c r="C249" s="11" t="s">
        <v>351</v>
      </c>
      <c r="D249" s="30">
        <v>0</v>
      </c>
      <c r="E249" s="30">
        <v>0</v>
      </c>
      <c r="F249" s="30">
        <v>0</v>
      </c>
      <c r="G249" s="30">
        <v>0</v>
      </c>
      <c r="H249" s="4"/>
      <c r="I249" s="4"/>
      <c r="J249" s="4"/>
      <c r="K249" s="4"/>
    </row>
    <row r="250" spans="1:11" ht="14.1" customHeight="1">
      <c r="A250" s="4"/>
      <c r="B250" s="4"/>
      <c r="C250" s="10" t="s">
        <v>145</v>
      </c>
      <c r="D250" s="30">
        <v>0</v>
      </c>
      <c r="E250" s="30">
        <v>40000000</v>
      </c>
      <c r="F250" s="30">
        <v>30000000</v>
      </c>
      <c r="G250" s="30">
        <v>30000000</v>
      </c>
      <c r="H250" s="4"/>
      <c r="I250" s="4"/>
      <c r="J250" s="4"/>
      <c r="K250" s="4"/>
    </row>
    <row r="251" spans="1:11" ht="30.95" customHeight="1">
      <c r="A251" s="4"/>
      <c r="B251" s="4"/>
      <c r="C251" s="14" t="s">
        <v>382</v>
      </c>
      <c r="D251" s="1314" t="s">
        <v>1824</v>
      </c>
      <c r="E251" s="1315"/>
      <c r="F251" s="1315"/>
      <c r="G251" s="1315"/>
      <c r="H251" s="4"/>
      <c r="I251" s="4"/>
      <c r="J251" s="4"/>
      <c r="K251" s="4"/>
    </row>
    <row r="252" spans="1:11" ht="30.95" customHeight="1">
      <c r="A252" s="4"/>
      <c r="B252" s="4"/>
      <c r="C252" s="27" t="s">
        <v>380</v>
      </c>
      <c r="D252" s="1310" t="s">
        <v>1825</v>
      </c>
      <c r="E252" s="1311"/>
      <c r="F252" s="1311"/>
      <c r="G252" s="1311"/>
      <c r="H252" s="4"/>
      <c r="I252" s="4"/>
      <c r="J252" s="4"/>
      <c r="K252" s="4"/>
    </row>
    <row r="253" spans="1:11" ht="30.95" customHeight="1">
      <c r="A253" s="4"/>
      <c r="B253" s="4"/>
      <c r="C253" s="27" t="s">
        <v>15</v>
      </c>
      <c r="D253" s="1310" t="s">
        <v>1823</v>
      </c>
      <c r="E253" s="1311"/>
      <c r="F253" s="1311"/>
      <c r="G253" s="1311"/>
      <c r="H253" s="4"/>
      <c r="I253" s="4"/>
      <c r="J253" s="4"/>
      <c r="K253" s="4"/>
    </row>
    <row r="254" spans="1:11" ht="15" customHeight="1">
      <c r="A254" s="4"/>
      <c r="B254" s="4"/>
      <c r="C254" s="13"/>
      <c r="D254" s="33">
        <v>2022</v>
      </c>
      <c r="E254" s="33">
        <v>2023</v>
      </c>
      <c r="F254" s="33">
        <v>2024</v>
      </c>
      <c r="G254" s="33">
        <v>2025</v>
      </c>
      <c r="H254" s="4"/>
      <c r="I254" s="4"/>
      <c r="J254" s="4"/>
      <c r="K254" s="4"/>
    </row>
    <row r="255" spans="1:11" ht="15" customHeight="1">
      <c r="A255" s="4"/>
      <c r="B255" s="4"/>
      <c r="C255" s="12"/>
      <c r="D255" s="34" t="s">
        <v>7</v>
      </c>
      <c r="E255" s="34" t="s">
        <v>8</v>
      </c>
      <c r="F255" s="34" t="s">
        <v>8</v>
      </c>
      <c r="G255" s="34" t="s">
        <v>8</v>
      </c>
      <c r="H255" s="4"/>
      <c r="I255" s="4"/>
      <c r="J255" s="4"/>
      <c r="K255" s="4"/>
    </row>
    <row r="256" spans="1:11" ht="14.1" customHeight="1">
      <c r="A256" s="4"/>
      <c r="B256" s="4"/>
      <c r="C256" s="7" t="s">
        <v>16</v>
      </c>
      <c r="D256" s="35" t="s">
        <v>348</v>
      </c>
      <c r="E256" s="35" t="s">
        <v>411</v>
      </c>
      <c r="F256" s="35" t="s">
        <v>411</v>
      </c>
      <c r="G256" s="35" t="s">
        <v>411</v>
      </c>
      <c r="H256" s="4"/>
      <c r="I256" s="4"/>
      <c r="J256" s="4"/>
      <c r="K256" s="4"/>
    </row>
    <row r="257" spans="1:11" ht="14.1" customHeight="1">
      <c r="A257" s="4"/>
      <c r="B257" s="4"/>
      <c r="C257" s="7" t="s">
        <v>481</v>
      </c>
      <c r="D257" s="35" t="s">
        <v>372</v>
      </c>
      <c r="E257" s="35" t="s">
        <v>697</v>
      </c>
      <c r="F257" s="35" t="s">
        <v>684</v>
      </c>
      <c r="G257" s="35" t="s">
        <v>684</v>
      </c>
      <c r="H257" s="4"/>
      <c r="I257" s="4"/>
      <c r="J257" s="4"/>
      <c r="K257" s="4"/>
    </row>
    <row r="258" spans="1:11" ht="14.1" customHeight="1">
      <c r="A258" s="4"/>
      <c r="B258" s="4"/>
      <c r="C258" s="7" t="s">
        <v>480</v>
      </c>
      <c r="D258" s="35" t="s">
        <v>372</v>
      </c>
      <c r="E258" s="35" t="s">
        <v>697</v>
      </c>
      <c r="F258" s="35" t="s">
        <v>684</v>
      </c>
      <c r="G258" s="35" t="s">
        <v>684</v>
      </c>
      <c r="H258" s="4"/>
      <c r="I258" s="4"/>
      <c r="J258" s="4"/>
      <c r="K258" s="4"/>
    </row>
    <row r="259" spans="1:11" ht="14.1" customHeight="1">
      <c r="A259" s="4"/>
      <c r="B259" s="4"/>
      <c r="C259" s="7" t="s">
        <v>375</v>
      </c>
      <c r="D259" s="35" t="s">
        <v>348</v>
      </c>
      <c r="E259" s="35" t="s">
        <v>348</v>
      </c>
      <c r="F259" s="35" t="s">
        <v>372</v>
      </c>
      <c r="G259" s="35" t="s">
        <v>372</v>
      </c>
      <c r="H259" s="4"/>
      <c r="I259" s="4"/>
      <c r="J259" s="4"/>
      <c r="K259" s="4"/>
    </row>
    <row r="260" spans="1:11" ht="14.1" customHeight="1">
      <c r="A260" s="4"/>
      <c r="B260" s="4"/>
      <c r="C260" s="7" t="s">
        <v>374</v>
      </c>
      <c r="D260" s="35" t="s">
        <v>348</v>
      </c>
      <c r="E260" s="35" t="s">
        <v>348</v>
      </c>
      <c r="F260" s="35" t="s">
        <v>457</v>
      </c>
      <c r="G260" s="35" t="s">
        <v>372</v>
      </c>
      <c r="H260" s="4"/>
      <c r="I260" s="4"/>
      <c r="J260" s="4"/>
      <c r="K260" s="4"/>
    </row>
    <row r="261" spans="1:11" ht="14.1" customHeight="1">
      <c r="A261" s="4"/>
      <c r="B261" s="4"/>
      <c r="C261" s="7" t="s">
        <v>22</v>
      </c>
      <c r="D261" s="35" t="s">
        <v>348</v>
      </c>
      <c r="E261" s="35" t="s">
        <v>348</v>
      </c>
      <c r="F261" s="35" t="s">
        <v>457</v>
      </c>
      <c r="G261" s="35" t="s">
        <v>372</v>
      </c>
      <c r="H261" s="4"/>
      <c r="I261" s="4"/>
      <c r="J261" s="4"/>
      <c r="K261" s="4"/>
    </row>
    <row r="262" spans="1:11" ht="14.1" customHeight="1">
      <c r="A262" s="4"/>
      <c r="B262" s="4"/>
      <c r="C262" s="1312" t="s">
        <v>371</v>
      </c>
      <c r="D262" s="1313"/>
      <c r="E262" s="1313"/>
      <c r="F262" s="1313"/>
      <c r="G262" s="1313"/>
      <c r="H262" s="4"/>
      <c r="I262" s="4"/>
      <c r="J262" s="4"/>
      <c r="K262" s="4"/>
    </row>
    <row r="263" spans="1:11" ht="14.1" customHeight="1">
      <c r="A263" s="4"/>
      <c r="B263" s="4"/>
      <c r="C263" s="13"/>
      <c r="D263" s="33">
        <v>2022</v>
      </c>
      <c r="E263" s="33">
        <v>2023</v>
      </c>
      <c r="F263" s="33">
        <v>2024</v>
      </c>
      <c r="G263" s="33">
        <v>2025</v>
      </c>
      <c r="H263" s="4"/>
      <c r="I263" s="4"/>
      <c r="J263" s="4"/>
      <c r="K263" s="4"/>
    </row>
    <row r="264" spans="1:11" ht="14.1" customHeight="1">
      <c r="A264" s="4"/>
      <c r="B264" s="4"/>
      <c r="C264" s="12"/>
      <c r="D264" s="34" t="s">
        <v>7</v>
      </c>
      <c r="E264" s="34" t="s">
        <v>8</v>
      </c>
      <c r="F264" s="34" t="s">
        <v>8</v>
      </c>
      <c r="G264" s="34" t="s">
        <v>8</v>
      </c>
      <c r="H264" s="4"/>
      <c r="I264" s="4"/>
      <c r="J264" s="4"/>
      <c r="K264" s="4"/>
    </row>
    <row r="265" spans="1:11" ht="14.1" customHeight="1">
      <c r="A265" s="4"/>
      <c r="B265" s="4"/>
      <c r="C265" s="11" t="s">
        <v>368</v>
      </c>
      <c r="D265" s="30">
        <v>0</v>
      </c>
      <c r="E265" s="30">
        <v>0</v>
      </c>
      <c r="F265" s="30">
        <v>0</v>
      </c>
      <c r="G265" s="30">
        <v>0</v>
      </c>
      <c r="H265" s="4"/>
      <c r="I265" s="4"/>
      <c r="J265" s="4"/>
      <c r="K265" s="4"/>
    </row>
    <row r="266" spans="1:11" ht="14.1" customHeight="1">
      <c r="A266" s="4"/>
      <c r="B266" s="4"/>
      <c r="C266" s="11" t="s">
        <v>357</v>
      </c>
      <c r="D266" s="30">
        <v>0</v>
      </c>
      <c r="E266" s="30">
        <v>0</v>
      </c>
      <c r="F266" s="30">
        <v>0</v>
      </c>
      <c r="G266" s="30">
        <v>0</v>
      </c>
      <c r="H266" s="4"/>
      <c r="I266" s="4"/>
      <c r="J266" s="4"/>
      <c r="K266" s="4"/>
    </row>
    <row r="267" spans="1:11" ht="14.1" customHeight="1">
      <c r="A267" s="4"/>
      <c r="B267" s="4"/>
      <c r="C267" s="11" t="s">
        <v>361</v>
      </c>
      <c r="D267" s="30">
        <v>0</v>
      </c>
      <c r="E267" s="30">
        <v>0</v>
      </c>
      <c r="F267" s="30">
        <v>0</v>
      </c>
      <c r="G267" s="30">
        <v>0</v>
      </c>
      <c r="H267" s="4"/>
      <c r="I267" s="4"/>
      <c r="J267" s="4"/>
      <c r="K267" s="4"/>
    </row>
    <row r="268" spans="1:11" ht="14.1" customHeight="1">
      <c r="A268" s="4"/>
      <c r="B268" s="4"/>
      <c r="C268" s="11" t="s">
        <v>367</v>
      </c>
      <c r="D268" s="30">
        <v>0</v>
      </c>
      <c r="E268" s="30">
        <v>0</v>
      </c>
      <c r="F268" s="30">
        <v>0</v>
      </c>
      <c r="G268" s="30">
        <v>0</v>
      </c>
      <c r="H268" s="4"/>
      <c r="I268" s="4"/>
      <c r="J268" s="4"/>
      <c r="K268" s="4"/>
    </row>
    <row r="269" spans="1:11" ht="14.1" customHeight="1">
      <c r="A269" s="4"/>
      <c r="B269" s="4"/>
      <c r="C269" s="11" t="s">
        <v>357</v>
      </c>
      <c r="D269" s="30">
        <v>0</v>
      </c>
      <c r="E269" s="30">
        <v>0</v>
      </c>
      <c r="F269" s="30">
        <v>0</v>
      </c>
      <c r="G269" s="30">
        <v>0</v>
      </c>
      <c r="H269" s="4"/>
      <c r="I269" s="4"/>
      <c r="J269" s="4"/>
      <c r="K269" s="4"/>
    </row>
    <row r="270" spans="1:11" ht="14.1" customHeight="1">
      <c r="A270" s="4"/>
      <c r="B270" s="4"/>
      <c r="C270" s="11" t="s">
        <v>361</v>
      </c>
      <c r="D270" s="30">
        <v>0</v>
      </c>
      <c r="E270" s="30">
        <v>0</v>
      </c>
      <c r="F270" s="30">
        <v>0</v>
      </c>
      <c r="G270" s="30">
        <v>0</v>
      </c>
      <c r="H270" s="4"/>
      <c r="I270" s="4"/>
      <c r="J270" s="4"/>
      <c r="K270" s="4"/>
    </row>
    <row r="271" spans="1:11" ht="14.1" customHeight="1">
      <c r="A271" s="4"/>
      <c r="B271" s="4"/>
      <c r="C271" s="11" t="s">
        <v>366</v>
      </c>
      <c r="D271" s="30">
        <v>0</v>
      </c>
      <c r="E271" s="30">
        <v>0</v>
      </c>
      <c r="F271" s="30">
        <v>0</v>
      </c>
      <c r="G271" s="30">
        <v>0</v>
      </c>
      <c r="H271" s="4"/>
      <c r="I271" s="4"/>
      <c r="J271" s="4"/>
      <c r="K271" s="4"/>
    </row>
    <row r="272" spans="1:11" ht="14.1" customHeight="1">
      <c r="A272" s="4"/>
      <c r="B272" s="4"/>
      <c r="C272" s="11" t="s">
        <v>357</v>
      </c>
      <c r="D272" s="30">
        <v>0</v>
      </c>
      <c r="E272" s="30">
        <v>0</v>
      </c>
      <c r="F272" s="30">
        <v>0</v>
      </c>
      <c r="G272" s="30">
        <v>0</v>
      </c>
      <c r="H272" s="4"/>
      <c r="I272" s="4"/>
      <c r="J272" s="4"/>
      <c r="K272" s="4"/>
    </row>
    <row r="273" spans="1:11" ht="14.1" customHeight="1">
      <c r="A273" s="4"/>
      <c r="B273" s="4"/>
      <c r="C273" s="11" t="s">
        <v>361</v>
      </c>
      <c r="D273" s="30">
        <v>0</v>
      </c>
      <c r="E273" s="30">
        <v>0</v>
      </c>
      <c r="F273" s="30">
        <v>0</v>
      </c>
      <c r="G273" s="30">
        <v>0</v>
      </c>
      <c r="H273" s="4"/>
      <c r="I273" s="4"/>
      <c r="J273" s="4"/>
      <c r="K273" s="4"/>
    </row>
    <row r="274" spans="1:11" ht="14.1" customHeight="1">
      <c r="A274" s="4"/>
      <c r="B274" s="4"/>
      <c r="C274" s="11" t="s">
        <v>365</v>
      </c>
      <c r="D274" s="30">
        <v>0</v>
      </c>
      <c r="E274" s="30">
        <v>0</v>
      </c>
      <c r="F274" s="30">
        <v>0</v>
      </c>
      <c r="G274" s="30">
        <v>0</v>
      </c>
      <c r="H274" s="4"/>
      <c r="I274" s="4"/>
      <c r="J274" s="4"/>
      <c r="K274" s="4"/>
    </row>
    <row r="275" spans="1:11" ht="14.1" customHeight="1">
      <c r="A275" s="4"/>
      <c r="B275" s="4"/>
      <c r="C275" s="11" t="s">
        <v>357</v>
      </c>
      <c r="D275" s="30">
        <v>0</v>
      </c>
      <c r="E275" s="30">
        <v>0</v>
      </c>
      <c r="F275" s="30">
        <v>0</v>
      </c>
      <c r="G275" s="30">
        <v>0</v>
      </c>
      <c r="H275" s="4"/>
      <c r="I275" s="4"/>
      <c r="J275" s="4"/>
      <c r="K275" s="4"/>
    </row>
    <row r="276" spans="1:11" ht="14.1" customHeight="1">
      <c r="A276" s="4"/>
      <c r="B276" s="4"/>
      <c r="C276" s="11" t="s">
        <v>361</v>
      </c>
      <c r="D276" s="30">
        <v>0</v>
      </c>
      <c r="E276" s="30">
        <v>0</v>
      </c>
      <c r="F276" s="30">
        <v>0</v>
      </c>
      <c r="G276" s="30">
        <v>0</v>
      </c>
      <c r="H276" s="4"/>
      <c r="I276" s="4"/>
      <c r="J276" s="4"/>
      <c r="K276" s="4"/>
    </row>
    <row r="277" spans="1:11" ht="14.1" customHeight="1">
      <c r="A277" s="4"/>
      <c r="B277" s="4"/>
      <c r="C277" s="11" t="s">
        <v>370</v>
      </c>
      <c r="D277" s="30">
        <v>0</v>
      </c>
      <c r="E277" s="30">
        <v>0</v>
      </c>
      <c r="F277" s="30">
        <v>0</v>
      </c>
      <c r="G277" s="30">
        <v>0</v>
      </c>
      <c r="H277" s="4"/>
      <c r="I277" s="4"/>
      <c r="J277" s="4"/>
      <c r="K277" s="4"/>
    </row>
    <row r="278" spans="1:11" ht="14.1" customHeight="1">
      <c r="A278" s="4"/>
      <c r="B278" s="4"/>
      <c r="C278" s="11" t="s">
        <v>357</v>
      </c>
      <c r="D278" s="30">
        <v>0</v>
      </c>
      <c r="E278" s="30">
        <v>0</v>
      </c>
      <c r="F278" s="30">
        <v>0</v>
      </c>
      <c r="G278" s="30">
        <v>0</v>
      </c>
      <c r="H278" s="4"/>
      <c r="I278" s="4"/>
      <c r="J278" s="4"/>
      <c r="K278" s="4"/>
    </row>
    <row r="279" spans="1:11" ht="14.1" customHeight="1">
      <c r="A279" s="4"/>
      <c r="B279" s="4"/>
      <c r="C279" s="11" t="s">
        <v>361</v>
      </c>
      <c r="D279" s="30">
        <v>0</v>
      </c>
      <c r="E279" s="30">
        <v>0</v>
      </c>
      <c r="F279" s="30">
        <v>0</v>
      </c>
      <c r="G279" s="30">
        <v>0</v>
      </c>
      <c r="H279" s="4"/>
      <c r="I279" s="4"/>
      <c r="J279" s="4"/>
      <c r="K279" s="4"/>
    </row>
    <row r="280" spans="1:11" ht="14.1" customHeight="1">
      <c r="A280" s="4"/>
      <c r="B280" s="4"/>
      <c r="C280" s="11" t="s">
        <v>363</v>
      </c>
      <c r="D280" s="30">
        <v>0</v>
      </c>
      <c r="E280" s="30">
        <v>0</v>
      </c>
      <c r="F280" s="30">
        <v>0</v>
      </c>
      <c r="G280" s="30">
        <v>0</v>
      </c>
      <c r="H280" s="4"/>
      <c r="I280" s="4"/>
      <c r="J280" s="4"/>
      <c r="K280" s="4"/>
    </row>
    <row r="281" spans="1:11" ht="14.1" customHeight="1">
      <c r="A281" s="4"/>
      <c r="B281" s="4"/>
      <c r="C281" s="11" t="s">
        <v>357</v>
      </c>
      <c r="D281" s="30">
        <v>0</v>
      </c>
      <c r="E281" s="30">
        <v>0</v>
      </c>
      <c r="F281" s="30">
        <v>0</v>
      </c>
      <c r="G281" s="30">
        <v>0</v>
      </c>
      <c r="H281" s="4"/>
      <c r="I281" s="4"/>
      <c r="J281" s="4"/>
      <c r="K281" s="4"/>
    </row>
    <row r="282" spans="1:11" ht="14.1" customHeight="1">
      <c r="A282" s="4"/>
      <c r="B282" s="4"/>
      <c r="C282" s="11" t="s">
        <v>361</v>
      </c>
      <c r="D282" s="30">
        <v>0</v>
      </c>
      <c r="E282" s="30">
        <v>0</v>
      </c>
      <c r="F282" s="30">
        <v>0</v>
      </c>
      <c r="G282" s="30">
        <v>0</v>
      </c>
      <c r="H282" s="4"/>
      <c r="I282" s="4"/>
      <c r="J282" s="4"/>
      <c r="K282" s="4"/>
    </row>
    <row r="283" spans="1:11" ht="14.1" customHeight="1">
      <c r="A283" s="4"/>
      <c r="B283" s="4"/>
      <c r="C283" s="11" t="s">
        <v>362</v>
      </c>
      <c r="D283" s="30">
        <v>0</v>
      </c>
      <c r="E283" s="30">
        <v>0</v>
      </c>
      <c r="F283" s="30">
        <v>0</v>
      </c>
      <c r="G283" s="30">
        <v>0</v>
      </c>
      <c r="H283" s="4"/>
      <c r="I283" s="4"/>
      <c r="J283" s="4"/>
      <c r="K283" s="4"/>
    </row>
    <row r="284" spans="1:11" ht="14.1" customHeight="1">
      <c r="A284" s="4"/>
      <c r="B284" s="4"/>
      <c r="C284" s="11" t="s">
        <v>357</v>
      </c>
      <c r="D284" s="30">
        <v>0</v>
      </c>
      <c r="E284" s="30">
        <v>0</v>
      </c>
      <c r="F284" s="30">
        <v>0</v>
      </c>
      <c r="G284" s="30">
        <v>0</v>
      </c>
      <c r="H284" s="4"/>
      <c r="I284" s="4"/>
      <c r="J284" s="4"/>
      <c r="K284" s="4"/>
    </row>
    <row r="285" spans="1:11" ht="14.1" customHeight="1">
      <c r="A285" s="4"/>
      <c r="B285" s="4"/>
      <c r="C285" s="11" t="s">
        <v>361</v>
      </c>
      <c r="D285" s="30">
        <v>0</v>
      </c>
      <c r="E285" s="30">
        <v>0</v>
      </c>
      <c r="F285" s="30">
        <v>0</v>
      </c>
      <c r="G285" s="30">
        <v>0</v>
      </c>
      <c r="H285" s="4"/>
      <c r="I285" s="4"/>
      <c r="J285" s="4"/>
      <c r="K285" s="4"/>
    </row>
    <row r="286" spans="1:11" ht="14.1" customHeight="1">
      <c r="A286" s="4"/>
      <c r="B286" s="4"/>
      <c r="C286" s="11" t="s">
        <v>360</v>
      </c>
      <c r="D286" s="30">
        <v>0</v>
      </c>
      <c r="E286" s="30">
        <v>0</v>
      </c>
      <c r="F286" s="30">
        <v>0</v>
      </c>
      <c r="G286" s="30">
        <v>0</v>
      </c>
      <c r="H286" s="4"/>
      <c r="I286" s="4"/>
      <c r="J286" s="4"/>
      <c r="K286" s="4"/>
    </row>
    <row r="287" spans="1:11" ht="14.1" customHeight="1">
      <c r="A287" s="4"/>
      <c r="B287" s="4"/>
      <c r="C287" s="11" t="s">
        <v>357</v>
      </c>
      <c r="D287" s="30">
        <v>0</v>
      </c>
      <c r="E287" s="30">
        <v>0</v>
      </c>
      <c r="F287" s="30">
        <v>0</v>
      </c>
      <c r="G287" s="30">
        <v>0</v>
      </c>
      <c r="H287" s="4"/>
      <c r="I287" s="4"/>
      <c r="J287" s="4"/>
      <c r="K287" s="4"/>
    </row>
    <row r="288" spans="1:11" ht="14.1" customHeight="1">
      <c r="A288" s="4"/>
      <c r="B288" s="4"/>
      <c r="C288" s="11" t="s">
        <v>356</v>
      </c>
      <c r="D288" s="30">
        <v>0</v>
      </c>
      <c r="E288" s="30">
        <v>0</v>
      </c>
      <c r="F288" s="30">
        <v>0</v>
      </c>
      <c r="G288" s="30">
        <v>0</v>
      </c>
      <c r="H288" s="4"/>
      <c r="I288" s="4"/>
      <c r="J288" s="4"/>
      <c r="K288" s="4"/>
    </row>
    <row r="289" spans="1:11" ht="14.1" customHeight="1">
      <c r="A289" s="4"/>
      <c r="B289" s="4"/>
      <c r="C289" s="11" t="s">
        <v>355</v>
      </c>
      <c r="D289" s="30">
        <v>0</v>
      </c>
      <c r="E289" s="30">
        <v>0</v>
      </c>
      <c r="F289" s="30">
        <v>0</v>
      </c>
      <c r="G289" s="30">
        <v>0</v>
      </c>
      <c r="H289" s="4"/>
      <c r="I289" s="4"/>
      <c r="J289" s="4"/>
      <c r="K289" s="4"/>
    </row>
    <row r="290" spans="1:11" ht="14.1" customHeight="1">
      <c r="A290" s="4"/>
      <c r="B290" s="4"/>
      <c r="C290" s="11" t="s">
        <v>354</v>
      </c>
      <c r="D290" s="30">
        <v>0</v>
      </c>
      <c r="E290" s="30">
        <v>0</v>
      </c>
      <c r="F290" s="30">
        <v>0</v>
      </c>
      <c r="G290" s="30">
        <v>0</v>
      </c>
      <c r="H290" s="4"/>
      <c r="I290" s="4"/>
      <c r="J290" s="4"/>
      <c r="K290" s="4"/>
    </row>
    <row r="291" spans="1:11" ht="14.1" customHeight="1">
      <c r="A291" s="4"/>
      <c r="B291" s="4"/>
      <c r="C291" s="11" t="s">
        <v>353</v>
      </c>
      <c r="D291" s="30">
        <v>0</v>
      </c>
      <c r="E291" s="30">
        <v>0</v>
      </c>
      <c r="F291" s="30">
        <v>0</v>
      </c>
      <c r="G291" s="30">
        <v>0</v>
      </c>
      <c r="H291" s="4"/>
      <c r="I291" s="4"/>
      <c r="J291" s="4"/>
      <c r="K291" s="4"/>
    </row>
    <row r="292" spans="1:11" ht="14.1" customHeight="1">
      <c r="A292" s="4"/>
      <c r="B292" s="4"/>
      <c r="C292" s="11" t="s">
        <v>359</v>
      </c>
      <c r="D292" s="30">
        <v>0</v>
      </c>
      <c r="E292" s="30">
        <v>50000000</v>
      </c>
      <c r="F292" s="30">
        <v>60000000</v>
      </c>
      <c r="G292" s="30">
        <v>60000000</v>
      </c>
      <c r="H292" s="4"/>
      <c r="I292" s="4"/>
      <c r="J292" s="4"/>
      <c r="K292" s="4"/>
    </row>
    <row r="293" spans="1:11" ht="14.1" customHeight="1">
      <c r="A293" s="4"/>
      <c r="B293" s="4"/>
      <c r="C293" s="11" t="s">
        <v>357</v>
      </c>
      <c r="D293" s="30">
        <v>0</v>
      </c>
      <c r="E293" s="30">
        <v>50000000</v>
      </c>
      <c r="F293" s="30">
        <v>60000000</v>
      </c>
      <c r="G293" s="30">
        <v>60000000</v>
      </c>
      <c r="H293" s="4"/>
      <c r="I293" s="4"/>
      <c r="J293" s="4"/>
      <c r="K293" s="4"/>
    </row>
    <row r="294" spans="1:11" ht="14.1" customHeight="1">
      <c r="A294" s="4"/>
      <c r="B294" s="4"/>
      <c r="C294" s="11" t="s">
        <v>356</v>
      </c>
      <c r="D294" s="30">
        <v>0</v>
      </c>
      <c r="E294" s="30">
        <v>0</v>
      </c>
      <c r="F294" s="30">
        <v>0</v>
      </c>
      <c r="G294" s="30">
        <v>0</v>
      </c>
      <c r="H294" s="4"/>
      <c r="I294" s="4"/>
      <c r="J294" s="4"/>
      <c r="K294" s="4"/>
    </row>
    <row r="295" spans="1:11" ht="14.1" customHeight="1">
      <c r="A295" s="4"/>
      <c r="B295" s="4"/>
      <c r="C295" s="11" t="s">
        <v>355</v>
      </c>
      <c r="D295" s="30">
        <v>0</v>
      </c>
      <c r="E295" s="30">
        <v>0</v>
      </c>
      <c r="F295" s="30">
        <v>0</v>
      </c>
      <c r="G295" s="30">
        <v>0</v>
      </c>
      <c r="H295" s="4"/>
      <c r="I295" s="4"/>
      <c r="J295" s="4"/>
      <c r="K295" s="4"/>
    </row>
    <row r="296" spans="1:11" ht="14.1" customHeight="1">
      <c r="A296" s="4"/>
      <c r="B296" s="4"/>
      <c r="C296" s="11" t="s">
        <v>354</v>
      </c>
      <c r="D296" s="30">
        <v>0</v>
      </c>
      <c r="E296" s="30">
        <v>0</v>
      </c>
      <c r="F296" s="30">
        <v>0</v>
      </c>
      <c r="G296" s="30">
        <v>0</v>
      </c>
      <c r="H296" s="4"/>
      <c r="I296" s="4"/>
      <c r="J296" s="4"/>
      <c r="K296" s="4"/>
    </row>
    <row r="297" spans="1:11" ht="14.1" customHeight="1">
      <c r="A297" s="4"/>
      <c r="B297" s="4"/>
      <c r="C297" s="11" t="s">
        <v>353</v>
      </c>
      <c r="D297" s="30">
        <v>0</v>
      </c>
      <c r="E297" s="30">
        <v>0</v>
      </c>
      <c r="F297" s="30">
        <v>0</v>
      </c>
      <c r="G297" s="30">
        <v>0</v>
      </c>
      <c r="H297" s="4"/>
      <c r="I297" s="4"/>
      <c r="J297" s="4"/>
      <c r="K297" s="4"/>
    </row>
    <row r="298" spans="1:11" ht="14.1" customHeight="1">
      <c r="A298" s="4"/>
      <c r="B298" s="4"/>
      <c r="C298" s="11" t="s">
        <v>358</v>
      </c>
      <c r="D298" s="30">
        <v>0</v>
      </c>
      <c r="E298" s="30">
        <v>0</v>
      </c>
      <c r="F298" s="30">
        <v>0</v>
      </c>
      <c r="G298" s="30">
        <v>0</v>
      </c>
      <c r="H298" s="4"/>
      <c r="I298" s="4"/>
      <c r="J298" s="4"/>
      <c r="K298" s="4"/>
    </row>
    <row r="299" spans="1:11" ht="14.1" customHeight="1">
      <c r="A299" s="4"/>
      <c r="B299" s="4"/>
      <c r="C299" s="11" t="s">
        <v>357</v>
      </c>
      <c r="D299" s="30">
        <v>0</v>
      </c>
      <c r="E299" s="30">
        <v>0</v>
      </c>
      <c r="F299" s="30">
        <v>0</v>
      </c>
      <c r="G299" s="30">
        <v>0</v>
      </c>
      <c r="H299" s="4"/>
      <c r="I299" s="4"/>
      <c r="J299" s="4"/>
      <c r="K299" s="4"/>
    </row>
    <row r="300" spans="1:11" ht="14.1" customHeight="1">
      <c r="A300" s="4"/>
      <c r="B300" s="4"/>
      <c r="C300" s="11" t="s">
        <v>356</v>
      </c>
      <c r="D300" s="30">
        <v>0</v>
      </c>
      <c r="E300" s="30">
        <v>0</v>
      </c>
      <c r="F300" s="30">
        <v>0</v>
      </c>
      <c r="G300" s="30">
        <v>0</v>
      </c>
      <c r="H300" s="4"/>
      <c r="I300" s="4"/>
      <c r="J300" s="4"/>
      <c r="K300" s="4"/>
    </row>
    <row r="301" spans="1:11" ht="14.1" customHeight="1">
      <c r="A301" s="4"/>
      <c r="B301" s="4"/>
      <c r="C301" s="11" t="s">
        <v>355</v>
      </c>
      <c r="D301" s="30">
        <v>0</v>
      </c>
      <c r="E301" s="30">
        <v>0</v>
      </c>
      <c r="F301" s="30">
        <v>0</v>
      </c>
      <c r="G301" s="30">
        <v>0</v>
      </c>
      <c r="H301" s="4"/>
      <c r="I301" s="4"/>
      <c r="J301" s="4"/>
      <c r="K301" s="4"/>
    </row>
    <row r="302" spans="1:11" ht="14.1" customHeight="1">
      <c r="A302" s="4"/>
      <c r="B302" s="4"/>
      <c r="C302" s="11" t="s">
        <v>354</v>
      </c>
      <c r="D302" s="30">
        <v>0</v>
      </c>
      <c r="E302" s="30">
        <v>0</v>
      </c>
      <c r="F302" s="30">
        <v>0</v>
      </c>
      <c r="G302" s="30">
        <v>0</v>
      </c>
      <c r="H302" s="4"/>
      <c r="I302" s="4"/>
      <c r="J302" s="4"/>
      <c r="K302" s="4"/>
    </row>
    <row r="303" spans="1:11" ht="14.1" customHeight="1">
      <c r="A303" s="4"/>
      <c r="B303" s="4"/>
      <c r="C303" s="11" t="s">
        <v>353</v>
      </c>
      <c r="D303" s="30">
        <v>0</v>
      </c>
      <c r="E303" s="30">
        <v>0</v>
      </c>
      <c r="F303" s="30">
        <v>0</v>
      </c>
      <c r="G303" s="30">
        <v>0</v>
      </c>
      <c r="H303" s="4"/>
      <c r="I303" s="4"/>
      <c r="J303" s="4"/>
      <c r="K303" s="4"/>
    </row>
    <row r="304" spans="1:11" ht="14.1" customHeight="1">
      <c r="A304" s="4"/>
      <c r="B304" s="4"/>
      <c r="C304" s="11" t="s">
        <v>352</v>
      </c>
      <c r="D304" s="30">
        <v>0</v>
      </c>
      <c r="E304" s="30">
        <v>0</v>
      </c>
      <c r="F304" s="30">
        <v>0</v>
      </c>
      <c r="G304" s="30">
        <v>0</v>
      </c>
      <c r="H304" s="4"/>
      <c r="I304" s="4"/>
      <c r="J304" s="4"/>
      <c r="K304" s="4"/>
    </row>
    <row r="305" spans="1:11" ht="14.1" customHeight="1">
      <c r="A305" s="4"/>
      <c r="B305" s="4"/>
      <c r="C305" s="11" t="s">
        <v>351</v>
      </c>
      <c r="D305" s="30">
        <v>0</v>
      </c>
      <c r="E305" s="30">
        <v>0</v>
      </c>
      <c r="F305" s="30">
        <v>0</v>
      </c>
      <c r="G305" s="30">
        <v>0</v>
      </c>
      <c r="H305" s="4"/>
      <c r="I305" s="4"/>
      <c r="J305" s="4"/>
      <c r="K305" s="4"/>
    </row>
    <row r="306" spans="1:11" ht="14.1" customHeight="1">
      <c r="A306" s="4"/>
      <c r="B306" s="4"/>
      <c r="C306" s="10" t="s">
        <v>145</v>
      </c>
      <c r="D306" s="30">
        <v>0</v>
      </c>
      <c r="E306" s="30">
        <v>50000000</v>
      </c>
      <c r="F306" s="30">
        <v>60000000</v>
      </c>
      <c r="G306" s="30">
        <v>60000000</v>
      </c>
      <c r="H306" s="4"/>
      <c r="I306" s="4"/>
      <c r="J306" s="4"/>
      <c r="K306" s="4"/>
    </row>
    <row r="307" spans="1:11" ht="36.950000000000003" customHeight="1">
      <c r="A307" s="4"/>
      <c r="B307" s="4"/>
      <c r="C307" s="14" t="s">
        <v>382</v>
      </c>
      <c r="D307" s="1314" t="s">
        <v>1826</v>
      </c>
      <c r="E307" s="1315"/>
      <c r="F307" s="1315"/>
      <c r="G307" s="1315"/>
      <c r="H307" s="4"/>
      <c r="I307" s="4"/>
      <c r="J307" s="4"/>
      <c r="K307" s="4"/>
    </row>
    <row r="308" spans="1:11" ht="36.950000000000003" customHeight="1">
      <c r="A308" s="4"/>
      <c r="B308" s="4"/>
      <c r="C308" s="27" t="s">
        <v>380</v>
      </c>
      <c r="D308" s="1310" t="s">
        <v>1827</v>
      </c>
      <c r="E308" s="1311"/>
      <c r="F308" s="1311"/>
      <c r="G308" s="1311"/>
      <c r="H308" s="4"/>
      <c r="I308" s="4"/>
      <c r="J308" s="4"/>
      <c r="K308" s="4"/>
    </row>
    <row r="309" spans="1:11" ht="36.950000000000003" customHeight="1">
      <c r="A309" s="4"/>
      <c r="B309" s="4"/>
      <c r="C309" s="27" t="s">
        <v>15</v>
      </c>
      <c r="D309" s="1310" t="s">
        <v>1823</v>
      </c>
      <c r="E309" s="1311"/>
      <c r="F309" s="1311"/>
      <c r="G309" s="1311"/>
      <c r="H309" s="4"/>
      <c r="I309" s="4"/>
      <c r="J309" s="4"/>
      <c r="K309" s="4"/>
    </row>
    <row r="310" spans="1:11" ht="15" customHeight="1">
      <c r="A310" s="4"/>
      <c r="B310" s="4"/>
      <c r="C310" s="13"/>
      <c r="D310" s="33">
        <v>2022</v>
      </c>
      <c r="E310" s="33">
        <v>2023</v>
      </c>
      <c r="F310" s="33">
        <v>2024</v>
      </c>
      <c r="G310" s="33">
        <v>2025</v>
      </c>
      <c r="H310" s="4"/>
      <c r="I310" s="4"/>
      <c r="J310" s="4"/>
      <c r="K310" s="4"/>
    </row>
    <row r="311" spans="1:11" ht="15" customHeight="1">
      <c r="A311" s="4"/>
      <c r="B311" s="4"/>
      <c r="C311" s="12"/>
      <c r="D311" s="34" t="s">
        <v>7</v>
      </c>
      <c r="E311" s="34" t="s">
        <v>8</v>
      </c>
      <c r="F311" s="34" t="s">
        <v>8</v>
      </c>
      <c r="G311" s="34" t="s">
        <v>8</v>
      </c>
      <c r="H311" s="4"/>
      <c r="I311" s="4"/>
      <c r="J311" s="4"/>
      <c r="K311" s="4"/>
    </row>
    <row r="312" spans="1:11" ht="14.1" customHeight="1">
      <c r="A312" s="4"/>
      <c r="B312" s="4"/>
      <c r="C312" s="7" t="s">
        <v>16</v>
      </c>
      <c r="D312" s="35" t="s">
        <v>348</v>
      </c>
      <c r="E312" s="35" t="s">
        <v>411</v>
      </c>
      <c r="F312" s="35" t="s">
        <v>411</v>
      </c>
      <c r="G312" s="35" t="s">
        <v>411</v>
      </c>
      <c r="H312" s="4"/>
      <c r="I312" s="4"/>
      <c r="J312" s="4"/>
      <c r="K312" s="4"/>
    </row>
    <row r="313" spans="1:11" ht="14.1" customHeight="1">
      <c r="A313" s="4"/>
      <c r="B313" s="4"/>
      <c r="C313" s="7" t="s">
        <v>481</v>
      </c>
      <c r="D313" s="35" t="s">
        <v>372</v>
      </c>
      <c r="E313" s="35" t="s">
        <v>709</v>
      </c>
      <c r="F313" s="35" t="s">
        <v>709</v>
      </c>
      <c r="G313" s="35" t="s">
        <v>767</v>
      </c>
      <c r="H313" s="4"/>
      <c r="I313" s="4"/>
      <c r="J313" s="4"/>
      <c r="K313" s="4"/>
    </row>
    <row r="314" spans="1:11" ht="14.1" customHeight="1">
      <c r="A314" s="4"/>
      <c r="B314" s="4"/>
      <c r="C314" s="7" t="s">
        <v>480</v>
      </c>
      <c r="D314" s="35" t="s">
        <v>372</v>
      </c>
      <c r="E314" s="35" t="s">
        <v>709</v>
      </c>
      <c r="F314" s="35" t="s">
        <v>709</v>
      </c>
      <c r="G314" s="35" t="s">
        <v>767</v>
      </c>
      <c r="H314" s="4"/>
      <c r="I314" s="4"/>
      <c r="J314" s="4"/>
      <c r="K314" s="4"/>
    </row>
    <row r="315" spans="1:11" ht="14.1" customHeight="1">
      <c r="A315" s="4"/>
      <c r="B315" s="4"/>
      <c r="C315" s="7" t="s">
        <v>375</v>
      </c>
      <c r="D315" s="35" t="s">
        <v>348</v>
      </c>
      <c r="E315" s="35" t="s">
        <v>348</v>
      </c>
      <c r="F315" s="35" t="s">
        <v>372</v>
      </c>
      <c r="G315" s="35" t="s">
        <v>372</v>
      </c>
      <c r="H315" s="4"/>
      <c r="I315" s="4"/>
      <c r="J315" s="4"/>
      <c r="K315" s="4"/>
    </row>
    <row r="316" spans="1:11" ht="14.1" customHeight="1">
      <c r="A316" s="4"/>
      <c r="B316" s="4"/>
      <c r="C316" s="7" t="s">
        <v>374</v>
      </c>
      <c r="D316" s="35" t="s">
        <v>348</v>
      </c>
      <c r="E316" s="35" t="s">
        <v>348</v>
      </c>
      <c r="F316" s="35" t="s">
        <v>372</v>
      </c>
      <c r="G316" s="35" t="s">
        <v>724</v>
      </c>
      <c r="H316" s="4"/>
      <c r="I316" s="4"/>
      <c r="J316" s="4"/>
      <c r="K316" s="4"/>
    </row>
    <row r="317" spans="1:11" ht="14.1" customHeight="1">
      <c r="A317" s="4"/>
      <c r="B317" s="4"/>
      <c r="C317" s="7" t="s">
        <v>22</v>
      </c>
      <c r="D317" s="35" t="s">
        <v>348</v>
      </c>
      <c r="E317" s="35" t="s">
        <v>348</v>
      </c>
      <c r="F317" s="35" t="s">
        <v>372</v>
      </c>
      <c r="G317" s="35" t="s">
        <v>724</v>
      </c>
      <c r="H317" s="4"/>
      <c r="I317" s="4"/>
      <c r="J317" s="4"/>
      <c r="K317" s="4"/>
    </row>
    <row r="318" spans="1:11" ht="14.1" customHeight="1">
      <c r="A318" s="4"/>
      <c r="B318" s="4"/>
      <c r="C318" s="1312" t="s">
        <v>371</v>
      </c>
      <c r="D318" s="1313"/>
      <c r="E318" s="1313"/>
      <c r="F318" s="1313"/>
      <c r="G318" s="1313"/>
      <c r="H318" s="4"/>
      <c r="I318" s="4"/>
      <c r="J318" s="4"/>
      <c r="K318" s="4"/>
    </row>
    <row r="319" spans="1:11" ht="14.1" customHeight="1">
      <c r="A319" s="4"/>
      <c r="B319" s="4"/>
      <c r="C319" s="13"/>
      <c r="D319" s="33">
        <v>2022</v>
      </c>
      <c r="E319" s="33">
        <v>2023</v>
      </c>
      <c r="F319" s="33">
        <v>2024</v>
      </c>
      <c r="G319" s="33">
        <v>2025</v>
      </c>
      <c r="H319" s="4"/>
      <c r="I319" s="4"/>
      <c r="J319" s="4"/>
      <c r="K319" s="4"/>
    </row>
    <row r="320" spans="1:11" ht="14.1" customHeight="1">
      <c r="A320" s="4"/>
      <c r="B320" s="4"/>
      <c r="C320" s="12"/>
      <c r="D320" s="34" t="s">
        <v>7</v>
      </c>
      <c r="E320" s="34" t="s">
        <v>8</v>
      </c>
      <c r="F320" s="34" t="s">
        <v>8</v>
      </c>
      <c r="G320" s="34" t="s">
        <v>8</v>
      </c>
      <c r="H320" s="4"/>
      <c r="I320" s="4"/>
      <c r="J320" s="4"/>
      <c r="K320" s="4"/>
    </row>
    <row r="321" spans="1:11" ht="14.1" customHeight="1">
      <c r="A321" s="4"/>
      <c r="B321" s="4"/>
      <c r="C321" s="11" t="s">
        <v>368</v>
      </c>
      <c r="D321" s="30">
        <v>0</v>
      </c>
      <c r="E321" s="30">
        <v>0</v>
      </c>
      <c r="F321" s="30">
        <v>0</v>
      </c>
      <c r="G321" s="30">
        <v>0</v>
      </c>
      <c r="H321" s="4"/>
      <c r="I321" s="4"/>
      <c r="J321" s="4"/>
      <c r="K321" s="4"/>
    </row>
    <row r="322" spans="1:11" ht="14.1" customHeight="1">
      <c r="A322" s="4"/>
      <c r="B322" s="4"/>
      <c r="C322" s="11" t="s">
        <v>357</v>
      </c>
      <c r="D322" s="30">
        <v>0</v>
      </c>
      <c r="E322" s="30">
        <v>0</v>
      </c>
      <c r="F322" s="30">
        <v>0</v>
      </c>
      <c r="G322" s="30">
        <v>0</v>
      </c>
      <c r="H322" s="4"/>
      <c r="I322" s="4"/>
      <c r="J322" s="4"/>
      <c r="K322" s="4"/>
    </row>
    <row r="323" spans="1:11" ht="14.1" customHeight="1">
      <c r="A323" s="4"/>
      <c r="B323" s="4"/>
      <c r="C323" s="11" t="s">
        <v>361</v>
      </c>
      <c r="D323" s="30">
        <v>0</v>
      </c>
      <c r="E323" s="30">
        <v>0</v>
      </c>
      <c r="F323" s="30">
        <v>0</v>
      </c>
      <c r="G323" s="30">
        <v>0</v>
      </c>
      <c r="H323" s="4"/>
      <c r="I323" s="4"/>
      <c r="J323" s="4"/>
      <c r="K323" s="4"/>
    </row>
    <row r="324" spans="1:11" ht="14.1" customHeight="1">
      <c r="A324" s="4"/>
      <c r="B324" s="4"/>
      <c r="C324" s="11" t="s">
        <v>367</v>
      </c>
      <c r="D324" s="30">
        <v>0</v>
      </c>
      <c r="E324" s="30">
        <v>0</v>
      </c>
      <c r="F324" s="30">
        <v>0</v>
      </c>
      <c r="G324" s="30">
        <v>0</v>
      </c>
      <c r="H324" s="4"/>
      <c r="I324" s="4"/>
      <c r="J324" s="4"/>
      <c r="K324" s="4"/>
    </row>
    <row r="325" spans="1:11" ht="14.1" customHeight="1">
      <c r="A325" s="4"/>
      <c r="B325" s="4"/>
      <c r="C325" s="11" t="s">
        <v>357</v>
      </c>
      <c r="D325" s="30">
        <v>0</v>
      </c>
      <c r="E325" s="30">
        <v>0</v>
      </c>
      <c r="F325" s="30">
        <v>0</v>
      </c>
      <c r="G325" s="30">
        <v>0</v>
      </c>
      <c r="H325" s="4"/>
      <c r="I325" s="4"/>
      <c r="J325" s="4"/>
      <c r="K325" s="4"/>
    </row>
    <row r="326" spans="1:11" ht="14.1" customHeight="1">
      <c r="A326" s="4"/>
      <c r="B326" s="4"/>
      <c r="C326" s="11" t="s">
        <v>361</v>
      </c>
      <c r="D326" s="30">
        <v>0</v>
      </c>
      <c r="E326" s="30">
        <v>0</v>
      </c>
      <c r="F326" s="30">
        <v>0</v>
      </c>
      <c r="G326" s="30">
        <v>0</v>
      </c>
      <c r="H326" s="4"/>
      <c r="I326" s="4"/>
      <c r="J326" s="4"/>
      <c r="K326" s="4"/>
    </row>
    <row r="327" spans="1:11" ht="14.1" customHeight="1">
      <c r="A327" s="4"/>
      <c r="B327" s="4"/>
      <c r="C327" s="11" t="s">
        <v>366</v>
      </c>
      <c r="D327" s="30">
        <v>0</v>
      </c>
      <c r="E327" s="30">
        <v>0</v>
      </c>
      <c r="F327" s="30">
        <v>0</v>
      </c>
      <c r="G327" s="30">
        <v>0</v>
      </c>
      <c r="H327" s="4"/>
      <c r="I327" s="4"/>
      <c r="J327" s="4"/>
      <c r="K327" s="4"/>
    </row>
    <row r="328" spans="1:11" ht="14.1" customHeight="1">
      <c r="A328" s="4"/>
      <c r="B328" s="4"/>
      <c r="C328" s="11" t="s">
        <v>357</v>
      </c>
      <c r="D328" s="30">
        <v>0</v>
      </c>
      <c r="E328" s="30">
        <v>0</v>
      </c>
      <c r="F328" s="30">
        <v>0</v>
      </c>
      <c r="G328" s="30">
        <v>0</v>
      </c>
      <c r="H328" s="4"/>
      <c r="I328" s="4"/>
      <c r="J328" s="4"/>
      <c r="K328" s="4"/>
    </row>
    <row r="329" spans="1:11" ht="14.1" customHeight="1">
      <c r="A329" s="4"/>
      <c r="B329" s="4"/>
      <c r="C329" s="11" t="s">
        <v>361</v>
      </c>
      <c r="D329" s="30">
        <v>0</v>
      </c>
      <c r="E329" s="30">
        <v>0</v>
      </c>
      <c r="F329" s="30">
        <v>0</v>
      </c>
      <c r="G329" s="30">
        <v>0</v>
      </c>
      <c r="H329" s="4"/>
      <c r="I329" s="4"/>
      <c r="J329" s="4"/>
      <c r="K329" s="4"/>
    </row>
    <row r="330" spans="1:11" ht="14.1" customHeight="1">
      <c r="A330" s="4"/>
      <c r="B330" s="4"/>
      <c r="C330" s="11" t="s">
        <v>365</v>
      </c>
      <c r="D330" s="30">
        <v>0</v>
      </c>
      <c r="E330" s="30">
        <v>0</v>
      </c>
      <c r="F330" s="30">
        <v>0</v>
      </c>
      <c r="G330" s="30">
        <v>0</v>
      </c>
      <c r="H330" s="4"/>
      <c r="I330" s="4"/>
      <c r="J330" s="4"/>
      <c r="K330" s="4"/>
    </row>
    <row r="331" spans="1:11" ht="14.1" customHeight="1">
      <c r="A331" s="4"/>
      <c r="B331" s="4"/>
      <c r="C331" s="11" t="s">
        <v>357</v>
      </c>
      <c r="D331" s="30">
        <v>0</v>
      </c>
      <c r="E331" s="30">
        <v>0</v>
      </c>
      <c r="F331" s="30">
        <v>0</v>
      </c>
      <c r="G331" s="30">
        <v>0</v>
      </c>
      <c r="H331" s="4"/>
      <c r="I331" s="4"/>
      <c r="J331" s="4"/>
      <c r="K331" s="4"/>
    </row>
    <row r="332" spans="1:11" ht="14.1" customHeight="1">
      <c r="A332" s="4"/>
      <c r="B332" s="4"/>
      <c r="C332" s="11" t="s">
        <v>361</v>
      </c>
      <c r="D332" s="30">
        <v>0</v>
      </c>
      <c r="E332" s="30">
        <v>0</v>
      </c>
      <c r="F332" s="30">
        <v>0</v>
      </c>
      <c r="G332" s="30">
        <v>0</v>
      </c>
      <c r="H332" s="4"/>
      <c r="I332" s="4"/>
      <c r="J332" s="4"/>
      <c r="K332" s="4"/>
    </row>
    <row r="333" spans="1:11" ht="14.1" customHeight="1">
      <c r="A333" s="4"/>
      <c r="B333" s="4"/>
      <c r="C333" s="11" t="s">
        <v>370</v>
      </c>
      <c r="D333" s="30">
        <v>0</v>
      </c>
      <c r="E333" s="30">
        <v>0</v>
      </c>
      <c r="F333" s="30">
        <v>0</v>
      </c>
      <c r="G333" s="30">
        <v>0</v>
      </c>
      <c r="H333" s="4"/>
      <c r="I333" s="4"/>
      <c r="J333" s="4"/>
      <c r="K333" s="4"/>
    </row>
    <row r="334" spans="1:11" ht="14.1" customHeight="1">
      <c r="A334" s="4"/>
      <c r="B334" s="4"/>
      <c r="C334" s="11" t="s">
        <v>357</v>
      </c>
      <c r="D334" s="30">
        <v>0</v>
      </c>
      <c r="E334" s="30">
        <v>0</v>
      </c>
      <c r="F334" s="30">
        <v>0</v>
      </c>
      <c r="G334" s="30">
        <v>0</v>
      </c>
      <c r="H334" s="4"/>
      <c r="I334" s="4"/>
      <c r="J334" s="4"/>
      <c r="K334" s="4"/>
    </row>
    <row r="335" spans="1:11" ht="14.1" customHeight="1">
      <c r="A335" s="4"/>
      <c r="B335" s="4"/>
      <c r="C335" s="11" t="s">
        <v>361</v>
      </c>
      <c r="D335" s="30">
        <v>0</v>
      </c>
      <c r="E335" s="30">
        <v>0</v>
      </c>
      <c r="F335" s="30">
        <v>0</v>
      </c>
      <c r="G335" s="30">
        <v>0</v>
      </c>
      <c r="H335" s="4"/>
      <c r="I335" s="4"/>
      <c r="J335" s="4"/>
      <c r="K335" s="4"/>
    </row>
    <row r="336" spans="1:11" ht="14.1" customHeight="1">
      <c r="A336" s="4"/>
      <c r="B336" s="4"/>
      <c r="C336" s="11" t="s">
        <v>363</v>
      </c>
      <c r="D336" s="30">
        <v>0</v>
      </c>
      <c r="E336" s="30">
        <v>0</v>
      </c>
      <c r="F336" s="30">
        <v>0</v>
      </c>
      <c r="G336" s="30">
        <v>0</v>
      </c>
      <c r="H336" s="4"/>
      <c r="I336" s="4"/>
      <c r="J336" s="4"/>
      <c r="K336" s="4"/>
    </row>
    <row r="337" spans="1:11" ht="14.1" customHeight="1">
      <c r="A337" s="4"/>
      <c r="B337" s="4"/>
      <c r="C337" s="11" t="s">
        <v>357</v>
      </c>
      <c r="D337" s="30">
        <v>0</v>
      </c>
      <c r="E337" s="30">
        <v>0</v>
      </c>
      <c r="F337" s="30">
        <v>0</v>
      </c>
      <c r="G337" s="30">
        <v>0</v>
      </c>
      <c r="H337" s="4"/>
      <c r="I337" s="4"/>
      <c r="J337" s="4"/>
      <c r="K337" s="4"/>
    </row>
    <row r="338" spans="1:11" ht="14.1" customHeight="1">
      <c r="A338" s="4"/>
      <c r="B338" s="4"/>
      <c r="C338" s="11" t="s">
        <v>361</v>
      </c>
      <c r="D338" s="30">
        <v>0</v>
      </c>
      <c r="E338" s="30">
        <v>0</v>
      </c>
      <c r="F338" s="30">
        <v>0</v>
      </c>
      <c r="G338" s="30">
        <v>0</v>
      </c>
      <c r="H338" s="4"/>
      <c r="I338" s="4"/>
      <c r="J338" s="4"/>
      <c r="K338" s="4"/>
    </row>
    <row r="339" spans="1:11" ht="14.1" customHeight="1">
      <c r="A339" s="4"/>
      <c r="B339" s="4"/>
      <c r="C339" s="11" t="s">
        <v>362</v>
      </c>
      <c r="D339" s="30">
        <v>0</v>
      </c>
      <c r="E339" s="30">
        <v>0</v>
      </c>
      <c r="F339" s="30">
        <v>0</v>
      </c>
      <c r="G339" s="30">
        <v>0</v>
      </c>
      <c r="H339" s="4"/>
      <c r="I339" s="4"/>
      <c r="J339" s="4"/>
      <c r="K339" s="4"/>
    </row>
    <row r="340" spans="1:11" ht="14.1" customHeight="1">
      <c r="A340" s="4"/>
      <c r="B340" s="4"/>
      <c r="C340" s="11" t="s">
        <v>357</v>
      </c>
      <c r="D340" s="30">
        <v>0</v>
      </c>
      <c r="E340" s="30">
        <v>0</v>
      </c>
      <c r="F340" s="30">
        <v>0</v>
      </c>
      <c r="G340" s="30">
        <v>0</v>
      </c>
      <c r="H340" s="4"/>
      <c r="I340" s="4"/>
      <c r="J340" s="4"/>
      <c r="K340" s="4"/>
    </row>
    <row r="341" spans="1:11" ht="14.1" customHeight="1">
      <c r="A341" s="4"/>
      <c r="B341" s="4"/>
      <c r="C341" s="11" t="s">
        <v>361</v>
      </c>
      <c r="D341" s="30">
        <v>0</v>
      </c>
      <c r="E341" s="30">
        <v>0</v>
      </c>
      <c r="F341" s="30">
        <v>0</v>
      </c>
      <c r="G341" s="30">
        <v>0</v>
      </c>
      <c r="H341" s="4"/>
      <c r="I341" s="4"/>
      <c r="J341" s="4"/>
      <c r="K341" s="4"/>
    </row>
    <row r="342" spans="1:11" ht="14.1" customHeight="1">
      <c r="A342" s="4"/>
      <c r="B342" s="4"/>
      <c r="C342" s="11" t="s">
        <v>360</v>
      </c>
      <c r="D342" s="30">
        <v>0</v>
      </c>
      <c r="E342" s="30">
        <v>0</v>
      </c>
      <c r="F342" s="30">
        <v>0</v>
      </c>
      <c r="G342" s="30">
        <v>0</v>
      </c>
      <c r="H342" s="4"/>
      <c r="I342" s="4"/>
      <c r="J342" s="4"/>
      <c r="K342" s="4"/>
    </row>
    <row r="343" spans="1:11" ht="14.1" customHeight="1">
      <c r="A343" s="4"/>
      <c r="B343" s="4"/>
      <c r="C343" s="11" t="s">
        <v>357</v>
      </c>
      <c r="D343" s="30">
        <v>0</v>
      </c>
      <c r="E343" s="30">
        <v>0</v>
      </c>
      <c r="F343" s="30">
        <v>0</v>
      </c>
      <c r="G343" s="30">
        <v>0</v>
      </c>
      <c r="H343" s="4"/>
      <c r="I343" s="4"/>
      <c r="J343" s="4"/>
      <c r="K343" s="4"/>
    </row>
    <row r="344" spans="1:11" ht="14.1" customHeight="1">
      <c r="A344" s="4"/>
      <c r="B344" s="4"/>
      <c r="C344" s="11" t="s">
        <v>356</v>
      </c>
      <c r="D344" s="30">
        <v>0</v>
      </c>
      <c r="E344" s="30">
        <v>0</v>
      </c>
      <c r="F344" s="30">
        <v>0</v>
      </c>
      <c r="G344" s="30">
        <v>0</v>
      </c>
      <c r="H344" s="4"/>
      <c r="I344" s="4"/>
      <c r="J344" s="4"/>
      <c r="K344" s="4"/>
    </row>
    <row r="345" spans="1:11" ht="14.1" customHeight="1">
      <c r="A345" s="4"/>
      <c r="B345" s="4"/>
      <c r="C345" s="11" t="s">
        <v>355</v>
      </c>
      <c r="D345" s="30">
        <v>0</v>
      </c>
      <c r="E345" s="30">
        <v>0</v>
      </c>
      <c r="F345" s="30">
        <v>0</v>
      </c>
      <c r="G345" s="30">
        <v>0</v>
      </c>
      <c r="H345" s="4"/>
      <c r="I345" s="4"/>
      <c r="J345" s="4"/>
      <c r="K345" s="4"/>
    </row>
    <row r="346" spans="1:11" ht="14.1" customHeight="1">
      <c r="A346" s="4"/>
      <c r="B346" s="4"/>
      <c r="C346" s="11" t="s">
        <v>354</v>
      </c>
      <c r="D346" s="30">
        <v>0</v>
      </c>
      <c r="E346" s="30">
        <v>0</v>
      </c>
      <c r="F346" s="30">
        <v>0</v>
      </c>
      <c r="G346" s="30">
        <v>0</v>
      </c>
      <c r="H346" s="4"/>
      <c r="I346" s="4"/>
      <c r="J346" s="4"/>
      <c r="K346" s="4"/>
    </row>
    <row r="347" spans="1:11" ht="14.1" customHeight="1">
      <c r="A347" s="4"/>
      <c r="B347" s="4"/>
      <c r="C347" s="11" t="s">
        <v>353</v>
      </c>
      <c r="D347" s="30">
        <v>0</v>
      </c>
      <c r="E347" s="30">
        <v>0</v>
      </c>
      <c r="F347" s="30">
        <v>0</v>
      </c>
      <c r="G347" s="30">
        <v>0</v>
      </c>
      <c r="H347" s="4"/>
      <c r="I347" s="4"/>
      <c r="J347" s="4"/>
      <c r="K347" s="4"/>
    </row>
    <row r="348" spans="1:11" ht="14.1" customHeight="1">
      <c r="A348" s="4"/>
      <c r="B348" s="4"/>
      <c r="C348" s="11" t="s">
        <v>359</v>
      </c>
      <c r="D348" s="30">
        <v>0</v>
      </c>
      <c r="E348" s="30">
        <v>30000000</v>
      </c>
      <c r="F348" s="30">
        <v>30000000</v>
      </c>
      <c r="G348" s="30">
        <v>40000000</v>
      </c>
      <c r="H348" s="4"/>
      <c r="I348" s="4"/>
      <c r="J348" s="4"/>
      <c r="K348" s="4"/>
    </row>
    <row r="349" spans="1:11" ht="14.1" customHeight="1">
      <c r="A349" s="4"/>
      <c r="B349" s="4"/>
      <c r="C349" s="11" t="s">
        <v>357</v>
      </c>
      <c r="D349" s="30">
        <v>0</v>
      </c>
      <c r="E349" s="30">
        <v>30000000</v>
      </c>
      <c r="F349" s="30">
        <v>30000000</v>
      </c>
      <c r="G349" s="30">
        <v>40000000</v>
      </c>
      <c r="H349" s="4"/>
      <c r="I349" s="4"/>
      <c r="J349" s="4"/>
      <c r="K349" s="4"/>
    </row>
    <row r="350" spans="1:11" ht="14.1" customHeight="1">
      <c r="A350" s="4"/>
      <c r="B350" s="4"/>
      <c r="C350" s="11" t="s">
        <v>356</v>
      </c>
      <c r="D350" s="30">
        <v>0</v>
      </c>
      <c r="E350" s="30">
        <v>0</v>
      </c>
      <c r="F350" s="30">
        <v>0</v>
      </c>
      <c r="G350" s="30">
        <v>0</v>
      </c>
      <c r="H350" s="4"/>
      <c r="I350" s="4"/>
      <c r="J350" s="4"/>
      <c r="K350" s="4"/>
    </row>
    <row r="351" spans="1:11" ht="14.1" customHeight="1">
      <c r="A351" s="4"/>
      <c r="B351" s="4"/>
      <c r="C351" s="11" t="s">
        <v>355</v>
      </c>
      <c r="D351" s="30">
        <v>0</v>
      </c>
      <c r="E351" s="30">
        <v>0</v>
      </c>
      <c r="F351" s="30">
        <v>0</v>
      </c>
      <c r="G351" s="30">
        <v>0</v>
      </c>
      <c r="H351" s="4"/>
      <c r="I351" s="4"/>
      <c r="J351" s="4"/>
      <c r="K351" s="4"/>
    </row>
    <row r="352" spans="1:11" ht="14.1" customHeight="1">
      <c r="A352" s="4"/>
      <c r="B352" s="4"/>
      <c r="C352" s="11" t="s">
        <v>354</v>
      </c>
      <c r="D352" s="30">
        <v>0</v>
      </c>
      <c r="E352" s="30">
        <v>0</v>
      </c>
      <c r="F352" s="30">
        <v>0</v>
      </c>
      <c r="G352" s="30">
        <v>0</v>
      </c>
      <c r="H352" s="4"/>
      <c r="I352" s="4"/>
      <c r="J352" s="4"/>
      <c r="K352" s="4"/>
    </row>
    <row r="353" spans="1:11" ht="14.1" customHeight="1">
      <c r="A353" s="4"/>
      <c r="B353" s="4"/>
      <c r="C353" s="11" t="s">
        <v>353</v>
      </c>
      <c r="D353" s="30">
        <v>0</v>
      </c>
      <c r="E353" s="30">
        <v>0</v>
      </c>
      <c r="F353" s="30">
        <v>0</v>
      </c>
      <c r="G353" s="30">
        <v>0</v>
      </c>
      <c r="H353" s="4"/>
      <c r="I353" s="4"/>
      <c r="J353" s="4"/>
      <c r="K353" s="4"/>
    </row>
    <row r="354" spans="1:11" ht="14.1" customHeight="1">
      <c r="A354" s="4"/>
      <c r="B354" s="4"/>
      <c r="C354" s="11" t="s">
        <v>358</v>
      </c>
      <c r="D354" s="30">
        <v>0</v>
      </c>
      <c r="E354" s="30">
        <v>0</v>
      </c>
      <c r="F354" s="30">
        <v>0</v>
      </c>
      <c r="G354" s="30">
        <v>0</v>
      </c>
      <c r="H354" s="4"/>
      <c r="I354" s="4"/>
      <c r="J354" s="4"/>
      <c r="K354" s="4"/>
    </row>
    <row r="355" spans="1:11" ht="14.1" customHeight="1">
      <c r="A355" s="4"/>
      <c r="B355" s="4"/>
      <c r="C355" s="11" t="s">
        <v>357</v>
      </c>
      <c r="D355" s="30">
        <v>0</v>
      </c>
      <c r="E355" s="30">
        <v>0</v>
      </c>
      <c r="F355" s="30">
        <v>0</v>
      </c>
      <c r="G355" s="30">
        <v>0</v>
      </c>
      <c r="H355" s="4"/>
      <c r="I355" s="4"/>
      <c r="J355" s="4"/>
      <c r="K355" s="4"/>
    </row>
    <row r="356" spans="1:11" ht="14.1" customHeight="1">
      <c r="A356" s="4"/>
      <c r="B356" s="4"/>
      <c r="C356" s="11" t="s">
        <v>356</v>
      </c>
      <c r="D356" s="30">
        <v>0</v>
      </c>
      <c r="E356" s="30">
        <v>0</v>
      </c>
      <c r="F356" s="30">
        <v>0</v>
      </c>
      <c r="G356" s="30">
        <v>0</v>
      </c>
      <c r="H356" s="4"/>
      <c r="I356" s="4"/>
      <c r="J356" s="4"/>
      <c r="K356" s="4"/>
    </row>
    <row r="357" spans="1:11" ht="14.1" customHeight="1">
      <c r="A357" s="4"/>
      <c r="B357" s="4"/>
      <c r="C357" s="11" t="s">
        <v>355</v>
      </c>
      <c r="D357" s="30">
        <v>0</v>
      </c>
      <c r="E357" s="30">
        <v>0</v>
      </c>
      <c r="F357" s="30">
        <v>0</v>
      </c>
      <c r="G357" s="30">
        <v>0</v>
      </c>
      <c r="H357" s="4"/>
      <c r="I357" s="4"/>
      <c r="J357" s="4"/>
      <c r="K357" s="4"/>
    </row>
    <row r="358" spans="1:11" ht="14.1" customHeight="1">
      <c r="A358" s="4"/>
      <c r="B358" s="4"/>
      <c r="C358" s="11" t="s">
        <v>354</v>
      </c>
      <c r="D358" s="30">
        <v>0</v>
      </c>
      <c r="E358" s="30">
        <v>0</v>
      </c>
      <c r="F358" s="30">
        <v>0</v>
      </c>
      <c r="G358" s="30">
        <v>0</v>
      </c>
      <c r="H358" s="4"/>
      <c r="I358" s="4"/>
      <c r="J358" s="4"/>
      <c r="K358" s="4"/>
    </row>
    <row r="359" spans="1:11" ht="14.1" customHeight="1">
      <c r="A359" s="4"/>
      <c r="B359" s="4"/>
      <c r="C359" s="11" t="s">
        <v>353</v>
      </c>
      <c r="D359" s="30">
        <v>0</v>
      </c>
      <c r="E359" s="30">
        <v>0</v>
      </c>
      <c r="F359" s="30">
        <v>0</v>
      </c>
      <c r="G359" s="30">
        <v>0</v>
      </c>
      <c r="H359" s="4"/>
      <c r="I359" s="4"/>
      <c r="J359" s="4"/>
      <c r="K359" s="4"/>
    </row>
    <row r="360" spans="1:11" ht="14.1" customHeight="1">
      <c r="A360" s="4"/>
      <c r="B360" s="4"/>
      <c r="C360" s="11" t="s">
        <v>352</v>
      </c>
      <c r="D360" s="30">
        <v>0</v>
      </c>
      <c r="E360" s="30">
        <v>0</v>
      </c>
      <c r="F360" s="30">
        <v>0</v>
      </c>
      <c r="G360" s="30">
        <v>0</v>
      </c>
      <c r="H360" s="4"/>
      <c r="I360" s="4"/>
      <c r="J360" s="4"/>
      <c r="K360" s="4"/>
    </row>
    <row r="361" spans="1:11" ht="14.1" customHeight="1">
      <c r="A361" s="4"/>
      <c r="B361" s="4"/>
      <c r="C361" s="11" t="s">
        <v>351</v>
      </c>
      <c r="D361" s="30">
        <v>0</v>
      </c>
      <c r="E361" s="30">
        <v>0</v>
      </c>
      <c r="F361" s="30">
        <v>0</v>
      </c>
      <c r="G361" s="30">
        <v>0</v>
      </c>
      <c r="H361" s="4"/>
      <c r="I361" s="4"/>
      <c r="J361" s="4"/>
      <c r="K361" s="4"/>
    </row>
    <row r="362" spans="1:11" ht="14.1" customHeight="1">
      <c r="A362" s="4"/>
      <c r="B362" s="4"/>
      <c r="C362" s="10" t="s">
        <v>145</v>
      </c>
      <c r="D362" s="30">
        <v>0</v>
      </c>
      <c r="E362" s="30">
        <v>30000000</v>
      </c>
      <c r="F362" s="30">
        <v>30000000</v>
      </c>
      <c r="G362" s="30">
        <v>40000000</v>
      </c>
      <c r="H362" s="4"/>
      <c r="I362" s="4"/>
      <c r="J362" s="4"/>
      <c r="K362" s="4"/>
    </row>
    <row r="363" spans="1:11" ht="18" customHeight="1">
      <c r="A363" s="4"/>
      <c r="B363" s="4"/>
      <c r="C363" s="14" t="s">
        <v>382</v>
      </c>
      <c r="D363" s="1314" t="s">
        <v>1828</v>
      </c>
      <c r="E363" s="1315"/>
      <c r="F363" s="1315"/>
      <c r="G363" s="1315"/>
      <c r="H363" s="4"/>
      <c r="I363" s="4"/>
      <c r="J363" s="4"/>
      <c r="K363" s="4"/>
    </row>
    <row r="364" spans="1:11" ht="18" customHeight="1">
      <c r="A364" s="4"/>
      <c r="B364" s="4"/>
      <c r="C364" s="27" t="s">
        <v>380</v>
      </c>
      <c r="D364" s="1310" t="s">
        <v>1829</v>
      </c>
      <c r="E364" s="1311"/>
      <c r="F364" s="1311"/>
      <c r="G364" s="1311"/>
      <c r="H364" s="4"/>
      <c r="I364" s="4"/>
      <c r="J364" s="4"/>
      <c r="K364" s="4"/>
    </row>
    <row r="365" spans="1:11" ht="18" customHeight="1">
      <c r="A365" s="4"/>
      <c r="B365" s="4"/>
      <c r="C365" s="27" t="s">
        <v>15</v>
      </c>
      <c r="D365" s="1310" t="s">
        <v>1823</v>
      </c>
      <c r="E365" s="1311"/>
      <c r="F365" s="1311"/>
      <c r="G365" s="1311"/>
      <c r="H365" s="4"/>
      <c r="I365" s="4"/>
      <c r="J365" s="4"/>
      <c r="K365" s="4"/>
    </row>
    <row r="366" spans="1:11" ht="15" customHeight="1">
      <c r="A366" s="4"/>
      <c r="B366" s="4"/>
      <c r="C366" s="13"/>
      <c r="D366" s="33">
        <v>2022</v>
      </c>
      <c r="E366" s="33">
        <v>2023</v>
      </c>
      <c r="F366" s="33">
        <v>2024</v>
      </c>
      <c r="G366" s="33">
        <v>2025</v>
      </c>
      <c r="H366" s="4"/>
      <c r="I366" s="4"/>
      <c r="J366" s="4"/>
      <c r="K366" s="4"/>
    </row>
    <row r="367" spans="1:11" ht="15" customHeight="1">
      <c r="A367" s="4"/>
      <c r="B367" s="4"/>
      <c r="C367" s="12"/>
      <c r="D367" s="34" t="s">
        <v>7</v>
      </c>
      <c r="E367" s="34" t="s">
        <v>8</v>
      </c>
      <c r="F367" s="34" t="s">
        <v>8</v>
      </c>
      <c r="G367" s="34" t="s">
        <v>8</v>
      </c>
      <c r="H367" s="4"/>
      <c r="I367" s="4"/>
      <c r="J367" s="4"/>
      <c r="K367" s="4"/>
    </row>
    <row r="368" spans="1:11" ht="14.1" customHeight="1">
      <c r="A368" s="4"/>
      <c r="B368" s="4"/>
      <c r="C368" s="7" t="s">
        <v>16</v>
      </c>
      <c r="D368" s="35" t="s">
        <v>348</v>
      </c>
      <c r="E368" s="35" t="s">
        <v>411</v>
      </c>
      <c r="F368" s="35" t="s">
        <v>411</v>
      </c>
      <c r="G368" s="35" t="s">
        <v>411</v>
      </c>
      <c r="H368" s="4"/>
      <c r="I368" s="4"/>
      <c r="J368" s="4"/>
      <c r="K368" s="4"/>
    </row>
    <row r="369" spans="1:11" ht="14.1" customHeight="1">
      <c r="A369" s="4"/>
      <c r="B369" s="4"/>
      <c r="C369" s="7" t="s">
        <v>481</v>
      </c>
      <c r="D369" s="35" t="s">
        <v>372</v>
      </c>
      <c r="E369" s="35" t="s">
        <v>709</v>
      </c>
      <c r="F369" s="35" t="s">
        <v>684</v>
      </c>
      <c r="G369" s="35" t="s">
        <v>684</v>
      </c>
      <c r="H369" s="4"/>
      <c r="I369" s="4"/>
      <c r="J369" s="4"/>
      <c r="K369" s="4"/>
    </row>
    <row r="370" spans="1:11" ht="14.1" customHeight="1">
      <c r="A370" s="4"/>
      <c r="B370" s="4"/>
      <c r="C370" s="7" t="s">
        <v>480</v>
      </c>
      <c r="D370" s="35" t="s">
        <v>372</v>
      </c>
      <c r="E370" s="35" t="s">
        <v>709</v>
      </c>
      <c r="F370" s="35" t="s">
        <v>684</v>
      </c>
      <c r="G370" s="35" t="s">
        <v>684</v>
      </c>
      <c r="H370" s="4"/>
      <c r="I370" s="4"/>
      <c r="J370" s="4"/>
      <c r="K370" s="4"/>
    </row>
    <row r="371" spans="1:11" ht="14.1" customHeight="1">
      <c r="A371" s="4"/>
      <c r="B371" s="4"/>
      <c r="C371" s="7" t="s">
        <v>375</v>
      </c>
      <c r="D371" s="35" t="s">
        <v>348</v>
      </c>
      <c r="E371" s="35" t="s">
        <v>348</v>
      </c>
      <c r="F371" s="35" t="s">
        <v>372</v>
      </c>
      <c r="G371" s="35" t="s">
        <v>372</v>
      </c>
      <c r="H371" s="4"/>
      <c r="I371" s="4"/>
      <c r="J371" s="4"/>
      <c r="K371" s="4"/>
    </row>
    <row r="372" spans="1:11" ht="14.1" customHeight="1">
      <c r="A372" s="4"/>
      <c r="B372" s="4"/>
      <c r="C372" s="7" t="s">
        <v>374</v>
      </c>
      <c r="D372" s="35" t="s">
        <v>348</v>
      </c>
      <c r="E372" s="35" t="s">
        <v>348</v>
      </c>
      <c r="F372" s="35" t="s">
        <v>411</v>
      </c>
      <c r="G372" s="35" t="s">
        <v>372</v>
      </c>
      <c r="H372" s="4"/>
      <c r="I372" s="4"/>
      <c r="J372" s="4"/>
      <c r="K372" s="4"/>
    </row>
    <row r="373" spans="1:11" ht="14.1" customHeight="1">
      <c r="A373" s="4"/>
      <c r="B373" s="4"/>
      <c r="C373" s="7" t="s">
        <v>22</v>
      </c>
      <c r="D373" s="35" t="s">
        <v>348</v>
      </c>
      <c r="E373" s="35" t="s">
        <v>348</v>
      </c>
      <c r="F373" s="35" t="s">
        <v>411</v>
      </c>
      <c r="G373" s="35" t="s">
        <v>372</v>
      </c>
      <c r="H373" s="4"/>
      <c r="I373" s="4"/>
      <c r="J373" s="4"/>
      <c r="K373" s="4"/>
    </row>
    <row r="374" spans="1:11" ht="14.1" customHeight="1">
      <c r="A374" s="4"/>
      <c r="B374" s="4"/>
      <c r="C374" s="1312" t="s">
        <v>371</v>
      </c>
      <c r="D374" s="1313"/>
      <c r="E374" s="1313"/>
      <c r="F374" s="1313"/>
      <c r="G374" s="1313"/>
      <c r="H374" s="4"/>
      <c r="I374" s="4"/>
      <c r="J374" s="4"/>
      <c r="K374" s="4"/>
    </row>
    <row r="375" spans="1:11" ht="14.1" customHeight="1">
      <c r="A375" s="4"/>
      <c r="B375" s="4"/>
      <c r="C375" s="13"/>
      <c r="D375" s="33">
        <v>2022</v>
      </c>
      <c r="E375" s="33">
        <v>2023</v>
      </c>
      <c r="F375" s="33">
        <v>2024</v>
      </c>
      <c r="G375" s="33">
        <v>2025</v>
      </c>
      <c r="H375" s="4"/>
      <c r="I375" s="4"/>
      <c r="J375" s="4"/>
      <c r="K375" s="4"/>
    </row>
    <row r="376" spans="1:11" ht="14.1" customHeight="1">
      <c r="A376" s="4"/>
      <c r="B376" s="4"/>
      <c r="C376" s="12"/>
      <c r="D376" s="34" t="s">
        <v>7</v>
      </c>
      <c r="E376" s="34" t="s">
        <v>8</v>
      </c>
      <c r="F376" s="34" t="s">
        <v>8</v>
      </c>
      <c r="G376" s="34" t="s">
        <v>8</v>
      </c>
      <c r="H376" s="4"/>
      <c r="I376" s="4"/>
      <c r="J376" s="4"/>
      <c r="K376" s="4"/>
    </row>
    <row r="377" spans="1:11" ht="14.1" customHeight="1">
      <c r="A377" s="4"/>
      <c r="B377" s="4"/>
      <c r="C377" s="11" t="s">
        <v>368</v>
      </c>
      <c r="D377" s="30">
        <v>0</v>
      </c>
      <c r="E377" s="30">
        <v>0</v>
      </c>
      <c r="F377" s="30">
        <v>0</v>
      </c>
      <c r="G377" s="30">
        <v>0</v>
      </c>
      <c r="H377" s="4"/>
      <c r="I377" s="4"/>
      <c r="J377" s="4"/>
      <c r="K377" s="4"/>
    </row>
    <row r="378" spans="1:11" ht="14.1" customHeight="1">
      <c r="A378" s="4"/>
      <c r="B378" s="4"/>
      <c r="C378" s="11" t="s">
        <v>357</v>
      </c>
      <c r="D378" s="30">
        <v>0</v>
      </c>
      <c r="E378" s="30">
        <v>0</v>
      </c>
      <c r="F378" s="30">
        <v>0</v>
      </c>
      <c r="G378" s="30">
        <v>0</v>
      </c>
      <c r="H378" s="4"/>
      <c r="I378" s="4"/>
      <c r="J378" s="4"/>
      <c r="K378" s="4"/>
    </row>
    <row r="379" spans="1:11" ht="14.1" customHeight="1">
      <c r="A379" s="4"/>
      <c r="B379" s="4"/>
      <c r="C379" s="11" t="s">
        <v>361</v>
      </c>
      <c r="D379" s="30">
        <v>0</v>
      </c>
      <c r="E379" s="30">
        <v>0</v>
      </c>
      <c r="F379" s="30">
        <v>0</v>
      </c>
      <c r="G379" s="30">
        <v>0</v>
      </c>
      <c r="H379" s="4"/>
      <c r="I379" s="4"/>
      <c r="J379" s="4"/>
      <c r="K379" s="4"/>
    </row>
    <row r="380" spans="1:11" ht="14.1" customHeight="1">
      <c r="A380" s="4"/>
      <c r="B380" s="4"/>
      <c r="C380" s="11" t="s">
        <v>367</v>
      </c>
      <c r="D380" s="30">
        <v>0</v>
      </c>
      <c r="E380" s="30">
        <v>0</v>
      </c>
      <c r="F380" s="30">
        <v>0</v>
      </c>
      <c r="G380" s="30">
        <v>0</v>
      </c>
      <c r="H380" s="4"/>
      <c r="I380" s="4"/>
      <c r="J380" s="4"/>
      <c r="K380" s="4"/>
    </row>
    <row r="381" spans="1:11" ht="14.1" customHeight="1">
      <c r="A381" s="4"/>
      <c r="B381" s="4"/>
      <c r="C381" s="11" t="s">
        <v>357</v>
      </c>
      <c r="D381" s="30">
        <v>0</v>
      </c>
      <c r="E381" s="30">
        <v>0</v>
      </c>
      <c r="F381" s="30">
        <v>0</v>
      </c>
      <c r="G381" s="30">
        <v>0</v>
      </c>
      <c r="H381" s="4"/>
      <c r="I381" s="4"/>
      <c r="J381" s="4"/>
      <c r="K381" s="4"/>
    </row>
    <row r="382" spans="1:11" ht="14.1" customHeight="1">
      <c r="A382" s="4"/>
      <c r="B382" s="4"/>
      <c r="C382" s="11" t="s">
        <v>361</v>
      </c>
      <c r="D382" s="30">
        <v>0</v>
      </c>
      <c r="E382" s="30">
        <v>0</v>
      </c>
      <c r="F382" s="30">
        <v>0</v>
      </c>
      <c r="G382" s="30">
        <v>0</v>
      </c>
      <c r="H382" s="4"/>
      <c r="I382" s="4"/>
      <c r="J382" s="4"/>
      <c r="K382" s="4"/>
    </row>
    <row r="383" spans="1:11" ht="14.1" customHeight="1">
      <c r="A383" s="4"/>
      <c r="B383" s="4"/>
      <c r="C383" s="11" t="s">
        <v>366</v>
      </c>
      <c r="D383" s="30">
        <v>0</v>
      </c>
      <c r="E383" s="30">
        <v>0</v>
      </c>
      <c r="F383" s="30">
        <v>0</v>
      </c>
      <c r="G383" s="30">
        <v>0</v>
      </c>
      <c r="H383" s="4"/>
      <c r="I383" s="4"/>
      <c r="J383" s="4"/>
      <c r="K383" s="4"/>
    </row>
    <row r="384" spans="1:11" ht="14.1" customHeight="1">
      <c r="A384" s="4"/>
      <c r="B384" s="4"/>
      <c r="C384" s="11" t="s">
        <v>357</v>
      </c>
      <c r="D384" s="30">
        <v>0</v>
      </c>
      <c r="E384" s="30">
        <v>0</v>
      </c>
      <c r="F384" s="30">
        <v>0</v>
      </c>
      <c r="G384" s="30">
        <v>0</v>
      </c>
      <c r="H384" s="4"/>
      <c r="I384" s="4"/>
      <c r="J384" s="4"/>
      <c r="K384" s="4"/>
    </row>
    <row r="385" spans="1:11" ht="14.1" customHeight="1">
      <c r="A385" s="4"/>
      <c r="B385" s="4"/>
      <c r="C385" s="11" t="s">
        <v>361</v>
      </c>
      <c r="D385" s="30">
        <v>0</v>
      </c>
      <c r="E385" s="30">
        <v>0</v>
      </c>
      <c r="F385" s="30">
        <v>0</v>
      </c>
      <c r="G385" s="30">
        <v>0</v>
      </c>
      <c r="H385" s="4"/>
      <c r="I385" s="4"/>
      <c r="J385" s="4"/>
      <c r="K385" s="4"/>
    </row>
    <row r="386" spans="1:11" ht="14.1" customHeight="1">
      <c r="A386" s="4"/>
      <c r="B386" s="4"/>
      <c r="C386" s="11" t="s">
        <v>365</v>
      </c>
      <c r="D386" s="30">
        <v>0</v>
      </c>
      <c r="E386" s="30">
        <v>0</v>
      </c>
      <c r="F386" s="30">
        <v>0</v>
      </c>
      <c r="G386" s="30">
        <v>0</v>
      </c>
      <c r="H386" s="4"/>
      <c r="I386" s="4"/>
      <c r="J386" s="4"/>
      <c r="K386" s="4"/>
    </row>
    <row r="387" spans="1:11" ht="14.1" customHeight="1">
      <c r="A387" s="4"/>
      <c r="B387" s="4"/>
      <c r="C387" s="11" t="s">
        <v>357</v>
      </c>
      <c r="D387" s="30">
        <v>0</v>
      </c>
      <c r="E387" s="30">
        <v>0</v>
      </c>
      <c r="F387" s="30">
        <v>0</v>
      </c>
      <c r="G387" s="30">
        <v>0</v>
      </c>
      <c r="H387" s="4"/>
      <c r="I387" s="4"/>
      <c r="J387" s="4"/>
      <c r="K387" s="4"/>
    </row>
    <row r="388" spans="1:11" ht="14.1" customHeight="1">
      <c r="A388" s="4"/>
      <c r="B388" s="4"/>
      <c r="C388" s="11" t="s">
        <v>361</v>
      </c>
      <c r="D388" s="30">
        <v>0</v>
      </c>
      <c r="E388" s="30">
        <v>0</v>
      </c>
      <c r="F388" s="30">
        <v>0</v>
      </c>
      <c r="G388" s="30">
        <v>0</v>
      </c>
      <c r="H388" s="4"/>
      <c r="I388" s="4"/>
      <c r="J388" s="4"/>
      <c r="K388" s="4"/>
    </row>
    <row r="389" spans="1:11" ht="14.1" customHeight="1">
      <c r="A389" s="4"/>
      <c r="B389" s="4"/>
      <c r="C389" s="11" t="s">
        <v>370</v>
      </c>
      <c r="D389" s="30">
        <v>0</v>
      </c>
      <c r="E389" s="30">
        <v>0</v>
      </c>
      <c r="F389" s="30">
        <v>0</v>
      </c>
      <c r="G389" s="30">
        <v>0</v>
      </c>
      <c r="H389" s="4"/>
      <c r="I389" s="4"/>
      <c r="J389" s="4"/>
      <c r="K389" s="4"/>
    </row>
    <row r="390" spans="1:11" ht="14.1" customHeight="1">
      <c r="A390" s="4"/>
      <c r="B390" s="4"/>
      <c r="C390" s="11" t="s">
        <v>357</v>
      </c>
      <c r="D390" s="30">
        <v>0</v>
      </c>
      <c r="E390" s="30">
        <v>0</v>
      </c>
      <c r="F390" s="30">
        <v>0</v>
      </c>
      <c r="G390" s="30">
        <v>0</v>
      </c>
      <c r="H390" s="4"/>
      <c r="I390" s="4"/>
      <c r="J390" s="4"/>
      <c r="K390" s="4"/>
    </row>
    <row r="391" spans="1:11" ht="14.1" customHeight="1">
      <c r="A391" s="4"/>
      <c r="B391" s="4"/>
      <c r="C391" s="11" t="s">
        <v>361</v>
      </c>
      <c r="D391" s="30">
        <v>0</v>
      </c>
      <c r="E391" s="30">
        <v>0</v>
      </c>
      <c r="F391" s="30">
        <v>0</v>
      </c>
      <c r="G391" s="30">
        <v>0</v>
      </c>
      <c r="H391" s="4"/>
      <c r="I391" s="4"/>
      <c r="J391" s="4"/>
      <c r="K391" s="4"/>
    </row>
    <row r="392" spans="1:11" ht="14.1" customHeight="1">
      <c r="A392" s="4"/>
      <c r="B392" s="4"/>
      <c r="C392" s="11" t="s">
        <v>363</v>
      </c>
      <c r="D392" s="30">
        <v>0</v>
      </c>
      <c r="E392" s="30">
        <v>0</v>
      </c>
      <c r="F392" s="30">
        <v>0</v>
      </c>
      <c r="G392" s="30">
        <v>0</v>
      </c>
      <c r="H392" s="4"/>
      <c r="I392" s="4"/>
      <c r="J392" s="4"/>
      <c r="K392" s="4"/>
    </row>
    <row r="393" spans="1:11" ht="14.1" customHeight="1">
      <c r="A393" s="4"/>
      <c r="B393" s="4"/>
      <c r="C393" s="11" t="s">
        <v>357</v>
      </c>
      <c r="D393" s="30">
        <v>0</v>
      </c>
      <c r="E393" s="30">
        <v>0</v>
      </c>
      <c r="F393" s="30">
        <v>0</v>
      </c>
      <c r="G393" s="30">
        <v>0</v>
      </c>
      <c r="H393" s="4"/>
      <c r="I393" s="4"/>
      <c r="J393" s="4"/>
      <c r="K393" s="4"/>
    </row>
    <row r="394" spans="1:11" ht="14.1" customHeight="1">
      <c r="A394" s="4"/>
      <c r="B394" s="4"/>
      <c r="C394" s="11" t="s">
        <v>361</v>
      </c>
      <c r="D394" s="30">
        <v>0</v>
      </c>
      <c r="E394" s="30">
        <v>0</v>
      </c>
      <c r="F394" s="30">
        <v>0</v>
      </c>
      <c r="G394" s="30">
        <v>0</v>
      </c>
      <c r="H394" s="4"/>
      <c r="I394" s="4"/>
      <c r="J394" s="4"/>
      <c r="K394" s="4"/>
    </row>
    <row r="395" spans="1:11" ht="14.1" customHeight="1">
      <c r="A395" s="4"/>
      <c r="B395" s="4"/>
      <c r="C395" s="11" t="s">
        <v>362</v>
      </c>
      <c r="D395" s="30">
        <v>0</v>
      </c>
      <c r="E395" s="30">
        <v>0</v>
      </c>
      <c r="F395" s="30">
        <v>0</v>
      </c>
      <c r="G395" s="30">
        <v>0</v>
      </c>
      <c r="H395" s="4"/>
      <c r="I395" s="4"/>
      <c r="J395" s="4"/>
      <c r="K395" s="4"/>
    </row>
    <row r="396" spans="1:11" ht="14.1" customHeight="1">
      <c r="A396" s="4"/>
      <c r="B396" s="4"/>
      <c r="C396" s="11" t="s">
        <v>357</v>
      </c>
      <c r="D396" s="30">
        <v>0</v>
      </c>
      <c r="E396" s="30">
        <v>0</v>
      </c>
      <c r="F396" s="30">
        <v>0</v>
      </c>
      <c r="G396" s="30">
        <v>0</v>
      </c>
      <c r="H396" s="4"/>
      <c r="I396" s="4"/>
      <c r="J396" s="4"/>
      <c r="K396" s="4"/>
    </row>
    <row r="397" spans="1:11" ht="14.1" customHeight="1">
      <c r="A397" s="4"/>
      <c r="B397" s="4"/>
      <c r="C397" s="11" t="s">
        <v>361</v>
      </c>
      <c r="D397" s="30">
        <v>0</v>
      </c>
      <c r="E397" s="30">
        <v>0</v>
      </c>
      <c r="F397" s="30">
        <v>0</v>
      </c>
      <c r="G397" s="30">
        <v>0</v>
      </c>
      <c r="H397" s="4"/>
      <c r="I397" s="4"/>
      <c r="J397" s="4"/>
      <c r="K397" s="4"/>
    </row>
    <row r="398" spans="1:11" ht="14.1" customHeight="1">
      <c r="A398" s="4"/>
      <c r="B398" s="4"/>
      <c r="C398" s="11" t="s">
        <v>360</v>
      </c>
      <c r="D398" s="30">
        <v>0</v>
      </c>
      <c r="E398" s="30">
        <v>0</v>
      </c>
      <c r="F398" s="30">
        <v>0</v>
      </c>
      <c r="G398" s="30">
        <v>0</v>
      </c>
      <c r="H398" s="4"/>
      <c r="I398" s="4"/>
      <c r="J398" s="4"/>
      <c r="K398" s="4"/>
    </row>
    <row r="399" spans="1:11" ht="14.1" customHeight="1">
      <c r="A399" s="4"/>
      <c r="B399" s="4"/>
      <c r="C399" s="11" t="s">
        <v>357</v>
      </c>
      <c r="D399" s="30">
        <v>0</v>
      </c>
      <c r="E399" s="30">
        <v>0</v>
      </c>
      <c r="F399" s="30">
        <v>0</v>
      </c>
      <c r="G399" s="30">
        <v>0</v>
      </c>
      <c r="H399" s="4"/>
      <c r="I399" s="4"/>
      <c r="J399" s="4"/>
      <c r="K399" s="4"/>
    </row>
    <row r="400" spans="1:11" ht="14.1" customHeight="1">
      <c r="A400" s="4"/>
      <c r="B400" s="4"/>
      <c r="C400" s="11" t="s">
        <v>356</v>
      </c>
      <c r="D400" s="30">
        <v>0</v>
      </c>
      <c r="E400" s="30">
        <v>0</v>
      </c>
      <c r="F400" s="30">
        <v>0</v>
      </c>
      <c r="G400" s="30">
        <v>0</v>
      </c>
      <c r="H400" s="4"/>
      <c r="I400" s="4"/>
      <c r="J400" s="4"/>
      <c r="K400" s="4"/>
    </row>
    <row r="401" spans="1:11" ht="14.1" customHeight="1">
      <c r="A401" s="4"/>
      <c r="B401" s="4"/>
      <c r="C401" s="11" t="s">
        <v>355</v>
      </c>
      <c r="D401" s="30">
        <v>0</v>
      </c>
      <c r="E401" s="30">
        <v>0</v>
      </c>
      <c r="F401" s="30">
        <v>0</v>
      </c>
      <c r="G401" s="30">
        <v>0</v>
      </c>
      <c r="H401" s="4"/>
      <c r="I401" s="4"/>
      <c r="J401" s="4"/>
      <c r="K401" s="4"/>
    </row>
    <row r="402" spans="1:11" ht="14.1" customHeight="1">
      <c r="A402" s="4"/>
      <c r="B402" s="4"/>
      <c r="C402" s="11" t="s">
        <v>354</v>
      </c>
      <c r="D402" s="30">
        <v>0</v>
      </c>
      <c r="E402" s="30">
        <v>0</v>
      </c>
      <c r="F402" s="30">
        <v>0</v>
      </c>
      <c r="G402" s="30">
        <v>0</v>
      </c>
      <c r="H402" s="4"/>
      <c r="I402" s="4"/>
      <c r="J402" s="4"/>
      <c r="K402" s="4"/>
    </row>
    <row r="403" spans="1:11" ht="14.1" customHeight="1">
      <c r="A403" s="4"/>
      <c r="B403" s="4"/>
      <c r="C403" s="11" t="s">
        <v>353</v>
      </c>
      <c r="D403" s="30">
        <v>0</v>
      </c>
      <c r="E403" s="30">
        <v>0</v>
      </c>
      <c r="F403" s="30">
        <v>0</v>
      </c>
      <c r="G403" s="30">
        <v>0</v>
      </c>
      <c r="H403" s="4"/>
      <c r="I403" s="4"/>
      <c r="J403" s="4"/>
      <c r="K403" s="4"/>
    </row>
    <row r="404" spans="1:11" ht="14.1" customHeight="1">
      <c r="A404" s="4"/>
      <c r="B404" s="4"/>
      <c r="C404" s="11" t="s">
        <v>359</v>
      </c>
      <c r="D404" s="30">
        <v>0</v>
      </c>
      <c r="E404" s="30">
        <v>30000000</v>
      </c>
      <c r="F404" s="30">
        <v>60000000</v>
      </c>
      <c r="G404" s="30">
        <v>60000000</v>
      </c>
      <c r="H404" s="4"/>
      <c r="I404" s="4"/>
      <c r="J404" s="4"/>
      <c r="K404" s="4"/>
    </row>
    <row r="405" spans="1:11" ht="14.1" customHeight="1">
      <c r="A405" s="4"/>
      <c r="B405" s="4"/>
      <c r="C405" s="11" t="s">
        <v>357</v>
      </c>
      <c r="D405" s="30">
        <v>0</v>
      </c>
      <c r="E405" s="30">
        <v>30000000</v>
      </c>
      <c r="F405" s="30">
        <v>60000000</v>
      </c>
      <c r="G405" s="30">
        <v>60000000</v>
      </c>
      <c r="H405" s="4"/>
      <c r="I405" s="4"/>
      <c r="J405" s="4"/>
      <c r="K405" s="4"/>
    </row>
    <row r="406" spans="1:11" ht="14.1" customHeight="1">
      <c r="A406" s="4"/>
      <c r="B406" s="4"/>
      <c r="C406" s="11" t="s">
        <v>356</v>
      </c>
      <c r="D406" s="30">
        <v>0</v>
      </c>
      <c r="E406" s="30">
        <v>0</v>
      </c>
      <c r="F406" s="30">
        <v>0</v>
      </c>
      <c r="G406" s="30">
        <v>0</v>
      </c>
      <c r="H406" s="4"/>
      <c r="I406" s="4"/>
      <c r="J406" s="4"/>
      <c r="K406" s="4"/>
    </row>
    <row r="407" spans="1:11" ht="14.1" customHeight="1">
      <c r="A407" s="4"/>
      <c r="B407" s="4"/>
      <c r="C407" s="11" t="s">
        <v>355</v>
      </c>
      <c r="D407" s="30">
        <v>0</v>
      </c>
      <c r="E407" s="30">
        <v>0</v>
      </c>
      <c r="F407" s="30">
        <v>0</v>
      </c>
      <c r="G407" s="30">
        <v>0</v>
      </c>
      <c r="H407" s="4"/>
      <c r="I407" s="4"/>
      <c r="J407" s="4"/>
      <c r="K407" s="4"/>
    </row>
    <row r="408" spans="1:11" ht="14.1" customHeight="1">
      <c r="A408" s="4"/>
      <c r="B408" s="4"/>
      <c r="C408" s="11" t="s">
        <v>354</v>
      </c>
      <c r="D408" s="30">
        <v>0</v>
      </c>
      <c r="E408" s="30">
        <v>0</v>
      </c>
      <c r="F408" s="30">
        <v>0</v>
      </c>
      <c r="G408" s="30">
        <v>0</v>
      </c>
      <c r="H408" s="4"/>
      <c r="I408" s="4"/>
      <c r="J408" s="4"/>
      <c r="K408" s="4"/>
    </row>
    <row r="409" spans="1:11" ht="14.1" customHeight="1">
      <c r="A409" s="4"/>
      <c r="B409" s="4"/>
      <c r="C409" s="11" t="s">
        <v>353</v>
      </c>
      <c r="D409" s="30">
        <v>0</v>
      </c>
      <c r="E409" s="30">
        <v>0</v>
      </c>
      <c r="F409" s="30">
        <v>0</v>
      </c>
      <c r="G409" s="30">
        <v>0</v>
      </c>
      <c r="H409" s="4"/>
      <c r="I409" s="4"/>
      <c r="J409" s="4"/>
      <c r="K409" s="4"/>
    </row>
    <row r="410" spans="1:11" ht="14.1" customHeight="1">
      <c r="A410" s="4"/>
      <c r="B410" s="4"/>
      <c r="C410" s="11" t="s">
        <v>358</v>
      </c>
      <c r="D410" s="30">
        <v>0</v>
      </c>
      <c r="E410" s="30">
        <v>0</v>
      </c>
      <c r="F410" s="30">
        <v>0</v>
      </c>
      <c r="G410" s="30">
        <v>0</v>
      </c>
      <c r="H410" s="4"/>
      <c r="I410" s="4"/>
      <c r="J410" s="4"/>
      <c r="K410" s="4"/>
    </row>
    <row r="411" spans="1:11" ht="14.1" customHeight="1">
      <c r="A411" s="4"/>
      <c r="B411" s="4"/>
      <c r="C411" s="11" t="s">
        <v>357</v>
      </c>
      <c r="D411" s="30">
        <v>0</v>
      </c>
      <c r="E411" s="30">
        <v>0</v>
      </c>
      <c r="F411" s="30">
        <v>0</v>
      </c>
      <c r="G411" s="30">
        <v>0</v>
      </c>
      <c r="H411" s="4"/>
      <c r="I411" s="4"/>
      <c r="J411" s="4"/>
      <c r="K411" s="4"/>
    </row>
    <row r="412" spans="1:11" ht="14.1" customHeight="1">
      <c r="A412" s="4"/>
      <c r="B412" s="4"/>
      <c r="C412" s="11" t="s">
        <v>356</v>
      </c>
      <c r="D412" s="30">
        <v>0</v>
      </c>
      <c r="E412" s="30">
        <v>0</v>
      </c>
      <c r="F412" s="30">
        <v>0</v>
      </c>
      <c r="G412" s="30">
        <v>0</v>
      </c>
      <c r="H412" s="4"/>
      <c r="I412" s="4"/>
      <c r="J412" s="4"/>
      <c r="K412" s="4"/>
    </row>
    <row r="413" spans="1:11" ht="14.1" customHeight="1">
      <c r="A413" s="4"/>
      <c r="B413" s="4"/>
      <c r="C413" s="11" t="s">
        <v>355</v>
      </c>
      <c r="D413" s="30">
        <v>0</v>
      </c>
      <c r="E413" s="30">
        <v>0</v>
      </c>
      <c r="F413" s="30">
        <v>0</v>
      </c>
      <c r="G413" s="30">
        <v>0</v>
      </c>
      <c r="H413" s="4"/>
      <c r="I413" s="4"/>
      <c r="J413" s="4"/>
      <c r="K413" s="4"/>
    </row>
    <row r="414" spans="1:11" ht="14.1" customHeight="1">
      <c r="A414" s="4"/>
      <c r="B414" s="4"/>
      <c r="C414" s="11" t="s">
        <v>354</v>
      </c>
      <c r="D414" s="30">
        <v>0</v>
      </c>
      <c r="E414" s="30">
        <v>0</v>
      </c>
      <c r="F414" s="30">
        <v>0</v>
      </c>
      <c r="G414" s="30">
        <v>0</v>
      </c>
      <c r="H414" s="4"/>
      <c r="I414" s="4"/>
      <c r="J414" s="4"/>
      <c r="K414" s="4"/>
    </row>
    <row r="415" spans="1:11" ht="14.1" customHeight="1">
      <c r="A415" s="4"/>
      <c r="B415" s="4"/>
      <c r="C415" s="11" t="s">
        <v>353</v>
      </c>
      <c r="D415" s="30">
        <v>0</v>
      </c>
      <c r="E415" s="30">
        <v>0</v>
      </c>
      <c r="F415" s="30">
        <v>0</v>
      </c>
      <c r="G415" s="30">
        <v>0</v>
      </c>
      <c r="H415" s="4"/>
      <c r="I415" s="4"/>
      <c r="J415" s="4"/>
      <c r="K415" s="4"/>
    </row>
    <row r="416" spans="1:11" ht="14.1" customHeight="1">
      <c r="A416" s="4"/>
      <c r="B416" s="4"/>
      <c r="C416" s="11" t="s">
        <v>352</v>
      </c>
      <c r="D416" s="30">
        <v>0</v>
      </c>
      <c r="E416" s="30">
        <v>0</v>
      </c>
      <c r="F416" s="30">
        <v>0</v>
      </c>
      <c r="G416" s="30">
        <v>0</v>
      </c>
      <c r="H416" s="4"/>
      <c r="I416" s="4"/>
      <c r="J416" s="4"/>
      <c r="K416" s="4"/>
    </row>
    <row r="417" spans="1:11" ht="14.1" customHeight="1">
      <c r="A417" s="4"/>
      <c r="B417" s="4"/>
      <c r="C417" s="11" t="s">
        <v>351</v>
      </c>
      <c r="D417" s="30">
        <v>0</v>
      </c>
      <c r="E417" s="30">
        <v>0</v>
      </c>
      <c r="F417" s="30">
        <v>0</v>
      </c>
      <c r="G417" s="30">
        <v>0</v>
      </c>
      <c r="H417" s="4"/>
      <c r="I417" s="4"/>
      <c r="J417" s="4"/>
      <c r="K417" s="4"/>
    </row>
    <row r="418" spans="1:11" ht="14.1" customHeight="1">
      <c r="A418" s="4"/>
      <c r="B418" s="4"/>
      <c r="C418" s="10" t="s">
        <v>145</v>
      </c>
      <c r="D418" s="30">
        <v>0</v>
      </c>
      <c r="E418" s="30">
        <v>30000000</v>
      </c>
      <c r="F418" s="30">
        <v>60000000</v>
      </c>
      <c r="G418" s="30">
        <v>60000000</v>
      </c>
      <c r="H418" s="4"/>
      <c r="I418" s="4"/>
      <c r="J418" s="4"/>
      <c r="K418" s="4"/>
    </row>
    <row r="419" spans="1:11" ht="36.950000000000003" customHeight="1">
      <c r="A419" s="4"/>
      <c r="B419" s="4"/>
      <c r="C419" s="14" t="s">
        <v>382</v>
      </c>
      <c r="D419" s="1314" t="s">
        <v>1830</v>
      </c>
      <c r="E419" s="1315"/>
      <c r="F419" s="1315"/>
      <c r="G419" s="1315"/>
      <c r="H419" s="4"/>
      <c r="I419" s="4"/>
      <c r="J419" s="4"/>
      <c r="K419" s="4"/>
    </row>
    <row r="420" spans="1:11" ht="36.950000000000003" customHeight="1">
      <c r="A420" s="4"/>
      <c r="B420" s="4"/>
      <c r="C420" s="27" t="s">
        <v>380</v>
      </c>
      <c r="D420" s="1310" t="s">
        <v>1831</v>
      </c>
      <c r="E420" s="1311"/>
      <c r="F420" s="1311"/>
      <c r="G420" s="1311"/>
      <c r="H420" s="4"/>
      <c r="I420" s="4"/>
      <c r="J420" s="4"/>
      <c r="K420" s="4"/>
    </row>
    <row r="421" spans="1:11" ht="36.950000000000003" customHeight="1">
      <c r="A421" s="4"/>
      <c r="B421" s="4"/>
      <c r="C421" s="27" t="s">
        <v>15</v>
      </c>
      <c r="D421" s="1310" t="s">
        <v>1823</v>
      </c>
      <c r="E421" s="1311"/>
      <c r="F421" s="1311"/>
      <c r="G421" s="1311"/>
      <c r="H421" s="4"/>
      <c r="I421" s="4"/>
      <c r="J421" s="4"/>
      <c r="K421" s="4"/>
    </row>
    <row r="422" spans="1:11" ht="15" customHeight="1">
      <c r="A422" s="4"/>
      <c r="B422" s="4"/>
      <c r="C422" s="13"/>
      <c r="D422" s="33">
        <v>2022</v>
      </c>
      <c r="E422" s="33">
        <v>2023</v>
      </c>
      <c r="F422" s="33">
        <v>2024</v>
      </c>
      <c r="G422" s="33">
        <v>2025</v>
      </c>
      <c r="H422" s="4"/>
      <c r="I422" s="4"/>
      <c r="J422" s="4"/>
      <c r="K422" s="4"/>
    </row>
    <row r="423" spans="1:11" ht="15" customHeight="1">
      <c r="A423" s="4"/>
      <c r="B423" s="4"/>
      <c r="C423" s="12"/>
      <c r="D423" s="34" t="s">
        <v>7</v>
      </c>
      <c r="E423" s="34" t="s">
        <v>8</v>
      </c>
      <c r="F423" s="34" t="s">
        <v>8</v>
      </c>
      <c r="G423" s="34" t="s">
        <v>8</v>
      </c>
      <c r="H423" s="4"/>
      <c r="I423" s="4"/>
      <c r="J423" s="4"/>
      <c r="K423" s="4"/>
    </row>
    <row r="424" spans="1:11" ht="14.1" customHeight="1">
      <c r="A424" s="4"/>
      <c r="B424" s="4"/>
      <c r="C424" s="7" t="s">
        <v>16</v>
      </c>
      <c r="D424" s="35" t="s">
        <v>348</v>
      </c>
      <c r="E424" s="35" t="s">
        <v>411</v>
      </c>
      <c r="F424" s="35" t="s">
        <v>411</v>
      </c>
      <c r="G424" s="35" t="s">
        <v>411</v>
      </c>
      <c r="H424" s="4"/>
      <c r="I424" s="4"/>
      <c r="J424" s="4"/>
      <c r="K424" s="4"/>
    </row>
    <row r="425" spans="1:11" ht="14.1" customHeight="1">
      <c r="A425" s="4"/>
      <c r="B425" s="4"/>
      <c r="C425" s="7" t="s">
        <v>481</v>
      </c>
      <c r="D425" s="35" t="s">
        <v>372</v>
      </c>
      <c r="E425" s="35" t="s">
        <v>767</v>
      </c>
      <c r="F425" s="35" t="s">
        <v>1086</v>
      </c>
      <c r="G425" s="35" t="s">
        <v>1086</v>
      </c>
      <c r="H425" s="4"/>
      <c r="I425" s="4"/>
      <c r="J425" s="4"/>
      <c r="K425" s="4"/>
    </row>
    <row r="426" spans="1:11" ht="14.1" customHeight="1">
      <c r="A426" s="4"/>
      <c r="B426" s="4"/>
      <c r="C426" s="7" t="s">
        <v>480</v>
      </c>
      <c r="D426" s="35" t="s">
        <v>372</v>
      </c>
      <c r="E426" s="35" t="s">
        <v>767</v>
      </c>
      <c r="F426" s="35" t="s">
        <v>1086</v>
      </c>
      <c r="G426" s="35" t="s">
        <v>1086</v>
      </c>
      <c r="H426" s="4"/>
      <c r="I426" s="4"/>
      <c r="J426" s="4"/>
      <c r="K426" s="4"/>
    </row>
    <row r="427" spans="1:11" ht="14.1" customHeight="1">
      <c r="A427" s="4"/>
      <c r="B427" s="4"/>
      <c r="C427" s="7" t="s">
        <v>375</v>
      </c>
      <c r="D427" s="35" t="s">
        <v>348</v>
      </c>
      <c r="E427" s="35" t="s">
        <v>348</v>
      </c>
      <c r="F427" s="35" t="s">
        <v>372</v>
      </c>
      <c r="G427" s="35" t="s">
        <v>372</v>
      </c>
      <c r="H427" s="4"/>
      <c r="I427" s="4"/>
      <c r="J427" s="4"/>
      <c r="K427" s="4"/>
    </row>
    <row r="428" spans="1:11" ht="14.1" customHeight="1">
      <c r="A428" s="4"/>
      <c r="B428" s="4"/>
      <c r="C428" s="7" t="s">
        <v>374</v>
      </c>
      <c r="D428" s="35" t="s">
        <v>348</v>
      </c>
      <c r="E428" s="35" t="s">
        <v>348</v>
      </c>
      <c r="F428" s="35" t="s">
        <v>411</v>
      </c>
      <c r="G428" s="35" t="s">
        <v>372</v>
      </c>
      <c r="H428" s="4"/>
      <c r="I428" s="4"/>
      <c r="J428" s="4"/>
      <c r="K428" s="4"/>
    </row>
    <row r="429" spans="1:11" ht="14.1" customHeight="1">
      <c r="A429" s="4"/>
      <c r="B429" s="4"/>
      <c r="C429" s="7" t="s">
        <v>22</v>
      </c>
      <c r="D429" s="35" t="s">
        <v>348</v>
      </c>
      <c r="E429" s="35" t="s">
        <v>348</v>
      </c>
      <c r="F429" s="35" t="s">
        <v>411</v>
      </c>
      <c r="G429" s="35" t="s">
        <v>372</v>
      </c>
      <c r="H429" s="4"/>
      <c r="I429" s="4"/>
      <c r="J429" s="4"/>
      <c r="K429" s="4"/>
    </row>
    <row r="430" spans="1:11" ht="14.1" customHeight="1">
      <c r="A430" s="4"/>
      <c r="B430" s="4"/>
      <c r="C430" s="1312" t="s">
        <v>371</v>
      </c>
      <c r="D430" s="1313"/>
      <c r="E430" s="1313"/>
      <c r="F430" s="1313"/>
      <c r="G430" s="1313"/>
      <c r="H430" s="4"/>
      <c r="I430" s="4"/>
      <c r="J430" s="4"/>
      <c r="K430" s="4"/>
    </row>
    <row r="431" spans="1:11" ht="14.1" customHeight="1">
      <c r="A431" s="4"/>
      <c r="B431" s="4"/>
      <c r="C431" s="13"/>
      <c r="D431" s="33">
        <v>2022</v>
      </c>
      <c r="E431" s="33">
        <v>2023</v>
      </c>
      <c r="F431" s="33">
        <v>2024</v>
      </c>
      <c r="G431" s="33">
        <v>2025</v>
      </c>
      <c r="H431" s="4"/>
      <c r="I431" s="4"/>
      <c r="J431" s="4"/>
      <c r="K431" s="4"/>
    </row>
    <row r="432" spans="1:11" ht="14.1" customHeight="1">
      <c r="A432" s="4"/>
      <c r="B432" s="4"/>
      <c r="C432" s="12"/>
      <c r="D432" s="34" t="s">
        <v>7</v>
      </c>
      <c r="E432" s="34" t="s">
        <v>8</v>
      </c>
      <c r="F432" s="34" t="s">
        <v>8</v>
      </c>
      <c r="G432" s="34" t="s">
        <v>8</v>
      </c>
      <c r="H432" s="4"/>
      <c r="I432" s="4"/>
      <c r="J432" s="4"/>
      <c r="K432" s="4"/>
    </row>
    <row r="433" spans="1:11" ht="14.1" customHeight="1">
      <c r="A433" s="4"/>
      <c r="B433" s="4"/>
      <c r="C433" s="11" t="s">
        <v>368</v>
      </c>
      <c r="D433" s="30">
        <v>0</v>
      </c>
      <c r="E433" s="30">
        <v>0</v>
      </c>
      <c r="F433" s="30">
        <v>0</v>
      </c>
      <c r="G433" s="30">
        <v>0</v>
      </c>
      <c r="H433" s="4"/>
      <c r="I433" s="4"/>
      <c r="J433" s="4"/>
      <c r="K433" s="4"/>
    </row>
    <row r="434" spans="1:11" ht="14.1" customHeight="1">
      <c r="A434" s="4"/>
      <c r="B434" s="4"/>
      <c r="C434" s="11" t="s">
        <v>357</v>
      </c>
      <c r="D434" s="30">
        <v>0</v>
      </c>
      <c r="E434" s="30">
        <v>0</v>
      </c>
      <c r="F434" s="30">
        <v>0</v>
      </c>
      <c r="G434" s="30">
        <v>0</v>
      </c>
      <c r="H434" s="4"/>
      <c r="I434" s="4"/>
      <c r="J434" s="4"/>
      <c r="K434" s="4"/>
    </row>
    <row r="435" spans="1:11" ht="14.1" customHeight="1">
      <c r="A435" s="4"/>
      <c r="B435" s="4"/>
      <c r="C435" s="11" t="s">
        <v>361</v>
      </c>
      <c r="D435" s="30">
        <v>0</v>
      </c>
      <c r="E435" s="30">
        <v>0</v>
      </c>
      <c r="F435" s="30">
        <v>0</v>
      </c>
      <c r="G435" s="30">
        <v>0</v>
      </c>
      <c r="H435" s="4"/>
      <c r="I435" s="4"/>
      <c r="J435" s="4"/>
      <c r="K435" s="4"/>
    </row>
    <row r="436" spans="1:11" ht="14.1" customHeight="1">
      <c r="A436" s="4"/>
      <c r="B436" s="4"/>
      <c r="C436" s="11" t="s">
        <v>367</v>
      </c>
      <c r="D436" s="30">
        <v>0</v>
      </c>
      <c r="E436" s="30">
        <v>0</v>
      </c>
      <c r="F436" s="30">
        <v>0</v>
      </c>
      <c r="G436" s="30">
        <v>0</v>
      </c>
      <c r="H436" s="4"/>
      <c r="I436" s="4"/>
      <c r="J436" s="4"/>
      <c r="K436" s="4"/>
    </row>
    <row r="437" spans="1:11" ht="14.1" customHeight="1">
      <c r="A437" s="4"/>
      <c r="B437" s="4"/>
      <c r="C437" s="11" t="s">
        <v>357</v>
      </c>
      <c r="D437" s="30">
        <v>0</v>
      </c>
      <c r="E437" s="30">
        <v>0</v>
      </c>
      <c r="F437" s="30">
        <v>0</v>
      </c>
      <c r="G437" s="30">
        <v>0</v>
      </c>
      <c r="H437" s="4"/>
      <c r="I437" s="4"/>
      <c r="J437" s="4"/>
      <c r="K437" s="4"/>
    </row>
    <row r="438" spans="1:11" ht="14.1" customHeight="1">
      <c r="A438" s="4"/>
      <c r="B438" s="4"/>
      <c r="C438" s="11" t="s">
        <v>361</v>
      </c>
      <c r="D438" s="30">
        <v>0</v>
      </c>
      <c r="E438" s="30">
        <v>0</v>
      </c>
      <c r="F438" s="30">
        <v>0</v>
      </c>
      <c r="G438" s="30">
        <v>0</v>
      </c>
      <c r="H438" s="4"/>
      <c r="I438" s="4"/>
      <c r="J438" s="4"/>
      <c r="K438" s="4"/>
    </row>
    <row r="439" spans="1:11" ht="14.1" customHeight="1">
      <c r="A439" s="4"/>
      <c r="B439" s="4"/>
      <c r="C439" s="11" t="s">
        <v>366</v>
      </c>
      <c r="D439" s="30">
        <v>0</v>
      </c>
      <c r="E439" s="30">
        <v>0</v>
      </c>
      <c r="F439" s="30">
        <v>0</v>
      </c>
      <c r="G439" s="30">
        <v>0</v>
      </c>
      <c r="H439" s="4"/>
      <c r="I439" s="4"/>
      <c r="J439" s="4"/>
      <c r="K439" s="4"/>
    </row>
    <row r="440" spans="1:11" ht="14.1" customHeight="1">
      <c r="A440" s="4"/>
      <c r="B440" s="4"/>
      <c r="C440" s="11" t="s">
        <v>357</v>
      </c>
      <c r="D440" s="30">
        <v>0</v>
      </c>
      <c r="E440" s="30">
        <v>0</v>
      </c>
      <c r="F440" s="30">
        <v>0</v>
      </c>
      <c r="G440" s="30">
        <v>0</v>
      </c>
      <c r="H440" s="4"/>
      <c r="I440" s="4"/>
      <c r="J440" s="4"/>
      <c r="K440" s="4"/>
    </row>
    <row r="441" spans="1:11" ht="14.1" customHeight="1">
      <c r="A441" s="4"/>
      <c r="B441" s="4"/>
      <c r="C441" s="11" t="s">
        <v>361</v>
      </c>
      <c r="D441" s="30">
        <v>0</v>
      </c>
      <c r="E441" s="30">
        <v>0</v>
      </c>
      <c r="F441" s="30">
        <v>0</v>
      </c>
      <c r="G441" s="30">
        <v>0</v>
      </c>
      <c r="H441" s="4"/>
      <c r="I441" s="4"/>
      <c r="J441" s="4"/>
      <c r="K441" s="4"/>
    </row>
    <row r="442" spans="1:11" ht="14.1" customHeight="1">
      <c r="A442" s="4"/>
      <c r="B442" s="4"/>
      <c r="C442" s="11" t="s">
        <v>365</v>
      </c>
      <c r="D442" s="30">
        <v>0</v>
      </c>
      <c r="E442" s="30">
        <v>0</v>
      </c>
      <c r="F442" s="30">
        <v>0</v>
      </c>
      <c r="G442" s="30">
        <v>0</v>
      </c>
      <c r="H442" s="4"/>
      <c r="I442" s="4"/>
      <c r="J442" s="4"/>
      <c r="K442" s="4"/>
    </row>
    <row r="443" spans="1:11" ht="14.1" customHeight="1">
      <c r="A443" s="4"/>
      <c r="B443" s="4"/>
      <c r="C443" s="11" t="s">
        <v>357</v>
      </c>
      <c r="D443" s="30">
        <v>0</v>
      </c>
      <c r="E443" s="30">
        <v>0</v>
      </c>
      <c r="F443" s="30">
        <v>0</v>
      </c>
      <c r="G443" s="30">
        <v>0</v>
      </c>
      <c r="H443" s="4"/>
      <c r="I443" s="4"/>
      <c r="J443" s="4"/>
      <c r="K443" s="4"/>
    </row>
    <row r="444" spans="1:11" ht="14.1" customHeight="1">
      <c r="A444" s="4"/>
      <c r="B444" s="4"/>
      <c r="C444" s="11" t="s">
        <v>361</v>
      </c>
      <c r="D444" s="30">
        <v>0</v>
      </c>
      <c r="E444" s="30">
        <v>0</v>
      </c>
      <c r="F444" s="30">
        <v>0</v>
      </c>
      <c r="G444" s="30">
        <v>0</v>
      </c>
      <c r="H444" s="4"/>
      <c r="I444" s="4"/>
      <c r="J444" s="4"/>
      <c r="K444" s="4"/>
    </row>
    <row r="445" spans="1:11" ht="14.1" customHeight="1">
      <c r="A445" s="4"/>
      <c r="B445" s="4"/>
      <c r="C445" s="11" t="s">
        <v>370</v>
      </c>
      <c r="D445" s="30">
        <v>0</v>
      </c>
      <c r="E445" s="30">
        <v>0</v>
      </c>
      <c r="F445" s="30">
        <v>0</v>
      </c>
      <c r="G445" s="30">
        <v>0</v>
      </c>
      <c r="H445" s="4"/>
      <c r="I445" s="4"/>
      <c r="J445" s="4"/>
      <c r="K445" s="4"/>
    </row>
    <row r="446" spans="1:11" ht="14.1" customHeight="1">
      <c r="A446" s="4"/>
      <c r="B446" s="4"/>
      <c r="C446" s="11" t="s">
        <v>357</v>
      </c>
      <c r="D446" s="30">
        <v>0</v>
      </c>
      <c r="E446" s="30">
        <v>0</v>
      </c>
      <c r="F446" s="30">
        <v>0</v>
      </c>
      <c r="G446" s="30">
        <v>0</v>
      </c>
      <c r="H446" s="4"/>
      <c r="I446" s="4"/>
      <c r="J446" s="4"/>
      <c r="K446" s="4"/>
    </row>
    <row r="447" spans="1:11" ht="14.1" customHeight="1">
      <c r="A447" s="4"/>
      <c r="B447" s="4"/>
      <c r="C447" s="11" t="s">
        <v>361</v>
      </c>
      <c r="D447" s="30">
        <v>0</v>
      </c>
      <c r="E447" s="30">
        <v>0</v>
      </c>
      <c r="F447" s="30">
        <v>0</v>
      </c>
      <c r="G447" s="30">
        <v>0</v>
      </c>
      <c r="H447" s="4"/>
      <c r="I447" s="4"/>
      <c r="J447" s="4"/>
      <c r="K447" s="4"/>
    </row>
    <row r="448" spans="1:11" ht="14.1" customHeight="1">
      <c r="A448" s="4"/>
      <c r="B448" s="4"/>
      <c r="C448" s="11" t="s">
        <v>363</v>
      </c>
      <c r="D448" s="30">
        <v>0</v>
      </c>
      <c r="E448" s="30">
        <v>0</v>
      </c>
      <c r="F448" s="30">
        <v>0</v>
      </c>
      <c r="G448" s="30">
        <v>0</v>
      </c>
      <c r="H448" s="4"/>
      <c r="I448" s="4"/>
      <c r="J448" s="4"/>
      <c r="K448" s="4"/>
    </row>
    <row r="449" spans="1:11" ht="14.1" customHeight="1">
      <c r="A449" s="4"/>
      <c r="B449" s="4"/>
      <c r="C449" s="11" t="s">
        <v>357</v>
      </c>
      <c r="D449" s="30">
        <v>0</v>
      </c>
      <c r="E449" s="30">
        <v>0</v>
      </c>
      <c r="F449" s="30">
        <v>0</v>
      </c>
      <c r="G449" s="30">
        <v>0</v>
      </c>
      <c r="H449" s="4"/>
      <c r="I449" s="4"/>
      <c r="J449" s="4"/>
      <c r="K449" s="4"/>
    </row>
    <row r="450" spans="1:11" ht="14.1" customHeight="1">
      <c r="A450" s="4"/>
      <c r="B450" s="4"/>
      <c r="C450" s="11" t="s">
        <v>361</v>
      </c>
      <c r="D450" s="30">
        <v>0</v>
      </c>
      <c r="E450" s="30">
        <v>0</v>
      </c>
      <c r="F450" s="30">
        <v>0</v>
      </c>
      <c r="G450" s="30">
        <v>0</v>
      </c>
      <c r="H450" s="4"/>
      <c r="I450" s="4"/>
      <c r="J450" s="4"/>
      <c r="K450" s="4"/>
    </row>
    <row r="451" spans="1:11" ht="14.1" customHeight="1">
      <c r="A451" s="4"/>
      <c r="B451" s="4"/>
      <c r="C451" s="11" t="s">
        <v>362</v>
      </c>
      <c r="D451" s="30">
        <v>0</v>
      </c>
      <c r="E451" s="30">
        <v>0</v>
      </c>
      <c r="F451" s="30">
        <v>0</v>
      </c>
      <c r="G451" s="30">
        <v>0</v>
      </c>
      <c r="H451" s="4"/>
      <c r="I451" s="4"/>
      <c r="J451" s="4"/>
      <c r="K451" s="4"/>
    </row>
    <row r="452" spans="1:11" ht="14.1" customHeight="1">
      <c r="A452" s="4"/>
      <c r="B452" s="4"/>
      <c r="C452" s="11" t="s">
        <v>357</v>
      </c>
      <c r="D452" s="30">
        <v>0</v>
      </c>
      <c r="E452" s="30">
        <v>0</v>
      </c>
      <c r="F452" s="30">
        <v>0</v>
      </c>
      <c r="G452" s="30">
        <v>0</v>
      </c>
      <c r="H452" s="4"/>
      <c r="I452" s="4"/>
      <c r="J452" s="4"/>
      <c r="K452" s="4"/>
    </row>
    <row r="453" spans="1:11" ht="14.1" customHeight="1">
      <c r="A453" s="4"/>
      <c r="B453" s="4"/>
      <c r="C453" s="11" t="s">
        <v>361</v>
      </c>
      <c r="D453" s="30">
        <v>0</v>
      </c>
      <c r="E453" s="30">
        <v>0</v>
      </c>
      <c r="F453" s="30">
        <v>0</v>
      </c>
      <c r="G453" s="30">
        <v>0</v>
      </c>
      <c r="H453" s="4"/>
      <c r="I453" s="4"/>
      <c r="J453" s="4"/>
      <c r="K453" s="4"/>
    </row>
    <row r="454" spans="1:11" ht="14.1" customHeight="1">
      <c r="A454" s="4"/>
      <c r="B454" s="4"/>
      <c r="C454" s="11" t="s">
        <v>360</v>
      </c>
      <c r="D454" s="30">
        <v>0</v>
      </c>
      <c r="E454" s="30">
        <v>0</v>
      </c>
      <c r="F454" s="30">
        <v>0</v>
      </c>
      <c r="G454" s="30">
        <v>0</v>
      </c>
      <c r="H454" s="4"/>
      <c r="I454" s="4"/>
      <c r="J454" s="4"/>
      <c r="K454" s="4"/>
    </row>
    <row r="455" spans="1:11" ht="14.1" customHeight="1">
      <c r="A455" s="4"/>
      <c r="B455" s="4"/>
      <c r="C455" s="11" t="s">
        <v>357</v>
      </c>
      <c r="D455" s="30">
        <v>0</v>
      </c>
      <c r="E455" s="30">
        <v>0</v>
      </c>
      <c r="F455" s="30">
        <v>0</v>
      </c>
      <c r="G455" s="30">
        <v>0</v>
      </c>
      <c r="H455" s="4"/>
      <c r="I455" s="4"/>
      <c r="J455" s="4"/>
      <c r="K455" s="4"/>
    </row>
    <row r="456" spans="1:11" ht="14.1" customHeight="1">
      <c r="A456" s="4"/>
      <c r="B456" s="4"/>
      <c r="C456" s="11" t="s">
        <v>356</v>
      </c>
      <c r="D456" s="30">
        <v>0</v>
      </c>
      <c r="E456" s="30">
        <v>0</v>
      </c>
      <c r="F456" s="30">
        <v>0</v>
      </c>
      <c r="G456" s="30">
        <v>0</v>
      </c>
      <c r="H456" s="4"/>
      <c r="I456" s="4"/>
      <c r="J456" s="4"/>
      <c r="K456" s="4"/>
    </row>
    <row r="457" spans="1:11" ht="14.1" customHeight="1">
      <c r="A457" s="4"/>
      <c r="B457" s="4"/>
      <c r="C457" s="11" t="s">
        <v>355</v>
      </c>
      <c r="D457" s="30">
        <v>0</v>
      </c>
      <c r="E457" s="30">
        <v>0</v>
      </c>
      <c r="F457" s="30">
        <v>0</v>
      </c>
      <c r="G457" s="30">
        <v>0</v>
      </c>
      <c r="H457" s="4"/>
      <c r="I457" s="4"/>
      <c r="J457" s="4"/>
      <c r="K457" s="4"/>
    </row>
    <row r="458" spans="1:11" ht="14.1" customHeight="1">
      <c r="A458" s="4"/>
      <c r="B458" s="4"/>
      <c r="C458" s="11" t="s">
        <v>354</v>
      </c>
      <c r="D458" s="30">
        <v>0</v>
      </c>
      <c r="E458" s="30">
        <v>0</v>
      </c>
      <c r="F458" s="30">
        <v>0</v>
      </c>
      <c r="G458" s="30">
        <v>0</v>
      </c>
      <c r="H458" s="4"/>
      <c r="I458" s="4"/>
      <c r="J458" s="4"/>
      <c r="K458" s="4"/>
    </row>
    <row r="459" spans="1:11" ht="14.1" customHeight="1">
      <c r="A459" s="4"/>
      <c r="B459" s="4"/>
      <c r="C459" s="11" t="s">
        <v>353</v>
      </c>
      <c r="D459" s="30">
        <v>0</v>
      </c>
      <c r="E459" s="30">
        <v>0</v>
      </c>
      <c r="F459" s="30">
        <v>0</v>
      </c>
      <c r="G459" s="30">
        <v>0</v>
      </c>
      <c r="H459" s="4"/>
      <c r="I459" s="4"/>
      <c r="J459" s="4"/>
      <c r="K459" s="4"/>
    </row>
    <row r="460" spans="1:11" ht="14.1" customHeight="1">
      <c r="A460" s="4"/>
      <c r="B460" s="4"/>
      <c r="C460" s="11" t="s">
        <v>359</v>
      </c>
      <c r="D460" s="30">
        <v>0</v>
      </c>
      <c r="E460" s="30">
        <v>40000000</v>
      </c>
      <c r="F460" s="30">
        <v>80000000</v>
      </c>
      <c r="G460" s="30">
        <v>80000000</v>
      </c>
      <c r="H460" s="4"/>
      <c r="I460" s="4"/>
      <c r="J460" s="4"/>
      <c r="K460" s="4"/>
    </row>
    <row r="461" spans="1:11" ht="14.1" customHeight="1">
      <c r="A461" s="4"/>
      <c r="B461" s="4"/>
      <c r="C461" s="11" t="s">
        <v>357</v>
      </c>
      <c r="D461" s="30">
        <v>0</v>
      </c>
      <c r="E461" s="30">
        <v>40000000</v>
      </c>
      <c r="F461" s="30">
        <v>80000000</v>
      </c>
      <c r="G461" s="30">
        <v>80000000</v>
      </c>
      <c r="H461" s="4"/>
      <c r="I461" s="4"/>
      <c r="J461" s="4"/>
      <c r="K461" s="4"/>
    </row>
    <row r="462" spans="1:11" ht="14.1" customHeight="1">
      <c r="A462" s="4"/>
      <c r="B462" s="4"/>
      <c r="C462" s="11" t="s">
        <v>356</v>
      </c>
      <c r="D462" s="30">
        <v>0</v>
      </c>
      <c r="E462" s="30">
        <v>0</v>
      </c>
      <c r="F462" s="30">
        <v>0</v>
      </c>
      <c r="G462" s="30">
        <v>0</v>
      </c>
      <c r="H462" s="4"/>
      <c r="I462" s="4"/>
      <c r="J462" s="4"/>
      <c r="K462" s="4"/>
    </row>
    <row r="463" spans="1:11" ht="14.1" customHeight="1">
      <c r="A463" s="4"/>
      <c r="B463" s="4"/>
      <c r="C463" s="11" t="s">
        <v>355</v>
      </c>
      <c r="D463" s="30">
        <v>0</v>
      </c>
      <c r="E463" s="30">
        <v>0</v>
      </c>
      <c r="F463" s="30">
        <v>0</v>
      </c>
      <c r="G463" s="30">
        <v>0</v>
      </c>
      <c r="H463" s="4"/>
      <c r="I463" s="4"/>
      <c r="J463" s="4"/>
      <c r="K463" s="4"/>
    </row>
    <row r="464" spans="1:11" ht="14.1" customHeight="1">
      <c r="A464" s="4"/>
      <c r="B464" s="4"/>
      <c r="C464" s="11" t="s">
        <v>354</v>
      </c>
      <c r="D464" s="30">
        <v>0</v>
      </c>
      <c r="E464" s="30">
        <v>0</v>
      </c>
      <c r="F464" s="30">
        <v>0</v>
      </c>
      <c r="G464" s="30">
        <v>0</v>
      </c>
      <c r="H464" s="4"/>
      <c r="I464" s="4"/>
      <c r="J464" s="4"/>
      <c r="K464" s="4"/>
    </row>
    <row r="465" spans="1:11" ht="14.1" customHeight="1">
      <c r="A465" s="4"/>
      <c r="B465" s="4"/>
      <c r="C465" s="11" t="s">
        <v>353</v>
      </c>
      <c r="D465" s="30">
        <v>0</v>
      </c>
      <c r="E465" s="30">
        <v>0</v>
      </c>
      <c r="F465" s="30">
        <v>0</v>
      </c>
      <c r="G465" s="30">
        <v>0</v>
      </c>
      <c r="H465" s="4"/>
      <c r="I465" s="4"/>
      <c r="J465" s="4"/>
      <c r="K465" s="4"/>
    </row>
    <row r="466" spans="1:11" ht="14.1" customHeight="1">
      <c r="A466" s="4"/>
      <c r="B466" s="4"/>
      <c r="C466" s="11" t="s">
        <v>358</v>
      </c>
      <c r="D466" s="30">
        <v>0</v>
      </c>
      <c r="E466" s="30">
        <v>0</v>
      </c>
      <c r="F466" s="30">
        <v>0</v>
      </c>
      <c r="G466" s="30">
        <v>0</v>
      </c>
      <c r="H466" s="4"/>
      <c r="I466" s="4"/>
      <c r="J466" s="4"/>
      <c r="K466" s="4"/>
    </row>
    <row r="467" spans="1:11" ht="14.1" customHeight="1">
      <c r="A467" s="4"/>
      <c r="B467" s="4"/>
      <c r="C467" s="11" t="s">
        <v>357</v>
      </c>
      <c r="D467" s="30">
        <v>0</v>
      </c>
      <c r="E467" s="30">
        <v>0</v>
      </c>
      <c r="F467" s="30">
        <v>0</v>
      </c>
      <c r="G467" s="30">
        <v>0</v>
      </c>
      <c r="H467" s="4"/>
      <c r="I467" s="4"/>
      <c r="J467" s="4"/>
      <c r="K467" s="4"/>
    </row>
    <row r="468" spans="1:11" ht="14.1" customHeight="1">
      <c r="A468" s="4"/>
      <c r="B468" s="4"/>
      <c r="C468" s="11" t="s">
        <v>356</v>
      </c>
      <c r="D468" s="30">
        <v>0</v>
      </c>
      <c r="E468" s="30">
        <v>0</v>
      </c>
      <c r="F468" s="30">
        <v>0</v>
      </c>
      <c r="G468" s="30">
        <v>0</v>
      </c>
      <c r="H468" s="4"/>
      <c r="I468" s="4"/>
      <c r="J468" s="4"/>
      <c r="K468" s="4"/>
    </row>
    <row r="469" spans="1:11" ht="14.1" customHeight="1">
      <c r="A469" s="4"/>
      <c r="B469" s="4"/>
      <c r="C469" s="11" t="s">
        <v>355</v>
      </c>
      <c r="D469" s="30">
        <v>0</v>
      </c>
      <c r="E469" s="30">
        <v>0</v>
      </c>
      <c r="F469" s="30">
        <v>0</v>
      </c>
      <c r="G469" s="30">
        <v>0</v>
      </c>
      <c r="H469" s="4"/>
      <c r="I469" s="4"/>
      <c r="J469" s="4"/>
      <c r="K469" s="4"/>
    </row>
    <row r="470" spans="1:11" ht="14.1" customHeight="1">
      <c r="A470" s="4"/>
      <c r="B470" s="4"/>
      <c r="C470" s="11" t="s">
        <v>354</v>
      </c>
      <c r="D470" s="30">
        <v>0</v>
      </c>
      <c r="E470" s="30">
        <v>0</v>
      </c>
      <c r="F470" s="30">
        <v>0</v>
      </c>
      <c r="G470" s="30">
        <v>0</v>
      </c>
      <c r="H470" s="4"/>
      <c r="I470" s="4"/>
      <c r="J470" s="4"/>
      <c r="K470" s="4"/>
    </row>
    <row r="471" spans="1:11" ht="14.1" customHeight="1">
      <c r="A471" s="4"/>
      <c r="B471" s="4"/>
      <c r="C471" s="11" t="s">
        <v>353</v>
      </c>
      <c r="D471" s="30">
        <v>0</v>
      </c>
      <c r="E471" s="30">
        <v>0</v>
      </c>
      <c r="F471" s="30">
        <v>0</v>
      </c>
      <c r="G471" s="30">
        <v>0</v>
      </c>
      <c r="H471" s="4"/>
      <c r="I471" s="4"/>
      <c r="J471" s="4"/>
      <c r="K471" s="4"/>
    </row>
    <row r="472" spans="1:11" ht="14.1" customHeight="1">
      <c r="A472" s="4"/>
      <c r="B472" s="4"/>
      <c r="C472" s="11" t="s">
        <v>352</v>
      </c>
      <c r="D472" s="30">
        <v>0</v>
      </c>
      <c r="E472" s="30">
        <v>0</v>
      </c>
      <c r="F472" s="30">
        <v>0</v>
      </c>
      <c r="G472" s="30">
        <v>0</v>
      </c>
      <c r="H472" s="4"/>
      <c r="I472" s="4"/>
      <c r="J472" s="4"/>
      <c r="K472" s="4"/>
    </row>
    <row r="473" spans="1:11" ht="14.1" customHeight="1">
      <c r="A473" s="4"/>
      <c r="B473" s="4"/>
      <c r="C473" s="11" t="s">
        <v>351</v>
      </c>
      <c r="D473" s="30">
        <v>0</v>
      </c>
      <c r="E473" s="30">
        <v>0</v>
      </c>
      <c r="F473" s="30">
        <v>0</v>
      </c>
      <c r="G473" s="30">
        <v>0</v>
      </c>
      <c r="H473" s="4"/>
      <c r="I473" s="4"/>
      <c r="J473" s="4"/>
      <c r="K473" s="4"/>
    </row>
    <row r="474" spans="1:11" ht="14.1" customHeight="1">
      <c r="A474" s="4"/>
      <c r="B474" s="4"/>
      <c r="C474" s="10" t="s">
        <v>145</v>
      </c>
      <c r="D474" s="30">
        <v>0</v>
      </c>
      <c r="E474" s="30">
        <v>40000000</v>
      </c>
      <c r="F474" s="30">
        <v>80000000</v>
      </c>
      <c r="G474" s="30">
        <v>80000000</v>
      </c>
      <c r="H474" s="4"/>
      <c r="I474" s="4"/>
      <c r="J474" s="4"/>
      <c r="K474" s="4"/>
    </row>
    <row r="475" spans="1:11" ht="21.95" customHeight="1">
      <c r="A475" s="4"/>
      <c r="B475" s="4"/>
      <c r="C475" s="14" t="s">
        <v>382</v>
      </c>
      <c r="D475" s="1314" t="s">
        <v>1832</v>
      </c>
      <c r="E475" s="1315"/>
      <c r="F475" s="1315"/>
      <c r="G475" s="1315"/>
      <c r="H475" s="4"/>
      <c r="I475" s="4"/>
      <c r="J475" s="4"/>
      <c r="K475" s="4"/>
    </row>
    <row r="476" spans="1:11" ht="21.95" customHeight="1">
      <c r="A476" s="4"/>
      <c r="B476" s="4"/>
      <c r="C476" s="27" t="s">
        <v>380</v>
      </c>
      <c r="D476" s="1310" t="s">
        <v>1833</v>
      </c>
      <c r="E476" s="1311"/>
      <c r="F476" s="1311"/>
      <c r="G476" s="1311"/>
      <c r="H476" s="4"/>
      <c r="I476" s="4"/>
      <c r="J476" s="4"/>
      <c r="K476" s="4"/>
    </row>
    <row r="477" spans="1:11" ht="21.95" customHeight="1">
      <c r="A477" s="4"/>
      <c r="B477" s="4"/>
      <c r="C477" s="27" t="s">
        <v>15</v>
      </c>
      <c r="D477" s="1310" t="s">
        <v>1834</v>
      </c>
      <c r="E477" s="1311"/>
      <c r="F477" s="1311"/>
      <c r="G477" s="1311"/>
      <c r="H477" s="4"/>
      <c r="I477" s="4"/>
      <c r="J477" s="4"/>
      <c r="K477" s="4"/>
    </row>
    <row r="478" spans="1:11" ht="15" customHeight="1">
      <c r="A478" s="4"/>
      <c r="B478" s="4"/>
      <c r="C478" s="13"/>
      <c r="D478" s="33">
        <v>2022</v>
      </c>
      <c r="E478" s="33">
        <v>2023</v>
      </c>
      <c r="F478" s="33">
        <v>2024</v>
      </c>
      <c r="G478" s="33">
        <v>2025</v>
      </c>
      <c r="H478" s="4"/>
      <c r="I478" s="4"/>
      <c r="J478" s="4"/>
      <c r="K478" s="4"/>
    </row>
    <row r="479" spans="1:11" ht="15" customHeight="1">
      <c r="A479" s="4"/>
      <c r="B479" s="4"/>
      <c r="C479" s="12"/>
      <c r="D479" s="34" t="s">
        <v>7</v>
      </c>
      <c r="E479" s="34" t="s">
        <v>8</v>
      </c>
      <c r="F479" s="34" t="s">
        <v>8</v>
      </c>
      <c r="G479" s="34" t="s">
        <v>8</v>
      </c>
      <c r="H479" s="4"/>
      <c r="I479" s="4"/>
      <c r="J479" s="4"/>
      <c r="K479" s="4"/>
    </row>
    <row r="480" spans="1:11" ht="14.1" customHeight="1">
      <c r="A480" s="4"/>
      <c r="B480" s="4"/>
      <c r="C480" s="7" t="s">
        <v>16</v>
      </c>
      <c r="D480" s="35" t="s">
        <v>348</v>
      </c>
      <c r="E480" s="35" t="s">
        <v>411</v>
      </c>
      <c r="F480" s="35" t="s">
        <v>411</v>
      </c>
      <c r="G480" s="35" t="s">
        <v>411</v>
      </c>
      <c r="H480" s="4"/>
      <c r="I480" s="4"/>
      <c r="J480" s="4"/>
      <c r="K480" s="4"/>
    </row>
    <row r="481" spans="1:11" ht="14.1" customHeight="1">
      <c r="A481" s="4"/>
      <c r="B481" s="4"/>
      <c r="C481" s="7" t="s">
        <v>481</v>
      </c>
      <c r="D481" s="35" t="s">
        <v>372</v>
      </c>
      <c r="E481" s="35" t="s">
        <v>872</v>
      </c>
      <c r="F481" s="35" t="s">
        <v>767</v>
      </c>
      <c r="G481" s="35" t="s">
        <v>767</v>
      </c>
      <c r="H481" s="4"/>
      <c r="I481" s="4"/>
      <c r="J481" s="4"/>
      <c r="K481" s="4"/>
    </row>
    <row r="482" spans="1:11" ht="14.1" customHeight="1">
      <c r="A482" s="4"/>
      <c r="B482" s="4"/>
      <c r="C482" s="7" t="s">
        <v>480</v>
      </c>
      <c r="D482" s="35" t="s">
        <v>372</v>
      </c>
      <c r="E482" s="35" t="s">
        <v>872</v>
      </c>
      <c r="F482" s="35" t="s">
        <v>767</v>
      </c>
      <c r="G482" s="35" t="s">
        <v>767</v>
      </c>
      <c r="H482" s="4"/>
      <c r="I482" s="4"/>
      <c r="J482" s="4"/>
      <c r="K482" s="4"/>
    </row>
    <row r="483" spans="1:11" ht="14.1" customHeight="1">
      <c r="A483" s="4"/>
      <c r="B483" s="4"/>
      <c r="C483" s="7" t="s">
        <v>375</v>
      </c>
      <c r="D483" s="35" t="s">
        <v>348</v>
      </c>
      <c r="E483" s="35" t="s">
        <v>348</v>
      </c>
      <c r="F483" s="35" t="s">
        <v>372</v>
      </c>
      <c r="G483" s="35" t="s">
        <v>372</v>
      </c>
      <c r="H483" s="4"/>
      <c r="I483" s="4"/>
      <c r="J483" s="4"/>
      <c r="K483" s="4"/>
    </row>
    <row r="484" spans="1:11" ht="14.1" customHeight="1">
      <c r="A484" s="4"/>
      <c r="B484" s="4"/>
      <c r="C484" s="7" t="s">
        <v>374</v>
      </c>
      <c r="D484" s="35" t="s">
        <v>348</v>
      </c>
      <c r="E484" s="35" t="s">
        <v>348</v>
      </c>
      <c r="F484" s="35" t="s">
        <v>411</v>
      </c>
      <c r="G484" s="35" t="s">
        <v>372</v>
      </c>
      <c r="H484" s="4"/>
      <c r="I484" s="4"/>
      <c r="J484" s="4"/>
      <c r="K484" s="4"/>
    </row>
    <row r="485" spans="1:11" ht="14.1" customHeight="1">
      <c r="A485" s="4"/>
      <c r="B485" s="4"/>
      <c r="C485" s="7" t="s">
        <v>22</v>
      </c>
      <c r="D485" s="35" t="s">
        <v>348</v>
      </c>
      <c r="E485" s="35" t="s">
        <v>348</v>
      </c>
      <c r="F485" s="35" t="s">
        <v>411</v>
      </c>
      <c r="G485" s="35" t="s">
        <v>372</v>
      </c>
      <c r="H485" s="4"/>
      <c r="I485" s="4"/>
      <c r="J485" s="4"/>
      <c r="K485" s="4"/>
    </row>
    <row r="486" spans="1:11" ht="14.1" customHeight="1">
      <c r="A486" s="4"/>
      <c r="B486" s="4"/>
      <c r="C486" s="1312" t="s">
        <v>371</v>
      </c>
      <c r="D486" s="1313"/>
      <c r="E486" s="1313"/>
      <c r="F486" s="1313"/>
      <c r="G486" s="1313"/>
      <c r="H486" s="4"/>
      <c r="I486" s="4"/>
      <c r="J486" s="4"/>
      <c r="K486" s="4"/>
    </row>
    <row r="487" spans="1:11" ht="14.1" customHeight="1">
      <c r="A487" s="4"/>
      <c r="B487" s="4"/>
      <c r="C487" s="13"/>
      <c r="D487" s="33">
        <v>2022</v>
      </c>
      <c r="E487" s="33">
        <v>2023</v>
      </c>
      <c r="F487" s="33">
        <v>2024</v>
      </c>
      <c r="G487" s="33">
        <v>2025</v>
      </c>
      <c r="H487" s="4"/>
      <c r="I487" s="4"/>
      <c r="J487" s="4"/>
      <c r="K487" s="4"/>
    </row>
    <row r="488" spans="1:11" ht="14.1" customHeight="1">
      <c r="A488" s="4"/>
      <c r="B488" s="4"/>
      <c r="C488" s="12"/>
      <c r="D488" s="34" t="s">
        <v>7</v>
      </c>
      <c r="E488" s="34" t="s">
        <v>8</v>
      </c>
      <c r="F488" s="34" t="s">
        <v>8</v>
      </c>
      <c r="G488" s="34" t="s">
        <v>8</v>
      </c>
      <c r="H488" s="4"/>
      <c r="I488" s="4"/>
      <c r="J488" s="4"/>
      <c r="K488" s="4"/>
    </row>
    <row r="489" spans="1:11" ht="14.1" customHeight="1">
      <c r="A489" s="4"/>
      <c r="B489" s="4"/>
      <c r="C489" s="11" t="s">
        <v>368</v>
      </c>
      <c r="D489" s="30">
        <v>0</v>
      </c>
      <c r="E489" s="30">
        <v>0</v>
      </c>
      <c r="F489" s="30">
        <v>0</v>
      </c>
      <c r="G489" s="30">
        <v>0</v>
      </c>
      <c r="H489" s="4"/>
      <c r="I489" s="4"/>
      <c r="J489" s="4"/>
      <c r="K489" s="4"/>
    </row>
    <row r="490" spans="1:11" ht="14.1" customHeight="1">
      <c r="A490" s="4"/>
      <c r="B490" s="4"/>
      <c r="C490" s="11" t="s">
        <v>357</v>
      </c>
      <c r="D490" s="30">
        <v>0</v>
      </c>
      <c r="E490" s="30">
        <v>0</v>
      </c>
      <c r="F490" s="30">
        <v>0</v>
      </c>
      <c r="G490" s="30">
        <v>0</v>
      </c>
      <c r="H490" s="4"/>
      <c r="I490" s="4"/>
      <c r="J490" s="4"/>
      <c r="K490" s="4"/>
    </row>
    <row r="491" spans="1:11" ht="14.1" customHeight="1">
      <c r="A491" s="4"/>
      <c r="B491" s="4"/>
      <c r="C491" s="11" t="s">
        <v>361</v>
      </c>
      <c r="D491" s="30">
        <v>0</v>
      </c>
      <c r="E491" s="30">
        <v>0</v>
      </c>
      <c r="F491" s="30">
        <v>0</v>
      </c>
      <c r="G491" s="30">
        <v>0</v>
      </c>
      <c r="H491" s="4"/>
      <c r="I491" s="4"/>
      <c r="J491" s="4"/>
      <c r="K491" s="4"/>
    </row>
    <row r="492" spans="1:11" ht="14.1" customHeight="1">
      <c r="A492" s="4"/>
      <c r="B492" s="4"/>
      <c r="C492" s="11" t="s">
        <v>367</v>
      </c>
      <c r="D492" s="30">
        <v>0</v>
      </c>
      <c r="E492" s="30">
        <v>0</v>
      </c>
      <c r="F492" s="30">
        <v>0</v>
      </c>
      <c r="G492" s="30">
        <v>0</v>
      </c>
      <c r="H492" s="4"/>
      <c r="I492" s="4"/>
      <c r="J492" s="4"/>
      <c r="K492" s="4"/>
    </row>
    <row r="493" spans="1:11" ht="14.1" customHeight="1">
      <c r="A493" s="4"/>
      <c r="B493" s="4"/>
      <c r="C493" s="11" t="s">
        <v>357</v>
      </c>
      <c r="D493" s="30">
        <v>0</v>
      </c>
      <c r="E493" s="30">
        <v>0</v>
      </c>
      <c r="F493" s="30">
        <v>0</v>
      </c>
      <c r="G493" s="30">
        <v>0</v>
      </c>
      <c r="H493" s="4"/>
      <c r="I493" s="4"/>
      <c r="J493" s="4"/>
      <c r="K493" s="4"/>
    </row>
    <row r="494" spans="1:11" ht="14.1" customHeight="1">
      <c r="A494" s="4"/>
      <c r="B494" s="4"/>
      <c r="C494" s="11" t="s">
        <v>361</v>
      </c>
      <c r="D494" s="30">
        <v>0</v>
      </c>
      <c r="E494" s="30">
        <v>0</v>
      </c>
      <c r="F494" s="30">
        <v>0</v>
      </c>
      <c r="G494" s="30">
        <v>0</v>
      </c>
      <c r="H494" s="4"/>
      <c r="I494" s="4"/>
      <c r="J494" s="4"/>
      <c r="K494" s="4"/>
    </row>
    <row r="495" spans="1:11" ht="14.1" customHeight="1">
      <c r="A495" s="4"/>
      <c r="B495" s="4"/>
      <c r="C495" s="11" t="s">
        <v>366</v>
      </c>
      <c r="D495" s="30">
        <v>0</v>
      </c>
      <c r="E495" s="30">
        <v>0</v>
      </c>
      <c r="F495" s="30">
        <v>0</v>
      </c>
      <c r="G495" s="30">
        <v>0</v>
      </c>
      <c r="H495" s="4"/>
      <c r="I495" s="4"/>
      <c r="J495" s="4"/>
      <c r="K495" s="4"/>
    </row>
    <row r="496" spans="1:11" ht="14.1" customHeight="1">
      <c r="A496" s="4"/>
      <c r="B496" s="4"/>
      <c r="C496" s="11" t="s">
        <v>357</v>
      </c>
      <c r="D496" s="30">
        <v>0</v>
      </c>
      <c r="E496" s="30">
        <v>0</v>
      </c>
      <c r="F496" s="30">
        <v>0</v>
      </c>
      <c r="G496" s="30">
        <v>0</v>
      </c>
      <c r="H496" s="4"/>
      <c r="I496" s="4"/>
      <c r="J496" s="4"/>
      <c r="K496" s="4"/>
    </row>
    <row r="497" spans="1:11" ht="14.1" customHeight="1">
      <c r="A497" s="4"/>
      <c r="B497" s="4"/>
      <c r="C497" s="11" t="s">
        <v>361</v>
      </c>
      <c r="D497" s="30">
        <v>0</v>
      </c>
      <c r="E497" s="30">
        <v>0</v>
      </c>
      <c r="F497" s="30">
        <v>0</v>
      </c>
      <c r="G497" s="30">
        <v>0</v>
      </c>
      <c r="H497" s="4"/>
      <c r="I497" s="4"/>
      <c r="J497" s="4"/>
      <c r="K497" s="4"/>
    </row>
    <row r="498" spans="1:11" ht="14.1" customHeight="1">
      <c r="A498" s="4"/>
      <c r="B498" s="4"/>
      <c r="C498" s="11" t="s">
        <v>365</v>
      </c>
      <c r="D498" s="30">
        <v>0</v>
      </c>
      <c r="E498" s="30">
        <v>0</v>
      </c>
      <c r="F498" s="30">
        <v>0</v>
      </c>
      <c r="G498" s="30">
        <v>0</v>
      </c>
      <c r="H498" s="4"/>
      <c r="I498" s="4"/>
      <c r="J498" s="4"/>
      <c r="K498" s="4"/>
    </row>
    <row r="499" spans="1:11" ht="14.1" customHeight="1">
      <c r="A499" s="4"/>
      <c r="B499" s="4"/>
      <c r="C499" s="11" t="s">
        <v>357</v>
      </c>
      <c r="D499" s="30">
        <v>0</v>
      </c>
      <c r="E499" s="30">
        <v>0</v>
      </c>
      <c r="F499" s="30">
        <v>0</v>
      </c>
      <c r="G499" s="30">
        <v>0</v>
      </c>
      <c r="H499" s="4"/>
      <c r="I499" s="4"/>
      <c r="J499" s="4"/>
      <c r="K499" s="4"/>
    </row>
    <row r="500" spans="1:11" ht="14.1" customHeight="1">
      <c r="A500" s="4"/>
      <c r="B500" s="4"/>
      <c r="C500" s="11" t="s">
        <v>361</v>
      </c>
      <c r="D500" s="30">
        <v>0</v>
      </c>
      <c r="E500" s="30">
        <v>0</v>
      </c>
      <c r="F500" s="30">
        <v>0</v>
      </c>
      <c r="G500" s="30">
        <v>0</v>
      </c>
      <c r="H500" s="4"/>
      <c r="I500" s="4"/>
      <c r="J500" s="4"/>
      <c r="K500" s="4"/>
    </row>
    <row r="501" spans="1:11" ht="14.1" customHeight="1">
      <c r="A501" s="4"/>
      <c r="B501" s="4"/>
      <c r="C501" s="11" t="s">
        <v>370</v>
      </c>
      <c r="D501" s="30">
        <v>0</v>
      </c>
      <c r="E501" s="30">
        <v>0</v>
      </c>
      <c r="F501" s="30">
        <v>0</v>
      </c>
      <c r="G501" s="30">
        <v>0</v>
      </c>
      <c r="H501" s="4"/>
      <c r="I501" s="4"/>
      <c r="J501" s="4"/>
      <c r="K501" s="4"/>
    </row>
    <row r="502" spans="1:11" ht="14.1" customHeight="1">
      <c r="A502" s="4"/>
      <c r="B502" s="4"/>
      <c r="C502" s="11" t="s">
        <v>357</v>
      </c>
      <c r="D502" s="30">
        <v>0</v>
      </c>
      <c r="E502" s="30">
        <v>0</v>
      </c>
      <c r="F502" s="30">
        <v>0</v>
      </c>
      <c r="G502" s="30">
        <v>0</v>
      </c>
      <c r="H502" s="4"/>
      <c r="I502" s="4"/>
      <c r="J502" s="4"/>
      <c r="K502" s="4"/>
    </row>
    <row r="503" spans="1:11" ht="14.1" customHeight="1">
      <c r="A503" s="4"/>
      <c r="B503" s="4"/>
      <c r="C503" s="11" t="s">
        <v>361</v>
      </c>
      <c r="D503" s="30">
        <v>0</v>
      </c>
      <c r="E503" s="30">
        <v>0</v>
      </c>
      <c r="F503" s="30">
        <v>0</v>
      </c>
      <c r="G503" s="30">
        <v>0</v>
      </c>
      <c r="H503" s="4"/>
      <c r="I503" s="4"/>
      <c r="J503" s="4"/>
      <c r="K503" s="4"/>
    </row>
    <row r="504" spans="1:11" ht="14.1" customHeight="1">
      <c r="A504" s="4"/>
      <c r="B504" s="4"/>
      <c r="C504" s="11" t="s">
        <v>363</v>
      </c>
      <c r="D504" s="30">
        <v>0</v>
      </c>
      <c r="E504" s="30">
        <v>0</v>
      </c>
      <c r="F504" s="30">
        <v>0</v>
      </c>
      <c r="G504" s="30">
        <v>0</v>
      </c>
      <c r="H504" s="4"/>
      <c r="I504" s="4"/>
      <c r="J504" s="4"/>
      <c r="K504" s="4"/>
    </row>
    <row r="505" spans="1:11" ht="14.1" customHeight="1">
      <c r="A505" s="4"/>
      <c r="B505" s="4"/>
      <c r="C505" s="11" t="s">
        <v>357</v>
      </c>
      <c r="D505" s="30">
        <v>0</v>
      </c>
      <c r="E505" s="30">
        <v>0</v>
      </c>
      <c r="F505" s="30">
        <v>0</v>
      </c>
      <c r="G505" s="30">
        <v>0</v>
      </c>
      <c r="H505" s="4"/>
      <c r="I505" s="4"/>
      <c r="J505" s="4"/>
      <c r="K505" s="4"/>
    </row>
    <row r="506" spans="1:11" ht="14.1" customHeight="1">
      <c r="A506" s="4"/>
      <c r="B506" s="4"/>
      <c r="C506" s="11" t="s">
        <v>361</v>
      </c>
      <c r="D506" s="30">
        <v>0</v>
      </c>
      <c r="E506" s="30">
        <v>0</v>
      </c>
      <c r="F506" s="30">
        <v>0</v>
      </c>
      <c r="G506" s="30">
        <v>0</v>
      </c>
      <c r="H506" s="4"/>
      <c r="I506" s="4"/>
      <c r="J506" s="4"/>
      <c r="K506" s="4"/>
    </row>
    <row r="507" spans="1:11" ht="14.1" customHeight="1">
      <c r="A507" s="4"/>
      <c r="B507" s="4"/>
      <c r="C507" s="11" t="s">
        <v>362</v>
      </c>
      <c r="D507" s="30">
        <v>0</v>
      </c>
      <c r="E507" s="30">
        <v>0</v>
      </c>
      <c r="F507" s="30">
        <v>0</v>
      </c>
      <c r="G507" s="30">
        <v>0</v>
      </c>
      <c r="H507" s="4"/>
      <c r="I507" s="4"/>
      <c r="J507" s="4"/>
      <c r="K507" s="4"/>
    </row>
    <row r="508" spans="1:11" ht="14.1" customHeight="1">
      <c r="A508" s="4"/>
      <c r="B508" s="4"/>
      <c r="C508" s="11" t="s">
        <v>357</v>
      </c>
      <c r="D508" s="30">
        <v>0</v>
      </c>
      <c r="E508" s="30">
        <v>0</v>
      </c>
      <c r="F508" s="30">
        <v>0</v>
      </c>
      <c r="G508" s="30">
        <v>0</v>
      </c>
      <c r="H508" s="4"/>
      <c r="I508" s="4"/>
      <c r="J508" s="4"/>
      <c r="K508" s="4"/>
    </row>
    <row r="509" spans="1:11" ht="14.1" customHeight="1">
      <c r="A509" s="4"/>
      <c r="B509" s="4"/>
      <c r="C509" s="11" t="s">
        <v>361</v>
      </c>
      <c r="D509" s="30">
        <v>0</v>
      </c>
      <c r="E509" s="30">
        <v>0</v>
      </c>
      <c r="F509" s="30">
        <v>0</v>
      </c>
      <c r="G509" s="30">
        <v>0</v>
      </c>
      <c r="H509" s="4"/>
      <c r="I509" s="4"/>
      <c r="J509" s="4"/>
      <c r="K509" s="4"/>
    </row>
    <row r="510" spans="1:11" ht="14.1" customHeight="1">
      <c r="A510" s="4"/>
      <c r="B510" s="4"/>
      <c r="C510" s="11" t="s">
        <v>360</v>
      </c>
      <c r="D510" s="30">
        <v>0</v>
      </c>
      <c r="E510" s="30">
        <v>0</v>
      </c>
      <c r="F510" s="30">
        <v>0</v>
      </c>
      <c r="G510" s="30">
        <v>0</v>
      </c>
      <c r="H510" s="4"/>
      <c r="I510" s="4"/>
      <c r="J510" s="4"/>
      <c r="K510" s="4"/>
    </row>
    <row r="511" spans="1:11" ht="14.1" customHeight="1">
      <c r="A511" s="4"/>
      <c r="B511" s="4"/>
      <c r="C511" s="11" t="s">
        <v>357</v>
      </c>
      <c r="D511" s="30">
        <v>0</v>
      </c>
      <c r="E511" s="30">
        <v>0</v>
      </c>
      <c r="F511" s="30">
        <v>0</v>
      </c>
      <c r="G511" s="30">
        <v>0</v>
      </c>
      <c r="H511" s="4"/>
      <c r="I511" s="4"/>
      <c r="J511" s="4"/>
      <c r="K511" s="4"/>
    </row>
    <row r="512" spans="1:11" ht="14.1" customHeight="1">
      <c r="A512" s="4"/>
      <c r="B512" s="4"/>
      <c r="C512" s="11" t="s">
        <v>356</v>
      </c>
      <c r="D512" s="30">
        <v>0</v>
      </c>
      <c r="E512" s="30">
        <v>0</v>
      </c>
      <c r="F512" s="30">
        <v>0</v>
      </c>
      <c r="G512" s="30">
        <v>0</v>
      </c>
      <c r="H512" s="4"/>
      <c r="I512" s="4"/>
      <c r="J512" s="4"/>
      <c r="K512" s="4"/>
    </row>
    <row r="513" spans="1:11" ht="14.1" customHeight="1">
      <c r="A513" s="4"/>
      <c r="B513" s="4"/>
      <c r="C513" s="11" t="s">
        <v>355</v>
      </c>
      <c r="D513" s="30">
        <v>0</v>
      </c>
      <c r="E513" s="30">
        <v>0</v>
      </c>
      <c r="F513" s="30">
        <v>0</v>
      </c>
      <c r="G513" s="30">
        <v>0</v>
      </c>
      <c r="H513" s="4"/>
      <c r="I513" s="4"/>
      <c r="J513" s="4"/>
      <c r="K513" s="4"/>
    </row>
    <row r="514" spans="1:11" ht="14.1" customHeight="1">
      <c r="A514" s="4"/>
      <c r="B514" s="4"/>
      <c r="C514" s="11" t="s">
        <v>354</v>
      </c>
      <c r="D514" s="30">
        <v>0</v>
      </c>
      <c r="E514" s="30">
        <v>0</v>
      </c>
      <c r="F514" s="30">
        <v>0</v>
      </c>
      <c r="G514" s="30">
        <v>0</v>
      </c>
      <c r="H514" s="4"/>
      <c r="I514" s="4"/>
      <c r="J514" s="4"/>
      <c r="K514" s="4"/>
    </row>
    <row r="515" spans="1:11" ht="14.1" customHeight="1">
      <c r="A515" s="4"/>
      <c r="B515" s="4"/>
      <c r="C515" s="11" t="s">
        <v>353</v>
      </c>
      <c r="D515" s="30">
        <v>0</v>
      </c>
      <c r="E515" s="30">
        <v>0</v>
      </c>
      <c r="F515" s="30">
        <v>0</v>
      </c>
      <c r="G515" s="30">
        <v>0</v>
      </c>
      <c r="H515" s="4"/>
      <c r="I515" s="4"/>
      <c r="J515" s="4"/>
      <c r="K515" s="4"/>
    </row>
    <row r="516" spans="1:11" ht="14.1" customHeight="1">
      <c r="A516" s="4"/>
      <c r="B516" s="4"/>
      <c r="C516" s="11" t="s">
        <v>359</v>
      </c>
      <c r="D516" s="30">
        <v>0</v>
      </c>
      <c r="E516" s="30">
        <v>20000000</v>
      </c>
      <c r="F516" s="30">
        <v>40000000</v>
      </c>
      <c r="G516" s="30">
        <v>40000000</v>
      </c>
      <c r="H516" s="4"/>
      <c r="I516" s="4"/>
      <c r="J516" s="4"/>
      <c r="K516" s="4"/>
    </row>
    <row r="517" spans="1:11" ht="14.1" customHeight="1">
      <c r="A517" s="4"/>
      <c r="B517" s="4"/>
      <c r="C517" s="11" t="s">
        <v>357</v>
      </c>
      <c r="D517" s="30">
        <v>0</v>
      </c>
      <c r="E517" s="30">
        <v>20000000</v>
      </c>
      <c r="F517" s="30">
        <v>40000000</v>
      </c>
      <c r="G517" s="30">
        <v>40000000</v>
      </c>
      <c r="H517" s="4"/>
      <c r="I517" s="4"/>
      <c r="J517" s="4"/>
      <c r="K517" s="4"/>
    </row>
    <row r="518" spans="1:11" ht="14.1" customHeight="1">
      <c r="A518" s="4"/>
      <c r="B518" s="4"/>
      <c r="C518" s="11" t="s">
        <v>356</v>
      </c>
      <c r="D518" s="30">
        <v>0</v>
      </c>
      <c r="E518" s="30">
        <v>0</v>
      </c>
      <c r="F518" s="30">
        <v>0</v>
      </c>
      <c r="G518" s="30">
        <v>0</v>
      </c>
      <c r="H518" s="4"/>
      <c r="I518" s="4"/>
      <c r="J518" s="4"/>
      <c r="K518" s="4"/>
    </row>
    <row r="519" spans="1:11" ht="14.1" customHeight="1">
      <c r="A519" s="4"/>
      <c r="B519" s="4"/>
      <c r="C519" s="11" t="s">
        <v>355</v>
      </c>
      <c r="D519" s="30">
        <v>0</v>
      </c>
      <c r="E519" s="30">
        <v>0</v>
      </c>
      <c r="F519" s="30">
        <v>0</v>
      </c>
      <c r="G519" s="30">
        <v>0</v>
      </c>
      <c r="H519" s="4"/>
      <c r="I519" s="4"/>
      <c r="J519" s="4"/>
      <c r="K519" s="4"/>
    </row>
    <row r="520" spans="1:11" ht="14.1" customHeight="1">
      <c r="A520" s="4"/>
      <c r="B520" s="4"/>
      <c r="C520" s="11" t="s">
        <v>354</v>
      </c>
      <c r="D520" s="30">
        <v>0</v>
      </c>
      <c r="E520" s="30">
        <v>0</v>
      </c>
      <c r="F520" s="30">
        <v>0</v>
      </c>
      <c r="G520" s="30">
        <v>0</v>
      </c>
      <c r="H520" s="4"/>
      <c r="I520" s="4"/>
      <c r="J520" s="4"/>
      <c r="K520" s="4"/>
    </row>
    <row r="521" spans="1:11" ht="14.1" customHeight="1">
      <c r="A521" s="4"/>
      <c r="B521" s="4"/>
      <c r="C521" s="11" t="s">
        <v>353</v>
      </c>
      <c r="D521" s="30">
        <v>0</v>
      </c>
      <c r="E521" s="30">
        <v>0</v>
      </c>
      <c r="F521" s="30">
        <v>0</v>
      </c>
      <c r="G521" s="30">
        <v>0</v>
      </c>
      <c r="H521" s="4"/>
      <c r="I521" s="4"/>
      <c r="J521" s="4"/>
      <c r="K521" s="4"/>
    </row>
    <row r="522" spans="1:11" ht="14.1" customHeight="1">
      <c r="A522" s="4"/>
      <c r="B522" s="4"/>
      <c r="C522" s="11" t="s">
        <v>358</v>
      </c>
      <c r="D522" s="30">
        <v>0</v>
      </c>
      <c r="E522" s="30">
        <v>0</v>
      </c>
      <c r="F522" s="30">
        <v>0</v>
      </c>
      <c r="G522" s="30">
        <v>0</v>
      </c>
      <c r="H522" s="4"/>
      <c r="I522" s="4"/>
      <c r="J522" s="4"/>
      <c r="K522" s="4"/>
    </row>
    <row r="523" spans="1:11" ht="14.1" customHeight="1">
      <c r="A523" s="4"/>
      <c r="B523" s="4"/>
      <c r="C523" s="11" t="s">
        <v>357</v>
      </c>
      <c r="D523" s="30">
        <v>0</v>
      </c>
      <c r="E523" s="30">
        <v>0</v>
      </c>
      <c r="F523" s="30">
        <v>0</v>
      </c>
      <c r="G523" s="30">
        <v>0</v>
      </c>
      <c r="H523" s="4"/>
      <c r="I523" s="4"/>
      <c r="J523" s="4"/>
      <c r="K523" s="4"/>
    </row>
    <row r="524" spans="1:11" ht="14.1" customHeight="1">
      <c r="A524" s="4"/>
      <c r="B524" s="4"/>
      <c r="C524" s="11" t="s">
        <v>356</v>
      </c>
      <c r="D524" s="30">
        <v>0</v>
      </c>
      <c r="E524" s="30">
        <v>0</v>
      </c>
      <c r="F524" s="30">
        <v>0</v>
      </c>
      <c r="G524" s="30">
        <v>0</v>
      </c>
      <c r="H524" s="4"/>
      <c r="I524" s="4"/>
      <c r="J524" s="4"/>
      <c r="K524" s="4"/>
    </row>
    <row r="525" spans="1:11" ht="14.1" customHeight="1">
      <c r="A525" s="4"/>
      <c r="B525" s="4"/>
      <c r="C525" s="11" t="s">
        <v>355</v>
      </c>
      <c r="D525" s="30">
        <v>0</v>
      </c>
      <c r="E525" s="30">
        <v>0</v>
      </c>
      <c r="F525" s="30">
        <v>0</v>
      </c>
      <c r="G525" s="30">
        <v>0</v>
      </c>
      <c r="H525" s="4"/>
      <c r="I525" s="4"/>
      <c r="J525" s="4"/>
      <c r="K525" s="4"/>
    </row>
    <row r="526" spans="1:11" ht="14.1" customHeight="1">
      <c r="A526" s="4"/>
      <c r="B526" s="4"/>
      <c r="C526" s="11" t="s">
        <v>354</v>
      </c>
      <c r="D526" s="30">
        <v>0</v>
      </c>
      <c r="E526" s="30">
        <v>0</v>
      </c>
      <c r="F526" s="30">
        <v>0</v>
      </c>
      <c r="G526" s="30">
        <v>0</v>
      </c>
      <c r="H526" s="4"/>
      <c r="I526" s="4"/>
      <c r="J526" s="4"/>
      <c r="K526" s="4"/>
    </row>
    <row r="527" spans="1:11" ht="14.1" customHeight="1">
      <c r="A527" s="4"/>
      <c r="B527" s="4"/>
      <c r="C527" s="11" t="s">
        <v>353</v>
      </c>
      <c r="D527" s="30">
        <v>0</v>
      </c>
      <c r="E527" s="30">
        <v>0</v>
      </c>
      <c r="F527" s="30">
        <v>0</v>
      </c>
      <c r="G527" s="30">
        <v>0</v>
      </c>
      <c r="H527" s="4"/>
      <c r="I527" s="4"/>
      <c r="J527" s="4"/>
      <c r="K527" s="4"/>
    </row>
    <row r="528" spans="1:11" ht="14.1" customHeight="1">
      <c r="A528" s="4"/>
      <c r="B528" s="4"/>
      <c r="C528" s="11" t="s">
        <v>352</v>
      </c>
      <c r="D528" s="30">
        <v>0</v>
      </c>
      <c r="E528" s="30">
        <v>0</v>
      </c>
      <c r="F528" s="30">
        <v>0</v>
      </c>
      <c r="G528" s="30">
        <v>0</v>
      </c>
      <c r="H528" s="4"/>
      <c r="I528" s="4"/>
      <c r="J528" s="4"/>
      <c r="K528" s="4"/>
    </row>
    <row r="529" spans="1:11" ht="14.1" customHeight="1">
      <c r="A529" s="4"/>
      <c r="B529" s="4"/>
      <c r="C529" s="11" t="s">
        <v>351</v>
      </c>
      <c r="D529" s="30">
        <v>0</v>
      </c>
      <c r="E529" s="30">
        <v>0</v>
      </c>
      <c r="F529" s="30">
        <v>0</v>
      </c>
      <c r="G529" s="30">
        <v>0</v>
      </c>
      <c r="H529" s="4"/>
      <c r="I529" s="4"/>
      <c r="J529" s="4"/>
      <c r="K529" s="4"/>
    </row>
    <row r="530" spans="1:11" ht="14.1" customHeight="1">
      <c r="A530" s="4"/>
      <c r="B530" s="4"/>
      <c r="C530" s="10" t="s">
        <v>145</v>
      </c>
      <c r="D530" s="30">
        <v>0</v>
      </c>
      <c r="E530" s="30">
        <v>20000000</v>
      </c>
      <c r="F530" s="30">
        <v>40000000</v>
      </c>
      <c r="G530" s="30">
        <v>40000000</v>
      </c>
      <c r="H530" s="4"/>
      <c r="I530" s="4"/>
      <c r="J530" s="4"/>
      <c r="K530" s="4"/>
    </row>
    <row r="531" spans="1:11" ht="21.95" customHeight="1">
      <c r="A531" s="4"/>
      <c r="B531" s="4"/>
      <c r="C531" s="14" t="s">
        <v>382</v>
      </c>
      <c r="D531" s="1314" t="s">
        <v>1835</v>
      </c>
      <c r="E531" s="1315"/>
      <c r="F531" s="1315"/>
      <c r="G531" s="1315"/>
      <c r="H531" s="4"/>
      <c r="I531" s="4"/>
      <c r="J531" s="4"/>
      <c r="K531" s="4"/>
    </row>
    <row r="532" spans="1:11" ht="21.95" customHeight="1">
      <c r="A532" s="4"/>
      <c r="B532" s="4"/>
      <c r="C532" s="27" t="s">
        <v>380</v>
      </c>
      <c r="D532" s="1310" t="s">
        <v>1836</v>
      </c>
      <c r="E532" s="1311"/>
      <c r="F532" s="1311"/>
      <c r="G532" s="1311"/>
      <c r="H532" s="4"/>
      <c r="I532" s="4"/>
      <c r="J532" s="4"/>
      <c r="K532" s="4"/>
    </row>
    <row r="533" spans="1:11" ht="21.95" customHeight="1">
      <c r="A533" s="4"/>
      <c r="B533" s="4"/>
      <c r="C533" s="27" t="s">
        <v>15</v>
      </c>
      <c r="D533" s="1310" t="s">
        <v>1834</v>
      </c>
      <c r="E533" s="1311"/>
      <c r="F533" s="1311"/>
      <c r="G533" s="1311"/>
      <c r="H533" s="4"/>
      <c r="I533" s="4"/>
      <c r="J533" s="4"/>
      <c r="K533" s="4"/>
    </row>
    <row r="534" spans="1:11" ht="15" customHeight="1">
      <c r="A534" s="4"/>
      <c r="B534" s="4"/>
      <c r="C534" s="13"/>
      <c r="D534" s="33">
        <v>2022</v>
      </c>
      <c r="E534" s="33">
        <v>2023</v>
      </c>
      <c r="F534" s="33">
        <v>2024</v>
      </c>
      <c r="G534" s="33">
        <v>2025</v>
      </c>
      <c r="H534" s="4"/>
      <c r="I534" s="4"/>
      <c r="J534" s="4"/>
      <c r="K534" s="4"/>
    </row>
    <row r="535" spans="1:11" ht="15" customHeight="1">
      <c r="A535" s="4"/>
      <c r="B535" s="4"/>
      <c r="C535" s="12"/>
      <c r="D535" s="34" t="s">
        <v>7</v>
      </c>
      <c r="E535" s="34" t="s">
        <v>8</v>
      </c>
      <c r="F535" s="34" t="s">
        <v>8</v>
      </c>
      <c r="G535" s="34" t="s">
        <v>8</v>
      </c>
      <c r="H535" s="4"/>
      <c r="I535" s="4"/>
      <c r="J535" s="4"/>
      <c r="K535" s="4"/>
    </row>
    <row r="536" spans="1:11" ht="14.1" customHeight="1">
      <c r="A536" s="4"/>
      <c r="B536" s="4"/>
      <c r="C536" s="7" t="s">
        <v>16</v>
      </c>
      <c r="D536" s="35" t="s">
        <v>348</v>
      </c>
      <c r="E536" s="35" t="s">
        <v>411</v>
      </c>
      <c r="F536" s="35" t="s">
        <v>411</v>
      </c>
      <c r="G536" s="35" t="s">
        <v>411</v>
      </c>
      <c r="H536" s="4"/>
      <c r="I536" s="4"/>
      <c r="J536" s="4"/>
      <c r="K536" s="4"/>
    </row>
    <row r="537" spans="1:11" ht="14.1" customHeight="1">
      <c r="A537" s="4"/>
      <c r="B537" s="4"/>
      <c r="C537" s="7" t="s">
        <v>481</v>
      </c>
      <c r="D537" s="35" t="s">
        <v>372</v>
      </c>
      <c r="E537" s="35" t="s">
        <v>843</v>
      </c>
      <c r="F537" s="35" t="s">
        <v>767</v>
      </c>
      <c r="G537" s="35" t="s">
        <v>767</v>
      </c>
      <c r="H537" s="4"/>
      <c r="I537" s="4"/>
      <c r="J537" s="4"/>
      <c r="K537" s="4"/>
    </row>
    <row r="538" spans="1:11" ht="14.1" customHeight="1">
      <c r="A538" s="4"/>
      <c r="B538" s="4"/>
      <c r="C538" s="7" t="s">
        <v>480</v>
      </c>
      <c r="D538" s="35" t="s">
        <v>372</v>
      </c>
      <c r="E538" s="35" t="s">
        <v>843</v>
      </c>
      <c r="F538" s="35" t="s">
        <v>767</v>
      </c>
      <c r="G538" s="35" t="s">
        <v>767</v>
      </c>
      <c r="H538" s="4"/>
      <c r="I538" s="4"/>
      <c r="J538" s="4"/>
      <c r="K538" s="4"/>
    </row>
    <row r="539" spans="1:11" ht="14.1" customHeight="1">
      <c r="A539" s="4"/>
      <c r="B539" s="4"/>
      <c r="C539" s="7" t="s">
        <v>375</v>
      </c>
      <c r="D539" s="35" t="s">
        <v>348</v>
      </c>
      <c r="E539" s="35" t="s">
        <v>348</v>
      </c>
      <c r="F539" s="35" t="s">
        <v>372</v>
      </c>
      <c r="G539" s="35" t="s">
        <v>372</v>
      </c>
      <c r="H539" s="4"/>
      <c r="I539" s="4"/>
      <c r="J539" s="4"/>
      <c r="K539" s="4"/>
    </row>
    <row r="540" spans="1:11" ht="14.1" customHeight="1">
      <c r="A540" s="4"/>
      <c r="B540" s="4"/>
      <c r="C540" s="7" t="s">
        <v>374</v>
      </c>
      <c r="D540" s="35" t="s">
        <v>348</v>
      </c>
      <c r="E540" s="35" t="s">
        <v>348</v>
      </c>
      <c r="F540" s="35" t="s">
        <v>761</v>
      </c>
      <c r="G540" s="35" t="s">
        <v>372</v>
      </c>
      <c r="H540" s="4"/>
      <c r="I540" s="4"/>
      <c r="J540" s="4"/>
      <c r="K540" s="4"/>
    </row>
    <row r="541" spans="1:11" ht="14.1" customHeight="1">
      <c r="A541" s="4"/>
      <c r="B541" s="4"/>
      <c r="C541" s="7" t="s">
        <v>22</v>
      </c>
      <c r="D541" s="35" t="s">
        <v>348</v>
      </c>
      <c r="E541" s="35" t="s">
        <v>348</v>
      </c>
      <c r="F541" s="35" t="s">
        <v>761</v>
      </c>
      <c r="G541" s="35" t="s">
        <v>372</v>
      </c>
      <c r="H541" s="4"/>
      <c r="I541" s="4"/>
      <c r="J541" s="4"/>
      <c r="K541" s="4"/>
    </row>
    <row r="542" spans="1:11" ht="14.1" customHeight="1">
      <c r="A542" s="4"/>
      <c r="B542" s="4"/>
      <c r="C542" s="1312" t="s">
        <v>371</v>
      </c>
      <c r="D542" s="1313"/>
      <c r="E542" s="1313"/>
      <c r="F542" s="1313"/>
      <c r="G542" s="1313"/>
      <c r="H542" s="4"/>
      <c r="I542" s="4"/>
      <c r="J542" s="4"/>
      <c r="K542" s="4"/>
    </row>
    <row r="543" spans="1:11" ht="14.1" customHeight="1">
      <c r="A543" s="4"/>
      <c r="B543" s="4"/>
      <c r="C543" s="13"/>
      <c r="D543" s="33">
        <v>2022</v>
      </c>
      <c r="E543" s="33">
        <v>2023</v>
      </c>
      <c r="F543" s="33">
        <v>2024</v>
      </c>
      <c r="G543" s="33">
        <v>2025</v>
      </c>
      <c r="H543" s="4"/>
      <c r="I543" s="4"/>
      <c r="J543" s="4"/>
      <c r="K543" s="4"/>
    </row>
    <row r="544" spans="1:11" ht="14.1" customHeight="1">
      <c r="A544" s="4"/>
      <c r="B544" s="4"/>
      <c r="C544" s="12"/>
      <c r="D544" s="34" t="s">
        <v>7</v>
      </c>
      <c r="E544" s="34" t="s">
        <v>8</v>
      </c>
      <c r="F544" s="34" t="s">
        <v>8</v>
      </c>
      <c r="G544" s="34" t="s">
        <v>8</v>
      </c>
      <c r="H544" s="4"/>
      <c r="I544" s="4"/>
      <c r="J544" s="4"/>
      <c r="K544" s="4"/>
    </row>
    <row r="545" spans="1:11" ht="14.1" customHeight="1">
      <c r="A545" s="4"/>
      <c r="B545" s="4"/>
      <c r="C545" s="11" t="s">
        <v>368</v>
      </c>
      <c r="D545" s="30">
        <v>0</v>
      </c>
      <c r="E545" s="30">
        <v>0</v>
      </c>
      <c r="F545" s="30">
        <v>0</v>
      </c>
      <c r="G545" s="30">
        <v>0</v>
      </c>
      <c r="H545" s="4"/>
      <c r="I545" s="4"/>
      <c r="J545" s="4"/>
      <c r="K545" s="4"/>
    </row>
    <row r="546" spans="1:11" ht="14.1" customHeight="1">
      <c r="A546" s="4"/>
      <c r="B546" s="4"/>
      <c r="C546" s="11" t="s">
        <v>357</v>
      </c>
      <c r="D546" s="30">
        <v>0</v>
      </c>
      <c r="E546" s="30">
        <v>0</v>
      </c>
      <c r="F546" s="30">
        <v>0</v>
      </c>
      <c r="G546" s="30">
        <v>0</v>
      </c>
      <c r="H546" s="4"/>
      <c r="I546" s="4"/>
      <c r="J546" s="4"/>
      <c r="K546" s="4"/>
    </row>
    <row r="547" spans="1:11" ht="14.1" customHeight="1">
      <c r="A547" s="4"/>
      <c r="B547" s="4"/>
      <c r="C547" s="11" t="s">
        <v>361</v>
      </c>
      <c r="D547" s="30">
        <v>0</v>
      </c>
      <c r="E547" s="30">
        <v>0</v>
      </c>
      <c r="F547" s="30">
        <v>0</v>
      </c>
      <c r="G547" s="30">
        <v>0</v>
      </c>
      <c r="H547" s="4"/>
      <c r="I547" s="4"/>
      <c r="J547" s="4"/>
      <c r="K547" s="4"/>
    </row>
    <row r="548" spans="1:11" ht="14.1" customHeight="1">
      <c r="A548" s="4"/>
      <c r="B548" s="4"/>
      <c r="C548" s="11" t="s">
        <v>367</v>
      </c>
      <c r="D548" s="30">
        <v>0</v>
      </c>
      <c r="E548" s="30">
        <v>0</v>
      </c>
      <c r="F548" s="30">
        <v>0</v>
      </c>
      <c r="G548" s="30">
        <v>0</v>
      </c>
      <c r="H548" s="4"/>
      <c r="I548" s="4"/>
      <c r="J548" s="4"/>
      <c r="K548" s="4"/>
    </row>
    <row r="549" spans="1:11" ht="14.1" customHeight="1">
      <c r="A549" s="4"/>
      <c r="B549" s="4"/>
      <c r="C549" s="11" t="s">
        <v>357</v>
      </c>
      <c r="D549" s="30">
        <v>0</v>
      </c>
      <c r="E549" s="30">
        <v>0</v>
      </c>
      <c r="F549" s="30">
        <v>0</v>
      </c>
      <c r="G549" s="30">
        <v>0</v>
      </c>
      <c r="H549" s="4"/>
      <c r="I549" s="4"/>
      <c r="J549" s="4"/>
      <c r="K549" s="4"/>
    </row>
    <row r="550" spans="1:11" ht="14.1" customHeight="1">
      <c r="A550" s="4"/>
      <c r="B550" s="4"/>
      <c r="C550" s="11" t="s">
        <v>361</v>
      </c>
      <c r="D550" s="30">
        <v>0</v>
      </c>
      <c r="E550" s="30">
        <v>0</v>
      </c>
      <c r="F550" s="30">
        <v>0</v>
      </c>
      <c r="G550" s="30">
        <v>0</v>
      </c>
      <c r="H550" s="4"/>
      <c r="I550" s="4"/>
      <c r="J550" s="4"/>
      <c r="K550" s="4"/>
    </row>
    <row r="551" spans="1:11" ht="14.1" customHeight="1">
      <c r="A551" s="4"/>
      <c r="B551" s="4"/>
      <c r="C551" s="11" t="s">
        <v>366</v>
      </c>
      <c r="D551" s="30">
        <v>0</v>
      </c>
      <c r="E551" s="30">
        <v>0</v>
      </c>
      <c r="F551" s="30">
        <v>0</v>
      </c>
      <c r="G551" s="30">
        <v>0</v>
      </c>
      <c r="H551" s="4"/>
      <c r="I551" s="4"/>
      <c r="J551" s="4"/>
      <c r="K551" s="4"/>
    </row>
    <row r="552" spans="1:11" ht="14.1" customHeight="1">
      <c r="A552" s="4"/>
      <c r="B552" s="4"/>
      <c r="C552" s="11" t="s">
        <v>357</v>
      </c>
      <c r="D552" s="30">
        <v>0</v>
      </c>
      <c r="E552" s="30">
        <v>0</v>
      </c>
      <c r="F552" s="30">
        <v>0</v>
      </c>
      <c r="G552" s="30">
        <v>0</v>
      </c>
      <c r="H552" s="4"/>
      <c r="I552" s="4"/>
      <c r="J552" s="4"/>
      <c r="K552" s="4"/>
    </row>
    <row r="553" spans="1:11" ht="14.1" customHeight="1">
      <c r="A553" s="4"/>
      <c r="B553" s="4"/>
      <c r="C553" s="11" t="s">
        <v>361</v>
      </c>
      <c r="D553" s="30">
        <v>0</v>
      </c>
      <c r="E553" s="30">
        <v>0</v>
      </c>
      <c r="F553" s="30">
        <v>0</v>
      </c>
      <c r="G553" s="30">
        <v>0</v>
      </c>
      <c r="H553" s="4"/>
      <c r="I553" s="4"/>
      <c r="J553" s="4"/>
      <c r="K553" s="4"/>
    </row>
    <row r="554" spans="1:11" ht="14.1" customHeight="1">
      <c r="A554" s="4"/>
      <c r="B554" s="4"/>
      <c r="C554" s="11" t="s">
        <v>365</v>
      </c>
      <c r="D554" s="30">
        <v>0</v>
      </c>
      <c r="E554" s="30">
        <v>0</v>
      </c>
      <c r="F554" s="30">
        <v>0</v>
      </c>
      <c r="G554" s="30">
        <v>0</v>
      </c>
      <c r="H554" s="4"/>
      <c r="I554" s="4"/>
      <c r="J554" s="4"/>
      <c r="K554" s="4"/>
    </row>
    <row r="555" spans="1:11" ht="14.1" customHeight="1">
      <c r="A555" s="4"/>
      <c r="B555" s="4"/>
      <c r="C555" s="11" t="s">
        <v>357</v>
      </c>
      <c r="D555" s="30">
        <v>0</v>
      </c>
      <c r="E555" s="30">
        <v>0</v>
      </c>
      <c r="F555" s="30">
        <v>0</v>
      </c>
      <c r="G555" s="30">
        <v>0</v>
      </c>
      <c r="H555" s="4"/>
      <c r="I555" s="4"/>
      <c r="J555" s="4"/>
      <c r="K555" s="4"/>
    </row>
    <row r="556" spans="1:11" ht="14.1" customHeight="1">
      <c r="A556" s="4"/>
      <c r="B556" s="4"/>
      <c r="C556" s="11" t="s">
        <v>361</v>
      </c>
      <c r="D556" s="30">
        <v>0</v>
      </c>
      <c r="E556" s="30">
        <v>0</v>
      </c>
      <c r="F556" s="30">
        <v>0</v>
      </c>
      <c r="G556" s="30">
        <v>0</v>
      </c>
      <c r="H556" s="4"/>
      <c r="I556" s="4"/>
      <c r="J556" s="4"/>
      <c r="K556" s="4"/>
    </row>
    <row r="557" spans="1:11" ht="14.1" customHeight="1">
      <c r="A557" s="4"/>
      <c r="B557" s="4"/>
      <c r="C557" s="11" t="s">
        <v>370</v>
      </c>
      <c r="D557" s="30">
        <v>0</v>
      </c>
      <c r="E557" s="30">
        <v>0</v>
      </c>
      <c r="F557" s="30">
        <v>0</v>
      </c>
      <c r="G557" s="30">
        <v>0</v>
      </c>
      <c r="H557" s="4"/>
      <c r="I557" s="4"/>
      <c r="J557" s="4"/>
      <c r="K557" s="4"/>
    </row>
    <row r="558" spans="1:11" ht="14.1" customHeight="1">
      <c r="A558" s="4"/>
      <c r="B558" s="4"/>
      <c r="C558" s="11" t="s">
        <v>357</v>
      </c>
      <c r="D558" s="30">
        <v>0</v>
      </c>
      <c r="E558" s="30">
        <v>0</v>
      </c>
      <c r="F558" s="30">
        <v>0</v>
      </c>
      <c r="G558" s="30">
        <v>0</v>
      </c>
      <c r="H558" s="4"/>
      <c r="I558" s="4"/>
      <c r="J558" s="4"/>
      <c r="K558" s="4"/>
    </row>
    <row r="559" spans="1:11" ht="14.1" customHeight="1">
      <c r="A559" s="4"/>
      <c r="B559" s="4"/>
      <c r="C559" s="11" t="s">
        <v>361</v>
      </c>
      <c r="D559" s="30">
        <v>0</v>
      </c>
      <c r="E559" s="30">
        <v>0</v>
      </c>
      <c r="F559" s="30">
        <v>0</v>
      </c>
      <c r="G559" s="30">
        <v>0</v>
      </c>
      <c r="H559" s="4"/>
      <c r="I559" s="4"/>
      <c r="J559" s="4"/>
      <c r="K559" s="4"/>
    </row>
    <row r="560" spans="1:11" ht="14.1" customHeight="1">
      <c r="A560" s="4"/>
      <c r="B560" s="4"/>
      <c r="C560" s="11" t="s">
        <v>363</v>
      </c>
      <c r="D560" s="30">
        <v>0</v>
      </c>
      <c r="E560" s="30">
        <v>0</v>
      </c>
      <c r="F560" s="30">
        <v>0</v>
      </c>
      <c r="G560" s="30">
        <v>0</v>
      </c>
      <c r="H560" s="4"/>
      <c r="I560" s="4"/>
      <c r="J560" s="4"/>
      <c r="K560" s="4"/>
    </row>
    <row r="561" spans="1:11" ht="14.1" customHeight="1">
      <c r="A561" s="4"/>
      <c r="B561" s="4"/>
      <c r="C561" s="11" t="s">
        <v>357</v>
      </c>
      <c r="D561" s="30">
        <v>0</v>
      </c>
      <c r="E561" s="30">
        <v>0</v>
      </c>
      <c r="F561" s="30">
        <v>0</v>
      </c>
      <c r="G561" s="30">
        <v>0</v>
      </c>
      <c r="H561" s="4"/>
      <c r="I561" s="4"/>
      <c r="J561" s="4"/>
      <c r="K561" s="4"/>
    </row>
    <row r="562" spans="1:11" ht="14.1" customHeight="1">
      <c r="A562" s="4"/>
      <c r="B562" s="4"/>
      <c r="C562" s="11" t="s">
        <v>361</v>
      </c>
      <c r="D562" s="30">
        <v>0</v>
      </c>
      <c r="E562" s="30">
        <v>0</v>
      </c>
      <c r="F562" s="30">
        <v>0</v>
      </c>
      <c r="G562" s="30">
        <v>0</v>
      </c>
      <c r="H562" s="4"/>
      <c r="I562" s="4"/>
      <c r="J562" s="4"/>
      <c r="K562" s="4"/>
    </row>
    <row r="563" spans="1:11" ht="14.1" customHeight="1">
      <c r="A563" s="4"/>
      <c r="B563" s="4"/>
      <c r="C563" s="11" t="s">
        <v>362</v>
      </c>
      <c r="D563" s="30">
        <v>0</v>
      </c>
      <c r="E563" s="30">
        <v>0</v>
      </c>
      <c r="F563" s="30">
        <v>0</v>
      </c>
      <c r="G563" s="30">
        <v>0</v>
      </c>
      <c r="H563" s="4"/>
      <c r="I563" s="4"/>
      <c r="J563" s="4"/>
      <c r="K563" s="4"/>
    </row>
    <row r="564" spans="1:11" ht="14.1" customHeight="1">
      <c r="A564" s="4"/>
      <c r="B564" s="4"/>
      <c r="C564" s="11" t="s">
        <v>357</v>
      </c>
      <c r="D564" s="30">
        <v>0</v>
      </c>
      <c r="E564" s="30">
        <v>0</v>
      </c>
      <c r="F564" s="30">
        <v>0</v>
      </c>
      <c r="G564" s="30">
        <v>0</v>
      </c>
      <c r="H564" s="4"/>
      <c r="I564" s="4"/>
      <c r="J564" s="4"/>
      <c r="K564" s="4"/>
    </row>
    <row r="565" spans="1:11" ht="14.1" customHeight="1">
      <c r="A565" s="4"/>
      <c r="B565" s="4"/>
      <c r="C565" s="11" t="s">
        <v>361</v>
      </c>
      <c r="D565" s="30">
        <v>0</v>
      </c>
      <c r="E565" s="30">
        <v>0</v>
      </c>
      <c r="F565" s="30">
        <v>0</v>
      </c>
      <c r="G565" s="30">
        <v>0</v>
      </c>
      <c r="H565" s="4"/>
      <c r="I565" s="4"/>
      <c r="J565" s="4"/>
      <c r="K565" s="4"/>
    </row>
    <row r="566" spans="1:11" ht="14.1" customHeight="1">
      <c r="A566" s="4"/>
      <c r="B566" s="4"/>
      <c r="C566" s="11" t="s">
        <v>360</v>
      </c>
      <c r="D566" s="30">
        <v>0</v>
      </c>
      <c r="E566" s="30">
        <v>0</v>
      </c>
      <c r="F566" s="30">
        <v>0</v>
      </c>
      <c r="G566" s="30">
        <v>0</v>
      </c>
      <c r="H566" s="4"/>
      <c r="I566" s="4"/>
      <c r="J566" s="4"/>
      <c r="K566" s="4"/>
    </row>
    <row r="567" spans="1:11" ht="14.1" customHeight="1">
      <c r="A567" s="4"/>
      <c r="B567" s="4"/>
      <c r="C567" s="11" t="s">
        <v>357</v>
      </c>
      <c r="D567" s="30">
        <v>0</v>
      </c>
      <c r="E567" s="30">
        <v>0</v>
      </c>
      <c r="F567" s="30">
        <v>0</v>
      </c>
      <c r="G567" s="30">
        <v>0</v>
      </c>
      <c r="H567" s="4"/>
      <c r="I567" s="4"/>
      <c r="J567" s="4"/>
      <c r="K567" s="4"/>
    </row>
    <row r="568" spans="1:11" ht="14.1" customHeight="1">
      <c r="A568" s="4"/>
      <c r="B568" s="4"/>
      <c r="C568" s="11" t="s">
        <v>356</v>
      </c>
      <c r="D568" s="30">
        <v>0</v>
      </c>
      <c r="E568" s="30">
        <v>0</v>
      </c>
      <c r="F568" s="30">
        <v>0</v>
      </c>
      <c r="G568" s="30">
        <v>0</v>
      </c>
      <c r="H568" s="4"/>
      <c r="I568" s="4"/>
      <c r="J568" s="4"/>
      <c r="K568" s="4"/>
    </row>
    <row r="569" spans="1:11" ht="14.1" customHeight="1">
      <c r="A569" s="4"/>
      <c r="B569" s="4"/>
      <c r="C569" s="11" t="s">
        <v>355</v>
      </c>
      <c r="D569" s="30">
        <v>0</v>
      </c>
      <c r="E569" s="30">
        <v>0</v>
      </c>
      <c r="F569" s="30">
        <v>0</v>
      </c>
      <c r="G569" s="30">
        <v>0</v>
      </c>
      <c r="H569" s="4"/>
      <c r="I569" s="4"/>
      <c r="J569" s="4"/>
      <c r="K569" s="4"/>
    </row>
    <row r="570" spans="1:11" ht="14.1" customHeight="1">
      <c r="A570" s="4"/>
      <c r="B570" s="4"/>
      <c r="C570" s="11" t="s">
        <v>354</v>
      </c>
      <c r="D570" s="30">
        <v>0</v>
      </c>
      <c r="E570" s="30">
        <v>0</v>
      </c>
      <c r="F570" s="30">
        <v>0</v>
      </c>
      <c r="G570" s="30">
        <v>0</v>
      </c>
      <c r="H570" s="4"/>
      <c r="I570" s="4"/>
      <c r="J570" s="4"/>
      <c r="K570" s="4"/>
    </row>
    <row r="571" spans="1:11" ht="14.1" customHeight="1">
      <c r="A571" s="4"/>
      <c r="B571" s="4"/>
      <c r="C571" s="11" t="s">
        <v>353</v>
      </c>
      <c r="D571" s="30">
        <v>0</v>
      </c>
      <c r="E571" s="30">
        <v>0</v>
      </c>
      <c r="F571" s="30">
        <v>0</v>
      </c>
      <c r="G571" s="30">
        <v>0</v>
      </c>
      <c r="H571" s="4"/>
      <c r="I571" s="4"/>
      <c r="J571" s="4"/>
      <c r="K571" s="4"/>
    </row>
    <row r="572" spans="1:11" ht="14.1" customHeight="1">
      <c r="A572" s="4"/>
      <c r="B572" s="4"/>
      <c r="C572" s="11" t="s">
        <v>359</v>
      </c>
      <c r="D572" s="30">
        <v>0</v>
      </c>
      <c r="E572" s="30">
        <v>100000000</v>
      </c>
      <c r="F572" s="30">
        <v>40000000</v>
      </c>
      <c r="G572" s="30">
        <v>40000000</v>
      </c>
      <c r="H572" s="4"/>
      <c r="I572" s="4"/>
      <c r="J572" s="4"/>
      <c r="K572" s="4"/>
    </row>
    <row r="573" spans="1:11" ht="14.1" customHeight="1">
      <c r="A573" s="4"/>
      <c r="B573" s="4"/>
      <c r="C573" s="11" t="s">
        <v>357</v>
      </c>
      <c r="D573" s="30">
        <v>0</v>
      </c>
      <c r="E573" s="30">
        <v>100000000</v>
      </c>
      <c r="F573" s="30">
        <v>40000000</v>
      </c>
      <c r="G573" s="30">
        <v>40000000</v>
      </c>
      <c r="H573" s="4"/>
      <c r="I573" s="4"/>
      <c r="J573" s="4"/>
      <c r="K573" s="4"/>
    </row>
    <row r="574" spans="1:11" ht="14.1" customHeight="1">
      <c r="A574" s="4"/>
      <c r="B574" s="4"/>
      <c r="C574" s="11" t="s">
        <v>356</v>
      </c>
      <c r="D574" s="30">
        <v>0</v>
      </c>
      <c r="E574" s="30">
        <v>0</v>
      </c>
      <c r="F574" s="30">
        <v>0</v>
      </c>
      <c r="G574" s="30">
        <v>0</v>
      </c>
      <c r="H574" s="4"/>
      <c r="I574" s="4"/>
      <c r="J574" s="4"/>
      <c r="K574" s="4"/>
    </row>
    <row r="575" spans="1:11" ht="14.1" customHeight="1">
      <c r="A575" s="4"/>
      <c r="B575" s="4"/>
      <c r="C575" s="11" t="s">
        <v>355</v>
      </c>
      <c r="D575" s="30">
        <v>0</v>
      </c>
      <c r="E575" s="30">
        <v>0</v>
      </c>
      <c r="F575" s="30">
        <v>0</v>
      </c>
      <c r="G575" s="30">
        <v>0</v>
      </c>
      <c r="H575" s="4"/>
      <c r="I575" s="4"/>
      <c r="J575" s="4"/>
      <c r="K575" s="4"/>
    </row>
    <row r="576" spans="1:11" ht="14.1" customHeight="1">
      <c r="A576" s="4"/>
      <c r="B576" s="4"/>
      <c r="C576" s="11" t="s">
        <v>354</v>
      </c>
      <c r="D576" s="30">
        <v>0</v>
      </c>
      <c r="E576" s="30">
        <v>0</v>
      </c>
      <c r="F576" s="30">
        <v>0</v>
      </c>
      <c r="G576" s="30">
        <v>0</v>
      </c>
      <c r="H576" s="4"/>
      <c r="I576" s="4"/>
      <c r="J576" s="4"/>
      <c r="K576" s="4"/>
    </row>
    <row r="577" spans="1:11" ht="14.1" customHeight="1">
      <c r="A577" s="4"/>
      <c r="B577" s="4"/>
      <c r="C577" s="11" t="s">
        <v>353</v>
      </c>
      <c r="D577" s="30">
        <v>0</v>
      </c>
      <c r="E577" s="30">
        <v>0</v>
      </c>
      <c r="F577" s="30">
        <v>0</v>
      </c>
      <c r="G577" s="30">
        <v>0</v>
      </c>
      <c r="H577" s="4"/>
      <c r="I577" s="4"/>
      <c r="J577" s="4"/>
      <c r="K577" s="4"/>
    </row>
    <row r="578" spans="1:11" ht="14.1" customHeight="1">
      <c r="A578" s="4"/>
      <c r="B578" s="4"/>
      <c r="C578" s="11" t="s">
        <v>358</v>
      </c>
      <c r="D578" s="30">
        <v>0</v>
      </c>
      <c r="E578" s="30">
        <v>0</v>
      </c>
      <c r="F578" s="30">
        <v>0</v>
      </c>
      <c r="G578" s="30">
        <v>0</v>
      </c>
      <c r="H578" s="4"/>
      <c r="I578" s="4"/>
      <c r="J578" s="4"/>
      <c r="K578" s="4"/>
    </row>
    <row r="579" spans="1:11" ht="14.1" customHeight="1">
      <c r="A579" s="4"/>
      <c r="B579" s="4"/>
      <c r="C579" s="11" t="s">
        <v>357</v>
      </c>
      <c r="D579" s="30">
        <v>0</v>
      </c>
      <c r="E579" s="30">
        <v>0</v>
      </c>
      <c r="F579" s="30">
        <v>0</v>
      </c>
      <c r="G579" s="30">
        <v>0</v>
      </c>
      <c r="H579" s="4"/>
      <c r="I579" s="4"/>
      <c r="J579" s="4"/>
      <c r="K579" s="4"/>
    </row>
    <row r="580" spans="1:11" ht="14.1" customHeight="1">
      <c r="A580" s="4"/>
      <c r="B580" s="4"/>
      <c r="C580" s="11" t="s">
        <v>356</v>
      </c>
      <c r="D580" s="30">
        <v>0</v>
      </c>
      <c r="E580" s="30">
        <v>0</v>
      </c>
      <c r="F580" s="30">
        <v>0</v>
      </c>
      <c r="G580" s="30">
        <v>0</v>
      </c>
      <c r="H580" s="4"/>
      <c r="I580" s="4"/>
      <c r="J580" s="4"/>
      <c r="K580" s="4"/>
    </row>
    <row r="581" spans="1:11" ht="14.1" customHeight="1">
      <c r="A581" s="4"/>
      <c r="B581" s="4"/>
      <c r="C581" s="11" t="s">
        <v>355</v>
      </c>
      <c r="D581" s="30">
        <v>0</v>
      </c>
      <c r="E581" s="30">
        <v>0</v>
      </c>
      <c r="F581" s="30">
        <v>0</v>
      </c>
      <c r="G581" s="30">
        <v>0</v>
      </c>
      <c r="H581" s="4"/>
      <c r="I581" s="4"/>
      <c r="J581" s="4"/>
      <c r="K581" s="4"/>
    </row>
    <row r="582" spans="1:11" ht="14.1" customHeight="1">
      <c r="A582" s="4"/>
      <c r="B582" s="4"/>
      <c r="C582" s="11" t="s">
        <v>354</v>
      </c>
      <c r="D582" s="30">
        <v>0</v>
      </c>
      <c r="E582" s="30">
        <v>0</v>
      </c>
      <c r="F582" s="30">
        <v>0</v>
      </c>
      <c r="G582" s="30">
        <v>0</v>
      </c>
      <c r="H582" s="4"/>
      <c r="I582" s="4"/>
      <c r="J582" s="4"/>
      <c r="K582" s="4"/>
    </row>
    <row r="583" spans="1:11" ht="14.1" customHeight="1">
      <c r="A583" s="4"/>
      <c r="B583" s="4"/>
      <c r="C583" s="11" t="s">
        <v>353</v>
      </c>
      <c r="D583" s="30">
        <v>0</v>
      </c>
      <c r="E583" s="30">
        <v>0</v>
      </c>
      <c r="F583" s="30">
        <v>0</v>
      </c>
      <c r="G583" s="30">
        <v>0</v>
      </c>
      <c r="H583" s="4"/>
      <c r="I583" s="4"/>
      <c r="J583" s="4"/>
      <c r="K583" s="4"/>
    </row>
    <row r="584" spans="1:11" ht="14.1" customHeight="1">
      <c r="A584" s="4"/>
      <c r="B584" s="4"/>
      <c r="C584" s="11" t="s">
        <v>352</v>
      </c>
      <c r="D584" s="30">
        <v>0</v>
      </c>
      <c r="E584" s="30">
        <v>0</v>
      </c>
      <c r="F584" s="30">
        <v>0</v>
      </c>
      <c r="G584" s="30">
        <v>0</v>
      </c>
      <c r="H584" s="4"/>
      <c r="I584" s="4"/>
      <c r="J584" s="4"/>
      <c r="K584" s="4"/>
    </row>
    <row r="585" spans="1:11" ht="14.1" customHeight="1">
      <c r="A585" s="4"/>
      <c r="B585" s="4"/>
      <c r="C585" s="11" t="s">
        <v>351</v>
      </c>
      <c r="D585" s="30">
        <v>0</v>
      </c>
      <c r="E585" s="30">
        <v>0</v>
      </c>
      <c r="F585" s="30">
        <v>0</v>
      </c>
      <c r="G585" s="30">
        <v>0</v>
      </c>
      <c r="H585" s="4"/>
      <c r="I585" s="4"/>
      <c r="J585" s="4"/>
      <c r="K585" s="4"/>
    </row>
    <row r="586" spans="1:11" ht="14.1" customHeight="1">
      <c r="A586" s="4"/>
      <c r="B586" s="4"/>
      <c r="C586" s="10" t="s">
        <v>145</v>
      </c>
      <c r="D586" s="30">
        <v>0</v>
      </c>
      <c r="E586" s="30">
        <v>100000000</v>
      </c>
      <c r="F586" s="30">
        <v>40000000</v>
      </c>
      <c r="G586" s="30">
        <v>40000000</v>
      </c>
      <c r="H586" s="4"/>
      <c r="I586" s="4"/>
      <c r="J586" s="4"/>
      <c r="K586" s="4"/>
    </row>
    <row r="587" spans="1:11" ht="15" customHeight="1">
      <c r="A587" s="4"/>
      <c r="B587" s="4"/>
      <c r="C587" s="9" t="s">
        <v>348</v>
      </c>
      <c r="D587" s="31" t="s">
        <v>348</v>
      </c>
      <c r="E587" s="31" t="s">
        <v>348</v>
      </c>
      <c r="F587" s="31" t="s">
        <v>348</v>
      </c>
      <c r="G587" s="31" t="s">
        <v>348</v>
      </c>
      <c r="H587" s="4"/>
      <c r="I587" s="4"/>
      <c r="J587" s="4"/>
      <c r="K587" s="4"/>
    </row>
    <row r="588" spans="1:11" ht="15" customHeight="1">
      <c r="A588" s="4"/>
      <c r="B588" s="4"/>
      <c r="C588" s="8" t="s">
        <v>369</v>
      </c>
      <c r="D588" s="32">
        <v>0</v>
      </c>
      <c r="E588" s="32">
        <v>1000000000</v>
      </c>
      <c r="F588" s="32">
        <v>1000000000</v>
      </c>
      <c r="G588" s="32">
        <v>1000000000</v>
      </c>
      <c r="H588" s="4"/>
      <c r="I588" s="4"/>
      <c r="J588" s="4"/>
      <c r="K588" s="4"/>
    </row>
    <row r="589" spans="1:11" ht="15" customHeight="1">
      <c r="A589" s="4"/>
      <c r="B589" s="4"/>
      <c r="C589" s="7" t="s">
        <v>368</v>
      </c>
      <c r="D589" s="28">
        <v>0</v>
      </c>
      <c r="E589" s="28">
        <v>0</v>
      </c>
      <c r="F589" s="28">
        <v>0</v>
      </c>
      <c r="G589" s="28">
        <v>0</v>
      </c>
      <c r="H589" s="4"/>
      <c r="I589" s="4"/>
      <c r="J589" s="4"/>
      <c r="K589" s="4"/>
    </row>
    <row r="590" spans="1:11" ht="15" customHeight="1">
      <c r="A590" s="4"/>
      <c r="B590" s="4"/>
      <c r="C590" s="7" t="s">
        <v>357</v>
      </c>
      <c r="D590" s="28">
        <v>0</v>
      </c>
      <c r="E590" s="28">
        <v>0</v>
      </c>
      <c r="F590" s="28">
        <v>0</v>
      </c>
      <c r="G590" s="28">
        <v>0</v>
      </c>
      <c r="H590" s="4"/>
      <c r="I590" s="4"/>
      <c r="J590" s="4"/>
      <c r="K590" s="4"/>
    </row>
    <row r="591" spans="1:11" ht="15" customHeight="1">
      <c r="A591" s="4"/>
      <c r="B591" s="4"/>
      <c r="C591" s="7" t="s">
        <v>361</v>
      </c>
      <c r="D591" s="28">
        <v>0</v>
      </c>
      <c r="E591" s="28">
        <v>0</v>
      </c>
      <c r="F591" s="28">
        <v>0</v>
      </c>
      <c r="G591" s="28">
        <v>0</v>
      </c>
      <c r="H591" s="4"/>
      <c r="I591" s="4"/>
      <c r="J591" s="4"/>
      <c r="K591" s="4"/>
    </row>
    <row r="592" spans="1:11" ht="15" customHeight="1">
      <c r="A592" s="4"/>
      <c r="B592" s="4"/>
      <c r="C592" s="7" t="s">
        <v>367</v>
      </c>
      <c r="D592" s="28">
        <v>0</v>
      </c>
      <c r="E592" s="28">
        <v>0</v>
      </c>
      <c r="F592" s="28">
        <v>0</v>
      </c>
      <c r="G592" s="28">
        <v>0</v>
      </c>
      <c r="H592" s="4"/>
      <c r="I592" s="4"/>
      <c r="J592" s="4"/>
      <c r="K592" s="4"/>
    </row>
    <row r="593" spans="1:11" ht="15" customHeight="1">
      <c r="A593" s="4"/>
      <c r="B593" s="4"/>
      <c r="C593" s="7" t="s">
        <v>357</v>
      </c>
      <c r="D593" s="28">
        <v>0</v>
      </c>
      <c r="E593" s="28">
        <v>0</v>
      </c>
      <c r="F593" s="28">
        <v>0</v>
      </c>
      <c r="G593" s="28">
        <v>0</v>
      </c>
      <c r="H593" s="4"/>
      <c r="I593" s="4"/>
      <c r="J593" s="4"/>
      <c r="K593" s="4"/>
    </row>
    <row r="594" spans="1:11" ht="15" customHeight="1">
      <c r="A594" s="4"/>
      <c r="B594" s="4"/>
      <c r="C594" s="7" t="s">
        <v>361</v>
      </c>
      <c r="D594" s="28">
        <v>0</v>
      </c>
      <c r="E594" s="28">
        <v>0</v>
      </c>
      <c r="F594" s="28">
        <v>0</v>
      </c>
      <c r="G594" s="28">
        <v>0</v>
      </c>
      <c r="H594" s="4"/>
      <c r="I594" s="4"/>
      <c r="J594" s="4"/>
      <c r="K594" s="4"/>
    </row>
    <row r="595" spans="1:11" ht="15" customHeight="1">
      <c r="A595" s="4"/>
      <c r="B595" s="4"/>
      <c r="C595" s="7" t="s">
        <v>366</v>
      </c>
      <c r="D595" s="28">
        <v>0</v>
      </c>
      <c r="E595" s="28">
        <v>0</v>
      </c>
      <c r="F595" s="28">
        <v>0</v>
      </c>
      <c r="G595" s="28">
        <v>0</v>
      </c>
      <c r="H595" s="4"/>
      <c r="I595" s="4"/>
      <c r="J595" s="4"/>
      <c r="K595" s="4"/>
    </row>
    <row r="596" spans="1:11" ht="15" customHeight="1">
      <c r="A596" s="4"/>
      <c r="B596" s="4"/>
      <c r="C596" s="7" t="s">
        <v>357</v>
      </c>
      <c r="D596" s="28">
        <v>0</v>
      </c>
      <c r="E596" s="28">
        <v>0</v>
      </c>
      <c r="F596" s="28">
        <v>0</v>
      </c>
      <c r="G596" s="28">
        <v>0</v>
      </c>
      <c r="H596" s="4"/>
      <c r="I596" s="4"/>
      <c r="J596" s="4"/>
      <c r="K596" s="4"/>
    </row>
    <row r="597" spans="1:11" ht="15" customHeight="1">
      <c r="A597" s="4"/>
      <c r="B597" s="4"/>
      <c r="C597" s="7" t="s">
        <v>361</v>
      </c>
      <c r="D597" s="28">
        <v>0</v>
      </c>
      <c r="E597" s="28">
        <v>0</v>
      </c>
      <c r="F597" s="28">
        <v>0</v>
      </c>
      <c r="G597" s="28">
        <v>0</v>
      </c>
      <c r="H597" s="4"/>
      <c r="I597" s="4"/>
      <c r="J597" s="4"/>
      <c r="K597" s="4"/>
    </row>
    <row r="598" spans="1:11" ht="15" customHeight="1">
      <c r="A598" s="4"/>
      <c r="B598" s="4"/>
      <c r="C598" s="7" t="s">
        <v>365</v>
      </c>
      <c r="D598" s="28">
        <v>0</v>
      </c>
      <c r="E598" s="28">
        <v>0</v>
      </c>
      <c r="F598" s="28">
        <v>0</v>
      </c>
      <c r="G598" s="28">
        <v>0</v>
      </c>
      <c r="H598" s="4"/>
      <c r="I598" s="4"/>
      <c r="J598" s="4"/>
      <c r="K598" s="4"/>
    </row>
    <row r="599" spans="1:11" ht="15" customHeight="1">
      <c r="A599" s="4"/>
      <c r="B599" s="4"/>
      <c r="C599" s="7" t="s">
        <v>357</v>
      </c>
      <c r="D599" s="28">
        <v>0</v>
      </c>
      <c r="E599" s="28">
        <v>0</v>
      </c>
      <c r="F599" s="28">
        <v>0</v>
      </c>
      <c r="G599" s="28">
        <v>0</v>
      </c>
      <c r="H599" s="4"/>
      <c r="I599" s="4"/>
      <c r="J599" s="4"/>
      <c r="K599" s="4"/>
    </row>
    <row r="600" spans="1:11" ht="15" customHeight="1">
      <c r="A600" s="4"/>
      <c r="B600" s="4"/>
      <c r="C600" s="7" t="s">
        <v>361</v>
      </c>
      <c r="D600" s="28">
        <v>0</v>
      </c>
      <c r="E600" s="28">
        <v>0</v>
      </c>
      <c r="F600" s="28">
        <v>0</v>
      </c>
      <c r="G600" s="28">
        <v>0</v>
      </c>
      <c r="H600" s="4"/>
      <c r="I600" s="4"/>
      <c r="J600" s="4"/>
      <c r="K600" s="4"/>
    </row>
    <row r="601" spans="1:11" ht="20.100000000000001" customHeight="1">
      <c r="A601" s="4"/>
      <c r="B601" s="4"/>
      <c r="C601" s="7" t="s">
        <v>364</v>
      </c>
      <c r="D601" s="29">
        <v>0</v>
      </c>
      <c r="E601" s="29">
        <v>0</v>
      </c>
      <c r="F601" s="29">
        <v>0</v>
      </c>
      <c r="G601" s="29">
        <v>0</v>
      </c>
      <c r="H601" s="4"/>
      <c r="I601" s="4"/>
      <c r="J601" s="4"/>
      <c r="K601" s="4"/>
    </row>
    <row r="602" spans="1:11" ht="15" customHeight="1">
      <c r="A602" s="4"/>
      <c r="B602" s="4"/>
      <c r="C602" s="7" t="s">
        <v>357</v>
      </c>
      <c r="D602" s="28">
        <v>0</v>
      </c>
      <c r="E602" s="28">
        <v>0</v>
      </c>
      <c r="F602" s="28">
        <v>0</v>
      </c>
      <c r="G602" s="28">
        <v>0</v>
      </c>
      <c r="H602" s="4"/>
      <c r="I602" s="4"/>
      <c r="J602" s="4"/>
      <c r="K602" s="4"/>
    </row>
    <row r="603" spans="1:11" ht="15" customHeight="1">
      <c r="A603" s="4"/>
      <c r="B603" s="4"/>
      <c r="C603" s="7" t="s">
        <v>361</v>
      </c>
      <c r="D603" s="28">
        <v>0</v>
      </c>
      <c r="E603" s="28">
        <v>0</v>
      </c>
      <c r="F603" s="28">
        <v>0</v>
      </c>
      <c r="G603" s="28">
        <v>0</v>
      </c>
      <c r="H603" s="4"/>
      <c r="I603" s="4"/>
      <c r="J603" s="4"/>
      <c r="K603" s="4"/>
    </row>
    <row r="604" spans="1:11" ht="15" customHeight="1">
      <c r="A604" s="4"/>
      <c r="B604" s="4"/>
      <c r="C604" s="7" t="s">
        <v>363</v>
      </c>
      <c r="D604" s="28">
        <v>0</v>
      </c>
      <c r="E604" s="28">
        <v>0</v>
      </c>
      <c r="F604" s="28">
        <v>0</v>
      </c>
      <c r="G604" s="28">
        <v>0</v>
      </c>
      <c r="H604" s="4"/>
      <c r="I604" s="4"/>
      <c r="J604" s="4"/>
      <c r="K604" s="4"/>
    </row>
    <row r="605" spans="1:11" ht="15" customHeight="1">
      <c r="A605" s="4"/>
      <c r="B605" s="4"/>
      <c r="C605" s="7" t="s">
        <v>357</v>
      </c>
      <c r="D605" s="28">
        <v>0</v>
      </c>
      <c r="E605" s="28">
        <v>0</v>
      </c>
      <c r="F605" s="28">
        <v>0</v>
      </c>
      <c r="G605" s="28">
        <v>0</v>
      </c>
      <c r="H605" s="4"/>
      <c r="I605" s="4"/>
      <c r="J605" s="4"/>
      <c r="K605" s="4"/>
    </row>
    <row r="606" spans="1:11" ht="15" customHeight="1">
      <c r="A606" s="4"/>
      <c r="B606" s="4"/>
      <c r="C606" s="7" t="s">
        <v>361</v>
      </c>
      <c r="D606" s="28">
        <v>0</v>
      </c>
      <c r="E606" s="28">
        <v>0</v>
      </c>
      <c r="F606" s="28">
        <v>0</v>
      </c>
      <c r="G606" s="28">
        <v>0</v>
      </c>
      <c r="H606" s="4"/>
      <c r="I606" s="4"/>
      <c r="J606" s="4"/>
      <c r="K606" s="4"/>
    </row>
    <row r="607" spans="1:11" ht="15" customHeight="1">
      <c r="A607" s="4"/>
      <c r="B607" s="4"/>
      <c r="C607" s="7" t="s">
        <v>362</v>
      </c>
      <c r="D607" s="28">
        <v>0</v>
      </c>
      <c r="E607" s="28">
        <v>0</v>
      </c>
      <c r="F607" s="28">
        <v>0</v>
      </c>
      <c r="G607" s="28">
        <v>0</v>
      </c>
      <c r="H607" s="4"/>
      <c r="I607" s="4"/>
      <c r="J607" s="4"/>
      <c r="K607" s="4"/>
    </row>
    <row r="608" spans="1:11" ht="15" customHeight="1">
      <c r="A608" s="4"/>
      <c r="B608" s="4"/>
      <c r="C608" s="7" t="s">
        <v>357</v>
      </c>
      <c r="D608" s="28">
        <v>0</v>
      </c>
      <c r="E608" s="28">
        <v>0</v>
      </c>
      <c r="F608" s="28">
        <v>0</v>
      </c>
      <c r="G608" s="28">
        <v>0</v>
      </c>
      <c r="H608" s="4"/>
      <c r="I608" s="4"/>
      <c r="J608" s="4"/>
      <c r="K608" s="4"/>
    </row>
    <row r="609" spans="1:11" ht="15" customHeight="1">
      <c r="A609" s="4"/>
      <c r="B609" s="4"/>
      <c r="C609" s="7" t="s">
        <v>361</v>
      </c>
      <c r="D609" s="28">
        <v>0</v>
      </c>
      <c r="E609" s="28">
        <v>0</v>
      </c>
      <c r="F609" s="28">
        <v>0</v>
      </c>
      <c r="G609" s="28">
        <v>0</v>
      </c>
      <c r="H609" s="4"/>
      <c r="I609" s="4"/>
      <c r="J609" s="4"/>
      <c r="K609" s="4"/>
    </row>
    <row r="610" spans="1:11" ht="15" customHeight="1">
      <c r="A610" s="4"/>
      <c r="B610" s="4"/>
      <c r="C610" s="7" t="s">
        <v>360</v>
      </c>
      <c r="D610" s="28">
        <v>0</v>
      </c>
      <c r="E610" s="28">
        <v>0</v>
      </c>
      <c r="F610" s="28">
        <v>0</v>
      </c>
      <c r="G610" s="28">
        <v>0</v>
      </c>
      <c r="H610" s="4"/>
      <c r="I610" s="4"/>
      <c r="J610" s="4"/>
      <c r="K610" s="4"/>
    </row>
    <row r="611" spans="1:11" ht="15" customHeight="1">
      <c r="A611" s="4"/>
      <c r="B611" s="4"/>
      <c r="C611" s="7" t="s">
        <v>357</v>
      </c>
      <c r="D611" s="28">
        <v>0</v>
      </c>
      <c r="E611" s="28">
        <v>0</v>
      </c>
      <c r="F611" s="28">
        <v>0</v>
      </c>
      <c r="G611" s="28">
        <v>0</v>
      </c>
      <c r="H611" s="4"/>
      <c r="I611" s="4"/>
      <c r="J611" s="4"/>
      <c r="K611" s="4"/>
    </row>
    <row r="612" spans="1:11" ht="15" customHeight="1">
      <c r="A612" s="4"/>
      <c r="B612" s="4"/>
      <c r="C612" s="7" t="s">
        <v>356</v>
      </c>
      <c r="D612" s="28">
        <v>0</v>
      </c>
      <c r="E612" s="28">
        <v>0</v>
      </c>
      <c r="F612" s="28">
        <v>0</v>
      </c>
      <c r="G612" s="28">
        <v>0</v>
      </c>
      <c r="H612" s="4"/>
      <c r="I612" s="4"/>
      <c r="J612" s="4"/>
      <c r="K612" s="4"/>
    </row>
    <row r="613" spans="1:11" ht="15" customHeight="1">
      <c r="A613" s="4"/>
      <c r="B613" s="4"/>
      <c r="C613" s="7" t="s">
        <v>355</v>
      </c>
      <c r="D613" s="28">
        <v>0</v>
      </c>
      <c r="E613" s="28">
        <v>0</v>
      </c>
      <c r="F613" s="28">
        <v>0</v>
      </c>
      <c r="G613" s="28">
        <v>0</v>
      </c>
      <c r="H613" s="4"/>
      <c r="I613" s="4"/>
      <c r="J613" s="4"/>
      <c r="K613" s="4"/>
    </row>
    <row r="614" spans="1:11" ht="15" customHeight="1">
      <c r="A614" s="4"/>
      <c r="B614" s="4"/>
      <c r="C614" s="7" t="s">
        <v>354</v>
      </c>
      <c r="D614" s="28">
        <v>0</v>
      </c>
      <c r="E614" s="28">
        <v>0</v>
      </c>
      <c r="F614" s="28">
        <v>0</v>
      </c>
      <c r="G614" s="28">
        <v>0</v>
      </c>
      <c r="H614" s="4"/>
      <c r="I614" s="4"/>
      <c r="J614" s="4"/>
      <c r="K614" s="4"/>
    </row>
    <row r="615" spans="1:11" ht="15" customHeight="1">
      <c r="A615" s="4"/>
      <c r="B615" s="4"/>
      <c r="C615" s="7" t="s">
        <v>353</v>
      </c>
      <c r="D615" s="28">
        <v>0</v>
      </c>
      <c r="E615" s="28">
        <v>0</v>
      </c>
      <c r="F615" s="28">
        <v>0</v>
      </c>
      <c r="G615" s="28">
        <v>0</v>
      </c>
      <c r="H615" s="4"/>
      <c r="I615" s="4"/>
      <c r="J615" s="4"/>
      <c r="K615" s="4"/>
    </row>
    <row r="616" spans="1:11" ht="15" customHeight="1">
      <c r="A616" s="4"/>
      <c r="B616" s="4"/>
      <c r="C616" s="7" t="s">
        <v>359</v>
      </c>
      <c r="D616" s="28">
        <v>0</v>
      </c>
      <c r="E616" s="28">
        <v>1000000000</v>
      </c>
      <c r="F616" s="28">
        <v>1000000000</v>
      </c>
      <c r="G616" s="28">
        <v>1000000000</v>
      </c>
      <c r="H616" s="4"/>
      <c r="I616" s="4"/>
      <c r="J616" s="4"/>
      <c r="K616" s="4"/>
    </row>
    <row r="617" spans="1:11" ht="15" customHeight="1">
      <c r="A617" s="4"/>
      <c r="B617" s="4"/>
      <c r="C617" s="7" t="s">
        <v>357</v>
      </c>
      <c r="D617" s="28">
        <v>0</v>
      </c>
      <c r="E617" s="28">
        <v>1000000000</v>
      </c>
      <c r="F617" s="28">
        <v>1000000000</v>
      </c>
      <c r="G617" s="28">
        <v>1000000000</v>
      </c>
      <c r="H617" s="4"/>
      <c r="I617" s="4"/>
      <c r="J617" s="4"/>
      <c r="K617" s="4"/>
    </row>
    <row r="618" spans="1:11" ht="15" customHeight="1">
      <c r="A618" s="4"/>
      <c r="B618" s="4"/>
      <c r="C618" s="7" t="s">
        <v>356</v>
      </c>
      <c r="D618" s="28">
        <v>0</v>
      </c>
      <c r="E618" s="28">
        <v>0</v>
      </c>
      <c r="F618" s="28">
        <v>0</v>
      </c>
      <c r="G618" s="28">
        <v>0</v>
      </c>
      <c r="H618" s="4"/>
      <c r="I618" s="4"/>
      <c r="J618" s="4"/>
      <c r="K618" s="4"/>
    </row>
    <row r="619" spans="1:11" ht="15" customHeight="1">
      <c r="A619" s="4"/>
      <c r="B619" s="4"/>
      <c r="C619" s="7" t="s">
        <v>355</v>
      </c>
      <c r="D619" s="28">
        <v>0</v>
      </c>
      <c r="E619" s="28">
        <v>0</v>
      </c>
      <c r="F619" s="28">
        <v>0</v>
      </c>
      <c r="G619" s="28">
        <v>0</v>
      </c>
      <c r="H619" s="4"/>
      <c r="I619" s="4"/>
      <c r="J619" s="4"/>
      <c r="K619" s="4"/>
    </row>
    <row r="620" spans="1:11" ht="15" customHeight="1">
      <c r="A620" s="4"/>
      <c r="B620" s="4"/>
      <c r="C620" s="7" t="s">
        <v>354</v>
      </c>
      <c r="D620" s="28">
        <v>0</v>
      </c>
      <c r="E620" s="28">
        <v>0</v>
      </c>
      <c r="F620" s="28">
        <v>0</v>
      </c>
      <c r="G620" s="28">
        <v>0</v>
      </c>
      <c r="H620" s="4"/>
      <c r="I620" s="4"/>
      <c r="J620" s="4"/>
      <c r="K620" s="4"/>
    </row>
    <row r="621" spans="1:11" ht="15" customHeight="1">
      <c r="A621" s="4"/>
      <c r="B621" s="4"/>
      <c r="C621" s="7" t="s">
        <v>353</v>
      </c>
      <c r="D621" s="28">
        <v>0</v>
      </c>
      <c r="E621" s="28">
        <v>0</v>
      </c>
      <c r="F621" s="28">
        <v>0</v>
      </c>
      <c r="G621" s="28">
        <v>0</v>
      </c>
      <c r="H621" s="4"/>
      <c r="I621" s="4"/>
      <c r="J621" s="4"/>
      <c r="K621" s="4"/>
    </row>
    <row r="622" spans="1:11" ht="15" customHeight="1">
      <c r="A622" s="4"/>
      <c r="B622" s="4"/>
      <c r="C622" s="7" t="s">
        <v>358</v>
      </c>
      <c r="D622" s="28">
        <v>0</v>
      </c>
      <c r="E622" s="28">
        <v>0</v>
      </c>
      <c r="F622" s="28">
        <v>0</v>
      </c>
      <c r="G622" s="28">
        <v>0</v>
      </c>
      <c r="H622" s="4"/>
      <c r="I622" s="4"/>
      <c r="J622" s="4"/>
      <c r="K622" s="4"/>
    </row>
    <row r="623" spans="1:11" ht="15" customHeight="1">
      <c r="A623" s="4"/>
      <c r="B623" s="4"/>
      <c r="C623" s="7" t="s">
        <v>357</v>
      </c>
      <c r="D623" s="28">
        <v>0</v>
      </c>
      <c r="E623" s="28">
        <v>0</v>
      </c>
      <c r="F623" s="28">
        <v>0</v>
      </c>
      <c r="G623" s="28">
        <v>0</v>
      </c>
      <c r="H623" s="4"/>
      <c r="I623" s="4"/>
      <c r="J623" s="4"/>
      <c r="K623" s="4"/>
    </row>
    <row r="624" spans="1:11" ht="15" customHeight="1">
      <c r="A624" s="4"/>
      <c r="B624" s="4"/>
      <c r="C624" s="7" t="s">
        <v>356</v>
      </c>
      <c r="D624" s="28">
        <v>0</v>
      </c>
      <c r="E624" s="28">
        <v>0</v>
      </c>
      <c r="F624" s="28">
        <v>0</v>
      </c>
      <c r="G624" s="28">
        <v>0</v>
      </c>
      <c r="H624" s="4"/>
      <c r="I624" s="4"/>
      <c r="J624" s="4"/>
      <c r="K624" s="4"/>
    </row>
    <row r="625" spans="1:11" ht="15" customHeight="1">
      <c r="A625" s="4"/>
      <c r="B625" s="4"/>
      <c r="C625" s="7" t="s">
        <v>355</v>
      </c>
      <c r="D625" s="28">
        <v>0</v>
      </c>
      <c r="E625" s="28">
        <v>0</v>
      </c>
      <c r="F625" s="28">
        <v>0</v>
      </c>
      <c r="G625" s="28">
        <v>0</v>
      </c>
      <c r="H625" s="4"/>
      <c r="I625" s="4"/>
      <c r="J625" s="4"/>
      <c r="K625" s="4"/>
    </row>
    <row r="626" spans="1:11" ht="15" customHeight="1">
      <c r="A626" s="4"/>
      <c r="B626" s="4"/>
      <c r="C626" s="7" t="s">
        <v>354</v>
      </c>
      <c r="D626" s="28">
        <v>0</v>
      </c>
      <c r="E626" s="28">
        <v>0</v>
      </c>
      <c r="F626" s="28">
        <v>0</v>
      </c>
      <c r="G626" s="28">
        <v>0</v>
      </c>
      <c r="H626" s="4"/>
      <c r="I626" s="4"/>
      <c r="J626" s="4"/>
      <c r="K626" s="4"/>
    </row>
    <row r="627" spans="1:11" ht="15" customHeight="1">
      <c r="A627" s="4"/>
      <c r="B627" s="4"/>
      <c r="C627" s="7" t="s">
        <v>353</v>
      </c>
      <c r="D627" s="28">
        <v>0</v>
      </c>
      <c r="E627" s="28">
        <v>0</v>
      </c>
      <c r="F627" s="28">
        <v>0</v>
      </c>
      <c r="G627" s="28">
        <v>0</v>
      </c>
      <c r="H627" s="4"/>
      <c r="I627" s="4"/>
      <c r="J627" s="4"/>
      <c r="K627" s="4"/>
    </row>
    <row r="628" spans="1:11" ht="15" customHeight="1">
      <c r="A628" s="4"/>
      <c r="B628" s="4"/>
      <c r="C628" s="7" t="s">
        <v>352</v>
      </c>
      <c r="D628" s="28">
        <v>0</v>
      </c>
      <c r="E628" s="28">
        <v>0</v>
      </c>
      <c r="F628" s="28">
        <v>0</v>
      </c>
      <c r="G628" s="28">
        <v>0</v>
      </c>
      <c r="H628" s="4"/>
      <c r="I628" s="4"/>
      <c r="J628" s="4"/>
      <c r="K628" s="4"/>
    </row>
    <row r="629" spans="1:11" ht="15" customHeight="1">
      <c r="A629" s="4"/>
      <c r="B629" s="4"/>
      <c r="C629" s="7" t="s">
        <v>351</v>
      </c>
      <c r="D629" s="28">
        <v>0</v>
      </c>
      <c r="E629" s="28">
        <v>0</v>
      </c>
      <c r="F629" s="28">
        <v>0</v>
      </c>
      <c r="G629" s="28">
        <v>0</v>
      </c>
      <c r="H629" s="4"/>
      <c r="I629" s="4"/>
      <c r="J629" s="4"/>
      <c r="K629" s="4"/>
    </row>
    <row r="630" spans="1:11">
      <c r="A630" s="4"/>
      <c r="B630" s="4"/>
      <c r="C630" s="1328" t="s">
        <v>1348</v>
      </c>
      <c r="D630" s="1329"/>
      <c r="E630" s="1329"/>
      <c r="F630" s="1329"/>
      <c r="G630" s="1329"/>
    </row>
    <row r="631" spans="1:11">
      <c r="A631" s="4"/>
      <c r="B631" s="4"/>
      <c r="C631" s="1330" t="s">
        <v>290</v>
      </c>
      <c r="D631" s="1331"/>
      <c r="E631" s="1331"/>
      <c r="F631" s="1331"/>
      <c r="G631" s="1331"/>
    </row>
    <row r="632" spans="1:11">
      <c r="A632" s="4"/>
      <c r="B632" s="4"/>
      <c r="C632" s="16" t="s">
        <v>430</v>
      </c>
      <c r="D632" s="1326" t="s">
        <v>1013</v>
      </c>
      <c r="E632" s="1327"/>
      <c r="F632" s="1327"/>
      <c r="G632" s="1327"/>
    </row>
    <row r="633" spans="1:11">
      <c r="A633" s="4"/>
      <c r="B633" s="4"/>
      <c r="C633" s="16" t="s">
        <v>428</v>
      </c>
      <c r="D633" s="1326" t="s">
        <v>1014</v>
      </c>
      <c r="E633" s="1327"/>
      <c r="F633" s="1327"/>
      <c r="G633" s="1327"/>
    </row>
    <row r="634" spans="1:11">
      <c r="A634" s="4"/>
      <c r="B634" s="4"/>
      <c r="C634" s="16" t="s">
        <v>0</v>
      </c>
      <c r="D634" s="1326" t="s">
        <v>1030</v>
      </c>
      <c r="E634" s="1327"/>
      <c r="F634" s="1327"/>
      <c r="G634" s="1327"/>
    </row>
    <row r="635" spans="1:11">
      <c r="A635" s="4"/>
      <c r="B635" s="4"/>
      <c r="C635" s="16" t="s">
        <v>1</v>
      </c>
      <c r="D635" s="1326" t="s">
        <v>1031</v>
      </c>
      <c r="E635" s="1327"/>
      <c r="F635" s="1327"/>
      <c r="G635" s="1327"/>
    </row>
    <row r="636" spans="1:11">
      <c r="A636" s="4"/>
      <c r="B636" s="4"/>
      <c r="C636" s="16" t="s">
        <v>3</v>
      </c>
      <c r="D636" s="1320" t="s">
        <v>1349</v>
      </c>
      <c r="E636" s="1321"/>
      <c r="F636" s="1321"/>
      <c r="G636" s="1321"/>
    </row>
    <row r="637" spans="1:11">
      <c r="A637" s="4"/>
      <c r="B637" s="4"/>
      <c r="C637" s="1322" t="s">
        <v>4</v>
      </c>
      <c r="D637" s="1323"/>
      <c r="E637" s="1323"/>
      <c r="F637" s="1323"/>
      <c r="G637" s="1323"/>
    </row>
    <row r="638" spans="1:11">
      <c r="A638" s="4"/>
      <c r="B638" s="4"/>
      <c r="C638" s="1324" t="s">
        <v>1032</v>
      </c>
      <c r="D638" s="1325"/>
      <c r="E638" s="1325"/>
      <c r="F638" s="1325"/>
      <c r="G638" s="1325"/>
    </row>
    <row r="639" spans="1:11">
      <c r="A639" s="4"/>
      <c r="B639" s="4"/>
      <c r="C639" s="8" t="s">
        <v>5</v>
      </c>
      <c r="D639" s="1318" t="s">
        <v>1033</v>
      </c>
      <c r="E639" s="1319"/>
      <c r="F639" s="1319"/>
      <c r="G639" s="1319"/>
    </row>
    <row r="640" spans="1:11">
      <c r="A640" s="4"/>
      <c r="B640" s="4"/>
      <c r="C640" s="8" t="s">
        <v>260</v>
      </c>
      <c r="D640" s="1318" t="s">
        <v>1034</v>
      </c>
      <c r="E640" s="1319"/>
      <c r="F640" s="1319"/>
      <c r="G640" s="1319"/>
    </row>
    <row r="641" spans="1:7">
      <c r="A641" s="4"/>
      <c r="B641" s="4"/>
      <c r="C641" s="1316" t="s">
        <v>348</v>
      </c>
      <c r="D641" s="1317"/>
      <c r="E641" s="1317"/>
      <c r="F641" s="1317"/>
      <c r="G641" s="1317"/>
    </row>
    <row r="642" spans="1:7">
      <c r="A642" s="4"/>
      <c r="B642" s="4"/>
      <c r="C642" s="26" t="s">
        <v>348</v>
      </c>
      <c r="D642" s="1316" t="s">
        <v>348</v>
      </c>
      <c r="E642" s="1317"/>
      <c r="F642" s="1317"/>
      <c r="G642" s="1317"/>
    </row>
    <row r="643" spans="1:7">
      <c r="A643" s="4"/>
      <c r="B643" s="4"/>
      <c r="C643" s="14" t="s">
        <v>382</v>
      </c>
      <c r="D643" s="1314" t="s">
        <v>348</v>
      </c>
      <c r="E643" s="1315"/>
      <c r="F643" s="1315"/>
      <c r="G643" s="1315"/>
    </row>
    <row r="644" spans="1:7">
      <c r="A644" s="4"/>
      <c r="B644" s="4"/>
      <c r="C644" s="27" t="s">
        <v>380</v>
      </c>
      <c r="D644" s="1310" t="s">
        <v>348</v>
      </c>
      <c r="E644" s="1311"/>
      <c r="F644" s="1311"/>
      <c r="G644" s="1311"/>
    </row>
    <row r="645" spans="1:7">
      <c r="A645" s="4"/>
      <c r="B645" s="4"/>
      <c r="C645" s="27" t="s">
        <v>15</v>
      </c>
      <c r="D645" s="1310" t="s">
        <v>348</v>
      </c>
      <c r="E645" s="1311"/>
      <c r="F645" s="1311"/>
      <c r="G645" s="1311"/>
    </row>
    <row r="646" spans="1:7">
      <c r="A646" s="4"/>
      <c r="B646" s="4"/>
      <c r="C646" s="13"/>
      <c r="D646" s="33">
        <v>2022</v>
      </c>
      <c r="E646" s="33">
        <v>2023</v>
      </c>
      <c r="F646" s="33">
        <v>2024</v>
      </c>
      <c r="G646" s="33">
        <v>2025</v>
      </c>
    </row>
    <row r="647" spans="1:7">
      <c r="A647" s="4"/>
      <c r="B647" s="4"/>
      <c r="C647" s="12"/>
      <c r="D647" s="34" t="s">
        <v>7</v>
      </c>
      <c r="E647" s="34" t="s">
        <v>8</v>
      </c>
      <c r="F647" s="34" t="s">
        <v>8</v>
      </c>
      <c r="G647" s="34" t="s">
        <v>8</v>
      </c>
    </row>
    <row r="648" spans="1:7">
      <c r="A648" s="4"/>
      <c r="B648" s="4"/>
      <c r="C648" s="1312" t="s">
        <v>371</v>
      </c>
      <c r="D648" s="1313"/>
      <c r="E648" s="1313"/>
      <c r="F648" s="1313"/>
      <c r="G648" s="1313"/>
    </row>
    <row r="649" spans="1:7">
      <c r="A649" s="4"/>
      <c r="B649" s="4"/>
      <c r="C649" s="13"/>
      <c r="D649" s="33">
        <v>2022</v>
      </c>
      <c r="E649" s="33">
        <v>2023</v>
      </c>
      <c r="F649" s="33">
        <v>2024</v>
      </c>
      <c r="G649" s="33">
        <v>2025</v>
      </c>
    </row>
    <row r="650" spans="1:7">
      <c r="A650" s="4"/>
      <c r="B650" s="4"/>
      <c r="C650" s="12"/>
      <c r="D650" s="34" t="s">
        <v>7</v>
      </c>
      <c r="E650" s="34" t="s">
        <v>8</v>
      </c>
      <c r="F650" s="34" t="s">
        <v>8</v>
      </c>
      <c r="G650" s="34" t="s">
        <v>8</v>
      </c>
    </row>
    <row r="651" spans="1:7">
      <c r="A651" s="4"/>
      <c r="B651" s="4"/>
      <c r="C651" s="10" t="s">
        <v>145</v>
      </c>
      <c r="D651" s="18" t="s">
        <v>348</v>
      </c>
      <c r="E651" s="18" t="s">
        <v>348</v>
      </c>
      <c r="F651" s="18" t="s">
        <v>348</v>
      </c>
      <c r="G651" s="18" t="s">
        <v>348</v>
      </c>
    </row>
    <row r="652" spans="1:7">
      <c r="A652" s="4"/>
      <c r="B652" s="4"/>
      <c r="C652" s="8" t="s">
        <v>5</v>
      </c>
      <c r="D652" s="1318" t="s">
        <v>633</v>
      </c>
      <c r="E652" s="1319"/>
      <c r="F652" s="1319"/>
      <c r="G652" s="1319"/>
    </row>
    <row r="653" spans="1:7">
      <c r="A653" s="4"/>
      <c r="B653" s="4"/>
      <c r="C653" s="8" t="s">
        <v>260</v>
      </c>
      <c r="D653" s="1318" t="s">
        <v>348</v>
      </c>
      <c r="E653" s="1319"/>
      <c r="F653" s="1319"/>
      <c r="G653" s="1319"/>
    </row>
    <row r="654" spans="1:7">
      <c r="A654" s="4"/>
      <c r="B654" s="4"/>
      <c r="C654" s="1316" t="s">
        <v>44</v>
      </c>
      <c r="D654" s="1317"/>
      <c r="E654" s="1317"/>
      <c r="F654" s="1317"/>
      <c r="G654" s="1317"/>
    </row>
    <row r="655" spans="1:7">
      <c r="A655" s="4"/>
      <c r="B655" s="4"/>
      <c r="C655" s="26" t="s">
        <v>1035</v>
      </c>
      <c r="D655" s="1316" t="s">
        <v>1036</v>
      </c>
      <c r="E655" s="1317"/>
      <c r="F655" s="1317"/>
      <c r="G655" s="1317"/>
    </row>
    <row r="656" spans="1:7">
      <c r="A656" s="4"/>
      <c r="B656" s="4"/>
      <c r="C656" s="14" t="s">
        <v>382</v>
      </c>
      <c r="D656" s="1314" t="s">
        <v>1038</v>
      </c>
      <c r="E656" s="1315"/>
      <c r="F656" s="1315"/>
      <c r="G656" s="1315"/>
    </row>
    <row r="657" spans="1:7">
      <c r="A657" s="4"/>
      <c r="B657" s="4"/>
      <c r="C657" s="27" t="s">
        <v>380</v>
      </c>
      <c r="D657" s="1310" t="s">
        <v>1039</v>
      </c>
      <c r="E657" s="1311"/>
      <c r="F657" s="1311"/>
      <c r="G657" s="1311"/>
    </row>
    <row r="658" spans="1:7">
      <c r="A658" s="4"/>
      <c r="B658" s="4"/>
      <c r="C658" s="27" t="s">
        <v>15</v>
      </c>
      <c r="D658" s="1310" t="s">
        <v>1040</v>
      </c>
      <c r="E658" s="1311"/>
      <c r="F658" s="1311"/>
      <c r="G658" s="1311"/>
    </row>
    <row r="659" spans="1:7">
      <c r="A659" s="4"/>
      <c r="B659" s="4"/>
      <c r="C659" s="13"/>
      <c r="D659" s="33">
        <v>2022</v>
      </c>
      <c r="E659" s="33">
        <v>2023</v>
      </c>
      <c r="F659" s="33">
        <v>2024</v>
      </c>
      <c r="G659" s="33">
        <v>2025</v>
      </c>
    </row>
    <row r="660" spans="1:7">
      <c r="A660" s="4"/>
      <c r="B660" s="4"/>
      <c r="C660" s="12"/>
      <c r="D660" s="34" t="s">
        <v>7</v>
      </c>
      <c r="E660" s="34" t="s">
        <v>8</v>
      </c>
      <c r="F660" s="34" t="s">
        <v>8</v>
      </c>
      <c r="G660" s="34" t="s">
        <v>8</v>
      </c>
    </row>
    <row r="661" spans="1:7">
      <c r="A661" s="4"/>
      <c r="B661" s="4"/>
      <c r="C661" s="7" t="s">
        <v>16</v>
      </c>
      <c r="D661" s="35" t="s">
        <v>411</v>
      </c>
      <c r="E661" s="35" t="s">
        <v>411</v>
      </c>
      <c r="F661" s="35" t="s">
        <v>372</v>
      </c>
      <c r="G661" s="35" t="s">
        <v>372</v>
      </c>
    </row>
    <row r="662" spans="1:7">
      <c r="A662" s="4"/>
      <c r="B662" s="4"/>
      <c r="C662" s="7" t="s">
        <v>481</v>
      </c>
      <c r="D662" s="35" t="s">
        <v>1838</v>
      </c>
      <c r="E662" s="35" t="s">
        <v>2472</v>
      </c>
      <c r="F662" s="35" t="s">
        <v>372</v>
      </c>
      <c r="G662" s="35" t="s">
        <v>372</v>
      </c>
    </row>
    <row r="663" spans="1:7">
      <c r="A663" s="4"/>
      <c r="B663" s="4"/>
      <c r="C663" s="7" t="s">
        <v>480</v>
      </c>
      <c r="D663" s="35" t="s">
        <v>1838</v>
      </c>
      <c r="E663" s="35" t="s">
        <v>2472</v>
      </c>
      <c r="F663" s="35" t="s">
        <v>372</v>
      </c>
      <c r="G663" s="35" t="s">
        <v>372</v>
      </c>
    </row>
    <row r="664" spans="1:7">
      <c r="A664" s="4"/>
      <c r="B664" s="4"/>
      <c r="C664" s="7" t="s">
        <v>375</v>
      </c>
      <c r="D664" s="35" t="s">
        <v>348</v>
      </c>
      <c r="E664" s="35" t="s">
        <v>372</v>
      </c>
      <c r="F664" s="35" t="s">
        <v>434</v>
      </c>
      <c r="G664" s="35" t="s">
        <v>348</v>
      </c>
    </row>
    <row r="665" spans="1:7">
      <c r="A665" s="4"/>
      <c r="B665" s="4"/>
      <c r="C665" s="7" t="s">
        <v>374</v>
      </c>
      <c r="D665" s="35" t="s">
        <v>348</v>
      </c>
      <c r="E665" s="35" t="s">
        <v>2473</v>
      </c>
      <c r="F665" s="35" t="s">
        <v>434</v>
      </c>
      <c r="G665" s="35" t="s">
        <v>348</v>
      </c>
    </row>
    <row r="666" spans="1:7">
      <c r="A666" s="4"/>
      <c r="B666" s="4"/>
      <c r="C666" s="7" t="s">
        <v>22</v>
      </c>
      <c r="D666" s="35" t="s">
        <v>348</v>
      </c>
      <c r="E666" s="35" t="s">
        <v>2473</v>
      </c>
      <c r="F666" s="35" t="s">
        <v>434</v>
      </c>
      <c r="G666" s="35" t="s">
        <v>348</v>
      </c>
    </row>
    <row r="667" spans="1:7">
      <c r="A667" s="4"/>
      <c r="B667" s="4"/>
      <c r="C667" s="1312" t="s">
        <v>371</v>
      </c>
      <c r="D667" s="1313"/>
      <c r="E667" s="1313"/>
      <c r="F667" s="1313"/>
      <c r="G667" s="1313"/>
    </row>
    <row r="668" spans="1:7">
      <c r="A668" s="4"/>
      <c r="B668" s="4"/>
      <c r="C668" s="13"/>
      <c r="D668" s="33">
        <v>2022</v>
      </c>
      <c r="E668" s="33">
        <v>2023</v>
      </c>
      <c r="F668" s="33">
        <v>2024</v>
      </c>
      <c r="G668" s="33">
        <v>2025</v>
      </c>
    </row>
    <row r="669" spans="1:7">
      <c r="A669" s="4"/>
      <c r="B669" s="4"/>
      <c r="C669" s="12"/>
      <c r="D669" s="34" t="s">
        <v>7</v>
      </c>
      <c r="E669" s="34" t="s">
        <v>8</v>
      </c>
      <c r="F669" s="34" t="s">
        <v>8</v>
      </c>
      <c r="G669" s="34" t="s">
        <v>8</v>
      </c>
    </row>
    <row r="670" spans="1:7">
      <c r="A670" s="4"/>
      <c r="B670" s="4"/>
      <c r="C670" s="11" t="s">
        <v>368</v>
      </c>
      <c r="D670" s="30">
        <v>0</v>
      </c>
      <c r="E670" s="30">
        <v>0</v>
      </c>
      <c r="F670" s="30">
        <v>0</v>
      </c>
      <c r="G670" s="30">
        <v>0</v>
      </c>
    </row>
    <row r="671" spans="1:7">
      <c r="A671" s="4"/>
      <c r="B671" s="4"/>
      <c r="C671" s="11" t="s">
        <v>357</v>
      </c>
      <c r="D671" s="30">
        <v>0</v>
      </c>
      <c r="E671" s="30">
        <v>0</v>
      </c>
      <c r="F671" s="30">
        <v>0</v>
      </c>
      <c r="G671" s="30">
        <v>0</v>
      </c>
    </row>
    <row r="672" spans="1:7">
      <c r="A672" s="4"/>
      <c r="B672" s="4"/>
      <c r="C672" s="11" t="s">
        <v>361</v>
      </c>
      <c r="D672" s="30">
        <v>0</v>
      </c>
      <c r="E672" s="30">
        <v>0</v>
      </c>
      <c r="F672" s="30">
        <v>0</v>
      </c>
      <c r="G672" s="30">
        <v>0</v>
      </c>
    </row>
    <row r="673" spans="1:7">
      <c r="A673" s="4"/>
      <c r="B673" s="4"/>
      <c r="C673" s="11" t="s">
        <v>367</v>
      </c>
      <c r="D673" s="30">
        <v>0</v>
      </c>
      <c r="E673" s="30">
        <v>0</v>
      </c>
      <c r="F673" s="30">
        <v>0</v>
      </c>
      <c r="G673" s="30">
        <v>0</v>
      </c>
    </row>
    <row r="674" spans="1:7">
      <c r="A674" s="4"/>
      <c r="B674" s="4"/>
      <c r="C674" s="11" t="s">
        <v>357</v>
      </c>
      <c r="D674" s="30">
        <v>0</v>
      </c>
      <c r="E674" s="30">
        <v>0</v>
      </c>
      <c r="F674" s="30">
        <v>0</v>
      </c>
      <c r="G674" s="30">
        <v>0</v>
      </c>
    </row>
    <row r="675" spans="1:7">
      <c r="A675" s="4"/>
      <c r="B675" s="4"/>
      <c r="C675" s="11" t="s">
        <v>361</v>
      </c>
      <c r="D675" s="30">
        <v>0</v>
      </c>
      <c r="E675" s="30">
        <v>0</v>
      </c>
      <c r="F675" s="30">
        <v>0</v>
      </c>
      <c r="G675" s="30">
        <v>0</v>
      </c>
    </row>
    <row r="676" spans="1:7">
      <c r="A676" s="4"/>
      <c r="B676" s="4"/>
      <c r="C676" s="11" t="s">
        <v>366</v>
      </c>
      <c r="D676" s="30">
        <v>0</v>
      </c>
      <c r="E676" s="30">
        <v>0</v>
      </c>
      <c r="F676" s="30">
        <v>0</v>
      </c>
      <c r="G676" s="30">
        <v>0</v>
      </c>
    </row>
    <row r="677" spans="1:7">
      <c r="A677" s="4"/>
      <c r="B677" s="4"/>
      <c r="C677" s="11" t="s">
        <v>357</v>
      </c>
      <c r="D677" s="30">
        <v>0</v>
      </c>
      <c r="E677" s="30">
        <v>0</v>
      </c>
      <c r="F677" s="30">
        <v>0</v>
      </c>
      <c r="G677" s="30">
        <v>0</v>
      </c>
    </row>
    <row r="678" spans="1:7">
      <c r="A678" s="4"/>
      <c r="B678" s="4"/>
      <c r="C678" s="11" t="s">
        <v>361</v>
      </c>
      <c r="D678" s="30">
        <v>0</v>
      </c>
      <c r="E678" s="30">
        <v>0</v>
      </c>
      <c r="F678" s="30">
        <v>0</v>
      </c>
      <c r="G678" s="30">
        <v>0</v>
      </c>
    </row>
    <row r="679" spans="1:7">
      <c r="A679" s="4"/>
      <c r="B679" s="4"/>
      <c r="C679" s="11" t="s">
        <v>365</v>
      </c>
      <c r="D679" s="30">
        <v>0</v>
      </c>
      <c r="E679" s="30">
        <v>0</v>
      </c>
      <c r="F679" s="30">
        <v>0</v>
      </c>
      <c r="G679" s="30">
        <v>0</v>
      </c>
    </row>
    <row r="680" spans="1:7">
      <c r="A680" s="4"/>
      <c r="B680" s="4"/>
      <c r="C680" s="11" t="s">
        <v>357</v>
      </c>
      <c r="D680" s="30">
        <v>0</v>
      </c>
      <c r="E680" s="30">
        <v>0</v>
      </c>
      <c r="F680" s="30">
        <v>0</v>
      </c>
      <c r="G680" s="30">
        <v>0</v>
      </c>
    </row>
    <row r="681" spans="1:7">
      <c r="A681" s="4"/>
      <c r="B681" s="4"/>
      <c r="C681" s="11" t="s">
        <v>361</v>
      </c>
      <c r="D681" s="30">
        <v>0</v>
      </c>
      <c r="E681" s="30">
        <v>0</v>
      </c>
      <c r="F681" s="30">
        <v>0</v>
      </c>
      <c r="G681" s="30">
        <v>0</v>
      </c>
    </row>
    <row r="682" spans="1:7">
      <c r="A682" s="4"/>
      <c r="B682" s="4"/>
      <c r="C682" s="11" t="s">
        <v>370</v>
      </c>
      <c r="D682" s="30">
        <v>0</v>
      </c>
      <c r="E682" s="30">
        <v>0</v>
      </c>
      <c r="F682" s="30">
        <v>0</v>
      </c>
      <c r="G682" s="30">
        <v>0</v>
      </c>
    </row>
    <row r="683" spans="1:7">
      <c r="A683" s="4"/>
      <c r="B683" s="4"/>
      <c r="C683" s="11" t="s">
        <v>357</v>
      </c>
      <c r="D683" s="30">
        <v>0</v>
      </c>
      <c r="E683" s="30">
        <v>0</v>
      </c>
      <c r="F683" s="30">
        <v>0</v>
      </c>
      <c r="G683" s="30">
        <v>0</v>
      </c>
    </row>
    <row r="684" spans="1:7">
      <c r="A684" s="4"/>
      <c r="B684" s="4"/>
      <c r="C684" s="11" t="s">
        <v>361</v>
      </c>
      <c r="D684" s="30">
        <v>0</v>
      </c>
      <c r="E684" s="30">
        <v>0</v>
      </c>
      <c r="F684" s="30">
        <v>0</v>
      </c>
      <c r="G684" s="30">
        <v>0</v>
      </c>
    </row>
    <row r="685" spans="1:7">
      <c r="A685" s="4"/>
      <c r="B685" s="4"/>
      <c r="C685" s="11" t="s">
        <v>363</v>
      </c>
      <c r="D685" s="30">
        <v>0</v>
      </c>
      <c r="E685" s="30">
        <v>0</v>
      </c>
      <c r="F685" s="30">
        <v>0</v>
      </c>
      <c r="G685" s="30">
        <v>0</v>
      </c>
    </row>
    <row r="686" spans="1:7">
      <c r="A686" s="4"/>
      <c r="B686" s="4"/>
      <c r="C686" s="11" t="s">
        <v>357</v>
      </c>
      <c r="D686" s="30">
        <v>0</v>
      </c>
      <c r="E686" s="30">
        <v>0</v>
      </c>
      <c r="F686" s="30">
        <v>0</v>
      </c>
      <c r="G686" s="30">
        <v>0</v>
      </c>
    </row>
    <row r="687" spans="1:7">
      <c r="A687" s="4"/>
      <c r="B687" s="4"/>
      <c r="C687" s="11" t="s">
        <v>361</v>
      </c>
      <c r="D687" s="30">
        <v>0</v>
      </c>
      <c r="E687" s="30">
        <v>0</v>
      </c>
      <c r="F687" s="30">
        <v>0</v>
      </c>
      <c r="G687" s="30">
        <v>0</v>
      </c>
    </row>
    <row r="688" spans="1:7">
      <c r="A688" s="4"/>
      <c r="B688" s="4"/>
      <c r="C688" s="11" t="s">
        <v>362</v>
      </c>
      <c r="D688" s="30">
        <v>0</v>
      </c>
      <c r="E688" s="30">
        <v>0</v>
      </c>
      <c r="F688" s="30">
        <v>0</v>
      </c>
      <c r="G688" s="30">
        <v>0</v>
      </c>
    </row>
    <row r="689" spans="1:7">
      <c r="A689" s="4"/>
      <c r="B689" s="4"/>
      <c r="C689" s="11" t="s">
        <v>357</v>
      </c>
      <c r="D689" s="30">
        <v>0</v>
      </c>
      <c r="E689" s="30">
        <v>0</v>
      </c>
      <c r="F689" s="30">
        <v>0</v>
      </c>
      <c r="G689" s="30">
        <v>0</v>
      </c>
    </row>
    <row r="690" spans="1:7">
      <c r="A690" s="4"/>
      <c r="B690" s="4"/>
      <c r="C690" s="11" t="s">
        <v>361</v>
      </c>
      <c r="D690" s="30">
        <v>0</v>
      </c>
      <c r="E690" s="30">
        <v>0</v>
      </c>
      <c r="F690" s="30">
        <v>0</v>
      </c>
      <c r="G690" s="30">
        <v>0</v>
      </c>
    </row>
    <row r="691" spans="1:7">
      <c r="A691" s="4"/>
      <c r="B691" s="4"/>
      <c r="C691" s="11" t="s">
        <v>360</v>
      </c>
      <c r="D691" s="30">
        <v>0</v>
      </c>
      <c r="E691" s="30">
        <v>0</v>
      </c>
      <c r="F691" s="30">
        <v>0</v>
      </c>
      <c r="G691" s="30">
        <v>0</v>
      </c>
    </row>
    <row r="692" spans="1:7">
      <c r="A692" s="4"/>
      <c r="B692" s="4"/>
      <c r="C692" s="11" t="s">
        <v>357</v>
      </c>
      <c r="D692" s="30">
        <v>0</v>
      </c>
      <c r="E692" s="30">
        <v>0</v>
      </c>
      <c r="F692" s="30">
        <v>0</v>
      </c>
      <c r="G692" s="30">
        <v>0</v>
      </c>
    </row>
    <row r="693" spans="1:7">
      <c r="A693" s="4"/>
      <c r="B693" s="4"/>
      <c r="C693" s="11" t="s">
        <v>356</v>
      </c>
      <c r="D693" s="30">
        <v>0</v>
      </c>
      <c r="E693" s="30">
        <v>0</v>
      </c>
      <c r="F693" s="30">
        <v>0</v>
      </c>
      <c r="G693" s="30">
        <v>0</v>
      </c>
    </row>
    <row r="694" spans="1:7">
      <c r="A694" s="4"/>
      <c r="B694" s="4"/>
      <c r="C694" s="11" t="s">
        <v>355</v>
      </c>
      <c r="D694" s="30">
        <v>0</v>
      </c>
      <c r="E694" s="30">
        <v>0</v>
      </c>
      <c r="F694" s="30">
        <v>0</v>
      </c>
      <c r="G694" s="30">
        <v>0</v>
      </c>
    </row>
    <row r="695" spans="1:7">
      <c r="A695" s="4"/>
      <c r="B695" s="4"/>
      <c r="C695" s="11" t="s">
        <v>354</v>
      </c>
      <c r="D695" s="30">
        <v>0</v>
      </c>
      <c r="E695" s="30">
        <v>0</v>
      </c>
      <c r="F695" s="30">
        <v>0</v>
      </c>
      <c r="G695" s="30">
        <v>0</v>
      </c>
    </row>
    <row r="696" spans="1:7">
      <c r="A696" s="4"/>
      <c r="B696" s="4"/>
      <c r="C696" s="11" t="s">
        <v>353</v>
      </c>
      <c r="D696" s="30">
        <v>0</v>
      </c>
      <c r="E696" s="30">
        <v>0</v>
      </c>
      <c r="F696" s="30">
        <v>0</v>
      </c>
      <c r="G696" s="30">
        <v>0</v>
      </c>
    </row>
    <row r="697" spans="1:7">
      <c r="A697" s="4"/>
      <c r="B697" s="4"/>
      <c r="C697" s="11" t="s">
        <v>359</v>
      </c>
      <c r="D697" s="30">
        <v>0</v>
      </c>
      <c r="E697" s="30">
        <v>7257116</v>
      </c>
      <c r="F697" s="30">
        <v>0</v>
      </c>
      <c r="G697" s="30">
        <v>0</v>
      </c>
    </row>
    <row r="698" spans="1:7">
      <c r="A698" s="4"/>
      <c r="B698" s="4"/>
      <c r="C698" s="11" t="s">
        <v>357</v>
      </c>
      <c r="D698" s="30">
        <v>0</v>
      </c>
      <c r="E698" s="30">
        <v>7257116</v>
      </c>
      <c r="F698" s="30">
        <v>0</v>
      </c>
      <c r="G698" s="30">
        <v>0</v>
      </c>
    </row>
    <row r="699" spans="1:7">
      <c r="A699" s="4"/>
      <c r="B699" s="4"/>
      <c r="C699" s="11" t="s">
        <v>356</v>
      </c>
      <c r="D699" s="30">
        <v>0</v>
      </c>
      <c r="E699" s="30">
        <v>0</v>
      </c>
      <c r="F699" s="30">
        <v>0</v>
      </c>
      <c r="G699" s="30">
        <v>0</v>
      </c>
    </row>
    <row r="700" spans="1:7">
      <c r="A700" s="4"/>
      <c r="B700" s="4"/>
      <c r="C700" s="11" t="s">
        <v>355</v>
      </c>
      <c r="D700" s="30">
        <v>0</v>
      </c>
      <c r="E700" s="30">
        <v>0</v>
      </c>
      <c r="F700" s="30">
        <v>0</v>
      </c>
      <c r="G700" s="30">
        <v>0</v>
      </c>
    </row>
    <row r="701" spans="1:7">
      <c r="A701" s="4"/>
      <c r="B701" s="4"/>
      <c r="C701" s="11" t="s">
        <v>354</v>
      </c>
      <c r="D701" s="30">
        <v>0</v>
      </c>
      <c r="E701" s="30">
        <v>0</v>
      </c>
      <c r="F701" s="30">
        <v>0</v>
      </c>
      <c r="G701" s="30">
        <v>0</v>
      </c>
    </row>
    <row r="702" spans="1:7">
      <c r="A702" s="4"/>
      <c r="B702" s="4"/>
      <c r="C702" s="11" t="s">
        <v>353</v>
      </c>
      <c r="D702" s="30">
        <v>0</v>
      </c>
      <c r="E702" s="30">
        <v>0</v>
      </c>
      <c r="F702" s="30">
        <v>0</v>
      </c>
      <c r="G702" s="30">
        <v>0</v>
      </c>
    </row>
    <row r="703" spans="1:7">
      <c r="A703" s="4"/>
      <c r="B703" s="4"/>
      <c r="C703" s="11" t="s">
        <v>358</v>
      </c>
      <c r="D703" s="30">
        <v>0</v>
      </c>
      <c r="E703" s="30">
        <v>0</v>
      </c>
      <c r="F703" s="30">
        <v>0</v>
      </c>
      <c r="G703" s="30">
        <v>0</v>
      </c>
    </row>
    <row r="704" spans="1:7">
      <c r="A704" s="4"/>
      <c r="B704" s="4"/>
      <c r="C704" s="11" t="s">
        <v>357</v>
      </c>
      <c r="D704" s="30">
        <v>0</v>
      </c>
      <c r="E704" s="30">
        <v>0</v>
      </c>
      <c r="F704" s="30">
        <v>0</v>
      </c>
      <c r="G704" s="30">
        <v>0</v>
      </c>
    </row>
    <row r="705" spans="1:7">
      <c r="A705" s="4"/>
      <c r="B705" s="4"/>
      <c r="C705" s="11" t="s">
        <v>356</v>
      </c>
      <c r="D705" s="30">
        <v>0</v>
      </c>
      <c r="E705" s="30">
        <v>0</v>
      </c>
      <c r="F705" s="30">
        <v>0</v>
      </c>
      <c r="G705" s="30">
        <v>0</v>
      </c>
    </row>
    <row r="706" spans="1:7">
      <c r="A706" s="4"/>
      <c r="B706" s="4"/>
      <c r="C706" s="11" t="s">
        <v>355</v>
      </c>
      <c r="D706" s="30">
        <v>0</v>
      </c>
      <c r="E706" s="30">
        <v>0</v>
      </c>
      <c r="F706" s="30">
        <v>0</v>
      </c>
      <c r="G706" s="30">
        <v>0</v>
      </c>
    </row>
    <row r="707" spans="1:7">
      <c r="A707" s="4"/>
      <c r="B707" s="4"/>
      <c r="C707" s="11" t="s">
        <v>354</v>
      </c>
      <c r="D707" s="30">
        <v>0</v>
      </c>
      <c r="E707" s="30">
        <v>0</v>
      </c>
      <c r="F707" s="30">
        <v>0</v>
      </c>
      <c r="G707" s="30">
        <v>0</v>
      </c>
    </row>
    <row r="708" spans="1:7">
      <c r="A708" s="4"/>
      <c r="B708" s="4"/>
      <c r="C708" s="11" t="s">
        <v>353</v>
      </c>
      <c r="D708" s="30">
        <v>0</v>
      </c>
      <c r="E708" s="30">
        <v>0</v>
      </c>
      <c r="F708" s="30">
        <v>0</v>
      </c>
      <c r="G708" s="30">
        <v>0</v>
      </c>
    </row>
    <row r="709" spans="1:7">
      <c r="A709" s="4"/>
      <c r="B709" s="4"/>
      <c r="C709" s="11" t="s">
        <v>352</v>
      </c>
      <c r="D709" s="30">
        <v>0</v>
      </c>
      <c r="E709" s="30">
        <v>0</v>
      </c>
      <c r="F709" s="30">
        <v>0</v>
      </c>
      <c r="G709" s="30">
        <v>0</v>
      </c>
    </row>
    <row r="710" spans="1:7">
      <c r="A710" s="4"/>
      <c r="B710" s="4"/>
      <c r="C710" s="11" t="s">
        <v>351</v>
      </c>
      <c r="D710" s="30">
        <v>0</v>
      </c>
      <c r="E710" s="30">
        <v>0</v>
      </c>
      <c r="F710" s="30">
        <v>0</v>
      </c>
      <c r="G710" s="30">
        <v>0</v>
      </c>
    </row>
    <row r="711" spans="1:7">
      <c r="A711" s="4"/>
      <c r="B711" s="4"/>
      <c r="C711" s="10" t="s">
        <v>145</v>
      </c>
      <c r="D711" s="30">
        <v>0</v>
      </c>
      <c r="E711" s="30">
        <v>7257116</v>
      </c>
      <c r="F711" s="30">
        <v>0</v>
      </c>
      <c r="G711" s="30">
        <v>0</v>
      </c>
    </row>
    <row r="712" spans="1:7">
      <c r="A712" s="4"/>
      <c r="B712" s="4"/>
      <c r="C712" s="14" t="s">
        <v>382</v>
      </c>
      <c r="D712" s="1314" t="s">
        <v>1041</v>
      </c>
      <c r="E712" s="1315"/>
      <c r="F712" s="1315"/>
      <c r="G712" s="1315"/>
    </row>
    <row r="713" spans="1:7">
      <c r="A713" s="4"/>
      <c r="B713" s="4"/>
      <c r="C713" s="27" t="s">
        <v>380</v>
      </c>
      <c r="D713" s="1310" t="s">
        <v>1042</v>
      </c>
      <c r="E713" s="1311"/>
      <c r="F713" s="1311"/>
      <c r="G713" s="1311"/>
    </row>
    <row r="714" spans="1:7">
      <c r="A714" s="4"/>
      <c r="B714" s="4"/>
      <c r="C714" s="27" t="s">
        <v>15</v>
      </c>
      <c r="D714" s="1310" t="s">
        <v>1040</v>
      </c>
      <c r="E714" s="1311"/>
      <c r="F714" s="1311"/>
      <c r="G714" s="1311"/>
    </row>
    <row r="715" spans="1:7">
      <c r="A715" s="4"/>
      <c r="B715" s="4"/>
      <c r="C715" s="13"/>
      <c r="D715" s="33">
        <v>2022</v>
      </c>
      <c r="E715" s="33">
        <v>2023</v>
      </c>
      <c r="F715" s="33">
        <v>2024</v>
      </c>
      <c r="G715" s="33">
        <v>2025</v>
      </c>
    </row>
    <row r="716" spans="1:7">
      <c r="A716" s="4"/>
      <c r="B716" s="4"/>
      <c r="C716" s="12"/>
      <c r="D716" s="34" t="s">
        <v>7</v>
      </c>
      <c r="E716" s="34" t="s">
        <v>8</v>
      </c>
      <c r="F716" s="34" t="s">
        <v>8</v>
      </c>
      <c r="G716" s="34" t="s">
        <v>8</v>
      </c>
    </row>
    <row r="717" spans="1:7">
      <c r="A717" s="4"/>
      <c r="B717" s="4"/>
      <c r="C717" s="7" t="s">
        <v>16</v>
      </c>
      <c r="D717" s="35" t="s">
        <v>372</v>
      </c>
      <c r="E717" s="35" t="s">
        <v>411</v>
      </c>
      <c r="F717" s="35" t="s">
        <v>411</v>
      </c>
      <c r="G717" s="35" t="s">
        <v>411</v>
      </c>
    </row>
    <row r="718" spans="1:7">
      <c r="A718" s="4"/>
      <c r="B718" s="4"/>
      <c r="C718" s="7" t="s">
        <v>481</v>
      </c>
      <c r="D718" s="35" t="s">
        <v>372</v>
      </c>
      <c r="E718" s="35" t="s">
        <v>2474</v>
      </c>
      <c r="F718" s="35" t="s">
        <v>2475</v>
      </c>
      <c r="G718" s="35" t="s">
        <v>2476</v>
      </c>
    </row>
    <row r="719" spans="1:7">
      <c r="A719" s="4"/>
      <c r="B719" s="4"/>
      <c r="C719" s="7" t="s">
        <v>480</v>
      </c>
      <c r="D719" s="35" t="s">
        <v>372</v>
      </c>
      <c r="E719" s="35" t="s">
        <v>2474</v>
      </c>
      <c r="F719" s="35" t="s">
        <v>2475</v>
      </c>
      <c r="G719" s="35" t="s">
        <v>2476</v>
      </c>
    </row>
    <row r="720" spans="1:7">
      <c r="A720" s="4"/>
      <c r="B720" s="4"/>
      <c r="C720" s="7" t="s">
        <v>375</v>
      </c>
      <c r="D720" s="35" t="s">
        <v>348</v>
      </c>
      <c r="E720" s="35" t="s">
        <v>348</v>
      </c>
      <c r="F720" s="35" t="s">
        <v>372</v>
      </c>
      <c r="G720" s="35" t="s">
        <v>372</v>
      </c>
    </row>
    <row r="721" spans="1:7">
      <c r="A721" s="4"/>
      <c r="B721" s="4"/>
      <c r="C721" s="7" t="s">
        <v>374</v>
      </c>
      <c r="D721" s="35" t="s">
        <v>348</v>
      </c>
      <c r="E721" s="35" t="s">
        <v>348</v>
      </c>
      <c r="F721" s="35" t="s">
        <v>2477</v>
      </c>
      <c r="G721" s="35" t="s">
        <v>2478</v>
      </c>
    </row>
    <row r="722" spans="1:7">
      <c r="A722" s="4"/>
      <c r="B722" s="4"/>
      <c r="C722" s="7" t="s">
        <v>22</v>
      </c>
      <c r="D722" s="35" t="s">
        <v>348</v>
      </c>
      <c r="E722" s="35" t="s">
        <v>348</v>
      </c>
      <c r="F722" s="35" t="s">
        <v>2477</v>
      </c>
      <c r="G722" s="35" t="s">
        <v>2478</v>
      </c>
    </row>
    <row r="723" spans="1:7">
      <c r="A723" s="4"/>
      <c r="B723" s="4"/>
      <c r="C723" s="1312" t="s">
        <v>371</v>
      </c>
      <c r="D723" s="1313"/>
      <c r="E723" s="1313"/>
      <c r="F723" s="1313"/>
      <c r="G723" s="1313"/>
    </row>
    <row r="724" spans="1:7">
      <c r="A724" s="4"/>
      <c r="B724" s="4"/>
      <c r="C724" s="13"/>
      <c r="D724" s="33">
        <v>2022</v>
      </c>
      <c r="E724" s="33">
        <v>2023</v>
      </c>
      <c r="F724" s="33">
        <v>2024</v>
      </c>
      <c r="G724" s="33">
        <v>2025</v>
      </c>
    </row>
    <row r="725" spans="1:7">
      <c r="A725" s="4"/>
      <c r="B725" s="4"/>
      <c r="C725" s="12"/>
      <c r="D725" s="34" t="s">
        <v>7</v>
      </c>
      <c r="E725" s="34" t="s">
        <v>8</v>
      </c>
      <c r="F725" s="34" t="s">
        <v>8</v>
      </c>
      <c r="G725" s="34" t="s">
        <v>8</v>
      </c>
    </row>
    <row r="726" spans="1:7">
      <c r="A726" s="4"/>
      <c r="B726" s="4"/>
      <c r="C726" s="11" t="s">
        <v>368</v>
      </c>
      <c r="D726" s="30">
        <v>0</v>
      </c>
      <c r="E726" s="30">
        <v>0</v>
      </c>
      <c r="F726" s="30">
        <v>0</v>
      </c>
      <c r="G726" s="30">
        <v>0</v>
      </c>
    </row>
    <row r="727" spans="1:7">
      <c r="A727" s="4"/>
      <c r="B727" s="4"/>
      <c r="C727" s="11" t="s">
        <v>357</v>
      </c>
      <c r="D727" s="30">
        <v>0</v>
      </c>
      <c r="E727" s="30">
        <v>0</v>
      </c>
      <c r="F727" s="30">
        <v>0</v>
      </c>
      <c r="G727" s="30">
        <v>0</v>
      </c>
    </row>
    <row r="728" spans="1:7">
      <c r="A728" s="4"/>
      <c r="B728" s="4"/>
      <c r="C728" s="11" t="s">
        <v>361</v>
      </c>
      <c r="D728" s="30">
        <v>0</v>
      </c>
      <c r="E728" s="30">
        <v>0</v>
      </c>
      <c r="F728" s="30">
        <v>0</v>
      </c>
      <c r="G728" s="30">
        <v>0</v>
      </c>
    </row>
    <row r="729" spans="1:7">
      <c r="A729" s="4"/>
      <c r="B729" s="4"/>
      <c r="C729" s="11" t="s">
        <v>367</v>
      </c>
      <c r="D729" s="30">
        <v>0</v>
      </c>
      <c r="E729" s="30">
        <v>0</v>
      </c>
      <c r="F729" s="30">
        <v>0</v>
      </c>
      <c r="G729" s="30">
        <v>0</v>
      </c>
    </row>
    <row r="730" spans="1:7">
      <c r="A730" s="4"/>
      <c r="B730" s="4"/>
      <c r="C730" s="11" t="s">
        <v>357</v>
      </c>
      <c r="D730" s="30">
        <v>0</v>
      </c>
      <c r="E730" s="30">
        <v>0</v>
      </c>
      <c r="F730" s="30">
        <v>0</v>
      </c>
      <c r="G730" s="30">
        <v>0</v>
      </c>
    </row>
    <row r="731" spans="1:7">
      <c r="A731" s="4"/>
      <c r="B731" s="4"/>
      <c r="C731" s="11" t="s">
        <v>361</v>
      </c>
      <c r="D731" s="30">
        <v>0</v>
      </c>
      <c r="E731" s="30">
        <v>0</v>
      </c>
      <c r="F731" s="30">
        <v>0</v>
      </c>
      <c r="G731" s="30">
        <v>0</v>
      </c>
    </row>
    <row r="732" spans="1:7">
      <c r="A732" s="4"/>
      <c r="B732" s="4"/>
      <c r="C732" s="11" t="s">
        <v>366</v>
      </c>
      <c r="D732" s="30">
        <v>0</v>
      </c>
      <c r="E732" s="30">
        <v>0</v>
      </c>
      <c r="F732" s="30">
        <v>0</v>
      </c>
      <c r="G732" s="30">
        <v>0</v>
      </c>
    </row>
    <row r="733" spans="1:7">
      <c r="A733" s="4"/>
      <c r="B733" s="4"/>
      <c r="C733" s="11" t="s">
        <v>357</v>
      </c>
      <c r="D733" s="30">
        <v>0</v>
      </c>
      <c r="E733" s="30">
        <v>0</v>
      </c>
      <c r="F733" s="30">
        <v>0</v>
      </c>
      <c r="G733" s="30">
        <v>0</v>
      </c>
    </row>
    <row r="734" spans="1:7">
      <c r="A734" s="4"/>
      <c r="B734" s="4"/>
      <c r="C734" s="11" t="s">
        <v>361</v>
      </c>
      <c r="D734" s="30">
        <v>0</v>
      </c>
      <c r="E734" s="30">
        <v>0</v>
      </c>
      <c r="F734" s="30">
        <v>0</v>
      </c>
      <c r="G734" s="30">
        <v>0</v>
      </c>
    </row>
    <row r="735" spans="1:7">
      <c r="A735" s="4"/>
      <c r="B735" s="4"/>
      <c r="C735" s="11" t="s">
        <v>365</v>
      </c>
      <c r="D735" s="30">
        <v>0</v>
      </c>
      <c r="E735" s="30">
        <v>0</v>
      </c>
      <c r="F735" s="30">
        <v>0</v>
      </c>
      <c r="G735" s="30">
        <v>0</v>
      </c>
    </row>
    <row r="736" spans="1:7">
      <c r="A736" s="4"/>
      <c r="B736" s="4"/>
      <c r="C736" s="11" t="s">
        <v>357</v>
      </c>
      <c r="D736" s="30">
        <v>0</v>
      </c>
      <c r="E736" s="30">
        <v>0</v>
      </c>
      <c r="F736" s="30">
        <v>0</v>
      </c>
      <c r="G736" s="30">
        <v>0</v>
      </c>
    </row>
    <row r="737" spans="1:7">
      <c r="A737" s="4"/>
      <c r="B737" s="4"/>
      <c r="C737" s="11" t="s">
        <v>361</v>
      </c>
      <c r="D737" s="30">
        <v>0</v>
      </c>
      <c r="E737" s="30">
        <v>0</v>
      </c>
      <c r="F737" s="30">
        <v>0</v>
      </c>
      <c r="G737" s="30">
        <v>0</v>
      </c>
    </row>
    <row r="738" spans="1:7">
      <c r="A738" s="4"/>
      <c r="B738" s="4"/>
      <c r="C738" s="11" t="s">
        <v>370</v>
      </c>
      <c r="D738" s="30">
        <v>0</v>
      </c>
      <c r="E738" s="30">
        <v>0</v>
      </c>
      <c r="F738" s="30">
        <v>0</v>
      </c>
      <c r="G738" s="30">
        <v>0</v>
      </c>
    </row>
    <row r="739" spans="1:7">
      <c r="A739" s="4"/>
      <c r="B739" s="4"/>
      <c r="C739" s="11" t="s">
        <v>357</v>
      </c>
      <c r="D739" s="30">
        <v>0</v>
      </c>
      <c r="E739" s="30">
        <v>0</v>
      </c>
      <c r="F739" s="30">
        <v>0</v>
      </c>
      <c r="G739" s="30">
        <v>0</v>
      </c>
    </row>
    <row r="740" spans="1:7">
      <c r="A740" s="4"/>
      <c r="B740" s="4"/>
      <c r="C740" s="11" t="s">
        <v>361</v>
      </c>
      <c r="D740" s="30">
        <v>0</v>
      </c>
      <c r="E740" s="30">
        <v>0</v>
      </c>
      <c r="F740" s="30">
        <v>0</v>
      </c>
      <c r="G740" s="30">
        <v>0</v>
      </c>
    </row>
    <row r="741" spans="1:7">
      <c r="A741" s="4"/>
      <c r="B741" s="4"/>
      <c r="C741" s="11" t="s">
        <v>363</v>
      </c>
      <c r="D741" s="30">
        <v>0</v>
      </c>
      <c r="E741" s="30">
        <v>0</v>
      </c>
      <c r="F741" s="30">
        <v>0</v>
      </c>
      <c r="G741" s="30">
        <v>0</v>
      </c>
    </row>
    <row r="742" spans="1:7">
      <c r="A742" s="4"/>
      <c r="B742" s="4"/>
      <c r="C742" s="11" t="s">
        <v>357</v>
      </c>
      <c r="D742" s="30">
        <v>0</v>
      </c>
      <c r="E742" s="30">
        <v>0</v>
      </c>
      <c r="F742" s="30">
        <v>0</v>
      </c>
      <c r="G742" s="30">
        <v>0</v>
      </c>
    </row>
    <row r="743" spans="1:7">
      <c r="A743" s="4"/>
      <c r="B743" s="4"/>
      <c r="C743" s="11" t="s">
        <v>361</v>
      </c>
      <c r="D743" s="30">
        <v>0</v>
      </c>
      <c r="E743" s="30">
        <v>0</v>
      </c>
      <c r="F743" s="30">
        <v>0</v>
      </c>
      <c r="G743" s="30">
        <v>0</v>
      </c>
    </row>
    <row r="744" spans="1:7">
      <c r="A744" s="4"/>
      <c r="B744" s="4"/>
      <c r="C744" s="11" t="s">
        <v>362</v>
      </c>
      <c r="D744" s="30">
        <v>0</v>
      </c>
      <c r="E744" s="30">
        <v>0</v>
      </c>
      <c r="F744" s="30">
        <v>0</v>
      </c>
      <c r="G744" s="30">
        <v>0</v>
      </c>
    </row>
    <row r="745" spans="1:7">
      <c r="A745" s="4"/>
      <c r="B745" s="4"/>
      <c r="C745" s="11" t="s">
        <v>357</v>
      </c>
      <c r="D745" s="30">
        <v>0</v>
      </c>
      <c r="E745" s="30">
        <v>0</v>
      </c>
      <c r="F745" s="30">
        <v>0</v>
      </c>
      <c r="G745" s="30">
        <v>0</v>
      </c>
    </row>
    <row r="746" spans="1:7">
      <c r="A746" s="4"/>
      <c r="B746" s="4"/>
      <c r="C746" s="11" t="s">
        <v>361</v>
      </c>
      <c r="D746" s="30">
        <v>0</v>
      </c>
      <c r="E746" s="30">
        <v>0</v>
      </c>
      <c r="F746" s="30">
        <v>0</v>
      </c>
      <c r="G746" s="30">
        <v>0</v>
      </c>
    </row>
    <row r="747" spans="1:7">
      <c r="A747" s="4"/>
      <c r="B747" s="4"/>
      <c r="C747" s="11" t="s">
        <v>360</v>
      </c>
      <c r="D747" s="30">
        <v>0</v>
      </c>
      <c r="E747" s="30">
        <v>0</v>
      </c>
      <c r="F747" s="30">
        <v>0</v>
      </c>
      <c r="G747" s="30">
        <v>0</v>
      </c>
    </row>
    <row r="748" spans="1:7">
      <c r="A748" s="4"/>
      <c r="B748" s="4"/>
      <c r="C748" s="11" t="s">
        <v>357</v>
      </c>
      <c r="D748" s="30">
        <v>0</v>
      </c>
      <c r="E748" s="30">
        <v>0</v>
      </c>
      <c r="F748" s="30">
        <v>0</v>
      </c>
      <c r="G748" s="30">
        <v>0</v>
      </c>
    </row>
    <row r="749" spans="1:7">
      <c r="A749" s="4"/>
      <c r="B749" s="4"/>
      <c r="C749" s="11" t="s">
        <v>356</v>
      </c>
      <c r="D749" s="30">
        <v>0</v>
      </c>
      <c r="E749" s="30">
        <v>0</v>
      </c>
      <c r="F749" s="30">
        <v>0</v>
      </c>
      <c r="G749" s="30">
        <v>0</v>
      </c>
    </row>
    <row r="750" spans="1:7">
      <c r="A750" s="4"/>
      <c r="B750" s="4"/>
      <c r="C750" s="11" t="s">
        <v>355</v>
      </c>
      <c r="D750" s="30">
        <v>0</v>
      </c>
      <c r="E750" s="30">
        <v>0</v>
      </c>
      <c r="F750" s="30">
        <v>0</v>
      </c>
      <c r="G750" s="30">
        <v>0</v>
      </c>
    </row>
    <row r="751" spans="1:7">
      <c r="A751" s="4"/>
      <c r="B751" s="4"/>
      <c r="C751" s="11" t="s">
        <v>354</v>
      </c>
      <c r="D751" s="30">
        <v>0</v>
      </c>
      <c r="E751" s="30">
        <v>0</v>
      </c>
      <c r="F751" s="30">
        <v>0</v>
      </c>
      <c r="G751" s="30">
        <v>0</v>
      </c>
    </row>
    <row r="752" spans="1:7">
      <c r="A752" s="4"/>
      <c r="B752" s="4"/>
      <c r="C752" s="11" t="s">
        <v>353</v>
      </c>
      <c r="D752" s="30">
        <v>0</v>
      </c>
      <c r="E752" s="30">
        <v>0</v>
      </c>
      <c r="F752" s="30">
        <v>0</v>
      </c>
      <c r="G752" s="30">
        <v>0</v>
      </c>
    </row>
    <row r="753" spans="1:7">
      <c r="A753" s="4"/>
      <c r="B753" s="4"/>
      <c r="C753" s="11" t="s">
        <v>359</v>
      </c>
      <c r="D753" s="30">
        <v>0</v>
      </c>
      <c r="E753" s="30">
        <v>1357198632</v>
      </c>
      <c r="F753" s="30">
        <v>1254558343</v>
      </c>
      <c r="G753" s="30">
        <v>1580988326</v>
      </c>
    </row>
    <row r="754" spans="1:7">
      <c r="A754" s="4"/>
      <c r="B754" s="4"/>
      <c r="C754" s="11" t="s">
        <v>357</v>
      </c>
      <c r="D754" s="30">
        <v>0</v>
      </c>
      <c r="E754" s="30">
        <v>1299603043</v>
      </c>
      <c r="F754" s="30">
        <v>1254558343</v>
      </c>
      <c r="G754" s="30">
        <v>1580988326</v>
      </c>
    </row>
    <row r="755" spans="1:7">
      <c r="A755" s="4"/>
      <c r="B755" s="4"/>
      <c r="C755" s="11" t="s">
        <v>356</v>
      </c>
      <c r="D755" s="30">
        <v>0</v>
      </c>
      <c r="E755" s="30">
        <v>0</v>
      </c>
      <c r="F755" s="30">
        <v>0</v>
      </c>
      <c r="G755" s="30">
        <v>0</v>
      </c>
    </row>
    <row r="756" spans="1:7">
      <c r="A756" s="4"/>
      <c r="B756" s="4"/>
      <c r="C756" s="11" t="s">
        <v>355</v>
      </c>
      <c r="D756" s="30">
        <v>0</v>
      </c>
      <c r="E756" s="30">
        <v>0</v>
      </c>
      <c r="F756" s="30">
        <v>0</v>
      </c>
      <c r="G756" s="30">
        <v>0</v>
      </c>
    </row>
    <row r="757" spans="1:7">
      <c r="A757" s="4"/>
      <c r="B757" s="4"/>
      <c r="C757" s="11" t="s">
        <v>354</v>
      </c>
      <c r="D757" s="30">
        <v>0</v>
      </c>
      <c r="E757" s="30">
        <v>57595589</v>
      </c>
      <c r="F757" s="30">
        <v>0</v>
      </c>
      <c r="G757" s="30">
        <v>0</v>
      </c>
    </row>
    <row r="758" spans="1:7">
      <c r="A758" s="4"/>
      <c r="B758" s="4"/>
      <c r="C758" s="11" t="s">
        <v>353</v>
      </c>
      <c r="D758" s="30">
        <v>0</v>
      </c>
      <c r="E758" s="30">
        <v>0</v>
      </c>
      <c r="F758" s="30">
        <v>0</v>
      </c>
      <c r="G758" s="30">
        <v>0</v>
      </c>
    </row>
    <row r="759" spans="1:7">
      <c r="A759" s="4"/>
      <c r="B759" s="4"/>
      <c r="C759" s="11" t="s">
        <v>358</v>
      </c>
      <c r="D759" s="30">
        <v>0</v>
      </c>
      <c r="E759" s="30">
        <v>0</v>
      </c>
      <c r="F759" s="30">
        <v>0</v>
      </c>
      <c r="G759" s="30">
        <v>0</v>
      </c>
    </row>
    <row r="760" spans="1:7">
      <c r="A760" s="4"/>
      <c r="B760" s="4"/>
      <c r="C760" s="11" t="s">
        <v>357</v>
      </c>
      <c r="D760" s="30">
        <v>0</v>
      </c>
      <c r="E760" s="30">
        <v>0</v>
      </c>
      <c r="F760" s="30">
        <v>0</v>
      </c>
      <c r="G760" s="30">
        <v>0</v>
      </c>
    </row>
    <row r="761" spans="1:7">
      <c r="A761" s="4"/>
      <c r="B761" s="4"/>
      <c r="C761" s="11" t="s">
        <v>356</v>
      </c>
      <c r="D761" s="30">
        <v>0</v>
      </c>
      <c r="E761" s="30">
        <v>0</v>
      </c>
      <c r="F761" s="30">
        <v>0</v>
      </c>
      <c r="G761" s="30">
        <v>0</v>
      </c>
    </row>
    <row r="762" spans="1:7">
      <c r="A762" s="4"/>
      <c r="B762" s="4"/>
      <c r="C762" s="11" t="s">
        <v>355</v>
      </c>
      <c r="D762" s="30">
        <v>0</v>
      </c>
      <c r="E762" s="30">
        <v>0</v>
      </c>
      <c r="F762" s="30">
        <v>0</v>
      </c>
      <c r="G762" s="30">
        <v>0</v>
      </c>
    </row>
    <row r="763" spans="1:7">
      <c r="A763" s="4"/>
      <c r="B763" s="4"/>
      <c r="C763" s="11" t="s">
        <v>354</v>
      </c>
      <c r="D763" s="30">
        <v>0</v>
      </c>
      <c r="E763" s="30">
        <v>0</v>
      </c>
      <c r="F763" s="30">
        <v>0</v>
      </c>
      <c r="G763" s="30">
        <v>0</v>
      </c>
    </row>
    <row r="764" spans="1:7">
      <c r="A764" s="4"/>
      <c r="B764" s="4"/>
      <c r="C764" s="11" t="s">
        <v>353</v>
      </c>
      <c r="D764" s="30">
        <v>0</v>
      </c>
      <c r="E764" s="30">
        <v>0</v>
      </c>
      <c r="F764" s="30">
        <v>0</v>
      </c>
      <c r="G764" s="30">
        <v>0</v>
      </c>
    </row>
    <row r="765" spans="1:7">
      <c r="A765" s="4"/>
      <c r="B765" s="4"/>
      <c r="C765" s="11" t="s">
        <v>352</v>
      </c>
      <c r="D765" s="30">
        <v>0</v>
      </c>
      <c r="E765" s="30">
        <v>0</v>
      </c>
      <c r="F765" s="30">
        <v>0</v>
      </c>
      <c r="G765" s="30">
        <v>0</v>
      </c>
    </row>
    <row r="766" spans="1:7">
      <c r="A766" s="4"/>
      <c r="B766" s="4"/>
      <c r="C766" s="11" t="s">
        <v>351</v>
      </c>
      <c r="D766" s="30">
        <v>0</v>
      </c>
      <c r="E766" s="30">
        <v>0</v>
      </c>
      <c r="F766" s="30">
        <v>0</v>
      </c>
      <c r="G766" s="30">
        <v>0</v>
      </c>
    </row>
    <row r="767" spans="1:7">
      <c r="A767" s="4"/>
      <c r="B767" s="4"/>
      <c r="C767" s="10" t="s">
        <v>145</v>
      </c>
      <c r="D767" s="30">
        <v>0</v>
      </c>
      <c r="E767" s="30">
        <v>1357198632</v>
      </c>
      <c r="F767" s="30">
        <v>1254558343</v>
      </c>
      <c r="G767" s="30">
        <v>1580988326</v>
      </c>
    </row>
    <row r="768" spans="1:7">
      <c r="A768" s="4"/>
      <c r="B768" s="4"/>
      <c r="C768" s="14" t="s">
        <v>382</v>
      </c>
      <c r="D768" s="1314" t="s">
        <v>1044</v>
      </c>
      <c r="E768" s="1315"/>
      <c r="F768" s="1315"/>
      <c r="G768" s="1315"/>
    </row>
    <row r="769" spans="1:7">
      <c r="A769" s="4"/>
      <c r="B769" s="4"/>
      <c r="C769" s="27" t="s">
        <v>380</v>
      </c>
      <c r="D769" s="1310" t="s">
        <v>1045</v>
      </c>
      <c r="E769" s="1311"/>
      <c r="F769" s="1311"/>
      <c r="G769" s="1311"/>
    </row>
    <row r="770" spans="1:7">
      <c r="A770" s="4"/>
      <c r="B770" s="4"/>
      <c r="C770" s="27" t="s">
        <v>15</v>
      </c>
      <c r="D770" s="1310" t="s">
        <v>1043</v>
      </c>
      <c r="E770" s="1311"/>
      <c r="F770" s="1311"/>
      <c r="G770" s="1311"/>
    </row>
    <row r="771" spans="1:7">
      <c r="A771" s="4"/>
      <c r="B771" s="4"/>
      <c r="C771" s="13"/>
      <c r="D771" s="33">
        <v>2022</v>
      </c>
      <c r="E771" s="33">
        <v>2023</v>
      </c>
      <c r="F771" s="33">
        <v>2024</v>
      </c>
      <c r="G771" s="33">
        <v>2025</v>
      </c>
    </row>
    <row r="772" spans="1:7">
      <c r="A772" s="4"/>
      <c r="B772" s="4"/>
      <c r="C772" s="12"/>
      <c r="D772" s="34" t="s">
        <v>7</v>
      </c>
      <c r="E772" s="34" t="s">
        <v>8</v>
      </c>
      <c r="F772" s="34" t="s">
        <v>8</v>
      </c>
      <c r="G772" s="34" t="s">
        <v>8</v>
      </c>
    </row>
    <row r="773" spans="1:7">
      <c r="A773" s="4"/>
      <c r="B773" s="4"/>
      <c r="C773" s="7" t="s">
        <v>16</v>
      </c>
      <c r="D773" s="35" t="s">
        <v>411</v>
      </c>
      <c r="E773" s="35" t="s">
        <v>411</v>
      </c>
      <c r="F773" s="35" t="s">
        <v>411</v>
      </c>
      <c r="G773" s="35" t="s">
        <v>411</v>
      </c>
    </row>
    <row r="774" spans="1:7">
      <c r="A774" s="4"/>
      <c r="B774" s="4"/>
      <c r="C774" s="7" t="s">
        <v>481</v>
      </c>
      <c r="D774" s="35" t="s">
        <v>2479</v>
      </c>
      <c r="E774" s="35" t="s">
        <v>1067</v>
      </c>
      <c r="F774" s="35" t="s">
        <v>1067</v>
      </c>
      <c r="G774" s="35" t="s">
        <v>2480</v>
      </c>
    </row>
    <row r="775" spans="1:7">
      <c r="A775" s="4"/>
      <c r="B775" s="4"/>
      <c r="C775" s="7" t="s">
        <v>480</v>
      </c>
      <c r="D775" s="35" t="s">
        <v>2479</v>
      </c>
      <c r="E775" s="35" t="s">
        <v>1067</v>
      </c>
      <c r="F775" s="35" t="s">
        <v>1067</v>
      </c>
      <c r="G775" s="35" t="s">
        <v>2480</v>
      </c>
    </row>
    <row r="776" spans="1:7">
      <c r="A776" s="4"/>
      <c r="B776" s="4"/>
      <c r="C776" s="7" t="s">
        <v>375</v>
      </c>
      <c r="D776" s="35" t="s">
        <v>348</v>
      </c>
      <c r="E776" s="35" t="s">
        <v>372</v>
      </c>
      <c r="F776" s="35" t="s">
        <v>372</v>
      </c>
      <c r="G776" s="35" t="s">
        <v>372</v>
      </c>
    </row>
    <row r="777" spans="1:7">
      <c r="A777" s="4"/>
      <c r="B777" s="4"/>
      <c r="C777" s="7" t="s">
        <v>374</v>
      </c>
      <c r="D777" s="35" t="s">
        <v>348</v>
      </c>
      <c r="E777" s="35" t="s">
        <v>2481</v>
      </c>
      <c r="F777" s="35" t="s">
        <v>372</v>
      </c>
      <c r="G777" s="35" t="s">
        <v>2482</v>
      </c>
    </row>
    <row r="778" spans="1:7">
      <c r="A778" s="4"/>
      <c r="B778" s="4"/>
      <c r="C778" s="7" t="s">
        <v>22</v>
      </c>
      <c r="D778" s="35" t="s">
        <v>348</v>
      </c>
      <c r="E778" s="35" t="s">
        <v>2481</v>
      </c>
      <c r="F778" s="35" t="s">
        <v>372</v>
      </c>
      <c r="G778" s="35" t="s">
        <v>2482</v>
      </c>
    </row>
    <row r="779" spans="1:7">
      <c r="A779" s="4"/>
      <c r="B779" s="4"/>
      <c r="C779" s="1312" t="s">
        <v>371</v>
      </c>
      <c r="D779" s="1313"/>
      <c r="E779" s="1313"/>
      <c r="F779" s="1313"/>
      <c r="G779" s="1313"/>
    </row>
    <row r="780" spans="1:7">
      <c r="A780" s="4"/>
      <c r="B780" s="4"/>
      <c r="C780" s="13"/>
      <c r="D780" s="33">
        <v>2022</v>
      </c>
      <c r="E780" s="33">
        <v>2023</v>
      </c>
      <c r="F780" s="33">
        <v>2024</v>
      </c>
      <c r="G780" s="33">
        <v>2025</v>
      </c>
    </row>
    <row r="781" spans="1:7">
      <c r="A781" s="4"/>
      <c r="B781" s="4"/>
      <c r="C781" s="12"/>
      <c r="D781" s="34" t="s">
        <v>7</v>
      </c>
      <c r="E781" s="34" t="s">
        <v>8</v>
      </c>
      <c r="F781" s="34" t="s">
        <v>8</v>
      </c>
      <c r="G781" s="34" t="s">
        <v>8</v>
      </c>
    </row>
    <row r="782" spans="1:7">
      <c r="A782" s="4"/>
      <c r="B782" s="4"/>
      <c r="C782" s="11" t="s">
        <v>368</v>
      </c>
      <c r="D782" s="30">
        <v>0</v>
      </c>
      <c r="E782" s="30">
        <v>0</v>
      </c>
      <c r="F782" s="30">
        <v>0</v>
      </c>
      <c r="G782" s="30">
        <v>0</v>
      </c>
    </row>
    <row r="783" spans="1:7">
      <c r="A783" s="4"/>
      <c r="B783" s="4"/>
      <c r="C783" s="11" t="s">
        <v>357</v>
      </c>
      <c r="D783" s="30">
        <v>0</v>
      </c>
      <c r="E783" s="30">
        <v>0</v>
      </c>
      <c r="F783" s="30">
        <v>0</v>
      </c>
      <c r="G783" s="30">
        <v>0</v>
      </c>
    </row>
    <row r="784" spans="1:7">
      <c r="A784" s="4"/>
      <c r="B784" s="4"/>
      <c r="C784" s="11" t="s">
        <v>361</v>
      </c>
      <c r="D784" s="30">
        <v>0</v>
      </c>
      <c r="E784" s="30">
        <v>0</v>
      </c>
      <c r="F784" s="30">
        <v>0</v>
      </c>
      <c r="G784" s="30">
        <v>0</v>
      </c>
    </row>
    <row r="785" spans="1:7">
      <c r="A785" s="4"/>
      <c r="B785" s="4"/>
      <c r="C785" s="11" t="s">
        <v>367</v>
      </c>
      <c r="D785" s="30">
        <v>0</v>
      </c>
      <c r="E785" s="30">
        <v>0</v>
      </c>
      <c r="F785" s="30">
        <v>0</v>
      </c>
      <c r="G785" s="30">
        <v>0</v>
      </c>
    </row>
    <row r="786" spans="1:7">
      <c r="A786" s="4"/>
      <c r="B786" s="4"/>
      <c r="C786" s="11" t="s">
        <v>357</v>
      </c>
      <c r="D786" s="30">
        <v>0</v>
      </c>
      <c r="E786" s="30">
        <v>0</v>
      </c>
      <c r="F786" s="30">
        <v>0</v>
      </c>
      <c r="G786" s="30">
        <v>0</v>
      </c>
    </row>
    <row r="787" spans="1:7">
      <c r="A787" s="4"/>
      <c r="B787" s="4"/>
      <c r="C787" s="11" t="s">
        <v>361</v>
      </c>
      <c r="D787" s="30">
        <v>0</v>
      </c>
      <c r="E787" s="30">
        <v>0</v>
      </c>
      <c r="F787" s="30">
        <v>0</v>
      </c>
      <c r="G787" s="30">
        <v>0</v>
      </c>
    </row>
    <row r="788" spans="1:7">
      <c r="A788" s="4"/>
      <c r="B788" s="4"/>
      <c r="C788" s="11" t="s">
        <v>366</v>
      </c>
      <c r="D788" s="30">
        <v>0</v>
      </c>
      <c r="E788" s="30">
        <v>0</v>
      </c>
      <c r="F788" s="30">
        <v>0</v>
      </c>
      <c r="G788" s="30">
        <v>0</v>
      </c>
    </row>
    <row r="789" spans="1:7">
      <c r="A789" s="4"/>
      <c r="B789" s="4"/>
      <c r="C789" s="11" t="s">
        <v>357</v>
      </c>
      <c r="D789" s="30">
        <v>0</v>
      </c>
      <c r="E789" s="30">
        <v>0</v>
      </c>
      <c r="F789" s="30">
        <v>0</v>
      </c>
      <c r="G789" s="30">
        <v>0</v>
      </c>
    </row>
    <row r="790" spans="1:7">
      <c r="A790" s="4"/>
      <c r="B790" s="4"/>
      <c r="C790" s="11" t="s">
        <v>361</v>
      </c>
      <c r="D790" s="30">
        <v>0</v>
      </c>
      <c r="E790" s="30">
        <v>0</v>
      </c>
      <c r="F790" s="30">
        <v>0</v>
      </c>
      <c r="G790" s="30">
        <v>0</v>
      </c>
    </row>
    <row r="791" spans="1:7">
      <c r="A791" s="4"/>
      <c r="B791" s="4"/>
      <c r="C791" s="11" t="s">
        <v>365</v>
      </c>
      <c r="D791" s="30">
        <v>0</v>
      </c>
      <c r="E791" s="30">
        <v>0</v>
      </c>
      <c r="F791" s="30">
        <v>0</v>
      </c>
      <c r="G791" s="30">
        <v>0</v>
      </c>
    </row>
    <row r="792" spans="1:7">
      <c r="A792" s="4"/>
      <c r="B792" s="4"/>
      <c r="C792" s="11" t="s">
        <v>357</v>
      </c>
      <c r="D792" s="30">
        <v>0</v>
      </c>
      <c r="E792" s="30">
        <v>0</v>
      </c>
      <c r="F792" s="30">
        <v>0</v>
      </c>
      <c r="G792" s="30">
        <v>0</v>
      </c>
    </row>
    <row r="793" spans="1:7">
      <c r="A793" s="4"/>
      <c r="B793" s="4"/>
      <c r="C793" s="11" t="s">
        <v>361</v>
      </c>
      <c r="D793" s="30">
        <v>0</v>
      </c>
      <c r="E793" s="30">
        <v>0</v>
      </c>
      <c r="F793" s="30">
        <v>0</v>
      </c>
      <c r="G793" s="30">
        <v>0</v>
      </c>
    </row>
    <row r="794" spans="1:7">
      <c r="A794" s="4"/>
      <c r="B794" s="4"/>
      <c r="C794" s="11" t="s">
        <v>370</v>
      </c>
      <c r="D794" s="30">
        <v>0</v>
      </c>
      <c r="E794" s="30">
        <v>0</v>
      </c>
      <c r="F794" s="30">
        <v>0</v>
      </c>
      <c r="G794" s="30">
        <v>0</v>
      </c>
    </row>
    <row r="795" spans="1:7">
      <c r="A795" s="4"/>
      <c r="B795" s="4"/>
      <c r="C795" s="11" t="s">
        <v>357</v>
      </c>
      <c r="D795" s="30">
        <v>0</v>
      </c>
      <c r="E795" s="30">
        <v>0</v>
      </c>
      <c r="F795" s="30">
        <v>0</v>
      </c>
      <c r="G795" s="30">
        <v>0</v>
      </c>
    </row>
    <row r="796" spans="1:7">
      <c r="A796" s="4"/>
      <c r="B796" s="4"/>
      <c r="C796" s="11" t="s">
        <v>361</v>
      </c>
      <c r="D796" s="30">
        <v>0</v>
      </c>
      <c r="E796" s="30">
        <v>0</v>
      </c>
      <c r="F796" s="30">
        <v>0</v>
      </c>
      <c r="G796" s="30">
        <v>0</v>
      </c>
    </row>
    <row r="797" spans="1:7">
      <c r="A797" s="4"/>
      <c r="B797" s="4"/>
      <c r="C797" s="11" t="s">
        <v>363</v>
      </c>
      <c r="D797" s="30">
        <v>0</v>
      </c>
      <c r="E797" s="30">
        <v>0</v>
      </c>
      <c r="F797" s="30">
        <v>0</v>
      </c>
      <c r="G797" s="30">
        <v>0</v>
      </c>
    </row>
    <row r="798" spans="1:7">
      <c r="A798" s="4"/>
      <c r="B798" s="4"/>
      <c r="C798" s="11" t="s">
        <v>357</v>
      </c>
      <c r="D798" s="30">
        <v>0</v>
      </c>
      <c r="E798" s="30">
        <v>0</v>
      </c>
      <c r="F798" s="30">
        <v>0</v>
      </c>
      <c r="G798" s="30">
        <v>0</v>
      </c>
    </row>
    <row r="799" spans="1:7">
      <c r="A799" s="4"/>
      <c r="B799" s="4"/>
      <c r="C799" s="11" t="s">
        <v>361</v>
      </c>
      <c r="D799" s="30">
        <v>0</v>
      </c>
      <c r="E799" s="30">
        <v>0</v>
      </c>
      <c r="F799" s="30">
        <v>0</v>
      </c>
      <c r="G799" s="30">
        <v>0</v>
      </c>
    </row>
    <row r="800" spans="1:7">
      <c r="A800" s="4"/>
      <c r="B800" s="4"/>
      <c r="C800" s="11" t="s">
        <v>362</v>
      </c>
      <c r="D800" s="30">
        <v>0</v>
      </c>
      <c r="E800" s="30">
        <v>0</v>
      </c>
      <c r="F800" s="30">
        <v>0</v>
      </c>
      <c r="G800" s="30">
        <v>0</v>
      </c>
    </row>
    <row r="801" spans="1:7">
      <c r="A801" s="4"/>
      <c r="B801" s="4"/>
      <c r="C801" s="11" t="s">
        <v>357</v>
      </c>
      <c r="D801" s="30">
        <v>0</v>
      </c>
      <c r="E801" s="30">
        <v>0</v>
      </c>
      <c r="F801" s="30">
        <v>0</v>
      </c>
      <c r="G801" s="30">
        <v>0</v>
      </c>
    </row>
    <row r="802" spans="1:7">
      <c r="A802" s="4"/>
      <c r="B802" s="4"/>
      <c r="C802" s="11" t="s">
        <v>361</v>
      </c>
      <c r="D802" s="30">
        <v>0</v>
      </c>
      <c r="E802" s="30">
        <v>0</v>
      </c>
      <c r="F802" s="30">
        <v>0</v>
      </c>
      <c r="G802" s="30">
        <v>0</v>
      </c>
    </row>
    <row r="803" spans="1:7">
      <c r="A803" s="4"/>
      <c r="B803" s="4"/>
      <c r="C803" s="11" t="s">
        <v>360</v>
      </c>
      <c r="D803" s="30">
        <v>0</v>
      </c>
      <c r="E803" s="30">
        <v>0</v>
      </c>
      <c r="F803" s="30">
        <v>0</v>
      </c>
      <c r="G803" s="30">
        <v>0</v>
      </c>
    </row>
    <row r="804" spans="1:7">
      <c r="A804" s="4"/>
      <c r="B804" s="4"/>
      <c r="C804" s="11" t="s">
        <v>357</v>
      </c>
      <c r="D804" s="30">
        <v>0</v>
      </c>
      <c r="E804" s="30">
        <v>0</v>
      </c>
      <c r="F804" s="30">
        <v>0</v>
      </c>
      <c r="G804" s="30">
        <v>0</v>
      </c>
    </row>
    <row r="805" spans="1:7">
      <c r="A805" s="4"/>
      <c r="B805" s="4"/>
      <c r="C805" s="11" t="s">
        <v>356</v>
      </c>
      <c r="D805" s="30">
        <v>0</v>
      </c>
      <c r="E805" s="30">
        <v>0</v>
      </c>
      <c r="F805" s="30">
        <v>0</v>
      </c>
      <c r="G805" s="30">
        <v>0</v>
      </c>
    </row>
    <row r="806" spans="1:7">
      <c r="A806" s="4"/>
      <c r="B806" s="4"/>
      <c r="C806" s="11" t="s">
        <v>355</v>
      </c>
      <c r="D806" s="30">
        <v>0</v>
      </c>
      <c r="E806" s="30">
        <v>0</v>
      </c>
      <c r="F806" s="30">
        <v>0</v>
      </c>
      <c r="G806" s="30">
        <v>0</v>
      </c>
    </row>
    <row r="807" spans="1:7">
      <c r="A807" s="4"/>
      <c r="B807" s="4"/>
      <c r="C807" s="11" t="s">
        <v>354</v>
      </c>
      <c r="D807" s="30">
        <v>0</v>
      </c>
      <c r="E807" s="30">
        <v>0</v>
      </c>
      <c r="F807" s="30">
        <v>0</v>
      </c>
      <c r="G807" s="30">
        <v>0</v>
      </c>
    </row>
    <row r="808" spans="1:7">
      <c r="A808" s="4"/>
      <c r="B808" s="4"/>
      <c r="C808" s="11" t="s">
        <v>353</v>
      </c>
      <c r="D808" s="30">
        <v>0</v>
      </c>
      <c r="E808" s="30">
        <v>0</v>
      </c>
      <c r="F808" s="30">
        <v>0</v>
      </c>
      <c r="G808" s="30">
        <v>0</v>
      </c>
    </row>
    <row r="809" spans="1:7">
      <c r="A809" s="4"/>
      <c r="B809" s="4"/>
      <c r="C809" s="11" t="s">
        <v>359</v>
      </c>
      <c r="D809" s="30">
        <v>0</v>
      </c>
      <c r="E809" s="30">
        <v>120000000</v>
      </c>
      <c r="F809" s="30">
        <v>120000000</v>
      </c>
      <c r="G809" s="30">
        <v>35492966</v>
      </c>
    </row>
    <row r="810" spans="1:7">
      <c r="A810" s="4"/>
      <c r="B810" s="4"/>
      <c r="C810" s="11" t="s">
        <v>357</v>
      </c>
      <c r="D810" s="30">
        <v>0</v>
      </c>
      <c r="E810" s="30">
        <v>120000000</v>
      </c>
      <c r="F810" s="30">
        <v>120000000</v>
      </c>
      <c r="G810" s="30">
        <v>35492966</v>
      </c>
    </row>
    <row r="811" spans="1:7">
      <c r="A811" s="4"/>
      <c r="B811" s="4"/>
      <c r="C811" s="11" t="s">
        <v>356</v>
      </c>
      <c r="D811" s="30">
        <v>0</v>
      </c>
      <c r="E811" s="30">
        <v>0</v>
      </c>
      <c r="F811" s="30">
        <v>0</v>
      </c>
      <c r="G811" s="30">
        <v>0</v>
      </c>
    </row>
    <row r="812" spans="1:7">
      <c r="A812" s="4"/>
      <c r="B812" s="4"/>
      <c r="C812" s="11" t="s">
        <v>355</v>
      </c>
      <c r="D812" s="30">
        <v>0</v>
      </c>
      <c r="E812" s="30">
        <v>0</v>
      </c>
      <c r="F812" s="30">
        <v>0</v>
      </c>
      <c r="G812" s="30">
        <v>0</v>
      </c>
    </row>
    <row r="813" spans="1:7">
      <c r="A813" s="4"/>
      <c r="B813" s="4"/>
      <c r="C813" s="11" t="s">
        <v>354</v>
      </c>
      <c r="D813" s="30">
        <v>0</v>
      </c>
      <c r="E813" s="30">
        <v>0</v>
      </c>
      <c r="F813" s="30">
        <v>0</v>
      </c>
      <c r="G813" s="30">
        <v>0</v>
      </c>
    </row>
    <row r="814" spans="1:7">
      <c r="A814" s="4"/>
      <c r="B814" s="4"/>
      <c r="C814" s="11" t="s">
        <v>353</v>
      </c>
      <c r="D814" s="30">
        <v>0</v>
      </c>
      <c r="E814" s="30">
        <v>0</v>
      </c>
      <c r="F814" s="30">
        <v>0</v>
      </c>
      <c r="G814" s="30">
        <v>0</v>
      </c>
    </row>
    <row r="815" spans="1:7">
      <c r="A815" s="4"/>
      <c r="B815" s="4"/>
      <c r="C815" s="11" t="s">
        <v>358</v>
      </c>
      <c r="D815" s="30">
        <v>0</v>
      </c>
      <c r="E815" s="30">
        <v>0</v>
      </c>
      <c r="F815" s="30">
        <v>0</v>
      </c>
      <c r="G815" s="30">
        <v>0</v>
      </c>
    </row>
    <row r="816" spans="1:7">
      <c r="A816" s="4"/>
      <c r="B816" s="4"/>
      <c r="C816" s="11" t="s">
        <v>357</v>
      </c>
      <c r="D816" s="30">
        <v>0</v>
      </c>
      <c r="E816" s="30">
        <v>0</v>
      </c>
      <c r="F816" s="30">
        <v>0</v>
      </c>
      <c r="G816" s="30">
        <v>0</v>
      </c>
    </row>
    <row r="817" spans="1:7">
      <c r="A817" s="4"/>
      <c r="B817" s="4"/>
      <c r="C817" s="11" t="s">
        <v>356</v>
      </c>
      <c r="D817" s="30">
        <v>0</v>
      </c>
      <c r="E817" s="30">
        <v>0</v>
      </c>
      <c r="F817" s="30">
        <v>0</v>
      </c>
      <c r="G817" s="30">
        <v>0</v>
      </c>
    </row>
    <row r="818" spans="1:7">
      <c r="A818" s="4"/>
      <c r="B818" s="4"/>
      <c r="C818" s="11" t="s">
        <v>355</v>
      </c>
      <c r="D818" s="30">
        <v>0</v>
      </c>
      <c r="E818" s="30">
        <v>0</v>
      </c>
      <c r="F818" s="30">
        <v>0</v>
      </c>
      <c r="G818" s="30">
        <v>0</v>
      </c>
    </row>
    <row r="819" spans="1:7">
      <c r="A819" s="4"/>
      <c r="B819" s="4"/>
      <c r="C819" s="11" t="s">
        <v>354</v>
      </c>
      <c r="D819" s="30">
        <v>0</v>
      </c>
      <c r="E819" s="30">
        <v>0</v>
      </c>
      <c r="F819" s="30">
        <v>0</v>
      </c>
      <c r="G819" s="30">
        <v>0</v>
      </c>
    </row>
    <row r="820" spans="1:7">
      <c r="A820" s="4"/>
      <c r="B820" s="4"/>
      <c r="C820" s="11" t="s">
        <v>353</v>
      </c>
      <c r="D820" s="30">
        <v>0</v>
      </c>
      <c r="E820" s="30">
        <v>0</v>
      </c>
      <c r="F820" s="30">
        <v>0</v>
      </c>
      <c r="G820" s="30">
        <v>0</v>
      </c>
    </row>
    <row r="821" spans="1:7">
      <c r="A821" s="4"/>
      <c r="B821" s="4"/>
      <c r="C821" s="11" t="s">
        <v>352</v>
      </c>
      <c r="D821" s="30">
        <v>0</v>
      </c>
      <c r="E821" s="30">
        <v>0</v>
      </c>
      <c r="F821" s="30">
        <v>0</v>
      </c>
      <c r="G821" s="30">
        <v>0</v>
      </c>
    </row>
    <row r="822" spans="1:7">
      <c r="A822" s="4"/>
      <c r="B822" s="4"/>
      <c r="C822" s="11" t="s">
        <v>351</v>
      </c>
      <c r="D822" s="30">
        <v>0</v>
      </c>
      <c r="E822" s="30">
        <v>0</v>
      </c>
      <c r="F822" s="30">
        <v>0</v>
      </c>
      <c r="G822" s="30">
        <v>0</v>
      </c>
    </row>
    <row r="823" spans="1:7">
      <c r="A823" s="4"/>
      <c r="B823" s="4"/>
      <c r="C823" s="10" t="s">
        <v>145</v>
      </c>
      <c r="D823" s="30">
        <v>0</v>
      </c>
      <c r="E823" s="30">
        <v>120000000</v>
      </c>
      <c r="F823" s="30">
        <v>120000000</v>
      </c>
      <c r="G823" s="30">
        <v>35492966</v>
      </c>
    </row>
    <row r="824" spans="1:7">
      <c r="A824" s="4"/>
      <c r="B824" s="4"/>
      <c r="C824" s="14" t="s">
        <v>382</v>
      </c>
      <c r="D824" s="1314" t="s">
        <v>1046</v>
      </c>
      <c r="E824" s="1315"/>
      <c r="F824" s="1315"/>
      <c r="G824" s="1315"/>
    </row>
    <row r="825" spans="1:7">
      <c r="A825" s="4"/>
      <c r="B825" s="4"/>
      <c r="C825" s="27" t="s">
        <v>380</v>
      </c>
      <c r="D825" s="1310" t="s">
        <v>1047</v>
      </c>
      <c r="E825" s="1311"/>
      <c r="F825" s="1311"/>
      <c r="G825" s="1311"/>
    </row>
    <row r="826" spans="1:7">
      <c r="A826" s="4"/>
      <c r="B826" s="4"/>
      <c r="C826" s="27" t="s">
        <v>15</v>
      </c>
      <c r="D826" s="1310" t="s">
        <v>1043</v>
      </c>
      <c r="E826" s="1311"/>
      <c r="F826" s="1311"/>
      <c r="G826" s="1311"/>
    </row>
    <row r="827" spans="1:7">
      <c r="A827" s="4"/>
      <c r="B827" s="4"/>
      <c r="C827" s="13"/>
      <c r="D827" s="33">
        <v>2022</v>
      </c>
      <c r="E827" s="33">
        <v>2023</v>
      </c>
      <c r="F827" s="33">
        <v>2024</v>
      </c>
      <c r="G827" s="33">
        <v>2025</v>
      </c>
    </row>
    <row r="828" spans="1:7">
      <c r="A828" s="4"/>
      <c r="B828" s="4"/>
      <c r="C828" s="12"/>
      <c r="D828" s="34" t="s">
        <v>7</v>
      </c>
      <c r="E828" s="34" t="s">
        <v>8</v>
      </c>
      <c r="F828" s="34" t="s">
        <v>8</v>
      </c>
      <c r="G828" s="34" t="s">
        <v>8</v>
      </c>
    </row>
    <row r="829" spans="1:7">
      <c r="A829" s="4"/>
      <c r="B829" s="4"/>
      <c r="C829" s="7" t="s">
        <v>16</v>
      </c>
      <c r="D829" s="35" t="s">
        <v>411</v>
      </c>
      <c r="E829" s="35" t="s">
        <v>411</v>
      </c>
      <c r="F829" s="35" t="s">
        <v>372</v>
      </c>
      <c r="G829" s="35" t="s">
        <v>372</v>
      </c>
    </row>
    <row r="830" spans="1:7">
      <c r="A830" s="4"/>
      <c r="B830" s="4"/>
      <c r="C830" s="7" t="s">
        <v>481</v>
      </c>
      <c r="D830" s="35" t="s">
        <v>2483</v>
      </c>
      <c r="E830" s="35" t="s">
        <v>2484</v>
      </c>
      <c r="F830" s="35" t="s">
        <v>372</v>
      </c>
      <c r="G830" s="35" t="s">
        <v>372</v>
      </c>
    </row>
    <row r="831" spans="1:7">
      <c r="A831" s="4"/>
      <c r="B831" s="4"/>
      <c r="C831" s="7" t="s">
        <v>480</v>
      </c>
      <c r="D831" s="35" t="s">
        <v>2483</v>
      </c>
      <c r="E831" s="35" t="s">
        <v>2484</v>
      </c>
      <c r="F831" s="35" t="s">
        <v>372</v>
      </c>
      <c r="G831" s="35" t="s">
        <v>372</v>
      </c>
    </row>
    <row r="832" spans="1:7">
      <c r="A832" s="4"/>
      <c r="B832" s="4"/>
      <c r="C832" s="7" t="s">
        <v>375</v>
      </c>
      <c r="D832" s="35" t="s">
        <v>348</v>
      </c>
      <c r="E832" s="35" t="s">
        <v>372</v>
      </c>
      <c r="F832" s="35" t="s">
        <v>434</v>
      </c>
      <c r="G832" s="35" t="s">
        <v>348</v>
      </c>
    </row>
    <row r="833" spans="1:7">
      <c r="A833" s="4"/>
      <c r="B833" s="4"/>
      <c r="C833" s="7" t="s">
        <v>374</v>
      </c>
      <c r="D833" s="35" t="s">
        <v>348</v>
      </c>
      <c r="E833" s="35" t="s">
        <v>2485</v>
      </c>
      <c r="F833" s="35" t="s">
        <v>434</v>
      </c>
      <c r="G833" s="35" t="s">
        <v>348</v>
      </c>
    </row>
    <row r="834" spans="1:7">
      <c r="A834" s="4"/>
      <c r="B834" s="4"/>
      <c r="C834" s="7" t="s">
        <v>22</v>
      </c>
      <c r="D834" s="35" t="s">
        <v>348</v>
      </c>
      <c r="E834" s="35" t="s">
        <v>2485</v>
      </c>
      <c r="F834" s="35" t="s">
        <v>434</v>
      </c>
      <c r="G834" s="35" t="s">
        <v>348</v>
      </c>
    </row>
    <row r="835" spans="1:7">
      <c r="A835" s="4"/>
      <c r="B835" s="4"/>
      <c r="C835" s="1312" t="s">
        <v>371</v>
      </c>
      <c r="D835" s="1313"/>
      <c r="E835" s="1313"/>
      <c r="F835" s="1313"/>
      <c r="G835" s="1313"/>
    </row>
    <row r="836" spans="1:7">
      <c r="A836" s="4"/>
      <c r="B836" s="4"/>
      <c r="C836" s="13"/>
      <c r="D836" s="33">
        <v>2022</v>
      </c>
      <c r="E836" s="33">
        <v>2023</v>
      </c>
      <c r="F836" s="33">
        <v>2024</v>
      </c>
      <c r="G836" s="33">
        <v>2025</v>
      </c>
    </row>
    <row r="837" spans="1:7">
      <c r="A837" s="4"/>
      <c r="B837" s="4"/>
      <c r="C837" s="12"/>
      <c r="D837" s="34" t="s">
        <v>7</v>
      </c>
      <c r="E837" s="34" t="s">
        <v>8</v>
      </c>
      <c r="F837" s="34" t="s">
        <v>8</v>
      </c>
      <c r="G837" s="34" t="s">
        <v>8</v>
      </c>
    </row>
    <row r="838" spans="1:7">
      <c r="A838" s="4"/>
      <c r="B838" s="4"/>
      <c r="C838" s="11" t="s">
        <v>368</v>
      </c>
      <c r="D838" s="30">
        <v>0</v>
      </c>
      <c r="E838" s="30">
        <v>0</v>
      </c>
      <c r="F838" s="30">
        <v>0</v>
      </c>
      <c r="G838" s="30">
        <v>0</v>
      </c>
    </row>
    <row r="839" spans="1:7">
      <c r="A839" s="4"/>
      <c r="B839" s="4"/>
      <c r="C839" s="11" t="s">
        <v>357</v>
      </c>
      <c r="D839" s="30">
        <v>0</v>
      </c>
      <c r="E839" s="30">
        <v>0</v>
      </c>
      <c r="F839" s="30">
        <v>0</v>
      </c>
      <c r="G839" s="30">
        <v>0</v>
      </c>
    </row>
    <row r="840" spans="1:7">
      <c r="A840" s="4"/>
      <c r="B840" s="4"/>
      <c r="C840" s="11" t="s">
        <v>361</v>
      </c>
      <c r="D840" s="30">
        <v>0</v>
      </c>
      <c r="E840" s="30">
        <v>0</v>
      </c>
      <c r="F840" s="30">
        <v>0</v>
      </c>
      <c r="G840" s="30">
        <v>0</v>
      </c>
    </row>
    <row r="841" spans="1:7">
      <c r="A841" s="4"/>
      <c r="B841" s="4"/>
      <c r="C841" s="11" t="s">
        <v>367</v>
      </c>
      <c r="D841" s="30">
        <v>0</v>
      </c>
      <c r="E841" s="30">
        <v>0</v>
      </c>
      <c r="F841" s="30">
        <v>0</v>
      </c>
      <c r="G841" s="30">
        <v>0</v>
      </c>
    </row>
    <row r="842" spans="1:7">
      <c r="A842" s="4"/>
      <c r="B842" s="4"/>
      <c r="C842" s="11" t="s">
        <v>357</v>
      </c>
      <c r="D842" s="30">
        <v>0</v>
      </c>
      <c r="E842" s="30">
        <v>0</v>
      </c>
      <c r="F842" s="30">
        <v>0</v>
      </c>
      <c r="G842" s="30">
        <v>0</v>
      </c>
    </row>
    <row r="843" spans="1:7">
      <c r="A843" s="4"/>
      <c r="B843" s="4"/>
      <c r="C843" s="11" t="s">
        <v>361</v>
      </c>
      <c r="D843" s="30">
        <v>0</v>
      </c>
      <c r="E843" s="30">
        <v>0</v>
      </c>
      <c r="F843" s="30">
        <v>0</v>
      </c>
      <c r="G843" s="30">
        <v>0</v>
      </c>
    </row>
    <row r="844" spans="1:7">
      <c r="A844" s="4"/>
      <c r="B844" s="4"/>
      <c r="C844" s="11" t="s">
        <v>366</v>
      </c>
      <c r="D844" s="30">
        <v>0</v>
      </c>
      <c r="E844" s="30">
        <v>0</v>
      </c>
      <c r="F844" s="30">
        <v>0</v>
      </c>
      <c r="G844" s="30">
        <v>0</v>
      </c>
    </row>
    <row r="845" spans="1:7">
      <c r="A845" s="4"/>
      <c r="B845" s="4"/>
      <c r="C845" s="11" t="s">
        <v>357</v>
      </c>
      <c r="D845" s="30">
        <v>0</v>
      </c>
      <c r="E845" s="30">
        <v>0</v>
      </c>
      <c r="F845" s="30">
        <v>0</v>
      </c>
      <c r="G845" s="30">
        <v>0</v>
      </c>
    </row>
    <row r="846" spans="1:7">
      <c r="A846" s="4"/>
      <c r="B846" s="4"/>
      <c r="C846" s="11" t="s">
        <v>361</v>
      </c>
      <c r="D846" s="30">
        <v>0</v>
      </c>
      <c r="E846" s="30">
        <v>0</v>
      </c>
      <c r="F846" s="30">
        <v>0</v>
      </c>
      <c r="G846" s="30">
        <v>0</v>
      </c>
    </row>
    <row r="847" spans="1:7">
      <c r="A847" s="4"/>
      <c r="B847" s="4"/>
      <c r="C847" s="11" t="s">
        <v>365</v>
      </c>
      <c r="D847" s="30">
        <v>0</v>
      </c>
      <c r="E847" s="30">
        <v>0</v>
      </c>
      <c r="F847" s="30">
        <v>0</v>
      </c>
      <c r="G847" s="30">
        <v>0</v>
      </c>
    </row>
    <row r="848" spans="1:7">
      <c r="A848" s="4"/>
      <c r="B848" s="4"/>
      <c r="C848" s="11" t="s">
        <v>357</v>
      </c>
      <c r="D848" s="30">
        <v>0</v>
      </c>
      <c r="E848" s="30">
        <v>0</v>
      </c>
      <c r="F848" s="30">
        <v>0</v>
      </c>
      <c r="G848" s="30">
        <v>0</v>
      </c>
    </row>
    <row r="849" spans="1:7">
      <c r="A849" s="4"/>
      <c r="B849" s="4"/>
      <c r="C849" s="11" t="s">
        <v>361</v>
      </c>
      <c r="D849" s="30">
        <v>0</v>
      </c>
      <c r="E849" s="30">
        <v>0</v>
      </c>
      <c r="F849" s="30">
        <v>0</v>
      </c>
      <c r="G849" s="30">
        <v>0</v>
      </c>
    </row>
    <row r="850" spans="1:7">
      <c r="A850" s="4"/>
      <c r="B850" s="4"/>
      <c r="C850" s="11" t="s">
        <v>370</v>
      </c>
      <c r="D850" s="30">
        <v>0</v>
      </c>
      <c r="E850" s="30">
        <v>0</v>
      </c>
      <c r="F850" s="30">
        <v>0</v>
      </c>
      <c r="G850" s="30">
        <v>0</v>
      </c>
    </row>
    <row r="851" spans="1:7">
      <c r="A851" s="4"/>
      <c r="B851" s="4"/>
      <c r="C851" s="11" t="s">
        <v>357</v>
      </c>
      <c r="D851" s="30">
        <v>0</v>
      </c>
      <c r="E851" s="30">
        <v>0</v>
      </c>
      <c r="F851" s="30">
        <v>0</v>
      </c>
      <c r="G851" s="30">
        <v>0</v>
      </c>
    </row>
    <row r="852" spans="1:7">
      <c r="A852" s="4"/>
      <c r="B852" s="4"/>
      <c r="C852" s="11" t="s">
        <v>361</v>
      </c>
      <c r="D852" s="30">
        <v>0</v>
      </c>
      <c r="E852" s="30">
        <v>0</v>
      </c>
      <c r="F852" s="30">
        <v>0</v>
      </c>
      <c r="G852" s="30">
        <v>0</v>
      </c>
    </row>
    <row r="853" spans="1:7">
      <c r="A853" s="4"/>
      <c r="B853" s="4"/>
      <c r="C853" s="11" t="s">
        <v>363</v>
      </c>
      <c r="D853" s="30">
        <v>0</v>
      </c>
      <c r="E853" s="30">
        <v>0</v>
      </c>
      <c r="F853" s="30">
        <v>0</v>
      </c>
      <c r="G853" s="30">
        <v>0</v>
      </c>
    </row>
    <row r="854" spans="1:7">
      <c r="A854" s="4"/>
      <c r="B854" s="4"/>
      <c r="C854" s="11" t="s">
        <v>357</v>
      </c>
      <c r="D854" s="30">
        <v>0</v>
      </c>
      <c r="E854" s="30">
        <v>0</v>
      </c>
      <c r="F854" s="30">
        <v>0</v>
      </c>
      <c r="G854" s="30">
        <v>0</v>
      </c>
    </row>
    <row r="855" spans="1:7">
      <c r="A855" s="4"/>
      <c r="B855" s="4"/>
      <c r="C855" s="11" t="s">
        <v>361</v>
      </c>
      <c r="D855" s="30">
        <v>0</v>
      </c>
      <c r="E855" s="30">
        <v>0</v>
      </c>
      <c r="F855" s="30">
        <v>0</v>
      </c>
      <c r="G855" s="30">
        <v>0</v>
      </c>
    </row>
    <row r="856" spans="1:7">
      <c r="A856" s="4"/>
      <c r="B856" s="4"/>
      <c r="C856" s="11" t="s">
        <v>362</v>
      </c>
      <c r="D856" s="30">
        <v>0</v>
      </c>
      <c r="E856" s="30">
        <v>0</v>
      </c>
      <c r="F856" s="30">
        <v>0</v>
      </c>
      <c r="G856" s="30">
        <v>0</v>
      </c>
    </row>
    <row r="857" spans="1:7">
      <c r="A857" s="4"/>
      <c r="B857" s="4"/>
      <c r="C857" s="11" t="s">
        <v>357</v>
      </c>
      <c r="D857" s="30">
        <v>0</v>
      </c>
      <c r="E857" s="30">
        <v>0</v>
      </c>
      <c r="F857" s="30">
        <v>0</v>
      </c>
      <c r="G857" s="30">
        <v>0</v>
      </c>
    </row>
    <row r="858" spans="1:7">
      <c r="A858" s="4"/>
      <c r="B858" s="4"/>
      <c r="C858" s="11" t="s">
        <v>361</v>
      </c>
      <c r="D858" s="30">
        <v>0</v>
      </c>
      <c r="E858" s="30">
        <v>0</v>
      </c>
      <c r="F858" s="30">
        <v>0</v>
      </c>
      <c r="G858" s="30">
        <v>0</v>
      </c>
    </row>
    <row r="859" spans="1:7">
      <c r="A859" s="4"/>
      <c r="B859" s="4"/>
      <c r="C859" s="11" t="s">
        <v>360</v>
      </c>
      <c r="D859" s="30">
        <v>0</v>
      </c>
      <c r="E859" s="30">
        <v>0</v>
      </c>
      <c r="F859" s="30">
        <v>0</v>
      </c>
      <c r="G859" s="30">
        <v>0</v>
      </c>
    </row>
    <row r="860" spans="1:7">
      <c r="A860" s="4"/>
      <c r="B860" s="4"/>
      <c r="C860" s="11" t="s">
        <v>357</v>
      </c>
      <c r="D860" s="30">
        <v>0</v>
      </c>
      <c r="E860" s="30">
        <v>0</v>
      </c>
      <c r="F860" s="30">
        <v>0</v>
      </c>
      <c r="G860" s="30">
        <v>0</v>
      </c>
    </row>
    <row r="861" spans="1:7">
      <c r="A861" s="4"/>
      <c r="B861" s="4"/>
      <c r="C861" s="11" t="s">
        <v>356</v>
      </c>
      <c r="D861" s="30">
        <v>0</v>
      </c>
      <c r="E861" s="30">
        <v>0</v>
      </c>
      <c r="F861" s="30">
        <v>0</v>
      </c>
      <c r="G861" s="30">
        <v>0</v>
      </c>
    </row>
    <row r="862" spans="1:7">
      <c r="A862" s="4"/>
      <c r="B862" s="4"/>
      <c r="C862" s="11" t="s">
        <v>355</v>
      </c>
      <c r="D862" s="30">
        <v>0</v>
      </c>
      <c r="E862" s="30">
        <v>0</v>
      </c>
      <c r="F862" s="30">
        <v>0</v>
      </c>
      <c r="G862" s="30">
        <v>0</v>
      </c>
    </row>
    <row r="863" spans="1:7">
      <c r="A863" s="4"/>
      <c r="B863" s="4"/>
      <c r="C863" s="11" t="s">
        <v>354</v>
      </c>
      <c r="D863" s="30">
        <v>0</v>
      </c>
      <c r="E863" s="30">
        <v>0</v>
      </c>
      <c r="F863" s="30">
        <v>0</v>
      </c>
      <c r="G863" s="30">
        <v>0</v>
      </c>
    </row>
    <row r="864" spans="1:7">
      <c r="A864" s="4"/>
      <c r="B864" s="4"/>
      <c r="C864" s="11" t="s">
        <v>353</v>
      </c>
      <c r="D864" s="30">
        <v>0</v>
      </c>
      <c r="E864" s="30">
        <v>0</v>
      </c>
      <c r="F864" s="30">
        <v>0</v>
      </c>
      <c r="G864" s="30">
        <v>0</v>
      </c>
    </row>
    <row r="865" spans="1:7">
      <c r="A865" s="4"/>
      <c r="B865" s="4"/>
      <c r="C865" s="11" t="s">
        <v>359</v>
      </c>
      <c r="D865" s="30">
        <v>0</v>
      </c>
      <c r="E865" s="30">
        <v>39059030</v>
      </c>
      <c r="F865" s="30">
        <v>0</v>
      </c>
      <c r="G865" s="30">
        <v>0</v>
      </c>
    </row>
    <row r="866" spans="1:7">
      <c r="A866" s="4"/>
      <c r="B866" s="4"/>
      <c r="C866" s="11" t="s">
        <v>357</v>
      </c>
      <c r="D866" s="30">
        <v>0</v>
      </c>
      <c r="E866" s="30">
        <v>39059030</v>
      </c>
      <c r="F866" s="30">
        <v>0</v>
      </c>
      <c r="G866" s="30">
        <v>0</v>
      </c>
    </row>
    <row r="867" spans="1:7">
      <c r="A867" s="4"/>
      <c r="B867" s="4"/>
      <c r="C867" s="11" t="s">
        <v>356</v>
      </c>
      <c r="D867" s="30">
        <v>0</v>
      </c>
      <c r="E867" s="30">
        <v>0</v>
      </c>
      <c r="F867" s="30">
        <v>0</v>
      </c>
      <c r="G867" s="30">
        <v>0</v>
      </c>
    </row>
    <row r="868" spans="1:7">
      <c r="A868" s="4"/>
      <c r="B868" s="4"/>
      <c r="C868" s="11" t="s">
        <v>355</v>
      </c>
      <c r="D868" s="30">
        <v>0</v>
      </c>
      <c r="E868" s="30">
        <v>0</v>
      </c>
      <c r="F868" s="30">
        <v>0</v>
      </c>
      <c r="G868" s="30">
        <v>0</v>
      </c>
    </row>
    <row r="869" spans="1:7">
      <c r="A869" s="4"/>
      <c r="B869" s="4"/>
      <c r="C869" s="11" t="s">
        <v>354</v>
      </c>
      <c r="D869" s="30">
        <v>0</v>
      </c>
      <c r="E869" s="30">
        <v>0</v>
      </c>
      <c r="F869" s="30">
        <v>0</v>
      </c>
      <c r="G869" s="30">
        <v>0</v>
      </c>
    </row>
    <row r="870" spans="1:7">
      <c r="A870" s="4"/>
      <c r="B870" s="4"/>
      <c r="C870" s="11" t="s">
        <v>353</v>
      </c>
      <c r="D870" s="30">
        <v>0</v>
      </c>
      <c r="E870" s="30">
        <v>0</v>
      </c>
      <c r="F870" s="30">
        <v>0</v>
      </c>
      <c r="G870" s="30">
        <v>0</v>
      </c>
    </row>
    <row r="871" spans="1:7">
      <c r="A871" s="4"/>
      <c r="B871" s="4"/>
      <c r="C871" s="11" t="s">
        <v>358</v>
      </c>
      <c r="D871" s="30">
        <v>0</v>
      </c>
      <c r="E871" s="30">
        <v>0</v>
      </c>
      <c r="F871" s="30">
        <v>0</v>
      </c>
      <c r="G871" s="30">
        <v>0</v>
      </c>
    </row>
    <row r="872" spans="1:7">
      <c r="A872" s="4"/>
      <c r="B872" s="4"/>
      <c r="C872" s="11" t="s">
        <v>357</v>
      </c>
      <c r="D872" s="30">
        <v>0</v>
      </c>
      <c r="E872" s="30">
        <v>0</v>
      </c>
      <c r="F872" s="30">
        <v>0</v>
      </c>
      <c r="G872" s="30">
        <v>0</v>
      </c>
    </row>
    <row r="873" spans="1:7">
      <c r="A873" s="4"/>
      <c r="B873" s="4"/>
      <c r="C873" s="11" t="s">
        <v>356</v>
      </c>
      <c r="D873" s="30">
        <v>0</v>
      </c>
      <c r="E873" s="30">
        <v>0</v>
      </c>
      <c r="F873" s="30">
        <v>0</v>
      </c>
      <c r="G873" s="30">
        <v>0</v>
      </c>
    </row>
    <row r="874" spans="1:7">
      <c r="A874" s="4"/>
      <c r="B874" s="4"/>
      <c r="C874" s="11" t="s">
        <v>355</v>
      </c>
      <c r="D874" s="30">
        <v>0</v>
      </c>
      <c r="E874" s="30">
        <v>0</v>
      </c>
      <c r="F874" s="30">
        <v>0</v>
      </c>
      <c r="G874" s="30">
        <v>0</v>
      </c>
    </row>
    <row r="875" spans="1:7">
      <c r="A875" s="4"/>
      <c r="B875" s="4"/>
      <c r="C875" s="11" t="s">
        <v>354</v>
      </c>
      <c r="D875" s="30">
        <v>0</v>
      </c>
      <c r="E875" s="30">
        <v>0</v>
      </c>
      <c r="F875" s="30">
        <v>0</v>
      </c>
      <c r="G875" s="30">
        <v>0</v>
      </c>
    </row>
    <row r="876" spans="1:7">
      <c r="A876" s="4"/>
      <c r="B876" s="4"/>
      <c r="C876" s="11" t="s">
        <v>353</v>
      </c>
      <c r="D876" s="30">
        <v>0</v>
      </c>
      <c r="E876" s="30">
        <v>0</v>
      </c>
      <c r="F876" s="30">
        <v>0</v>
      </c>
      <c r="G876" s="30">
        <v>0</v>
      </c>
    </row>
    <row r="877" spans="1:7">
      <c r="A877" s="4"/>
      <c r="B877" s="4"/>
      <c r="C877" s="11" t="s">
        <v>352</v>
      </c>
      <c r="D877" s="30">
        <v>0</v>
      </c>
      <c r="E877" s="30">
        <v>0</v>
      </c>
      <c r="F877" s="30">
        <v>0</v>
      </c>
      <c r="G877" s="30">
        <v>0</v>
      </c>
    </row>
    <row r="878" spans="1:7">
      <c r="A878" s="4"/>
      <c r="B878" s="4"/>
      <c r="C878" s="11" t="s">
        <v>351</v>
      </c>
      <c r="D878" s="30">
        <v>0</v>
      </c>
      <c r="E878" s="30">
        <v>0</v>
      </c>
      <c r="F878" s="30">
        <v>0</v>
      </c>
      <c r="G878" s="30">
        <v>0</v>
      </c>
    </row>
    <row r="879" spans="1:7">
      <c r="A879" s="4"/>
      <c r="B879" s="4"/>
      <c r="C879" s="10" t="s">
        <v>145</v>
      </c>
      <c r="D879" s="30">
        <v>0</v>
      </c>
      <c r="E879" s="30">
        <v>39059030</v>
      </c>
      <c r="F879" s="30">
        <v>0</v>
      </c>
      <c r="G879" s="30">
        <v>0</v>
      </c>
    </row>
    <row r="880" spans="1:7">
      <c r="A880" s="4"/>
      <c r="B880" s="4"/>
      <c r="C880" s="14" t="s">
        <v>382</v>
      </c>
      <c r="D880" s="1314" t="s">
        <v>1048</v>
      </c>
      <c r="E880" s="1315"/>
      <c r="F880" s="1315"/>
      <c r="G880" s="1315"/>
    </row>
    <row r="881" spans="1:7">
      <c r="A881" s="4"/>
      <c r="B881" s="4"/>
      <c r="C881" s="27" t="s">
        <v>380</v>
      </c>
      <c r="D881" s="1310" t="s">
        <v>1049</v>
      </c>
      <c r="E881" s="1311"/>
      <c r="F881" s="1311"/>
      <c r="G881" s="1311"/>
    </row>
    <row r="882" spans="1:7">
      <c r="A882" s="4"/>
      <c r="B882" s="4"/>
      <c r="C882" s="27" t="s">
        <v>15</v>
      </c>
      <c r="D882" s="1310" t="s">
        <v>1043</v>
      </c>
      <c r="E882" s="1311"/>
      <c r="F882" s="1311"/>
      <c r="G882" s="1311"/>
    </row>
    <row r="883" spans="1:7">
      <c r="A883" s="4"/>
      <c r="B883" s="4"/>
      <c r="C883" s="13"/>
      <c r="D883" s="33">
        <v>2022</v>
      </c>
      <c r="E883" s="33">
        <v>2023</v>
      </c>
      <c r="F883" s="33">
        <v>2024</v>
      </c>
      <c r="G883" s="33">
        <v>2025</v>
      </c>
    </row>
    <row r="884" spans="1:7">
      <c r="A884" s="4"/>
      <c r="B884" s="4"/>
      <c r="C884" s="12"/>
      <c r="D884" s="34" t="s">
        <v>7</v>
      </c>
      <c r="E884" s="34" t="s">
        <v>8</v>
      </c>
      <c r="F884" s="34" t="s">
        <v>8</v>
      </c>
      <c r="G884" s="34" t="s">
        <v>8</v>
      </c>
    </row>
    <row r="885" spans="1:7">
      <c r="A885" s="4"/>
      <c r="B885" s="4"/>
      <c r="C885" s="7" t="s">
        <v>16</v>
      </c>
      <c r="D885" s="35" t="s">
        <v>411</v>
      </c>
      <c r="E885" s="35" t="s">
        <v>411</v>
      </c>
      <c r="F885" s="35" t="s">
        <v>372</v>
      </c>
      <c r="G885" s="35" t="s">
        <v>372</v>
      </c>
    </row>
    <row r="886" spans="1:7">
      <c r="A886" s="4"/>
      <c r="B886" s="4"/>
      <c r="C886" s="7" t="s">
        <v>481</v>
      </c>
      <c r="D886" s="35" t="s">
        <v>1839</v>
      </c>
      <c r="E886" s="35" t="s">
        <v>2486</v>
      </c>
      <c r="F886" s="35" t="s">
        <v>372</v>
      </c>
      <c r="G886" s="35" t="s">
        <v>372</v>
      </c>
    </row>
    <row r="887" spans="1:7">
      <c r="A887" s="4"/>
      <c r="B887" s="4"/>
      <c r="C887" s="7" t="s">
        <v>480</v>
      </c>
      <c r="D887" s="35" t="s">
        <v>1839</v>
      </c>
      <c r="E887" s="35" t="s">
        <v>2486</v>
      </c>
      <c r="F887" s="35" t="s">
        <v>372</v>
      </c>
      <c r="G887" s="35" t="s">
        <v>372</v>
      </c>
    </row>
    <row r="888" spans="1:7">
      <c r="A888" s="4"/>
      <c r="B888" s="4"/>
      <c r="C888" s="7" t="s">
        <v>375</v>
      </c>
      <c r="D888" s="35" t="s">
        <v>348</v>
      </c>
      <c r="E888" s="35" t="s">
        <v>372</v>
      </c>
      <c r="F888" s="35" t="s">
        <v>434</v>
      </c>
      <c r="G888" s="35" t="s">
        <v>348</v>
      </c>
    </row>
    <row r="889" spans="1:7">
      <c r="A889" s="4"/>
      <c r="B889" s="4"/>
      <c r="C889" s="7" t="s">
        <v>374</v>
      </c>
      <c r="D889" s="35" t="s">
        <v>348</v>
      </c>
      <c r="E889" s="35" t="s">
        <v>2487</v>
      </c>
      <c r="F889" s="35" t="s">
        <v>434</v>
      </c>
      <c r="G889" s="35" t="s">
        <v>348</v>
      </c>
    </row>
    <row r="890" spans="1:7">
      <c r="A890" s="4"/>
      <c r="B890" s="4"/>
      <c r="C890" s="7" t="s">
        <v>22</v>
      </c>
      <c r="D890" s="35" t="s">
        <v>348</v>
      </c>
      <c r="E890" s="35" t="s">
        <v>2487</v>
      </c>
      <c r="F890" s="35" t="s">
        <v>434</v>
      </c>
      <c r="G890" s="35" t="s">
        <v>348</v>
      </c>
    </row>
    <row r="891" spans="1:7">
      <c r="A891" s="4"/>
      <c r="B891" s="4"/>
      <c r="C891" s="1312" t="s">
        <v>371</v>
      </c>
      <c r="D891" s="1313"/>
      <c r="E891" s="1313"/>
      <c r="F891" s="1313"/>
      <c r="G891" s="1313"/>
    </row>
    <row r="892" spans="1:7">
      <c r="A892" s="4"/>
      <c r="B892" s="4"/>
      <c r="C892" s="13"/>
      <c r="D892" s="33">
        <v>2022</v>
      </c>
      <c r="E892" s="33">
        <v>2023</v>
      </c>
      <c r="F892" s="33">
        <v>2024</v>
      </c>
      <c r="G892" s="33">
        <v>2025</v>
      </c>
    </row>
    <row r="893" spans="1:7">
      <c r="A893" s="4"/>
      <c r="B893" s="4"/>
      <c r="C893" s="12"/>
      <c r="D893" s="34" t="s">
        <v>7</v>
      </c>
      <c r="E893" s="34" t="s">
        <v>8</v>
      </c>
      <c r="F893" s="34" t="s">
        <v>8</v>
      </c>
      <c r="G893" s="34" t="s">
        <v>8</v>
      </c>
    </row>
    <row r="894" spans="1:7">
      <c r="A894" s="4"/>
      <c r="B894" s="4"/>
      <c r="C894" s="11" t="s">
        <v>368</v>
      </c>
      <c r="D894" s="30">
        <v>0</v>
      </c>
      <c r="E894" s="30">
        <v>0</v>
      </c>
      <c r="F894" s="30">
        <v>0</v>
      </c>
      <c r="G894" s="30">
        <v>0</v>
      </c>
    </row>
    <row r="895" spans="1:7">
      <c r="A895" s="4"/>
      <c r="B895" s="4"/>
      <c r="C895" s="11" t="s">
        <v>357</v>
      </c>
      <c r="D895" s="30">
        <v>0</v>
      </c>
      <c r="E895" s="30">
        <v>0</v>
      </c>
      <c r="F895" s="30">
        <v>0</v>
      </c>
      <c r="G895" s="30">
        <v>0</v>
      </c>
    </row>
    <row r="896" spans="1:7">
      <c r="A896" s="4"/>
      <c r="B896" s="4"/>
      <c r="C896" s="11" t="s">
        <v>361</v>
      </c>
      <c r="D896" s="30">
        <v>0</v>
      </c>
      <c r="E896" s="30">
        <v>0</v>
      </c>
      <c r="F896" s="30">
        <v>0</v>
      </c>
      <c r="G896" s="30">
        <v>0</v>
      </c>
    </row>
    <row r="897" spans="1:7">
      <c r="A897" s="4"/>
      <c r="B897" s="4"/>
      <c r="C897" s="11" t="s">
        <v>367</v>
      </c>
      <c r="D897" s="30">
        <v>0</v>
      </c>
      <c r="E897" s="30">
        <v>0</v>
      </c>
      <c r="F897" s="30">
        <v>0</v>
      </c>
      <c r="G897" s="30">
        <v>0</v>
      </c>
    </row>
    <row r="898" spans="1:7">
      <c r="A898" s="4"/>
      <c r="B898" s="4"/>
      <c r="C898" s="11" t="s">
        <v>357</v>
      </c>
      <c r="D898" s="30">
        <v>0</v>
      </c>
      <c r="E898" s="30">
        <v>0</v>
      </c>
      <c r="F898" s="30">
        <v>0</v>
      </c>
      <c r="G898" s="30">
        <v>0</v>
      </c>
    </row>
    <row r="899" spans="1:7">
      <c r="A899" s="4"/>
      <c r="B899" s="4"/>
      <c r="C899" s="11" t="s">
        <v>361</v>
      </c>
      <c r="D899" s="30">
        <v>0</v>
      </c>
      <c r="E899" s="30">
        <v>0</v>
      </c>
      <c r="F899" s="30">
        <v>0</v>
      </c>
      <c r="G899" s="30">
        <v>0</v>
      </c>
    </row>
    <row r="900" spans="1:7">
      <c r="A900" s="4"/>
      <c r="B900" s="4"/>
      <c r="C900" s="11" t="s">
        <v>366</v>
      </c>
      <c r="D900" s="30">
        <v>0</v>
      </c>
      <c r="E900" s="30">
        <v>0</v>
      </c>
      <c r="F900" s="30">
        <v>0</v>
      </c>
      <c r="G900" s="30">
        <v>0</v>
      </c>
    </row>
    <row r="901" spans="1:7">
      <c r="A901" s="4"/>
      <c r="B901" s="4"/>
      <c r="C901" s="11" t="s">
        <v>357</v>
      </c>
      <c r="D901" s="30">
        <v>0</v>
      </c>
      <c r="E901" s="30">
        <v>0</v>
      </c>
      <c r="F901" s="30">
        <v>0</v>
      </c>
      <c r="G901" s="30">
        <v>0</v>
      </c>
    </row>
    <row r="902" spans="1:7">
      <c r="A902" s="4"/>
      <c r="B902" s="4"/>
      <c r="C902" s="11" t="s">
        <v>361</v>
      </c>
      <c r="D902" s="30">
        <v>0</v>
      </c>
      <c r="E902" s="30">
        <v>0</v>
      </c>
      <c r="F902" s="30">
        <v>0</v>
      </c>
      <c r="G902" s="30">
        <v>0</v>
      </c>
    </row>
    <row r="903" spans="1:7">
      <c r="A903" s="4"/>
      <c r="B903" s="4"/>
      <c r="C903" s="11" t="s">
        <v>365</v>
      </c>
      <c r="D903" s="30">
        <v>0</v>
      </c>
      <c r="E903" s="30">
        <v>0</v>
      </c>
      <c r="F903" s="30">
        <v>0</v>
      </c>
      <c r="G903" s="30">
        <v>0</v>
      </c>
    </row>
    <row r="904" spans="1:7">
      <c r="A904" s="4"/>
      <c r="B904" s="4"/>
      <c r="C904" s="11" t="s">
        <v>357</v>
      </c>
      <c r="D904" s="30">
        <v>0</v>
      </c>
      <c r="E904" s="30">
        <v>0</v>
      </c>
      <c r="F904" s="30">
        <v>0</v>
      </c>
      <c r="G904" s="30">
        <v>0</v>
      </c>
    </row>
    <row r="905" spans="1:7">
      <c r="A905" s="4"/>
      <c r="B905" s="4"/>
      <c r="C905" s="11" t="s">
        <v>361</v>
      </c>
      <c r="D905" s="30">
        <v>0</v>
      </c>
      <c r="E905" s="30">
        <v>0</v>
      </c>
      <c r="F905" s="30">
        <v>0</v>
      </c>
      <c r="G905" s="30">
        <v>0</v>
      </c>
    </row>
    <row r="906" spans="1:7">
      <c r="A906" s="4"/>
      <c r="B906" s="4"/>
      <c r="C906" s="11" t="s">
        <v>370</v>
      </c>
      <c r="D906" s="30">
        <v>0</v>
      </c>
      <c r="E906" s="30">
        <v>0</v>
      </c>
      <c r="F906" s="30">
        <v>0</v>
      </c>
      <c r="G906" s="30">
        <v>0</v>
      </c>
    </row>
    <row r="907" spans="1:7">
      <c r="A907" s="4"/>
      <c r="B907" s="4"/>
      <c r="C907" s="11" t="s">
        <v>357</v>
      </c>
      <c r="D907" s="30">
        <v>0</v>
      </c>
      <c r="E907" s="30">
        <v>0</v>
      </c>
      <c r="F907" s="30">
        <v>0</v>
      </c>
      <c r="G907" s="30">
        <v>0</v>
      </c>
    </row>
    <row r="908" spans="1:7">
      <c r="A908" s="4"/>
      <c r="B908" s="4"/>
      <c r="C908" s="11" t="s">
        <v>361</v>
      </c>
      <c r="D908" s="30">
        <v>0</v>
      </c>
      <c r="E908" s="30">
        <v>0</v>
      </c>
      <c r="F908" s="30">
        <v>0</v>
      </c>
      <c r="G908" s="30">
        <v>0</v>
      </c>
    </row>
    <row r="909" spans="1:7">
      <c r="A909" s="4"/>
      <c r="B909" s="4"/>
      <c r="C909" s="11" t="s">
        <v>363</v>
      </c>
      <c r="D909" s="30">
        <v>0</v>
      </c>
      <c r="E909" s="30">
        <v>0</v>
      </c>
      <c r="F909" s="30">
        <v>0</v>
      </c>
      <c r="G909" s="30">
        <v>0</v>
      </c>
    </row>
    <row r="910" spans="1:7">
      <c r="A910" s="4"/>
      <c r="B910" s="4"/>
      <c r="C910" s="11" t="s">
        <v>357</v>
      </c>
      <c r="D910" s="30">
        <v>0</v>
      </c>
      <c r="E910" s="30">
        <v>0</v>
      </c>
      <c r="F910" s="30">
        <v>0</v>
      </c>
      <c r="G910" s="30">
        <v>0</v>
      </c>
    </row>
    <row r="911" spans="1:7">
      <c r="A911" s="4"/>
      <c r="B911" s="4"/>
      <c r="C911" s="11" t="s">
        <v>361</v>
      </c>
      <c r="D911" s="30">
        <v>0</v>
      </c>
      <c r="E911" s="30">
        <v>0</v>
      </c>
      <c r="F911" s="30">
        <v>0</v>
      </c>
      <c r="G911" s="30">
        <v>0</v>
      </c>
    </row>
    <row r="912" spans="1:7">
      <c r="A912" s="4"/>
      <c r="B912" s="4"/>
      <c r="C912" s="11" t="s">
        <v>362</v>
      </c>
      <c r="D912" s="30">
        <v>0</v>
      </c>
      <c r="E912" s="30">
        <v>0</v>
      </c>
      <c r="F912" s="30">
        <v>0</v>
      </c>
      <c r="G912" s="30">
        <v>0</v>
      </c>
    </row>
    <row r="913" spans="1:7">
      <c r="A913" s="4"/>
      <c r="B913" s="4"/>
      <c r="C913" s="11" t="s">
        <v>357</v>
      </c>
      <c r="D913" s="30">
        <v>0</v>
      </c>
      <c r="E913" s="30">
        <v>0</v>
      </c>
      <c r="F913" s="30">
        <v>0</v>
      </c>
      <c r="G913" s="30">
        <v>0</v>
      </c>
    </row>
    <row r="914" spans="1:7">
      <c r="A914" s="4"/>
      <c r="B914" s="4"/>
      <c r="C914" s="11" t="s">
        <v>361</v>
      </c>
      <c r="D914" s="30">
        <v>0</v>
      </c>
      <c r="E914" s="30">
        <v>0</v>
      </c>
      <c r="F914" s="30">
        <v>0</v>
      </c>
      <c r="G914" s="30">
        <v>0</v>
      </c>
    </row>
    <row r="915" spans="1:7">
      <c r="A915" s="4"/>
      <c r="B915" s="4"/>
      <c r="C915" s="11" t="s">
        <v>360</v>
      </c>
      <c r="D915" s="30">
        <v>0</v>
      </c>
      <c r="E915" s="30">
        <v>0</v>
      </c>
      <c r="F915" s="30">
        <v>0</v>
      </c>
      <c r="G915" s="30">
        <v>0</v>
      </c>
    </row>
    <row r="916" spans="1:7">
      <c r="A916" s="4"/>
      <c r="B916" s="4"/>
      <c r="C916" s="11" t="s">
        <v>357</v>
      </c>
      <c r="D916" s="30">
        <v>0</v>
      </c>
      <c r="E916" s="30">
        <v>0</v>
      </c>
      <c r="F916" s="30">
        <v>0</v>
      </c>
      <c r="G916" s="30">
        <v>0</v>
      </c>
    </row>
    <row r="917" spans="1:7">
      <c r="A917" s="4"/>
      <c r="B917" s="4"/>
      <c r="C917" s="11" t="s">
        <v>356</v>
      </c>
      <c r="D917" s="30">
        <v>0</v>
      </c>
      <c r="E917" s="30">
        <v>0</v>
      </c>
      <c r="F917" s="30">
        <v>0</v>
      </c>
      <c r="G917" s="30">
        <v>0</v>
      </c>
    </row>
    <row r="918" spans="1:7">
      <c r="A918" s="4"/>
      <c r="B918" s="4"/>
      <c r="C918" s="11" t="s">
        <v>355</v>
      </c>
      <c r="D918" s="30">
        <v>0</v>
      </c>
      <c r="E918" s="30">
        <v>0</v>
      </c>
      <c r="F918" s="30">
        <v>0</v>
      </c>
      <c r="G918" s="30">
        <v>0</v>
      </c>
    </row>
    <row r="919" spans="1:7">
      <c r="A919" s="4"/>
      <c r="B919" s="4"/>
      <c r="C919" s="11" t="s">
        <v>354</v>
      </c>
      <c r="D919" s="30">
        <v>0</v>
      </c>
      <c r="E919" s="30">
        <v>0</v>
      </c>
      <c r="F919" s="30">
        <v>0</v>
      </c>
      <c r="G919" s="30">
        <v>0</v>
      </c>
    </row>
    <row r="920" spans="1:7">
      <c r="A920" s="4"/>
      <c r="B920" s="4"/>
      <c r="C920" s="11" t="s">
        <v>353</v>
      </c>
      <c r="D920" s="30">
        <v>0</v>
      </c>
      <c r="E920" s="30">
        <v>0</v>
      </c>
      <c r="F920" s="30">
        <v>0</v>
      </c>
      <c r="G920" s="30">
        <v>0</v>
      </c>
    </row>
    <row r="921" spans="1:7">
      <c r="A921" s="4"/>
      <c r="B921" s="4"/>
      <c r="C921" s="11" t="s">
        <v>359</v>
      </c>
      <c r="D921" s="30">
        <v>0</v>
      </c>
      <c r="E921" s="30">
        <v>315106</v>
      </c>
      <c r="F921" s="30">
        <v>0</v>
      </c>
      <c r="G921" s="30">
        <v>0</v>
      </c>
    </row>
    <row r="922" spans="1:7">
      <c r="A922" s="4"/>
      <c r="B922" s="4"/>
      <c r="C922" s="11" t="s">
        <v>357</v>
      </c>
      <c r="D922" s="30">
        <v>0</v>
      </c>
      <c r="E922" s="30">
        <v>315106</v>
      </c>
      <c r="F922" s="30">
        <v>0</v>
      </c>
      <c r="G922" s="30">
        <v>0</v>
      </c>
    </row>
    <row r="923" spans="1:7">
      <c r="A923" s="4"/>
      <c r="B923" s="4"/>
      <c r="C923" s="11" t="s">
        <v>356</v>
      </c>
      <c r="D923" s="30">
        <v>0</v>
      </c>
      <c r="E923" s="30">
        <v>0</v>
      </c>
      <c r="F923" s="30">
        <v>0</v>
      </c>
      <c r="G923" s="30">
        <v>0</v>
      </c>
    </row>
    <row r="924" spans="1:7">
      <c r="A924" s="4"/>
      <c r="B924" s="4"/>
      <c r="C924" s="11" t="s">
        <v>355</v>
      </c>
      <c r="D924" s="30">
        <v>0</v>
      </c>
      <c r="E924" s="30">
        <v>0</v>
      </c>
      <c r="F924" s="30">
        <v>0</v>
      </c>
      <c r="G924" s="30">
        <v>0</v>
      </c>
    </row>
    <row r="925" spans="1:7">
      <c r="A925" s="4"/>
      <c r="B925" s="4"/>
      <c r="C925" s="11" t="s">
        <v>354</v>
      </c>
      <c r="D925" s="30">
        <v>0</v>
      </c>
      <c r="E925" s="30">
        <v>0</v>
      </c>
      <c r="F925" s="30">
        <v>0</v>
      </c>
      <c r="G925" s="30">
        <v>0</v>
      </c>
    </row>
    <row r="926" spans="1:7">
      <c r="A926" s="4"/>
      <c r="B926" s="4"/>
      <c r="C926" s="11" t="s">
        <v>353</v>
      </c>
      <c r="D926" s="30">
        <v>0</v>
      </c>
      <c r="E926" s="30">
        <v>0</v>
      </c>
      <c r="F926" s="30">
        <v>0</v>
      </c>
      <c r="G926" s="30">
        <v>0</v>
      </c>
    </row>
    <row r="927" spans="1:7">
      <c r="A927" s="4"/>
      <c r="B927" s="4"/>
      <c r="C927" s="11" t="s">
        <v>358</v>
      </c>
      <c r="D927" s="30">
        <v>0</v>
      </c>
      <c r="E927" s="30">
        <v>0</v>
      </c>
      <c r="F927" s="30">
        <v>0</v>
      </c>
      <c r="G927" s="30">
        <v>0</v>
      </c>
    </row>
    <row r="928" spans="1:7">
      <c r="A928" s="4"/>
      <c r="B928" s="4"/>
      <c r="C928" s="11" t="s">
        <v>357</v>
      </c>
      <c r="D928" s="30">
        <v>0</v>
      </c>
      <c r="E928" s="30">
        <v>0</v>
      </c>
      <c r="F928" s="30">
        <v>0</v>
      </c>
      <c r="G928" s="30">
        <v>0</v>
      </c>
    </row>
    <row r="929" spans="1:7">
      <c r="A929" s="4"/>
      <c r="B929" s="4"/>
      <c r="C929" s="11" t="s">
        <v>356</v>
      </c>
      <c r="D929" s="30">
        <v>0</v>
      </c>
      <c r="E929" s="30">
        <v>0</v>
      </c>
      <c r="F929" s="30">
        <v>0</v>
      </c>
      <c r="G929" s="30">
        <v>0</v>
      </c>
    </row>
    <row r="930" spans="1:7">
      <c r="A930" s="4"/>
      <c r="B930" s="4"/>
      <c r="C930" s="11" t="s">
        <v>355</v>
      </c>
      <c r="D930" s="30">
        <v>0</v>
      </c>
      <c r="E930" s="30">
        <v>0</v>
      </c>
      <c r="F930" s="30">
        <v>0</v>
      </c>
      <c r="G930" s="30">
        <v>0</v>
      </c>
    </row>
    <row r="931" spans="1:7">
      <c r="A931" s="4"/>
      <c r="B931" s="4"/>
      <c r="C931" s="11" t="s">
        <v>354</v>
      </c>
      <c r="D931" s="30">
        <v>0</v>
      </c>
      <c r="E931" s="30">
        <v>0</v>
      </c>
      <c r="F931" s="30">
        <v>0</v>
      </c>
      <c r="G931" s="30">
        <v>0</v>
      </c>
    </row>
    <row r="932" spans="1:7">
      <c r="A932" s="4"/>
      <c r="B932" s="4"/>
      <c r="C932" s="11" t="s">
        <v>353</v>
      </c>
      <c r="D932" s="30">
        <v>0</v>
      </c>
      <c r="E932" s="30">
        <v>0</v>
      </c>
      <c r="F932" s="30">
        <v>0</v>
      </c>
      <c r="G932" s="30">
        <v>0</v>
      </c>
    </row>
    <row r="933" spans="1:7">
      <c r="A933" s="4"/>
      <c r="B933" s="4"/>
      <c r="C933" s="11" t="s">
        <v>352</v>
      </c>
      <c r="D933" s="30">
        <v>0</v>
      </c>
      <c r="E933" s="30">
        <v>0</v>
      </c>
      <c r="F933" s="30">
        <v>0</v>
      </c>
      <c r="G933" s="30">
        <v>0</v>
      </c>
    </row>
    <row r="934" spans="1:7">
      <c r="A934" s="4"/>
      <c r="B934" s="4"/>
      <c r="C934" s="11" t="s">
        <v>351</v>
      </c>
      <c r="D934" s="30">
        <v>0</v>
      </c>
      <c r="E934" s="30">
        <v>0</v>
      </c>
      <c r="F934" s="30">
        <v>0</v>
      </c>
      <c r="G934" s="30">
        <v>0</v>
      </c>
    </row>
    <row r="935" spans="1:7">
      <c r="A935" s="4"/>
      <c r="B935" s="4"/>
      <c r="C935" s="10" t="s">
        <v>145</v>
      </c>
      <c r="D935" s="30">
        <v>0</v>
      </c>
      <c r="E935" s="30">
        <v>315106</v>
      </c>
      <c r="F935" s="30">
        <v>0</v>
      </c>
      <c r="G935" s="30">
        <v>0</v>
      </c>
    </row>
    <row r="936" spans="1:7">
      <c r="A936" s="4"/>
      <c r="B936" s="4"/>
      <c r="C936" s="14" t="s">
        <v>382</v>
      </c>
      <c r="D936" s="1314" t="s">
        <v>1052</v>
      </c>
      <c r="E936" s="1315"/>
      <c r="F936" s="1315"/>
      <c r="G936" s="1315"/>
    </row>
    <row r="937" spans="1:7">
      <c r="A937" s="4"/>
      <c r="B937" s="4"/>
      <c r="C937" s="27" t="s">
        <v>380</v>
      </c>
      <c r="D937" s="1310" t="s">
        <v>1053</v>
      </c>
      <c r="E937" s="1311"/>
      <c r="F937" s="1311"/>
      <c r="G937" s="1311"/>
    </row>
    <row r="938" spans="1:7">
      <c r="A938" s="4"/>
      <c r="B938" s="4"/>
      <c r="C938" s="27" t="s">
        <v>15</v>
      </c>
      <c r="D938" s="1310" t="s">
        <v>1043</v>
      </c>
      <c r="E938" s="1311"/>
      <c r="F938" s="1311"/>
      <c r="G938" s="1311"/>
    </row>
    <row r="939" spans="1:7">
      <c r="A939" s="4"/>
      <c r="B939" s="4"/>
      <c r="C939" s="13"/>
      <c r="D939" s="33">
        <v>2022</v>
      </c>
      <c r="E939" s="33">
        <v>2023</v>
      </c>
      <c r="F939" s="33">
        <v>2024</v>
      </c>
      <c r="G939" s="33">
        <v>2025</v>
      </c>
    </row>
    <row r="940" spans="1:7">
      <c r="A940" s="4"/>
      <c r="B940" s="4"/>
      <c r="C940" s="12"/>
      <c r="D940" s="34" t="s">
        <v>7</v>
      </c>
      <c r="E940" s="34" t="s">
        <v>8</v>
      </c>
      <c r="F940" s="34" t="s">
        <v>8</v>
      </c>
      <c r="G940" s="34" t="s">
        <v>8</v>
      </c>
    </row>
    <row r="941" spans="1:7">
      <c r="A941" s="4"/>
      <c r="B941" s="4"/>
      <c r="C941" s="7" t="s">
        <v>16</v>
      </c>
      <c r="D941" s="35" t="s">
        <v>411</v>
      </c>
      <c r="E941" s="35" t="s">
        <v>411</v>
      </c>
      <c r="F941" s="35" t="s">
        <v>411</v>
      </c>
      <c r="G941" s="35" t="s">
        <v>372</v>
      </c>
    </row>
    <row r="942" spans="1:7">
      <c r="A942" s="4"/>
      <c r="B942" s="4"/>
      <c r="C942" s="7" t="s">
        <v>481</v>
      </c>
      <c r="D942" s="35" t="s">
        <v>2488</v>
      </c>
      <c r="E942" s="35" t="s">
        <v>767</v>
      </c>
      <c r="F942" s="35" t="s">
        <v>2489</v>
      </c>
      <c r="G942" s="35" t="s">
        <v>372</v>
      </c>
    </row>
    <row r="943" spans="1:7">
      <c r="A943" s="4"/>
      <c r="B943" s="4"/>
      <c r="C943" s="7" t="s">
        <v>480</v>
      </c>
      <c r="D943" s="35" t="s">
        <v>2488</v>
      </c>
      <c r="E943" s="35" t="s">
        <v>767</v>
      </c>
      <c r="F943" s="35" t="s">
        <v>2489</v>
      </c>
      <c r="G943" s="35" t="s">
        <v>372</v>
      </c>
    </row>
    <row r="944" spans="1:7">
      <c r="A944" s="4"/>
      <c r="B944" s="4"/>
      <c r="C944" s="7" t="s">
        <v>375</v>
      </c>
      <c r="D944" s="35" t="s">
        <v>348</v>
      </c>
      <c r="E944" s="35" t="s">
        <v>372</v>
      </c>
      <c r="F944" s="35" t="s">
        <v>372</v>
      </c>
      <c r="G944" s="35" t="s">
        <v>434</v>
      </c>
    </row>
    <row r="945" spans="1:7">
      <c r="A945" s="4"/>
      <c r="B945" s="4"/>
      <c r="C945" s="7" t="s">
        <v>374</v>
      </c>
      <c r="D945" s="35" t="s">
        <v>348</v>
      </c>
      <c r="E945" s="35" t="s">
        <v>2490</v>
      </c>
      <c r="F945" s="35" t="s">
        <v>2491</v>
      </c>
      <c r="G945" s="35" t="s">
        <v>434</v>
      </c>
    </row>
    <row r="946" spans="1:7">
      <c r="A946" s="4"/>
      <c r="B946" s="4"/>
      <c r="C946" s="7" t="s">
        <v>22</v>
      </c>
      <c r="D946" s="35" t="s">
        <v>348</v>
      </c>
      <c r="E946" s="35" t="s">
        <v>2490</v>
      </c>
      <c r="F946" s="35" t="s">
        <v>2491</v>
      </c>
      <c r="G946" s="35" t="s">
        <v>434</v>
      </c>
    </row>
    <row r="947" spans="1:7">
      <c r="A947" s="4"/>
      <c r="B947" s="4"/>
      <c r="C947" s="1312" t="s">
        <v>371</v>
      </c>
      <c r="D947" s="1313"/>
      <c r="E947" s="1313"/>
      <c r="F947" s="1313"/>
      <c r="G947" s="1313"/>
    </row>
    <row r="948" spans="1:7">
      <c r="A948" s="4"/>
      <c r="B948" s="4"/>
      <c r="C948" s="13"/>
      <c r="D948" s="33">
        <v>2022</v>
      </c>
      <c r="E948" s="33">
        <v>2023</v>
      </c>
      <c r="F948" s="33">
        <v>2024</v>
      </c>
      <c r="G948" s="33">
        <v>2025</v>
      </c>
    </row>
    <row r="949" spans="1:7">
      <c r="A949" s="4"/>
      <c r="B949" s="4"/>
      <c r="C949" s="12"/>
      <c r="D949" s="34" t="s">
        <v>7</v>
      </c>
      <c r="E949" s="34" t="s">
        <v>8</v>
      </c>
      <c r="F949" s="34" t="s">
        <v>8</v>
      </c>
      <c r="G949" s="34" t="s">
        <v>8</v>
      </c>
    </row>
    <row r="950" spans="1:7">
      <c r="A950" s="4"/>
      <c r="B950" s="4"/>
      <c r="C950" s="11" t="s">
        <v>368</v>
      </c>
      <c r="D950" s="30">
        <v>0</v>
      </c>
      <c r="E950" s="30">
        <v>0</v>
      </c>
      <c r="F950" s="30">
        <v>0</v>
      </c>
      <c r="G950" s="30">
        <v>0</v>
      </c>
    </row>
    <row r="951" spans="1:7">
      <c r="A951" s="4"/>
      <c r="B951" s="4"/>
      <c r="C951" s="11" t="s">
        <v>357</v>
      </c>
      <c r="D951" s="30">
        <v>0</v>
      </c>
      <c r="E951" s="30">
        <v>0</v>
      </c>
      <c r="F951" s="30">
        <v>0</v>
      </c>
      <c r="G951" s="30">
        <v>0</v>
      </c>
    </row>
    <row r="952" spans="1:7">
      <c r="A952" s="4"/>
      <c r="B952" s="4"/>
      <c r="C952" s="11" t="s">
        <v>361</v>
      </c>
      <c r="D952" s="30">
        <v>0</v>
      </c>
      <c r="E952" s="30">
        <v>0</v>
      </c>
      <c r="F952" s="30">
        <v>0</v>
      </c>
      <c r="G952" s="30">
        <v>0</v>
      </c>
    </row>
    <row r="953" spans="1:7">
      <c r="A953" s="4"/>
      <c r="B953" s="4"/>
      <c r="C953" s="11" t="s">
        <v>367</v>
      </c>
      <c r="D953" s="30">
        <v>0</v>
      </c>
      <c r="E953" s="30">
        <v>0</v>
      </c>
      <c r="F953" s="30">
        <v>0</v>
      </c>
      <c r="G953" s="30">
        <v>0</v>
      </c>
    </row>
    <row r="954" spans="1:7">
      <c r="A954" s="4"/>
      <c r="B954" s="4"/>
      <c r="C954" s="11" t="s">
        <v>357</v>
      </c>
      <c r="D954" s="30">
        <v>0</v>
      </c>
      <c r="E954" s="30">
        <v>0</v>
      </c>
      <c r="F954" s="30">
        <v>0</v>
      </c>
      <c r="G954" s="30">
        <v>0</v>
      </c>
    </row>
    <row r="955" spans="1:7">
      <c r="A955" s="4"/>
      <c r="B955" s="4"/>
      <c r="C955" s="11" t="s">
        <v>361</v>
      </c>
      <c r="D955" s="30">
        <v>0</v>
      </c>
      <c r="E955" s="30">
        <v>0</v>
      </c>
      <c r="F955" s="30">
        <v>0</v>
      </c>
      <c r="G955" s="30">
        <v>0</v>
      </c>
    </row>
    <row r="956" spans="1:7">
      <c r="A956" s="4"/>
      <c r="B956" s="4"/>
      <c r="C956" s="11" t="s">
        <v>366</v>
      </c>
      <c r="D956" s="30">
        <v>0</v>
      </c>
      <c r="E956" s="30">
        <v>0</v>
      </c>
      <c r="F956" s="30">
        <v>0</v>
      </c>
      <c r="G956" s="30">
        <v>0</v>
      </c>
    </row>
    <row r="957" spans="1:7">
      <c r="A957" s="4"/>
      <c r="B957" s="4"/>
      <c r="C957" s="11" t="s">
        <v>357</v>
      </c>
      <c r="D957" s="30">
        <v>0</v>
      </c>
      <c r="E957" s="30">
        <v>0</v>
      </c>
      <c r="F957" s="30">
        <v>0</v>
      </c>
      <c r="G957" s="30">
        <v>0</v>
      </c>
    </row>
    <row r="958" spans="1:7">
      <c r="A958" s="4"/>
      <c r="B958" s="4"/>
      <c r="C958" s="11" t="s">
        <v>361</v>
      </c>
      <c r="D958" s="30">
        <v>0</v>
      </c>
      <c r="E958" s="30">
        <v>0</v>
      </c>
      <c r="F958" s="30">
        <v>0</v>
      </c>
      <c r="G958" s="30">
        <v>0</v>
      </c>
    </row>
    <row r="959" spans="1:7">
      <c r="A959" s="4"/>
      <c r="B959" s="4"/>
      <c r="C959" s="11" t="s">
        <v>365</v>
      </c>
      <c r="D959" s="30">
        <v>0</v>
      </c>
      <c r="E959" s="30">
        <v>0</v>
      </c>
      <c r="F959" s="30">
        <v>0</v>
      </c>
      <c r="G959" s="30">
        <v>0</v>
      </c>
    </row>
    <row r="960" spans="1:7">
      <c r="A960" s="4"/>
      <c r="B960" s="4"/>
      <c r="C960" s="11" t="s">
        <v>357</v>
      </c>
      <c r="D960" s="30">
        <v>0</v>
      </c>
      <c r="E960" s="30">
        <v>0</v>
      </c>
      <c r="F960" s="30">
        <v>0</v>
      </c>
      <c r="G960" s="30">
        <v>0</v>
      </c>
    </row>
    <row r="961" spans="1:7">
      <c r="A961" s="4"/>
      <c r="B961" s="4"/>
      <c r="C961" s="11" t="s">
        <v>361</v>
      </c>
      <c r="D961" s="30">
        <v>0</v>
      </c>
      <c r="E961" s="30">
        <v>0</v>
      </c>
      <c r="F961" s="30">
        <v>0</v>
      </c>
      <c r="G961" s="30">
        <v>0</v>
      </c>
    </row>
    <row r="962" spans="1:7">
      <c r="A962" s="4"/>
      <c r="B962" s="4"/>
      <c r="C962" s="11" t="s">
        <v>370</v>
      </c>
      <c r="D962" s="30">
        <v>0</v>
      </c>
      <c r="E962" s="30">
        <v>0</v>
      </c>
      <c r="F962" s="30">
        <v>0</v>
      </c>
      <c r="G962" s="30">
        <v>0</v>
      </c>
    </row>
    <row r="963" spans="1:7">
      <c r="A963" s="4"/>
      <c r="B963" s="4"/>
      <c r="C963" s="11" t="s">
        <v>357</v>
      </c>
      <c r="D963" s="30">
        <v>0</v>
      </c>
      <c r="E963" s="30">
        <v>0</v>
      </c>
      <c r="F963" s="30">
        <v>0</v>
      </c>
      <c r="G963" s="30">
        <v>0</v>
      </c>
    </row>
    <row r="964" spans="1:7">
      <c r="A964" s="4"/>
      <c r="B964" s="4"/>
      <c r="C964" s="11" t="s">
        <v>361</v>
      </c>
      <c r="D964" s="30">
        <v>0</v>
      </c>
      <c r="E964" s="30">
        <v>0</v>
      </c>
      <c r="F964" s="30">
        <v>0</v>
      </c>
      <c r="G964" s="30">
        <v>0</v>
      </c>
    </row>
    <row r="965" spans="1:7">
      <c r="A965" s="4"/>
      <c r="B965" s="4"/>
      <c r="C965" s="11" t="s">
        <v>363</v>
      </c>
      <c r="D965" s="30">
        <v>0</v>
      </c>
      <c r="E965" s="30">
        <v>0</v>
      </c>
      <c r="F965" s="30">
        <v>0</v>
      </c>
      <c r="G965" s="30">
        <v>0</v>
      </c>
    </row>
    <row r="966" spans="1:7">
      <c r="A966" s="4"/>
      <c r="B966" s="4"/>
      <c r="C966" s="11" t="s">
        <v>357</v>
      </c>
      <c r="D966" s="30">
        <v>0</v>
      </c>
      <c r="E966" s="30">
        <v>0</v>
      </c>
      <c r="F966" s="30">
        <v>0</v>
      </c>
      <c r="G966" s="30">
        <v>0</v>
      </c>
    </row>
    <row r="967" spans="1:7">
      <c r="A967" s="4"/>
      <c r="B967" s="4"/>
      <c r="C967" s="11" t="s">
        <v>361</v>
      </c>
      <c r="D967" s="30">
        <v>0</v>
      </c>
      <c r="E967" s="30">
        <v>0</v>
      </c>
      <c r="F967" s="30">
        <v>0</v>
      </c>
      <c r="G967" s="30">
        <v>0</v>
      </c>
    </row>
    <row r="968" spans="1:7">
      <c r="A968" s="4"/>
      <c r="B968" s="4"/>
      <c r="C968" s="11" t="s">
        <v>362</v>
      </c>
      <c r="D968" s="30">
        <v>0</v>
      </c>
      <c r="E968" s="30">
        <v>0</v>
      </c>
      <c r="F968" s="30">
        <v>0</v>
      </c>
      <c r="G968" s="30">
        <v>0</v>
      </c>
    </row>
    <row r="969" spans="1:7">
      <c r="A969" s="4"/>
      <c r="B969" s="4"/>
      <c r="C969" s="11" t="s">
        <v>357</v>
      </c>
      <c r="D969" s="30">
        <v>0</v>
      </c>
      <c r="E969" s="30">
        <v>0</v>
      </c>
      <c r="F969" s="30">
        <v>0</v>
      </c>
      <c r="G969" s="30">
        <v>0</v>
      </c>
    </row>
    <row r="970" spans="1:7">
      <c r="A970" s="4"/>
      <c r="B970" s="4"/>
      <c r="C970" s="11" t="s">
        <v>361</v>
      </c>
      <c r="D970" s="30">
        <v>0</v>
      </c>
      <c r="E970" s="30">
        <v>0</v>
      </c>
      <c r="F970" s="30">
        <v>0</v>
      </c>
      <c r="G970" s="30">
        <v>0</v>
      </c>
    </row>
    <row r="971" spans="1:7">
      <c r="A971" s="4"/>
      <c r="B971" s="4"/>
      <c r="C971" s="11" t="s">
        <v>360</v>
      </c>
      <c r="D971" s="30">
        <v>0</v>
      </c>
      <c r="E971" s="30">
        <v>0</v>
      </c>
      <c r="F971" s="30">
        <v>0</v>
      </c>
      <c r="G971" s="30">
        <v>0</v>
      </c>
    </row>
    <row r="972" spans="1:7">
      <c r="A972" s="4"/>
      <c r="B972" s="4"/>
      <c r="C972" s="11" t="s">
        <v>357</v>
      </c>
      <c r="D972" s="30">
        <v>0</v>
      </c>
      <c r="E972" s="30">
        <v>0</v>
      </c>
      <c r="F972" s="30">
        <v>0</v>
      </c>
      <c r="G972" s="30">
        <v>0</v>
      </c>
    </row>
    <row r="973" spans="1:7">
      <c r="A973" s="4"/>
      <c r="B973" s="4"/>
      <c r="C973" s="11" t="s">
        <v>356</v>
      </c>
      <c r="D973" s="30">
        <v>0</v>
      </c>
      <c r="E973" s="30">
        <v>0</v>
      </c>
      <c r="F973" s="30">
        <v>0</v>
      </c>
      <c r="G973" s="30">
        <v>0</v>
      </c>
    </row>
    <row r="974" spans="1:7">
      <c r="A974" s="4"/>
      <c r="B974" s="4"/>
      <c r="C974" s="11" t="s">
        <v>355</v>
      </c>
      <c r="D974" s="30">
        <v>0</v>
      </c>
      <c r="E974" s="30">
        <v>0</v>
      </c>
      <c r="F974" s="30">
        <v>0</v>
      </c>
      <c r="G974" s="30">
        <v>0</v>
      </c>
    </row>
    <row r="975" spans="1:7">
      <c r="A975" s="4"/>
      <c r="B975" s="4"/>
      <c r="C975" s="11" t="s">
        <v>354</v>
      </c>
      <c r="D975" s="30">
        <v>0</v>
      </c>
      <c r="E975" s="30">
        <v>0</v>
      </c>
      <c r="F975" s="30">
        <v>0</v>
      </c>
      <c r="G975" s="30">
        <v>0</v>
      </c>
    </row>
    <row r="976" spans="1:7">
      <c r="A976" s="4"/>
      <c r="B976" s="4"/>
      <c r="C976" s="11" t="s">
        <v>353</v>
      </c>
      <c r="D976" s="30">
        <v>0</v>
      </c>
      <c r="E976" s="30">
        <v>0</v>
      </c>
      <c r="F976" s="30">
        <v>0</v>
      </c>
      <c r="G976" s="30">
        <v>0</v>
      </c>
    </row>
    <row r="977" spans="1:7">
      <c r="A977" s="4"/>
      <c r="B977" s="4"/>
      <c r="C977" s="11" t="s">
        <v>359</v>
      </c>
      <c r="D977" s="30">
        <v>0</v>
      </c>
      <c r="E977" s="30">
        <v>40000000</v>
      </c>
      <c r="F977" s="30">
        <v>34834634</v>
      </c>
      <c r="G977" s="30">
        <v>0</v>
      </c>
    </row>
    <row r="978" spans="1:7">
      <c r="A978" s="4"/>
      <c r="B978" s="4"/>
      <c r="C978" s="11" t="s">
        <v>357</v>
      </c>
      <c r="D978" s="30">
        <v>0</v>
      </c>
      <c r="E978" s="30">
        <v>40000000</v>
      </c>
      <c r="F978" s="30">
        <v>34834634</v>
      </c>
      <c r="G978" s="30">
        <v>0</v>
      </c>
    </row>
    <row r="979" spans="1:7">
      <c r="A979" s="4"/>
      <c r="B979" s="4"/>
      <c r="C979" s="11" t="s">
        <v>356</v>
      </c>
      <c r="D979" s="30">
        <v>0</v>
      </c>
      <c r="E979" s="30">
        <v>0</v>
      </c>
      <c r="F979" s="30">
        <v>0</v>
      </c>
      <c r="G979" s="30">
        <v>0</v>
      </c>
    </row>
    <row r="980" spans="1:7">
      <c r="A980" s="4"/>
      <c r="B980" s="4"/>
      <c r="C980" s="11" t="s">
        <v>355</v>
      </c>
      <c r="D980" s="30">
        <v>0</v>
      </c>
      <c r="E980" s="30">
        <v>0</v>
      </c>
      <c r="F980" s="30">
        <v>0</v>
      </c>
      <c r="G980" s="30">
        <v>0</v>
      </c>
    </row>
    <row r="981" spans="1:7">
      <c r="A981" s="4"/>
      <c r="B981" s="4"/>
      <c r="C981" s="11" t="s">
        <v>354</v>
      </c>
      <c r="D981" s="30">
        <v>0</v>
      </c>
      <c r="E981" s="30">
        <v>0</v>
      </c>
      <c r="F981" s="30">
        <v>0</v>
      </c>
      <c r="G981" s="30">
        <v>0</v>
      </c>
    </row>
    <row r="982" spans="1:7">
      <c r="A982" s="4"/>
      <c r="B982" s="4"/>
      <c r="C982" s="11" t="s">
        <v>353</v>
      </c>
      <c r="D982" s="30">
        <v>0</v>
      </c>
      <c r="E982" s="30">
        <v>0</v>
      </c>
      <c r="F982" s="30">
        <v>0</v>
      </c>
      <c r="G982" s="30">
        <v>0</v>
      </c>
    </row>
    <row r="983" spans="1:7">
      <c r="A983" s="4"/>
      <c r="B983" s="4"/>
      <c r="C983" s="11" t="s">
        <v>358</v>
      </c>
      <c r="D983" s="30">
        <v>0</v>
      </c>
      <c r="E983" s="30">
        <v>0</v>
      </c>
      <c r="F983" s="30">
        <v>0</v>
      </c>
      <c r="G983" s="30">
        <v>0</v>
      </c>
    </row>
    <row r="984" spans="1:7">
      <c r="A984" s="4"/>
      <c r="B984" s="4"/>
      <c r="C984" s="11" t="s">
        <v>357</v>
      </c>
      <c r="D984" s="30">
        <v>0</v>
      </c>
      <c r="E984" s="30">
        <v>0</v>
      </c>
      <c r="F984" s="30">
        <v>0</v>
      </c>
      <c r="G984" s="30">
        <v>0</v>
      </c>
    </row>
    <row r="985" spans="1:7">
      <c r="A985" s="4"/>
      <c r="B985" s="4"/>
      <c r="C985" s="11" t="s">
        <v>356</v>
      </c>
      <c r="D985" s="30">
        <v>0</v>
      </c>
      <c r="E985" s="30">
        <v>0</v>
      </c>
      <c r="F985" s="30">
        <v>0</v>
      </c>
      <c r="G985" s="30">
        <v>0</v>
      </c>
    </row>
    <row r="986" spans="1:7">
      <c r="A986" s="4"/>
      <c r="B986" s="4"/>
      <c r="C986" s="11" t="s">
        <v>355</v>
      </c>
      <c r="D986" s="30">
        <v>0</v>
      </c>
      <c r="E986" s="30">
        <v>0</v>
      </c>
      <c r="F986" s="30">
        <v>0</v>
      </c>
      <c r="G986" s="30">
        <v>0</v>
      </c>
    </row>
    <row r="987" spans="1:7">
      <c r="A987" s="4"/>
      <c r="B987" s="4"/>
      <c r="C987" s="11" t="s">
        <v>354</v>
      </c>
      <c r="D987" s="30">
        <v>0</v>
      </c>
      <c r="E987" s="30">
        <v>0</v>
      </c>
      <c r="F987" s="30">
        <v>0</v>
      </c>
      <c r="G987" s="30">
        <v>0</v>
      </c>
    </row>
    <row r="988" spans="1:7">
      <c r="A988" s="4"/>
      <c r="B988" s="4"/>
      <c r="C988" s="11" t="s">
        <v>353</v>
      </c>
      <c r="D988" s="30">
        <v>0</v>
      </c>
      <c r="E988" s="30">
        <v>0</v>
      </c>
      <c r="F988" s="30">
        <v>0</v>
      </c>
      <c r="G988" s="30">
        <v>0</v>
      </c>
    </row>
    <row r="989" spans="1:7">
      <c r="A989" s="4"/>
      <c r="B989" s="4"/>
      <c r="C989" s="11" t="s">
        <v>352</v>
      </c>
      <c r="D989" s="30">
        <v>0</v>
      </c>
      <c r="E989" s="30">
        <v>0</v>
      </c>
      <c r="F989" s="30">
        <v>0</v>
      </c>
      <c r="G989" s="30">
        <v>0</v>
      </c>
    </row>
    <row r="990" spans="1:7">
      <c r="A990" s="4"/>
      <c r="B990" s="4"/>
      <c r="C990" s="11" t="s">
        <v>351</v>
      </c>
      <c r="D990" s="30">
        <v>0</v>
      </c>
      <c r="E990" s="30">
        <v>0</v>
      </c>
      <c r="F990" s="30">
        <v>0</v>
      </c>
      <c r="G990" s="30">
        <v>0</v>
      </c>
    </row>
    <row r="991" spans="1:7">
      <c r="A991" s="4"/>
      <c r="B991" s="4"/>
      <c r="C991" s="10" t="s">
        <v>145</v>
      </c>
      <c r="D991" s="30">
        <v>0</v>
      </c>
      <c r="E991" s="30">
        <v>40000000</v>
      </c>
      <c r="F991" s="30">
        <v>34834634</v>
      </c>
      <c r="G991" s="30">
        <v>0</v>
      </c>
    </row>
    <row r="992" spans="1:7">
      <c r="A992" s="4"/>
      <c r="B992" s="4"/>
      <c r="C992" s="14" t="s">
        <v>382</v>
      </c>
      <c r="D992" s="1314" t="s">
        <v>1054</v>
      </c>
      <c r="E992" s="1315"/>
      <c r="F992" s="1315"/>
      <c r="G992" s="1315"/>
    </row>
    <row r="993" spans="1:7">
      <c r="A993" s="4"/>
      <c r="B993" s="4"/>
      <c r="C993" s="27" t="s">
        <v>380</v>
      </c>
      <c r="D993" s="1310" t="s">
        <v>1055</v>
      </c>
      <c r="E993" s="1311"/>
      <c r="F993" s="1311"/>
      <c r="G993" s="1311"/>
    </row>
    <row r="994" spans="1:7">
      <c r="A994" s="4"/>
      <c r="B994" s="4"/>
      <c r="C994" s="27" t="s">
        <v>15</v>
      </c>
      <c r="D994" s="1310" t="s">
        <v>1043</v>
      </c>
      <c r="E994" s="1311"/>
      <c r="F994" s="1311"/>
      <c r="G994" s="1311"/>
    </row>
    <row r="995" spans="1:7">
      <c r="A995" s="4"/>
      <c r="B995" s="4"/>
      <c r="C995" s="13"/>
      <c r="D995" s="33">
        <v>2022</v>
      </c>
      <c r="E995" s="33">
        <v>2023</v>
      </c>
      <c r="F995" s="33">
        <v>2024</v>
      </c>
      <c r="G995" s="33">
        <v>2025</v>
      </c>
    </row>
    <row r="996" spans="1:7">
      <c r="A996" s="4"/>
      <c r="B996" s="4"/>
      <c r="C996" s="12"/>
      <c r="D996" s="34" t="s">
        <v>7</v>
      </c>
      <c r="E996" s="34" t="s">
        <v>8</v>
      </c>
      <c r="F996" s="34" t="s">
        <v>8</v>
      </c>
      <c r="G996" s="34" t="s">
        <v>8</v>
      </c>
    </row>
    <row r="997" spans="1:7">
      <c r="A997" s="4"/>
      <c r="B997" s="4"/>
      <c r="C997" s="7" t="s">
        <v>16</v>
      </c>
      <c r="D997" s="35" t="s">
        <v>411</v>
      </c>
      <c r="E997" s="35" t="s">
        <v>411</v>
      </c>
      <c r="F997" s="35" t="s">
        <v>372</v>
      </c>
      <c r="G997" s="35" t="s">
        <v>372</v>
      </c>
    </row>
    <row r="998" spans="1:7">
      <c r="A998" s="4"/>
      <c r="B998" s="4"/>
      <c r="C998" s="7" t="s">
        <v>481</v>
      </c>
      <c r="D998" s="35" t="s">
        <v>1840</v>
      </c>
      <c r="E998" s="35" t="s">
        <v>2492</v>
      </c>
      <c r="F998" s="35" t="s">
        <v>372</v>
      </c>
      <c r="G998" s="35" t="s">
        <v>372</v>
      </c>
    </row>
    <row r="999" spans="1:7">
      <c r="A999" s="4"/>
      <c r="B999" s="4"/>
      <c r="C999" s="7" t="s">
        <v>480</v>
      </c>
      <c r="D999" s="35" t="s">
        <v>1840</v>
      </c>
      <c r="E999" s="35" t="s">
        <v>2492</v>
      </c>
      <c r="F999" s="35" t="s">
        <v>372</v>
      </c>
      <c r="G999" s="35" t="s">
        <v>372</v>
      </c>
    </row>
    <row r="1000" spans="1:7">
      <c r="A1000" s="4"/>
      <c r="B1000" s="4"/>
      <c r="C1000" s="7" t="s">
        <v>375</v>
      </c>
      <c r="D1000" s="35" t="s">
        <v>348</v>
      </c>
      <c r="E1000" s="35" t="s">
        <v>372</v>
      </c>
      <c r="F1000" s="35" t="s">
        <v>434</v>
      </c>
      <c r="G1000" s="35" t="s">
        <v>348</v>
      </c>
    </row>
    <row r="1001" spans="1:7">
      <c r="A1001" s="4"/>
      <c r="B1001" s="4"/>
      <c r="C1001" s="7" t="s">
        <v>374</v>
      </c>
      <c r="D1001" s="35" t="s">
        <v>348</v>
      </c>
      <c r="E1001" s="35" t="s">
        <v>2493</v>
      </c>
      <c r="F1001" s="35" t="s">
        <v>434</v>
      </c>
      <c r="G1001" s="35" t="s">
        <v>348</v>
      </c>
    </row>
    <row r="1002" spans="1:7">
      <c r="A1002" s="4"/>
      <c r="B1002" s="4"/>
      <c r="C1002" s="7" t="s">
        <v>22</v>
      </c>
      <c r="D1002" s="35" t="s">
        <v>348</v>
      </c>
      <c r="E1002" s="35" t="s">
        <v>2493</v>
      </c>
      <c r="F1002" s="35" t="s">
        <v>434</v>
      </c>
      <c r="G1002" s="35" t="s">
        <v>348</v>
      </c>
    </row>
    <row r="1003" spans="1:7">
      <c r="A1003" s="4"/>
      <c r="B1003" s="4"/>
      <c r="C1003" s="1312" t="s">
        <v>371</v>
      </c>
      <c r="D1003" s="1313"/>
      <c r="E1003" s="1313"/>
      <c r="F1003" s="1313"/>
      <c r="G1003" s="1313"/>
    </row>
    <row r="1004" spans="1:7">
      <c r="A1004" s="4"/>
      <c r="B1004" s="4"/>
      <c r="C1004" s="13"/>
      <c r="D1004" s="33">
        <v>2022</v>
      </c>
      <c r="E1004" s="33">
        <v>2023</v>
      </c>
      <c r="F1004" s="33">
        <v>2024</v>
      </c>
      <c r="G1004" s="33">
        <v>2025</v>
      </c>
    </row>
    <row r="1005" spans="1:7">
      <c r="A1005" s="4"/>
      <c r="B1005" s="4"/>
      <c r="C1005" s="12"/>
      <c r="D1005" s="34" t="s">
        <v>7</v>
      </c>
      <c r="E1005" s="34" t="s">
        <v>8</v>
      </c>
      <c r="F1005" s="34" t="s">
        <v>8</v>
      </c>
      <c r="G1005" s="34" t="s">
        <v>8</v>
      </c>
    </row>
    <row r="1006" spans="1:7">
      <c r="A1006" s="4"/>
      <c r="B1006" s="4"/>
      <c r="C1006" s="11" t="s">
        <v>368</v>
      </c>
      <c r="D1006" s="30">
        <v>0</v>
      </c>
      <c r="E1006" s="30">
        <v>0</v>
      </c>
      <c r="F1006" s="30">
        <v>0</v>
      </c>
      <c r="G1006" s="30">
        <v>0</v>
      </c>
    </row>
    <row r="1007" spans="1:7">
      <c r="A1007" s="4"/>
      <c r="B1007" s="4"/>
      <c r="C1007" s="11" t="s">
        <v>357</v>
      </c>
      <c r="D1007" s="30">
        <v>0</v>
      </c>
      <c r="E1007" s="30">
        <v>0</v>
      </c>
      <c r="F1007" s="30">
        <v>0</v>
      </c>
      <c r="G1007" s="30">
        <v>0</v>
      </c>
    </row>
    <row r="1008" spans="1:7">
      <c r="A1008" s="4"/>
      <c r="B1008" s="4"/>
      <c r="C1008" s="11" t="s">
        <v>361</v>
      </c>
      <c r="D1008" s="30">
        <v>0</v>
      </c>
      <c r="E1008" s="30">
        <v>0</v>
      </c>
      <c r="F1008" s="30">
        <v>0</v>
      </c>
      <c r="G1008" s="30">
        <v>0</v>
      </c>
    </row>
    <row r="1009" spans="1:7">
      <c r="A1009" s="4"/>
      <c r="B1009" s="4"/>
      <c r="C1009" s="11" t="s">
        <v>367</v>
      </c>
      <c r="D1009" s="30">
        <v>0</v>
      </c>
      <c r="E1009" s="30">
        <v>0</v>
      </c>
      <c r="F1009" s="30">
        <v>0</v>
      </c>
      <c r="G1009" s="30">
        <v>0</v>
      </c>
    </row>
    <row r="1010" spans="1:7">
      <c r="A1010" s="4"/>
      <c r="B1010" s="4"/>
      <c r="C1010" s="11" t="s">
        <v>357</v>
      </c>
      <c r="D1010" s="30">
        <v>0</v>
      </c>
      <c r="E1010" s="30">
        <v>0</v>
      </c>
      <c r="F1010" s="30">
        <v>0</v>
      </c>
      <c r="G1010" s="30">
        <v>0</v>
      </c>
    </row>
    <row r="1011" spans="1:7">
      <c r="A1011" s="4"/>
      <c r="B1011" s="4"/>
      <c r="C1011" s="11" t="s">
        <v>361</v>
      </c>
      <c r="D1011" s="30">
        <v>0</v>
      </c>
      <c r="E1011" s="30">
        <v>0</v>
      </c>
      <c r="F1011" s="30">
        <v>0</v>
      </c>
      <c r="G1011" s="30">
        <v>0</v>
      </c>
    </row>
    <row r="1012" spans="1:7">
      <c r="A1012" s="4"/>
      <c r="B1012" s="4"/>
      <c r="C1012" s="11" t="s">
        <v>366</v>
      </c>
      <c r="D1012" s="30">
        <v>0</v>
      </c>
      <c r="E1012" s="30">
        <v>0</v>
      </c>
      <c r="F1012" s="30">
        <v>0</v>
      </c>
      <c r="G1012" s="30">
        <v>0</v>
      </c>
    </row>
    <row r="1013" spans="1:7">
      <c r="A1013" s="4"/>
      <c r="B1013" s="4"/>
      <c r="C1013" s="11" t="s">
        <v>357</v>
      </c>
      <c r="D1013" s="30">
        <v>0</v>
      </c>
      <c r="E1013" s="30">
        <v>0</v>
      </c>
      <c r="F1013" s="30">
        <v>0</v>
      </c>
      <c r="G1013" s="30">
        <v>0</v>
      </c>
    </row>
    <row r="1014" spans="1:7">
      <c r="A1014" s="4"/>
      <c r="B1014" s="4"/>
      <c r="C1014" s="11" t="s">
        <v>361</v>
      </c>
      <c r="D1014" s="30">
        <v>0</v>
      </c>
      <c r="E1014" s="30">
        <v>0</v>
      </c>
      <c r="F1014" s="30">
        <v>0</v>
      </c>
      <c r="G1014" s="30">
        <v>0</v>
      </c>
    </row>
    <row r="1015" spans="1:7">
      <c r="A1015" s="4"/>
      <c r="B1015" s="4"/>
      <c r="C1015" s="11" t="s">
        <v>365</v>
      </c>
      <c r="D1015" s="30">
        <v>0</v>
      </c>
      <c r="E1015" s="30">
        <v>0</v>
      </c>
      <c r="F1015" s="30">
        <v>0</v>
      </c>
      <c r="G1015" s="30">
        <v>0</v>
      </c>
    </row>
    <row r="1016" spans="1:7">
      <c r="A1016" s="4"/>
      <c r="B1016" s="4"/>
      <c r="C1016" s="11" t="s">
        <v>357</v>
      </c>
      <c r="D1016" s="30">
        <v>0</v>
      </c>
      <c r="E1016" s="30">
        <v>0</v>
      </c>
      <c r="F1016" s="30">
        <v>0</v>
      </c>
      <c r="G1016" s="30">
        <v>0</v>
      </c>
    </row>
    <row r="1017" spans="1:7">
      <c r="A1017" s="4"/>
      <c r="B1017" s="4"/>
      <c r="C1017" s="11" t="s">
        <v>361</v>
      </c>
      <c r="D1017" s="30">
        <v>0</v>
      </c>
      <c r="E1017" s="30">
        <v>0</v>
      </c>
      <c r="F1017" s="30">
        <v>0</v>
      </c>
      <c r="G1017" s="30">
        <v>0</v>
      </c>
    </row>
    <row r="1018" spans="1:7">
      <c r="A1018" s="4"/>
      <c r="B1018" s="4"/>
      <c r="C1018" s="11" t="s">
        <v>370</v>
      </c>
      <c r="D1018" s="30">
        <v>0</v>
      </c>
      <c r="E1018" s="30">
        <v>0</v>
      </c>
      <c r="F1018" s="30">
        <v>0</v>
      </c>
      <c r="G1018" s="30">
        <v>0</v>
      </c>
    </row>
    <row r="1019" spans="1:7">
      <c r="A1019" s="4"/>
      <c r="B1019" s="4"/>
      <c r="C1019" s="11" t="s">
        <v>357</v>
      </c>
      <c r="D1019" s="30">
        <v>0</v>
      </c>
      <c r="E1019" s="30">
        <v>0</v>
      </c>
      <c r="F1019" s="30">
        <v>0</v>
      </c>
      <c r="G1019" s="30">
        <v>0</v>
      </c>
    </row>
    <row r="1020" spans="1:7">
      <c r="A1020" s="4"/>
      <c r="B1020" s="4"/>
      <c r="C1020" s="11" t="s">
        <v>361</v>
      </c>
      <c r="D1020" s="30">
        <v>0</v>
      </c>
      <c r="E1020" s="30">
        <v>0</v>
      </c>
      <c r="F1020" s="30">
        <v>0</v>
      </c>
      <c r="G1020" s="30">
        <v>0</v>
      </c>
    </row>
    <row r="1021" spans="1:7">
      <c r="A1021" s="4"/>
      <c r="B1021" s="4"/>
      <c r="C1021" s="11" t="s">
        <v>363</v>
      </c>
      <c r="D1021" s="30">
        <v>0</v>
      </c>
      <c r="E1021" s="30">
        <v>0</v>
      </c>
      <c r="F1021" s="30">
        <v>0</v>
      </c>
      <c r="G1021" s="30">
        <v>0</v>
      </c>
    </row>
    <row r="1022" spans="1:7">
      <c r="A1022" s="4"/>
      <c r="B1022" s="4"/>
      <c r="C1022" s="11" t="s">
        <v>357</v>
      </c>
      <c r="D1022" s="30">
        <v>0</v>
      </c>
      <c r="E1022" s="30">
        <v>0</v>
      </c>
      <c r="F1022" s="30">
        <v>0</v>
      </c>
      <c r="G1022" s="30">
        <v>0</v>
      </c>
    </row>
    <row r="1023" spans="1:7">
      <c r="A1023" s="4"/>
      <c r="B1023" s="4"/>
      <c r="C1023" s="11" t="s">
        <v>361</v>
      </c>
      <c r="D1023" s="30">
        <v>0</v>
      </c>
      <c r="E1023" s="30">
        <v>0</v>
      </c>
      <c r="F1023" s="30">
        <v>0</v>
      </c>
      <c r="G1023" s="30">
        <v>0</v>
      </c>
    </row>
    <row r="1024" spans="1:7">
      <c r="A1024" s="4"/>
      <c r="B1024" s="4"/>
      <c r="C1024" s="11" t="s">
        <v>362</v>
      </c>
      <c r="D1024" s="30">
        <v>0</v>
      </c>
      <c r="E1024" s="30">
        <v>0</v>
      </c>
      <c r="F1024" s="30">
        <v>0</v>
      </c>
      <c r="G1024" s="30">
        <v>0</v>
      </c>
    </row>
    <row r="1025" spans="1:7">
      <c r="A1025" s="4"/>
      <c r="B1025" s="4"/>
      <c r="C1025" s="11" t="s">
        <v>357</v>
      </c>
      <c r="D1025" s="30">
        <v>0</v>
      </c>
      <c r="E1025" s="30">
        <v>0</v>
      </c>
      <c r="F1025" s="30">
        <v>0</v>
      </c>
      <c r="G1025" s="30">
        <v>0</v>
      </c>
    </row>
    <row r="1026" spans="1:7">
      <c r="A1026" s="4"/>
      <c r="B1026" s="4"/>
      <c r="C1026" s="11" t="s">
        <v>361</v>
      </c>
      <c r="D1026" s="30">
        <v>0</v>
      </c>
      <c r="E1026" s="30">
        <v>0</v>
      </c>
      <c r="F1026" s="30">
        <v>0</v>
      </c>
      <c r="G1026" s="30">
        <v>0</v>
      </c>
    </row>
    <row r="1027" spans="1:7">
      <c r="A1027" s="4"/>
      <c r="B1027" s="4"/>
      <c r="C1027" s="11" t="s">
        <v>360</v>
      </c>
      <c r="D1027" s="30">
        <v>0</v>
      </c>
      <c r="E1027" s="30">
        <v>0</v>
      </c>
      <c r="F1027" s="30">
        <v>0</v>
      </c>
      <c r="G1027" s="30">
        <v>0</v>
      </c>
    </row>
    <row r="1028" spans="1:7">
      <c r="A1028" s="4"/>
      <c r="B1028" s="4"/>
      <c r="C1028" s="11" t="s">
        <v>357</v>
      </c>
      <c r="D1028" s="30">
        <v>0</v>
      </c>
      <c r="E1028" s="30">
        <v>0</v>
      </c>
      <c r="F1028" s="30">
        <v>0</v>
      </c>
      <c r="G1028" s="30">
        <v>0</v>
      </c>
    </row>
    <row r="1029" spans="1:7">
      <c r="A1029" s="4"/>
      <c r="B1029" s="4"/>
      <c r="C1029" s="11" t="s">
        <v>356</v>
      </c>
      <c r="D1029" s="30">
        <v>0</v>
      </c>
      <c r="E1029" s="30">
        <v>0</v>
      </c>
      <c r="F1029" s="30">
        <v>0</v>
      </c>
      <c r="G1029" s="30">
        <v>0</v>
      </c>
    </row>
    <row r="1030" spans="1:7">
      <c r="A1030" s="4"/>
      <c r="B1030" s="4"/>
      <c r="C1030" s="11" t="s">
        <v>355</v>
      </c>
      <c r="D1030" s="30">
        <v>0</v>
      </c>
      <c r="E1030" s="30">
        <v>0</v>
      </c>
      <c r="F1030" s="30">
        <v>0</v>
      </c>
      <c r="G1030" s="30">
        <v>0</v>
      </c>
    </row>
    <row r="1031" spans="1:7">
      <c r="A1031" s="4"/>
      <c r="B1031" s="4"/>
      <c r="C1031" s="11" t="s">
        <v>354</v>
      </c>
      <c r="D1031" s="30">
        <v>0</v>
      </c>
      <c r="E1031" s="30">
        <v>0</v>
      </c>
      <c r="F1031" s="30">
        <v>0</v>
      </c>
      <c r="G1031" s="30">
        <v>0</v>
      </c>
    </row>
    <row r="1032" spans="1:7">
      <c r="A1032" s="4"/>
      <c r="B1032" s="4"/>
      <c r="C1032" s="11" t="s">
        <v>353</v>
      </c>
      <c r="D1032" s="30">
        <v>0</v>
      </c>
      <c r="E1032" s="30">
        <v>0</v>
      </c>
      <c r="F1032" s="30">
        <v>0</v>
      </c>
      <c r="G1032" s="30">
        <v>0</v>
      </c>
    </row>
    <row r="1033" spans="1:7">
      <c r="A1033" s="4"/>
      <c r="B1033" s="4"/>
      <c r="C1033" s="11" t="s">
        <v>359</v>
      </c>
      <c r="D1033" s="30">
        <v>0</v>
      </c>
      <c r="E1033" s="30">
        <v>43108693</v>
      </c>
      <c r="F1033" s="30">
        <v>0</v>
      </c>
      <c r="G1033" s="30">
        <v>0</v>
      </c>
    </row>
    <row r="1034" spans="1:7">
      <c r="A1034" s="4"/>
      <c r="B1034" s="4"/>
      <c r="C1034" s="11" t="s">
        <v>357</v>
      </c>
      <c r="D1034" s="30">
        <v>0</v>
      </c>
      <c r="E1034" s="30">
        <v>43108693</v>
      </c>
      <c r="F1034" s="30">
        <v>0</v>
      </c>
      <c r="G1034" s="30">
        <v>0</v>
      </c>
    </row>
    <row r="1035" spans="1:7">
      <c r="A1035" s="4"/>
      <c r="B1035" s="4"/>
      <c r="C1035" s="11" t="s">
        <v>356</v>
      </c>
      <c r="D1035" s="30">
        <v>0</v>
      </c>
      <c r="E1035" s="30">
        <v>0</v>
      </c>
      <c r="F1035" s="30">
        <v>0</v>
      </c>
      <c r="G1035" s="30">
        <v>0</v>
      </c>
    </row>
    <row r="1036" spans="1:7">
      <c r="A1036" s="4"/>
      <c r="B1036" s="4"/>
      <c r="C1036" s="11" t="s">
        <v>355</v>
      </c>
      <c r="D1036" s="30">
        <v>0</v>
      </c>
      <c r="E1036" s="30">
        <v>0</v>
      </c>
      <c r="F1036" s="30">
        <v>0</v>
      </c>
      <c r="G1036" s="30">
        <v>0</v>
      </c>
    </row>
    <row r="1037" spans="1:7">
      <c r="A1037" s="4"/>
      <c r="B1037" s="4"/>
      <c r="C1037" s="11" t="s">
        <v>354</v>
      </c>
      <c r="D1037" s="30">
        <v>0</v>
      </c>
      <c r="E1037" s="30">
        <v>0</v>
      </c>
      <c r="F1037" s="30">
        <v>0</v>
      </c>
      <c r="G1037" s="30">
        <v>0</v>
      </c>
    </row>
    <row r="1038" spans="1:7">
      <c r="A1038" s="4"/>
      <c r="B1038" s="4"/>
      <c r="C1038" s="11" t="s">
        <v>353</v>
      </c>
      <c r="D1038" s="30">
        <v>0</v>
      </c>
      <c r="E1038" s="30">
        <v>0</v>
      </c>
      <c r="F1038" s="30">
        <v>0</v>
      </c>
      <c r="G1038" s="30">
        <v>0</v>
      </c>
    </row>
    <row r="1039" spans="1:7">
      <c r="A1039" s="4"/>
      <c r="B1039" s="4"/>
      <c r="C1039" s="11" t="s">
        <v>358</v>
      </c>
      <c r="D1039" s="30">
        <v>0</v>
      </c>
      <c r="E1039" s="30">
        <v>0</v>
      </c>
      <c r="F1039" s="30">
        <v>0</v>
      </c>
      <c r="G1039" s="30">
        <v>0</v>
      </c>
    </row>
    <row r="1040" spans="1:7">
      <c r="A1040" s="4"/>
      <c r="B1040" s="4"/>
      <c r="C1040" s="11" t="s">
        <v>357</v>
      </c>
      <c r="D1040" s="30">
        <v>0</v>
      </c>
      <c r="E1040" s="30">
        <v>0</v>
      </c>
      <c r="F1040" s="30">
        <v>0</v>
      </c>
      <c r="G1040" s="30">
        <v>0</v>
      </c>
    </row>
    <row r="1041" spans="1:7">
      <c r="A1041" s="4"/>
      <c r="B1041" s="4"/>
      <c r="C1041" s="11" t="s">
        <v>356</v>
      </c>
      <c r="D1041" s="30">
        <v>0</v>
      </c>
      <c r="E1041" s="30">
        <v>0</v>
      </c>
      <c r="F1041" s="30">
        <v>0</v>
      </c>
      <c r="G1041" s="30">
        <v>0</v>
      </c>
    </row>
    <row r="1042" spans="1:7">
      <c r="A1042" s="4"/>
      <c r="B1042" s="4"/>
      <c r="C1042" s="11" t="s">
        <v>355</v>
      </c>
      <c r="D1042" s="30">
        <v>0</v>
      </c>
      <c r="E1042" s="30">
        <v>0</v>
      </c>
      <c r="F1042" s="30">
        <v>0</v>
      </c>
      <c r="G1042" s="30">
        <v>0</v>
      </c>
    </row>
    <row r="1043" spans="1:7">
      <c r="A1043" s="4"/>
      <c r="B1043" s="4"/>
      <c r="C1043" s="11" t="s">
        <v>354</v>
      </c>
      <c r="D1043" s="30">
        <v>0</v>
      </c>
      <c r="E1043" s="30">
        <v>0</v>
      </c>
      <c r="F1043" s="30">
        <v>0</v>
      </c>
      <c r="G1043" s="30">
        <v>0</v>
      </c>
    </row>
    <row r="1044" spans="1:7">
      <c r="A1044" s="4"/>
      <c r="B1044" s="4"/>
      <c r="C1044" s="11" t="s">
        <v>353</v>
      </c>
      <c r="D1044" s="30">
        <v>0</v>
      </c>
      <c r="E1044" s="30">
        <v>0</v>
      </c>
      <c r="F1044" s="30">
        <v>0</v>
      </c>
      <c r="G1044" s="30">
        <v>0</v>
      </c>
    </row>
    <row r="1045" spans="1:7">
      <c r="A1045" s="4"/>
      <c r="B1045" s="4"/>
      <c r="C1045" s="11" t="s">
        <v>352</v>
      </c>
      <c r="D1045" s="30">
        <v>0</v>
      </c>
      <c r="E1045" s="30">
        <v>0</v>
      </c>
      <c r="F1045" s="30">
        <v>0</v>
      </c>
      <c r="G1045" s="30">
        <v>0</v>
      </c>
    </row>
    <row r="1046" spans="1:7">
      <c r="A1046" s="4"/>
      <c r="B1046" s="4"/>
      <c r="C1046" s="11" t="s">
        <v>351</v>
      </c>
      <c r="D1046" s="30">
        <v>0</v>
      </c>
      <c r="E1046" s="30">
        <v>0</v>
      </c>
      <c r="F1046" s="30">
        <v>0</v>
      </c>
      <c r="G1046" s="30">
        <v>0</v>
      </c>
    </row>
    <row r="1047" spans="1:7">
      <c r="A1047" s="4"/>
      <c r="B1047" s="4"/>
      <c r="C1047" s="10" t="s">
        <v>145</v>
      </c>
      <c r="D1047" s="30">
        <v>0</v>
      </c>
      <c r="E1047" s="30">
        <v>43108693</v>
      </c>
      <c r="F1047" s="30">
        <v>0</v>
      </c>
      <c r="G1047" s="30">
        <v>0</v>
      </c>
    </row>
    <row r="1048" spans="1:7">
      <c r="A1048" s="4"/>
      <c r="B1048" s="4"/>
      <c r="C1048" s="14" t="s">
        <v>382</v>
      </c>
      <c r="D1048" s="1314" t="s">
        <v>1056</v>
      </c>
      <c r="E1048" s="1315"/>
      <c r="F1048" s="1315"/>
      <c r="G1048" s="1315"/>
    </row>
    <row r="1049" spans="1:7">
      <c r="A1049" s="4"/>
      <c r="B1049" s="4"/>
      <c r="C1049" s="27" t="s">
        <v>380</v>
      </c>
      <c r="D1049" s="1310" t="s">
        <v>1057</v>
      </c>
      <c r="E1049" s="1311"/>
      <c r="F1049" s="1311"/>
      <c r="G1049" s="1311"/>
    </row>
    <row r="1050" spans="1:7">
      <c r="A1050" s="4"/>
      <c r="B1050" s="4"/>
      <c r="C1050" s="27" t="s">
        <v>15</v>
      </c>
      <c r="D1050" s="1310" t="s">
        <v>1058</v>
      </c>
      <c r="E1050" s="1311"/>
      <c r="F1050" s="1311"/>
      <c r="G1050" s="1311"/>
    </row>
    <row r="1051" spans="1:7">
      <c r="A1051" s="4"/>
      <c r="B1051" s="4"/>
      <c r="C1051" s="13"/>
      <c r="D1051" s="33">
        <v>2022</v>
      </c>
      <c r="E1051" s="33">
        <v>2023</v>
      </c>
      <c r="F1051" s="33">
        <v>2024</v>
      </c>
      <c r="G1051" s="33">
        <v>2025</v>
      </c>
    </row>
    <row r="1052" spans="1:7">
      <c r="A1052" s="4"/>
      <c r="B1052" s="4"/>
      <c r="C1052" s="12"/>
      <c r="D1052" s="34" t="s">
        <v>7</v>
      </c>
      <c r="E1052" s="34" t="s">
        <v>8</v>
      </c>
      <c r="F1052" s="34" t="s">
        <v>8</v>
      </c>
      <c r="G1052" s="34" t="s">
        <v>8</v>
      </c>
    </row>
    <row r="1053" spans="1:7">
      <c r="A1053" s="4"/>
      <c r="B1053" s="4"/>
      <c r="C1053" s="7" t="s">
        <v>16</v>
      </c>
      <c r="D1053" s="35" t="s">
        <v>411</v>
      </c>
      <c r="E1053" s="35" t="s">
        <v>411</v>
      </c>
      <c r="F1053" s="35" t="s">
        <v>411</v>
      </c>
      <c r="G1053" s="35" t="s">
        <v>372</v>
      </c>
    </row>
    <row r="1054" spans="1:7">
      <c r="A1054" s="4"/>
      <c r="B1054" s="4"/>
      <c r="C1054" s="7" t="s">
        <v>481</v>
      </c>
      <c r="D1054" s="35" t="s">
        <v>2494</v>
      </c>
      <c r="E1054" s="35" t="s">
        <v>2495</v>
      </c>
      <c r="F1054" s="35" t="s">
        <v>372</v>
      </c>
      <c r="G1054" s="35" t="s">
        <v>372</v>
      </c>
    </row>
    <row r="1055" spans="1:7">
      <c r="A1055" s="4"/>
      <c r="B1055" s="4"/>
      <c r="C1055" s="7" t="s">
        <v>480</v>
      </c>
      <c r="D1055" s="35" t="s">
        <v>2494</v>
      </c>
      <c r="E1055" s="35" t="s">
        <v>2495</v>
      </c>
      <c r="F1055" s="35" t="s">
        <v>372</v>
      </c>
      <c r="G1055" s="35" t="s">
        <v>372</v>
      </c>
    </row>
    <row r="1056" spans="1:7">
      <c r="A1056" s="4"/>
      <c r="B1056" s="4"/>
      <c r="C1056" s="7" t="s">
        <v>375</v>
      </c>
      <c r="D1056" s="35" t="s">
        <v>348</v>
      </c>
      <c r="E1056" s="35" t="s">
        <v>372</v>
      </c>
      <c r="F1056" s="35" t="s">
        <v>372</v>
      </c>
      <c r="G1056" s="35" t="s">
        <v>434</v>
      </c>
    </row>
    <row r="1057" spans="1:7">
      <c r="A1057" s="4"/>
      <c r="B1057" s="4"/>
      <c r="C1057" s="7" t="s">
        <v>374</v>
      </c>
      <c r="D1057" s="35" t="s">
        <v>348</v>
      </c>
      <c r="E1057" s="35" t="s">
        <v>2496</v>
      </c>
      <c r="F1057" s="35" t="s">
        <v>434</v>
      </c>
      <c r="G1057" s="35" t="s">
        <v>348</v>
      </c>
    </row>
    <row r="1058" spans="1:7">
      <c r="A1058" s="4"/>
      <c r="B1058" s="4"/>
      <c r="C1058" s="7" t="s">
        <v>22</v>
      </c>
      <c r="D1058" s="35" t="s">
        <v>348</v>
      </c>
      <c r="E1058" s="35" t="s">
        <v>2496</v>
      </c>
      <c r="F1058" s="35" t="s">
        <v>434</v>
      </c>
      <c r="G1058" s="35" t="s">
        <v>348</v>
      </c>
    </row>
    <row r="1059" spans="1:7">
      <c r="A1059" s="4"/>
      <c r="B1059" s="4"/>
      <c r="C1059" s="1312" t="s">
        <v>371</v>
      </c>
      <c r="D1059" s="1313"/>
      <c r="E1059" s="1313"/>
      <c r="F1059" s="1313"/>
      <c r="G1059" s="1313"/>
    </row>
    <row r="1060" spans="1:7">
      <c r="A1060" s="4"/>
      <c r="B1060" s="4"/>
      <c r="C1060" s="13"/>
      <c r="D1060" s="33">
        <v>2022</v>
      </c>
      <c r="E1060" s="33">
        <v>2023</v>
      </c>
      <c r="F1060" s="33">
        <v>2024</v>
      </c>
      <c r="G1060" s="33">
        <v>2025</v>
      </c>
    </row>
    <row r="1061" spans="1:7">
      <c r="A1061" s="4"/>
      <c r="B1061" s="4"/>
      <c r="C1061" s="12"/>
      <c r="D1061" s="34" t="s">
        <v>7</v>
      </c>
      <c r="E1061" s="34" t="s">
        <v>8</v>
      </c>
      <c r="F1061" s="34" t="s">
        <v>8</v>
      </c>
      <c r="G1061" s="34" t="s">
        <v>8</v>
      </c>
    </row>
    <row r="1062" spans="1:7">
      <c r="A1062" s="4"/>
      <c r="B1062" s="4"/>
      <c r="C1062" s="11" t="s">
        <v>368</v>
      </c>
      <c r="D1062" s="30">
        <v>0</v>
      </c>
      <c r="E1062" s="30">
        <v>0</v>
      </c>
      <c r="F1062" s="30">
        <v>0</v>
      </c>
      <c r="G1062" s="30">
        <v>0</v>
      </c>
    </row>
    <row r="1063" spans="1:7">
      <c r="A1063" s="4"/>
      <c r="B1063" s="4"/>
      <c r="C1063" s="11" t="s">
        <v>357</v>
      </c>
      <c r="D1063" s="30">
        <v>0</v>
      </c>
      <c r="E1063" s="30">
        <v>0</v>
      </c>
      <c r="F1063" s="30">
        <v>0</v>
      </c>
      <c r="G1063" s="30">
        <v>0</v>
      </c>
    </row>
    <row r="1064" spans="1:7">
      <c r="A1064" s="4"/>
      <c r="B1064" s="4"/>
      <c r="C1064" s="11" t="s">
        <v>361</v>
      </c>
      <c r="D1064" s="30">
        <v>0</v>
      </c>
      <c r="E1064" s="30">
        <v>0</v>
      </c>
      <c r="F1064" s="30">
        <v>0</v>
      </c>
      <c r="G1064" s="30">
        <v>0</v>
      </c>
    </row>
    <row r="1065" spans="1:7">
      <c r="A1065" s="4"/>
      <c r="B1065" s="4"/>
      <c r="C1065" s="11" t="s">
        <v>367</v>
      </c>
      <c r="D1065" s="30">
        <v>0</v>
      </c>
      <c r="E1065" s="30">
        <v>0</v>
      </c>
      <c r="F1065" s="30">
        <v>0</v>
      </c>
      <c r="G1065" s="30">
        <v>0</v>
      </c>
    </row>
    <row r="1066" spans="1:7">
      <c r="A1066" s="4"/>
      <c r="B1066" s="4"/>
      <c r="C1066" s="11" t="s">
        <v>357</v>
      </c>
      <c r="D1066" s="30">
        <v>0</v>
      </c>
      <c r="E1066" s="30">
        <v>0</v>
      </c>
      <c r="F1066" s="30">
        <v>0</v>
      </c>
      <c r="G1066" s="30">
        <v>0</v>
      </c>
    </row>
    <row r="1067" spans="1:7">
      <c r="A1067" s="4"/>
      <c r="B1067" s="4"/>
      <c r="C1067" s="11" t="s">
        <v>361</v>
      </c>
      <c r="D1067" s="30">
        <v>0</v>
      </c>
      <c r="E1067" s="30">
        <v>0</v>
      </c>
      <c r="F1067" s="30">
        <v>0</v>
      </c>
      <c r="G1067" s="30">
        <v>0</v>
      </c>
    </row>
    <row r="1068" spans="1:7">
      <c r="A1068" s="4"/>
      <c r="B1068" s="4"/>
      <c r="C1068" s="11" t="s">
        <v>366</v>
      </c>
      <c r="D1068" s="30">
        <v>0</v>
      </c>
      <c r="E1068" s="30">
        <v>0</v>
      </c>
      <c r="F1068" s="30">
        <v>0</v>
      </c>
      <c r="G1068" s="30">
        <v>0</v>
      </c>
    </row>
    <row r="1069" spans="1:7">
      <c r="A1069" s="4"/>
      <c r="B1069" s="4"/>
      <c r="C1069" s="11" t="s">
        <v>357</v>
      </c>
      <c r="D1069" s="30">
        <v>0</v>
      </c>
      <c r="E1069" s="30">
        <v>0</v>
      </c>
      <c r="F1069" s="30">
        <v>0</v>
      </c>
      <c r="G1069" s="30">
        <v>0</v>
      </c>
    </row>
    <row r="1070" spans="1:7">
      <c r="A1070" s="4"/>
      <c r="B1070" s="4"/>
      <c r="C1070" s="11" t="s">
        <v>361</v>
      </c>
      <c r="D1070" s="30">
        <v>0</v>
      </c>
      <c r="E1070" s="30">
        <v>0</v>
      </c>
      <c r="F1070" s="30">
        <v>0</v>
      </c>
      <c r="G1070" s="30">
        <v>0</v>
      </c>
    </row>
    <row r="1071" spans="1:7">
      <c r="A1071" s="4"/>
      <c r="B1071" s="4"/>
      <c r="C1071" s="11" t="s">
        <v>365</v>
      </c>
      <c r="D1071" s="30">
        <v>0</v>
      </c>
      <c r="E1071" s="30">
        <v>0</v>
      </c>
      <c r="F1071" s="30">
        <v>0</v>
      </c>
      <c r="G1071" s="30">
        <v>0</v>
      </c>
    </row>
    <row r="1072" spans="1:7">
      <c r="A1072" s="4"/>
      <c r="B1072" s="4"/>
      <c r="C1072" s="11" t="s">
        <v>357</v>
      </c>
      <c r="D1072" s="30">
        <v>0</v>
      </c>
      <c r="E1072" s="30">
        <v>0</v>
      </c>
      <c r="F1072" s="30">
        <v>0</v>
      </c>
      <c r="G1072" s="30">
        <v>0</v>
      </c>
    </row>
    <row r="1073" spans="1:7">
      <c r="A1073" s="4"/>
      <c r="B1073" s="4"/>
      <c r="C1073" s="11" t="s">
        <v>361</v>
      </c>
      <c r="D1073" s="30">
        <v>0</v>
      </c>
      <c r="E1073" s="30">
        <v>0</v>
      </c>
      <c r="F1073" s="30">
        <v>0</v>
      </c>
      <c r="G1073" s="30">
        <v>0</v>
      </c>
    </row>
    <row r="1074" spans="1:7">
      <c r="A1074" s="4"/>
      <c r="B1074" s="4"/>
      <c r="C1074" s="11" t="s">
        <v>370</v>
      </c>
      <c r="D1074" s="30">
        <v>0</v>
      </c>
      <c r="E1074" s="30">
        <v>0</v>
      </c>
      <c r="F1074" s="30">
        <v>0</v>
      </c>
      <c r="G1074" s="30">
        <v>0</v>
      </c>
    </row>
    <row r="1075" spans="1:7">
      <c r="A1075" s="4"/>
      <c r="B1075" s="4"/>
      <c r="C1075" s="11" t="s">
        <v>357</v>
      </c>
      <c r="D1075" s="30">
        <v>0</v>
      </c>
      <c r="E1075" s="30">
        <v>0</v>
      </c>
      <c r="F1075" s="30">
        <v>0</v>
      </c>
      <c r="G1075" s="30">
        <v>0</v>
      </c>
    </row>
    <row r="1076" spans="1:7">
      <c r="A1076" s="4"/>
      <c r="B1076" s="4"/>
      <c r="C1076" s="11" t="s">
        <v>361</v>
      </c>
      <c r="D1076" s="30">
        <v>0</v>
      </c>
      <c r="E1076" s="30">
        <v>0</v>
      </c>
      <c r="F1076" s="30">
        <v>0</v>
      </c>
      <c r="G1076" s="30">
        <v>0</v>
      </c>
    </row>
    <row r="1077" spans="1:7">
      <c r="A1077" s="4"/>
      <c r="B1077" s="4"/>
      <c r="C1077" s="11" t="s">
        <v>363</v>
      </c>
      <c r="D1077" s="30">
        <v>0</v>
      </c>
      <c r="E1077" s="30">
        <v>0</v>
      </c>
      <c r="F1077" s="30">
        <v>0</v>
      </c>
      <c r="G1077" s="30">
        <v>0</v>
      </c>
    </row>
    <row r="1078" spans="1:7">
      <c r="A1078" s="4"/>
      <c r="B1078" s="4"/>
      <c r="C1078" s="11" t="s">
        <v>357</v>
      </c>
      <c r="D1078" s="30">
        <v>0</v>
      </c>
      <c r="E1078" s="30">
        <v>0</v>
      </c>
      <c r="F1078" s="30">
        <v>0</v>
      </c>
      <c r="G1078" s="30">
        <v>0</v>
      </c>
    </row>
    <row r="1079" spans="1:7">
      <c r="A1079" s="4"/>
      <c r="B1079" s="4"/>
      <c r="C1079" s="11" t="s">
        <v>361</v>
      </c>
      <c r="D1079" s="30">
        <v>0</v>
      </c>
      <c r="E1079" s="30">
        <v>0</v>
      </c>
      <c r="F1079" s="30">
        <v>0</v>
      </c>
      <c r="G1079" s="30">
        <v>0</v>
      </c>
    </row>
    <row r="1080" spans="1:7">
      <c r="A1080" s="4"/>
      <c r="B1080" s="4"/>
      <c r="C1080" s="11" t="s">
        <v>362</v>
      </c>
      <c r="D1080" s="30">
        <v>0</v>
      </c>
      <c r="E1080" s="30">
        <v>0</v>
      </c>
      <c r="F1080" s="30">
        <v>0</v>
      </c>
      <c r="G1080" s="30">
        <v>0</v>
      </c>
    </row>
    <row r="1081" spans="1:7">
      <c r="A1081" s="4"/>
      <c r="B1081" s="4"/>
      <c r="C1081" s="11" t="s">
        <v>357</v>
      </c>
      <c r="D1081" s="30">
        <v>0</v>
      </c>
      <c r="E1081" s="30">
        <v>0</v>
      </c>
      <c r="F1081" s="30">
        <v>0</v>
      </c>
      <c r="G1081" s="30">
        <v>0</v>
      </c>
    </row>
    <row r="1082" spans="1:7">
      <c r="A1082" s="4"/>
      <c r="B1082" s="4"/>
      <c r="C1082" s="11" t="s">
        <v>361</v>
      </c>
      <c r="D1082" s="30">
        <v>0</v>
      </c>
      <c r="E1082" s="30">
        <v>0</v>
      </c>
      <c r="F1082" s="30">
        <v>0</v>
      </c>
      <c r="G1082" s="30">
        <v>0</v>
      </c>
    </row>
    <row r="1083" spans="1:7">
      <c r="A1083" s="4"/>
      <c r="B1083" s="4"/>
      <c r="C1083" s="11" t="s">
        <v>360</v>
      </c>
      <c r="D1083" s="30">
        <v>0</v>
      </c>
      <c r="E1083" s="30">
        <v>0</v>
      </c>
      <c r="F1083" s="30">
        <v>0</v>
      </c>
      <c r="G1083" s="30">
        <v>0</v>
      </c>
    </row>
    <row r="1084" spans="1:7">
      <c r="A1084" s="4"/>
      <c r="B1084" s="4"/>
      <c r="C1084" s="11" t="s">
        <v>357</v>
      </c>
      <c r="D1084" s="30">
        <v>0</v>
      </c>
      <c r="E1084" s="30">
        <v>0</v>
      </c>
      <c r="F1084" s="30">
        <v>0</v>
      </c>
      <c r="G1084" s="30">
        <v>0</v>
      </c>
    </row>
    <row r="1085" spans="1:7">
      <c r="A1085" s="4"/>
      <c r="B1085" s="4"/>
      <c r="C1085" s="11" t="s">
        <v>356</v>
      </c>
      <c r="D1085" s="30">
        <v>0</v>
      </c>
      <c r="E1085" s="30">
        <v>0</v>
      </c>
      <c r="F1085" s="30">
        <v>0</v>
      </c>
      <c r="G1085" s="30">
        <v>0</v>
      </c>
    </row>
    <row r="1086" spans="1:7">
      <c r="A1086" s="4"/>
      <c r="B1086" s="4"/>
      <c r="C1086" s="11" t="s">
        <v>355</v>
      </c>
      <c r="D1086" s="30">
        <v>0</v>
      </c>
      <c r="E1086" s="30">
        <v>0</v>
      </c>
      <c r="F1086" s="30">
        <v>0</v>
      </c>
      <c r="G1086" s="30">
        <v>0</v>
      </c>
    </row>
    <row r="1087" spans="1:7">
      <c r="A1087" s="4"/>
      <c r="B1087" s="4"/>
      <c r="C1087" s="11" t="s">
        <v>354</v>
      </c>
      <c r="D1087" s="30">
        <v>0</v>
      </c>
      <c r="E1087" s="30">
        <v>0</v>
      </c>
      <c r="F1087" s="30">
        <v>0</v>
      </c>
      <c r="G1087" s="30">
        <v>0</v>
      </c>
    </row>
    <row r="1088" spans="1:7">
      <c r="A1088" s="4"/>
      <c r="B1088" s="4"/>
      <c r="C1088" s="11" t="s">
        <v>353</v>
      </c>
      <c r="D1088" s="30">
        <v>0</v>
      </c>
      <c r="E1088" s="30">
        <v>0</v>
      </c>
      <c r="F1088" s="30">
        <v>0</v>
      </c>
      <c r="G1088" s="30">
        <v>0</v>
      </c>
    </row>
    <row r="1089" spans="1:7">
      <c r="A1089" s="4"/>
      <c r="B1089" s="4"/>
      <c r="C1089" s="11" t="s">
        <v>359</v>
      </c>
      <c r="D1089" s="30">
        <v>0</v>
      </c>
      <c r="E1089" s="30">
        <v>13852586</v>
      </c>
      <c r="F1089" s="30">
        <v>0</v>
      </c>
      <c r="G1089" s="30">
        <v>0</v>
      </c>
    </row>
    <row r="1090" spans="1:7">
      <c r="A1090" s="4"/>
      <c r="B1090" s="4"/>
      <c r="C1090" s="11" t="s">
        <v>357</v>
      </c>
      <c r="D1090" s="30">
        <v>0</v>
      </c>
      <c r="E1090" s="30">
        <v>13852586</v>
      </c>
      <c r="F1090" s="30">
        <v>0</v>
      </c>
      <c r="G1090" s="30">
        <v>0</v>
      </c>
    </row>
    <row r="1091" spans="1:7">
      <c r="A1091" s="4"/>
      <c r="B1091" s="4"/>
      <c r="C1091" s="11" t="s">
        <v>356</v>
      </c>
      <c r="D1091" s="30">
        <v>0</v>
      </c>
      <c r="E1091" s="30">
        <v>0</v>
      </c>
      <c r="F1091" s="30">
        <v>0</v>
      </c>
      <c r="G1091" s="30">
        <v>0</v>
      </c>
    </row>
    <row r="1092" spans="1:7">
      <c r="A1092" s="4"/>
      <c r="B1092" s="4"/>
      <c r="C1092" s="11" t="s">
        <v>355</v>
      </c>
      <c r="D1092" s="30">
        <v>0</v>
      </c>
      <c r="E1092" s="30">
        <v>0</v>
      </c>
      <c r="F1092" s="30">
        <v>0</v>
      </c>
      <c r="G1092" s="30">
        <v>0</v>
      </c>
    </row>
    <row r="1093" spans="1:7">
      <c r="A1093" s="4"/>
      <c r="B1093" s="4"/>
      <c r="C1093" s="11" t="s">
        <v>354</v>
      </c>
      <c r="D1093" s="30">
        <v>0</v>
      </c>
      <c r="E1093" s="30">
        <v>0</v>
      </c>
      <c r="F1093" s="30">
        <v>0</v>
      </c>
      <c r="G1093" s="30">
        <v>0</v>
      </c>
    </row>
    <row r="1094" spans="1:7">
      <c r="A1094" s="4"/>
      <c r="B1094" s="4"/>
      <c r="C1094" s="11" t="s">
        <v>353</v>
      </c>
      <c r="D1094" s="30">
        <v>0</v>
      </c>
      <c r="E1094" s="30">
        <v>0</v>
      </c>
      <c r="F1094" s="30">
        <v>0</v>
      </c>
      <c r="G1094" s="30">
        <v>0</v>
      </c>
    </row>
    <row r="1095" spans="1:7">
      <c r="A1095" s="4"/>
      <c r="B1095" s="4"/>
      <c r="C1095" s="11" t="s">
        <v>358</v>
      </c>
      <c r="D1095" s="30">
        <v>0</v>
      </c>
      <c r="E1095" s="30">
        <v>0</v>
      </c>
      <c r="F1095" s="30">
        <v>0</v>
      </c>
      <c r="G1095" s="30">
        <v>0</v>
      </c>
    </row>
    <row r="1096" spans="1:7">
      <c r="A1096" s="4"/>
      <c r="B1096" s="4"/>
      <c r="C1096" s="11" t="s">
        <v>357</v>
      </c>
      <c r="D1096" s="30">
        <v>0</v>
      </c>
      <c r="E1096" s="30">
        <v>0</v>
      </c>
      <c r="F1096" s="30">
        <v>0</v>
      </c>
      <c r="G1096" s="30">
        <v>0</v>
      </c>
    </row>
    <row r="1097" spans="1:7">
      <c r="A1097" s="4"/>
      <c r="B1097" s="4"/>
      <c r="C1097" s="11" t="s">
        <v>356</v>
      </c>
      <c r="D1097" s="30">
        <v>0</v>
      </c>
      <c r="E1097" s="30">
        <v>0</v>
      </c>
      <c r="F1097" s="30">
        <v>0</v>
      </c>
      <c r="G1097" s="30">
        <v>0</v>
      </c>
    </row>
    <row r="1098" spans="1:7">
      <c r="A1098" s="4"/>
      <c r="B1098" s="4"/>
      <c r="C1098" s="11" t="s">
        <v>355</v>
      </c>
      <c r="D1098" s="30">
        <v>0</v>
      </c>
      <c r="E1098" s="30">
        <v>0</v>
      </c>
      <c r="F1098" s="30">
        <v>0</v>
      </c>
      <c r="G1098" s="30">
        <v>0</v>
      </c>
    </row>
    <row r="1099" spans="1:7">
      <c r="A1099" s="4"/>
      <c r="B1099" s="4"/>
      <c r="C1099" s="11" t="s">
        <v>354</v>
      </c>
      <c r="D1099" s="30">
        <v>0</v>
      </c>
      <c r="E1099" s="30">
        <v>0</v>
      </c>
      <c r="F1099" s="30">
        <v>0</v>
      </c>
      <c r="G1099" s="30">
        <v>0</v>
      </c>
    </row>
    <row r="1100" spans="1:7">
      <c r="A1100" s="4"/>
      <c r="B1100" s="4"/>
      <c r="C1100" s="11" t="s">
        <v>353</v>
      </c>
      <c r="D1100" s="30">
        <v>0</v>
      </c>
      <c r="E1100" s="30">
        <v>0</v>
      </c>
      <c r="F1100" s="30">
        <v>0</v>
      </c>
      <c r="G1100" s="30">
        <v>0</v>
      </c>
    </row>
    <row r="1101" spans="1:7">
      <c r="A1101" s="4"/>
      <c r="B1101" s="4"/>
      <c r="C1101" s="11" t="s">
        <v>352</v>
      </c>
      <c r="D1101" s="30">
        <v>0</v>
      </c>
      <c r="E1101" s="30">
        <v>0</v>
      </c>
      <c r="F1101" s="30">
        <v>0</v>
      </c>
      <c r="G1101" s="30">
        <v>0</v>
      </c>
    </row>
    <row r="1102" spans="1:7">
      <c r="A1102" s="4"/>
      <c r="B1102" s="4"/>
      <c r="C1102" s="11" t="s">
        <v>351</v>
      </c>
      <c r="D1102" s="30">
        <v>0</v>
      </c>
      <c r="E1102" s="30">
        <v>0</v>
      </c>
      <c r="F1102" s="30">
        <v>0</v>
      </c>
      <c r="G1102" s="30">
        <v>0</v>
      </c>
    </row>
    <row r="1103" spans="1:7">
      <c r="A1103" s="4"/>
      <c r="B1103" s="4"/>
      <c r="C1103" s="10" t="s">
        <v>145</v>
      </c>
      <c r="D1103" s="30">
        <v>0</v>
      </c>
      <c r="E1103" s="30">
        <v>13852586</v>
      </c>
      <c r="F1103" s="30">
        <v>0</v>
      </c>
      <c r="G1103" s="30">
        <v>0</v>
      </c>
    </row>
    <row r="1104" spans="1:7">
      <c r="A1104" s="4"/>
      <c r="B1104" s="4"/>
      <c r="C1104" s="14" t="s">
        <v>382</v>
      </c>
      <c r="D1104" s="1314" t="s">
        <v>1059</v>
      </c>
      <c r="E1104" s="1315"/>
      <c r="F1104" s="1315"/>
      <c r="G1104" s="1315"/>
    </row>
    <row r="1105" spans="1:7">
      <c r="A1105" s="4"/>
      <c r="B1105" s="4"/>
      <c r="C1105" s="27" t="s">
        <v>380</v>
      </c>
      <c r="D1105" s="1310" t="s">
        <v>1060</v>
      </c>
      <c r="E1105" s="1311"/>
      <c r="F1105" s="1311"/>
      <c r="G1105" s="1311"/>
    </row>
    <row r="1106" spans="1:7">
      <c r="A1106" s="4"/>
      <c r="B1106" s="4"/>
      <c r="C1106" s="27" t="s">
        <v>15</v>
      </c>
      <c r="D1106" s="1310" t="s">
        <v>1043</v>
      </c>
      <c r="E1106" s="1311"/>
      <c r="F1106" s="1311"/>
      <c r="G1106" s="1311"/>
    </row>
    <row r="1107" spans="1:7">
      <c r="A1107" s="4"/>
      <c r="B1107" s="4"/>
      <c r="C1107" s="13"/>
      <c r="D1107" s="33">
        <v>2022</v>
      </c>
      <c r="E1107" s="33">
        <v>2023</v>
      </c>
      <c r="F1107" s="33">
        <v>2024</v>
      </c>
      <c r="G1107" s="33">
        <v>2025</v>
      </c>
    </row>
    <row r="1108" spans="1:7">
      <c r="A1108" s="4"/>
      <c r="B1108" s="4"/>
      <c r="C1108" s="12"/>
      <c r="D1108" s="34" t="s">
        <v>7</v>
      </c>
      <c r="E1108" s="34" t="s">
        <v>8</v>
      </c>
      <c r="F1108" s="34" t="s">
        <v>8</v>
      </c>
      <c r="G1108" s="34" t="s">
        <v>8</v>
      </c>
    </row>
    <row r="1109" spans="1:7">
      <c r="A1109" s="4"/>
      <c r="B1109" s="4"/>
      <c r="C1109" s="7" t="s">
        <v>16</v>
      </c>
      <c r="D1109" s="35" t="s">
        <v>411</v>
      </c>
      <c r="E1109" s="35" t="s">
        <v>411</v>
      </c>
      <c r="F1109" s="35" t="s">
        <v>411</v>
      </c>
      <c r="G1109" s="35" t="s">
        <v>411</v>
      </c>
    </row>
    <row r="1110" spans="1:7">
      <c r="A1110" s="4"/>
      <c r="B1110" s="4"/>
      <c r="C1110" s="7" t="s">
        <v>481</v>
      </c>
      <c r="D1110" s="35" t="s">
        <v>2497</v>
      </c>
      <c r="E1110" s="35" t="s">
        <v>2498</v>
      </c>
      <c r="F1110" s="35" t="s">
        <v>372</v>
      </c>
      <c r="G1110" s="35" t="s">
        <v>372</v>
      </c>
    </row>
    <row r="1111" spans="1:7">
      <c r="A1111" s="4"/>
      <c r="B1111" s="4"/>
      <c r="C1111" s="7" t="s">
        <v>480</v>
      </c>
      <c r="D1111" s="35" t="s">
        <v>2497</v>
      </c>
      <c r="E1111" s="35" t="s">
        <v>2498</v>
      </c>
      <c r="F1111" s="35" t="s">
        <v>372</v>
      </c>
      <c r="G1111" s="35" t="s">
        <v>372</v>
      </c>
    </row>
    <row r="1112" spans="1:7">
      <c r="A1112" s="4"/>
      <c r="B1112" s="4"/>
      <c r="C1112" s="7" t="s">
        <v>375</v>
      </c>
      <c r="D1112" s="35" t="s">
        <v>348</v>
      </c>
      <c r="E1112" s="35" t="s">
        <v>372</v>
      </c>
      <c r="F1112" s="35" t="s">
        <v>372</v>
      </c>
      <c r="G1112" s="35" t="s">
        <v>372</v>
      </c>
    </row>
    <row r="1113" spans="1:7">
      <c r="A1113" s="4"/>
      <c r="B1113" s="4"/>
      <c r="C1113" s="7" t="s">
        <v>374</v>
      </c>
      <c r="D1113" s="35" t="s">
        <v>348</v>
      </c>
      <c r="E1113" s="35" t="s">
        <v>2499</v>
      </c>
      <c r="F1113" s="35" t="s">
        <v>434</v>
      </c>
      <c r="G1113" s="35" t="s">
        <v>348</v>
      </c>
    </row>
    <row r="1114" spans="1:7">
      <c r="A1114" s="4"/>
      <c r="B1114" s="4"/>
      <c r="C1114" s="7" t="s">
        <v>22</v>
      </c>
      <c r="D1114" s="35" t="s">
        <v>348</v>
      </c>
      <c r="E1114" s="35" t="s">
        <v>2499</v>
      </c>
      <c r="F1114" s="35" t="s">
        <v>434</v>
      </c>
      <c r="G1114" s="35" t="s">
        <v>348</v>
      </c>
    </row>
    <row r="1115" spans="1:7">
      <c r="A1115" s="4"/>
      <c r="B1115" s="4"/>
      <c r="C1115" s="1312" t="s">
        <v>371</v>
      </c>
      <c r="D1115" s="1313"/>
      <c r="E1115" s="1313"/>
      <c r="F1115" s="1313"/>
      <c r="G1115" s="1313"/>
    </row>
    <row r="1116" spans="1:7">
      <c r="A1116" s="4"/>
      <c r="B1116" s="4"/>
      <c r="C1116" s="13"/>
      <c r="D1116" s="33">
        <v>2022</v>
      </c>
      <c r="E1116" s="33">
        <v>2023</v>
      </c>
      <c r="F1116" s="33">
        <v>2024</v>
      </c>
      <c r="G1116" s="33">
        <v>2025</v>
      </c>
    </row>
    <row r="1117" spans="1:7">
      <c r="A1117" s="4"/>
      <c r="B1117" s="4"/>
      <c r="C1117" s="12"/>
      <c r="D1117" s="34" t="s">
        <v>7</v>
      </c>
      <c r="E1117" s="34" t="s">
        <v>8</v>
      </c>
      <c r="F1117" s="34" t="s">
        <v>8</v>
      </c>
      <c r="G1117" s="34" t="s">
        <v>8</v>
      </c>
    </row>
    <row r="1118" spans="1:7">
      <c r="A1118" s="4"/>
      <c r="B1118" s="4"/>
      <c r="C1118" s="11" t="s">
        <v>368</v>
      </c>
      <c r="D1118" s="30">
        <v>0</v>
      </c>
      <c r="E1118" s="30">
        <v>0</v>
      </c>
      <c r="F1118" s="30">
        <v>0</v>
      </c>
      <c r="G1118" s="30">
        <v>0</v>
      </c>
    </row>
    <row r="1119" spans="1:7">
      <c r="A1119" s="4"/>
      <c r="B1119" s="4"/>
      <c r="C1119" s="11" t="s">
        <v>357</v>
      </c>
      <c r="D1119" s="30">
        <v>0</v>
      </c>
      <c r="E1119" s="30">
        <v>0</v>
      </c>
      <c r="F1119" s="30">
        <v>0</v>
      </c>
      <c r="G1119" s="30">
        <v>0</v>
      </c>
    </row>
    <row r="1120" spans="1:7">
      <c r="A1120" s="4"/>
      <c r="B1120" s="4"/>
      <c r="C1120" s="11" t="s">
        <v>361</v>
      </c>
      <c r="D1120" s="30">
        <v>0</v>
      </c>
      <c r="E1120" s="30">
        <v>0</v>
      </c>
      <c r="F1120" s="30">
        <v>0</v>
      </c>
      <c r="G1120" s="30">
        <v>0</v>
      </c>
    </row>
    <row r="1121" spans="1:7">
      <c r="A1121" s="4"/>
      <c r="B1121" s="4"/>
      <c r="C1121" s="11" t="s">
        <v>367</v>
      </c>
      <c r="D1121" s="30">
        <v>0</v>
      </c>
      <c r="E1121" s="30">
        <v>0</v>
      </c>
      <c r="F1121" s="30">
        <v>0</v>
      </c>
      <c r="G1121" s="30">
        <v>0</v>
      </c>
    </row>
    <row r="1122" spans="1:7">
      <c r="A1122" s="4"/>
      <c r="B1122" s="4"/>
      <c r="C1122" s="11" t="s">
        <v>357</v>
      </c>
      <c r="D1122" s="30">
        <v>0</v>
      </c>
      <c r="E1122" s="30">
        <v>0</v>
      </c>
      <c r="F1122" s="30">
        <v>0</v>
      </c>
      <c r="G1122" s="30">
        <v>0</v>
      </c>
    </row>
    <row r="1123" spans="1:7">
      <c r="A1123" s="4"/>
      <c r="B1123" s="4"/>
      <c r="C1123" s="11" t="s">
        <v>361</v>
      </c>
      <c r="D1123" s="30">
        <v>0</v>
      </c>
      <c r="E1123" s="30">
        <v>0</v>
      </c>
      <c r="F1123" s="30">
        <v>0</v>
      </c>
      <c r="G1123" s="30">
        <v>0</v>
      </c>
    </row>
    <row r="1124" spans="1:7">
      <c r="A1124" s="4"/>
      <c r="B1124" s="4"/>
      <c r="C1124" s="11" t="s">
        <v>366</v>
      </c>
      <c r="D1124" s="30">
        <v>0</v>
      </c>
      <c r="E1124" s="30">
        <v>0</v>
      </c>
      <c r="F1124" s="30">
        <v>0</v>
      </c>
      <c r="G1124" s="30">
        <v>0</v>
      </c>
    </row>
    <row r="1125" spans="1:7">
      <c r="A1125" s="4"/>
      <c r="B1125" s="4"/>
      <c r="C1125" s="11" t="s">
        <v>357</v>
      </c>
      <c r="D1125" s="30">
        <v>0</v>
      </c>
      <c r="E1125" s="30">
        <v>0</v>
      </c>
      <c r="F1125" s="30">
        <v>0</v>
      </c>
      <c r="G1125" s="30">
        <v>0</v>
      </c>
    </row>
    <row r="1126" spans="1:7">
      <c r="A1126" s="4"/>
      <c r="B1126" s="4"/>
      <c r="C1126" s="11" t="s">
        <v>361</v>
      </c>
      <c r="D1126" s="30">
        <v>0</v>
      </c>
      <c r="E1126" s="30">
        <v>0</v>
      </c>
      <c r="F1126" s="30">
        <v>0</v>
      </c>
      <c r="G1126" s="30">
        <v>0</v>
      </c>
    </row>
    <row r="1127" spans="1:7">
      <c r="A1127" s="4"/>
      <c r="B1127" s="4"/>
      <c r="C1127" s="11" t="s">
        <v>365</v>
      </c>
      <c r="D1127" s="30">
        <v>0</v>
      </c>
      <c r="E1127" s="30">
        <v>0</v>
      </c>
      <c r="F1127" s="30">
        <v>0</v>
      </c>
      <c r="G1127" s="30">
        <v>0</v>
      </c>
    </row>
    <row r="1128" spans="1:7">
      <c r="A1128" s="4"/>
      <c r="B1128" s="4"/>
      <c r="C1128" s="11" t="s">
        <v>357</v>
      </c>
      <c r="D1128" s="30">
        <v>0</v>
      </c>
      <c r="E1128" s="30">
        <v>0</v>
      </c>
      <c r="F1128" s="30">
        <v>0</v>
      </c>
      <c r="G1128" s="30">
        <v>0</v>
      </c>
    </row>
    <row r="1129" spans="1:7">
      <c r="A1129" s="4"/>
      <c r="B1129" s="4"/>
      <c r="C1129" s="11" t="s">
        <v>361</v>
      </c>
      <c r="D1129" s="30">
        <v>0</v>
      </c>
      <c r="E1129" s="30">
        <v>0</v>
      </c>
      <c r="F1129" s="30">
        <v>0</v>
      </c>
      <c r="G1129" s="30">
        <v>0</v>
      </c>
    </row>
    <row r="1130" spans="1:7">
      <c r="A1130" s="4"/>
      <c r="B1130" s="4"/>
      <c r="C1130" s="11" t="s">
        <v>370</v>
      </c>
      <c r="D1130" s="30">
        <v>0</v>
      </c>
      <c r="E1130" s="30">
        <v>0</v>
      </c>
      <c r="F1130" s="30">
        <v>0</v>
      </c>
      <c r="G1130" s="30">
        <v>0</v>
      </c>
    </row>
    <row r="1131" spans="1:7">
      <c r="A1131" s="4"/>
      <c r="B1131" s="4"/>
      <c r="C1131" s="11" t="s">
        <v>357</v>
      </c>
      <c r="D1131" s="30">
        <v>0</v>
      </c>
      <c r="E1131" s="30">
        <v>0</v>
      </c>
      <c r="F1131" s="30">
        <v>0</v>
      </c>
      <c r="G1131" s="30">
        <v>0</v>
      </c>
    </row>
    <row r="1132" spans="1:7">
      <c r="A1132" s="4"/>
      <c r="B1132" s="4"/>
      <c r="C1132" s="11" t="s">
        <v>361</v>
      </c>
      <c r="D1132" s="30">
        <v>0</v>
      </c>
      <c r="E1132" s="30">
        <v>0</v>
      </c>
      <c r="F1132" s="30">
        <v>0</v>
      </c>
      <c r="G1132" s="30">
        <v>0</v>
      </c>
    </row>
    <row r="1133" spans="1:7">
      <c r="A1133" s="4"/>
      <c r="B1133" s="4"/>
      <c r="C1133" s="11" t="s">
        <v>363</v>
      </c>
      <c r="D1133" s="30">
        <v>0</v>
      </c>
      <c r="E1133" s="30">
        <v>0</v>
      </c>
      <c r="F1133" s="30">
        <v>0</v>
      </c>
      <c r="G1133" s="30">
        <v>0</v>
      </c>
    </row>
    <row r="1134" spans="1:7">
      <c r="A1134" s="4"/>
      <c r="B1134" s="4"/>
      <c r="C1134" s="11" t="s">
        <v>357</v>
      </c>
      <c r="D1134" s="30">
        <v>0</v>
      </c>
      <c r="E1134" s="30">
        <v>0</v>
      </c>
      <c r="F1134" s="30">
        <v>0</v>
      </c>
      <c r="G1134" s="30">
        <v>0</v>
      </c>
    </row>
    <row r="1135" spans="1:7">
      <c r="A1135" s="4"/>
      <c r="B1135" s="4"/>
      <c r="C1135" s="11" t="s">
        <v>361</v>
      </c>
      <c r="D1135" s="30">
        <v>0</v>
      </c>
      <c r="E1135" s="30">
        <v>0</v>
      </c>
      <c r="F1135" s="30">
        <v>0</v>
      </c>
      <c r="G1135" s="30">
        <v>0</v>
      </c>
    </row>
    <row r="1136" spans="1:7">
      <c r="A1136" s="4"/>
      <c r="B1136" s="4"/>
      <c r="C1136" s="11" t="s">
        <v>362</v>
      </c>
      <c r="D1136" s="30">
        <v>0</v>
      </c>
      <c r="E1136" s="30">
        <v>0</v>
      </c>
      <c r="F1136" s="30">
        <v>0</v>
      </c>
      <c r="G1136" s="30">
        <v>0</v>
      </c>
    </row>
    <row r="1137" spans="1:7">
      <c r="A1137" s="4"/>
      <c r="B1137" s="4"/>
      <c r="C1137" s="11" t="s">
        <v>357</v>
      </c>
      <c r="D1137" s="30">
        <v>0</v>
      </c>
      <c r="E1137" s="30">
        <v>0</v>
      </c>
      <c r="F1137" s="30">
        <v>0</v>
      </c>
      <c r="G1137" s="30">
        <v>0</v>
      </c>
    </row>
    <row r="1138" spans="1:7">
      <c r="A1138" s="4"/>
      <c r="B1138" s="4"/>
      <c r="C1138" s="11" t="s">
        <v>361</v>
      </c>
      <c r="D1138" s="30">
        <v>0</v>
      </c>
      <c r="E1138" s="30">
        <v>0</v>
      </c>
      <c r="F1138" s="30">
        <v>0</v>
      </c>
      <c r="G1138" s="30">
        <v>0</v>
      </c>
    </row>
    <row r="1139" spans="1:7">
      <c r="A1139" s="4"/>
      <c r="B1139" s="4"/>
      <c r="C1139" s="11" t="s">
        <v>360</v>
      </c>
      <c r="D1139" s="30">
        <v>0</v>
      </c>
      <c r="E1139" s="30">
        <v>0</v>
      </c>
      <c r="F1139" s="30">
        <v>0</v>
      </c>
      <c r="G1139" s="30">
        <v>0</v>
      </c>
    </row>
    <row r="1140" spans="1:7">
      <c r="A1140" s="4"/>
      <c r="B1140" s="4"/>
      <c r="C1140" s="11" t="s">
        <v>357</v>
      </c>
      <c r="D1140" s="30">
        <v>0</v>
      </c>
      <c r="E1140" s="30">
        <v>0</v>
      </c>
      <c r="F1140" s="30">
        <v>0</v>
      </c>
      <c r="G1140" s="30">
        <v>0</v>
      </c>
    </row>
    <row r="1141" spans="1:7">
      <c r="A1141" s="4"/>
      <c r="B1141" s="4"/>
      <c r="C1141" s="11" t="s">
        <v>356</v>
      </c>
      <c r="D1141" s="30">
        <v>0</v>
      </c>
      <c r="E1141" s="30">
        <v>0</v>
      </c>
      <c r="F1141" s="30">
        <v>0</v>
      </c>
      <c r="G1141" s="30">
        <v>0</v>
      </c>
    </row>
    <row r="1142" spans="1:7">
      <c r="A1142" s="4"/>
      <c r="B1142" s="4"/>
      <c r="C1142" s="11" t="s">
        <v>355</v>
      </c>
      <c r="D1142" s="30">
        <v>0</v>
      </c>
      <c r="E1142" s="30">
        <v>0</v>
      </c>
      <c r="F1142" s="30">
        <v>0</v>
      </c>
      <c r="G1142" s="30">
        <v>0</v>
      </c>
    </row>
    <row r="1143" spans="1:7">
      <c r="A1143" s="4"/>
      <c r="B1143" s="4"/>
      <c r="C1143" s="11" t="s">
        <v>354</v>
      </c>
      <c r="D1143" s="30">
        <v>0</v>
      </c>
      <c r="E1143" s="30">
        <v>0</v>
      </c>
      <c r="F1143" s="30">
        <v>0</v>
      </c>
      <c r="G1143" s="30">
        <v>0</v>
      </c>
    </row>
    <row r="1144" spans="1:7">
      <c r="A1144" s="4"/>
      <c r="B1144" s="4"/>
      <c r="C1144" s="11" t="s">
        <v>353</v>
      </c>
      <c r="D1144" s="30">
        <v>0</v>
      </c>
      <c r="E1144" s="30">
        <v>0</v>
      </c>
      <c r="F1144" s="30">
        <v>0</v>
      </c>
      <c r="G1144" s="30">
        <v>0</v>
      </c>
    </row>
    <row r="1145" spans="1:7">
      <c r="A1145" s="4"/>
      <c r="B1145" s="4"/>
      <c r="C1145" s="11" t="s">
        <v>359</v>
      </c>
      <c r="D1145" s="30">
        <v>0</v>
      </c>
      <c r="E1145" s="30">
        <v>97186690</v>
      </c>
      <c r="F1145" s="30">
        <v>0</v>
      </c>
      <c r="G1145" s="30">
        <v>0</v>
      </c>
    </row>
    <row r="1146" spans="1:7">
      <c r="A1146" s="4"/>
      <c r="B1146" s="4"/>
      <c r="C1146" s="11" t="s">
        <v>357</v>
      </c>
      <c r="D1146" s="30">
        <v>0</v>
      </c>
      <c r="E1146" s="30">
        <v>97186690</v>
      </c>
      <c r="F1146" s="30">
        <v>0</v>
      </c>
      <c r="G1146" s="30">
        <v>0</v>
      </c>
    </row>
    <row r="1147" spans="1:7">
      <c r="A1147" s="4"/>
      <c r="B1147" s="4"/>
      <c r="C1147" s="11" t="s">
        <v>356</v>
      </c>
      <c r="D1147" s="30">
        <v>0</v>
      </c>
      <c r="E1147" s="30">
        <v>0</v>
      </c>
      <c r="F1147" s="30">
        <v>0</v>
      </c>
      <c r="G1147" s="30">
        <v>0</v>
      </c>
    </row>
    <row r="1148" spans="1:7">
      <c r="A1148" s="4"/>
      <c r="B1148" s="4"/>
      <c r="C1148" s="11" t="s">
        <v>355</v>
      </c>
      <c r="D1148" s="30">
        <v>0</v>
      </c>
      <c r="E1148" s="30">
        <v>0</v>
      </c>
      <c r="F1148" s="30">
        <v>0</v>
      </c>
      <c r="G1148" s="30">
        <v>0</v>
      </c>
    </row>
    <row r="1149" spans="1:7">
      <c r="A1149" s="4"/>
      <c r="B1149" s="4"/>
      <c r="C1149" s="11" t="s">
        <v>354</v>
      </c>
      <c r="D1149" s="30">
        <v>0</v>
      </c>
      <c r="E1149" s="30">
        <v>0</v>
      </c>
      <c r="F1149" s="30">
        <v>0</v>
      </c>
      <c r="G1149" s="30">
        <v>0</v>
      </c>
    </row>
    <row r="1150" spans="1:7">
      <c r="A1150" s="4"/>
      <c r="B1150" s="4"/>
      <c r="C1150" s="11" t="s">
        <v>353</v>
      </c>
      <c r="D1150" s="30">
        <v>0</v>
      </c>
      <c r="E1150" s="30">
        <v>0</v>
      </c>
      <c r="F1150" s="30">
        <v>0</v>
      </c>
      <c r="G1150" s="30">
        <v>0</v>
      </c>
    </row>
    <row r="1151" spans="1:7">
      <c r="A1151" s="4"/>
      <c r="B1151" s="4"/>
      <c r="C1151" s="11" t="s">
        <v>358</v>
      </c>
      <c r="D1151" s="30">
        <v>0</v>
      </c>
      <c r="E1151" s="30">
        <v>0</v>
      </c>
      <c r="F1151" s="30">
        <v>0</v>
      </c>
      <c r="G1151" s="30">
        <v>0</v>
      </c>
    </row>
    <row r="1152" spans="1:7">
      <c r="A1152" s="4"/>
      <c r="B1152" s="4"/>
      <c r="C1152" s="11" t="s">
        <v>357</v>
      </c>
      <c r="D1152" s="30">
        <v>0</v>
      </c>
      <c r="E1152" s="30">
        <v>0</v>
      </c>
      <c r="F1152" s="30">
        <v>0</v>
      </c>
      <c r="G1152" s="30">
        <v>0</v>
      </c>
    </row>
    <row r="1153" spans="1:7">
      <c r="A1153" s="4"/>
      <c r="B1153" s="4"/>
      <c r="C1153" s="11" t="s">
        <v>356</v>
      </c>
      <c r="D1153" s="30">
        <v>0</v>
      </c>
      <c r="E1153" s="30">
        <v>0</v>
      </c>
      <c r="F1153" s="30">
        <v>0</v>
      </c>
      <c r="G1153" s="30">
        <v>0</v>
      </c>
    </row>
    <row r="1154" spans="1:7">
      <c r="A1154" s="4"/>
      <c r="B1154" s="4"/>
      <c r="C1154" s="11" t="s">
        <v>355</v>
      </c>
      <c r="D1154" s="30">
        <v>0</v>
      </c>
      <c r="E1154" s="30">
        <v>0</v>
      </c>
      <c r="F1154" s="30">
        <v>0</v>
      </c>
      <c r="G1154" s="30">
        <v>0</v>
      </c>
    </row>
    <row r="1155" spans="1:7">
      <c r="A1155" s="4"/>
      <c r="B1155" s="4"/>
      <c r="C1155" s="11" t="s">
        <v>354</v>
      </c>
      <c r="D1155" s="30">
        <v>0</v>
      </c>
      <c r="E1155" s="30">
        <v>0</v>
      </c>
      <c r="F1155" s="30">
        <v>0</v>
      </c>
      <c r="G1155" s="30">
        <v>0</v>
      </c>
    </row>
    <row r="1156" spans="1:7">
      <c r="A1156" s="4"/>
      <c r="B1156" s="4"/>
      <c r="C1156" s="11" t="s">
        <v>353</v>
      </c>
      <c r="D1156" s="30">
        <v>0</v>
      </c>
      <c r="E1156" s="30">
        <v>0</v>
      </c>
      <c r="F1156" s="30">
        <v>0</v>
      </c>
      <c r="G1156" s="30">
        <v>0</v>
      </c>
    </row>
    <row r="1157" spans="1:7">
      <c r="A1157" s="4"/>
      <c r="B1157" s="4"/>
      <c r="C1157" s="11" t="s">
        <v>352</v>
      </c>
      <c r="D1157" s="30">
        <v>0</v>
      </c>
      <c r="E1157" s="30">
        <v>0</v>
      </c>
      <c r="F1157" s="30">
        <v>0</v>
      </c>
      <c r="G1157" s="30">
        <v>0</v>
      </c>
    </row>
    <row r="1158" spans="1:7">
      <c r="A1158" s="4"/>
      <c r="B1158" s="4"/>
      <c r="C1158" s="11" t="s">
        <v>351</v>
      </c>
      <c r="D1158" s="30">
        <v>0</v>
      </c>
      <c r="E1158" s="30">
        <v>0</v>
      </c>
      <c r="F1158" s="30">
        <v>0</v>
      </c>
      <c r="G1158" s="30">
        <v>0</v>
      </c>
    </row>
    <row r="1159" spans="1:7">
      <c r="A1159" s="4"/>
      <c r="B1159" s="4"/>
      <c r="C1159" s="10" t="s">
        <v>145</v>
      </c>
      <c r="D1159" s="30">
        <v>0</v>
      </c>
      <c r="E1159" s="30">
        <v>97186690</v>
      </c>
      <c r="F1159" s="30">
        <v>0</v>
      </c>
      <c r="G1159" s="30">
        <v>0</v>
      </c>
    </row>
    <row r="1160" spans="1:7">
      <c r="A1160" s="4"/>
      <c r="B1160" s="4"/>
      <c r="C1160" s="14" t="s">
        <v>382</v>
      </c>
      <c r="D1160" s="1314" t="s">
        <v>1841</v>
      </c>
      <c r="E1160" s="1315"/>
      <c r="F1160" s="1315"/>
      <c r="G1160" s="1315"/>
    </row>
    <row r="1161" spans="1:7">
      <c r="A1161" s="4"/>
      <c r="B1161" s="4"/>
      <c r="C1161" s="27" t="s">
        <v>380</v>
      </c>
      <c r="D1161" s="1310" t="s">
        <v>1842</v>
      </c>
      <c r="E1161" s="1311"/>
      <c r="F1161" s="1311"/>
      <c r="G1161" s="1311"/>
    </row>
    <row r="1162" spans="1:7">
      <c r="A1162" s="4"/>
      <c r="B1162" s="4"/>
      <c r="C1162" s="27" t="s">
        <v>15</v>
      </c>
      <c r="D1162" s="1310" t="s">
        <v>1843</v>
      </c>
      <c r="E1162" s="1311"/>
      <c r="F1162" s="1311"/>
      <c r="G1162" s="1311"/>
    </row>
    <row r="1163" spans="1:7">
      <c r="A1163" s="4"/>
      <c r="B1163" s="4"/>
      <c r="C1163" s="13"/>
      <c r="D1163" s="33">
        <v>2022</v>
      </c>
      <c r="E1163" s="33">
        <v>2023</v>
      </c>
      <c r="F1163" s="33">
        <v>2024</v>
      </c>
      <c r="G1163" s="33">
        <v>2025</v>
      </c>
    </row>
    <row r="1164" spans="1:7">
      <c r="A1164" s="4"/>
      <c r="B1164" s="4"/>
      <c r="C1164" s="12"/>
      <c r="D1164" s="34" t="s">
        <v>7</v>
      </c>
      <c r="E1164" s="34" t="s">
        <v>8</v>
      </c>
      <c r="F1164" s="34" t="s">
        <v>8</v>
      </c>
      <c r="G1164" s="34" t="s">
        <v>8</v>
      </c>
    </row>
    <row r="1165" spans="1:7">
      <c r="A1165" s="4"/>
      <c r="B1165" s="4"/>
      <c r="C1165" s="7" t="s">
        <v>16</v>
      </c>
      <c r="D1165" s="35" t="s">
        <v>372</v>
      </c>
      <c r="E1165" s="35" t="s">
        <v>411</v>
      </c>
      <c r="F1165" s="35" t="s">
        <v>411</v>
      </c>
      <c r="G1165" s="35" t="s">
        <v>411</v>
      </c>
    </row>
    <row r="1166" spans="1:7">
      <c r="A1166" s="4"/>
      <c r="B1166" s="4"/>
      <c r="C1166" s="7" t="s">
        <v>481</v>
      </c>
      <c r="D1166" s="35" t="s">
        <v>1844</v>
      </c>
      <c r="E1166" s="35" t="s">
        <v>1051</v>
      </c>
      <c r="F1166" s="35" t="s">
        <v>1051</v>
      </c>
      <c r="G1166" s="35" t="s">
        <v>2500</v>
      </c>
    </row>
    <row r="1167" spans="1:7">
      <c r="A1167" s="4"/>
      <c r="B1167" s="4"/>
      <c r="C1167" s="7" t="s">
        <v>480</v>
      </c>
      <c r="D1167" s="35" t="s">
        <v>372</v>
      </c>
      <c r="E1167" s="35" t="s">
        <v>1051</v>
      </c>
      <c r="F1167" s="35" t="s">
        <v>1051</v>
      </c>
      <c r="G1167" s="35" t="s">
        <v>2500</v>
      </c>
    </row>
    <row r="1168" spans="1:7">
      <c r="A1168" s="4"/>
      <c r="B1168" s="4"/>
      <c r="C1168" s="7" t="s">
        <v>375</v>
      </c>
      <c r="D1168" s="35" t="s">
        <v>348</v>
      </c>
      <c r="E1168" s="35" t="s">
        <v>348</v>
      </c>
      <c r="F1168" s="35" t="s">
        <v>372</v>
      </c>
      <c r="G1168" s="35" t="s">
        <v>372</v>
      </c>
    </row>
    <row r="1169" spans="1:7">
      <c r="A1169" s="4"/>
      <c r="B1169" s="4"/>
      <c r="C1169" s="7" t="s">
        <v>374</v>
      </c>
      <c r="D1169" s="35" t="s">
        <v>348</v>
      </c>
      <c r="E1169" s="35" t="s">
        <v>2501</v>
      </c>
      <c r="F1169" s="35" t="s">
        <v>372</v>
      </c>
      <c r="G1169" s="35" t="s">
        <v>2502</v>
      </c>
    </row>
    <row r="1170" spans="1:7">
      <c r="A1170" s="4"/>
      <c r="B1170" s="4"/>
      <c r="C1170" s="7" t="s">
        <v>22</v>
      </c>
      <c r="D1170" s="35" t="s">
        <v>348</v>
      </c>
      <c r="E1170" s="35" t="s">
        <v>348</v>
      </c>
      <c r="F1170" s="35" t="s">
        <v>372</v>
      </c>
      <c r="G1170" s="35" t="s">
        <v>2502</v>
      </c>
    </row>
    <row r="1171" spans="1:7">
      <c r="A1171" s="4"/>
      <c r="B1171" s="4"/>
      <c r="C1171" s="1312" t="s">
        <v>371</v>
      </c>
      <c r="D1171" s="1313"/>
      <c r="E1171" s="1313"/>
      <c r="F1171" s="1313"/>
      <c r="G1171" s="1313"/>
    </row>
    <row r="1172" spans="1:7">
      <c r="A1172" s="4"/>
      <c r="B1172" s="4"/>
      <c r="C1172" s="13"/>
      <c r="D1172" s="33">
        <v>2022</v>
      </c>
      <c r="E1172" s="33">
        <v>2023</v>
      </c>
      <c r="F1172" s="33">
        <v>2024</v>
      </c>
      <c r="G1172" s="33">
        <v>2025</v>
      </c>
    </row>
    <row r="1173" spans="1:7">
      <c r="A1173" s="4"/>
      <c r="B1173" s="4"/>
      <c r="C1173" s="12"/>
      <c r="D1173" s="34" t="s">
        <v>7</v>
      </c>
      <c r="E1173" s="34" t="s">
        <v>8</v>
      </c>
      <c r="F1173" s="34" t="s">
        <v>8</v>
      </c>
      <c r="G1173" s="34" t="s">
        <v>8</v>
      </c>
    </row>
    <row r="1174" spans="1:7">
      <c r="A1174" s="4"/>
      <c r="B1174" s="4"/>
      <c r="C1174" s="11" t="s">
        <v>368</v>
      </c>
      <c r="D1174" s="30">
        <v>0</v>
      </c>
      <c r="E1174" s="30">
        <v>0</v>
      </c>
      <c r="F1174" s="30">
        <v>0</v>
      </c>
      <c r="G1174" s="30">
        <v>0</v>
      </c>
    </row>
    <row r="1175" spans="1:7">
      <c r="A1175" s="4"/>
      <c r="B1175" s="4"/>
      <c r="C1175" s="11" t="s">
        <v>357</v>
      </c>
      <c r="D1175" s="30">
        <v>0</v>
      </c>
      <c r="E1175" s="30">
        <v>0</v>
      </c>
      <c r="F1175" s="30">
        <v>0</v>
      </c>
      <c r="G1175" s="30">
        <v>0</v>
      </c>
    </row>
    <row r="1176" spans="1:7">
      <c r="A1176" s="4"/>
      <c r="B1176" s="4"/>
      <c r="C1176" s="11" t="s">
        <v>361</v>
      </c>
      <c r="D1176" s="30">
        <v>0</v>
      </c>
      <c r="E1176" s="30">
        <v>0</v>
      </c>
      <c r="F1176" s="30">
        <v>0</v>
      </c>
      <c r="G1176" s="30">
        <v>0</v>
      </c>
    </row>
    <row r="1177" spans="1:7">
      <c r="A1177" s="4"/>
      <c r="B1177" s="4"/>
      <c r="C1177" s="11" t="s">
        <v>367</v>
      </c>
      <c r="D1177" s="30">
        <v>0</v>
      </c>
      <c r="E1177" s="30">
        <v>0</v>
      </c>
      <c r="F1177" s="30">
        <v>0</v>
      </c>
      <c r="G1177" s="30">
        <v>0</v>
      </c>
    </row>
    <row r="1178" spans="1:7">
      <c r="A1178" s="4"/>
      <c r="B1178" s="4"/>
      <c r="C1178" s="11" t="s">
        <v>357</v>
      </c>
      <c r="D1178" s="30">
        <v>0</v>
      </c>
      <c r="E1178" s="30">
        <v>0</v>
      </c>
      <c r="F1178" s="30">
        <v>0</v>
      </c>
      <c r="G1178" s="30">
        <v>0</v>
      </c>
    </row>
    <row r="1179" spans="1:7">
      <c r="A1179" s="4"/>
      <c r="B1179" s="4"/>
      <c r="C1179" s="11" t="s">
        <v>361</v>
      </c>
      <c r="D1179" s="30">
        <v>0</v>
      </c>
      <c r="E1179" s="30">
        <v>0</v>
      </c>
      <c r="F1179" s="30">
        <v>0</v>
      </c>
      <c r="G1179" s="30">
        <v>0</v>
      </c>
    </row>
    <row r="1180" spans="1:7">
      <c r="A1180" s="4"/>
      <c r="B1180" s="4"/>
      <c r="C1180" s="11" t="s">
        <v>366</v>
      </c>
      <c r="D1180" s="30">
        <v>0</v>
      </c>
      <c r="E1180" s="30">
        <v>0</v>
      </c>
      <c r="F1180" s="30">
        <v>0</v>
      </c>
      <c r="G1180" s="30">
        <v>0</v>
      </c>
    </row>
    <row r="1181" spans="1:7">
      <c r="A1181" s="4"/>
      <c r="B1181" s="4"/>
      <c r="C1181" s="11" t="s">
        <v>357</v>
      </c>
      <c r="D1181" s="30">
        <v>0</v>
      </c>
      <c r="E1181" s="30">
        <v>0</v>
      </c>
      <c r="F1181" s="30">
        <v>0</v>
      </c>
      <c r="G1181" s="30">
        <v>0</v>
      </c>
    </row>
    <row r="1182" spans="1:7">
      <c r="A1182" s="4"/>
      <c r="B1182" s="4"/>
      <c r="C1182" s="11" t="s">
        <v>361</v>
      </c>
      <c r="D1182" s="30">
        <v>0</v>
      </c>
      <c r="E1182" s="30">
        <v>0</v>
      </c>
      <c r="F1182" s="30">
        <v>0</v>
      </c>
      <c r="G1182" s="30">
        <v>0</v>
      </c>
    </row>
    <row r="1183" spans="1:7">
      <c r="A1183" s="4"/>
      <c r="B1183" s="4"/>
      <c r="C1183" s="11" t="s">
        <v>365</v>
      </c>
      <c r="D1183" s="30">
        <v>0</v>
      </c>
      <c r="E1183" s="30">
        <v>0</v>
      </c>
      <c r="F1183" s="30">
        <v>0</v>
      </c>
      <c r="G1183" s="30">
        <v>0</v>
      </c>
    </row>
    <row r="1184" spans="1:7">
      <c r="A1184" s="4"/>
      <c r="B1184" s="4"/>
      <c r="C1184" s="11" t="s">
        <v>357</v>
      </c>
      <c r="D1184" s="30">
        <v>0</v>
      </c>
      <c r="E1184" s="30">
        <v>0</v>
      </c>
      <c r="F1184" s="30">
        <v>0</v>
      </c>
      <c r="G1184" s="30">
        <v>0</v>
      </c>
    </row>
    <row r="1185" spans="1:7">
      <c r="A1185" s="4"/>
      <c r="B1185" s="4"/>
      <c r="C1185" s="11" t="s">
        <v>361</v>
      </c>
      <c r="D1185" s="30">
        <v>0</v>
      </c>
      <c r="E1185" s="30">
        <v>0</v>
      </c>
      <c r="F1185" s="30">
        <v>0</v>
      </c>
      <c r="G1185" s="30">
        <v>0</v>
      </c>
    </row>
    <row r="1186" spans="1:7">
      <c r="A1186" s="4"/>
      <c r="B1186" s="4"/>
      <c r="C1186" s="11" t="s">
        <v>370</v>
      </c>
      <c r="D1186" s="30">
        <v>0</v>
      </c>
      <c r="E1186" s="30">
        <v>0</v>
      </c>
      <c r="F1186" s="30">
        <v>0</v>
      </c>
      <c r="G1186" s="30">
        <v>0</v>
      </c>
    </row>
    <row r="1187" spans="1:7">
      <c r="A1187" s="4"/>
      <c r="B1187" s="4"/>
      <c r="C1187" s="11" t="s">
        <v>357</v>
      </c>
      <c r="D1187" s="30">
        <v>0</v>
      </c>
      <c r="E1187" s="30">
        <v>0</v>
      </c>
      <c r="F1187" s="30">
        <v>0</v>
      </c>
      <c r="G1187" s="30">
        <v>0</v>
      </c>
    </row>
    <row r="1188" spans="1:7">
      <c r="A1188" s="4"/>
      <c r="B1188" s="4"/>
      <c r="C1188" s="11" t="s">
        <v>361</v>
      </c>
      <c r="D1188" s="30">
        <v>0</v>
      </c>
      <c r="E1188" s="30">
        <v>0</v>
      </c>
      <c r="F1188" s="30">
        <v>0</v>
      </c>
      <c r="G1188" s="30">
        <v>0</v>
      </c>
    </row>
    <row r="1189" spans="1:7">
      <c r="A1189" s="4"/>
      <c r="B1189" s="4"/>
      <c r="C1189" s="11" t="s">
        <v>363</v>
      </c>
      <c r="D1189" s="30">
        <v>0</v>
      </c>
      <c r="E1189" s="30">
        <v>0</v>
      </c>
      <c r="F1189" s="30">
        <v>0</v>
      </c>
      <c r="G1189" s="30">
        <v>0</v>
      </c>
    </row>
    <row r="1190" spans="1:7">
      <c r="A1190" s="4"/>
      <c r="B1190" s="4"/>
      <c r="C1190" s="11" t="s">
        <v>357</v>
      </c>
      <c r="D1190" s="30">
        <v>0</v>
      </c>
      <c r="E1190" s="30">
        <v>0</v>
      </c>
      <c r="F1190" s="30">
        <v>0</v>
      </c>
      <c r="G1190" s="30">
        <v>0</v>
      </c>
    </row>
    <row r="1191" spans="1:7">
      <c r="A1191" s="4"/>
      <c r="B1191" s="4"/>
      <c r="C1191" s="11" t="s">
        <v>361</v>
      </c>
      <c r="D1191" s="30">
        <v>0</v>
      </c>
      <c r="E1191" s="30">
        <v>0</v>
      </c>
      <c r="F1191" s="30">
        <v>0</v>
      </c>
      <c r="G1191" s="30">
        <v>0</v>
      </c>
    </row>
    <row r="1192" spans="1:7">
      <c r="A1192" s="4"/>
      <c r="B1192" s="4"/>
      <c r="C1192" s="11" t="s">
        <v>362</v>
      </c>
      <c r="D1192" s="30">
        <v>0</v>
      </c>
      <c r="E1192" s="30">
        <v>0</v>
      </c>
      <c r="F1192" s="30">
        <v>0</v>
      </c>
      <c r="G1192" s="30">
        <v>0</v>
      </c>
    </row>
    <row r="1193" spans="1:7">
      <c r="A1193" s="4"/>
      <c r="B1193" s="4"/>
      <c r="C1193" s="11" t="s">
        <v>357</v>
      </c>
      <c r="D1193" s="30">
        <v>0</v>
      </c>
      <c r="E1193" s="30">
        <v>0</v>
      </c>
      <c r="F1193" s="30">
        <v>0</v>
      </c>
      <c r="G1193" s="30">
        <v>0</v>
      </c>
    </row>
    <row r="1194" spans="1:7">
      <c r="A1194" s="4"/>
      <c r="B1194" s="4"/>
      <c r="C1194" s="11" t="s">
        <v>361</v>
      </c>
      <c r="D1194" s="30">
        <v>0</v>
      </c>
      <c r="E1194" s="30">
        <v>0</v>
      </c>
      <c r="F1194" s="30">
        <v>0</v>
      </c>
      <c r="G1194" s="30">
        <v>0</v>
      </c>
    </row>
    <row r="1195" spans="1:7">
      <c r="A1195" s="4"/>
      <c r="B1195" s="4"/>
      <c r="C1195" s="11" t="s">
        <v>360</v>
      </c>
      <c r="D1195" s="30">
        <v>0</v>
      </c>
      <c r="E1195" s="30">
        <v>0</v>
      </c>
      <c r="F1195" s="30">
        <v>0</v>
      </c>
      <c r="G1195" s="30">
        <v>0</v>
      </c>
    </row>
    <row r="1196" spans="1:7">
      <c r="A1196" s="4"/>
      <c r="B1196" s="4"/>
      <c r="C1196" s="11" t="s">
        <v>357</v>
      </c>
      <c r="D1196" s="30">
        <v>0</v>
      </c>
      <c r="E1196" s="30">
        <v>0</v>
      </c>
      <c r="F1196" s="30">
        <v>0</v>
      </c>
      <c r="G1196" s="30">
        <v>0</v>
      </c>
    </row>
    <row r="1197" spans="1:7">
      <c r="A1197" s="4"/>
      <c r="B1197" s="4"/>
      <c r="C1197" s="11" t="s">
        <v>356</v>
      </c>
      <c r="D1197" s="30">
        <v>0</v>
      </c>
      <c r="E1197" s="30">
        <v>0</v>
      </c>
      <c r="F1197" s="30">
        <v>0</v>
      </c>
      <c r="G1197" s="30">
        <v>0</v>
      </c>
    </row>
    <row r="1198" spans="1:7">
      <c r="A1198" s="4"/>
      <c r="B1198" s="4"/>
      <c r="C1198" s="11" t="s">
        <v>355</v>
      </c>
      <c r="D1198" s="30">
        <v>0</v>
      </c>
      <c r="E1198" s="30">
        <v>0</v>
      </c>
      <c r="F1198" s="30">
        <v>0</v>
      </c>
      <c r="G1198" s="30">
        <v>0</v>
      </c>
    </row>
    <row r="1199" spans="1:7">
      <c r="A1199" s="4"/>
      <c r="B1199" s="4"/>
      <c r="C1199" s="11" t="s">
        <v>354</v>
      </c>
      <c r="D1199" s="30">
        <v>0</v>
      </c>
      <c r="E1199" s="30">
        <v>0</v>
      </c>
      <c r="F1199" s="30">
        <v>0</v>
      </c>
      <c r="G1199" s="30">
        <v>0</v>
      </c>
    </row>
    <row r="1200" spans="1:7">
      <c r="A1200" s="4"/>
      <c r="B1200" s="4"/>
      <c r="C1200" s="11" t="s">
        <v>353</v>
      </c>
      <c r="D1200" s="30">
        <v>0</v>
      </c>
      <c r="E1200" s="30">
        <v>0</v>
      </c>
      <c r="F1200" s="30">
        <v>0</v>
      </c>
      <c r="G1200" s="30">
        <v>0</v>
      </c>
    </row>
    <row r="1201" spans="1:7">
      <c r="A1201" s="4"/>
      <c r="B1201" s="4"/>
      <c r="C1201" s="11" t="s">
        <v>359</v>
      </c>
      <c r="D1201" s="30">
        <v>0</v>
      </c>
      <c r="E1201" s="30">
        <v>70000000</v>
      </c>
      <c r="F1201" s="30">
        <v>70000000</v>
      </c>
      <c r="G1201" s="30">
        <v>28115835</v>
      </c>
    </row>
    <row r="1202" spans="1:7">
      <c r="A1202" s="4"/>
      <c r="B1202" s="4"/>
      <c r="C1202" s="11" t="s">
        <v>357</v>
      </c>
      <c r="D1202" s="30">
        <v>0</v>
      </c>
      <c r="E1202" s="30">
        <v>70000000</v>
      </c>
      <c r="F1202" s="30">
        <v>70000000</v>
      </c>
      <c r="G1202" s="30">
        <v>28115835</v>
      </c>
    </row>
    <row r="1203" spans="1:7">
      <c r="A1203" s="4"/>
      <c r="B1203" s="4"/>
      <c r="C1203" s="11" t="s">
        <v>356</v>
      </c>
      <c r="D1203" s="30">
        <v>0</v>
      </c>
      <c r="E1203" s="30">
        <v>0</v>
      </c>
      <c r="F1203" s="30">
        <v>0</v>
      </c>
      <c r="G1203" s="30">
        <v>0</v>
      </c>
    </row>
    <row r="1204" spans="1:7">
      <c r="A1204" s="4"/>
      <c r="B1204" s="4"/>
      <c r="C1204" s="11" t="s">
        <v>355</v>
      </c>
      <c r="D1204" s="30">
        <v>0</v>
      </c>
      <c r="E1204" s="30">
        <v>0</v>
      </c>
      <c r="F1204" s="30">
        <v>0</v>
      </c>
      <c r="G1204" s="30">
        <v>0</v>
      </c>
    </row>
    <row r="1205" spans="1:7">
      <c r="A1205" s="4"/>
      <c r="B1205" s="4"/>
      <c r="C1205" s="11" t="s">
        <v>354</v>
      </c>
      <c r="D1205" s="30">
        <v>0</v>
      </c>
      <c r="E1205" s="30">
        <v>0</v>
      </c>
      <c r="F1205" s="30">
        <v>0</v>
      </c>
      <c r="G1205" s="30">
        <v>0</v>
      </c>
    </row>
    <row r="1206" spans="1:7">
      <c r="A1206" s="4"/>
      <c r="B1206" s="4"/>
      <c r="C1206" s="11" t="s">
        <v>353</v>
      </c>
      <c r="D1206" s="30">
        <v>0</v>
      </c>
      <c r="E1206" s="30">
        <v>0</v>
      </c>
      <c r="F1206" s="30">
        <v>0</v>
      </c>
      <c r="G1206" s="30">
        <v>0</v>
      </c>
    </row>
    <row r="1207" spans="1:7">
      <c r="A1207" s="4"/>
      <c r="B1207" s="4"/>
      <c r="C1207" s="11" t="s">
        <v>358</v>
      </c>
      <c r="D1207" s="30">
        <v>0</v>
      </c>
      <c r="E1207" s="30">
        <v>0</v>
      </c>
      <c r="F1207" s="30">
        <v>0</v>
      </c>
      <c r="G1207" s="30">
        <v>0</v>
      </c>
    </row>
    <row r="1208" spans="1:7">
      <c r="A1208" s="4"/>
      <c r="B1208" s="4"/>
      <c r="C1208" s="11" t="s">
        <v>357</v>
      </c>
      <c r="D1208" s="30">
        <v>0</v>
      </c>
      <c r="E1208" s="30">
        <v>0</v>
      </c>
      <c r="F1208" s="30">
        <v>0</v>
      </c>
      <c r="G1208" s="30">
        <v>0</v>
      </c>
    </row>
    <row r="1209" spans="1:7">
      <c r="A1209" s="4"/>
      <c r="B1209" s="4"/>
      <c r="C1209" s="11" t="s">
        <v>356</v>
      </c>
      <c r="D1209" s="30">
        <v>0</v>
      </c>
      <c r="E1209" s="30">
        <v>0</v>
      </c>
      <c r="F1209" s="30">
        <v>0</v>
      </c>
      <c r="G1209" s="30">
        <v>0</v>
      </c>
    </row>
    <row r="1210" spans="1:7">
      <c r="A1210" s="4"/>
      <c r="B1210" s="4"/>
      <c r="C1210" s="11" t="s">
        <v>355</v>
      </c>
      <c r="D1210" s="30">
        <v>0</v>
      </c>
      <c r="E1210" s="30">
        <v>0</v>
      </c>
      <c r="F1210" s="30">
        <v>0</v>
      </c>
      <c r="G1210" s="30">
        <v>0</v>
      </c>
    </row>
    <row r="1211" spans="1:7">
      <c r="A1211" s="4"/>
      <c r="B1211" s="4"/>
      <c r="C1211" s="11" t="s">
        <v>354</v>
      </c>
      <c r="D1211" s="30">
        <v>0</v>
      </c>
      <c r="E1211" s="30">
        <v>0</v>
      </c>
      <c r="F1211" s="30">
        <v>0</v>
      </c>
      <c r="G1211" s="30">
        <v>0</v>
      </c>
    </row>
    <row r="1212" spans="1:7">
      <c r="A1212" s="4"/>
      <c r="B1212" s="4"/>
      <c r="C1212" s="11" t="s">
        <v>353</v>
      </c>
      <c r="D1212" s="30">
        <v>0</v>
      </c>
      <c r="E1212" s="30">
        <v>0</v>
      </c>
      <c r="F1212" s="30">
        <v>0</v>
      </c>
      <c r="G1212" s="30">
        <v>0</v>
      </c>
    </row>
    <row r="1213" spans="1:7">
      <c r="A1213" s="4"/>
      <c r="B1213" s="4"/>
      <c r="C1213" s="11" t="s">
        <v>352</v>
      </c>
      <c r="D1213" s="30">
        <v>0</v>
      </c>
      <c r="E1213" s="30">
        <v>0</v>
      </c>
      <c r="F1213" s="30">
        <v>0</v>
      </c>
      <c r="G1213" s="30">
        <v>0</v>
      </c>
    </row>
    <row r="1214" spans="1:7">
      <c r="A1214" s="4"/>
      <c r="B1214" s="4"/>
      <c r="C1214" s="11" t="s">
        <v>351</v>
      </c>
      <c r="D1214" s="30">
        <v>0</v>
      </c>
      <c r="E1214" s="30">
        <v>0</v>
      </c>
      <c r="F1214" s="30">
        <v>0</v>
      </c>
      <c r="G1214" s="30">
        <v>0</v>
      </c>
    </row>
    <row r="1215" spans="1:7">
      <c r="A1215" s="4"/>
      <c r="B1215" s="4"/>
      <c r="C1215" s="10" t="s">
        <v>145</v>
      </c>
      <c r="D1215" s="30">
        <v>0</v>
      </c>
      <c r="E1215" s="30">
        <v>70000000</v>
      </c>
      <c r="F1215" s="30">
        <v>70000000</v>
      </c>
      <c r="G1215" s="30">
        <v>28115835</v>
      </c>
    </row>
    <row r="1216" spans="1:7">
      <c r="A1216" s="4"/>
      <c r="B1216" s="4"/>
      <c r="C1216" s="26" t="s">
        <v>1061</v>
      </c>
      <c r="D1216" s="1316" t="s">
        <v>1062</v>
      </c>
      <c r="E1216" s="1317"/>
      <c r="F1216" s="1317"/>
      <c r="G1216" s="1317"/>
    </row>
    <row r="1217" spans="1:7">
      <c r="A1217" s="4"/>
      <c r="B1217" s="4"/>
      <c r="C1217" s="14" t="s">
        <v>382</v>
      </c>
      <c r="D1217" s="1314" t="s">
        <v>1063</v>
      </c>
      <c r="E1217" s="1315"/>
      <c r="F1217" s="1315"/>
      <c r="G1217" s="1315"/>
    </row>
    <row r="1218" spans="1:7">
      <c r="A1218" s="4"/>
      <c r="B1218" s="4"/>
      <c r="C1218" s="27" t="s">
        <v>380</v>
      </c>
      <c r="D1218" s="1310" t="s">
        <v>1064</v>
      </c>
      <c r="E1218" s="1311"/>
      <c r="F1218" s="1311"/>
      <c r="G1218" s="1311"/>
    </row>
    <row r="1219" spans="1:7">
      <c r="A1219" s="4"/>
      <c r="B1219" s="4"/>
      <c r="C1219" s="27" t="s">
        <v>15</v>
      </c>
      <c r="D1219" s="1310" t="s">
        <v>1043</v>
      </c>
      <c r="E1219" s="1311"/>
      <c r="F1219" s="1311"/>
      <c r="G1219" s="1311"/>
    </row>
    <row r="1220" spans="1:7">
      <c r="A1220" s="4"/>
      <c r="B1220" s="4"/>
      <c r="C1220" s="13"/>
      <c r="D1220" s="33">
        <v>2022</v>
      </c>
      <c r="E1220" s="33">
        <v>2023</v>
      </c>
      <c r="F1220" s="33">
        <v>2024</v>
      </c>
      <c r="G1220" s="33">
        <v>2025</v>
      </c>
    </row>
    <row r="1221" spans="1:7">
      <c r="A1221" s="4"/>
      <c r="B1221" s="4"/>
      <c r="C1221" s="12"/>
      <c r="D1221" s="34" t="s">
        <v>7</v>
      </c>
      <c r="E1221" s="34" t="s">
        <v>8</v>
      </c>
      <c r="F1221" s="34" t="s">
        <v>8</v>
      </c>
      <c r="G1221" s="34" t="s">
        <v>8</v>
      </c>
    </row>
    <row r="1222" spans="1:7">
      <c r="A1222" s="4"/>
      <c r="B1222" s="4"/>
      <c r="C1222" s="7" t="s">
        <v>16</v>
      </c>
      <c r="D1222" s="35" t="s">
        <v>411</v>
      </c>
      <c r="E1222" s="35" t="s">
        <v>411</v>
      </c>
      <c r="F1222" s="35" t="s">
        <v>411</v>
      </c>
      <c r="G1222" s="35" t="s">
        <v>372</v>
      </c>
    </row>
    <row r="1223" spans="1:7">
      <c r="A1223" s="4"/>
      <c r="B1223" s="4"/>
      <c r="C1223" s="7" t="s">
        <v>481</v>
      </c>
      <c r="D1223" s="35" t="s">
        <v>802</v>
      </c>
      <c r="E1223" s="35" t="s">
        <v>767</v>
      </c>
      <c r="F1223" s="35" t="s">
        <v>2503</v>
      </c>
      <c r="G1223" s="35" t="s">
        <v>372</v>
      </c>
    </row>
    <row r="1224" spans="1:7">
      <c r="A1224" s="4"/>
      <c r="B1224" s="4"/>
      <c r="C1224" s="7" t="s">
        <v>480</v>
      </c>
      <c r="D1224" s="35" t="s">
        <v>802</v>
      </c>
      <c r="E1224" s="35" t="s">
        <v>767</v>
      </c>
      <c r="F1224" s="35" t="s">
        <v>2503</v>
      </c>
      <c r="G1224" s="35" t="s">
        <v>372</v>
      </c>
    </row>
    <row r="1225" spans="1:7">
      <c r="A1225" s="4"/>
      <c r="B1225" s="4"/>
      <c r="C1225" s="7" t="s">
        <v>375</v>
      </c>
      <c r="D1225" s="35" t="s">
        <v>348</v>
      </c>
      <c r="E1225" s="35" t="s">
        <v>372</v>
      </c>
      <c r="F1225" s="35" t="s">
        <v>372</v>
      </c>
      <c r="G1225" s="35" t="s">
        <v>434</v>
      </c>
    </row>
    <row r="1226" spans="1:7">
      <c r="A1226" s="4"/>
      <c r="B1226" s="4"/>
      <c r="C1226" s="7" t="s">
        <v>374</v>
      </c>
      <c r="D1226" s="35" t="s">
        <v>348</v>
      </c>
      <c r="E1226" s="35" t="s">
        <v>2504</v>
      </c>
      <c r="F1226" s="35" t="s">
        <v>2505</v>
      </c>
      <c r="G1226" s="35" t="s">
        <v>434</v>
      </c>
    </row>
    <row r="1227" spans="1:7">
      <c r="A1227" s="4"/>
      <c r="B1227" s="4"/>
      <c r="C1227" s="7" t="s">
        <v>22</v>
      </c>
      <c r="D1227" s="35" t="s">
        <v>348</v>
      </c>
      <c r="E1227" s="35" t="s">
        <v>2504</v>
      </c>
      <c r="F1227" s="35" t="s">
        <v>2505</v>
      </c>
      <c r="G1227" s="35" t="s">
        <v>434</v>
      </c>
    </row>
    <row r="1228" spans="1:7">
      <c r="A1228" s="4"/>
      <c r="B1228" s="4"/>
      <c r="C1228" s="1312" t="s">
        <v>371</v>
      </c>
      <c r="D1228" s="1313"/>
      <c r="E1228" s="1313"/>
      <c r="F1228" s="1313"/>
      <c r="G1228" s="1313"/>
    </row>
    <row r="1229" spans="1:7">
      <c r="A1229" s="4"/>
      <c r="B1229" s="4"/>
      <c r="C1229" s="13"/>
      <c r="D1229" s="33">
        <v>2022</v>
      </c>
      <c r="E1229" s="33">
        <v>2023</v>
      </c>
      <c r="F1229" s="33">
        <v>2024</v>
      </c>
      <c r="G1229" s="33">
        <v>2025</v>
      </c>
    </row>
    <row r="1230" spans="1:7">
      <c r="A1230" s="4"/>
      <c r="B1230" s="4"/>
      <c r="C1230" s="12"/>
      <c r="D1230" s="34" t="s">
        <v>7</v>
      </c>
      <c r="E1230" s="34" t="s">
        <v>8</v>
      </c>
      <c r="F1230" s="34" t="s">
        <v>8</v>
      </c>
      <c r="G1230" s="34" t="s">
        <v>8</v>
      </c>
    </row>
    <row r="1231" spans="1:7">
      <c r="A1231" s="4"/>
      <c r="B1231" s="4"/>
      <c r="C1231" s="11" t="s">
        <v>368</v>
      </c>
      <c r="D1231" s="30">
        <v>0</v>
      </c>
      <c r="E1231" s="30">
        <v>0</v>
      </c>
      <c r="F1231" s="30">
        <v>0</v>
      </c>
      <c r="G1231" s="30">
        <v>0</v>
      </c>
    </row>
    <row r="1232" spans="1:7">
      <c r="A1232" s="4"/>
      <c r="B1232" s="4"/>
      <c r="C1232" s="11" t="s">
        <v>357</v>
      </c>
      <c r="D1232" s="30">
        <v>0</v>
      </c>
      <c r="E1232" s="30">
        <v>0</v>
      </c>
      <c r="F1232" s="30">
        <v>0</v>
      </c>
      <c r="G1232" s="30">
        <v>0</v>
      </c>
    </row>
    <row r="1233" spans="1:7">
      <c r="A1233" s="4"/>
      <c r="B1233" s="4"/>
      <c r="C1233" s="11" t="s">
        <v>361</v>
      </c>
      <c r="D1233" s="30">
        <v>0</v>
      </c>
      <c r="E1233" s="30">
        <v>0</v>
      </c>
      <c r="F1233" s="30">
        <v>0</v>
      </c>
      <c r="G1233" s="30">
        <v>0</v>
      </c>
    </row>
    <row r="1234" spans="1:7">
      <c r="A1234" s="4"/>
      <c r="B1234" s="4"/>
      <c r="C1234" s="11" t="s">
        <v>367</v>
      </c>
      <c r="D1234" s="30">
        <v>0</v>
      </c>
      <c r="E1234" s="30">
        <v>0</v>
      </c>
      <c r="F1234" s="30">
        <v>0</v>
      </c>
      <c r="G1234" s="30">
        <v>0</v>
      </c>
    </row>
    <row r="1235" spans="1:7">
      <c r="A1235" s="4"/>
      <c r="B1235" s="4"/>
      <c r="C1235" s="11" t="s">
        <v>357</v>
      </c>
      <c r="D1235" s="30">
        <v>0</v>
      </c>
      <c r="E1235" s="30">
        <v>0</v>
      </c>
      <c r="F1235" s="30">
        <v>0</v>
      </c>
      <c r="G1235" s="30">
        <v>0</v>
      </c>
    </row>
    <row r="1236" spans="1:7">
      <c r="A1236" s="4"/>
      <c r="B1236" s="4"/>
      <c r="C1236" s="11" t="s">
        <v>361</v>
      </c>
      <c r="D1236" s="30">
        <v>0</v>
      </c>
      <c r="E1236" s="30">
        <v>0</v>
      </c>
      <c r="F1236" s="30">
        <v>0</v>
      </c>
      <c r="G1236" s="30">
        <v>0</v>
      </c>
    </row>
    <row r="1237" spans="1:7">
      <c r="A1237" s="4"/>
      <c r="B1237" s="4"/>
      <c r="C1237" s="11" t="s">
        <v>366</v>
      </c>
      <c r="D1237" s="30">
        <v>0</v>
      </c>
      <c r="E1237" s="30">
        <v>0</v>
      </c>
      <c r="F1237" s="30">
        <v>0</v>
      </c>
      <c r="G1237" s="30">
        <v>0</v>
      </c>
    </row>
    <row r="1238" spans="1:7">
      <c r="A1238" s="4"/>
      <c r="B1238" s="4"/>
      <c r="C1238" s="11" t="s">
        <v>357</v>
      </c>
      <c r="D1238" s="30">
        <v>0</v>
      </c>
      <c r="E1238" s="30">
        <v>0</v>
      </c>
      <c r="F1238" s="30">
        <v>0</v>
      </c>
      <c r="G1238" s="30">
        <v>0</v>
      </c>
    </row>
    <row r="1239" spans="1:7">
      <c r="A1239" s="4"/>
      <c r="B1239" s="4"/>
      <c r="C1239" s="11" t="s">
        <v>361</v>
      </c>
      <c r="D1239" s="30">
        <v>0</v>
      </c>
      <c r="E1239" s="30">
        <v>0</v>
      </c>
      <c r="F1239" s="30">
        <v>0</v>
      </c>
      <c r="G1239" s="30">
        <v>0</v>
      </c>
    </row>
    <row r="1240" spans="1:7">
      <c r="A1240" s="4"/>
      <c r="B1240" s="4"/>
      <c r="C1240" s="11" t="s">
        <v>365</v>
      </c>
      <c r="D1240" s="30">
        <v>0</v>
      </c>
      <c r="E1240" s="30">
        <v>0</v>
      </c>
      <c r="F1240" s="30">
        <v>0</v>
      </c>
      <c r="G1240" s="30">
        <v>0</v>
      </c>
    </row>
    <row r="1241" spans="1:7">
      <c r="A1241" s="4"/>
      <c r="B1241" s="4"/>
      <c r="C1241" s="11" t="s">
        <v>357</v>
      </c>
      <c r="D1241" s="30">
        <v>0</v>
      </c>
      <c r="E1241" s="30">
        <v>0</v>
      </c>
      <c r="F1241" s="30">
        <v>0</v>
      </c>
      <c r="G1241" s="30">
        <v>0</v>
      </c>
    </row>
    <row r="1242" spans="1:7">
      <c r="A1242" s="4"/>
      <c r="B1242" s="4"/>
      <c r="C1242" s="11" t="s">
        <v>361</v>
      </c>
      <c r="D1242" s="30">
        <v>0</v>
      </c>
      <c r="E1242" s="30">
        <v>0</v>
      </c>
      <c r="F1242" s="30">
        <v>0</v>
      </c>
      <c r="G1242" s="30">
        <v>0</v>
      </c>
    </row>
    <row r="1243" spans="1:7">
      <c r="A1243" s="4"/>
      <c r="B1243" s="4"/>
      <c r="C1243" s="11" t="s">
        <v>370</v>
      </c>
      <c r="D1243" s="30">
        <v>0</v>
      </c>
      <c r="E1243" s="30">
        <v>0</v>
      </c>
      <c r="F1243" s="30">
        <v>0</v>
      </c>
      <c r="G1243" s="30">
        <v>0</v>
      </c>
    </row>
    <row r="1244" spans="1:7">
      <c r="A1244" s="4"/>
      <c r="B1244" s="4"/>
      <c r="C1244" s="11" t="s">
        <v>357</v>
      </c>
      <c r="D1244" s="30">
        <v>0</v>
      </c>
      <c r="E1244" s="30">
        <v>0</v>
      </c>
      <c r="F1244" s="30">
        <v>0</v>
      </c>
      <c r="G1244" s="30">
        <v>0</v>
      </c>
    </row>
    <row r="1245" spans="1:7">
      <c r="A1245" s="4"/>
      <c r="B1245" s="4"/>
      <c r="C1245" s="11" t="s">
        <v>361</v>
      </c>
      <c r="D1245" s="30">
        <v>0</v>
      </c>
      <c r="E1245" s="30">
        <v>0</v>
      </c>
      <c r="F1245" s="30">
        <v>0</v>
      </c>
      <c r="G1245" s="30">
        <v>0</v>
      </c>
    </row>
    <row r="1246" spans="1:7">
      <c r="A1246" s="4"/>
      <c r="B1246" s="4"/>
      <c r="C1246" s="11" t="s">
        <v>363</v>
      </c>
      <c r="D1246" s="30">
        <v>0</v>
      </c>
      <c r="E1246" s="30">
        <v>0</v>
      </c>
      <c r="F1246" s="30">
        <v>0</v>
      </c>
      <c r="G1246" s="30">
        <v>0</v>
      </c>
    </row>
    <row r="1247" spans="1:7">
      <c r="A1247" s="4"/>
      <c r="B1247" s="4"/>
      <c r="C1247" s="11" t="s">
        <v>357</v>
      </c>
      <c r="D1247" s="30">
        <v>0</v>
      </c>
      <c r="E1247" s="30">
        <v>0</v>
      </c>
      <c r="F1247" s="30">
        <v>0</v>
      </c>
      <c r="G1247" s="30">
        <v>0</v>
      </c>
    </row>
    <row r="1248" spans="1:7">
      <c r="A1248" s="4"/>
      <c r="B1248" s="4"/>
      <c r="C1248" s="11" t="s">
        <v>361</v>
      </c>
      <c r="D1248" s="30">
        <v>0</v>
      </c>
      <c r="E1248" s="30">
        <v>0</v>
      </c>
      <c r="F1248" s="30">
        <v>0</v>
      </c>
      <c r="G1248" s="30">
        <v>0</v>
      </c>
    </row>
    <row r="1249" spans="1:7">
      <c r="A1249" s="4"/>
      <c r="B1249" s="4"/>
      <c r="C1249" s="11" t="s">
        <v>362</v>
      </c>
      <c r="D1249" s="30">
        <v>0</v>
      </c>
      <c r="E1249" s="30">
        <v>0</v>
      </c>
      <c r="F1249" s="30">
        <v>0</v>
      </c>
      <c r="G1249" s="30">
        <v>0</v>
      </c>
    </row>
    <row r="1250" spans="1:7">
      <c r="A1250" s="4"/>
      <c r="B1250" s="4"/>
      <c r="C1250" s="11" t="s">
        <v>357</v>
      </c>
      <c r="D1250" s="30">
        <v>0</v>
      </c>
      <c r="E1250" s="30">
        <v>0</v>
      </c>
      <c r="F1250" s="30">
        <v>0</v>
      </c>
      <c r="G1250" s="30">
        <v>0</v>
      </c>
    </row>
    <row r="1251" spans="1:7">
      <c r="A1251" s="4"/>
      <c r="B1251" s="4"/>
      <c r="C1251" s="11" t="s">
        <v>361</v>
      </c>
      <c r="D1251" s="30">
        <v>0</v>
      </c>
      <c r="E1251" s="30">
        <v>0</v>
      </c>
      <c r="F1251" s="30">
        <v>0</v>
      </c>
      <c r="G1251" s="30">
        <v>0</v>
      </c>
    </row>
    <row r="1252" spans="1:7">
      <c r="A1252" s="4"/>
      <c r="B1252" s="4"/>
      <c r="C1252" s="11" t="s">
        <v>360</v>
      </c>
      <c r="D1252" s="30">
        <v>0</v>
      </c>
      <c r="E1252" s="30">
        <v>0</v>
      </c>
      <c r="F1252" s="30">
        <v>0</v>
      </c>
      <c r="G1252" s="30">
        <v>0</v>
      </c>
    </row>
    <row r="1253" spans="1:7">
      <c r="A1253" s="4"/>
      <c r="B1253" s="4"/>
      <c r="C1253" s="11" t="s">
        <v>357</v>
      </c>
      <c r="D1253" s="30">
        <v>0</v>
      </c>
      <c r="E1253" s="30">
        <v>0</v>
      </c>
      <c r="F1253" s="30">
        <v>0</v>
      </c>
      <c r="G1253" s="30">
        <v>0</v>
      </c>
    </row>
    <row r="1254" spans="1:7">
      <c r="A1254" s="4"/>
      <c r="B1254" s="4"/>
      <c r="C1254" s="11" t="s">
        <v>356</v>
      </c>
      <c r="D1254" s="30">
        <v>0</v>
      </c>
      <c r="E1254" s="30">
        <v>0</v>
      </c>
      <c r="F1254" s="30">
        <v>0</v>
      </c>
      <c r="G1254" s="30">
        <v>0</v>
      </c>
    </row>
    <row r="1255" spans="1:7">
      <c r="A1255" s="4"/>
      <c r="B1255" s="4"/>
      <c r="C1255" s="11" t="s">
        <v>355</v>
      </c>
      <c r="D1255" s="30">
        <v>0</v>
      </c>
      <c r="E1255" s="30">
        <v>0</v>
      </c>
      <c r="F1255" s="30">
        <v>0</v>
      </c>
      <c r="G1255" s="30">
        <v>0</v>
      </c>
    </row>
    <row r="1256" spans="1:7">
      <c r="A1256" s="4"/>
      <c r="B1256" s="4"/>
      <c r="C1256" s="11" t="s">
        <v>354</v>
      </c>
      <c r="D1256" s="30">
        <v>0</v>
      </c>
      <c r="E1256" s="30">
        <v>0</v>
      </c>
      <c r="F1256" s="30">
        <v>0</v>
      </c>
      <c r="G1256" s="30">
        <v>0</v>
      </c>
    </row>
    <row r="1257" spans="1:7">
      <c r="A1257" s="4"/>
      <c r="B1257" s="4"/>
      <c r="C1257" s="11" t="s">
        <v>353</v>
      </c>
      <c r="D1257" s="30">
        <v>0</v>
      </c>
      <c r="E1257" s="30">
        <v>0</v>
      </c>
      <c r="F1257" s="30">
        <v>0</v>
      </c>
      <c r="G1257" s="30">
        <v>0</v>
      </c>
    </row>
    <row r="1258" spans="1:7">
      <c r="A1258" s="4"/>
      <c r="B1258" s="4"/>
      <c r="C1258" s="11" t="s">
        <v>359</v>
      </c>
      <c r="D1258" s="30">
        <v>0</v>
      </c>
      <c r="E1258" s="30">
        <v>40000000</v>
      </c>
      <c r="F1258" s="30">
        <v>58927800</v>
      </c>
      <c r="G1258" s="30">
        <v>0</v>
      </c>
    </row>
    <row r="1259" spans="1:7">
      <c r="A1259" s="4"/>
      <c r="B1259" s="4"/>
      <c r="C1259" s="11" t="s">
        <v>357</v>
      </c>
      <c r="D1259" s="30">
        <v>0</v>
      </c>
      <c r="E1259" s="30">
        <v>40000000</v>
      </c>
      <c r="F1259" s="30">
        <v>58927800</v>
      </c>
      <c r="G1259" s="30">
        <v>0</v>
      </c>
    </row>
    <row r="1260" spans="1:7">
      <c r="A1260" s="4"/>
      <c r="B1260" s="4"/>
      <c r="C1260" s="11" t="s">
        <v>356</v>
      </c>
      <c r="D1260" s="30">
        <v>0</v>
      </c>
      <c r="E1260" s="30">
        <v>0</v>
      </c>
      <c r="F1260" s="30">
        <v>0</v>
      </c>
      <c r="G1260" s="30">
        <v>0</v>
      </c>
    </row>
    <row r="1261" spans="1:7">
      <c r="A1261" s="4"/>
      <c r="B1261" s="4"/>
      <c r="C1261" s="11" t="s">
        <v>355</v>
      </c>
      <c r="D1261" s="30">
        <v>0</v>
      </c>
      <c r="E1261" s="30">
        <v>0</v>
      </c>
      <c r="F1261" s="30">
        <v>0</v>
      </c>
      <c r="G1261" s="30">
        <v>0</v>
      </c>
    </row>
    <row r="1262" spans="1:7">
      <c r="A1262" s="4"/>
      <c r="B1262" s="4"/>
      <c r="C1262" s="11" t="s">
        <v>354</v>
      </c>
      <c r="D1262" s="30">
        <v>0</v>
      </c>
      <c r="E1262" s="30">
        <v>0</v>
      </c>
      <c r="F1262" s="30">
        <v>0</v>
      </c>
      <c r="G1262" s="30">
        <v>0</v>
      </c>
    </row>
    <row r="1263" spans="1:7">
      <c r="A1263" s="4"/>
      <c r="B1263" s="4"/>
      <c r="C1263" s="11" t="s">
        <v>353</v>
      </c>
      <c r="D1263" s="30">
        <v>0</v>
      </c>
      <c r="E1263" s="30">
        <v>0</v>
      </c>
      <c r="F1263" s="30">
        <v>0</v>
      </c>
      <c r="G1263" s="30">
        <v>0</v>
      </c>
    </row>
    <row r="1264" spans="1:7">
      <c r="A1264" s="4"/>
      <c r="B1264" s="4"/>
      <c r="C1264" s="11" t="s">
        <v>358</v>
      </c>
      <c r="D1264" s="30">
        <v>0</v>
      </c>
      <c r="E1264" s="30">
        <v>0</v>
      </c>
      <c r="F1264" s="30">
        <v>0</v>
      </c>
      <c r="G1264" s="30">
        <v>0</v>
      </c>
    </row>
    <row r="1265" spans="1:7">
      <c r="A1265" s="4"/>
      <c r="B1265" s="4"/>
      <c r="C1265" s="11" t="s">
        <v>357</v>
      </c>
      <c r="D1265" s="30">
        <v>0</v>
      </c>
      <c r="E1265" s="30">
        <v>0</v>
      </c>
      <c r="F1265" s="30">
        <v>0</v>
      </c>
      <c r="G1265" s="30">
        <v>0</v>
      </c>
    </row>
    <row r="1266" spans="1:7">
      <c r="A1266" s="4"/>
      <c r="B1266" s="4"/>
      <c r="C1266" s="11" t="s">
        <v>356</v>
      </c>
      <c r="D1266" s="30">
        <v>0</v>
      </c>
      <c r="E1266" s="30">
        <v>0</v>
      </c>
      <c r="F1266" s="30">
        <v>0</v>
      </c>
      <c r="G1266" s="30">
        <v>0</v>
      </c>
    </row>
    <row r="1267" spans="1:7">
      <c r="A1267" s="4"/>
      <c r="B1267" s="4"/>
      <c r="C1267" s="11" t="s">
        <v>355</v>
      </c>
      <c r="D1267" s="30">
        <v>0</v>
      </c>
      <c r="E1267" s="30">
        <v>0</v>
      </c>
      <c r="F1267" s="30">
        <v>0</v>
      </c>
      <c r="G1267" s="30">
        <v>0</v>
      </c>
    </row>
    <row r="1268" spans="1:7">
      <c r="A1268" s="4"/>
      <c r="B1268" s="4"/>
      <c r="C1268" s="11" t="s">
        <v>354</v>
      </c>
      <c r="D1268" s="30">
        <v>0</v>
      </c>
      <c r="E1268" s="30">
        <v>0</v>
      </c>
      <c r="F1268" s="30">
        <v>0</v>
      </c>
      <c r="G1268" s="30">
        <v>0</v>
      </c>
    </row>
    <row r="1269" spans="1:7">
      <c r="A1269" s="4"/>
      <c r="B1269" s="4"/>
      <c r="C1269" s="11" t="s">
        <v>353</v>
      </c>
      <c r="D1269" s="30">
        <v>0</v>
      </c>
      <c r="E1269" s="30">
        <v>0</v>
      </c>
      <c r="F1269" s="30">
        <v>0</v>
      </c>
      <c r="G1269" s="30">
        <v>0</v>
      </c>
    </row>
    <row r="1270" spans="1:7">
      <c r="A1270" s="4"/>
      <c r="B1270" s="4"/>
      <c r="C1270" s="11" t="s">
        <v>352</v>
      </c>
      <c r="D1270" s="30">
        <v>0</v>
      </c>
      <c r="E1270" s="30">
        <v>0</v>
      </c>
      <c r="F1270" s="30">
        <v>0</v>
      </c>
      <c r="G1270" s="30">
        <v>0</v>
      </c>
    </row>
    <row r="1271" spans="1:7">
      <c r="A1271" s="4"/>
      <c r="B1271" s="4"/>
      <c r="C1271" s="11" t="s">
        <v>351</v>
      </c>
      <c r="D1271" s="30">
        <v>0</v>
      </c>
      <c r="E1271" s="30">
        <v>0</v>
      </c>
      <c r="F1271" s="30">
        <v>0</v>
      </c>
      <c r="G1271" s="30">
        <v>0</v>
      </c>
    </row>
    <row r="1272" spans="1:7">
      <c r="A1272" s="4"/>
      <c r="B1272" s="4"/>
      <c r="C1272" s="10" t="s">
        <v>145</v>
      </c>
      <c r="D1272" s="30">
        <v>0</v>
      </c>
      <c r="E1272" s="30">
        <v>40000000</v>
      </c>
      <c r="F1272" s="30">
        <v>58927800</v>
      </c>
      <c r="G1272" s="30">
        <v>0</v>
      </c>
    </row>
    <row r="1273" spans="1:7">
      <c r="A1273" s="4"/>
      <c r="B1273" s="4"/>
      <c r="C1273" s="14" t="s">
        <v>382</v>
      </c>
      <c r="D1273" s="1314" t="s">
        <v>1065</v>
      </c>
      <c r="E1273" s="1315"/>
      <c r="F1273" s="1315"/>
      <c r="G1273" s="1315"/>
    </row>
    <row r="1274" spans="1:7">
      <c r="A1274" s="4"/>
      <c r="B1274" s="4"/>
      <c r="C1274" s="27" t="s">
        <v>380</v>
      </c>
      <c r="D1274" s="1310" t="s">
        <v>1066</v>
      </c>
      <c r="E1274" s="1311"/>
      <c r="F1274" s="1311"/>
      <c r="G1274" s="1311"/>
    </row>
    <row r="1275" spans="1:7">
      <c r="A1275" s="4"/>
      <c r="B1275" s="4"/>
      <c r="C1275" s="27" t="s">
        <v>15</v>
      </c>
      <c r="D1275" s="1310" t="s">
        <v>1043</v>
      </c>
      <c r="E1275" s="1311"/>
      <c r="F1275" s="1311"/>
      <c r="G1275" s="1311"/>
    </row>
    <row r="1276" spans="1:7">
      <c r="A1276" s="4"/>
      <c r="B1276" s="4"/>
      <c r="C1276" s="13"/>
      <c r="D1276" s="33">
        <v>2022</v>
      </c>
      <c r="E1276" s="33">
        <v>2023</v>
      </c>
      <c r="F1276" s="33">
        <v>2024</v>
      </c>
      <c r="G1276" s="33">
        <v>2025</v>
      </c>
    </row>
    <row r="1277" spans="1:7">
      <c r="A1277" s="4"/>
      <c r="B1277" s="4"/>
      <c r="C1277" s="12"/>
      <c r="D1277" s="34" t="s">
        <v>7</v>
      </c>
      <c r="E1277" s="34" t="s">
        <v>8</v>
      </c>
      <c r="F1277" s="34" t="s">
        <v>8</v>
      </c>
      <c r="G1277" s="34" t="s">
        <v>8</v>
      </c>
    </row>
    <row r="1278" spans="1:7">
      <c r="A1278" s="4"/>
      <c r="B1278" s="4"/>
      <c r="C1278" s="7" t="s">
        <v>16</v>
      </c>
      <c r="D1278" s="35" t="s">
        <v>411</v>
      </c>
      <c r="E1278" s="35" t="s">
        <v>411</v>
      </c>
      <c r="F1278" s="35" t="s">
        <v>411</v>
      </c>
      <c r="G1278" s="35" t="s">
        <v>411</v>
      </c>
    </row>
    <row r="1279" spans="1:7">
      <c r="A1279" s="4"/>
      <c r="B1279" s="4"/>
      <c r="C1279" s="7" t="s">
        <v>481</v>
      </c>
      <c r="D1279" s="35" t="s">
        <v>2506</v>
      </c>
      <c r="E1279" s="35" t="s">
        <v>767</v>
      </c>
      <c r="F1279" s="35" t="s">
        <v>2507</v>
      </c>
      <c r="G1279" s="35" t="s">
        <v>372</v>
      </c>
    </row>
    <row r="1280" spans="1:7">
      <c r="A1280" s="4"/>
      <c r="B1280" s="4"/>
      <c r="C1280" s="7" t="s">
        <v>480</v>
      </c>
      <c r="D1280" s="35" t="s">
        <v>2506</v>
      </c>
      <c r="E1280" s="35" t="s">
        <v>767</v>
      </c>
      <c r="F1280" s="35" t="s">
        <v>2507</v>
      </c>
      <c r="G1280" s="35" t="s">
        <v>372</v>
      </c>
    </row>
    <row r="1281" spans="1:7">
      <c r="A1281" s="4"/>
      <c r="B1281" s="4"/>
      <c r="C1281" s="7" t="s">
        <v>375</v>
      </c>
      <c r="D1281" s="35" t="s">
        <v>348</v>
      </c>
      <c r="E1281" s="35" t="s">
        <v>372</v>
      </c>
      <c r="F1281" s="35" t="s">
        <v>372</v>
      </c>
      <c r="G1281" s="35" t="s">
        <v>372</v>
      </c>
    </row>
    <row r="1282" spans="1:7">
      <c r="A1282" s="4"/>
      <c r="B1282" s="4"/>
      <c r="C1282" s="7" t="s">
        <v>374</v>
      </c>
      <c r="D1282" s="35" t="s">
        <v>348</v>
      </c>
      <c r="E1282" s="35" t="s">
        <v>2508</v>
      </c>
      <c r="F1282" s="35" t="s">
        <v>2509</v>
      </c>
      <c r="G1282" s="35" t="s">
        <v>434</v>
      </c>
    </row>
    <row r="1283" spans="1:7">
      <c r="A1283" s="4"/>
      <c r="B1283" s="4"/>
      <c r="C1283" s="7" t="s">
        <v>22</v>
      </c>
      <c r="D1283" s="35" t="s">
        <v>348</v>
      </c>
      <c r="E1283" s="35" t="s">
        <v>2508</v>
      </c>
      <c r="F1283" s="35" t="s">
        <v>2509</v>
      </c>
      <c r="G1283" s="35" t="s">
        <v>434</v>
      </c>
    </row>
    <row r="1284" spans="1:7">
      <c r="A1284" s="4"/>
      <c r="B1284" s="4"/>
      <c r="C1284" s="1312" t="s">
        <v>371</v>
      </c>
      <c r="D1284" s="1313"/>
      <c r="E1284" s="1313"/>
      <c r="F1284" s="1313"/>
      <c r="G1284" s="1313"/>
    </row>
    <row r="1285" spans="1:7">
      <c r="A1285" s="4"/>
      <c r="B1285" s="4"/>
      <c r="C1285" s="13"/>
      <c r="D1285" s="33">
        <v>2022</v>
      </c>
      <c r="E1285" s="33">
        <v>2023</v>
      </c>
      <c r="F1285" s="33">
        <v>2024</v>
      </c>
      <c r="G1285" s="33">
        <v>2025</v>
      </c>
    </row>
    <row r="1286" spans="1:7">
      <c r="A1286" s="4"/>
      <c r="B1286" s="4"/>
      <c r="C1286" s="12"/>
      <c r="D1286" s="34" t="s">
        <v>7</v>
      </c>
      <c r="E1286" s="34" t="s">
        <v>8</v>
      </c>
      <c r="F1286" s="34" t="s">
        <v>8</v>
      </c>
      <c r="G1286" s="34" t="s">
        <v>8</v>
      </c>
    </row>
    <row r="1287" spans="1:7">
      <c r="A1287" s="4"/>
      <c r="B1287" s="4"/>
      <c r="C1287" s="11" t="s">
        <v>368</v>
      </c>
      <c r="D1287" s="30">
        <v>0</v>
      </c>
      <c r="E1287" s="30">
        <v>0</v>
      </c>
      <c r="F1287" s="30">
        <v>0</v>
      </c>
      <c r="G1287" s="30">
        <v>0</v>
      </c>
    </row>
    <row r="1288" spans="1:7">
      <c r="A1288" s="4"/>
      <c r="B1288" s="4"/>
      <c r="C1288" s="11" t="s">
        <v>357</v>
      </c>
      <c r="D1288" s="30">
        <v>0</v>
      </c>
      <c r="E1288" s="30">
        <v>0</v>
      </c>
      <c r="F1288" s="30">
        <v>0</v>
      </c>
      <c r="G1288" s="30">
        <v>0</v>
      </c>
    </row>
    <row r="1289" spans="1:7">
      <c r="A1289" s="4"/>
      <c r="B1289" s="4"/>
      <c r="C1289" s="11" t="s">
        <v>361</v>
      </c>
      <c r="D1289" s="30">
        <v>0</v>
      </c>
      <c r="E1289" s="30">
        <v>0</v>
      </c>
      <c r="F1289" s="30">
        <v>0</v>
      </c>
      <c r="G1289" s="30">
        <v>0</v>
      </c>
    </row>
    <row r="1290" spans="1:7">
      <c r="A1290" s="4"/>
      <c r="B1290" s="4"/>
      <c r="C1290" s="11" t="s">
        <v>367</v>
      </c>
      <c r="D1290" s="30">
        <v>0</v>
      </c>
      <c r="E1290" s="30">
        <v>0</v>
      </c>
      <c r="F1290" s="30">
        <v>0</v>
      </c>
      <c r="G1290" s="30">
        <v>0</v>
      </c>
    </row>
    <row r="1291" spans="1:7">
      <c r="A1291" s="4"/>
      <c r="B1291" s="4"/>
      <c r="C1291" s="11" t="s">
        <v>357</v>
      </c>
      <c r="D1291" s="30">
        <v>0</v>
      </c>
      <c r="E1291" s="30">
        <v>0</v>
      </c>
      <c r="F1291" s="30">
        <v>0</v>
      </c>
      <c r="G1291" s="30">
        <v>0</v>
      </c>
    </row>
    <row r="1292" spans="1:7">
      <c r="A1292" s="4"/>
      <c r="B1292" s="4"/>
      <c r="C1292" s="11" t="s">
        <v>361</v>
      </c>
      <c r="D1292" s="30">
        <v>0</v>
      </c>
      <c r="E1292" s="30">
        <v>0</v>
      </c>
      <c r="F1292" s="30">
        <v>0</v>
      </c>
      <c r="G1292" s="30">
        <v>0</v>
      </c>
    </row>
    <row r="1293" spans="1:7">
      <c r="A1293" s="4"/>
      <c r="B1293" s="4"/>
      <c r="C1293" s="11" t="s">
        <v>366</v>
      </c>
      <c r="D1293" s="30">
        <v>0</v>
      </c>
      <c r="E1293" s="30">
        <v>0</v>
      </c>
      <c r="F1293" s="30">
        <v>0</v>
      </c>
      <c r="G1293" s="30">
        <v>0</v>
      </c>
    </row>
    <row r="1294" spans="1:7">
      <c r="A1294" s="4"/>
      <c r="B1294" s="4"/>
      <c r="C1294" s="11" t="s">
        <v>357</v>
      </c>
      <c r="D1294" s="30">
        <v>0</v>
      </c>
      <c r="E1294" s="30">
        <v>0</v>
      </c>
      <c r="F1294" s="30">
        <v>0</v>
      </c>
      <c r="G1294" s="30">
        <v>0</v>
      </c>
    </row>
    <row r="1295" spans="1:7">
      <c r="A1295" s="4"/>
      <c r="B1295" s="4"/>
      <c r="C1295" s="11" t="s">
        <v>361</v>
      </c>
      <c r="D1295" s="30">
        <v>0</v>
      </c>
      <c r="E1295" s="30">
        <v>0</v>
      </c>
      <c r="F1295" s="30">
        <v>0</v>
      </c>
      <c r="G1295" s="30">
        <v>0</v>
      </c>
    </row>
    <row r="1296" spans="1:7">
      <c r="A1296" s="4"/>
      <c r="B1296" s="4"/>
      <c r="C1296" s="11" t="s">
        <v>365</v>
      </c>
      <c r="D1296" s="30">
        <v>0</v>
      </c>
      <c r="E1296" s="30">
        <v>0</v>
      </c>
      <c r="F1296" s="30">
        <v>0</v>
      </c>
      <c r="G1296" s="30">
        <v>0</v>
      </c>
    </row>
    <row r="1297" spans="1:7">
      <c r="A1297" s="4"/>
      <c r="B1297" s="4"/>
      <c r="C1297" s="11" t="s">
        <v>357</v>
      </c>
      <c r="D1297" s="30">
        <v>0</v>
      </c>
      <c r="E1297" s="30">
        <v>0</v>
      </c>
      <c r="F1297" s="30">
        <v>0</v>
      </c>
      <c r="G1297" s="30">
        <v>0</v>
      </c>
    </row>
    <row r="1298" spans="1:7">
      <c r="A1298" s="4"/>
      <c r="B1298" s="4"/>
      <c r="C1298" s="11" t="s">
        <v>361</v>
      </c>
      <c r="D1298" s="30">
        <v>0</v>
      </c>
      <c r="E1298" s="30">
        <v>0</v>
      </c>
      <c r="F1298" s="30">
        <v>0</v>
      </c>
      <c r="G1298" s="30">
        <v>0</v>
      </c>
    </row>
    <row r="1299" spans="1:7">
      <c r="A1299" s="4"/>
      <c r="B1299" s="4"/>
      <c r="C1299" s="11" t="s">
        <v>370</v>
      </c>
      <c r="D1299" s="30">
        <v>0</v>
      </c>
      <c r="E1299" s="30">
        <v>0</v>
      </c>
      <c r="F1299" s="30">
        <v>0</v>
      </c>
      <c r="G1299" s="30">
        <v>0</v>
      </c>
    </row>
    <row r="1300" spans="1:7">
      <c r="A1300" s="4"/>
      <c r="B1300" s="4"/>
      <c r="C1300" s="11" t="s">
        <v>357</v>
      </c>
      <c r="D1300" s="30">
        <v>0</v>
      </c>
      <c r="E1300" s="30">
        <v>0</v>
      </c>
      <c r="F1300" s="30">
        <v>0</v>
      </c>
      <c r="G1300" s="30">
        <v>0</v>
      </c>
    </row>
    <row r="1301" spans="1:7">
      <c r="A1301" s="4"/>
      <c r="B1301" s="4"/>
      <c r="C1301" s="11" t="s">
        <v>361</v>
      </c>
      <c r="D1301" s="30">
        <v>0</v>
      </c>
      <c r="E1301" s="30">
        <v>0</v>
      </c>
      <c r="F1301" s="30">
        <v>0</v>
      </c>
      <c r="G1301" s="30">
        <v>0</v>
      </c>
    </row>
    <row r="1302" spans="1:7">
      <c r="A1302" s="4"/>
      <c r="B1302" s="4"/>
      <c r="C1302" s="11" t="s">
        <v>363</v>
      </c>
      <c r="D1302" s="30">
        <v>0</v>
      </c>
      <c r="E1302" s="30">
        <v>0</v>
      </c>
      <c r="F1302" s="30">
        <v>0</v>
      </c>
      <c r="G1302" s="30">
        <v>0</v>
      </c>
    </row>
    <row r="1303" spans="1:7">
      <c r="A1303" s="4"/>
      <c r="B1303" s="4"/>
      <c r="C1303" s="11" t="s">
        <v>357</v>
      </c>
      <c r="D1303" s="30">
        <v>0</v>
      </c>
      <c r="E1303" s="30">
        <v>0</v>
      </c>
      <c r="F1303" s="30">
        <v>0</v>
      </c>
      <c r="G1303" s="30">
        <v>0</v>
      </c>
    </row>
    <row r="1304" spans="1:7">
      <c r="A1304" s="4"/>
      <c r="B1304" s="4"/>
      <c r="C1304" s="11" t="s">
        <v>361</v>
      </c>
      <c r="D1304" s="30">
        <v>0</v>
      </c>
      <c r="E1304" s="30">
        <v>0</v>
      </c>
      <c r="F1304" s="30">
        <v>0</v>
      </c>
      <c r="G1304" s="30">
        <v>0</v>
      </c>
    </row>
    <row r="1305" spans="1:7">
      <c r="A1305" s="4"/>
      <c r="B1305" s="4"/>
      <c r="C1305" s="11" t="s">
        <v>362</v>
      </c>
      <c r="D1305" s="30">
        <v>0</v>
      </c>
      <c r="E1305" s="30">
        <v>0</v>
      </c>
      <c r="F1305" s="30">
        <v>0</v>
      </c>
      <c r="G1305" s="30">
        <v>0</v>
      </c>
    </row>
    <row r="1306" spans="1:7">
      <c r="A1306" s="4"/>
      <c r="B1306" s="4"/>
      <c r="C1306" s="11" t="s">
        <v>357</v>
      </c>
      <c r="D1306" s="30">
        <v>0</v>
      </c>
      <c r="E1306" s="30">
        <v>0</v>
      </c>
      <c r="F1306" s="30">
        <v>0</v>
      </c>
      <c r="G1306" s="30">
        <v>0</v>
      </c>
    </row>
    <row r="1307" spans="1:7">
      <c r="A1307" s="4"/>
      <c r="B1307" s="4"/>
      <c r="C1307" s="11" t="s">
        <v>361</v>
      </c>
      <c r="D1307" s="30">
        <v>0</v>
      </c>
      <c r="E1307" s="30">
        <v>0</v>
      </c>
      <c r="F1307" s="30">
        <v>0</v>
      </c>
      <c r="G1307" s="30">
        <v>0</v>
      </c>
    </row>
    <row r="1308" spans="1:7">
      <c r="A1308" s="4"/>
      <c r="B1308" s="4"/>
      <c r="C1308" s="11" t="s">
        <v>360</v>
      </c>
      <c r="D1308" s="30">
        <v>0</v>
      </c>
      <c r="E1308" s="30">
        <v>0</v>
      </c>
      <c r="F1308" s="30">
        <v>0</v>
      </c>
      <c r="G1308" s="30">
        <v>0</v>
      </c>
    </row>
    <row r="1309" spans="1:7">
      <c r="A1309" s="4"/>
      <c r="B1309" s="4"/>
      <c r="C1309" s="11" t="s">
        <v>357</v>
      </c>
      <c r="D1309" s="30">
        <v>0</v>
      </c>
      <c r="E1309" s="30">
        <v>0</v>
      </c>
      <c r="F1309" s="30">
        <v>0</v>
      </c>
      <c r="G1309" s="30">
        <v>0</v>
      </c>
    </row>
    <row r="1310" spans="1:7">
      <c r="A1310" s="4"/>
      <c r="B1310" s="4"/>
      <c r="C1310" s="11" t="s">
        <v>356</v>
      </c>
      <c r="D1310" s="30">
        <v>0</v>
      </c>
      <c r="E1310" s="30">
        <v>0</v>
      </c>
      <c r="F1310" s="30">
        <v>0</v>
      </c>
      <c r="G1310" s="30">
        <v>0</v>
      </c>
    </row>
    <row r="1311" spans="1:7">
      <c r="A1311" s="4"/>
      <c r="B1311" s="4"/>
      <c r="C1311" s="11" t="s">
        <v>355</v>
      </c>
      <c r="D1311" s="30">
        <v>0</v>
      </c>
      <c r="E1311" s="30">
        <v>0</v>
      </c>
      <c r="F1311" s="30">
        <v>0</v>
      </c>
      <c r="G1311" s="30">
        <v>0</v>
      </c>
    </row>
    <row r="1312" spans="1:7">
      <c r="A1312" s="4"/>
      <c r="B1312" s="4"/>
      <c r="C1312" s="11" t="s">
        <v>354</v>
      </c>
      <c r="D1312" s="30">
        <v>0</v>
      </c>
      <c r="E1312" s="30">
        <v>0</v>
      </c>
      <c r="F1312" s="30">
        <v>0</v>
      </c>
      <c r="G1312" s="30">
        <v>0</v>
      </c>
    </row>
    <row r="1313" spans="1:7">
      <c r="A1313" s="4"/>
      <c r="B1313" s="4"/>
      <c r="C1313" s="11" t="s">
        <v>353</v>
      </c>
      <c r="D1313" s="30">
        <v>0</v>
      </c>
      <c r="E1313" s="30">
        <v>0</v>
      </c>
      <c r="F1313" s="30">
        <v>0</v>
      </c>
      <c r="G1313" s="30">
        <v>0</v>
      </c>
    </row>
    <row r="1314" spans="1:7">
      <c r="A1314" s="4"/>
      <c r="B1314" s="4"/>
      <c r="C1314" s="11" t="s">
        <v>359</v>
      </c>
      <c r="D1314" s="30">
        <v>0</v>
      </c>
      <c r="E1314" s="30">
        <v>40000000</v>
      </c>
      <c r="F1314" s="30">
        <v>51019922</v>
      </c>
      <c r="G1314" s="30">
        <v>0</v>
      </c>
    </row>
    <row r="1315" spans="1:7">
      <c r="A1315" s="4"/>
      <c r="B1315" s="4"/>
      <c r="C1315" s="11" t="s">
        <v>357</v>
      </c>
      <c r="D1315" s="30">
        <v>0</v>
      </c>
      <c r="E1315" s="30">
        <v>40000000</v>
      </c>
      <c r="F1315" s="30">
        <v>51019922</v>
      </c>
      <c r="G1315" s="30">
        <v>0</v>
      </c>
    </row>
    <row r="1316" spans="1:7">
      <c r="A1316" s="4"/>
      <c r="B1316" s="4"/>
      <c r="C1316" s="11" t="s">
        <v>356</v>
      </c>
      <c r="D1316" s="30">
        <v>0</v>
      </c>
      <c r="E1316" s="30">
        <v>0</v>
      </c>
      <c r="F1316" s="30">
        <v>0</v>
      </c>
      <c r="G1316" s="30">
        <v>0</v>
      </c>
    </row>
    <row r="1317" spans="1:7">
      <c r="A1317" s="4"/>
      <c r="B1317" s="4"/>
      <c r="C1317" s="11" t="s">
        <v>355</v>
      </c>
      <c r="D1317" s="30">
        <v>0</v>
      </c>
      <c r="E1317" s="30">
        <v>0</v>
      </c>
      <c r="F1317" s="30">
        <v>0</v>
      </c>
      <c r="G1317" s="30">
        <v>0</v>
      </c>
    </row>
    <row r="1318" spans="1:7">
      <c r="A1318" s="4"/>
      <c r="B1318" s="4"/>
      <c r="C1318" s="11" t="s">
        <v>354</v>
      </c>
      <c r="D1318" s="30">
        <v>0</v>
      </c>
      <c r="E1318" s="30">
        <v>0</v>
      </c>
      <c r="F1318" s="30">
        <v>0</v>
      </c>
      <c r="G1318" s="30">
        <v>0</v>
      </c>
    </row>
    <row r="1319" spans="1:7">
      <c r="A1319" s="4"/>
      <c r="B1319" s="4"/>
      <c r="C1319" s="11" t="s">
        <v>353</v>
      </c>
      <c r="D1319" s="30">
        <v>0</v>
      </c>
      <c r="E1319" s="30">
        <v>0</v>
      </c>
      <c r="F1319" s="30">
        <v>0</v>
      </c>
      <c r="G1319" s="30">
        <v>0</v>
      </c>
    </row>
    <row r="1320" spans="1:7">
      <c r="A1320" s="4"/>
      <c r="B1320" s="4"/>
      <c r="C1320" s="11" t="s">
        <v>358</v>
      </c>
      <c r="D1320" s="30">
        <v>0</v>
      </c>
      <c r="E1320" s="30">
        <v>0</v>
      </c>
      <c r="F1320" s="30">
        <v>0</v>
      </c>
      <c r="G1320" s="30">
        <v>0</v>
      </c>
    </row>
    <row r="1321" spans="1:7">
      <c r="A1321" s="4"/>
      <c r="B1321" s="4"/>
      <c r="C1321" s="11" t="s">
        <v>357</v>
      </c>
      <c r="D1321" s="30">
        <v>0</v>
      </c>
      <c r="E1321" s="30">
        <v>0</v>
      </c>
      <c r="F1321" s="30">
        <v>0</v>
      </c>
      <c r="G1321" s="30">
        <v>0</v>
      </c>
    </row>
    <row r="1322" spans="1:7">
      <c r="A1322" s="4"/>
      <c r="B1322" s="4"/>
      <c r="C1322" s="11" t="s">
        <v>356</v>
      </c>
      <c r="D1322" s="30">
        <v>0</v>
      </c>
      <c r="E1322" s="30">
        <v>0</v>
      </c>
      <c r="F1322" s="30">
        <v>0</v>
      </c>
      <c r="G1322" s="30">
        <v>0</v>
      </c>
    </row>
    <row r="1323" spans="1:7">
      <c r="A1323" s="4"/>
      <c r="B1323" s="4"/>
      <c r="C1323" s="11" t="s">
        <v>355</v>
      </c>
      <c r="D1323" s="30">
        <v>0</v>
      </c>
      <c r="E1323" s="30">
        <v>0</v>
      </c>
      <c r="F1323" s="30">
        <v>0</v>
      </c>
      <c r="G1323" s="30">
        <v>0</v>
      </c>
    </row>
    <row r="1324" spans="1:7">
      <c r="A1324" s="4"/>
      <c r="B1324" s="4"/>
      <c r="C1324" s="11" t="s">
        <v>354</v>
      </c>
      <c r="D1324" s="30">
        <v>0</v>
      </c>
      <c r="E1324" s="30">
        <v>0</v>
      </c>
      <c r="F1324" s="30">
        <v>0</v>
      </c>
      <c r="G1324" s="30">
        <v>0</v>
      </c>
    </row>
    <row r="1325" spans="1:7">
      <c r="A1325" s="4"/>
      <c r="B1325" s="4"/>
      <c r="C1325" s="11" t="s">
        <v>353</v>
      </c>
      <c r="D1325" s="30">
        <v>0</v>
      </c>
      <c r="E1325" s="30">
        <v>0</v>
      </c>
      <c r="F1325" s="30">
        <v>0</v>
      </c>
      <c r="G1325" s="30">
        <v>0</v>
      </c>
    </row>
    <row r="1326" spans="1:7">
      <c r="A1326" s="4"/>
      <c r="B1326" s="4"/>
      <c r="C1326" s="11" t="s">
        <v>352</v>
      </c>
      <c r="D1326" s="30">
        <v>0</v>
      </c>
      <c r="E1326" s="30">
        <v>0</v>
      </c>
      <c r="F1326" s="30">
        <v>0</v>
      </c>
      <c r="G1326" s="30">
        <v>0</v>
      </c>
    </row>
    <row r="1327" spans="1:7">
      <c r="A1327" s="4"/>
      <c r="B1327" s="4"/>
      <c r="C1327" s="11" t="s">
        <v>351</v>
      </c>
      <c r="D1327" s="30">
        <v>0</v>
      </c>
      <c r="E1327" s="30">
        <v>0</v>
      </c>
      <c r="F1327" s="30">
        <v>0</v>
      </c>
      <c r="G1327" s="30">
        <v>0</v>
      </c>
    </row>
    <row r="1328" spans="1:7">
      <c r="A1328" s="4"/>
      <c r="B1328" s="4"/>
      <c r="C1328" s="10" t="s">
        <v>145</v>
      </c>
      <c r="D1328" s="30">
        <v>0</v>
      </c>
      <c r="E1328" s="30">
        <v>40000000</v>
      </c>
      <c r="F1328" s="30">
        <v>51019922</v>
      </c>
      <c r="G1328" s="30">
        <v>0</v>
      </c>
    </row>
    <row r="1329" spans="1:7">
      <c r="A1329" s="4"/>
      <c r="B1329" s="4"/>
      <c r="C1329" s="14" t="s">
        <v>382</v>
      </c>
      <c r="D1329" s="1314" t="s">
        <v>2510</v>
      </c>
      <c r="E1329" s="1315"/>
      <c r="F1329" s="1315"/>
      <c r="G1329" s="1315"/>
    </row>
    <row r="1330" spans="1:7">
      <c r="A1330" s="4"/>
      <c r="B1330" s="4"/>
      <c r="C1330" s="27" t="s">
        <v>380</v>
      </c>
      <c r="D1330" s="1310" t="s">
        <v>2511</v>
      </c>
      <c r="E1330" s="1311"/>
      <c r="F1330" s="1311"/>
      <c r="G1330" s="1311"/>
    </row>
    <row r="1331" spans="1:7">
      <c r="A1331" s="4"/>
      <c r="B1331" s="4"/>
      <c r="C1331" s="27" t="s">
        <v>15</v>
      </c>
      <c r="D1331" s="1310" t="s">
        <v>1043</v>
      </c>
      <c r="E1331" s="1311"/>
      <c r="F1331" s="1311"/>
      <c r="G1331" s="1311"/>
    </row>
    <row r="1332" spans="1:7">
      <c r="A1332" s="4"/>
      <c r="B1332" s="4"/>
      <c r="C1332" s="13"/>
      <c r="D1332" s="33">
        <v>2022</v>
      </c>
      <c r="E1332" s="33">
        <v>2023</v>
      </c>
      <c r="F1332" s="33">
        <v>2024</v>
      </c>
      <c r="G1332" s="33">
        <v>2025</v>
      </c>
    </row>
    <row r="1333" spans="1:7">
      <c r="A1333" s="4"/>
      <c r="B1333" s="4"/>
      <c r="C1333" s="12"/>
      <c r="D1333" s="34" t="s">
        <v>7</v>
      </c>
      <c r="E1333" s="34" t="s">
        <v>8</v>
      </c>
      <c r="F1333" s="34" t="s">
        <v>8</v>
      </c>
      <c r="G1333" s="34" t="s">
        <v>8</v>
      </c>
    </row>
    <row r="1334" spans="1:7">
      <c r="A1334" s="4"/>
      <c r="B1334" s="4"/>
      <c r="C1334" s="7" t="s">
        <v>16</v>
      </c>
      <c r="D1334" s="35" t="s">
        <v>411</v>
      </c>
      <c r="E1334" s="35" t="s">
        <v>411</v>
      </c>
      <c r="F1334" s="35" t="s">
        <v>372</v>
      </c>
      <c r="G1334" s="35" t="s">
        <v>372</v>
      </c>
    </row>
    <row r="1335" spans="1:7">
      <c r="A1335" s="4"/>
      <c r="B1335" s="4"/>
      <c r="C1335" s="7" t="s">
        <v>481</v>
      </c>
      <c r="D1335" s="35" t="s">
        <v>2512</v>
      </c>
      <c r="E1335" s="35" t="s">
        <v>2513</v>
      </c>
      <c r="F1335" s="35" t="s">
        <v>372</v>
      </c>
      <c r="G1335" s="35" t="s">
        <v>372</v>
      </c>
    </row>
    <row r="1336" spans="1:7">
      <c r="A1336" s="4"/>
      <c r="B1336" s="4"/>
      <c r="C1336" s="7" t="s">
        <v>480</v>
      </c>
      <c r="D1336" s="35" t="s">
        <v>2512</v>
      </c>
      <c r="E1336" s="35" t="s">
        <v>2513</v>
      </c>
      <c r="F1336" s="35" t="s">
        <v>372</v>
      </c>
      <c r="G1336" s="35" t="s">
        <v>372</v>
      </c>
    </row>
    <row r="1337" spans="1:7">
      <c r="A1337" s="4"/>
      <c r="B1337" s="4"/>
      <c r="C1337" s="7" t="s">
        <v>375</v>
      </c>
      <c r="D1337" s="35" t="s">
        <v>348</v>
      </c>
      <c r="E1337" s="35" t="s">
        <v>372</v>
      </c>
      <c r="F1337" s="35" t="s">
        <v>434</v>
      </c>
      <c r="G1337" s="35" t="s">
        <v>348</v>
      </c>
    </row>
    <row r="1338" spans="1:7">
      <c r="A1338" s="4"/>
      <c r="B1338" s="4"/>
      <c r="C1338" s="7" t="s">
        <v>374</v>
      </c>
      <c r="D1338" s="35" t="s">
        <v>348</v>
      </c>
      <c r="E1338" s="35" t="s">
        <v>2514</v>
      </c>
      <c r="F1338" s="35" t="s">
        <v>434</v>
      </c>
      <c r="G1338" s="35" t="s">
        <v>348</v>
      </c>
    </row>
    <row r="1339" spans="1:7">
      <c r="A1339" s="4"/>
      <c r="B1339" s="4"/>
      <c r="C1339" s="7" t="s">
        <v>22</v>
      </c>
      <c r="D1339" s="35" t="s">
        <v>348</v>
      </c>
      <c r="E1339" s="35" t="s">
        <v>2514</v>
      </c>
      <c r="F1339" s="35" t="s">
        <v>434</v>
      </c>
      <c r="G1339" s="35" t="s">
        <v>348</v>
      </c>
    </row>
    <row r="1340" spans="1:7">
      <c r="A1340" s="4"/>
      <c r="B1340" s="4"/>
      <c r="C1340" s="1312" t="s">
        <v>371</v>
      </c>
      <c r="D1340" s="1313"/>
      <c r="E1340" s="1313"/>
      <c r="F1340" s="1313"/>
      <c r="G1340" s="1313"/>
    </row>
    <row r="1341" spans="1:7">
      <c r="A1341" s="4"/>
      <c r="B1341" s="4"/>
      <c r="C1341" s="13"/>
      <c r="D1341" s="33">
        <v>2022</v>
      </c>
      <c r="E1341" s="33">
        <v>2023</v>
      </c>
      <c r="F1341" s="33">
        <v>2024</v>
      </c>
      <c r="G1341" s="33">
        <v>2025</v>
      </c>
    </row>
    <row r="1342" spans="1:7">
      <c r="A1342" s="4"/>
      <c r="B1342" s="4"/>
      <c r="C1342" s="12"/>
      <c r="D1342" s="34" t="s">
        <v>7</v>
      </c>
      <c r="E1342" s="34" t="s">
        <v>8</v>
      </c>
      <c r="F1342" s="34" t="s">
        <v>8</v>
      </c>
      <c r="G1342" s="34" t="s">
        <v>8</v>
      </c>
    </row>
    <row r="1343" spans="1:7">
      <c r="A1343" s="4"/>
      <c r="B1343" s="4"/>
      <c r="C1343" s="11" t="s">
        <v>368</v>
      </c>
      <c r="D1343" s="30">
        <v>0</v>
      </c>
      <c r="E1343" s="30">
        <v>0</v>
      </c>
      <c r="F1343" s="30">
        <v>0</v>
      </c>
      <c r="G1343" s="30">
        <v>0</v>
      </c>
    </row>
    <row r="1344" spans="1:7">
      <c r="A1344" s="4"/>
      <c r="B1344" s="4"/>
      <c r="C1344" s="11" t="s">
        <v>357</v>
      </c>
      <c r="D1344" s="30">
        <v>0</v>
      </c>
      <c r="E1344" s="30">
        <v>0</v>
      </c>
      <c r="F1344" s="30">
        <v>0</v>
      </c>
      <c r="G1344" s="30">
        <v>0</v>
      </c>
    </row>
    <row r="1345" spans="1:7">
      <c r="A1345" s="4"/>
      <c r="B1345" s="4"/>
      <c r="C1345" s="11" t="s">
        <v>361</v>
      </c>
      <c r="D1345" s="30">
        <v>0</v>
      </c>
      <c r="E1345" s="30">
        <v>0</v>
      </c>
      <c r="F1345" s="30">
        <v>0</v>
      </c>
      <c r="G1345" s="30">
        <v>0</v>
      </c>
    </row>
    <row r="1346" spans="1:7">
      <c r="A1346" s="4"/>
      <c r="B1346" s="4"/>
      <c r="C1346" s="11" t="s">
        <v>367</v>
      </c>
      <c r="D1346" s="30">
        <v>0</v>
      </c>
      <c r="E1346" s="30">
        <v>0</v>
      </c>
      <c r="F1346" s="30">
        <v>0</v>
      </c>
      <c r="G1346" s="30">
        <v>0</v>
      </c>
    </row>
    <row r="1347" spans="1:7">
      <c r="A1347" s="4"/>
      <c r="B1347" s="4"/>
      <c r="C1347" s="11" t="s">
        <v>357</v>
      </c>
      <c r="D1347" s="30">
        <v>0</v>
      </c>
      <c r="E1347" s="30">
        <v>0</v>
      </c>
      <c r="F1347" s="30">
        <v>0</v>
      </c>
      <c r="G1347" s="30">
        <v>0</v>
      </c>
    </row>
    <row r="1348" spans="1:7">
      <c r="A1348" s="4"/>
      <c r="B1348" s="4"/>
      <c r="C1348" s="11" t="s">
        <v>361</v>
      </c>
      <c r="D1348" s="30">
        <v>0</v>
      </c>
      <c r="E1348" s="30">
        <v>0</v>
      </c>
      <c r="F1348" s="30">
        <v>0</v>
      </c>
      <c r="G1348" s="30">
        <v>0</v>
      </c>
    </row>
    <row r="1349" spans="1:7">
      <c r="A1349" s="4"/>
      <c r="B1349" s="4"/>
      <c r="C1349" s="11" t="s">
        <v>366</v>
      </c>
      <c r="D1349" s="30">
        <v>0</v>
      </c>
      <c r="E1349" s="30">
        <v>0</v>
      </c>
      <c r="F1349" s="30">
        <v>0</v>
      </c>
      <c r="G1349" s="30">
        <v>0</v>
      </c>
    </row>
    <row r="1350" spans="1:7">
      <c r="A1350" s="4"/>
      <c r="B1350" s="4"/>
      <c r="C1350" s="11" t="s">
        <v>357</v>
      </c>
      <c r="D1350" s="30">
        <v>0</v>
      </c>
      <c r="E1350" s="30">
        <v>0</v>
      </c>
      <c r="F1350" s="30">
        <v>0</v>
      </c>
      <c r="G1350" s="30">
        <v>0</v>
      </c>
    </row>
    <row r="1351" spans="1:7">
      <c r="A1351" s="4"/>
      <c r="B1351" s="4"/>
      <c r="C1351" s="11" t="s">
        <v>361</v>
      </c>
      <c r="D1351" s="30">
        <v>0</v>
      </c>
      <c r="E1351" s="30">
        <v>0</v>
      </c>
      <c r="F1351" s="30">
        <v>0</v>
      </c>
      <c r="G1351" s="30">
        <v>0</v>
      </c>
    </row>
    <row r="1352" spans="1:7">
      <c r="A1352" s="4"/>
      <c r="B1352" s="4"/>
      <c r="C1352" s="11" t="s">
        <v>365</v>
      </c>
      <c r="D1352" s="30">
        <v>0</v>
      </c>
      <c r="E1352" s="30">
        <v>0</v>
      </c>
      <c r="F1352" s="30">
        <v>0</v>
      </c>
      <c r="G1352" s="30">
        <v>0</v>
      </c>
    </row>
    <row r="1353" spans="1:7">
      <c r="A1353" s="4"/>
      <c r="B1353" s="4"/>
      <c r="C1353" s="11" t="s">
        <v>357</v>
      </c>
      <c r="D1353" s="30">
        <v>0</v>
      </c>
      <c r="E1353" s="30">
        <v>0</v>
      </c>
      <c r="F1353" s="30">
        <v>0</v>
      </c>
      <c r="G1353" s="30">
        <v>0</v>
      </c>
    </row>
    <row r="1354" spans="1:7">
      <c r="A1354" s="4"/>
      <c r="B1354" s="4"/>
      <c r="C1354" s="11" t="s">
        <v>361</v>
      </c>
      <c r="D1354" s="30">
        <v>0</v>
      </c>
      <c r="E1354" s="30">
        <v>0</v>
      </c>
      <c r="F1354" s="30">
        <v>0</v>
      </c>
      <c r="G1354" s="30">
        <v>0</v>
      </c>
    </row>
    <row r="1355" spans="1:7">
      <c r="A1355" s="4"/>
      <c r="B1355" s="4"/>
      <c r="C1355" s="11" t="s">
        <v>370</v>
      </c>
      <c r="D1355" s="30">
        <v>0</v>
      </c>
      <c r="E1355" s="30">
        <v>0</v>
      </c>
      <c r="F1355" s="30">
        <v>0</v>
      </c>
      <c r="G1355" s="30">
        <v>0</v>
      </c>
    </row>
    <row r="1356" spans="1:7">
      <c r="A1356" s="4"/>
      <c r="B1356" s="4"/>
      <c r="C1356" s="11" t="s">
        <v>357</v>
      </c>
      <c r="D1356" s="30">
        <v>0</v>
      </c>
      <c r="E1356" s="30">
        <v>0</v>
      </c>
      <c r="F1356" s="30">
        <v>0</v>
      </c>
      <c r="G1356" s="30">
        <v>0</v>
      </c>
    </row>
    <row r="1357" spans="1:7">
      <c r="A1357" s="4"/>
      <c r="B1357" s="4"/>
      <c r="C1357" s="11" t="s">
        <v>361</v>
      </c>
      <c r="D1357" s="30">
        <v>0</v>
      </c>
      <c r="E1357" s="30">
        <v>0</v>
      </c>
      <c r="F1357" s="30">
        <v>0</v>
      </c>
      <c r="G1357" s="30">
        <v>0</v>
      </c>
    </row>
    <row r="1358" spans="1:7">
      <c r="A1358" s="4"/>
      <c r="B1358" s="4"/>
      <c r="C1358" s="11" t="s">
        <v>363</v>
      </c>
      <c r="D1358" s="30">
        <v>0</v>
      </c>
      <c r="E1358" s="30">
        <v>0</v>
      </c>
      <c r="F1358" s="30">
        <v>0</v>
      </c>
      <c r="G1358" s="30">
        <v>0</v>
      </c>
    </row>
    <row r="1359" spans="1:7">
      <c r="A1359" s="4"/>
      <c r="B1359" s="4"/>
      <c r="C1359" s="11" t="s">
        <v>357</v>
      </c>
      <c r="D1359" s="30">
        <v>0</v>
      </c>
      <c r="E1359" s="30">
        <v>0</v>
      </c>
      <c r="F1359" s="30">
        <v>0</v>
      </c>
      <c r="G1359" s="30">
        <v>0</v>
      </c>
    </row>
    <row r="1360" spans="1:7">
      <c r="A1360" s="4"/>
      <c r="B1360" s="4"/>
      <c r="C1360" s="11" t="s">
        <v>361</v>
      </c>
      <c r="D1360" s="30">
        <v>0</v>
      </c>
      <c r="E1360" s="30">
        <v>0</v>
      </c>
      <c r="F1360" s="30">
        <v>0</v>
      </c>
      <c r="G1360" s="30">
        <v>0</v>
      </c>
    </row>
    <row r="1361" spans="1:7">
      <c r="A1361" s="4"/>
      <c r="B1361" s="4"/>
      <c r="C1361" s="11" t="s">
        <v>362</v>
      </c>
      <c r="D1361" s="30">
        <v>0</v>
      </c>
      <c r="E1361" s="30">
        <v>0</v>
      </c>
      <c r="F1361" s="30">
        <v>0</v>
      </c>
      <c r="G1361" s="30">
        <v>0</v>
      </c>
    </row>
    <row r="1362" spans="1:7">
      <c r="A1362" s="4"/>
      <c r="B1362" s="4"/>
      <c r="C1362" s="11" t="s">
        <v>357</v>
      </c>
      <c r="D1362" s="30">
        <v>0</v>
      </c>
      <c r="E1362" s="30">
        <v>0</v>
      </c>
      <c r="F1362" s="30">
        <v>0</v>
      </c>
      <c r="G1362" s="30">
        <v>0</v>
      </c>
    </row>
    <row r="1363" spans="1:7">
      <c r="A1363" s="4"/>
      <c r="B1363" s="4"/>
      <c r="C1363" s="11" t="s">
        <v>361</v>
      </c>
      <c r="D1363" s="30">
        <v>0</v>
      </c>
      <c r="E1363" s="30">
        <v>0</v>
      </c>
      <c r="F1363" s="30">
        <v>0</v>
      </c>
      <c r="G1363" s="30">
        <v>0</v>
      </c>
    </row>
    <row r="1364" spans="1:7">
      <c r="A1364" s="4"/>
      <c r="B1364" s="4"/>
      <c r="C1364" s="11" t="s">
        <v>360</v>
      </c>
      <c r="D1364" s="30">
        <v>0</v>
      </c>
      <c r="E1364" s="30">
        <v>0</v>
      </c>
      <c r="F1364" s="30">
        <v>0</v>
      </c>
      <c r="G1364" s="30">
        <v>0</v>
      </c>
    </row>
    <row r="1365" spans="1:7">
      <c r="A1365" s="4"/>
      <c r="B1365" s="4"/>
      <c r="C1365" s="11" t="s">
        <v>357</v>
      </c>
      <c r="D1365" s="30">
        <v>0</v>
      </c>
      <c r="E1365" s="30">
        <v>0</v>
      </c>
      <c r="F1365" s="30">
        <v>0</v>
      </c>
      <c r="G1365" s="30">
        <v>0</v>
      </c>
    </row>
    <row r="1366" spans="1:7">
      <c r="A1366" s="4"/>
      <c r="B1366" s="4"/>
      <c r="C1366" s="11" t="s">
        <v>356</v>
      </c>
      <c r="D1366" s="30">
        <v>0</v>
      </c>
      <c r="E1366" s="30">
        <v>0</v>
      </c>
      <c r="F1366" s="30">
        <v>0</v>
      </c>
      <c r="G1366" s="30">
        <v>0</v>
      </c>
    </row>
    <row r="1367" spans="1:7">
      <c r="A1367" s="4"/>
      <c r="B1367" s="4"/>
      <c r="C1367" s="11" t="s">
        <v>355</v>
      </c>
      <c r="D1367" s="30">
        <v>0</v>
      </c>
      <c r="E1367" s="30">
        <v>0</v>
      </c>
      <c r="F1367" s="30">
        <v>0</v>
      </c>
      <c r="G1367" s="30">
        <v>0</v>
      </c>
    </row>
    <row r="1368" spans="1:7">
      <c r="A1368" s="4"/>
      <c r="B1368" s="4"/>
      <c r="C1368" s="11" t="s">
        <v>354</v>
      </c>
      <c r="D1368" s="30">
        <v>0</v>
      </c>
      <c r="E1368" s="30">
        <v>0</v>
      </c>
      <c r="F1368" s="30">
        <v>0</v>
      </c>
      <c r="G1368" s="30">
        <v>0</v>
      </c>
    </row>
    <row r="1369" spans="1:7">
      <c r="A1369" s="4"/>
      <c r="B1369" s="4"/>
      <c r="C1369" s="11" t="s">
        <v>353</v>
      </c>
      <c r="D1369" s="30">
        <v>0</v>
      </c>
      <c r="E1369" s="30">
        <v>0</v>
      </c>
      <c r="F1369" s="30">
        <v>0</v>
      </c>
      <c r="G1369" s="30">
        <v>0</v>
      </c>
    </row>
    <row r="1370" spans="1:7">
      <c r="A1370" s="4"/>
      <c r="B1370" s="4"/>
      <c r="C1370" s="11" t="s">
        <v>359</v>
      </c>
      <c r="D1370" s="30">
        <v>0</v>
      </c>
      <c r="E1370" s="30">
        <v>3638439</v>
      </c>
      <c r="F1370" s="30">
        <v>0</v>
      </c>
      <c r="G1370" s="30">
        <v>0</v>
      </c>
    </row>
    <row r="1371" spans="1:7">
      <c r="A1371" s="4"/>
      <c r="B1371" s="4"/>
      <c r="C1371" s="11" t="s">
        <v>357</v>
      </c>
      <c r="D1371" s="30">
        <v>0</v>
      </c>
      <c r="E1371" s="30">
        <v>3638439</v>
      </c>
      <c r="F1371" s="30">
        <v>0</v>
      </c>
      <c r="G1371" s="30">
        <v>0</v>
      </c>
    </row>
    <row r="1372" spans="1:7">
      <c r="A1372" s="4"/>
      <c r="B1372" s="4"/>
      <c r="C1372" s="11" t="s">
        <v>356</v>
      </c>
      <c r="D1372" s="30">
        <v>0</v>
      </c>
      <c r="E1372" s="30">
        <v>0</v>
      </c>
      <c r="F1372" s="30">
        <v>0</v>
      </c>
      <c r="G1372" s="30">
        <v>0</v>
      </c>
    </row>
    <row r="1373" spans="1:7">
      <c r="A1373" s="4"/>
      <c r="B1373" s="4"/>
      <c r="C1373" s="11" t="s">
        <v>355</v>
      </c>
      <c r="D1373" s="30">
        <v>0</v>
      </c>
      <c r="E1373" s="30">
        <v>0</v>
      </c>
      <c r="F1373" s="30">
        <v>0</v>
      </c>
      <c r="G1373" s="30">
        <v>0</v>
      </c>
    </row>
    <row r="1374" spans="1:7">
      <c r="A1374" s="4"/>
      <c r="B1374" s="4"/>
      <c r="C1374" s="11" t="s">
        <v>354</v>
      </c>
      <c r="D1374" s="30">
        <v>0</v>
      </c>
      <c r="E1374" s="30">
        <v>0</v>
      </c>
      <c r="F1374" s="30">
        <v>0</v>
      </c>
      <c r="G1374" s="30">
        <v>0</v>
      </c>
    </row>
    <row r="1375" spans="1:7">
      <c r="A1375" s="4"/>
      <c r="B1375" s="4"/>
      <c r="C1375" s="11" t="s">
        <v>353</v>
      </c>
      <c r="D1375" s="30">
        <v>0</v>
      </c>
      <c r="E1375" s="30">
        <v>0</v>
      </c>
      <c r="F1375" s="30">
        <v>0</v>
      </c>
      <c r="G1375" s="30">
        <v>0</v>
      </c>
    </row>
    <row r="1376" spans="1:7">
      <c r="A1376" s="4"/>
      <c r="B1376" s="4"/>
      <c r="C1376" s="11" t="s">
        <v>358</v>
      </c>
      <c r="D1376" s="30">
        <v>0</v>
      </c>
      <c r="E1376" s="30">
        <v>0</v>
      </c>
      <c r="F1376" s="30">
        <v>0</v>
      </c>
      <c r="G1376" s="30">
        <v>0</v>
      </c>
    </row>
    <row r="1377" spans="1:7">
      <c r="A1377" s="4"/>
      <c r="B1377" s="4"/>
      <c r="C1377" s="11" t="s">
        <v>357</v>
      </c>
      <c r="D1377" s="30">
        <v>0</v>
      </c>
      <c r="E1377" s="30">
        <v>0</v>
      </c>
      <c r="F1377" s="30">
        <v>0</v>
      </c>
      <c r="G1377" s="30">
        <v>0</v>
      </c>
    </row>
    <row r="1378" spans="1:7">
      <c r="A1378" s="4"/>
      <c r="B1378" s="4"/>
      <c r="C1378" s="11" t="s">
        <v>356</v>
      </c>
      <c r="D1378" s="30">
        <v>0</v>
      </c>
      <c r="E1378" s="30">
        <v>0</v>
      </c>
      <c r="F1378" s="30">
        <v>0</v>
      </c>
      <c r="G1378" s="30">
        <v>0</v>
      </c>
    </row>
    <row r="1379" spans="1:7">
      <c r="A1379" s="4"/>
      <c r="B1379" s="4"/>
      <c r="C1379" s="11" t="s">
        <v>355</v>
      </c>
      <c r="D1379" s="30">
        <v>0</v>
      </c>
      <c r="E1379" s="30">
        <v>0</v>
      </c>
      <c r="F1379" s="30">
        <v>0</v>
      </c>
      <c r="G1379" s="30">
        <v>0</v>
      </c>
    </row>
    <row r="1380" spans="1:7">
      <c r="A1380" s="4"/>
      <c r="B1380" s="4"/>
      <c r="C1380" s="11" t="s">
        <v>354</v>
      </c>
      <c r="D1380" s="30">
        <v>0</v>
      </c>
      <c r="E1380" s="30">
        <v>0</v>
      </c>
      <c r="F1380" s="30">
        <v>0</v>
      </c>
      <c r="G1380" s="30">
        <v>0</v>
      </c>
    </row>
    <row r="1381" spans="1:7">
      <c r="A1381" s="4"/>
      <c r="B1381" s="4"/>
      <c r="C1381" s="11" t="s">
        <v>353</v>
      </c>
      <c r="D1381" s="30">
        <v>0</v>
      </c>
      <c r="E1381" s="30">
        <v>0</v>
      </c>
      <c r="F1381" s="30">
        <v>0</v>
      </c>
      <c r="G1381" s="30">
        <v>0</v>
      </c>
    </row>
    <row r="1382" spans="1:7">
      <c r="A1382" s="4"/>
      <c r="B1382" s="4"/>
      <c r="C1382" s="11" t="s">
        <v>352</v>
      </c>
      <c r="D1382" s="30">
        <v>0</v>
      </c>
      <c r="E1382" s="30">
        <v>0</v>
      </c>
      <c r="F1382" s="30">
        <v>0</v>
      </c>
      <c r="G1382" s="30">
        <v>0</v>
      </c>
    </row>
    <row r="1383" spans="1:7">
      <c r="A1383" s="4"/>
      <c r="B1383" s="4"/>
      <c r="C1383" s="11" t="s">
        <v>351</v>
      </c>
      <c r="D1383" s="30">
        <v>0</v>
      </c>
      <c r="E1383" s="30">
        <v>0</v>
      </c>
      <c r="F1383" s="30">
        <v>0</v>
      </c>
      <c r="G1383" s="30">
        <v>0</v>
      </c>
    </row>
    <row r="1384" spans="1:7">
      <c r="A1384" s="4"/>
      <c r="B1384" s="4"/>
      <c r="C1384" s="10" t="s">
        <v>145</v>
      </c>
      <c r="D1384" s="30">
        <v>0</v>
      </c>
      <c r="E1384" s="30">
        <v>3638439</v>
      </c>
      <c r="F1384" s="30">
        <v>0</v>
      </c>
      <c r="G1384" s="30">
        <v>0</v>
      </c>
    </row>
    <row r="1385" spans="1:7">
      <c r="A1385" s="4"/>
      <c r="B1385" s="4"/>
      <c r="C1385" s="14" t="s">
        <v>382</v>
      </c>
      <c r="D1385" s="1314" t="s">
        <v>1068</v>
      </c>
      <c r="E1385" s="1315"/>
      <c r="F1385" s="1315"/>
      <c r="G1385" s="1315"/>
    </row>
    <row r="1386" spans="1:7">
      <c r="A1386" s="4"/>
      <c r="B1386" s="4"/>
      <c r="C1386" s="27" t="s">
        <v>380</v>
      </c>
      <c r="D1386" s="1310" t="s">
        <v>1069</v>
      </c>
      <c r="E1386" s="1311"/>
      <c r="F1386" s="1311"/>
      <c r="G1386" s="1311"/>
    </row>
    <row r="1387" spans="1:7">
      <c r="A1387" s="4"/>
      <c r="B1387" s="4"/>
      <c r="C1387" s="27" t="s">
        <v>15</v>
      </c>
      <c r="D1387" s="1310" t="s">
        <v>1043</v>
      </c>
      <c r="E1387" s="1311"/>
      <c r="F1387" s="1311"/>
      <c r="G1387" s="1311"/>
    </row>
    <row r="1388" spans="1:7">
      <c r="A1388" s="4"/>
      <c r="B1388" s="4"/>
      <c r="C1388" s="13"/>
      <c r="D1388" s="33">
        <v>2022</v>
      </c>
      <c r="E1388" s="33">
        <v>2023</v>
      </c>
      <c r="F1388" s="33">
        <v>2024</v>
      </c>
      <c r="G1388" s="33">
        <v>2025</v>
      </c>
    </row>
    <row r="1389" spans="1:7">
      <c r="A1389" s="4"/>
      <c r="B1389" s="4"/>
      <c r="C1389" s="12"/>
      <c r="D1389" s="34" t="s">
        <v>7</v>
      </c>
      <c r="E1389" s="34" t="s">
        <v>8</v>
      </c>
      <c r="F1389" s="34" t="s">
        <v>8</v>
      </c>
      <c r="G1389" s="34" t="s">
        <v>8</v>
      </c>
    </row>
    <row r="1390" spans="1:7">
      <c r="A1390" s="4"/>
      <c r="B1390" s="4"/>
      <c r="C1390" s="7" t="s">
        <v>16</v>
      </c>
      <c r="D1390" s="35" t="s">
        <v>411</v>
      </c>
      <c r="E1390" s="35" t="s">
        <v>411</v>
      </c>
      <c r="F1390" s="35" t="s">
        <v>411</v>
      </c>
      <c r="G1390" s="35" t="s">
        <v>411</v>
      </c>
    </row>
    <row r="1391" spans="1:7">
      <c r="A1391" s="4"/>
      <c r="B1391" s="4"/>
      <c r="C1391" s="7" t="s">
        <v>481</v>
      </c>
      <c r="D1391" s="35" t="s">
        <v>2515</v>
      </c>
      <c r="E1391" s="35" t="s">
        <v>1051</v>
      </c>
      <c r="F1391" s="35" t="s">
        <v>2516</v>
      </c>
      <c r="G1391" s="35" t="s">
        <v>372</v>
      </c>
    </row>
    <row r="1392" spans="1:7">
      <c r="A1392" s="4"/>
      <c r="B1392" s="4"/>
      <c r="C1392" s="7" t="s">
        <v>480</v>
      </c>
      <c r="D1392" s="35" t="s">
        <v>2515</v>
      </c>
      <c r="E1392" s="35" t="s">
        <v>1051</v>
      </c>
      <c r="F1392" s="35" t="s">
        <v>2516</v>
      </c>
      <c r="G1392" s="35" t="s">
        <v>372</v>
      </c>
    </row>
    <row r="1393" spans="1:7">
      <c r="A1393" s="4"/>
      <c r="B1393" s="4"/>
      <c r="C1393" s="7" t="s">
        <v>375</v>
      </c>
      <c r="D1393" s="35" t="s">
        <v>348</v>
      </c>
      <c r="E1393" s="35" t="s">
        <v>372</v>
      </c>
      <c r="F1393" s="35" t="s">
        <v>372</v>
      </c>
      <c r="G1393" s="35" t="s">
        <v>372</v>
      </c>
    </row>
    <row r="1394" spans="1:7">
      <c r="A1394" s="4"/>
      <c r="B1394" s="4"/>
      <c r="C1394" s="7" t="s">
        <v>374</v>
      </c>
      <c r="D1394" s="35" t="s">
        <v>348</v>
      </c>
      <c r="E1394" s="35" t="s">
        <v>2517</v>
      </c>
      <c r="F1394" s="35" t="s">
        <v>2518</v>
      </c>
      <c r="G1394" s="35" t="s">
        <v>434</v>
      </c>
    </row>
    <row r="1395" spans="1:7">
      <c r="A1395" s="4"/>
      <c r="B1395" s="4"/>
      <c r="C1395" s="7" t="s">
        <v>22</v>
      </c>
      <c r="D1395" s="35" t="s">
        <v>348</v>
      </c>
      <c r="E1395" s="35" t="s">
        <v>2517</v>
      </c>
      <c r="F1395" s="35" t="s">
        <v>2518</v>
      </c>
      <c r="G1395" s="35" t="s">
        <v>434</v>
      </c>
    </row>
    <row r="1396" spans="1:7">
      <c r="A1396" s="4"/>
      <c r="B1396" s="4"/>
      <c r="C1396" s="1312" t="s">
        <v>371</v>
      </c>
      <c r="D1396" s="1313"/>
      <c r="E1396" s="1313"/>
      <c r="F1396" s="1313"/>
      <c r="G1396" s="1313"/>
    </row>
    <row r="1397" spans="1:7">
      <c r="A1397" s="4"/>
      <c r="B1397" s="4"/>
      <c r="C1397" s="13"/>
      <c r="D1397" s="33">
        <v>2022</v>
      </c>
      <c r="E1397" s="33">
        <v>2023</v>
      </c>
      <c r="F1397" s="33">
        <v>2024</v>
      </c>
      <c r="G1397" s="33">
        <v>2025</v>
      </c>
    </row>
    <row r="1398" spans="1:7">
      <c r="A1398" s="4"/>
      <c r="B1398" s="4"/>
      <c r="C1398" s="12"/>
      <c r="D1398" s="34" t="s">
        <v>7</v>
      </c>
      <c r="E1398" s="34" t="s">
        <v>8</v>
      </c>
      <c r="F1398" s="34" t="s">
        <v>8</v>
      </c>
      <c r="G1398" s="34" t="s">
        <v>8</v>
      </c>
    </row>
    <row r="1399" spans="1:7">
      <c r="A1399" s="4"/>
      <c r="B1399" s="4"/>
      <c r="C1399" s="11" t="s">
        <v>368</v>
      </c>
      <c r="D1399" s="30">
        <v>0</v>
      </c>
      <c r="E1399" s="30">
        <v>0</v>
      </c>
      <c r="F1399" s="30">
        <v>0</v>
      </c>
      <c r="G1399" s="30">
        <v>0</v>
      </c>
    </row>
    <row r="1400" spans="1:7">
      <c r="A1400" s="4"/>
      <c r="B1400" s="4"/>
      <c r="C1400" s="11" t="s">
        <v>357</v>
      </c>
      <c r="D1400" s="30">
        <v>0</v>
      </c>
      <c r="E1400" s="30">
        <v>0</v>
      </c>
      <c r="F1400" s="30">
        <v>0</v>
      </c>
      <c r="G1400" s="30">
        <v>0</v>
      </c>
    </row>
    <row r="1401" spans="1:7">
      <c r="A1401" s="4"/>
      <c r="B1401" s="4"/>
      <c r="C1401" s="11" t="s">
        <v>361</v>
      </c>
      <c r="D1401" s="30">
        <v>0</v>
      </c>
      <c r="E1401" s="30">
        <v>0</v>
      </c>
      <c r="F1401" s="30">
        <v>0</v>
      </c>
      <c r="G1401" s="30">
        <v>0</v>
      </c>
    </row>
    <row r="1402" spans="1:7">
      <c r="A1402" s="4"/>
      <c r="B1402" s="4"/>
      <c r="C1402" s="11" t="s">
        <v>367</v>
      </c>
      <c r="D1402" s="30">
        <v>0</v>
      </c>
      <c r="E1402" s="30">
        <v>0</v>
      </c>
      <c r="F1402" s="30">
        <v>0</v>
      </c>
      <c r="G1402" s="30">
        <v>0</v>
      </c>
    </row>
    <row r="1403" spans="1:7">
      <c r="A1403" s="4"/>
      <c r="B1403" s="4"/>
      <c r="C1403" s="11" t="s">
        <v>357</v>
      </c>
      <c r="D1403" s="30">
        <v>0</v>
      </c>
      <c r="E1403" s="30">
        <v>0</v>
      </c>
      <c r="F1403" s="30">
        <v>0</v>
      </c>
      <c r="G1403" s="30">
        <v>0</v>
      </c>
    </row>
    <row r="1404" spans="1:7">
      <c r="A1404" s="4"/>
      <c r="B1404" s="4"/>
      <c r="C1404" s="11" t="s">
        <v>361</v>
      </c>
      <c r="D1404" s="30">
        <v>0</v>
      </c>
      <c r="E1404" s="30">
        <v>0</v>
      </c>
      <c r="F1404" s="30">
        <v>0</v>
      </c>
      <c r="G1404" s="30">
        <v>0</v>
      </c>
    </row>
    <row r="1405" spans="1:7">
      <c r="A1405" s="4"/>
      <c r="B1405" s="4"/>
      <c r="C1405" s="11" t="s">
        <v>366</v>
      </c>
      <c r="D1405" s="30">
        <v>0</v>
      </c>
      <c r="E1405" s="30">
        <v>0</v>
      </c>
      <c r="F1405" s="30">
        <v>0</v>
      </c>
      <c r="G1405" s="30">
        <v>0</v>
      </c>
    </row>
    <row r="1406" spans="1:7">
      <c r="A1406" s="4"/>
      <c r="B1406" s="4"/>
      <c r="C1406" s="11" t="s">
        <v>357</v>
      </c>
      <c r="D1406" s="30">
        <v>0</v>
      </c>
      <c r="E1406" s="30">
        <v>0</v>
      </c>
      <c r="F1406" s="30">
        <v>0</v>
      </c>
      <c r="G1406" s="30">
        <v>0</v>
      </c>
    </row>
    <row r="1407" spans="1:7">
      <c r="A1407" s="4"/>
      <c r="B1407" s="4"/>
      <c r="C1407" s="11" t="s">
        <v>361</v>
      </c>
      <c r="D1407" s="30">
        <v>0</v>
      </c>
      <c r="E1407" s="30">
        <v>0</v>
      </c>
      <c r="F1407" s="30">
        <v>0</v>
      </c>
      <c r="G1407" s="30">
        <v>0</v>
      </c>
    </row>
    <row r="1408" spans="1:7">
      <c r="A1408" s="4"/>
      <c r="B1408" s="4"/>
      <c r="C1408" s="11" t="s">
        <v>365</v>
      </c>
      <c r="D1408" s="30">
        <v>0</v>
      </c>
      <c r="E1408" s="30">
        <v>0</v>
      </c>
      <c r="F1408" s="30">
        <v>0</v>
      </c>
      <c r="G1408" s="30">
        <v>0</v>
      </c>
    </row>
    <row r="1409" spans="1:7">
      <c r="A1409" s="4"/>
      <c r="B1409" s="4"/>
      <c r="C1409" s="11" t="s">
        <v>357</v>
      </c>
      <c r="D1409" s="30">
        <v>0</v>
      </c>
      <c r="E1409" s="30">
        <v>0</v>
      </c>
      <c r="F1409" s="30">
        <v>0</v>
      </c>
      <c r="G1409" s="30">
        <v>0</v>
      </c>
    </row>
    <row r="1410" spans="1:7">
      <c r="A1410" s="4"/>
      <c r="B1410" s="4"/>
      <c r="C1410" s="11" t="s">
        <v>361</v>
      </c>
      <c r="D1410" s="30">
        <v>0</v>
      </c>
      <c r="E1410" s="30">
        <v>0</v>
      </c>
      <c r="F1410" s="30">
        <v>0</v>
      </c>
      <c r="G1410" s="30">
        <v>0</v>
      </c>
    </row>
    <row r="1411" spans="1:7">
      <c r="A1411" s="4"/>
      <c r="B1411" s="4"/>
      <c r="C1411" s="11" t="s">
        <v>370</v>
      </c>
      <c r="D1411" s="30">
        <v>0</v>
      </c>
      <c r="E1411" s="30">
        <v>0</v>
      </c>
      <c r="F1411" s="30">
        <v>0</v>
      </c>
      <c r="G1411" s="30">
        <v>0</v>
      </c>
    </row>
    <row r="1412" spans="1:7">
      <c r="A1412" s="4"/>
      <c r="B1412" s="4"/>
      <c r="C1412" s="11" t="s">
        <v>357</v>
      </c>
      <c r="D1412" s="30">
        <v>0</v>
      </c>
      <c r="E1412" s="30">
        <v>0</v>
      </c>
      <c r="F1412" s="30">
        <v>0</v>
      </c>
      <c r="G1412" s="30">
        <v>0</v>
      </c>
    </row>
    <row r="1413" spans="1:7">
      <c r="A1413" s="4"/>
      <c r="B1413" s="4"/>
      <c r="C1413" s="11" t="s">
        <v>361</v>
      </c>
      <c r="D1413" s="30">
        <v>0</v>
      </c>
      <c r="E1413" s="30">
        <v>0</v>
      </c>
      <c r="F1413" s="30">
        <v>0</v>
      </c>
      <c r="G1413" s="30">
        <v>0</v>
      </c>
    </row>
    <row r="1414" spans="1:7">
      <c r="A1414" s="4"/>
      <c r="B1414" s="4"/>
      <c r="C1414" s="11" t="s">
        <v>363</v>
      </c>
      <c r="D1414" s="30">
        <v>0</v>
      </c>
      <c r="E1414" s="30">
        <v>0</v>
      </c>
      <c r="F1414" s="30">
        <v>0</v>
      </c>
      <c r="G1414" s="30">
        <v>0</v>
      </c>
    </row>
    <row r="1415" spans="1:7">
      <c r="A1415" s="4"/>
      <c r="B1415" s="4"/>
      <c r="C1415" s="11" t="s">
        <v>357</v>
      </c>
      <c r="D1415" s="30">
        <v>0</v>
      </c>
      <c r="E1415" s="30">
        <v>0</v>
      </c>
      <c r="F1415" s="30">
        <v>0</v>
      </c>
      <c r="G1415" s="30">
        <v>0</v>
      </c>
    </row>
    <row r="1416" spans="1:7">
      <c r="A1416" s="4"/>
      <c r="B1416" s="4"/>
      <c r="C1416" s="11" t="s">
        <v>361</v>
      </c>
      <c r="D1416" s="30">
        <v>0</v>
      </c>
      <c r="E1416" s="30">
        <v>0</v>
      </c>
      <c r="F1416" s="30">
        <v>0</v>
      </c>
      <c r="G1416" s="30">
        <v>0</v>
      </c>
    </row>
    <row r="1417" spans="1:7">
      <c r="A1417" s="4"/>
      <c r="B1417" s="4"/>
      <c r="C1417" s="11" t="s">
        <v>362</v>
      </c>
      <c r="D1417" s="30">
        <v>0</v>
      </c>
      <c r="E1417" s="30">
        <v>0</v>
      </c>
      <c r="F1417" s="30">
        <v>0</v>
      </c>
      <c r="G1417" s="30">
        <v>0</v>
      </c>
    </row>
    <row r="1418" spans="1:7">
      <c r="A1418" s="4"/>
      <c r="B1418" s="4"/>
      <c r="C1418" s="11" t="s">
        <v>357</v>
      </c>
      <c r="D1418" s="30">
        <v>0</v>
      </c>
      <c r="E1418" s="30">
        <v>0</v>
      </c>
      <c r="F1418" s="30">
        <v>0</v>
      </c>
      <c r="G1418" s="30">
        <v>0</v>
      </c>
    </row>
    <row r="1419" spans="1:7">
      <c r="A1419" s="4"/>
      <c r="B1419" s="4"/>
      <c r="C1419" s="11" t="s">
        <v>361</v>
      </c>
      <c r="D1419" s="30">
        <v>0</v>
      </c>
      <c r="E1419" s="30">
        <v>0</v>
      </c>
      <c r="F1419" s="30">
        <v>0</v>
      </c>
      <c r="G1419" s="30">
        <v>0</v>
      </c>
    </row>
    <row r="1420" spans="1:7">
      <c r="A1420" s="4"/>
      <c r="B1420" s="4"/>
      <c r="C1420" s="11" t="s">
        <v>360</v>
      </c>
      <c r="D1420" s="30">
        <v>0</v>
      </c>
      <c r="E1420" s="30">
        <v>0</v>
      </c>
      <c r="F1420" s="30">
        <v>0</v>
      </c>
      <c r="G1420" s="30">
        <v>0</v>
      </c>
    </row>
    <row r="1421" spans="1:7">
      <c r="A1421" s="4"/>
      <c r="B1421" s="4"/>
      <c r="C1421" s="11" t="s">
        <v>357</v>
      </c>
      <c r="D1421" s="30">
        <v>0</v>
      </c>
      <c r="E1421" s="30">
        <v>0</v>
      </c>
      <c r="F1421" s="30">
        <v>0</v>
      </c>
      <c r="G1421" s="30">
        <v>0</v>
      </c>
    </row>
    <row r="1422" spans="1:7">
      <c r="A1422" s="4"/>
      <c r="B1422" s="4"/>
      <c r="C1422" s="11" t="s">
        <v>356</v>
      </c>
      <c r="D1422" s="30">
        <v>0</v>
      </c>
      <c r="E1422" s="30">
        <v>0</v>
      </c>
      <c r="F1422" s="30">
        <v>0</v>
      </c>
      <c r="G1422" s="30">
        <v>0</v>
      </c>
    </row>
    <row r="1423" spans="1:7">
      <c r="A1423" s="4"/>
      <c r="B1423" s="4"/>
      <c r="C1423" s="11" t="s">
        <v>355</v>
      </c>
      <c r="D1423" s="30">
        <v>0</v>
      </c>
      <c r="E1423" s="30">
        <v>0</v>
      </c>
      <c r="F1423" s="30">
        <v>0</v>
      </c>
      <c r="G1423" s="30">
        <v>0</v>
      </c>
    </row>
    <row r="1424" spans="1:7">
      <c r="A1424" s="4"/>
      <c r="B1424" s="4"/>
      <c r="C1424" s="11" t="s">
        <v>354</v>
      </c>
      <c r="D1424" s="30">
        <v>0</v>
      </c>
      <c r="E1424" s="30">
        <v>0</v>
      </c>
      <c r="F1424" s="30">
        <v>0</v>
      </c>
      <c r="G1424" s="30">
        <v>0</v>
      </c>
    </row>
    <row r="1425" spans="1:7">
      <c r="A1425" s="4"/>
      <c r="B1425" s="4"/>
      <c r="C1425" s="11" t="s">
        <v>353</v>
      </c>
      <c r="D1425" s="30">
        <v>0</v>
      </c>
      <c r="E1425" s="30">
        <v>0</v>
      </c>
      <c r="F1425" s="30">
        <v>0</v>
      </c>
      <c r="G1425" s="30">
        <v>0</v>
      </c>
    </row>
    <row r="1426" spans="1:7">
      <c r="A1426" s="4"/>
      <c r="B1426" s="4"/>
      <c r="C1426" s="11" t="s">
        <v>359</v>
      </c>
      <c r="D1426" s="30">
        <v>0</v>
      </c>
      <c r="E1426" s="30">
        <v>70000000</v>
      </c>
      <c r="F1426" s="30">
        <v>46529172</v>
      </c>
      <c r="G1426" s="30">
        <v>0</v>
      </c>
    </row>
    <row r="1427" spans="1:7">
      <c r="A1427" s="4"/>
      <c r="B1427" s="4"/>
      <c r="C1427" s="11" t="s">
        <v>357</v>
      </c>
      <c r="D1427" s="30">
        <v>0</v>
      </c>
      <c r="E1427" s="30">
        <v>70000000</v>
      </c>
      <c r="F1427" s="30">
        <v>46529172</v>
      </c>
      <c r="G1427" s="30">
        <v>0</v>
      </c>
    </row>
    <row r="1428" spans="1:7">
      <c r="A1428" s="4"/>
      <c r="B1428" s="4"/>
      <c r="C1428" s="11" t="s">
        <v>356</v>
      </c>
      <c r="D1428" s="30">
        <v>0</v>
      </c>
      <c r="E1428" s="30">
        <v>0</v>
      </c>
      <c r="F1428" s="30">
        <v>0</v>
      </c>
      <c r="G1428" s="30">
        <v>0</v>
      </c>
    </row>
    <row r="1429" spans="1:7">
      <c r="A1429" s="4"/>
      <c r="B1429" s="4"/>
      <c r="C1429" s="11" t="s">
        <v>355</v>
      </c>
      <c r="D1429" s="30">
        <v>0</v>
      </c>
      <c r="E1429" s="30">
        <v>0</v>
      </c>
      <c r="F1429" s="30">
        <v>0</v>
      </c>
      <c r="G1429" s="30">
        <v>0</v>
      </c>
    </row>
    <row r="1430" spans="1:7">
      <c r="A1430" s="4"/>
      <c r="B1430" s="4"/>
      <c r="C1430" s="11" t="s">
        <v>354</v>
      </c>
      <c r="D1430" s="30">
        <v>0</v>
      </c>
      <c r="E1430" s="30">
        <v>0</v>
      </c>
      <c r="F1430" s="30">
        <v>0</v>
      </c>
      <c r="G1430" s="30">
        <v>0</v>
      </c>
    </row>
    <row r="1431" spans="1:7">
      <c r="A1431" s="4"/>
      <c r="B1431" s="4"/>
      <c r="C1431" s="11" t="s">
        <v>353</v>
      </c>
      <c r="D1431" s="30">
        <v>0</v>
      </c>
      <c r="E1431" s="30">
        <v>0</v>
      </c>
      <c r="F1431" s="30">
        <v>0</v>
      </c>
      <c r="G1431" s="30">
        <v>0</v>
      </c>
    </row>
    <row r="1432" spans="1:7">
      <c r="A1432" s="4"/>
      <c r="B1432" s="4"/>
      <c r="C1432" s="11" t="s">
        <v>358</v>
      </c>
      <c r="D1432" s="30">
        <v>0</v>
      </c>
      <c r="E1432" s="30">
        <v>0</v>
      </c>
      <c r="F1432" s="30">
        <v>0</v>
      </c>
      <c r="G1432" s="30">
        <v>0</v>
      </c>
    </row>
    <row r="1433" spans="1:7">
      <c r="A1433" s="4"/>
      <c r="B1433" s="4"/>
      <c r="C1433" s="11" t="s">
        <v>357</v>
      </c>
      <c r="D1433" s="30">
        <v>0</v>
      </c>
      <c r="E1433" s="30">
        <v>0</v>
      </c>
      <c r="F1433" s="30">
        <v>0</v>
      </c>
      <c r="G1433" s="30">
        <v>0</v>
      </c>
    </row>
    <row r="1434" spans="1:7">
      <c r="A1434" s="4"/>
      <c r="B1434" s="4"/>
      <c r="C1434" s="11" t="s">
        <v>356</v>
      </c>
      <c r="D1434" s="30">
        <v>0</v>
      </c>
      <c r="E1434" s="30">
        <v>0</v>
      </c>
      <c r="F1434" s="30">
        <v>0</v>
      </c>
      <c r="G1434" s="30">
        <v>0</v>
      </c>
    </row>
    <row r="1435" spans="1:7">
      <c r="A1435" s="4"/>
      <c r="B1435" s="4"/>
      <c r="C1435" s="11" t="s">
        <v>355</v>
      </c>
      <c r="D1435" s="30">
        <v>0</v>
      </c>
      <c r="E1435" s="30">
        <v>0</v>
      </c>
      <c r="F1435" s="30">
        <v>0</v>
      </c>
      <c r="G1435" s="30">
        <v>0</v>
      </c>
    </row>
    <row r="1436" spans="1:7">
      <c r="A1436" s="4"/>
      <c r="B1436" s="4"/>
      <c r="C1436" s="11" t="s">
        <v>354</v>
      </c>
      <c r="D1436" s="30">
        <v>0</v>
      </c>
      <c r="E1436" s="30">
        <v>0</v>
      </c>
      <c r="F1436" s="30">
        <v>0</v>
      </c>
      <c r="G1436" s="30">
        <v>0</v>
      </c>
    </row>
    <row r="1437" spans="1:7">
      <c r="A1437" s="4"/>
      <c r="B1437" s="4"/>
      <c r="C1437" s="11" t="s">
        <v>353</v>
      </c>
      <c r="D1437" s="30">
        <v>0</v>
      </c>
      <c r="E1437" s="30">
        <v>0</v>
      </c>
      <c r="F1437" s="30">
        <v>0</v>
      </c>
      <c r="G1437" s="30">
        <v>0</v>
      </c>
    </row>
    <row r="1438" spans="1:7">
      <c r="A1438" s="4"/>
      <c r="B1438" s="4"/>
      <c r="C1438" s="11" t="s">
        <v>352</v>
      </c>
      <c r="D1438" s="30">
        <v>0</v>
      </c>
      <c r="E1438" s="30">
        <v>0</v>
      </c>
      <c r="F1438" s="30">
        <v>0</v>
      </c>
      <c r="G1438" s="30">
        <v>0</v>
      </c>
    </row>
    <row r="1439" spans="1:7">
      <c r="A1439" s="4"/>
      <c r="B1439" s="4"/>
      <c r="C1439" s="11" t="s">
        <v>351</v>
      </c>
      <c r="D1439" s="30">
        <v>0</v>
      </c>
      <c r="E1439" s="30">
        <v>0</v>
      </c>
      <c r="F1439" s="30">
        <v>0</v>
      </c>
      <c r="G1439" s="30">
        <v>0</v>
      </c>
    </row>
    <row r="1440" spans="1:7">
      <c r="A1440" s="4"/>
      <c r="B1440" s="4"/>
      <c r="C1440" s="10" t="s">
        <v>145</v>
      </c>
      <c r="D1440" s="30">
        <v>0</v>
      </c>
      <c r="E1440" s="30">
        <v>70000000</v>
      </c>
      <c r="F1440" s="30">
        <v>46529172</v>
      </c>
      <c r="G1440" s="30">
        <v>0</v>
      </c>
    </row>
    <row r="1441" spans="1:7">
      <c r="A1441" s="4"/>
      <c r="B1441" s="4"/>
      <c r="C1441" s="14" t="s">
        <v>382</v>
      </c>
      <c r="D1441" s="1314" t="s">
        <v>1070</v>
      </c>
      <c r="E1441" s="1315"/>
      <c r="F1441" s="1315"/>
      <c r="G1441" s="1315"/>
    </row>
    <row r="1442" spans="1:7">
      <c r="A1442" s="4"/>
      <c r="B1442" s="4"/>
      <c r="C1442" s="27" t="s">
        <v>380</v>
      </c>
      <c r="D1442" s="1310" t="s">
        <v>1071</v>
      </c>
      <c r="E1442" s="1311"/>
      <c r="F1442" s="1311"/>
      <c r="G1442" s="1311"/>
    </row>
    <row r="1443" spans="1:7">
      <c r="A1443" s="4"/>
      <c r="B1443" s="4"/>
      <c r="C1443" s="27" t="s">
        <v>15</v>
      </c>
      <c r="D1443" s="1310" t="s">
        <v>1043</v>
      </c>
      <c r="E1443" s="1311"/>
      <c r="F1443" s="1311"/>
      <c r="G1443" s="1311"/>
    </row>
    <row r="1444" spans="1:7">
      <c r="A1444" s="4"/>
      <c r="B1444" s="4"/>
      <c r="C1444" s="13"/>
      <c r="D1444" s="33">
        <v>2022</v>
      </c>
      <c r="E1444" s="33">
        <v>2023</v>
      </c>
      <c r="F1444" s="33">
        <v>2024</v>
      </c>
      <c r="G1444" s="33">
        <v>2025</v>
      </c>
    </row>
    <row r="1445" spans="1:7">
      <c r="A1445" s="4"/>
      <c r="B1445" s="4"/>
      <c r="C1445" s="12"/>
      <c r="D1445" s="34" t="s">
        <v>7</v>
      </c>
      <c r="E1445" s="34" t="s">
        <v>8</v>
      </c>
      <c r="F1445" s="34" t="s">
        <v>8</v>
      </c>
      <c r="G1445" s="34" t="s">
        <v>8</v>
      </c>
    </row>
    <row r="1446" spans="1:7">
      <c r="A1446" s="4"/>
      <c r="B1446" s="4"/>
      <c r="C1446" s="7" t="s">
        <v>16</v>
      </c>
      <c r="D1446" s="35" t="s">
        <v>411</v>
      </c>
      <c r="E1446" s="35" t="s">
        <v>411</v>
      </c>
      <c r="F1446" s="35" t="s">
        <v>411</v>
      </c>
      <c r="G1446" s="35" t="s">
        <v>372</v>
      </c>
    </row>
    <row r="1447" spans="1:7">
      <c r="A1447" s="4"/>
      <c r="B1447" s="4"/>
      <c r="C1447" s="7" t="s">
        <v>481</v>
      </c>
      <c r="D1447" s="35" t="s">
        <v>2519</v>
      </c>
      <c r="E1447" s="35" t="s">
        <v>2520</v>
      </c>
      <c r="F1447" s="35" t="s">
        <v>372</v>
      </c>
      <c r="G1447" s="35" t="s">
        <v>372</v>
      </c>
    </row>
    <row r="1448" spans="1:7">
      <c r="A1448" s="4"/>
      <c r="B1448" s="4"/>
      <c r="C1448" s="7" t="s">
        <v>480</v>
      </c>
      <c r="D1448" s="35" t="s">
        <v>2519</v>
      </c>
      <c r="E1448" s="35" t="s">
        <v>2520</v>
      </c>
      <c r="F1448" s="35" t="s">
        <v>372</v>
      </c>
      <c r="G1448" s="35" t="s">
        <v>372</v>
      </c>
    </row>
    <row r="1449" spans="1:7">
      <c r="A1449" s="4"/>
      <c r="B1449" s="4"/>
      <c r="C1449" s="7" t="s">
        <v>375</v>
      </c>
      <c r="D1449" s="35" t="s">
        <v>348</v>
      </c>
      <c r="E1449" s="35" t="s">
        <v>372</v>
      </c>
      <c r="F1449" s="35" t="s">
        <v>372</v>
      </c>
      <c r="G1449" s="35" t="s">
        <v>434</v>
      </c>
    </row>
    <row r="1450" spans="1:7">
      <c r="A1450" s="4"/>
      <c r="B1450" s="4"/>
      <c r="C1450" s="7" t="s">
        <v>374</v>
      </c>
      <c r="D1450" s="35" t="s">
        <v>348</v>
      </c>
      <c r="E1450" s="35" t="s">
        <v>2521</v>
      </c>
      <c r="F1450" s="35" t="s">
        <v>434</v>
      </c>
      <c r="G1450" s="35" t="s">
        <v>348</v>
      </c>
    </row>
    <row r="1451" spans="1:7">
      <c r="A1451" s="4"/>
      <c r="B1451" s="4"/>
      <c r="C1451" s="7" t="s">
        <v>22</v>
      </c>
      <c r="D1451" s="35" t="s">
        <v>348</v>
      </c>
      <c r="E1451" s="35" t="s">
        <v>2521</v>
      </c>
      <c r="F1451" s="35" t="s">
        <v>434</v>
      </c>
      <c r="G1451" s="35" t="s">
        <v>348</v>
      </c>
    </row>
    <row r="1452" spans="1:7">
      <c r="A1452" s="4"/>
      <c r="B1452" s="4"/>
      <c r="C1452" s="1312" t="s">
        <v>371</v>
      </c>
      <c r="D1452" s="1313"/>
      <c r="E1452" s="1313"/>
      <c r="F1452" s="1313"/>
      <c r="G1452" s="1313"/>
    </row>
    <row r="1453" spans="1:7">
      <c r="A1453" s="4"/>
      <c r="B1453" s="4"/>
      <c r="C1453" s="13"/>
      <c r="D1453" s="33">
        <v>2022</v>
      </c>
      <c r="E1453" s="33">
        <v>2023</v>
      </c>
      <c r="F1453" s="33">
        <v>2024</v>
      </c>
      <c r="G1453" s="33">
        <v>2025</v>
      </c>
    </row>
    <row r="1454" spans="1:7">
      <c r="A1454" s="4"/>
      <c r="B1454" s="4"/>
      <c r="C1454" s="12"/>
      <c r="D1454" s="34" t="s">
        <v>7</v>
      </c>
      <c r="E1454" s="34" t="s">
        <v>8</v>
      </c>
      <c r="F1454" s="34" t="s">
        <v>8</v>
      </c>
      <c r="G1454" s="34" t="s">
        <v>8</v>
      </c>
    </row>
    <row r="1455" spans="1:7">
      <c r="A1455" s="4"/>
      <c r="B1455" s="4"/>
      <c r="C1455" s="11" t="s">
        <v>368</v>
      </c>
      <c r="D1455" s="30">
        <v>0</v>
      </c>
      <c r="E1455" s="30">
        <v>0</v>
      </c>
      <c r="F1455" s="30">
        <v>0</v>
      </c>
      <c r="G1455" s="30">
        <v>0</v>
      </c>
    </row>
    <row r="1456" spans="1:7">
      <c r="A1456" s="4"/>
      <c r="B1456" s="4"/>
      <c r="C1456" s="11" t="s">
        <v>357</v>
      </c>
      <c r="D1456" s="30">
        <v>0</v>
      </c>
      <c r="E1456" s="30">
        <v>0</v>
      </c>
      <c r="F1456" s="30">
        <v>0</v>
      </c>
      <c r="G1456" s="30">
        <v>0</v>
      </c>
    </row>
    <row r="1457" spans="1:7">
      <c r="A1457" s="4"/>
      <c r="B1457" s="4"/>
      <c r="C1457" s="11" t="s">
        <v>361</v>
      </c>
      <c r="D1457" s="30">
        <v>0</v>
      </c>
      <c r="E1457" s="30">
        <v>0</v>
      </c>
      <c r="F1457" s="30">
        <v>0</v>
      </c>
      <c r="G1457" s="30">
        <v>0</v>
      </c>
    </row>
    <row r="1458" spans="1:7">
      <c r="A1458" s="4"/>
      <c r="B1458" s="4"/>
      <c r="C1458" s="11" t="s">
        <v>367</v>
      </c>
      <c r="D1458" s="30">
        <v>0</v>
      </c>
      <c r="E1458" s="30">
        <v>0</v>
      </c>
      <c r="F1458" s="30">
        <v>0</v>
      </c>
      <c r="G1458" s="30">
        <v>0</v>
      </c>
    </row>
    <row r="1459" spans="1:7">
      <c r="A1459" s="4"/>
      <c r="B1459" s="4"/>
      <c r="C1459" s="11" t="s">
        <v>357</v>
      </c>
      <c r="D1459" s="30">
        <v>0</v>
      </c>
      <c r="E1459" s="30">
        <v>0</v>
      </c>
      <c r="F1459" s="30">
        <v>0</v>
      </c>
      <c r="G1459" s="30">
        <v>0</v>
      </c>
    </row>
    <row r="1460" spans="1:7">
      <c r="A1460" s="4"/>
      <c r="B1460" s="4"/>
      <c r="C1460" s="11" t="s">
        <v>361</v>
      </c>
      <c r="D1460" s="30">
        <v>0</v>
      </c>
      <c r="E1460" s="30">
        <v>0</v>
      </c>
      <c r="F1460" s="30">
        <v>0</v>
      </c>
      <c r="G1460" s="30">
        <v>0</v>
      </c>
    </row>
    <row r="1461" spans="1:7">
      <c r="A1461" s="4"/>
      <c r="B1461" s="4"/>
      <c r="C1461" s="11" t="s">
        <v>366</v>
      </c>
      <c r="D1461" s="30">
        <v>0</v>
      </c>
      <c r="E1461" s="30">
        <v>0</v>
      </c>
      <c r="F1461" s="30">
        <v>0</v>
      </c>
      <c r="G1461" s="30">
        <v>0</v>
      </c>
    </row>
    <row r="1462" spans="1:7">
      <c r="A1462" s="4"/>
      <c r="B1462" s="4"/>
      <c r="C1462" s="11" t="s">
        <v>357</v>
      </c>
      <c r="D1462" s="30">
        <v>0</v>
      </c>
      <c r="E1462" s="30">
        <v>0</v>
      </c>
      <c r="F1462" s="30">
        <v>0</v>
      </c>
      <c r="G1462" s="30">
        <v>0</v>
      </c>
    </row>
    <row r="1463" spans="1:7">
      <c r="A1463" s="4"/>
      <c r="B1463" s="4"/>
      <c r="C1463" s="11" t="s">
        <v>361</v>
      </c>
      <c r="D1463" s="30">
        <v>0</v>
      </c>
      <c r="E1463" s="30">
        <v>0</v>
      </c>
      <c r="F1463" s="30">
        <v>0</v>
      </c>
      <c r="G1463" s="30">
        <v>0</v>
      </c>
    </row>
    <row r="1464" spans="1:7">
      <c r="A1464" s="4"/>
      <c r="B1464" s="4"/>
      <c r="C1464" s="11" t="s">
        <v>365</v>
      </c>
      <c r="D1464" s="30">
        <v>0</v>
      </c>
      <c r="E1464" s="30">
        <v>0</v>
      </c>
      <c r="F1464" s="30">
        <v>0</v>
      </c>
      <c r="G1464" s="30">
        <v>0</v>
      </c>
    </row>
    <row r="1465" spans="1:7">
      <c r="A1465" s="4"/>
      <c r="B1465" s="4"/>
      <c r="C1465" s="11" t="s">
        <v>357</v>
      </c>
      <c r="D1465" s="30">
        <v>0</v>
      </c>
      <c r="E1465" s="30">
        <v>0</v>
      </c>
      <c r="F1465" s="30">
        <v>0</v>
      </c>
      <c r="G1465" s="30">
        <v>0</v>
      </c>
    </row>
    <row r="1466" spans="1:7">
      <c r="A1466" s="4"/>
      <c r="B1466" s="4"/>
      <c r="C1466" s="11" t="s">
        <v>361</v>
      </c>
      <c r="D1466" s="30">
        <v>0</v>
      </c>
      <c r="E1466" s="30">
        <v>0</v>
      </c>
      <c r="F1466" s="30">
        <v>0</v>
      </c>
      <c r="G1466" s="30">
        <v>0</v>
      </c>
    </row>
    <row r="1467" spans="1:7">
      <c r="A1467" s="4"/>
      <c r="B1467" s="4"/>
      <c r="C1467" s="11" t="s">
        <v>370</v>
      </c>
      <c r="D1467" s="30">
        <v>0</v>
      </c>
      <c r="E1467" s="30">
        <v>0</v>
      </c>
      <c r="F1467" s="30">
        <v>0</v>
      </c>
      <c r="G1467" s="30">
        <v>0</v>
      </c>
    </row>
    <row r="1468" spans="1:7">
      <c r="A1468" s="4"/>
      <c r="B1468" s="4"/>
      <c r="C1468" s="11" t="s">
        <v>357</v>
      </c>
      <c r="D1468" s="30">
        <v>0</v>
      </c>
      <c r="E1468" s="30">
        <v>0</v>
      </c>
      <c r="F1468" s="30">
        <v>0</v>
      </c>
      <c r="G1468" s="30">
        <v>0</v>
      </c>
    </row>
    <row r="1469" spans="1:7">
      <c r="A1469" s="4"/>
      <c r="B1469" s="4"/>
      <c r="C1469" s="11" t="s">
        <v>361</v>
      </c>
      <c r="D1469" s="30">
        <v>0</v>
      </c>
      <c r="E1469" s="30">
        <v>0</v>
      </c>
      <c r="F1469" s="30">
        <v>0</v>
      </c>
      <c r="G1469" s="30">
        <v>0</v>
      </c>
    </row>
    <row r="1470" spans="1:7">
      <c r="A1470" s="4"/>
      <c r="B1470" s="4"/>
      <c r="C1470" s="11" t="s">
        <v>363</v>
      </c>
      <c r="D1470" s="30">
        <v>0</v>
      </c>
      <c r="E1470" s="30">
        <v>0</v>
      </c>
      <c r="F1470" s="30">
        <v>0</v>
      </c>
      <c r="G1470" s="30">
        <v>0</v>
      </c>
    </row>
    <row r="1471" spans="1:7">
      <c r="A1471" s="4"/>
      <c r="B1471" s="4"/>
      <c r="C1471" s="11" t="s">
        <v>357</v>
      </c>
      <c r="D1471" s="30">
        <v>0</v>
      </c>
      <c r="E1471" s="30">
        <v>0</v>
      </c>
      <c r="F1471" s="30">
        <v>0</v>
      </c>
      <c r="G1471" s="30">
        <v>0</v>
      </c>
    </row>
    <row r="1472" spans="1:7">
      <c r="A1472" s="4"/>
      <c r="B1472" s="4"/>
      <c r="C1472" s="11" t="s">
        <v>361</v>
      </c>
      <c r="D1472" s="30">
        <v>0</v>
      </c>
      <c r="E1472" s="30">
        <v>0</v>
      </c>
      <c r="F1472" s="30">
        <v>0</v>
      </c>
      <c r="G1472" s="30">
        <v>0</v>
      </c>
    </row>
    <row r="1473" spans="1:7">
      <c r="A1473" s="4"/>
      <c r="B1473" s="4"/>
      <c r="C1473" s="11" t="s">
        <v>362</v>
      </c>
      <c r="D1473" s="30">
        <v>0</v>
      </c>
      <c r="E1473" s="30">
        <v>0</v>
      </c>
      <c r="F1473" s="30">
        <v>0</v>
      </c>
      <c r="G1473" s="30">
        <v>0</v>
      </c>
    </row>
    <row r="1474" spans="1:7">
      <c r="A1474" s="4"/>
      <c r="B1474" s="4"/>
      <c r="C1474" s="11" t="s">
        <v>357</v>
      </c>
      <c r="D1474" s="30">
        <v>0</v>
      </c>
      <c r="E1474" s="30">
        <v>0</v>
      </c>
      <c r="F1474" s="30">
        <v>0</v>
      </c>
      <c r="G1474" s="30">
        <v>0</v>
      </c>
    </row>
    <row r="1475" spans="1:7">
      <c r="A1475" s="4"/>
      <c r="B1475" s="4"/>
      <c r="C1475" s="11" t="s">
        <v>361</v>
      </c>
      <c r="D1475" s="30">
        <v>0</v>
      </c>
      <c r="E1475" s="30">
        <v>0</v>
      </c>
      <c r="F1475" s="30">
        <v>0</v>
      </c>
      <c r="G1475" s="30">
        <v>0</v>
      </c>
    </row>
    <row r="1476" spans="1:7">
      <c r="A1476" s="4"/>
      <c r="B1476" s="4"/>
      <c r="C1476" s="11" t="s">
        <v>360</v>
      </c>
      <c r="D1476" s="30">
        <v>0</v>
      </c>
      <c r="E1476" s="30">
        <v>0</v>
      </c>
      <c r="F1476" s="30">
        <v>0</v>
      </c>
      <c r="G1476" s="30">
        <v>0</v>
      </c>
    </row>
    <row r="1477" spans="1:7">
      <c r="A1477" s="4"/>
      <c r="B1477" s="4"/>
      <c r="C1477" s="11" t="s">
        <v>357</v>
      </c>
      <c r="D1477" s="30">
        <v>0</v>
      </c>
      <c r="E1477" s="30">
        <v>0</v>
      </c>
      <c r="F1477" s="30">
        <v>0</v>
      </c>
      <c r="G1477" s="30">
        <v>0</v>
      </c>
    </row>
    <row r="1478" spans="1:7">
      <c r="A1478" s="4"/>
      <c r="B1478" s="4"/>
      <c r="C1478" s="11" t="s">
        <v>356</v>
      </c>
      <c r="D1478" s="30">
        <v>0</v>
      </c>
      <c r="E1478" s="30">
        <v>0</v>
      </c>
      <c r="F1478" s="30">
        <v>0</v>
      </c>
      <c r="G1478" s="30">
        <v>0</v>
      </c>
    </row>
    <row r="1479" spans="1:7">
      <c r="A1479" s="4"/>
      <c r="B1479" s="4"/>
      <c r="C1479" s="11" t="s">
        <v>355</v>
      </c>
      <c r="D1479" s="30">
        <v>0</v>
      </c>
      <c r="E1479" s="30">
        <v>0</v>
      </c>
      <c r="F1479" s="30">
        <v>0</v>
      </c>
      <c r="G1479" s="30">
        <v>0</v>
      </c>
    </row>
    <row r="1480" spans="1:7">
      <c r="A1480" s="4"/>
      <c r="B1480" s="4"/>
      <c r="C1480" s="11" t="s">
        <v>354</v>
      </c>
      <c r="D1480" s="30">
        <v>0</v>
      </c>
      <c r="E1480" s="30">
        <v>0</v>
      </c>
      <c r="F1480" s="30">
        <v>0</v>
      </c>
      <c r="G1480" s="30">
        <v>0</v>
      </c>
    </row>
    <row r="1481" spans="1:7">
      <c r="A1481" s="4"/>
      <c r="B1481" s="4"/>
      <c r="C1481" s="11" t="s">
        <v>353</v>
      </c>
      <c r="D1481" s="30">
        <v>0</v>
      </c>
      <c r="E1481" s="30">
        <v>0</v>
      </c>
      <c r="F1481" s="30">
        <v>0</v>
      </c>
      <c r="G1481" s="30">
        <v>0</v>
      </c>
    </row>
    <row r="1482" spans="1:7">
      <c r="A1482" s="4"/>
      <c r="B1482" s="4"/>
      <c r="C1482" s="11" t="s">
        <v>359</v>
      </c>
      <c r="D1482" s="30">
        <v>0</v>
      </c>
      <c r="E1482" s="30">
        <v>88287942</v>
      </c>
      <c r="F1482" s="30">
        <v>0</v>
      </c>
      <c r="G1482" s="30">
        <v>0</v>
      </c>
    </row>
    <row r="1483" spans="1:7">
      <c r="A1483" s="4"/>
      <c r="B1483" s="4"/>
      <c r="C1483" s="11" t="s">
        <v>357</v>
      </c>
      <c r="D1483" s="30">
        <v>0</v>
      </c>
      <c r="E1483" s="30">
        <v>88287942</v>
      </c>
      <c r="F1483" s="30">
        <v>0</v>
      </c>
      <c r="G1483" s="30">
        <v>0</v>
      </c>
    </row>
    <row r="1484" spans="1:7">
      <c r="A1484" s="4"/>
      <c r="B1484" s="4"/>
      <c r="C1484" s="11" t="s">
        <v>356</v>
      </c>
      <c r="D1484" s="30">
        <v>0</v>
      </c>
      <c r="E1484" s="30">
        <v>0</v>
      </c>
      <c r="F1484" s="30">
        <v>0</v>
      </c>
      <c r="G1484" s="30">
        <v>0</v>
      </c>
    </row>
    <row r="1485" spans="1:7">
      <c r="A1485" s="4"/>
      <c r="B1485" s="4"/>
      <c r="C1485" s="11" t="s">
        <v>355</v>
      </c>
      <c r="D1485" s="30">
        <v>0</v>
      </c>
      <c r="E1485" s="30">
        <v>0</v>
      </c>
      <c r="F1485" s="30">
        <v>0</v>
      </c>
      <c r="G1485" s="30">
        <v>0</v>
      </c>
    </row>
    <row r="1486" spans="1:7">
      <c r="A1486" s="4"/>
      <c r="B1486" s="4"/>
      <c r="C1486" s="11" t="s">
        <v>354</v>
      </c>
      <c r="D1486" s="30">
        <v>0</v>
      </c>
      <c r="E1486" s="30">
        <v>0</v>
      </c>
      <c r="F1486" s="30">
        <v>0</v>
      </c>
      <c r="G1486" s="30">
        <v>0</v>
      </c>
    </row>
    <row r="1487" spans="1:7">
      <c r="A1487" s="4"/>
      <c r="B1487" s="4"/>
      <c r="C1487" s="11" t="s">
        <v>353</v>
      </c>
      <c r="D1487" s="30">
        <v>0</v>
      </c>
      <c r="E1487" s="30">
        <v>0</v>
      </c>
      <c r="F1487" s="30">
        <v>0</v>
      </c>
      <c r="G1487" s="30">
        <v>0</v>
      </c>
    </row>
    <row r="1488" spans="1:7">
      <c r="A1488" s="4"/>
      <c r="B1488" s="4"/>
      <c r="C1488" s="11" t="s">
        <v>358</v>
      </c>
      <c r="D1488" s="30">
        <v>0</v>
      </c>
      <c r="E1488" s="30">
        <v>0</v>
      </c>
      <c r="F1488" s="30">
        <v>0</v>
      </c>
      <c r="G1488" s="30">
        <v>0</v>
      </c>
    </row>
    <row r="1489" spans="1:7">
      <c r="A1489" s="4"/>
      <c r="B1489" s="4"/>
      <c r="C1489" s="11" t="s">
        <v>357</v>
      </c>
      <c r="D1489" s="30">
        <v>0</v>
      </c>
      <c r="E1489" s="30">
        <v>0</v>
      </c>
      <c r="F1489" s="30">
        <v>0</v>
      </c>
      <c r="G1489" s="30">
        <v>0</v>
      </c>
    </row>
    <row r="1490" spans="1:7">
      <c r="A1490" s="4"/>
      <c r="B1490" s="4"/>
      <c r="C1490" s="11" t="s">
        <v>356</v>
      </c>
      <c r="D1490" s="30">
        <v>0</v>
      </c>
      <c r="E1490" s="30">
        <v>0</v>
      </c>
      <c r="F1490" s="30">
        <v>0</v>
      </c>
      <c r="G1490" s="30">
        <v>0</v>
      </c>
    </row>
    <row r="1491" spans="1:7">
      <c r="A1491" s="4"/>
      <c r="B1491" s="4"/>
      <c r="C1491" s="11" t="s">
        <v>355</v>
      </c>
      <c r="D1491" s="30">
        <v>0</v>
      </c>
      <c r="E1491" s="30">
        <v>0</v>
      </c>
      <c r="F1491" s="30">
        <v>0</v>
      </c>
      <c r="G1491" s="30">
        <v>0</v>
      </c>
    </row>
    <row r="1492" spans="1:7">
      <c r="A1492" s="4"/>
      <c r="B1492" s="4"/>
      <c r="C1492" s="11" t="s">
        <v>354</v>
      </c>
      <c r="D1492" s="30">
        <v>0</v>
      </c>
      <c r="E1492" s="30">
        <v>0</v>
      </c>
      <c r="F1492" s="30">
        <v>0</v>
      </c>
      <c r="G1492" s="30">
        <v>0</v>
      </c>
    </row>
    <row r="1493" spans="1:7">
      <c r="A1493" s="4"/>
      <c r="B1493" s="4"/>
      <c r="C1493" s="11" t="s">
        <v>353</v>
      </c>
      <c r="D1493" s="30">
        <v>0</v>
      </c>
      <c r="E1493" s="30">
        <v>0</v>
      </c>
      <c r="F1493" s="30">
        <v>0</v>
      </c>
      <c r="G1493" s="30">
        <v>0</v>
      </c>
    </row>
    <row r="1494" spans="1:7">
      <c r="A1494" s="4"/>
      <c r="B1494" s="4"/>
      <c r="C1494" s="11" t="s">
        <v>352</v>
      </c>
      <c r="D1494" s="30">
        <v>0</v>
      </c>
      <c r="E1494" s="30">
        <v>0</v>
      </c>
      <c r="F1494" s="30">
        <v>0</v>
      </c>
      <c r="G1494" s="30">
        <v>0</v>
      </c>
    </row>
    <row r="1495" spans="1:7">
      <c r="A1495" s="4"/>
      <c r="B1495" s="4"/>
      <c r="C1495" s="11" t="s">
        <v>351</v>
      </c>
      <c r="D1495" s="30">
        <v>0</v>
      </c>
      <c r="E1495" s="30">
        <v>0</v>
      </c>
      <c r="F1495" s="30">
        <v>0</v>
      </c>
      <c r="G1495" s="30">
        <v>0</v>
      </c>
    </row>
    <row r="1496" spans="1:7">
      <c r="A1496" s="4"/>
      <c r="B1496" s="4"/>
      <c r="C1496" s="10" t="s">
        <v>145</v>
      </c>
      <c r="D1496" s="30">
        <v>0</v>
      </c>
      <c r="E1496" s="30">
        <v>88287942</v>
      </c>
      <c r="F1496" s="30">
        <v>0</v>
      </c>
      <c r="G1496" s="30">
        <v>0</v>
      </c>
    </row>
    <row r="1497" spans="1:7">
      <c r="A1497" s="4"/>
      <c r="B1497" s="4"/>
      <c r="C1497" s="14" t="s">
        <v>382</v>
      </c>
      <c r="D1497" s="1314" t="s">
        <v>2522</v>
      </c>
      <c r="E1497" s="1315"/>
      <c r="F1497" s="1315"/>
      <c r="G1497" s="1315"/>
    </row>
    <row r="1498" spans="1:7">
      <c r="A1498" s="4"/>
      <c r="B1498" s="4"/>
      <c r="C1498" s="27" t="s">
        <v>380</v>
      </c>
      <c r="D1498" s="1310" t="s">
        <v>2523</v>
      </c>
      <c r="E1498" s="1311"/>
      <c r="F1498" s="1311"/>
      <c r="G1498" s="1311"/>
    </row>
    <row r="1499" spans="1:7">
      <c r="A1499" s="4"/>
      <c r="B1499" s="4"/>
      <c r="C1499" s="27" t="s">
        <v>15</v>
      </c>
      <c r="D1499" s="1310" t="s">
        <v>1043</v>
      </c>
      <c r="E1499" s="1311"/>
      <c r="F1499" s="1311"/>
      <c r="G1499" s="1311"/>
    </row>
    <row r="1500" spans="1:7">
      <c r="A1500" s="4"/>
      <c r="B1500" s="4"/>
      <c r="C1500" s="13"/>
      <c r="D1500" s="33">
        <v>2022</v>
      </c>
      <c r="E1500" s="33">
        <v>2023</v>
      </c>
      <c r="F1500" s="33">
        <v>2024</v>
      </c>
      <c r="G1500" s="33">
        <v>2025</v>
      </c>
    </row>
    <row r="1501" spans="1:7">
      <c r="A1501" s="4"/>
      <c r="B1501" s="4"/>
      <c r="C1501" s="12"/>
      <c r="D1501" s="34" t="s">
        <v>7</v>
      </c>
      <c r="E1501" s="34" t="s">
        <v>8</v>
      </c>
      <c r="F1501" s="34" t="s">
        <v>8</v>
      </c>
      <c r="G1501" s="34" t="s">
        <v>8</v>
      </c>
    </row>
    <row r="1502" spans="1:7">
      <c r="A1502" s="4"/>
      <c r="B1502" s="4"/>
      <c r="C1502" s="7" t="s">
        <v>16</v>
      </c>
      <c r="D1502" s="35" t="s">
        <v>411</v>
      </c>
      <c r="E1502" s="35" t="s">
        <v>411</v>
      </c>
      <c r="F1502" s="35" t="s">
        <v>411</v>
      </c>
      <c r="G1502" s="35" t="s">
        <v>372</v>
      </c>
    </row>
    <row r="1503" spans="1:7">
      <c r="A1503" s="4"/>
      <c r="B1503" s="4"/>
      <c r="C1503" s="7" t="s">
        <v>481</v>
      </c>
      <c r="D1503" s="35" t="s">
        <v>2524</v>
      </c>
      <c r="E1503" s="35" t="s">
        <v>2525</v>
      </c>
      <c r="F1503" s="35" t="s">
        <v>372</v>
      </c>
      <c r="G1503" s="35" t="s">
        <v>372</v>
      </c>
    </row>
    <row r="1504" spans="1:7">
      <c r="A1504" s="4"/>
      <c r="B1504" s="4"/>
      <c r="C1504" s="7" t="s">
        <v>480</v>
      </c>
      <c r="D1504" s="35" t="s">
        <v>2524</v>
      </c>
      <c r="E1504" s="35" t="s">
        <v>2525</v>
      </c>
      <c r="F1504" s="35" t="s">
        <v>372</v>
      </c>
      <c r="G1504" s="35" t="s">
        <v>372</v>
      </c>
    </row>
    <row r="1505" spans="1:7">
      <c r="A1505" s="4"/>
      <c r="B1505" s="4"/>
      <c r="C1505" s="7" t="s">
        <v>375</v>
      </c>
      <c r="D1505" s="35" t="s">
        <v>348</v>
      </c>
      <c r="E1505" s="35" t="s">
        <v>372</v>
      </c>
      <c r="F1505" s="35" t="s">
        <v>372</v>
      </c>
      <c r="G1505" s="35" t="s">
        <v>434</v>
      </c>
    </row>
    <row r="1506" spans="1:7">
      <c r="A1506" s="4"/>
      <c r="B1506" s="4"/>
      <c r="C1506" s="7" t="s">
        <v>374</v>
      </c>
      <c r="D1506" s="35" t="s">
        <v>348</v>
      </c>
      <c r="E1506" s="35" t="s">
        <v>2526</v>
      </c>
      <c r="F1506" s="35" t="s">
        <v>434</v>
      </c>
      <c r="G1506" s="35" t="s">
        <v>348</v>
      </c>
    </row>
    <row r="1507" spans="1:7">
      <c r="A1507" s="4"/>
      <c r="B1507" s="4"/>
      <c r="C1507" s="7" t="s">
        <v>22</v>
      </c>
      <c r="D1507" s="35" t="s">
        <v>348</v>
      </c>
      <c r="E1507" s="35" t="s">
        <v>2526</v>
      </c>
      <c r="F1507" s="35" t="s">
        <v>434</v>
      </c>
      <c r="G1507" s="35" t="s">
        <v>348</v>
      </c>
    </row>
    <row r="1508" spans="1:7">
      <c r="A1508" s="4"/>
      <c r="B1508" s="4"/>
      <c r="C1508" s="1312" t="s">
        <v>371</v>
      </c>
      <c r="D1508" s="1313"/>
      <c r="E1508" s="1313"/>
      <c r="F1508" s="1313"/>
      <c r="G1508" s="1313"/>
    </row>
    <row r="1509" spans="1:7">
      <c r="A1509" s="4"/>
      <c r="B1509" s="4"/>
      <c r="C1509" s="13"/>
      <c r="D1509" s="33">
        <v>2022</v>
      </c>
      <c r="E1509" s="33">
        <v>2023</v>
      </c>
      <c r="F1509" s="33">
        <v>2024</v>
      </c>
      <c r="G1509" s="33">
        <v>2025</v>
      </c>
    </row>
    <row r="1510" spans="1:7">
      <c r="A1510" s="4"/>
      <c r="B1510" s="4"/>
      <c r="C1510" s="12"/>
      <c r="D1510" s="34" t="s">
        <v>7</v>
      </c>
      <c r="E1510" s="34" t="s">
        <v>8</v>
      </c>
      <c r="F1510" s="34" t="s">
        <v>8</v>
      </c>
      <c r="G1510" s="34" t="s">
        <v>8</v>
      </c>
    </row>
    <row r="1511" spans="1:7">
      <c r="A1511" s="4"/>
      <c r="B1511" s="4"/>
      <c r="C1511" s="11" t="s">
        <v>368</v>
      </c>
      <c r="D1511" s="30">
        <v>0</v>
      </c>
      <c r="E1511" s="30">
        <v>0</v>
      </c>
      <c r="F1511" s="30">
        <v>0</v>
      </c>
      <c r="G1511" s="30">
        <v>0</v>
      </c>
    </row>
    <row r="1512" spans="1:7">
      <c r="A1512" s="4"/>
      <c r="B1512" s="4"/>
      <c r="C1512" s="11" t="s">
        <v>357</v>
      </c>
      <c r="D1512" s="30">
        <v>0</v>
      </c>
      <c r="E1512" s="30">
        <v>0</v>
      </c>
      <c r="F1512" s="30">
        <v>0</v>
      </c>
      <c r="G1512" s="30">
        <v>0</v>
      </c>
    </row>
    <row r="1513" spans="1:7">
      <c r="A1513" s="4"/>
      <c r="B1513" s="4"/>
      <c r="C1513" s="11" t="s">
        <v>361</v>
      </c>
      <c r="D1513" s="30">
        <v>0</v>
      </c>
      <c r="E1513" s="30">
        <v>0</v>
      </c>
      <c r="F1513" s="30">
        <v>0</v>
      </c>
      <c r="G1513" s="30">
        <v>0</v>
      </c>
    </row>
    <row r="1514" spans="1:7">
      <c r="A1514" s="4"/>
      <c r="B1514" s="4"/>
      <c r="C1514" s="11" t="s">
        <v>367</v>
      </c>
      <c r="D1514" s="30">
        <v>0</v>
      </c>
      <c r="E1514" s="30">
        <v>0</v>
      </c>
      <c r="F1514" s="30">
        <v>0</v>
      </c>
      <c r="G1514" s="30">
        <v>0</v>
      </c>
    </row>
    <row r="1515" spans="1:7">
      <c r="A1515" s="4"/>
      <c r="B1515" s="4"/>
      <c r="C1515" s="11" t="s">
        <v>357</v>
      </c>
      <c r="D1515" s="30">
        <v>0</v>
      </c>
      <c r="E1515" s="30">
        <v>0</v>
      </c>
      <c r="F1515" s="30">
        <v>0</v>
      </c>
      <c r="G1515" s="30">
        <v>0</v>
      </c>
    </row>
    <row r="1516" spans="1:7">
      <c r="A1516" s="4"/>
      <c r="B1516" s="4"/>
      <c r="C1516" s="11" t="s">
        <v>361</v>
      </c>
      <c r="D1516" s="30">
        <v>0</v>
      </c>
      <c r="E1516" s="30">
        <v>0</v>
      </c>
      <c r="F1516" s="30">
        <v>0</v>
      </c>
      <c r="G1516" s="30">
        <v>0</v>
      </c>
    </row>
    <row r="1517" spans="1:7">
      <c r="A1517" s="4"/>
      <c r="B1517" s="4"/>
      <c r="C1517" s="11" t="s">
        <v>366</v>
      </c>
      <c r="D1517" s="30">
        <v>0</v>
      </c>
      <c r="E1517" s="30">
        <v>0</v>
      </c>
      <c r="F1517" s="30">
        <v>0</v>
      </c>
      <c r="G1517" s="30">
        <v>0</v>
      </c>
    </row>
    <row r="1518" spans="1:7">
      <c r="A1518" s="4"/>
      <c r="B1518" s="4"/>
      <c r="C1518" s="11" t="s">
        <v>357</v>
      </c>
      <c r="D1518" s="30">
        <v>0</v>
      </c>
      <c r="E1518" s="30">
        <v>0</v>
      </c>
      <c r="F1518" s="30">
        <v>0</v>
      </c>
      <c r="G1518" s="30">
        <v>0</v>
      </c>
    </row>
    <row r="1519" spans="1:7">
      <c r="A1519" s="4"/>
      <c r="B1519" s="4"/>
      <c r="C1519" s="11" t="s">
        <v>361</v>
      </c>
      <c r="D1519" s="30">
        <v>0</v>
      </c>
      <c r="E1519" s="30">
        <v>0</v>
      </c>
      <c r="F1519" s="30">
        <v>0</v>
      </c>
      <c r="G1519" s="30">
        <v>0</v>
      </c>
    </row>
    <row r="1520" spans="1:7">
      <c r="A1520" s="4"/>
      <c r="B1520" s="4"/>
      <c r="C1520" s="11" t="s">
        <v>365</v>
      </c>
      <c r="D1520" s="30">
        <v>0</v>
      </c>
      <c r="E1520" s="30">
        <v>0</v>
      </c>
      <c r="F1520" s="30">
        <v>0</v>
      </c>
      <c r="G1520" s="30">
        <v>0</v>
      </c>
    </row>
    <row r="1521" spans="1:7">
      <c r="A1521" s="4"/>
      <c r="B1521" s="4"/>
      <c r="C1521" s="11" t="s">
        <v>357</v>
      </c>
      <c r="D1521" s="30">
        <v>0</v>
      </c>
      <c r="E1521" s="30">
        <v>0</v>
      </c>
      <c r="F1521" s="30">
        <v>0</v>
      </c>
      <c r="G1521" s="30">
        <v>0</v>
      </c>
    </row>
    <row r="1522" spans="1:7">
      <c r="A1522" s="4"/>
      <c r="B1522" s="4"/>
      <c r="C1522" s="11" t="s">
        <v>361</v>
      </c>
      <c r="D1522" s="30">
        <v>0</v>
      </c>
      <c r="E1522" s="30">
        <v>0</v>
      </c>
      <c r="F1522" s="30">
        <v>0</v>
      </c>
      <c r="G1522" s="30">
        <v>0</v>
      </c>
    </row>
    <row r="1523" spans="1:7">
      <c r="A1523" s="4"/>
      <c r="B1523" s="4"/>
      <c r="C1523" s="11" t="s">
        <v>370</v>
      </c>
      <c r="D1523" s="30">
        <v>0</v>
      </c>
      <c r="E1523" s="30">
        <v>0</v>
      </c>
      <c r="F1523" s="30">
        <v>0</v>
      </c>
      <c r="G1523" s="30">
        <v>0</v>
      </c>
    </row>
    <row r="1524" spans="1:7">
      <c r="A1524" s="4"/>
      <c r="B1524" s="4"/>
      <c r="C1524" s="11" t="s">
        <v>357</v>
      </c>
      <c r="D1524" s="30">
        <v>0</v>
      </c>
      <c r="E1524" s="30">
        <v>0</v>
      </c>
      <c r="F1524" s="30">
        <v>0</v>
      </c>
      <c r="G1524" s="30">
        <v>0</v>
      </c>
    </row>
    <row r="1525" spans="1:7">
      <c r="A1525" s="4"/>
      <c r="B1525" s="4"/>
      <c r="C1525" s="11" t="s">
        <v>361</v>
      </c>
      <c r="D1525" s="30">
        <v>0</v>
      </c>
      <c r="E1525" s="30">
        <v>0</v>
      </c>
      <c r="F1525" s="30">
        <v>0</v>
      </c>
      <c r="G1525" s="30">
        <v>0</v>
      </c>
    </row>
    <row r="1526" spans="1:7">
      <c r="A1526" s="4"/>
      <c r="B1526" s="4"/>
      <c r="C1526" s="11" t="s">
        <v>363</v>
      </c>
      <c r="D1526" s="30">
        <v>0</v>
      </c>
      <c r="E1526" s="30">
        <v>0</v>
      </c>
      <c r="F1526" s="30">
        <v>0</v>
      </c>
      <c r="G1526" s="30">
        <v>0</v>
      </c>
    </row>
    <row r="1527" spans="1:7">
      <c r="A1527" s="4"/>
      <c r="B1527" s="4"/>
      <c r="C1527" s="11" t="s">
        <v>357</v>
      </c>
      <c r="D1527" s="30">
        <v>0</v>
      </c>
      <c r="E1527" s="30">
        <v>0</v>
      </c>
      <c r="F1527" s="30">
        <v>0</v>
      </c>
      <c r="G1527" s="30">
        <v>0</v>
      </c>
    </row>
    <row r="1528" spans="1:7">
      <c r="A1528" s="4"/>
      <c r="B1528" s="4"/>
      <c r="C1528" s="11" t="s">
        <v>361</v>
      </c>
      <c r="D1528" s="30">
        <v>0</v>
      </c>
      <c r="E1528" s="30">
        <v>0</v>
      </c>
      <c r="F1528" s="30">
        <v>0</v>
      </c>
      <c r="G1528" s="30">
        <v>0</v>
      </c>
    </row>
    <row r="1529" spans="1:7">
      <c r="A1529" s="4"/>
      <c r="B1529" s="4"/>
      <c r="C1529" s="11" t="s">
        <v>362</v>
      </c>
      <c r="D1529" s="30">
        <v>0</v>
      </c>
      <c r="E1529" s="30">
        <v>0</v>
      </c>
      <c r="F1529" s="30">
        <v>0</v>
      </c>
      <c r="G1529" s="30">
        <v>0</v>
      </c>
    </row>
    <row r="1530" spans="1:7">
      <c r="A1530" s="4"/>
      <c r="B1530" s="4"/>
      <c r="C1530" s="11" t="s">
        <v>357</v>
      </c>
      <c r="D1530" s="30">
        <v>0</v>
      </c>
      <c r="E1530" s="30">
        <v>0</v>
      </c>
      <c r="F1530" s="30">
        <v>0</v>
      </c>
      <c r="G1530" s="30">
        <v>0</v>
      </c>
    </row>
    <row r="1531" spans="1:7">
      <c r="A1531" s="4"/>
      <c r="B1531" s="4"/>
      <c r="C1531" s="11" t="s">
        <v>361</v>
      </c>
      <c r="D1531" s="30">
        <v>0</v>
      </c>
      <c r="E1531" s="30">
        <v>0</v>
      </c>
      <c r="F1531" s="30">
        <v>0</v>
      </c>
      <c r="G1531" s="30">
        <v>0</v>
      </c>
    </row>
    <row r="1532" spans="1:7">
      <c r="A1532" s="4"/>
      <c r="B1532" s="4"/>
      <c r="C1532" s="11" t="s">
        <v>360</v>
      </c>
      <c r="D1532" s="30">
        <v>0</v>
      </c>
      <c r="E1532" s="30">
        <v>0</v>
      </c>
      <c r="F1532" s="30">
        <v>0</v>
      </c>
      <c r="G1532" s="30">
        <v>0</v>
      </c>
    </row>
    <row r="1533" spans="1:7">
      <c r="A1533" s="4"/>
      <c r="B1533" s="4"/>
      <c r="C1533" s="11" t="s">
        <v>357</v>
      </c>
      <c r="D1533" s="30">
        <v>0</v>
      </c>
      <c r="E1533" s="30">
        <v>0</v>
      </c>
      <c r="F1533" s="30">
        <v>0</v>
      </c>
      <c r="G1533" s="30">
        <v>0</v>
      </c>
    </row>
    <row r="1534" spans="1:7">
      <c r="A1534" s="4"/>
      <c r="B1534" s="4"/>
      <c r="C1534" s="11" t="s">
        <v>356</v>
      </c>
      <c r="D1534" s="30">
        <v>0</v>
      </c>
      <c r="E1534" s="30">
        <v>0</v>
      </c>
      <c r="F1534" s="30">
        <v>0</v>
      </c>
      <c r="G1534" s="30">
        <v>0</v>
      </c>
    </row>
    <row r="1535" spans="1:7">
      <c r="A1535" s="4"/>
      <c r="B1535" s="4"/>
      <c r="C1535" s="11" t="s">
        <v>355</v>
      </c>
      <c r="D1535" s="30">
        <v>0</v>
      </c>
      <c r="E1535" s="30">
        <v>0</v>
      </c>
      <c r="F1535" s="30">
        <v>0</v>
      </c>
      <c r="G1535" s="30">
        <v>0</v>
      </c>
    </row>
    <row r="1536" spans="1:7">
      <c r="A1536" s="4"/>
      <c r="B1536" s="4"/>
      <c r="C1536" s="11" t="s">
        <v>354</v>
      </c>
      <c r="D1536" s="30">
        <v>0</v>
      </c>
      <c r="E1536" s="30">
        <v>0</v>
      </c>
      <c r="F1536" s="30">
        <v>0</v>
      </c>
      <c r="G1536" s="30">
        <v>0</v>
      </c>
    </row>
    <row r="1537" spans="1:7">
      <c r="A1537" s="4"/>
      <c r="B1537" s="4"/>
      <c r="C1537" s="11" t="s">
        <v>353</v>
      </c>
      <c r="D1537" s="30">
        <v>0</v>
      </c>
      <c r="E1537" s="30">
        <v>0</v>
      </c>
      <c r="F1537" s="30">
        <v>0</v>
      </c>
      <c r="G1537" s="30">
        <v>0</v>
      </c>
    </row>
    <row r="1538" spans="1:7">
      <c r="A1538" s="4"/>
      <c r="B1538" s="4"/>
      <c r="C1538" s="11" t="s">
        <v>359</v>
      </c>
      <c r="D1538" s="30">
        <v>0</v>
      </c>
      <c r="E1538" s="30">
        <v>3851755</v>
      </c>
      <c r="F1538" s="30">
        <v>0</v>
      </c>
      <c r="G1538" s="30">
        <v>0</v>
      </c>
    </row>
    <row r="1539" spans="1:7">
      <c r="A1539" s="4"/>
      <c r="B1539" s="4"/>
      <c r="C1539" s="11" t="s">
        <v>357</v>
      </c>
      <c r="D1539" s="30">
        <v>0</v>
      </c>
      <c r="E1539" s="30">
        <v>3851755</v>
      </c>
      <c r="F1539" s="30">
        <v>0</v>
      </c>
      <c r="G1539" s="30">
        <v>0</v>
      </c>
    </row>
    <row r="1540" spans="1:7">
      <c r="A1540" s="4"/>
      <c r="B1540" s="4"/>
      <c r="C1540" s="11" t="s">
        <v>356</v>
      </c>
      <c r="D1540" s="30">
        <v>0</v>
      </c>
      <c r="E1540" s="30">
        <v>0</v>
      </c>
      <c r="F1540" s="30">
        <v>0</v>
      </c>
      <c r="G1540" s="30">
        <v>0</v>
      </c>
    </row>
    <row r="1541" spans="1:7">
      <c r="A1541" s="4"/>
      <c r="B1541" s="4"/>
      <c r="C1541" s="11" t="s">
        <v>355</v>
      </c>
      <c r="D1541" s="30">
        <v>0</v>
      </c>
      <c r="E1541" s="30">
        <v>0</v>
      </c>
      <c r="F1541" s="30">
        <v>0</v>
      </c>
      <c r="G1541" s="30">
        <v>0</v>
      </c>
    </row>
    <row r="1542" spans="1:7">
      <c r="A1542" s="4"/>
      <c r="B1542" s="4"/>
      <c r="C1542" s="11" t="s">
        <v>354</v>
      </c>
      <c r="D1542" s="30">
        <v>0</v>
      </c>
      <c r="E1542" s="30">
        <v>0</v>
      </c>
      <c r="F1542" s="30">
        <v>0</v>
      </c>
      <c r="G1542" s="30">
        <v>0</v>
      </c>
    </row>
    <row r="1543" spans="1:7">
      <c r="A1543" s="4"/>
      <c r="B1543" s="4"/>
      <c r="C1543" s="11" t="s">
        <v>353</v>
      </c>
      <c r="D1543" s="30">
        <v>0</v>
      </c>
      <c r="E1543" s="30">
        <v>0</v>
      </c>
      <c r="F1543" s="30">
        <v>0</v>
      </c>
      <c r="G1543" s="30">
        <v>0</v>
      </c>
    </row>
    <row r="1544" spans="1:7">
      <c r="A1544" s="4"/>
      <c r="B1544" s="4"/>
      <c r="C1544" s="11" t="s">
        <v>358</v>
      </c>
      <c r="D1544" s="30">
        <v>0</v>
      </c>
      <c r="E1544" s="30">
        <v>0</v>
      </c>
      <c r="F1544" s="30">
        <v>0</v>
      </c>
      <c r="G1544" s="30">
        <v>0</v>
      </c>
    </row>
    <row r="1545" spans="1:7">
      <c r="A1545" s="4"/>
      <c r="B1545" s="4"/>
      <c r="C1545" s="11" t="s">
        <v>357</v>
      </c>
      <c r="D1545" s="30">
        <v>0</v>
      </c>
      <c r="E1545" s="30">
        <v>0</v>
      </c>
      <c r="F1545" s="30">
        <v>0</v>
      </c>
      <c r="G1545" s="30">
        <v>0</v>
      </c>
    </row>
    <row r="1546" spans="1:7">
      <c r="A1546" s="4"/>
      <c r="B1546" s="4"/>
      <c r="C1546" s="11" t="s">
        <v>356</v>
      </c>
      <c r="D1546" s="30">
        <v>0</v>
      </c>
      <c r="E1546" s="30">
        <v>0</v>
      </c>
      <c r="F1546" s="30">
        <v>0</v>
      </c>
      <c r="G1546" s="30">
        <v>0</v>
      </c>
    </row>
    <row r="1547" spans="1:7">
      <c r="A1547" s="4"/>
      <c r="B1547" s="4"/>
      <c r="C1547" s="11" t="s">
        <v>355</v>
      </c>
      <c r="D1547" s="30">
        <v>0</v>
      </c>
      <c r="E1547" s="30">
        <v>0</v>
      </c>
      <c r="F1547" s="30">
        <v>0</v>
      </c>
      <c r="G1547" s="30">
        <v>0</v>
      </c>
    </row>
    <row r="1548" spans="1:7">
      <c r="A1548" s="4"/>
      <c r="B1548" s="4"/>
      <c r="C1548" s="11" t="s">
        <v>354</v>
      </c>
      <c r="D1548" s="30">
        <v>0</v>
      </c>
      <c r="E1548" s="30">
        <v>0</v>
      </c>
      <c r="F1548" s="30">
        <v>0</v>
      </c>
      <c r="G1548" s="30">
        <v>0</v>
      </c>
    </row>
    <row r="1549" spans="1:7">
      <c r="A1549" s="4"/>
      <c r="B1549" s="4"/>
      <c r="C1549" s="11" t="s">
        <v>353</v>
      </c>
      <c r="D1549" s="30">
        <v>0</v>
      </c>
      <c r="E1549" s="30">
        <v>0</v>
      </c>
      <c r="F1549" s="30">
        <v>0</v>
      </c>
      <c r="G1549" s="30">
        <v>0</v>
      </c>
    </row>
    <row r="1550" spans="1:7">
      <c r="A1550" s="4"/>
      <c r="B1550" s="4"/>
      <c r="C1550" s="11" t="s">
        <v>352</v>
      </c>
      <c r="D1550" s="30">
        <v>0</v>
      </c>
      <c r="E1550" s="30">
        <v>0</v>
      </c>
      <c r="F1550" s="30">
        <v>0</v>
      </c>
      <c r="G1550" s="30">
        <v>0</v>
      </c>
    </row>
    <row r="1551" spans="1:7">
      <c r="A1551" s="4"/>
      <c r="B1551" s="4"/>
      <c r="C1551" s="11" t="s">
        <v>351</v>
      </c>
      <c r="D1551" s="30">
        <v>0</v>
      </c>
      <c r="E1551" s="30">
        <v>0</v>
      </c>
      <c r="F1551" s="30">
        <v>0</v>
      </c>
      <c r="G1551" s="30">
        <v>0</v>
      </c>
    </row>
    <row r="1552" spans="1:7">
      <c r="A1552" s="4"/>
      <c r="B1552" s="4"/>
      <c r="C1552" s="10" t="s">
        <v>145</v>
      </c>
      <c r="D1552" s="30">
        <v>0</v>
      </c>
      <c r="E1552" s="30">
        <v>3851755</v>
      </c>
      <c r="F1552" s="30">
        <v>0</v>
      </c>
      <c r="G1552" s="30">
        <v>0</v>
      </c>
    </row>
    <row r="1553" spans="1:7">
      <c r="A1553" s="4"/>
      <c r="B1553" s="4"/>
      <c r="C1553" s="26" t="s">
        <v>1073</v>
      </c>
      <c r="D1553" s="1316" t="s">
        <v>1074</v>
      </c>
      <c r="E1553" s="1317"/>
      <c r="F1553" s="1317"/>
      <c r="G1553" s="1317"/>
    </row>
    <row r="1554" spans="1:7">
      <c r="A1554" s="4"/>
      <c r="B1554" s="4"/>
      <c r="C1554" s="14" t="s">
        <v>382</v>
      </c>
      <c r="D1554" s="1314" t="s">
        <v>1075</v>
      </c>
      <c r="E1554" s="1315"/>
      <c r="F1554" s="1315"/>
      <c r="G1554" s="1315"/>
    </row>
    <row r="1555" spans="1:7">
      <c r="A1555" s="4"/>
      <c r="B1555" s="4"/>
      <c r="C1555" s="27" t="s">
        <v>380</v>
      </c>
      <c r="D1555" s="1310" t="s">
        <v>1074</v>
      </c>
      <c r="E1555" s="1311"/>
      <c r="F1555" s="1311"/>
      <c r="G1555" s="1311"/>
    </row>
    <row r="1556" spans="1:7">
      <c r="A1556" s="4"/>
      <c r="B1556" s="4"/>
      <c r="C1556" s="27" t="s">
        <v>15</v>
      </c>
      <c r="D1556" s="1310" t="s">
        <v>1076</v>
      </c>
      <c r="E1556" s="1311"/>
      <c r="F1556" s="1311"/>
      <c r="G1556" s="1311"/>
    </row>
    <row r="1557" spans="1:7">
      <c r="A1557" s="4"/>
      <c r="B1557" s="4"/>
      <c r="C1557" s="13"/>
      <c r="D1557" s="33">
        <v>2022</v>
      </c>
      <c r="E1557" s="33">
        <v>2023</v>
      </c>
      <c r="F1557" s="33">
        <v>2024</v>
      </c>
      <c r="G1557" s="33">
        <v>2025</v>
      </c>
    </row>
    <row r="1558" spans="1:7">
      <c r="A1558" s="4"/>
      <c r="B1558" s="4"/>
      <c r="C1558" s="12"/>
      <c r="D1558" s="34" t="s">
        <v>7</v>
      </c>
      <c r="E1558" s="34" t="s">
        <v>8</v>
      </c>
      <c r="F1558" s="34" t="s">
        <v>8</v>
      </c>
      <c r="G1558" s="34" t="s">
        <v>8</v>
      </c>
    </row>
    <row r="1559" spans="1:7">
      <c r="A1559" s="4"/>
      <c r="B1559" s="4"/>
      <c r="C1559" s="7" t="s">
        <v>16</v>
      </c>
      <c r="D1559" s="35" t="s">
        <v>411</v>
      </c>
      <c r="E1559" s="35" t="s">
        <v>411</v>
      </c>
      <c r="F1559" s="35" t="s">
        <v>411</v>
      </c>
      <c r="G1559" s="35" t="s">
        <v>411</v>
      </c>
    </row>
    <row r="1560" spans="1:7">
      <c r="A1560" s="4"/>
      <c r="B1560" s="4"/>
      <c r="C1560" s="7" t="s">
        <v>481</v>
      </c>
      <c r="D1560" s="35" t="s">
        <v>2527</v>
      </c>
      <c r="E1560" s="35" t="s">
        <v>2528</v>
      </c>
      <c r="F1560" s="35" t="s">
        <v>2529</v>
      </c>
      <c r="G1560" s="35" t="s">
        <v>2530</v>
      </c>
    </row>
    <row r="1561" spans="1:7">
      <c r="A1561" s="4"/>
      <c r="B1561" s="4"/>
      <c r="C1561" s="7" t="s">
        <v>480</v>
      </c>
      <c r="D1561" s="35" t="s">
        <v>2527</v>
      </c>
      <c r="E1561" s="35" t="s">
        <v>2528</v>
      </c>
      <c r="F1561" s="35" t="s">
        <v>2529</v>
      </c>
      <c r="G1561" s="35" t="s">
        <v>2530</v>
      </c>
    </row>
    <row r="1562" spans="1:7">
      <c r="A1562" s="4"/>
      <c r="B1562" s="4"/>
      <c r="C1562" s="7" t="s">
        <v>375</v>
      </c>
      <c r="D1562" s="35" t="s">
        <v>348</v>
      </c>
      <c r="E1562" s="35" t="s">
        <v>372</v>
      </c>
      <c r="F1562" s="35" t="s">
        <v>372</v>
      </c>
      <c r="G1562" s="35" t="s">
        <v>372</v>
      </c>
    </row>
    <row r="1563" spans="1:7">
      <c r="A1563" s="4"/>
      <c r="B1563" s="4"/>
      <c r="C1563" s="7" t="s">
        <v>374</v>
      </c>
      <c r="D1563" s="35" t="s">
        <v>348</v>
      </c>
      <c r="E1563" s="35" t="s">
        <v>2531</v>
      </c>
      <c r="F1563" s="35" t="s">
        <v>2532</v>
      </c>
      <c r="G1563" s="35" t="s">
        <v>2533</v>
      </c>
    </row>
    <row r="1564" spans="1:7">
      <c r="A1564" s="4"/>
      <c r="B1564" s="4"/>
      <c r="C1564" s="7" t="s">
        <v>22</v>
      </c>
      <c r="D1564" s="35" t="s">
        <v>348</v>
      </c>
      <c r="E1564" s="35" t="s">
        <v>2531</v>
      </c>
      <c r="F1564" s="35" t="s">
        <v>2532</v>
      </c>
      <c r="G1564" s="35" t="s">
        <v>2533</v>
      </c>
    </row>
    <row r="1565" spans="1:7">
      <c r="A1565" s="4"/>
      <c r="B1565" s="4"/>
      <c r="C1565" s="1312" t="s">
        <v>371</v>
      </c>
      <c r="D1565" s="1313"/>
      <c r="E1565" s="1313"/>
      <c r="F1565" s="1313"/>
      <c r="G1565" s="1313"/>
    </row>
    <row r="1566" spans="1:7">
      <c r="A1566" s="4"/>
      <c r="B1566" s="4"/>
      <c r="C1566" s="13"/>
      <c r="D1566" s="33">
        <v>2022</v>
      </c>
      <c r="E1566" s="33">
        <v>2023</v>
      </c>
      <c r="F1566" s="33">
        <v>2024</v>
      </c>
      <c r="G1566" s="33">
        <v>2025</v>
      </c>
    </row>
    <row r="1567" spans="1:7">
      <c r="A1567" s="4"/>
      <c r="B1567" s="4"/>
      <c r="C1567" s="12"/>
      <c r="D1567" s="34" t="s">
        <v>7</v>
      </c>
      <c r="E1567" s="34" t="s">
        <v>8</v>
      </c>
      <c r="F1567" s="34" t="s">
        <v>8</v>
      </c>
      <c r="G1567" s="34" t="s">
        <v>8</v>
      </c>
    </row>
    <row r="1568" spans="1:7">
      <c r="A1568" s="4"/>
      <c r="B1568" s="4"/>
      <c r="C1568" s="11" t="s">
        <v>368</v>
      </c>
      <c r="D1568" s="30">
        <v>0</v>
      </c>
      <c r="E1568" s="30">
        <v>0</v>
      </c>
      <c r="F1568" s="30">
        <v>0</v>
      </c>
      <c r="G1568" s="30">
        <v>0</v>
      </c>
    </row>
    <row r="1569" spans="1:7">
      <c r="A1569" s="4"/>
      <c r="B1569" s="4"/>
      <c r="C1569" s="11" t="s">
        <v>357</v>
      </c>
      <c r="D1569" s="30">
        <v>0</v>
      </c>
      <c r="E1569" s="30">
        <v>0</v>
      </c>
      <c r="F1569" s="30">
        <v>0</v>
      </c>
      <c r="G1569" s="30">
        <v>0</v>
      </c>
    </row>
    <row r="1570" spans="1:7">
      <c r="A1570" s="4"/>
      <c r="B1570" s="4"/>
      <c r="C1570" s="11" t="s">
        <v>361</v>
      </c>
      <c r="D1570" s="30">
        <v>0</v>
      </c>
      <c r="E1570" s="30">
        <v>0</v>
      </c>
      <c r="F1570" s="30">
        <v>0</v>
      </c>
      <c r="G1570" s="30">
        <v>0</v>
      </c>
    </row>
    <row r="1571" spans="1:7">
      <c r="A1571" s="4"/>
      <c r="B1571" s="4"/>
      <c r="C1571" s="11" t="s">
        <v>367</v>
      </c>
      <c r="D1571" s="30">
        <v>0</v>
      </c>
      <c r="E1571" s="30">
        <v>0</v>
      </c>
      <c r="F1571" s="30">
        <v>0</v>
      </c>
      <c r="G1571" s="30">
        <v>0</v>
      </c>
    </row>
    <row r="1572" spans="1:7">
      <c r="A1572" s="4"/>
      <c r="B1572" s="4"/>
      <c r="C1572" s="11" t="s">
        <v>357</v>
      </c>
      <c r="D1572" s="30">
        <v>0</v>
      </c>
      <c r="E1572" s="30">
        <v>0</v>
      </c>
      <c r="F1572" s="30">
        <v>0</v>
      </c>
      <c r="G1572" s="30">
        <v>0</v>
      </c>
    </row>
    <row r="1573" spans="1:7">
      <c r="A1573" s="4"/>
      <c r="B1573" s="4"/>
      <c r="C1573" s="11" t="s">
        <v>361</v>
      </c>
      <c r="D1573" s="30">
        <v>0</v>
      </c>
      <c r="E1573" s="30">
        <v>0</v>
      </c>
      <c r="F1573" s="30">
        <v>0</v>
      </c>
      <c r="G1573" s="30">
        <v>0</v>
      </c>
    </row>
    <row r="1574" spans="1:7">
      <c r="A1574" s="4"/>
      <c r="B1574" s="4"/>
      <c r="C1574" s="11" t="s">
        <v>366</v>
      </c>
      <c r="D1574" s="30">
        <v>0</v>
      </c>
      <c r="E1574" s="30">
        <v>0</v>
      </c>
      <c r="F1574" s="30">
        <v>0</v>
      </c>
      <c r="G1574" s="30">
        <v>0</v>
      </c>
    </row>
    <row r="1575" spans="1:7">
      <c r="A1575" s="4"/>
      <c r="B1575" s="4"/>
      <c r="C1575" s="11" t="s">
        <v>357</v>
      </c>
      <c r="D1575" s="30">
        <v>0</v>
      </c>
      <c r="E1575" s="30">
        <v>0</v>
      </c>
      <c r="F1575" s="30">
        <v>0</v>
      </c>
      <c r="G1575" s="30">
        <v>0</v>
      </c>
    </row>
    <row r="1576" spans="1:7">
      <c r="A1576" s="4"/>
      <c r="B1576" s="4"/>
      <c r="C1576" s="11" t="s">
        <v>361</v>
      </c>
      <c r="D1576" s="30">
        <v>0</v>
      </c>
      <c r="E1576" s="30">
        <v>0</v>
      </c>
      <c r="F1576" s="30">
        <v>0</v>
      </c>
      <c r="G1576" s="30">
        <v>0</v>
      </c>
    </row>
    <row r="1577" spans="1:7">
      <c r="A1577" s="4"/>
      <c r="B1577" s="4"/>
      <c r="C1577" s="11" t="s">
        <v>365</v>
      </c>
      <c r="D1577" s="30">
        <v>0</v>
      </c>
      <c r="E1577" s="30">
        <v>0</v>
      </c>
      <c r="F1577" s="30">
        <v>0</v>
      </c>
      <c r="G1577" s="30">
        <v>0</v>
      </c>
    </row>
    <row r="1578" spans="1:7">
      <c r="A1578" s="4"/>
      <c r="B1578" s="4"/>
      <c r="C1578" s="11" t="s">
        <v>357</v>
      </c>
      <c r="D1578" s="30">
        <v>0</v>
      </c>
      <c r="E1578" s="30">
        <v>0</v>
      </c>
      <c r="F1578" s="30">
        <v>0</v>
      </c>
      <c r="G1578" s="30">
        <v>0</v>
      </c>
    </row>
    <row r="1579" spans="1:7">
      <c r="A1579" s="4"/>
      <c r="B1579" s="4"/>
      <c r="C1579" s="11" t="s">
        <v>361</v>
      </c>
      <c r="D1579" s="30">
        <v>0</v>
      </c>
      <c r="E1579" s="30">
        <v>0</v>
      </c>
      <c r="F1579" s="30">
        <v>0</v>
      </c>
      <c r="G1579" s="30">
        <v>0</v>
      </c>
    </row>
    <row r="1580" spans="1:7">
      <c r="A1580" s="4"/>
      <c r="B1580" s="4"/>
      <c r="C1580" s="11" t="s">
        <v>370</v>
      </c>
      <c r="D1580" s="30">
        <v>0</v>
      </c>
      <c r="E1580" s="30">
        <v>0</v>
      </c>
      <c r="F1580" s="30">
        <v>0</v>
      </c>
      <c r="G1580" s="30">
        <v>0</v>
      </c>
    </row>
    <row r="1581" spans="1:7">
      <c r="A1581" s="4"/>
      <c r="B1581" s="4"/>
      <c r="C1581" s="11" t="s">
        <v>357</v>
      </c>
      <c r="D1581" s="30">
        <v>0</v>
      </c>
      <c r="E1581" s="30">
        <v>0</v>
      </c>
      <c r="F1581" s="30">
        <v>0</v>
      </c>
      <c r="G1581" s="30">
        <v>0</v>
      </c>
    </row>
    <row r="1582" spans="1:7">
      <c r="A1582" s="4"/>
      <c r="B1582" s="4"/>
      <c r="C1582" s="11" t="s">
        <v>361</v>
      </c>
      <c r="D1582" s="30">
        <v>0</v>
      </c>
      <c r="E1582" s="30">
        <v>0</v>
      </c>
      <c r="F1582" s="30">
        <v>0</v>
      </c>
      <c r="G1582" s="30">
        <v>0</v>
      </c>
    </row>
    <row r="1583" spans="1:7">
      <c r="A1583" s="4"/>
      <c r="B1583" s="4"/>
      <c r="C1583" s="11" t="s">
        <v>363</v>
      </c>
      <c r="D1583" s="30">
        <v>0</v>
      </c>
      <c r="E1583" s="30">
        <v>0</v>
      </c>
      <c r="F1583" s="30">
        <v>0</v>
      </c>
      <c r="G1583" s="30">
        <v>0</v>
      </c>
    </row>
    <row r="1584" spans="1:7">
      <c r="A1584" s="4"/>
      <c r="B1584" s="4"/>
      <c r="C1584" s="11" t="s">
        <v>357</v>
      </c>
      <c r="D1584" s="30">
        <v>0</v>
      </c>
      <c r="E1584" s="30">
        <v>0</v>
      </c>
      <c r="F1584" s="30">
        <v>0</v>
      </c>
      <c r="G1584" s="30">
        <v>0</v>
      </c>
    </row>
    <row r="1585" spans="1:7">
      <c r="A1585" s="4"/>
      <c r="B1585" s="4"/>
      <c r="C1585" s="11" t="s">
        <v>361</v>
      </c>
      <c r="D1585" s="30">
        <v>0</v>
      </c>
      <c r="E1585" s="30">
        <v>0</v>
      </c>
      <c r="F1585" s="30">
        <v>0</v>
      </c>
      <c r="G1585" s="30">
        <v>0</v>
      </c>
    </row>
    <row r="1586" spans="1:7">
      <c r="A1586" s="4"/>
      <c r="B1586" s="4"/>
      <c r="C1586" s="11" t="s">
        <v>362</v>
      </c>
      <c r="D1586" s="30">
        <v>0</v>
      </c>
      <c r="E1586" s="30">
        <v>0</v>
      </c>
      <c r="F1586" s="30">
        <v>0</v>
      </c>
      <c r="G1586" s="30">
        <v>0</v>
      </c>
    </row>
    <row r="1587" spans="1:7">
      <c r="A1587" s="4"/>
      <c r="B1587" s="4"/>
      <c r="C1587" s="11" t="s">
        <v>357</v>
      </c>
      <c r="D1587" s="30">
        <v>0</v>
      </c>
      <c r="E1587" s="30">
        <v>0</v>
      </c>
      <c r="F1587" s="30">
        <v>0</v>
      </c>
      <c r="G1587" s="30">
        <v>0</v>
      </c>
    </row>
    <row r="1588" spans="1:7">
      <c r="A1588" s="4"/>
      <c r="B1588" s="4"/>
      <c r="C1588" s="11" t="s">
        <v>361</v>
      </c>
      <c r="D1588" s="30">
        <v>0</v>
      </c>
      <c r="E1588" s="30">
        <v>0</v>
      </c>
      <c r="F1588" s="30">
        <v>0</v>
      </c>
      <c r="G1588" s="30">
        <v>0</v>
      </c>
    </row>
    <row r="1589" spans="1:7">
      <c r="A1589" s="4"/>
      <c r="B1589" s="4"/>
      <c r="C1589" s="11" t="s">
        <v>360</v>
      </c>
      <c r="D1589" s="30">
        <v>0</v>
      </c>
      <c r="E1589" s="30">
        <v>0</v>
      </c>
      <c r="F1589" s="30">
        <v>0</v>
      </c>
      <c r="G1589" s="30">
        <v>0</v>
      </c>
    </row>
    <row r="1590" spans="1:7">
      <c r="A1590" s="4"/>
      <c r="B1590" s="4"/>
      <c r="C1590" s="11" t="s">
        <v>357</v>
      </c>
      <c r="D1590" s="30">
        <v>0</v>
      </c>
      <c r="E1590" s="30">
        <v>0</v>
      </c>
      <c r="F1590" s="30">
        <v>0</v>
      </c>
      <c r="G1590" s="30">
        <v>0</v>
      </c>
    </row>
    <row r="1591" spans="1:7">
      <c r="A1591" s="4"/>
      <c r="B1591" s="4"/>
      <c r="C1591" s="11" t="s">
        <v>356</v>
      </c>
      <c r="D1591" s="30">
        <v>0</v>
      </c>
      <c r="E1591" s="30">
        <v>0</v>
      </c>
      <c r="F1591" s="30">
        <v>0</v>
      </c>
      <c r="G1591" s="30">
        <v>0</v>
      </c>
    </row>
    <row r="1592" spans="1:7">
      <c r="A1592" s="4"/>
      <c r="B1592" s="4"/>
      <c r="C1592" s="11" t="s">
        <v>355</v>
      </c>
      <c r="D1592" s="30">
        <v>0</v>
      </c>
      <c r="E1592" s="30">
        <v>0</v>
      </c>
      <c r="F1592" s="30">
        <v>0</v>
      </c>
      <c r="G1592" s="30">
        <v>0</v>
      </c>
    </row>
    <row r="1593" spans="1:7">
      <c r="A1593" s="4"/>
      <c r="B1593" s="4"/>
      <c r="C1593" s="11" t="s">
        <v>354</v>
      </c>
      <c r="D1593" s="30">
        <v>0</v>
      </c>
      <c r="E1593" s="30">
        <v>0</v>
      </c>
      <c r="F1593" s="30">
        <v>0</v>
      </c>
      <c r="G1593" s="30">
        <v>0</v>
      </c>
    </row>
    <row r="1594" spans="1:7">
      <c r="A1594" s="4"/>
      <c r="B1594" s="4"/>
      <c r="C1594" s="11" t="s">
        <v>353</v>
      </c>
      <c r="D1594" s="30">
        <v>0</v>
      </c>
      <c r="E1594" s="30">
        <v>0</v>
      </c>
      <c r="F1594" s="30">
        <v>0</v>
      </c>
      <c r="G1594" s="30">
        <v>0</v>
      </c>
    </row>
    <row r="1595" spans="1:7">
      <c r="A1595" s="4"/>
      <c r="B1595" s="4"/>
      <c r="C1595" s="11" t="s">
        <v>359</v>
      </c>
      <c r="D1595" s="30">
        <v>0</v>
      </c>
      <c r="E1595" s="30">
        <v>368474062</v>
      </c>
      <c r="F1595" s="30">
        <v>259600000</v>
      </c>
      <c r="G1595" s="30">
        <v>730292735</v>
      </c>
    </row>
    <row r="1596" spans="1:7">
      <c r="A1596" s="4"/>
      <c r="B1596" s="4"/>
      <c r="C1596" s="11" t="s">
        <v>357</v>
      </c>
      <c r="D1596" s="30">
        <v>0</v>
      </c>
      <c r="E1596" s="30">
        <v>0</v>
      </c>
      <c r="F1596" s="30">
        <v>259600000</v>
      </c>
      <c r="G1596" s="30">
        <v>730292735</v>
      </c>
    </row>
    <row r="1597" spans="1:7">
      <c r="A1597" s="4"/>
      <c r="B1597" s="4"/>
      <c r="C1597" s="11" t="s">
        <v>356</v>
      </c>
      <c r="D1597" s="30">
        <v>0</v>
      </c>
      <c r="E1597" s="30">
        <v>0</v>
      </c>
      <c r="F1597" s="30">
        <v>0</v>
      </c>
      <c r="G1597" s="30">
        <v>0</v>
      </c>
    </row>
    <row r="1598" spans="1:7">
      <c r="A1598" s="4"/>
      <c r="B1598" s="4"/>
      <c r="C1598" s="11" t="s">
        <v>355</v>
      </c>
      <c r="D1598" s="30">
        <v>0</v>
      </c>
      <c r="E1598" s="30">
        <v>0</v>
      </c>
      <c r="F1598" s="30">
        <v>0</v>
      </c>
      <c r="G1598" s="30">
        <v>0</v>
      </c>
    </row>
    <row r="1599" spans="1:7">
      <c r="A1599" s="4"/>
      <c r="B1599" s="4"/>
      <c r="C1599" s="11" t="s">
        <v>354</v>
      </c>
      <c r="D1599" s="30">
        <v>0</v>
      </c>
      <c r="E1599" s="30">
        <v>0</v>
      </c>
      <c r="F1599" s="30">
        <v>0</v>
      </c>
      <c r="G1599" s="30">
        <v>0</v>
      </c>
    </row>
    <row r="1600" spans="1:7">
      <c r="A1600" s="4"/>
      <c r="B1600" s="4"/>
      <c r="C1600" s="11" t="s">
        <v>353</v>
      </c>
      <c r="D1600" s="30">
        <v>0</v>
      </c>
      <c r="E1600" s="30">
        <v>368474062</v>
      </c>
      <c r="F1600" s="30">
        <v>0</v>
      </c>
      <c r="G1600" s="30">
        <v>0</v>
      </c>
    </row>
    <row r="1601" spans="1:7">
      <c r="A1601" s="4"/>
      <c r="B1601" s="4"/>
      <c r="C1601" s="11" t="s">
        <v>358</v>
      </c>
      <c r="D1601" s="30">
        <v>0</v>
      </c>
      <c r="E1601" s="30">
        <v>0</v>
      </c>
      <c r="F1601" s="30">
        <v>0</v>
      </c>
      <c r="G1601" s="30">
        <v>0</v>
      </c>
    </row>
    <row r="1602" spans="1:7">
      <c r="A1602" s="4"/>
      <c r="B1602" s="4"/>
      <c r="C1602" s="11" t="s">
        <v>357</v>
      </c>
      <c r="D1602" s="30">
        <v>0</v>
      </c>
      <c r="E1602" s="30">
        <v>0</v>
      </c>
      <c r="F1602" s="30">
        <v>0</v>
      </c>
      <c r="G1602" s="30">
        <v>0</v>
      </c>
    </row>
    <row r="1603" spans="1:7">
      <c r="A1603" s="4"/>
      <c r="B1603" s="4"/>
      <c r="C1603" s="11" t="s">
        <v>356</v>
      </c>
      <c r="D1603" s="30">
        <v>0</v>
      </c>
      <c r="E1603" s="30">
        <v>0</v>
      </c>
      <c r="F1603" s="30">
        <v>0</v>
      </c>
      <c r="G1603" s="30">
        <v>0</v>
      </c>
    </row>
    <row r="1604" spans="1:7">
      <c r="A1604" s="4"/>
      <c r="B1604" s="4"/>
      <c r="C1604" s="11" t="s">
        <v>355</v>
      </c>
      <c r="D1604" s="30">
        <v>0</v>
      </c>
      <c r="E1604" s="30">
        <v>0</v>
      </c>
      <c r="F1604" s="30">
        <v>0</v>
      </c>
      <c r="G1604" s="30">
        <v>0</v>
      </c>
    </row>
    <row r="1605" spans="1:7">
      <c r="A1605" s="4"/>
      <c r="B1605" s="4"/>
      <c r="C1605" s="11" t="s">
        <v>354</v>
      </c>
      <c r="D1605" s="30">
        <v>0</v>
      </c>
      <c r="E1605" s="30">
        <v>0</v>
      </c>
      <c r="F1605" s="30">
        <v>0</v>
      </c>
      <c r="G1605" s="30">
        <v>0</v>
      </c>
    </row>
    <row r="1606" spans="1:7">
      <c r="A1606" s="4"/>
      <c r="B1606" s="4"/>
      <c r="C1606" s="11" t="s">
        <v>353</v>
      </c>
      <c r="D1606" s="30">
        <v>0</v>
      </c>
      <c r="E1606" s="30">
        <v>0</v>
      </c>
      <c r="F1606" s="30">
        <v>0</v>
      </c>
      <c r="G1606" s="30">
        <v>0</v>
      </c>
    </row>
    <row r="1607" spans="1:7">
      <c r="A1607" s="4"/>
      <c r="B1607" s="4"/>
      <c r="C1607" s="11" t="s">
        <v>352</v>
      </c>
      <c r="D1607" s="30">
        <v>0</v>
      </c>
      <c r="E1607" s="30">
        <v>0</v>
      </c>
      <c r="F1607" s="30">
        <v>0</v>
      </c>
      <c r="G1607" s="30">
        <v>0</v>
      </c>
    </row>
    <row r="1608" spans="1:7">
      <c r="A1608" s="4"/>
      <c r="B1608" s="4"/>
      <c r="C1608" s="11" t="s">
        <v>351</v>
      </c>
      <c r="D1608" s="30">
        <v>0</v>
      </c>
      <c r="E1608" s="30">
        <v>0</v>
      </c>
      <c r="F1608" s="30">
        <v>0</v>
      </c>
      <c r="G1608" s="30">
        <v>0</v>
      </c>
    </row>
    <row r="1609" spans="1:7">
      <c r="A1609" s="4"/>
      <c r="B1609" s="4"/>
      <c r="C1609" s="10" t="s">
        <v>145</v>
      </c>
      <c r="D1609" s="30">
        <v>0</v>
      </c>
      <c r="E1609" s="30">
        <v>368474062</v>
      </c>
      <c r="F1609" s="30">
        <v>259600000</v>
      </c>
      <c r="G1609" s="30">
        <v>730292735</v>
      </c>
    </row>
    <row r="1610" spans="1:7">
      <c r="A1610" s="4"/>
      <c r="B1610" s="4"/>
      <c r="C1610" s="14" t="s">
        <v>382</v>
      </c>
      <c r="D1610" s="1314" t="s">
        <v>1077</v>
      </c>
      <c r="E1610" s="1315"/>
      <c r="F1610" s="1315"/>
      <c r="G1610" s="1315"/>
    </row>
    <row r="1611" spans="1:7">
      <c r="A1611" s="4"/>
      <c r="B1611" s="4"/>
      <c r="C1611" s="27" t="s">
        <v>380</v>
      </c>
      <c r="D1611" s="1310" t="s">
        <v>1078</v>
      </c>
      <c r="E1611" s="1311"/>
      <c r="F1611" s="1311"/>
      <c r="G1611" s="1311"/>
    </row>
    <row r="1612" spans="1:7">
      <c r="A1612" s="4"/>
      <c r="B1612" s="4"/>
      <c r="C1612" s="27" t="s">
        <v>15</v>
      </c>
      <c r="D1612" s="1310" t="s">
        <v>1079</v>
      </c>
      <c r="E1612" s="1311"/>
      <c r="F1612" s="1311"/>
      <c r="G1612" s="1311"/>
    </row>
    <row r="1613" spans="1:7">
      <c r="A1613" s="4"/>
      <c r="B1613" s="4"/>
      <c r="C1613" s="13"/>
      <c r="D1613" s="33">
        <v>2022</v>
      </c>
      <c r="E1613" s="33">
        <v>2023</v>
      </c>
      <c r="F1613" s="33">
        <v>2024</v>
      </c>
      <c r="G1613" s="33">
        <v>2025</v>
      </c>
    </row>
    <row r="1614" spans="1:7">
      <c r="A1614" s="4"/>
      <c r="B1614" s="4"/>
      <c r="C1614" s="12"/>
      <c r="D1614" s="34" t="s">
        <v>7</v>
      </c>
      <c r="E1614" s="34" t="s">
        <v>8</v>
      </c>
      <c r="F1614" s="34" t="s">
        <v>8</v>
      </c>
      <c r="G1614" s="34" t="s">
        <v>8</v>
      </c>
    </row>
    <row r="1615" spans="1:7">
      <c r="A1615" s="4"/>
      <c r="B1615" s="4"/>
      <c r="C1615" s="7" t="s">
        <v>16</v>
      </c>
      <c r="D1615" s="35" t="s">
        <v>411</v>
      </c>
      <c r="E1615" s="35" t="s">
        <v>411</v>
      </c>
      <c r="F1615" s="35" t="s">
        <v>411</v>
      </c>
      <c r="G1615" s="35" t="s">
        <v>411</v>
      </c>
    </row>
    <row r="1616" spans="1:7">
      <c r="A1616" s="4"/>
      <c r="B1616" s="4"/>
      <c r="C1616" s="7" t="s">
        <v>481</v>
      </c>
      <c r="D1616" s="35" t="s">
        <v>2534</v>
      </c>
      <c r="E1616" s="35" t="s">
        <v>2535</v>
      </c>
      <c r="F1616" s="35" t="s">
        <v>2536</v>
      </c>
      <c r="G1616" s="35" t="s">
        <v>2537</v>
      </c>
    </row>
    <row r="1617" spans="1:7">
      <c r="A1617" s="4"/>
      <c r="B1617" s="4"/>
      <c r="C1617" s="7" t="s">
        <v>480</v>
      </c>
      <c r="D1617" s="35" t="s">
        <v>2534</v>
      </c>
      <c r="E1617" s="35" t="s">
        <v>2535</v>
      </c>
      <c r="F1617" s="35" t="s">
        <v>2536</v>
      </c>
      <c r="G1617" s="35" t="s">
        <v>2537</v>
      </c>
    </row>
    <row r="1618" spans="1:7">
      <c r="A1618" s="4"/>
      <c r="B1618" s="4"/>
      <c r="C1618" s="7" t="s">
        <v>375</v>
      </c>
      <c r="D1618" s="35" t="s">
        <v>348</v>
      </c>
      <c r="E1618" s="35" t="s">
        <v>372</v>
      </c>
      <c r="F1618" s="35" t="s">
        <v>372</v>
      </c>
      <c r="G1618" s="35" t="s">
        <v>372</v>
      </c>
    </row>
    <row r="1619" spans="1:7">
      <c r="A1619" s="4"/>
      <c r="B1619" s="4"/>
      <c r="C1619" s="7" t="s">
        <v>374</v>
      </c>
      <c r="D1619" s="35" t="s">
        <v>348</v>
      </c>
      <c r="E1619" s="35" t="s">
        <v>2538</v>
      </c>
      <c r="F1619" s="35" t="s">
        <v>2539</v>
      </c>
      <c r="G1619" s="35" t="s">
        <v>2540</v>
      </c>
    </row>
    <row r="1620" spans="1:7">
      <c r="A1620" s="4"/>
      <c r="B1620" s="4"/>
      <c r="C1620" s="7" t="s">
        <v>22</v>
      </c>
      <c r="D1620" s="35" t="s">
        <v>348</v>
      </c>
      <c r="E1620" s="35" t="s">
        <v>2538</v>
      </c>
      <c r="F1620" s="35" t="s">
        <v>2539</v>
      </c>
      <c r="G1620" s="35" t="s">
        <v>2540</v>
      </c>
    </row>
    <row r="1621" spans="1:7">
      <c r="A1621" s="4"/>
      <c r="B1621" s="4"/>
      <c r="C1621" s="1312" t="s">
        <v>371</v>
      </c>
      <c r="D1621" s="1313"/>
      <c r="E1621" s="1313"/>
      <c r="F1621" s="1313"/>
      <c r="G1621" s="1313"/>
    </row>
    <row r="1622" spans="1:7">
      <c r="A1622" s="4"/>
      <c r="B1622" s="4"/>
      <c r="C1622" s="13"/>
      <c r="D1622" s="33">
        <v>2022</v>
      </c>
      <c r="E1622" s="33">
        <v>2023</v>
      </c>
      <c r="F1622" s="33">
        <v>2024</v>
      </c>
      <c r="G1622" s="33">
        <v>2025</v>
      </c>
    </row>
    <row r="1623" spans="1:7">
      <c r="A1623" s="4"/>
      <c r="B1623" s="4"/>
      <c r="C1623" s="12"/>
      <c r="D1623" s="34" t="s">
        <v>7</v>
      </c>
      <c r="E1623" s="34" t="s">
        <v>8</v>
      </c>
      <c r="F1623" s="34" t="s">
        <v>8</v>
      </c>
      <c r="G1623" s="34" t="s">
        <v>8</v>
      </c>
    </row>
    <row r="1624" spans="1:7">
      <c r="A1624" s="4"/>
      <c r="B1624" s="4"/>
      <c r="C1624" s="11" t="s">
        <v>368</v>
      </c>
      <c r="D1624" s="30">
        <v>0</v>
      </c>
      <c r="E1624" s="30">
        <v>0</v>
      </c>
      <c r="F1624" s="30">
        <v>0</v>
      </c>
      <c r="G1624" s="30">
        <v>0</v>
      </c>
    </row>
    <row r="1625" spans="1:7">
      <c r="A1625" s="4"/>
      <c r="B1625" s="4"/>
      <c r="C1625" s="11" t="s">
        <v>357</v>
      </c>
      <c r="D1625" s="30">
        <v>0</v>
      </c>
      <c r="E1625" s="30">
        <v>0</v>
      </c>
      <c r="F1625" s="30">
        <v>0</v>
      </c>
      <c r="G1625" s="30">
        <v>0</v>
      </c>
    </row>
    <row r="1626" spans="1:7">
      <c r="A1626" s="4"/>
      <c r="B1626" s="4"/>
      <c r="C1626" s="11" t="s">
        <v>361</v>
      </c>
      <c r="D1626" s="30">
        <v>0</v>
      </c>
      <c r="E1626" s="30">
        <v>0</v>
      </c>
      <c r="F1626" s="30">
        <v>0</v>
      </c>
      <c r="G1626" s="30">
        <v>0</v>
      </c>
    </row>
    <row r="1627" spans="1:7">
      <c r="A1627" s="4"/>
      <c r="B1627" s="4"/>
      <c r="C1627" s="11" t="s">
        <v>367</v>
      </c>
      <c r="D1627" s="30">
        <v>0</v>
      </c>
      <c r="E1627" s="30">
        <v>0</v>
      </c>
      <c r="F1627" s="30">
        <v>0</v>
      </c>
      <c r="G1627" s="30">
        <v>0</v>
      </c>
    </row>
    <row r="1628" spans="1:7">
      <c r="A1628" s="4"/>
      <c r="B1628" s="4"/>
      <c r="C1628" s="11" t="s">
        <v>357</v>
      </c>
      <c r="D1628" s="30">
        <v>0</v>
      </c>
      <c r="E1628" s="30">
        <v>0</v>
      </c>
      <c r="F1628" s="30">
        <v>0</v>
      </c>
      <c r="G1628" s="30">
        <v>0</v>
      </c>
    </row>
    <row r="1629" spans="1:7">
      <c r="A1629" s="4"/>
      <c r="B1629" s="4"/>
      <c r="C1629" s="11" t="s">
        <v>361</v>
      </c>
      <c r="D1629" s="30">
        <v>0</v>
      </c>
      <c r="E1629" s="30">
        <v>0</v>
      </c>
      <c r="F1629" s="30">
        <v>0</v>
      </c>
      <c r="G1629" s="30">
        <v>0</v>
      </c>
    </row>
    <row r="1630" spans="1:7">
      <c r="A1630" s="4"/>
      <c r="B1630" s="4"/>
      <c r="C1630" s="11" t="s">
        <v>366</v>
      </c>
      <c r="D1630" s="30">
        <v>0</v>
      </c>
      <c r="E1630" s="30">
        <v>0</v>
      </c>
      <c r="F1630" s="30">
        <v>0</v>
      </c>
      <c r="G1630" s="30">
        <v>0</v>
      </c>
    </row>
    <row r="1631" spans="1:7">
      <c r="A1631" s="4"/>
      <c r="B1631" s="4"/>
      <c r="C1631" s="11" t="s">
        <v>357</v>
      </c>
      <c r="D1631" s="30">
        <v>0</v>
      </c>
      <c r="E1631" s="30">
        <v>0</v>
      </c>
      <c r="F1631" s="30">
        <v>0</v>
      </c>
      <c r="G1631" s="30">
        <v>0</v>
      </c>
    </row>
    <row r="1632" spans="1:7">
      <c r="A1632" s="4"/>
      <c r="B1632" s="4"/>
      <c r="C1632" s="11" t="s">
        <v>361</v>
      </c>
      <c r="D1632" s="30">
        <v>0</v>
      </c>
      <c r="E1632" s="30">
        <v>0</v>
      </c>
      <c r="F1632" s="30">
        <v>0</v>
      </c>
      <c r="G1632" s="30">
        <v>0</v>
      </c>
    </row>
    <row r="1633" spans="1:7">
      <c r="A1633" s="4"/>
      <c r="B1633" s="4"/>
      <c r="C1633" s="11" t="s">
        <v>365</v>
      </c>
      <c r="D1633" s="30">
        <v>0</v>
      </c>
      <c r="E1633" s="30">
        <v>0</v>
      </c>
      <c r="F1633" s="30">
        <v>0</v>
      </c>
      <c r="G1633" s="30">
        <v>0</v>
      </c>
    </row>
    <row r="1634" spans="1:7">
      <c r="A1634" s="4"/>
      <c r="B1634" s="4"/>
      <c r="C1634" s="11" t="s">
        <v>357</v>
      </c>
      <c r="D1634" s="30">
        <v>0</v>
      </c>
      <c r="E1634" s="30">
        <v>0</v>
      </c>
      <c r="F1634" s="30">
        <v>0</v>
      </c>
      <c r="G1634" s="30">
        <v>0</v>
      </c>
    </row>
    <row r="1635" spans="1:7">
      <c r="A1635" s="4"/>
      <c r="B1635" s="4"/>
      <c r="C1635" s="11" t="s">
        <v>361</v>
      </c>
      <c r="D1635" s="30">
        <v>0</v>
      </c>
      <c r="E1635" s="30">
        <v>0</v>
      </c>
      <c r="F1635" s="30">
        <v>0</v>
      </c>
      <c r="G1635" s="30">
        <v>0</v>
      </c>
    </row>
    <row r="1636" spans="1:7">
      <c r="A1636" s="4"/>
      <c r="B1636" s="4"/>
      <c r="C1636" s="11" t="s">
        <v>370</v>
      </c>
      <c r="D1636" s="30">
        <v>0</v>
      </c>
      <c r="E1636" s="30">
        <v>0</v>
      </c>
      <c r="F1636" s="30">
        <v>0</v>
      </c>
      <c r="G1636" s="30">
        <v>0</v>
      </c>
    </row>
    <row r="1637" spans="1:7">
      <c r="A1637" s="4"/>
      <c r="B1637" s="4"/>
      <c r="C1637" s="11" t="s">
        <v>357</v>
      </c>
      <c r="D1637" s="30">
        <v>0</v>
      </c>
      <c r="E1637" s="30">
        <v>0</v>
      </c>
      <c r="F1637" s="30">
        <v>0</v>
      </c>
      <c r="G1637" s="30">
        <v>0</v>
      </c>
    </row>
    <row r="1638" spans="1:7">
      <c r="A1638" s="4"/>
      <c r="B1638" s="4"/>
      <c r="C1638" s="11" t="s">
        <v>361</v>
      </c>
      <c r="D1638" s="30">
        <v>0</v>
      </c>
      <c r="E1638" s="30">
        <v>0</v>
      </c>
      <c r="F1638" s="30">
        <v>0</v>
      </c>
      <c r="G1638" s="30">
        <v>0</v>
      </c>
    </row>
    <row r="1639" spans="1:7">
      <c r="A1639" s="4"/>
      <c r="B1639" s="4"/>
      <c r="C1639" s="11" t="s">
        <v>363</v>
      </c>
      <c r="D1639" s="30">
        <v>0</v>
      </c>
      <c r="E1639" s="30">
        <v>0</v>
      </c>
      <c r="F1639" s="30">
        <v>0</v>
      </c>
      <c r="G1639" s="30">
        <v>0</v>
      </c>
    </row>
    <row r="1640" spans="1:7">
      <c r="A1640" s="4"/>
      <c r="B1640" s="4"/>
      <c r="C1640" s="11" t="s">
        <v>357</v>
      </c>
      <c r="D1640" s="30">
        <v>0</v>
      </c>
      <c r="E1640" s="30">
        <v>0</v>
      </c>
      <c r="F1640" s="30">
        <v>0</v>
      </c>
      <c r="G1640" s="30">
        <v>0</v>
      </c>
    </row>
    <row r="1641" spans="1:7">
      <c r="A1641" s="4"/>
      <c r="B1641" s="4"/>
      <c r="C1641" s="11" t="s">
        <v>361</v>
      </c>
      <c r="D1641" s="30">
        <v>0</v>
      </c>
      <c r="E1641" s="30">
        <v>0</v>
      </c>
      <c r="F1641" s="30">
        <v>0</v>
      </c>
      <c r="G1641" s="30">
        <v>0</v>
      </c>
    </row>
    <row r="1642" spans="1:7">
      <c r="A1642" s="4"/>
      <c r="B1642" s="4"/>
      <c r="C1642" s="11" t="s">
        <v>362</v>
      </c>
      <c r="D1642" s="30">
        <v>0</v>
      </c>
      <c r="E1642" s="30">
        <v>0</v>
      </c>
      <c r="F1642" s="30">
        <v>0</v>
      </c>
      <c r="G1642" s="30">
        <v>0</v>
      </c>
    </row>
    <row r="1643" spans="1:7">
      <c r="A1643" s="4"/>
      <c r="B1643" s="4"/>
      <c r="C1643" s="11" t="s">
        <v>357</v>
      </c>
      <c r="D1643" s="30">
        <v>0</v>
      </c>
      <c r="E1643" s="30">
        <v>0</v>
      </c>
      <c r="F1643" s="30">
        <v>0</v>
      </c>
      <c r="G1643" s="30">
        <v>0</v>
      </c>
    </row>
    <row r="1644" spans="1:7">
      <c r="A1644" s="4"/>
      <c r="B1644" s="4"/>
      <c r="C1644" s="11" t="s">
        <v>361</v>
      </c>
      <c r="D1644" s="30">
        <v>0</v>
      </c>
      <c r="E1644" s="30">
        <v>0</v>
      </c>
      <c r="F1644" s="30">
        <v>0</v>
      </c>
      <c r="G1644" s="30">
        <v>0</v>
      </c>
    </row>
    <row r="1645" spans="1:7">
      <c r="A1645" s="4"/>
      <c r="B1645" s="4"/>
      <c r="C1645" s="11" t="s">
        <v>360</v>
      </c>
      <c r="D1645" s="30">
        <v>0</v>
      </c>
      <c r="E1645" s="30">
        <v>0</v>
      </c>
      <c r="F1645" s="30">
        <v>0</v>
      </c>
      <c r="G1645" s="30">
        <v>0</v>
      </c>
    </row>
    <row r="1646" spans="1:7">
      <c r="A1646" s="4"/>
      <c r="B1646" s="4"/>
      <c r="C1646" s="11" t="s">
        <v>357</v>
      </c>
      <c r="D1646" s="30">
        <v>0</v>
      </c>
      <c r="E1646" s="30">
        <v>0</v>
      </c>
      <c r="F1646" s="30">
        <v>0</v>
      </c>
      <c r="G1646" s="30">
        <v>0</v>
      </c>
    </row>
    <row r="1647" spans="1:7">
      <c r="A1647" s="4"/>
      <c r="B1647" s="4"/>
      <c r="C1647" s="11" t="s">
        <v>356</v>
      </c>
      <c r="D1647" s="30">
        <v>0</v>
      </c>
      <c r="E1647" s="30">
        <v>0</v>
      </c>
      <c r="F1647" s="30">
        <v>0</v>
      </c>
      <c r="G1647" s="30">
        <v>0</v>
      </c>
    </row>
    <row r="1648" spans="1:7">
      <c r="A1648" s="4"/>
      <c r="B1648" s="4"/>
      <c r="C1648" s="11" t="s">
        <v>355</v>
      </c>
      <c r="D1648" s="30">
        <v>0</v>
      </c>
      <c r="E1648" s="30">
        <v>0</v>
      </c>
      <c r="F1648" s="30">
        <v>0</v>
      </c>
      <c r="G1648" s="30">
        <v>0</v>
      </c>
    </row>
    <row r="1649" spans="1:7">
      <c r="A1649" s="4"/>
      <c r="B1649" s="4"/>
      <c r="C1649" s="11" t="s">
        <v>354</v>
      </c>
      <c r="D1649" s="30">
        <v>0</v>
      </c>
      <c r="E1649" s="30">
        <v>0</v>
      </c>
      <c r="F1649" s="30">
        <v>0</v>
      </c>
      <c r="G1649" s="30">
        <v>0</v>
      </c>
    </row>
    <row r="1650" spans="1:7">
      <c r="A1650" s="4"/>
      <c r="B1650" s="4"/>
      <c r="C1650" s="11" t="s">
        <v>353</v>
      </c>
      <c r="D1650" s="30">
        <v>0</v>
      </c>
      <c r="E1650" s="30">
        <v>0</v>
      </c>
      <c r="F1650" s="30">
        <v>0</v>
      </c>
      <c r="G1650" s="30">
        <v>0</v>
      </c>
    </row>
    <row r="1651" spans="1:7">
      <c r="A1651" s="4"/>
      <c r="B1651" s="4"/>
      <c r="C1651" s="11" t="s">
        <v>359</v>
      </c>
      <c r="D1651" s="30">
        <v>0</v>
      </c>
      <c r="E1651" s="30">
        <v>284576922</v>
      </c>
      <c r="F1651" s="30">
        <v>296700313</v>
      </c>
      <c r="G1651" s="30">
        <v>22297556</v>
      </c>
    </row>
    <row r="1652" spans="1:7">
      <c r="A1652" s="4"/>
      <c r="B1652" s="4"/>
      <c r="C1652" s="11" t="s">
        <v>357</v>
      </c>
      <c r="D1652" s="30">
        <v>0</v>
      </c>
      <c r="E1652" s="30">
        <v>84041984</v>
      </c>
      <c r="F1652" s="30">
        <v>296700313</v>
      </c>
      <c r="G1652" s="30">
        <v>22297556</v>
      </c>
    </row>
    <row r="1653" spans="1:7">
      <c r="A1653" s="4"/>
      <c r="B1653" s="4"/>
      <c r="C1653" s="11" t="s">
        <v>356</v>
      </c>
      <c r="D1653" s="30">
        <v>0</v>
      </c>
      <c r="E1653" s="30">
        <v>0</v>
      </c>
      <c r="F1653" s="30">
        <v>0</v>
      </c>
      <c r="G1653" s="30">
        <v>0</v>
      </c>
    </row>
    <row r="1654" spans="1:7">
      <c r="A1654" s="4"/>
      <c r="B1654" s="4"/>
      <c r="C1654" s="11" t="s">
        <v>355</v>
      </c>
      <c r="D1654" s="30">
        <v>0</v>
      </c>
      <c r="E1654" s="30">
        <v>0</v>
      </c>
      <c r="F1654" s="30">
        <v>0</v>
      </c>
      <c r="G1654" s="30">
        <v>0</v>
      </c>
    </row>
    <row r="1655" spans="1:7">
      <c r="A1655" s="4"/>
      <c r="B1655" s="4"/>
      <c r="C1655" s="11" t="s">
        <v>354</v>
      </c>
      <c r="D1655" s="30">
        <v>0</v>
      </c>
      <c r="E1655" s="30">
        <v>0</v>
      </c>
      <c r="F1655" s="30">
        <v>0</v>
      </c>
      <c r="G1655" s="30">
        <v>0</v>
      </c>
    </row>
    <row r="1656" spans="1:7">
      <c r="A1656" s="4"/>
      <c r="B1656" s="4"/>
      <c r="C1656" s="11" t="s">
        <v>353</v>
      </c>
      <c r="D1656" s="30">
        <v>0</v>
      </c>
      <c r="E1656" s="30">
        <v>200534938</v>
      </c>
      <c r="F1656" s="30">
        <v>0</v>
      </c>
      <c r="G1656" s="30">
        <v>0</v>
      </c>
    </row>
    <row r="1657" spans="1:7">
      <c r="A1657" s="4"/>
      <c r="B1657" s="4"/>
      <c r="C1657" s="11" t="s">
        <v>358</v>
      </c>
      <c r="D1657" s="30">
        <v>0</v>
      </c>
      <c r="E1657" s="30">
        <v>0</v>
      </c>
      <c r="F1657" s="30">
        <v>0</v>
      </c>
      <c r="G1657" s="30">
        <v>0</v>
      </c>
    </row>
    <row r="1658" spans="1:7">
      <c r="A1658" s="4"/>
      <c r="B1658" s="4"/>
      <c r="C1658" s="11" t="s">
        <v>357</v>
      </c>
      <c r="D1658" s="30">
        <v>0</v>
      </c>
      <c r="E1658" s="30">
        <v>0</v>
      </c>
      <c r="F1658" s="30">
        <v>0</v>
      </c>
      <c r="G1658" s="30">
        <v>0</v>
      </c>
    </row>
    <row r="1659" spans="1:7">
      <c r="A1659" s="4"/>
      <c r="B1659" s="4"/>
      <c r="C1659" s="11" t="s">
        <v>356</v>
      </c>
      <c r="D1659" s="30">
        <v>0</v>
      </c>
      <c r="E1659" s="30">
        <v>0</v>
      </c>
      <c r="F1659" s="30">
        <v>0</v>
      </c>
      <c r="G1659" s="30">
        <v>0</v>
      </c>
    </row>
    <row r="1660" spans="1:7">
      <c r="A1660" s="4"/>
      <c r="B1660" s="4"/>
      <c r="C1660" s="11" t="s">
        <v>355</v>
      </c>
      <c r="D1660" s="30">
        <v>0</v>
      </c>
      <c r="E1660" s="30">
        <v>0</v>
      </c>
      <c r="F1660" s="30">
        <v>0</v>
      </c>
      <c r="G1660" s="30">
        <v>0</v>
      </c>
    </row>
    <row r="1661" spans="1:7">
      <c r="A1661" s="4"/>
      <c r="B1661" s="4"/>
      <c r="C1661" s="11" t="s">
        <v>354</v>
      </c>
      <c r="D1661" s="30">
        <v>0</v>
      </c>
      <c r="E1661" s="30">
        <v>0</v>
      </c>
      <c r="F1661" s="30">
        <v>0</v>
      </c>
      <c r="G1661" s="30">
        <v>0</v>
      </c>
    </row>
    <row r="1662" spans="1:7">
      <c r="A1662" s="4"/>
      <c r="B1662" s="4"/>
      <c r="C1662" s="11" t="s">
        <v>353</v>
      </c>
      <c r="D1662" s="30">
        <v>0</v>
      </c>
      <c r="E1662" s="30">
        <v>0</v>
      </c>
      <c r="F1662" s="30">
        <v>0</v>
      </c>
      <c r="G1662" s="30">
        <v>0</v>
      </c>
    </row>
    <row r="1663" spans="1:7">
      <c r="A1663" s="4"/>
      <c r="B1663" s="4"/>
      <c r="C1663" s="11" t="s">
        <v>352</v>
      </c>
      <c r="D1663" s="30">
        <v>0</v>
      </c>
      <c r="E1663" s="30">
        <v>0</v>
      </c>
      <c r="F1663" s="30">
        <v>0</v>
      </c>
      <c r="G1663" s="30">
        <v>0</v>
      </c>
    </row>
    <row r="1664" spans="1:7">
      <c r="A1664" s="4"/>
      <c r="B1664" s="4"/>
      <c r="C1664" s="11" t="s">
        <v>351</v>
      </c>
      <c r="D1664" s="30">
        <v>0</v>
      </c>
      <c r="E1664" s="30">
        <v>0</v>
      </c>
      <c r="F1664" s="30">
        <v>0</v>
      </c>
      <c r="G1664" s="30">
        <v>0</v>
      </c>
    </row>
    <row r="1665" spans="1:7">
      <c r="A1665" s="4"/>
      <c r="B1665" s="4"/>
      <c r="C1665" s="10" t="s">
        <v>145</v>
      </c>
      <c r="D1665" s="30">
        <v>0</v>
      </c>
      <c r="E1665" s="30">
        <v>284576922</v>
      </c>
      <c r="F1665" s="30">
        <v>296700313</v>
      </c>
      <c r="G1665" s="30">
        <v>22297556</v>
      </c>
    </row>
    <row r="1666" spans="1:7">
      <c r="A1666" s="4"/>
      <c r="B1666" s="4"/>
      <c r="C1666" s="26" t="s">
        <v>1080</v>
      </c>
      <c r="D1666" s="1316" t="s">
        <v>1081</v>
      </c>
      <c r="E1666" s="1317"/>
      <c r="F1666" s="1317"/>
      <c r="G1666" s="1317"/>
    </row>
    <row r="1667" spans="1:7">
      <c r="A1667" s="4"/>
      <c r="B1667" s="4"/>
      <c r="C1667" s="14" t="s">
        <v>382</v>
      </c>
      <c r="D1667" s="1314" t="s">
        <v>1082</v>
      </c>
      <c r="E1667" s="1315"/>
      <c r="F1667" s="1315"/>
      <c r="G1667" s="1315"/>
    </row>
    <row r="1668" spans="1:7">
      <c r="A1668" s="4"/>
      <c r="B1668" s="4"/>
      <c r="C1668" s="27" t="s">
        <v>380</v>
      </c>
      <c r="D1668" s="1310" t="s">
        <v>1083</v>
      </c>
      <c r="E1668" s="1311"/>
      <c r="F1668" s="1311"/>
      <c r="G1668" s="1311"/>
    </row>
    <row r="1669" spans="1:7">
      <c r="A1669" s="4"/>
      <c r="B1669" s="4"/>
      <c r="C1669" s="27" t="s">
        <v>15</v>
      </c>
      <c r="D1669" s="1310" t="s">
        <v>1076</v>
      </c>
      <c r="E1669" s="1311"/>
      <c r="F1669" s="1311"/>
      <c r="G1669" s="1311"/>
    </row>
    <row r="1670" spans="1:7">
      <c r="A1670" s="4"/>
      <c r="B1670" s="4"/>
      <c r="C1670" s="13"/>
      <c r="D1670" s="33">
        <v>2022</v>
      </c>
      <c r="E1670" s="33">
        <v>2023</v>
      </c>
      <c r="F1670" s="33">
        <v>2024</v>
      </c>
      <c r="G1670" s="33">
        <v>2025</v>
      </c>
    </row>
    <row r="1671" spans="1:7">
      <c r="A1671" s="4"/>
      <c r="B1671" s="4"/>
      <c r="C1671" s="12"/>
      <c r="D1671" s="34" t="s">
        <v>7</v>
      </c>
      <c r="E1671" s="34" t="s">
        <v>8</v>
      </c>
      <c r="F1671" s="34" t="s">
        <v>8</v>
      </c>
      <c r="G1671" s="34" t="s">
        <v>8</v>
      </c>
    </row>
    <row r="1672" spans="1:7">
      <c r="A1672" s="4"/>
      <c r="B1672" s="4"/>
      <c r="C1672" s="7" t="s">
        <v>16</v>
      </c>
      <c r="D1672" s="35" t="s">
        <v>411</v>
      </c>
      <c r="E1672" s="35" t="s">
        <v>411</v>
      </c>
      <c r="F1672" s="35" t="s">
        <v>411</v>
      </c>
      <c r="G1672" s="35" t="s">
        <v>411</v>
      </c>
    </row>
    <row r="1673" spans="1:7">
      <c r="A1673" s="4"/>
      <c r="B1673" s="4"/>
      <c r="C1673" s="7" t="s">
        <v>481</v>
      </c>
      <c r="D1673" s="35" t="s">
        <v>2541</v>
      </c>
      <c r="E1673" s="35" t="s">
        <v>2542</v>
      </c>
      <c r="F1673" s="35" t="s">
        <v>2543</v>
      </c>
      <c r="G1673" s="35" t="s">
        <v>2544</v>
      </c>
    </row>
    <row r="1674" spans="1:7">
      <c r="A1674" s="4"/>
      <c r="B1674" s="4"/>
      <c r="C1674" s="7" t="s">
        <v>480</v>
      </c>
      <c r="D1674" s="35" t="s">
        <v>2541</v>
      </c>
      <c r="E1674" s="35" t="s">
        <v>2542</v>
      </c>
      <c r="F1674" s="35" t="s">
        <v>2543</v>
      </c>
      <c r="G1674" s="35" t="s">
        <v>2544</v>
      </c>
    </row>
    <row r="1675" spans="1:7">
      <c r="A1675" s="4"/>
      <c r="B1675" s="4"/>
      <c r="C1675" s="7" t="s">
        <v>375</v>
      </c>
      <c r="D1675" s="35" t="s">
        <v>348</v>
      </c>
      <c r="E1675" s="35" t="s">
        <v>372</v>
      </c>
      <c r="F1675" s="35" t="s">
        <v>372</v>
      </c>
      <c r="G1675" s="35" t="s">
        <v>372</v>
      </c>
    </row>
    <row r="1676" spans="1:7">
      <c r="A1676" s="4"/>
      <c r="B1676" s="4"/>
      <c r="C1676" s="7" t="s">
        <v>374</v>
      </c>
      <c r="D1676" s="35" t="s">
        <v>348</v>
      </c>
      <c r="E1676" s="35" t="s">
        <v>2545</v>
      </c>
      <c r="F1676" s="35" t="s">
        <v>2328</v>
      </c>
      <c r="G1676" s="35" t="s">
        <v>2546</v>
      </c>
    </row>
    <row r="1677" spans="1:7">
      <c r="A1677" s="4"/>
      <c r="B1677" s="4"/>
      <c r="C1677" s="7" t="s">
        <v>22</v>
      </c>
      <c r="D1677" s="35" t="s">
        <v>348</v>
      </c>
      <c r="E1677" s="35" t="s">
        <v>2545</v>
      </c>
      <c r="F1677" s="35" t="s">
        <v>2328</v>
      </c>
      <c r="G1677" s="35" t="s">
        <v>2546</v>
      </c>
    </row>
    <row r="1678" spans="1:7">
      <c r="A1678" s="4"/>
      <c r="B1678" s="4"/>
      <c r="C1678" s="1312" t="s">
        <v>371</v>
      </c>
      <c r="D1678" s="1313"/>
      <c r="E1678" s="1313"/>
      <c r="F1678" s="1313"/>
      <c r="G1678" s="1313"/>
    </row>
    <row r="1679" spans="1:7">
      <c r="A1679" s="4"/>
      <c r="B1679" s="4"/>
      <c r="C1679" s="13"/>
      <c r="D1679" s="33">
        <v>2022</v>
      </c>
      <c r="E1679" s="33">
        <v>2023</v>
      </c>
      <c r="F1679" s="33">
        <v>2024</v>
      </c>
      <c r="G1679" s="33">
        <v>2025</v>
      </c>
    </row>
    <row r="1680" spans="1:7">
      <c r="A1680" s="4"/>
      <c r="B1680" s="4"/>
      <c r="C1680" s="12"/>
      <c r="D1680" s="34" t="s">
        <v>7</v>
      </c>
      <c r="E1680" s="34" t="s">
        <v>8</v>
      </c>
      <c r="F1680" s="34" t="s">
        <v>8</v>
      </c>
      <c r="G1680" s="34" t="s">
        <v>8</v>
      </c>
    </row>
    <row r="1681" spans="1:7">
      <c r="A1681" s="4"/>
      <c r="B1681" s="4"/>
      <c r="C1681" s="11" t="s">
        <v>368</v>
      </c>
      <c r="D1681" s="30">
        <v>0</v>
      </c>
      <c r="E1681" s="30">
        <v>0</v>
      </c>
      <c r="F1681" s="30">
        <v>0</v>
      </c>
      <c r="G1681" s="30">
        <v>0</v>
      </c>
    </row>
    <row r="1682" spans="1:7">
      <c r="A1682" s="4"/>
      <c r="B1682" s="4"/>
      <c r="C1682" s="11" t="s">
        <v>357</v>
      </c>
      <c r="D1682" s="30">
        <v>0</v>
      </c>
      <c r="E1682" s="30">
        <v>0</v>
      </c>
      <c r="F1682" s="30">
        <v>0</v>
      </c>
      <c r="G1682" s="30">
        <v>0</v>
      </c>
    </row>
    <row r="1683" spans="1:7">
      <c r="A1683" s="4"/>
      <c r="B1683" s="4"/>
      <c r="C1683" s="11" t="s">
        <v>361</v>
      </c>
      <c r="D1683" s="30">
        <v>0</v>
      </c>
      <c r="E1683" s="30">
        <v>0</v>
      </c>
      <c r="F1683" s="30">
        <v>0</v>
      </c>
      <c r="G1683" s="30">
        <v>0</v>
      </c>
    </row>
    <row r="1684" spans="1:7">
      <c r="A1684" s="4"/>
      <c r="B1684" s="4"/>
      <c r="C1684" s="11" t="s">
        <v>367</v>
      </c>
      <c r="D1684" s="30">
        <v>0</v>
      </c>
      <c r="E1684" s="30">
        <v>0</v>
      </c>
      <c r="F1684" s="30">
        <v>0</v>
      </c>
      <c r="G1684" s="30">
        <v>0</v>
      </c>
    </row>
    <row r="1685" spans="1:7">
      <c r="A1685" s="4"/>
      <c r="B1685" s="4"/>
      <c r="C1685" s="11" t="s">
        <v>357</v>
      </c>
      <c r="D1685" s="30">
        <v>0</v>
      </c>
      <c r="E1685" s="30">
        <v>0</v>
      </c>
      <c r="F1685" s="30">
        <v>0</v>
      </c>
      <c r="G1685" s="30">
        <v>0</v>
      </c>
    </row>
    <row r="1686" spans="1:7">
      <c r="A1686" s="4"/>
      <c r="B1686" s="4"/>
      <c r="C1686" s="11" t="s">
        <v>361</v>
      </c>
      <c r="D1686" s="30">
        <v>0</v>
      </c>
      <c r="E1686" s="30">
        <v>0</v>
      </c>
      <c r="F1686" s="30">
        <v>0</v>
      </c>
      <c r="G1686" s="30">
        <v>0</v>
      </c>
    </row>
    <row r="1687" spans="1:7">
      <c r="A1687" s="4"/>
      <c r="B1687" s="4"/>
      <c r="C1687" s="11" t="s">
        <v>366</v>
      </c>
      <c r="D1687" s="30">
        <v>0</v>
      </c>
      <c r="E1687" s="30">
        <v>0</v>
      </c>
      <c r="F1687" s="30">
        <v>0</v>
      </c>
      <c r="G1687" s="30">
        <v>0</v>
      </c>
    </row>
    <row r="1688" spans="1:7">
      <c r="A1688" s="4"/>
      <c r="B1688" s="4"/>
      <c r="C1688" s="11" t="s">
        <v>357</v>
      </c>
      <c r="D1688" s="30">
        <v>0</v>
      </c>
      <c r="E1688" s="30">
        <v>0</v>
      </c>
      <c r="F1688" s="30">
        <v>0</v>
      </c>
      <c r="G1688" s="30">
        <v>0</v>
      </c>
    </row>
    <row r="1689" spans="1:7">
      <c r="A1689" s="4"/>
      <c r="B1689" s="4"/>
      <c r="C1689" s="11" t="s">
        <v>361</v>
      </c>
      <c r="D1689" s="30">
        <v>0</v>
      </c>
      <c r="E1689" s="30">
        <v>0</v>
      </c>
      <c r="F1689" s="30">
        <v>0</v>
      </c>
      <c r="G1689" s="30">
        <v>0</v>
      </c>
    </row>
    <row r="1690" spans="1:7">
      <c r="A1690" s="4"/>
      <c r="B1690" s="4"/>
      <c r="C1690" s="11" t="s">
        <v>365</v>
      </c>
      <c r="D1690" s="30">
        <v>0</v>
      </c>
      <c r="E1690" s="30">
        <v>0</v>
      </c>
      <c r="F1690" s="30">
        <v>0</v>
      </c>
      <c r="G1690" s="30">
        <v>0</v>
      </c>
    </row>
    <row r="1691" spans="1:7">
      <c r="A1691" s="4"/>
      <c r="B1691" s="4"/>
      <c r="C1691" s="11" t="s">
        <v>357</v>
      </c>
      <c r="D1691" s="30">
        <v>0</v>
      </c>
      <c r="E1691" s="30">
        <v>0</v>
      </c>
      <c r="F1691" s="30">
        <v>0</v>
      </c>
      <c r="G1691" s="30">
        <v>0</v>
      </c>
    </row>
    <row r="1692" spans="1:7">
      <c r="A1692" s="4"/>
      <c r="B1692" s="4"/>
      <c r="C1692" s="11" t="s">
        <v>361</v>
      </c>
      <c r="D1692" s="30">
        <v>0</v>
      </c>
      <c r="E1692" s="30">
        <v>0</v>
      </c>
      <c r="F1692" s="30">
        <v>0</v>
      </c>
      <c r="G1692" s="30">
        <v>0</v>
      </c>
    </row>
    <row r="1693" spans="1:7">
      <c r="A1693" s="4"/>
      <c r="B1693" s="4"/>
      <c r="C1693" s="11" t="s">
        <v>370</v>
      </c>
      <c r="D1693" s="30">
        <v>0</v>
      </c>
      <c r="E1693" s="30">
        <v>0</v>
      </c>
      <c r="F1693" s="30">
        <v>0</v>
      </c>
      <c r="G1693" s="30">
        <v>0</v>
      </c>
    </row>
    <row r="1694" spans="1:7">
      <c r="A1694" s="4"/>
      <c r="B1694" s="4"/>
      <c r="C1694" s="11" t="s">
        <v>357</v>
      </c>
      <c r="D1694" s="30">
        <v>0</v>
      </c>
      <c r="E1694" s="30">
        <v>0</v>
      </c>
      <c r="F1694" s="30">
        <v>0</v>
      </c>
      <c r="G1694" s="30">
        <v>0</v>
      </c>
    </row>
    <row r="1695" spans="1:7">
      <c r="A1695" s="4"/>
      <c r="B1695" s="4"/>
      <c r="C1695" s="11" t="s">
        <v>361</v>
      </c>
      <c r="D1695" s="30">
        <v>0</v>
      </c>
      <c r="E1695" s="30">
        <v>0</v>
      </c>
      <c r="F1695" s="30">
        <v>0</v>
      </c>
      <c r="G1695" s="30">
        <v>0</v>
      </c>
    </row>
    <row r="1696" spans="1:7">
      <c r="A1696" s="4"/>
      <c r="B1696" s="4"/>
      <c r="C1696" s="11" t="s">
        <v>363</v>
      </c>
      <c r="D1696" s="30">
        <v>0</v>
      </c>
      <c r="E1696" s="30">
        <v>0</v>
      </c>
      <c r="F1696" s="30">
        <v>0</v>
      </c>
      <c r="G1696" s="30">
        <v>0</v>
      </c>
    </row>
    <row r="1697" spans="1:7">
      <c r="A1697" s="4"/>
      <c r="B1697" s="4"/>
      <c r="C1697" s="11" t="s">
        <v>357</v>
      </c>
      <c r="D1697" s="30">
        <v>0</v>
      </c>
      <c r="E1697" s="30">
        <v>0</v>
      </c>
      <c r="F1697" s="30">
        <v>0</v>
      </c>
      <c r="G1697" s="30">
        <v>0</v>
      </c>
    </row>
    <row r="1698" spans="1:7">
      <c r="A1698" s="4"/>
      <c r="B1698" s="4"/>
      <c r="C1698" s="11" t="s">
        <v>361</v>
      </c>
      <c r="D1698" s="30">
        <v>0</v>
      </c>
      <c r="E1698" s="30">
        <v>0</v>
      </c>
      <c r="F1698" s="30">
        <v>0</v>
      </c>
      <c r="G1698" s="30">
        <v>0</v>
      </c>
    </row>
    <row r="1699" spans="1:7">
      <c r="A1699" s="4"/>
      <c r="B1699" s="4"/>
      <c r="C1699" s="11" t="s">
        <v>362</v>
      </c>
      <c r="D1699" s="30">
        <v>0</v>
      </c>
      <c r="E1699" s="30">
        <v>0</v>
      </c>
      <c r="F1699" s="30">
        <v>0</v>
      </c>
      <c r="G1699" s="30">
        <v>0</v>
      </c>
    </row>
    <row r="1700" spans="1:7">
      <c r="A1700" s="4"/>
      <c r="B1700" s="4"/>
      <c r="C1700" s="11" t="s">
        <v>357</v>
      </c>
      <c r="D1700" s="30">
        <v>0</v>
      </c>
      <c r="E1700" s="30">
        <v>0</v>
      </c>
      <c r="F1700" s="30">
        <v>0</v>
      </c>
      <c r="G1700" s="30">
        <v>0</v>
      </c>
    </row>
    <row r="1701" spans="1:7">
      <c r="A1701" s="4"/>
      <c r="B1701" s="4"/>
      <c r="C1701" s="11" t="s">
        <v>361</v>
      </c>
      <c r="D1701" s="30">
        <v>0</v>
      </c>
      <c r="E1701" s="30">
        <v>0</v>
      </c>
      <c r="F1701" s="30">
        <v>0</v>
      </c>
      <c r="G1701" s="30">
        <v>0</v>
      </c>
    </row>
    <row r="1702" spans="1:7">
      <c r="A1702" s="4"/>
      <c r="B1702" s="4"/>
      <c r="C1702" s="11" t="s">
        <v>360</v>
      </c>
      <c r="D1702" s="30">
        <v>0</v>
      </c>
      <c r="E1702" s="30">
        <v>0</v>
      </c>
      <c r="F1702" s="30">
        <v>0</v>
      </c>
      <c r="G1702" s="30">
        <v>0</v>
      </c>
    </row>
    <row r="1703" spans="1:7">
      <c r="A1703" s="4"/>
      <c r="B1703" s="4"/>
      <c r="C1703" s="11" t="s">
        <v>357</v>
      </c>
      <c r="D1703" s="30">
        <v>0</v>
      </c>
      <c r="E1703" s="30">
        <v>0</v>
      </c>
      <c r="F1703" s="30">
        <v>0</v>
      </c>
      <c r="G1703" s="30">
        <v>0</v>
      </c>
    </row>
    <row r="1704" spans="1:7">
      <c r="A1704" s="4"/>
      <c r="B1704" s="4"/>
      <c r="C1704" s="11" t="s">
        <v>356</v>
      </c>
      <c r="D1704" s="30">
        <v>0</v>
      </c>
      <c r="E1704" s="30">
        <v>0</v>
      </c>
      <c r="F1704" s="30">
        <v>0</v>
      </c>
      <c r="G1704" s="30">
        <v>0</v>
      </c>
    </row>
    <row r="1705" spans="1:7">
      <c r="A1705" s="4"/>
      <c r="B1705" s="4"/>
      <c r="C1705" s="11" t="s">
        <v>355</v>
      </c>
      <c r="D1705" s="30">
        <v>0</v>
      </c>
      <c r="E1705" s="30">
        <v>0</v>
      </c>
      <c r="F1705" s="30">
        <v>0</v>
      </c>
      <c r="G1705" s="30">
        <v>0</v>
      </c>
    </row>
    <row r="1706" spans="1:7">
      <c r="A1706" s="4"/>
      <c r="B1706" s="4"/>
      <c r="C1706" s="11" t="s">
        <v>354</v>
      </c>
      <c r="D1706" s="30">
        <v>0</v>
      </c>
      <c r="E1706" s="30">
        <v>0</v>
      </c>
      <c r="F1706" s="30">
        <v>0</v>
      </c>
      <c r="G1706" s="30">
        <v>0</v>
      </c>
    </row>
    <row r="1707" spans="1:7">
      <c r="A1707" s="4"/>
      <c r="B1707" s="4"/>
      <c r="C1707" s="11" t="s">
        <v>353</v>
      </c>
      <c r="D1707" s="30">
        <v>0</v>
      </c>
      <c r="E1707" s="30">
        <v>0</v>
      </c>
      <c r="F1707" s="30">
        <v>0</v>
      </c>
      <c r="G1707" s="30">
        <v>0</v>
      </c>
    </row>
    <row r="1708" spans="1:7">
      <c r="A1708" s="4"/>
      <c r="B1708" s="4"/>
      <c r="C1708" s="11" t="s">
        <v>359</v>
      </c>
      <c r="D1708" s="30">
        <v>0</v>
      </c>
      <c r="E1708" s="30">
        <v>456535411</v>
      </c>
      <c r="F1708" s="30">
        <v>313059325</v>
      </c>
      <c r="G1708" s="30">
        <v>397352354</v>
      </c>
    </row>
    <row r="1709" spans="1:7">
      <c r="A1709" s="4"/>
      <c r="B1709" s="4"/>
      <c r="C1709" s="11" t="s">
        <v>357</v>
      </c>
      <c r="D1709" s="30">
        <v>0</v>
      </c>
      <c r="E1709" s="30">
        <v>0</v>
      </c>
      <c r="F1709" s="30">
        <v>313059325</v>
      </c>
      <c r="G1709" s="30">
        <v>397352354</v>
      </c>
    </row>
    <row r="1710" spans="1:7">
      <c r="A1710" s="4"/>
      <c r="B1710" s="4"/>
      <c r="C1710" s="11" t="s">
        <v>356</v>
      </c>
      <c r="D1710" s="30">
        <v>0</v>
      </c>
      <c r="E1710" s="30">
        <v>0</v>
      </c>
      <c r="F1710" s="30">
        <v>0</v>
      </c>
      <c r="G1710" s="30">
        <v>0</v>
      </c>
    </row>
    <row r="1711" spans="1:7">
      <c r="A1711" s="4"/>
      <c r="B1711" s="4"/>
      <c r="C1711" s="11" t="s">
        <v>355</v>
      </c>
      <c r="D1711" s="30">
        <v>0</v>
      </c>
      <c r="E1711" s="30">
        <v>0</v>
      </c>
      <c r="F1711" s="30">
        <v>0</v>
      </c>
      <c r="G1711" s="30">
        <v>0</v>
      </c>
    </row>
    <row r="1712" spans="1:7">
      <c r="A1712" s="4"/>
      <c r="B1712" s="4"/>
      <c r="C1712" s="11" t="s">
        <v>354</v>
      </c>
      <c r="D1712" s="30">
        <v>0</v>
      </c>
      <c r="E1712" s="30">
        <v>456535411</v>
      </c>
      <c r="F1712" s="30">
        <v>0</v>
      </c>
      <c r="G1712" s="30">
        <v>0</v>
      </c>
    </row>
    <row r="1713" spans="1:7">
      <c r="A1713" s="4"/>
      <c r="B1713" s="4"/>
      <c r="C1713" s="11" t="s">
        <v>353</v>
      </c>
      <c r="D1713" s="30">
        <v>0</v>
      </c>
      <c r="E1713" s="30">
        <v>0</v>
      </c>
      <c r="F1713" s="30">
        <v>0</v>
      </c>
      <c r="G1713" s="30">
        <v>0</v>
      </c>
    </row>
    <row r="1714" spans="1:7">
      <c r="A1714" s="4"/>
      <c r="B1714" s="4"/>
      <c r="C1714" s="11" t="s">
        <v>358</v>
      </c>
      <c r="D1714" s="30">
        <v>0</v>
      </c>
      <c r="E1714" s="30">
        <v>0</v>
      </c>
      <c r="F1714" s="30">
        <v>0</v>
      </c>
      <c r="G1714" s="30">
        <v>0</v>
      </c>
    </row>
    <row r="1715" spans="1:7">
      <c r="A1715" s="4"/>
      <c r="B1715" s="4"/>
      <c r="C1715" s="11" t="s">
        <v>357</v>
      </c>
      <c r="D1715" s="30">
        <v>0</v>
      </c>
      <c r="E1715" s="30">
        <v>0</v>
      </c>
      <c r="F1715" s="30">
        <v>0</v>
      </c>
      <c r="G1715" s="30">
        <v>0</v>
      </c>
    </row>
    <row r="1716" spans="1:7">
      <c r="A1716" s="4"/>
      <c r="B1716" s="4"/>
      <c r="C1716" s="11" t="s">
        <v>356</v>
      </c>
      <c r="D1716" s="30">
        <v>0</v>
      </c>
      <c r="E1716" s="30">
        <v>0</v>
      </c>
      <c r="F1716" s="30">
        <v>0</v>
      </c>
      <c r="G1716" s="30">
        <v>0</v>
      </c>
    </row>
    <row r="1717" spans="1:7">
      <c r="A1717" s="4"/>
      <c r="B1717" s="4"/>
      <c r="C1717" s="11" t="s">
        <v>355</v>
      </c>
      <c r="D1717" s="30">
        <v>0</v>
      </c>
      <c r="E1717" s="30">
        <v>0</v>
      </c>
      <c r="F1717" s="30">
        <v>0</v>
      </c>
      <c r="G1717" s="30">
        <v>0</v>
      </c>
    </row>
    <row r="1718" spans="1:7">
      <c r="A1718" s="4"/>
      <c r="B1718" s="4"/>
      <c r="C1718" s="11" t="s">
        <v>354</v>
      </c>
      <c r="D1718" s="30">
        <v>0</v>
      </c>
      <c r="E1718" s="30">
        <v>0</v>
      </c>
      <c r="F1718" s="30">
        <v>0</v>
      </c>
      <c r="G1718" s="30">
        <v>0</v>
      </c>
    </row>
    <row r="1719" spans="1:7">
      <c r="A1719" s="4"/>
      <c r="B1719" s="4"/>
      <c r="C1719" s="11" t="s">
        <v>353</v>
      </c>
      <c r="D1719" s="30">
        <v>0</v>
      </c>
      <c r="E1719" s="30">
        <v>0</v>
      </c>
      <c r="F1719" s="30">
        <v>0</v>
      </c>
      <c r="G1719" s="30">
        <v>0</v>
      </c>
    </row>
    <row r="1720" spans="1:7">
      <c r="A1720" s="4"/>
      <c r="B1720" s="4"/>
      <c r="C1720" s="11" t="s">
        <v>352</v>
      </c>
      <c r="D1720" s="30">
        <v>0</v>
      </c>
      <c r="E1720" s="30">
        <v>0</v>
      </c>
      <c r="F1720" s="30">
        <v>0</v>
      </c>
      <c r="G1720" s="30">
        <v>0</v>
      </c>
    </row>
    <row r="1721" spans="1:7">
      <c r="A1721" s="4"/>
      <c r="B1721" s="4"/>
      <c r="C1721" s="11" t="s">
        <v>351</v>
      </c>
      <c r="D1721" s="30">
        <v>0</v>
      </c>
      <c r="E1721" s="30">
        <v>0</v>
      </c>
      <c r="F1721" s="30">
        <v>0</v>
      </c>
      <c r="G1721" s="30">
        <v>0</v>
      </c>
    </row>
    <row r="1722" spans="1:7">
      <c r="A1722" s="4"/>
      <c r="B1722" s="4"/>
      <c r="C1722" s="10" t="s">
        <v>145</v>
      </c>
      <c r="D1722" s="30">
        <v>0</v>
      </c>
      <c r="E1722" s="30">
        <v>456535411</v>
      </c>
      <c r="F1722" s="30">
        <v>313059325</v>
      </c>
      <c r="G1722" s="30">
        <v>397352354</v>
      </c>
    </row>
    <row r="1723" spans="1:7">
      <c r="A1723" s="4"/>
      <c r="B1723" s="4"/>
      <c r="C1723" s="14" t="s">
        <v>382</v>
      </c>
      <c r="D1723" s="1314" t="s">
        <v>1084</v>
      </c>
      <c r="E1723" s="1315"/>
      <c r="F1723" s="1315"/>
      <c r="G1723" s="1315"/>
    </row>
    <row r="1724" spans="1:7">
      <c r="A1724" s="4"/>
      <c r="B1724" s="4"/>
      <c r="C1724" s="27" t="s">
        <v>380</v>
      </c>
      <c r="D1724" s="1310" t="s">
        <v>1085</v>
      </c>
      <c r="E1724" s="1311"/>
      <c r="F1724" s="1311"/>
      <c r="G1724" s="1311"/>
    </row>
    <row r="1725" spans="1:7">
      <c r="A1725" s="4"/>
      <c r="B1725" s="4"/>
      <c r="C1725" s="27" t="s">
        <v>15</v>
      </c>
      <c r="D1725" s="1310" t="s">
        <v>1076</v>
      </c>
      <c r="E1725" s="1311"/>
      <c r="F1725" s="1311"/>
      <c r="G1725" s="1311"/>
    </row>
    <row r="1726" spans="1:7">
      <c r="A1726" s="4"/>
      <c r="B1726" s="4"/>
      <c r="C1726" s="13"/>
      <c r="D1726" s="33">
        <v>2022</v>
      </c>
      <c r="E1726" s="33">
        <v>2023</v>
      </c>
      <c r="F1726" s="33">
        <v>2024</v>
      </c>
      <c r="G1726" s="33">
        <v>2025</v>
      </c>
    </row>
    <row r="1727" spans="1:7">
      <c r="A1727" s="4"/>
      <c r="B1727" s="4"/>
      <c r="C1727" s="12"/>
      <c r="D1727" s="34" t="s">
        <v>7</v>
      </c>
      <c r="E1727" s="34" t="s">
        <v>8</v>
      </c>
      <c r="F1727" s="34" t="s">
        <v>8</v>
      </c>
      <c r="G1727" s="34" t="s">
        <v>8</v>
      </c>
    </row>
    <row r="1728" spans="1:7">
      <c r="A1728" s="4"/>
      <c r="B1728" s="4"/>
      <c r="C1728" s="7" t="s">
        <v>16</v>
      </c>
      <c r="D1728" s="35" t="s">
        <v>411</v>
      </c>
      <c r="E1728" s="35" t="s">
        <v>411</v>
      </c>
      <c r="F1728" s="35" t="s">
        <v>411</v>
      </c>
      <c r="G1728" s="35" t="s">
        <v>411</v>
      </c>
    </row>
    <row r="1729" spans="1:7">
      <c r="A1729" s="4"/>
      <c r="B1729" s="4"/>
      <c r="C1729" s="7" t="s">
        <v>481</v>
      </c>
      <c r="D1729" s="35" t="s">
        <v>684</v>
      </c>
      <c r="E1729" s="35" t="s">
        <v>697</v>
      </c>
      <c r="F1729" s="35" t="s">
        <v>697</v>
      </c>
      <c r="G1729" s="35" t="s">
        <v>697</v>
      </c>
    </row>
    <row r="1730" spans="1:7">
      <c r="A1730" s="4"/>
      <c r="B1730" s="4"/>
      <c r="C1730" s="7" t="s">
        <v>480</v>
      </c>
      <c r="D1730" s="35" t="s">
        <v>684</v>
      </c>
      <c r="E1730" s="35" t="s">
        <v>697</v>
      </c>
      <c r="F1730" s="35" t="s">
        <v>697</v>
      </c>
      <c r="G1730" s="35" t="s">
        <v>697</v>
      </c>
    </row>
    <row r="1731" spans="1:7">
      <c r="A1731" s="4"/>
      <c r="B1731" s="4"/>
      <c r="C1731" s="7" t="s">
        <v>375</v>
      </c>
      <c r="D1731" s="35" t="s">
        <v>348</v>
      </c>
      <c r="E1731" s="35" t="s">
        <v>372</v>
      </c>
      <c r="F1731" s="35" t="s">
        <v>372</v>
      </c>
      <c r="G1731" s="35" t="s">
        <v>372</v>
      </c>
    </row>
    <row r="1732" spans="1:7">
      <c r="A1732" s="4"/>
      <c r="B1732" s="4"/>
      <c r="C1732" s="7" t="s">
        <v>374</v>
      </c>
      <c r="D1732" s="35" t="s">
        <v>348</v>
      </c>
      <c r="E1732" s="35" t="s">
        <v>458</v>
      </c>
      <c r="F1732" s="35" t="s">
        <v>372</v>
      </c>
      <c r="G1732" s="35" t="s">
        <v>372</v>
      </c>
    </row>
    <row r="1733" spans="1:7">
      <c r="A1733" s="4"/>
      <c r="B1733" s="4"/>
      <c r="C1733" s="7" t="s">
        <v>22</v>
      </c>
      <c r="D1733" s="35" t="s">
        <v>348</v>
      </c>
      <c r="E1733" s="35" t="s">
        <v>458</v>
      </c>
      <c r="F1733" s="35" t="s">
        <v>372</v>
      </c>
      <c r="G1733" s="35" t="s">
        <v>372</v>
      </c>
    </row>
    <row r="1734" spans="1:7">
      <c r="A1734" s="4"/>
      <c r="B1734" s="4"/>
      <c r="C1734" s="1312" t="s">
        <v>371</v>
      </c>
      <c r="D1734" s="1313"/>
      <c r="E1734" s="1313"/>
      <c r="F1734" s="1313"/>
      <c r="G1734" s="1313"/>
    </row>
    <row r="1735" spans="1:7">
      <c r="A1735" s="4"/>
      <c r="B1735" s="4"/>
      <c r="C1735" s="13"/>
      <c r="D1735" s="33">
        <v>2022</v>
      </c>
      <c r="E1735" s="33">
        <v>2023</v>
      </c>
      <c r="F1735" s="33">
        <v>2024</v>
      </c>
      <c r="G1735" s="33">
        <v>2025</v>
      </c>
    </row>
    <row r="1736" spans="1:7">
      <c r="A1736" s="4"/>
      <c r="B1736" s="4"/>
      <c r="C1736" s="12"/>
      <c r="D1736" s="34" t="s">
        <v>7</v>
      </c>
      <c r="E1736" s="34" t="s">
        <v>8</v>
      </c>
      <c r="F1736" s="34" t="s">
        <v>8</v>
      </c>
      <c r="G1736" s="34" t="s">
        <v>8</v>
      </c>
    </row>
    <row r="1737" spans="1:7">
      <c r="A1737" s="4"/>
      <c r="B1737" s="4"/>
      <c r="C1737" s="11" t="s">
        <v>368</v>
      </c>
      <c r="D1737" s="30">
        <v>0</v>
      </c>
      <c r="E1737" s="30">
        <v>0</v>
      </c>
      <c r="F1737" s="30">
        <v>0</v>
      </c>
      <c r="G1737" s="30">
        <v>0</v>
      </c>
    </row>
    <row r="1738" spans="1:7">
      <c r="A1738" s="4"/>
      <c r="B1738" s="4"/>
      <c r="C1738" s="11" t="s">
        <v>357</v>
      </c>
      <c r="D1738" s="30">
        <v>0</v>
      </c>
      <c r="E1738" s="30">
        <v>0</v>
      </c>
      <c r="F1738" s="30">
        <v>0</v>
      </c>
      <c r="G1738" s="30">
        <v>0</v>
      </c>
    </row>
    <row r="1739" spans="1:7">
      <c r="A1739" s="4"/>
      <c r="B1739" s="4"/>
      <c r="C1739" s="11" t="s">
        <v>361</v>
      </c>
      <c r="D1739" s="30">
        <v>0</v>
      </c>
      <c r="E1739" s="30">
        <v>0</v>
      </c>
      <c r="F1739" s="30">
        <v>0</v>
      </c>
      <c r="G1739" s="30">
        <v>0</v>
      </c>
    </row>
    <row r="1740" spans="1:7">
      <c r="A1740" s="4"/>
      <c r="B1740" s="4"/>
      <c r="C1740" s="11" t="s">
        <v>367</v>
      </c>
      <c r="D1740" s="30">
        <v>0</v>
      </c>
      <c r="E1740" s="30">
        <v>0</v>
      </c>
      <c r="F1740" s="30">
        <v>0</v>
      </c>
      <c r="G1740" s="30">
        <v>0</v>
      </c>
    </row>
    <row r="1741" spans="1:7">
      <c r="A1741" s="4"/>
      <c r="B1741" s="4"/>
      <c r="C1741" s="11" t="s">
        <v>357</v>
      </c>
      <c r="D1741" s="30">
        <v>0</v>
      </c>
      <c r="E1741" s="30">
        <v>0</v>
      </c>
      <c r="F1741" s="30">
        <v>0</v>
      </c>
      <c r="G1741" s="30">
        <v>0</v>
      </c>
    </row>
    <row r="1742" spans="1:7">
      <c r="A1742" s="4"/>
      <c r="B1742" s="4"/>
      <c r="C1742" s="11" t="s">
        <v>361</v>
      </c>
      <c r="D1742" s="30">
        <v>0</v>
      </c>
      <c r="E1742" s="30">
        <v>0</v>
      </c>
      <c r="F1742" s="30">
        <v>0</v>
      </c>
      <c r="G1742" s="30">
        <v>0</v>
      </c>
    </row>
    <row r="1743" spans="1:7">
      <c r="A1743" s="4"/>
      <c r="B1743" s="4"/>
      <c r="C1743" s="11" t="s">
        <v>366</v>
      </c>
      <c r="D1743" s="30">
        <v>0</v>
      </c>
      <c r="E1743" s="30">
        <v>0</v>
      </c>
      <c r="F1743" s="30">
        <v>0</v>
      </c>
      <c r="G1743" s="30">
        <v>0</v>
      </c>
    </row>
    <row r="1744" spans="1:7">
      <c r="A1744" s="4"/>
      <c r="B1744" s="4"/>
      <c r="C1744" s="11" t="s">
        <v>357</v>
      </c>
      <c r="D1744" s="30">
        <v>0</v>
      </c>
      <c r="E1744" s="30">
        <v>0</v>
      </c>
      <c r="F1744" s="30">
        <v>0</v>
      </c>
      <c r="G1744" s="30">
        <v>0</v>
      </c>
    </row>
    <row r="1745" spans="1:7">
      <c r="A1745" s="4"/>
      <c r="B1745" s="4"/>
      <c r="C1745" s="11" t="s">
        <v>361</v>
      </c>
      <c r="D1745" s="30">
        <v>0</v>
      </c>
      <c r="E1745" s="30">
        <v>0</v>
      </c>
      <c r="F1745" s="30">
        <v>0</v>
      </c>
      <c r="G1745" s="30">
        <v>0</v>
      </c>
    </row>
    <row r="1746" spans="1:7">
      <c r="A1746" s="4"/>
      <c r="B1746" s="4"/>
      <c r="C1746" s="11" t="s">
        <v>365</v>
      </c>
      <c r="D1746" s="30">
        <v>0</v>
      </c>
      <c r="E1746" s="30">
        <v>0</v>
      </c>
      <c r="F1746" s="30">
        <v>0</v>
      </c>
      <c r="G1746" s="30">
        <v>0</v>
      </c>
    </row>
    <row r="1747" spans="1:7">
      <c r="A1747" s="4"/>
      <c r="B1747" s="4"/>
      <c r="C1747" s="11" t="s">
        <v>357</v>
      </c>
      <c r="D1747" s="30">
        <v>0</v>
      </c>
      <c r="E1747" s="30">
        <v>0</v>
      </c>
      <c r="F1747" s="30">
        <v>0</v>
      </c>
      <c r="G1747" s="30">
        <v>0</v>
      </c>
    </row>
    <row r="1748" spans="1:7">
      <c r="A1748" s="4"/>
      <c r="B1748" s="4"/>
      <c r="C1748" s="11" t="s">
        <v>361</v>
      </c>
      <c r="D1748" s="30">
        <v>0</v>
      </c>
      <c r="E1748" s="30">
        <v>0</v>
      </c>
      <c r="F1748" s="30">
        <v>0</v>
      </c>
      <c r="G1748" s="30">
        <v>0</v>
      </c>
    </row>
    <row r="1749" spans="1:7">
      <c r="A1749" s="4"/>
      <c r="B1749" s="4"/>
      <c r="C1749" s="11" t="s">
        <v>370</v>
      </c>
      <c r="D1749" s="30">
        <v>0</v>
      </c>
      <c r="E1749" s="30">
        <v>0</v>
      </c>
      <c r="F1749" s="30">
        <v>0</v>
      </c>
      <c r="G1749" s="30">
        <v>0</v>
      </c>
    </row>
    <row r="1750" spans="1:7">
      <c r="A1750" s="4"/>
      <c r="B1750" s="4"/>
      <c r="C1750" s="11" t="s">
        <v>357</v>
      </c>
      <c r="D1750" s="30">
        <v>0</v>
      </c>
      <c r="E1750" s="30">
        <v>0</v>
      </c>
      <c r="F1750" s="30">
        <v>0</v>
      </c>
      <c r="G1750" s="30">
        <v>0</v>
      </c>
    </row>
    <row r="1751" spans="1:7">
      <c r="A1751" s="4"/>
      <c r="B1751" s="4"/>
      <c r="C1751" s="11" t="s">
        <v>361</v>
      </c>
      <c r="D1751" s="30">
        <v>0</v>
      </c>
      <c r="E1751" s="30">
        <v>0</v>
      </c>
      <c r="F1751" s="30">
        <v>0</v>
      </c>
      <c r="G1751" s="30">
        <v>0</v>
      </c>
    </row>
    <row r="1752" spans="1:7">
      <c r="A1752" s="4"/>
      <c r="B1752" s="4"/>
      <c r="C1752" s="11" t="s">
        <v>363</v>
      </c>
      <c r="D1752" s="30">
        <v>0</v>
      </c>
      <c r="E1752" s="30">
        <v>0</v>
      </c>
      <c r="F1752" s="30">
        <v>0</v>
      </c>
      <c r="G1752" s="30">
        <v>0</v>
      </c>
    </row>
    <row r="1753" spans="1:7">
      <c r="A1753" s="4"/>
      <c r="B1753" s="4"/>
      <c r="C1753" s="11" t="s">
        <v>357</v>
      </c>
      <c r="D1753" s="30">
        <v>0</v>
      </c>
      <c r="E1753" s="30">
        <v>0</v>
      </c>
      <c r="F1753" s="30">
        <v>0</v>
      </c>
      <c r="G1753" s="30">
        <v>0</v>
      </c>
    </row>
    <row r="1754" spans="1:7">
      <c r="A1754" s="4"/>
      <c r="B1754" s="4"/>
      <c r="C1754" s="11" t="s">
        <v>361</v>
      </c>
      <c r="D1754" s="30">
        <v>0</v>
      </c>
      <c r="E1754" s="30">
        <v>0</v>
      </c>
      <c r="F1754" s="30">
        <v>0</v>
      </c>
      <c r="G1754" s="30">
        <v>0</v>
      </c>
    </row>
    <row r="1755" spans="1:7">
      <c r="A1755" s="4"/>
      <c r="B1755" s="4"/>
      <c r="C1755" s="11" t="s">
        <v>362</v>
      </c>
      <c r="D1755" s="30">
        <v>0</v>
      </c>
      <c r="E1755" s="30">
        <v>0</v>
      </c>
      <c r="F1755" s="30">
        <v>0</v>
      </c>
      <c r="G1755" s="30">
        <v>0</v>
      </c>
    </row>
    <row r="1756" spans="1:7">
      <c r="A1756" s="4"/>
      <c r="B1756" s="4"/>
      <c r="C1756" s="11" t="s">
        <v>357</v>
      </c>
      <c r="D1756" s="30">
        <v>0</v>
      </c>
      <c r="E1756" s="30">
        <v>0</v>
      </c>
      <c r="F1756" s="30">
        <v>0</v>
      </c>
      <c r="G1756" s="30">
        <v>0</v>
      </c>
    </row>
    <row r="1757" spans="1:7">
      <c r="A1757" s="4"/>
      <c r="B1757" s="4"/>
      <c r="C1757" s="11" t="s">
        <v>361</v>
      </c>
      <c r="D1757" s="30">
        <v>0</v>
      </c>
      <c r="E1757" s="30">
        <v>0</v>
      </c>
      <c r="F1757" s="30">
        <v>0</v>
      </c>
      <c r="G1757" s="30">
        <v>0</v>
      </c>
    </row>
    <row r="1758" spans="1:7">
      <c r="A1758" s="4"/>
      <c r="B1758" s="4"/>
      <c r="C1758" s="11" t="s">
        <v>360</v>
      </c>
      <c r="D1758" s="30">
        <v>0</v>
      </c>
      <c r="E1758" s="30">
        <v>0</v>
      </c>
      <c r="F1758" s="30">
        <v>0</v>
      </c>
      <c r="G1758" s="30">
        <v>0</v>
      </c>
    </row>
    <row r="1759" spans="1:7">
      <c r="A1759" s="4"/>
      <c r="B1759" s="4"/>
      <c r="C1759" s="11" t="s">
        <v>357</v>
      </c>
      <c r="D1759" s="30">
        <v>0</v>
      </c>
      <c r="E1759" s="30">
        <v>0</v>
      </c>
      <c r="F1759" s="30">
        <v>0</v>
      </c>
      <c r="G1759" s="30">
        <v>0</v>
      </c>
    </row>
    <row r="1760" spans="1:7">
      <c r="A1760" s="4"/>
      <c r="B1760" s="4"/>
      <c r="C1760" s="11" t="s">
        <v>356</v>
      </c>
      <c r="D1760" s="30">
        <v>0</v>
      </c>
      <c r="E1760" s="30">
        <v>0</v>
      </c>
      <c r="F1760" s="30">
        <v>0</v>
      </c>
      <c r="G1760" s="30">
        <v>0</v>
      </c>
    </row>
    <row r="1761" spans="1:7">
      <c r="A1761" s="4"/>
      <c r="B1761" s="4"/>
      <c r="C1761" s="11" t="s">
        <v>355</v>
      </c>
      <c r="D1761" s="30">
        <v>0</v>
      </c>
      <c r="E1761" s="30">
        <v>0</v>
      </c>
      <c r="F1761" s="30">
        <v>0</v>
      </c>
      <c r="G1761" s="30">
        <v>0</v>
      </c>
    </row>
    <row r="1762" spans="1:7">
      <c r="A1762" s="4"/>
      <c r="B1762" s="4"/>
      <c r="C1762" s="11" t="s">
        <v>354</v>
      </c>
      <c r="D1762" s="30">
        <v>0</v>
      </c>
      <c r="E1762" s="30">
        <v>0</v>
      </c>
      <c r="F1762" s="30">
        <v>0</v>
      </c>
      <c r="G1762" s="30">
        <v>0</v>
      </c>
    </row>
    <row r="1763" spans="1:7">
      <c r="A1763" s="4"/>
      <c r="B1763" s="4"/>
      <c r="C1763" s="11" t="s">
        <v>353</v>
      </c>
      <c r="D1763" s="30">
        <v>0</v>
      </c>
      <c r="E1763" s="30">
        <v>0</v>
      </c>
      <c r="F1763" s="30">
        <v>0</v>
      </c>
      <c r="G1763" s="30">
        <v>0</v>
      </c>
    </row>
    <row r="1764" spans="1:7">
      <c r="A1764" s="4"/>
      <c r="B1764" s="4"/>
      <c r="C1764" s="11" t="s">
        <v>359</v>
      </c>
      <c r="D1764" s="30">
        <v>0</v>
      </c>
      <c r="E1764" s="30">
        <v>50000000</v>
      </c>
      <c r="F1764" s="30">
        <v>50000000</v>
      </c>
      <c r="G1764" s="30">
        <v>50000000</v>
      </c>
    </row>
    <row r="1765" spans="1:7">
      <c r="A1765" s="4"/>
      <c r="B1765" s="4"/>
      <c r="C1765" s="11" t="s">
        <v>357</v>
      </c>
      <c r="D1765" s="30">
        <v>0</v>
      </c>
      <c r="E1765" s="30">
        <v>0</v>
      </c>
      <c r="F1765" s="30">
        <v>50000000</v>
      </c>
      <c r="G1765" s="30">
        <v>50000000</v>
      </c>
    </row>
    <row r="1766" spans="1:7">
      <c r="A1766" s="4"/>
      <c r="B1766" s="4"/>
      <c r="C1766" s="11" t="s">
        <v>356</v>
      </c>
      <c r="D1766" s="30">
        <v>0</v>
      </c>
      <c r="E1766" s="30">
        <v>0</v>
      </c>
      <c r="F1766" s="30">
        <v>0</v>
      </c>
      <c r="G1766" s="30">
        <v>0</v>
      </c>
    </row>
    <row r="1767" spans="1:7">
      <c r="A1767" s="4"/>
      <c r="B1767" s="4"/>
      <c r="C1767" s="11" t="s">
        <v>355</v>
      </c>
      <c r="D1767" s="30">
        <v>0</v>
      </c>
      <c r="E1767" s="30">
        <v>0</v>
      </c>
      <c r="F1767" s="30">
        <v>0</v>
      </c>
      <c r="G1767" s="30">
        <v>0</v>
      </c>
    </row>
    <row r="1768" spans="1:7">
      <c r="A1768" s="4"/>
      <c r="B1768" s="4"/>
      <c r="C1768" s="11" t="s">
        <v>354</v>
      </c>
      <c r="D1768" s="30">
        <v>0</v>
      </c>
      <c r="E1768" s="30">
        <v>50000000</v>
      </c>
      <c r="F1768" s="30">
        <v>0</v>
      </c>
      <c r="G1768" s="30">
        <v>0</v>
      </c>
    </row>
    <row r="1769" spans="1:7">
      <c r="A1769" s="4"/>
      <c r="B1769" s="4"/>
      <c r="C1769" s="11" t="s">
        <v>353</v>
      </c>
      <c r="D1769" s="30">
        <v>0</v>
      </c>
      <c r="E1769" s="30">
        <v>0</v>
      </c>
      <c r="F1769" s="30">
        <v>0</v>
      </c>
      <c r="G1769" s="30">
        <v>0</v>
      </c>
    </row>
    <row r="1770" spans="1:7">
      <c r="A1770" s="4"/>
      <c r="B1770" s="4"/>
      <c r="C1770" s="11" t="s">
        <v>358</v>
      </c>
      <c r="D1770" s="30">
        <v>0</v>
      </c>
      <c r="E1770" s="30">
        <v>0</v>
      </c>
      <c r="F1770" s="30">
        <v>0</v>
      </c>
      <c r="G1770" s="30">
        <v>0</v>
      </c>
    </row>
    <row r="1771" spans="1:7">
      <c r="A1771" s="4"/>
      <c r="B1771" s="4"/>
      <c r="C1771" s="11" t="s">
        <v>357</v>
      </c>
      <c r="D1771" s="30">
        <v>0</v>
      </c>
      <c r="E1771" s="30">
        <v>0</v>
      </c>
      <c r="F1771" s="30">
        <v>0</v>
      </c>
      <c r="G1771" s="30">
        <v>0</v>
      </c>
    </row>
    <row r="1772" spans="1:7">
      <c r="A1772" s="4"/>
      <c r="B1772" s="4"/>
      <c r="C1772" s="11" t="s">
        <v>356</v>
      </c>
      <c r="D1772" s="30">
        <v>0</v>
      </c>
      <c r="E1772" s="30">
        <v>0</v>
      </c>
      <c r="F1772" s="30">
        <v>0</v>
      </c>
      <c r="G1772" s="30">
        <v>0</v>
      </c>
    </row>
    <row r="1773" spans="1:7">
      <c r="A1773" s="4"/>
      <c r="B1773" s="4"/>
      <c r="C1773" s="11" t="s">
        <v>355</v>
      </c>
      <c r="D1773" s="30">
        <v>0</v>
      </c>
      <c r="E1773" s="30">
        <v>0</v>
      </c>
      <c r="F1773" s="30">
        <v>0</v>
      </c>
      <c r="G1773" s="30">
        <v>0</v>
      </c>
    </row>
    <row r="1774" spans="1:7">
      <c r="A1774" s="4"/>
      <c r="B1774" s="4"/>
      <c r="C1774" s="11" t="s">
        <v>354</v>
      </c>
      <c r="D1774" s="30">
        <v>0</v>
      </c>
      <c r="E1774" s="30">
        <v>0</v>
      </c>
      <c r="F1774" s="30">
        <v>0</v>
      </c>
      <c r="G1774" s="30">
        <v>0</v>
      </c>
    </row>
    <row r="1775" spans="1:7">
      <c r="A1775" s="4"/>
      <c r="B1775" s="4"/>
      <c r="C1775" s="11" t="s">
        <v>353</v>
      </c>
      <c r="D1775" s="30">
        <v>0</v>
      </c>
      <c r="E1775" s="30">
        <v>0</v>
      </c>
      <c r="F1775" s="30">
        <v>0</v>
      </c>
      <c r="G1775" s="30">
        <v>0</v>
      </c>
    </row>
    <row r="1776" spans="1:7">
      <c r="A1776" s="4"/>
      <c r="B1776" s="4"/>
      <c r="C1776" s="11" t="s">
        <v>352</v>
      </c>
      <c r="D1776" s="30">
        <v>0</v>
      </c>
      <c r="E1776" s="30">
        <v>0</v>
      </c>
      <c r="F1776" s="30">
        <v>0</v>
      </c>
      <c r="G1776" s="30">
        <v>0</v>
      </c>
    </row>
    <row r="1777" spans="1:7">
      <c r="A1777" s="4"/>
      <c r="B1777" s="4"/>
      <c r="C1777" s="11" t="s">
        <v>351</v>
      </c>
      <c r="D1777" s="30">
        <v>0</v>
      </c>
      <c r="E1777" s="30">
        <v>0</v>
      </c>
      <c r="F1777" s="30">
        <v>0</v>
      </c>
      <c r="G1777" s="30">
        <v>0</v>
      </c>
    </row>
    <row r="1778" spans="1:7">
      <c r="A1778" s="4"/>
      <c r="B1778" s="4"/>
      <c r="C1778" s="10" t="s">
        <v>145</v>
      </c>
      <c r="D1778" s="30">
        <v>0</v>
      </c>
      <c r="E1778" s="30">
        <v>50000000</v>
      </c>
      <c r="F1778" s="30">
        <v>50000000</v>
      </c>
      <c r="G1778" s="30">
        <v>50000000</v>
      </c>
    </row>
    <row r="1779" spans="1:7">
      <c r="A1779" s="4"/>
      <c r="B1779" s="4"/>
      <c r="C1779" s="26" t="s">
        <v>1087</v>
      </c>
      <c r="D1779" s="1316" t="s">
        <v>1088</v>
      </c>
      <c r="E1779" s="1317"/>
      <c r="F1779" s="1317"/>
      <c r="G1779" s="1317"/>
    </row>
    <row r="1780" spans="1:7">
      <c r="A1780" s="4"/>
      <c r="B1780" s="4"/>
      <c r="C1780" s="14" t="s">
        <v>382</v>
      </c>
      <c r="D1780" s="1314" t="s">
        <v>1089</v>
      </c>
      <c r="E1780" s="1315"/>
      <c r="F1780" s="1315"/>
      <c r="G1780" s="1315"/>
    </row>
    <row r="1781" spans="1:7">
      <c r="A1781" s="4"/>
      <c r="B1781" s="4"/>
      <c r="C1781" s="27" t="s">
        <v>380</v>
      </c>
      <c r="D1781" s="1310" t="s">
        <v>1090</v>
      </c>
      <c r="E1781" s="1311"/>
      <c r="F1781" s="1311"/>
      <c r="G1781" s="1311"/>
    </row>
    <row r="1782" spans="1:7">
      <c r="A1782" s="4"/>
      <c r="B1782" s="4"/>
      <c r="C1782" s="27" t="s">
        <v>15</v>
      </c>
      <c r="D1782" s="1310" t="s">
        <v>1037</v>
      </c>
      <c r="E1782" s="1311"/>
      <c r="F1782" s="1311"/>
      <c r="G1782" s="1311"/>
    </row>
    <row r="1783" spans="1:7">
      <c r="A1783" s="4"/>
      <c r="B1783" s="4"/>
      <c r="C1783" s="13"/>
      <c r="D1783" s="33">
        <v>2022</v>
      </c>
      <c r="E1783" s="33">
        <v>2023</v>
      </c>
      <c r="F1783" s="33">
        <v>2024</v>
      </c>
      <c r="G1783" s="33">
        <v>2025</v>
      </c>
    </row>
    <row r="1784" spans="1:7">
      <c r="A1784" s="4"/>
      <c r="B1784" s="4"/>
      <c r="C1784" s="12"/>
      <c r="D1784" s="34" t="s">
        <v>7</v>
      </c>
      <c r="E1784" s="34" t="s">
        <v>8</v>
      </c>
      <c r="F1784" s="34" t="s">
        <v>8</v>
      </c>
      <c r="G1784" s="34" t="s">
        <v>8</v>
      </c>
    </row>
    <row r="1785" spans="1:7">
      <c r="A1785" s="4"/>
      <c r="B1785" s="4"/>
      <c r="C1785" s="7" t="s">
        <v>16</v>
      </c>
      <c r="D1785" s="35" t="s">
        <v>411</v>
      </c>
      <c r="E1785" s="35" t="s">
        <v>411</v>
      </c>
      <c r="F1785" s="35" t="s">
        <v>372</v>
      </c>
      <c r="G1785" s="35" t="s">
        <v>372</v>
      </c>
    </row>
    <row r="1786" spans="1:7">
      <c r="A1786" s="4"/>
      <c r="B1786" s="4"/>
      <c r="C1786" s="7" t="s">
        <v>481</v>
      </c>
      <c r="D1786" s="35" t="s">
        <v>2547</v>
      </c>
      <c r="E1786" s="35" t="s">
        <v>2548</v>
      </c>
      <c r="F1786" s="35" t="s">
        <v>372</v>
      </c>
      <c r="G1786" s="35" t="s">
        <v>372</v>
      </c>
    </row>
    <row r="1787" spans="1:7">
      <c r="A1787" s="4"/>
      <c r="B1787" s="4"/>
      <c r="C1787" s="7" t="s">
        <v>480</v>
      </c>
      <c r="D1787" s="35" t="s">
        <v>2547</v>
      </c>
      <c r="E1787" s="35" t="s">
        <v>2548</v>
      </c>
      <c r="F1787" s="35" t="s">
        <v>372</v>
      </c>
      <c r="G1787" s="35" t="s">
        <v>372</v>
      </c>
    </row>
    <row r="1788" spans="1:7">
      <c r="A1788" s="4"/>
      <c r="B1788" s="4"/>
      <c r="C1788" s="7" t="s">
        <v>375</v>
      </c>
      <c r="D1788" s="35" t="s">
        <v>348</v>
      </c>
      <c r="E1788" s="35" t="s">
        <v>372</v>
      </c>
      <c r="F1788" s="35" t="s">
        <v>434</v>
      </c>
      <c r="G1788" s="35" t="s">
        <v>348</v>
      </c>
    </row>
    <row r="1789" spans="1:7">
      <c r="A1789" s="4"/>
      <c r="B1789" s="4"/>
      <c r="C1789" s="7" t="s">
        <v>374</v>
      </c>
      <c r="D1789" s="35" t="s">
        <v>348</v>
      </c>
      <c r="E1789" s="35" t="s">
        <v>2549</v>
      </c>
      <c r="F1789" s="35" t="s">
        <v>434</v>
      </c>
      <c r="G1789" s="35" t="s">
        <v>348</v>
      </c>
    </row>
    <row r="1790" spans="1:7">
      <c r="A1790" s="4"/>
      <c r="B1790" s="4"/>
      <c r="C1790" s="7" t="s">
        <v>22</v>
      </c>
      <c r="D1790" s="35" t="s">
        <v>348</v>
      </c>
      <c r="E1790" s="35" t="s">
        <v>2549</v>
      </c>
      <c r="F1790" s="35" t="s">
        <v>434</v>
      </c>
      <c r="G1790" s="35" t="s">
        <v>348</v>
      </c>
    </row>
    <row r="1791" spans="1:7">
      <c r="A1791" s="4"/>
      <c r="B1791" s="4"/>
      <c r="C1791" s="1312" t="s">
        <v>371</v>
      </c>
      <c r="D1791" s="1313"/>
      <c r="E1791" s="1313"/>
      <c r="F1791" s="1313"/>
      <c r="G1791" s="1313"/>
    </row>
    <row r="1792" spans="1:7">
      <c r="A1792" s="4"/>
      <c r="B1792" s="4"/>
      <c r="C1792" s="13"/>
      <c r="D1792" s="33">
        <v>2022</v>
      </c>
      <c r="E1792" s="33">
        <v>2023</v>
      </c>
      <c r="F1792" s="33">
        <v>2024</v>
      </c>
      <c r="G1792" s="33">
        <v>2025</v>
      </c>
    </row>
    <row r="1793" spans="1:7">
      <c r="A1793" s="4"/>
      <c r="B1793" s="4"/>
      <c r="C1793" s="12"/>
      <c r="D1793" s="34" t="s">
        <v>7</v>
      </c>
      <c r="E1793" s="34" t="s">
        <v>8</v>
      </c>
      <c r="F1793" s="34" t="s">
        <v>8</v>
      </c>
      <c r="G1793" s="34" t="s">
        <v>8</v>
      </c>
    </row>
    <row r="1794" spans="1:7">
      <c r="A1794" s="4"/>
      <c r="B1794" s="4"/>
      <c r="C1794" s="11" t="s">
        <v>368</v>
      </c>
      <c r="D1794" s="30">
        <v>0</v>
      </c>
      <c r="E1794" s="30">
        <v>0</v>
      </c>
      <c r="F1794" s="30">
        <v>0</v>
      </c>
      <c r="G1794" s="30">
        <v>0</v>
      </c>
    </row>
    <row r="1795" spans="1:7">
      <c r="A1795" s="4"/>
      <c r="B1795" s="4"/>
      <c r="C1795" s="11" t="s">
        <v>357</v>
      </c>
      <c r="D1795" s="30">
        <v>0</v>
      </c>
      <c r="E1795" s="30">
        <v>0</v>
      </c>
      <c r="F1795" s="30">
        <v>0</v>
      </c>
      <c r="G1795" s="30">
        <v>0</v>
      </c>
    </row>
    <row r="1796" spans="1:7">
      <c r="A1796" s="4"/>
      <c r="B1796" s="4"/>
      <c r="C1796" s="11" t="s">
        <v>361</v>
      </c>
      <c r="D1796" s="30">
        <v>0</v>
      </c>
      <c r="E1796" s="30">
        <v>0</v>
      </c>
      <c r="F1796" s="30">
        <v>0</v>
      </c>
      <c r="G1796" s="30">
        <v>0</v>
      </c>
    </row>
    <row r="1797" spans="1:7">
      <c r="A1797" s="4"/>
      <c r="B1797" s="4"/>
      <c r="C1797" s="11" t="s">
        <v>367</v>
      </c>
      <c r="D1797" s="30">
        <v>0</v>
      </c>
      <c r="E1797" s="30">
        <v>0</v>
      </c>
      <c r="F1797" s="30">
        <v>0</v>
      </c>
      <c r="G1797" s="30">
        <v>0</v>
      </c>
    </row>
    <row r="1798" spans="1:7">
      <c r="A1798" s="4"/>
      <c r="B1798" s="4"/>
      <c r="C1798" s="11" t="s">
        <v>357</v>
      </c>
      <c r="D1798" s="30">
        <v>0</v>
      </c>
      <c r="E1798" s="30">
        <v>0</v>
      </c>
      <c r="F1798" s="30">
        <v>0</v>
      </c>
      <c r="G1798" s="30">
        <v>0</v>
      </c>
    </row>
    <row r="1799" spans="1:7">
      <c r="A1799" s="4"/>
      <c r="B1799" s="4"/>
      <c r="C1799" s="11" t="s">
        <v>361</v>
      </c>
      <c r="D1799" s="30">
        <v>0</v>
      </c>
      <c r="E1799" s="30">
        <v>0</v>
      </c>
      <c r="F1799" s="30">
        <v>0</v>
      </c>
      <c r="G1799" s="30">
        <v>0</v>
      </c>
    </row>
    <row r="1800" spans="1:7">
      <c r="A1800" s="4"/>
      <c r="B1800" s="4"/>
      <c r="C1800" s="11" t="s">
        <v>366</v>
      </c>
      <c r="D1800" s="30">
        <v>0</v>
      </c>
      <c r="E1800" s="30">
        <v>0</v>
      </c>
      <c r="F1800" s="30">
        <v>0</v>
      </c>
      <c r="G1800" s="30">
        <v>0</v>
      </c>
    </row>
    <row r="1801" spans="1:7">
      <c r="A1801" s="4"/>
      <c r="B1801" s="4"/>
      <c r="C1801" s="11" t="s">
        <v>357</v>
      </c>
      <c r="D1801" s="30">
        <v>0</v>
      </c>
      <c r="E1801" s="30">
        <v>0</v>
      </c>
      <c r="F1801" s="30">
        <v>0</v>
      </c>
      <c r="G1801" s="30">
        <v>0</v>
      </c>
    </row>
    <row r="1802" spans="1:7">
      <c r="A1802" s="4"/>
      <c r="B1802" s="4"/>
      <c r="C1802" s="11" t="s">
        <v>361</v>
      </c>
      <c r="D1802" s="30">
        <v>0</v>
      </c>
      <c r="E1802" s="30">
        <v>0</v>
      </c>
      <c r="F1802" s="30">
        <v>0</v>
      </c>
      <c r="G1802" s="30">
        <v>0</v>
      </c>
    </row>
    <row r="1803" spans="1:7">
      <c r="A1803" s="4"/>
      <c r="B1803" s="4"/>
      <c r="C1803" s="11" t="s">
        <v>365</v>
      </c>
      <c r="D1803" s="30">
        <v>0</v>
      </c>
      <c r="E1803" s="30">
        <v>0</v>
      </c>
      <c r="F1803" s="30">
        <v>0</v>
      </c>
      <c r="G1803" s="30">
        <v>0</v>
      </c>
    </row>
    <row r="1804" spans="1:7">
      <c r="A1804" s="4"/>
      <c r="B1804" s="4"/>
      <c r="C1804" s="11" t="s">
        <v>357</v>
      </c>
      <c r="D1804" s="30">
        <v>0</v>
      </c>
      <c r="E1804" s="30">
        <v>0</v>
      </c>
      <c r="F1804" s="30">
        <v>0</v>
      </c>
      <c r="G1804" s="30">
        <v>0</v>
      </c>
    </row>
    <row r="1805" spans="1:7">
      <c r="A1805" s="4"/>
      <c r="B1805" s="4"/>
      <c r="C1805" s="11" t="s">
        <v>361</v>
      </c>
      <c r="D1805" s="30">
        <v>0</v>
      </c>
      <c r="E1805" s="30">
        <v>0</v>
      </c>
      <c r="F1805" s="30">
        <v>0</v>
      </c>
      <c r="G1805" s="30">
        <v>0</v>
      </c>
    </row>
    <row r="1806" spans="1:7">
      <c r="A1806" s="4"/>
      <c r="B1806" s="4"/>
      <c r="C1806" s="11" t="s">
        <v>370</v>
      </c>
      <c r="D1806" s="30">
        <v>0</v>
      </c>
      <c r="E1806" s="30">
        <v>0</v>
      </c>
      <c r="F1806" s="30">
        <v>0</v>
      </c>
      <c r="G1806" s="30">
        <v>0</v>
      </c>
    </row>
    <row r="1807" spans="1:7">
      <c r="A1807" s="4"/>
      <c r="B1807" s="4"/>
      <c r="C1807" s="11" t="s">
        <v>357</v>
      </c>
      <c r="D1807" s="30">
        <v>0</v>
      </c>
      <c r="E1807" s="30">
        <v>0</v>
      </c>
      <c r="F1807" s="30">
        <v>0</v>
      </c>
      <c r="G1807" s="30">
        <v>0</v>
      </c>
    </row>
    <row r="1808" spans="1:7">
      <c r="A1808" s="4"/>
      <c r="B1808" s="4"/>
      <c r="C1808" s="11" t="s">
        <v>361</v>
      </c>
      <c r="D1808" s="30">
        <v>0</v>
      </c>
      <c r="E1808" s="30">
        <v>0</v>
      </c>
      <c r="F1808" s="30">
        <v>0</v>
      </c>
      <c r="G1808" s="30">
        <v>0</v>
      </c>
    </row>
    <row r="1809" spans="1:7">
      <c r="A1809" s="4"/>
      <c r="B1809" s="4"/>
      <c r="C1809" s="11" t="s">
        <v>363</v>
      </c>
      <c r="D1809" s="30">
        <v>0</v>
      </c>
      <c r="E1809" s="30">
        <v>0</v>
      </c>
      <c r="F1809" s="30">
        <v>0</v>
      </c>
      <c r="G1809" s="30">
        <v>0</v>
      </c>
    </row>
    <row r="1810" spans="1:7">
      <c r="A1810" s="4"/>
      <c r="B1810" s="4"/>
      <c r="C1810" s="11" t="s">
        <v>357</v>
      </c>
      <c r="D1810" s="30">
        <v>0</v>
      </c>
      <c r="E1810" s="30">
        <v>0</v>
      </c>
      <c r="F1810" s="30">
        <v>0</v>
      </c>
      <c r="G1810" s="30">
        <v>0</v>
      </c>
    </row>
    <row r="1811" spans="1:7">
      <c r="A1811" s="4"/>
      <c r="B1811" s="4"/>
      <c r="C1811" s="11" t="s">
        <v>361</v>
      </c>
      <c r="D1811" s="30">
        <v>0</v>
      </c>
      <c r="E1811" s="30">
        <v>0</v>
      </c>
      <c r="F1811" s="30">
        <v>0</v>
      </c>
      <c r="G1811" s="30">
        <v>0</v>
      </c>
    </row>
    <row r="1812" spans="1:7">
      <c r="A1812" s="4"/>
      <c r="B1812" s="4"/>
      <c r="C1812" s="11" t="s">
        <v>362</v>
      </c>
      <c r="D1812" s="30">
        <v>0</v>
      </c>
      <c r="E1812" s="30">
        <v>0</v>
      </c>
      <c r="F1812" s="30">
        <v>0</v>
      </c>
      <c r="G1812" s="30">
        <v>0</v>
      </c>
    </row>
    <row r="1813" spans="1:7">
      <c r="A1813" s="4"/>
      <c r="B1813" s="4"/>
      <c r="C1813" s="11" t="s">
        <v>357</v>
      </c>
      <c r="D1813" s="30">
        <v>0</v>
      </c>
      <c r="E1813" s="30">
        <v>0</v>
      </c>
      <c r="F1813" s="30">
        <v>0</v>
      </c>
      <c r="G1813" s="30">
        <v>0</v>
      </c>
    </row>
    <row r="1814" spans="1:7">
      <c r="A1814" s="4"/>
      <c r="B1814" s="4"/>
      <c r="C1814" s="11" t="s">
        <v>361</v>
      </c>
      <c r="D1814" s="30">
        <v>0</v>
      </c>
      <c r="E1814" s="30">
        <v>0</v>
      </c>
      <c r="F1814" s="30">
        <v>0</v>
      </c>
      <c r="G1814" s="30">
        <v>0</v>
      </c>
    </row>
    <row r="1815" spans="1:7">
      <c r="A1815" s="4"/>
      <c r="B1815" s="4"/>
      <c r="C1815" s="11" t="s">
        <v>360</v>
      </c>
      <c r="D1815" s="30">
        <v>0</v>
      </c>
      <c r="E1815" s="30">
        <v>0</v>
      </c>
      <c r="F1815" s="30">
        <v>0</v>
      </c>
      <c r="G1815" s="30">
        <v>0</v>
      </c>
    </row>
    <row r="1816" spans="1:7">
      <c r="A1816" s="4"/>
      <c r="B1816" s="4"/>
      <c r="C1816" s="11" t="s">
        <v>357</v>
      </c>
      <c r="D1816" s="30">
        <v>0</v>
      </c>
      <c r="E1816" s="30">
        <v>0</v>
      </c>
      <c r="F1816" s="30">
        <v>0</v>
      </c>
      <c r="G1816" s="30">
        <v>0</v>
      </c>
    </row>
    <row r="1817" spans="1:7">
      <c r="A1817" s="4"/>
      <c r="B1817" s="4"/>
      <c r="C1817" s="11" t="s">
        <v>356</v>
      </c>
      <c r="D1817" s="30">
        <v>0</v>
      </c>
      <c r="E1817" s="30">
        <v>0</v>
      </c>
      <c r="F1817" s="30">
        <v>0</v>
      </c>
      <c r="G1817" s="30">
        <v>0</v>
      </c>
    </row>
    <row r="1818" spans="1:7">
      <c r="A1818" s="4"/>
      <c r="B1818" s="4"/>
      <c r="C1818" s="11" t="s">
        <v>355</v>
      </c>
      <c r="D1818" s="30">
        <v>0</v>
      </c>
      <c r="E1818" s="30">
        <v>0</v>
      </c>
      <c r="F1818" s="30">
        <v>0</v>
      </c>
      <c r="G1818" s="30">
        <v>0</v>
      </c>
    </row>
    <row r="1819" spans="1:7">
      <c r="A1819" s="4"/>
      <c r="B1819" s="4"/>
      <c r="C1819" s="11" t="s">
        <v>354</v>
      </c>
      <c r="D1819" s="30">
        <v>0</v>
      </c>
      <c r="E1819" s="30">
        <v>0</v>
      </c>
      <c r="F1819" s="30">
        <v>0</v>
      </c>
      <c r="G1819" s="30">
        <v>0</v>
      </c>
    </row>
    <row r="1820" spans="1:7">
      <c r="A1820" s="4"/>
      <c r="B1820" s="4"/>
      <c r="C1820" s="11" t="s">
        <v>353</v>
      </c>
      <c r="D1820" s="30">
        <v>0</v>
      </c>
      <c r="E1820" s="30">
        <v>0</v>
      </c>
      <c r="F1820" s="30">
        <v>0</v>
      </c>
      <c r="G1820" s="30">
        <v>0</v>
      </c>
    </row>
    <row r="1821" spans="1:7">
      <c r="A1821" s="4"/>
      <c r="B1821" s="4"/>
      <c r="C1821" s="11" t="s">
        <v>359</v>
      </c>
      <c r="D1821" s="30">
        <v>0</v>
      </c>
      <c r="E1821" s="30">
        <v>113149706</v>
      </c>
      <c r="F1821" s="30">
        <v>0</v>
      </c>
      <c r="G1821" s="30">
        <v>0</v>
      </c>
    </row>
    <row r="1822" spans="1:7">
      <c r="A1822" s="4"/>
      <c r="B1822" s="4"/>
      <c r="C1822" s="11" t="s">
        <v>357</v>
      </c>
      <c r="D1822" s="30">
        <v>0</v>
      </c>
      <c r="E1822" s="30">
        <v>0</v>
      </c>
      <c r="F1822" s="30">
        <v>0</v>
      </c>
      <c r="G1822" s="30">
        <v>0</v>
      </c>
    </row>
    <row r="1823" spans="1:7">
      <c r="A1823" s="4"/>
      <c r="B1823" s="4"/>
      <c r="C1823" s="11" t="s">
        <v>356</v>
      </c>
      <c r="D1823" s="30">
        <v>0</v>
      </c>
      <c r="E1823" s="30">
        <v>113149706</v>
      </c>
      <c r="F1823" s="30">
        <v>0</v>
      </c>
      <c r="G1823" s="30">
        <v>0</v>
      </c>
    </row>
    <row r="1824" spans="1:7">
      <c r="A1824" s="4"/>
      <c r="B1824" s="4"/>
      <c r="C1824" s="11" t="s">
        <v>355</v>
      </c>
      <c r="D1824" s="30">
        <v>0</v>
      </c>
      <c r="E1824" s="30">
        <v>0</v>
      </c>
      <c r="F1824" s="30">
        <v>0</v>
      </c>
      <c r="G1824" s="30">
        <v>0</v>
      </c>
    </row>
    <row r="1825" spans="1:7">
      <c r="A1825" s="4"/>
      <c r="B1825" s="4"/>
      <c r="C1825" s="11" t="s">
        <v>354</v>
      </c>
      <c r="D1825" s="30">
        <v>0</v>
      </c>
      <c r="E1825" s="30">
        <v>0</v>
      </c>
      <c r="F1825" s="30">
        <v>0</v>
      </c>
      <c r="G1825" s="30">
        <v>0</v>
      </c>
    </row>
    <row r="1826" spans="1:7">
      <c r="A1826" s="4"/>
      <c r="B1826" s="4"/>
      <c r="C1826" s="11" t="s">
        <v>353</v>
      </c>
      <c r="D1826" s="30">
        <v>0</v>
      </c>
      <c r="E1826" s="30">
        <v>0</v>
      </c>
      <c r="F1826" s="30">
        <v>0</v>
      </c>
      <c r="G1826" s="30">
        <v>0</v>
      </c>
    </row>
    <row r="1827" spans="1:7">
      <c r="A1827" s="4"/>
      <c r="B1827" s="4"/>
      <c r="C1827" s="11" t="s">
        <v>358</v>
      </c>
      <c r="D1827" s="30">
        <v>0</v>
      </c>
      <c r="E1827" s="30">
        <v>0</v>
      </c>
      <c r="F1827" s="30">
        <v>0</v>
      </c>
      <c r="G1827" s="30">
        <v>0</v>
      </c>
    </row>
    <row r="1828" spans="1:7">
      <c r="A1828" s="4"/>
      <c r="B1828" s="4"/>
      <c r="C1828" s="11" t="s">
        <v>357</v>
      </c>
      <c r="D1828" s="30">
        <v>0</v>
      </c>
      <c r="E1828" s="30">
        <v>0</v>
      </c>
      <c r="F1828" s="30">
        <v>0</v>
      </c>
      <c r="G1828" s="30">
        <v>0</v>
      </c>
    </row>
    <row r="1829" spans="1:7">
      <c r="A1829" s="4"/>
      <c r="B1829" s="4"/>
      <c r="C1829" s="11" t="s">
        <v>356</v>
      </c>
      <c r="D1829" s="30">
        <v>0</v>
      </c>
      <c r="E1829" s="30">
        <v>0</v>
      </c>
      <c r="F1829" s="30">
        <v>0</v>
      </c>
      <c r="G1829" s="30">
        <v>0</v>
      </c>
    </row>
    <row r="1830" spans="1:7">
      <c r="A1830" s="4"/>
      <c r="B1830" s="4"/>
      <c r="C1830" s="11" t="s">
        <v>355</v>
      </c>
      <c r="D1830" s="30">
        <v>0</v>
      </c>
      <c r="E1830" s="30">
        <v>0</v>
      </c>
      <c r="F1830" s="30">
        <v>0</v>
      </c>
      <c r="G1830" s="30">
        <v>0</v>
      </c>
    </row>
    <row r="1831" spans="1:7">
      <c r="A1831" s="4"/>
      <c r="B1831" s="4"/>
      <c r="C1831" s="11" t="s">
        <v>354</v>
      </c>
      <c r="D1831" s="30">
        <v>0</v>
      </c>
      <c r="E1831" s="30">
        <v>0</v>
      </c>
      <c r="F1831" s="30">
        <v>0</v>
      </c>
      <c r="G1831" s="30">
        <v>0</v>
      </c>
    </row>
    <row r="1832" spans="1:7">
      <c r="A1832" s="4"/>
      <c r="B1832" s="4"/>
      <c r="C1832" s="11" t="s">
        <v>353</v>
      </c>
      <c r="D1832" s="30">
        <v>0</v>
      </c>
      <c r="E1832" s="30">
        <v>0</v>
      </c>
      <c r="F1832" s="30">
        <v>0</v>
      </c>
      <c r="G1832" s="30">
        <v>0</v>
      </c>
    </row>
    <row r="1833" spans="1:7">
      <c r="A1833" s="4"/>
      <c r="B1833" s="4"/>
      <c r="C1833" s="11" t="s">
        <v>352</v>
      </c>
      <c r="D1833" s="30">
        <v>0</v>
      </c>
      <c r="E1833" s="30">
        <v>0</v>
      </c>
      <c r="F1833" s="30">
        <v>0</v>
      </c>
      <c r="G1833" s="30">
        <v>0</v>
      </c>
    </row>
    <row r="1834" spans="1:7">
      <c r="A1834" s="4"/>
      <c r="B1834" s="4"/>
      <c r="C1834" s="11" t="s">
        <v>351</v>
      </c>
      <c r="D1834" s="30">
        <v>0</v>
      </c>
      <c r="E1834" s="30">
        <v>0</v>
      </c>
      <c r="F1834" s="30">
        <v>0</v>
      </c>
      <c r="G1834" s="30">
        <v>0</v>
      </c>
    </row>
    <row r="1835" spans="1:7">
      <c r="A1835" s="4"/>
      <c r="B1835" s="4"/>
      <c r="C1835" s="10" t="s">
        <v>145</v>
      </c>
      <c r="D1835" s="30">
        <v>0</v>
      </c>
      <c r="E1835" s="30">
        <v>113149706</v>
      </c>
      <c r="F1835" s="30">
        <v>0</v>
      </c>
      <c r="G1835" s="30">
        <v>0</v>
      </c>
    </row>
    <row r="1836" spans="1:7">
      <c r="A1836" s="4"/>
      <c r="B1836" s="4"/>
      <c r="C1836" s="26" t="s">
        <v>1091</v>
      </c>
      <c r="D1836" s="1316" t="s">
        <v>1092</v>
      </c>
      <c r="E1836" s="1317"/>
      <c r="F1836" s="1317"/>
      <c r="G1836" s="1317"/>
    </row>
    <row r="1837" spans="1:7">
      <c r="A1837" s="4"/>
      <c r="B1837" s="4"/>
      <c r="C1837" s="14" t="s">
        <v>382</v>
      </c>
      <c r="D1837" s="1314" t="s">
        <v>1093</v>
      </c>
      <c r="E1837" s="1315"/>
      <c r="F1837" s="1315"/>
      <c r="G1837" s="1315"/>
    </row>
    <row r="1838" spans="1:7">
      <c r="A1838" s="4"/>
      <c r="B1838" s="4"/>
      <c r="C1838" s="27" t="s">
        <v>380</v>
      </c>
      <c r="D1838" s="1310" t="s">
        <v>1092</v>
      </c>
      <c r="E1838" s="1311"/>
      <c r="F1838" s="1311"/>
      <c r="G1838" s="1311"/>
    </row>
    <row r="1839" spans="1:7">
      <c r="A1839" s="4"/>
      <c r="B1839" s="4"/>
      <c r="C1839" s="27" t="s">
        <v>15</v>
      </c>
      <c r="D1839" s="1310" t="s">
        <v>1037</v>
      </c>
      <c r="E1839" s="1311"/>
      <c r="F1839" s="1311"/>
      <c r="G1839" s="1311"/>
    </row>
    <row r="1840" spans="1:7">
      <c r="A1840" s="4"/>
      <c r="B1840" s="4"/>
      <c r="C1840" s="13"/>
      <c r="D1840" s="33">
        <v>2022</v>
      </c>
      <c r="E1840" s="33">
        <v>2023</v>
      </c>
      <c r="F1840" s="33">
        <v>2024</v>
      </c>
      <c r="G1840" s="33">
        <v>2025</v>
      </c>
    </row>
    <row r="1841" spans="1:7">
      <c r="A1841" s="4"/>
      <c r="B1841" s="4"/>
      <c r="C1841" s="12"/>
      <c r="D1841" s="34" t="s">
        <v>7</v>
      </c>
      <c r="E1841" s="34" t="s">
        <v>8</v>
      </c>
      <c r="F1841" s="34" t="s">
        <v>8</v>
      </c>
      <c r="G1841" s="34" t="s">
        <v>8</v>
      </c>
    </row>
    <row r="1842" spans="1:7">
      <c r="A1842" s="4"/>
      <c r="B1842" s="4"/>
      <c r="C1842" s="7" t="s">
        <v>16</v>
      </c>
      <c r="D1842" s="35" t="s">
        <v>411</v>
      </c>
      <c r="E1842" s="35" t="s">
        <v>411</v>
      </c>
      <c r="F1842" s="35" t="s">
        <v>411</v>
      </c>
      <c r="G1842" s="35" t="s">
        <v>411</v>
      </c>
    </row>
    <row r="1843" spans="1:7">
      <c r="A1843" s="4"/>
      <c r="B1843" s="4"/>
      <c r="C1843" s="7" t="s">
        <v>481</v>
      </c>
      <c r="D1843" s="35" t="s">
        <v>2550</v>
      </c>
      <c r="E1843" s="35" t="s">
        <v>1169</v>
      </c>
      <c r="F1843" s="35" t="s">
        <v>2551</v>
      </c>
      <c r="G1843" s="35" t="s">
        <v>2551</v>
      </c>
    </row>
    <row r="1844" spans="1:7">
      <c r="A1844" s="4"/>
      <c r="B1844" s="4"/>
      <c r="C1844" s="7" t="s">
        <v>480</v>
      </c>
      <c r="D1844" s="35" t="s">
        <v>2550</v>
      </c>
      <c r="E1844" s="35" t="s">
        <v>1169</v>
      </c>
      <c r="F1844" s="35" t="s">
        <v>2551</v>
      </c>
      <c r="G1844" s="35" t="s">
        <v>2551</v>
      </c>
    </row>
    <row r="1845" spans="1:7">
      <c r="A1845" s="4"/>
      <c r="B1845" s="4"/>
      <c r="C1845" s="7" t="s">
        <v>375</v>
      </c>
      <c r="D1845" s="35" t="s">
        <v>348</v>
      </c>
      <c r="E1845" s="35" t="s">
        <v>372</v>
      </c>
      <c r="F1845" s="35" t="s">
        <v>372</v>
      </c>
      <c r="G1845" s="35" t="s">
        <v>372</v>
      </c>
    </row>
    <row r="1846" spans="1:7">
      <c r="A1846" s="4"/>
      <c r="B1846" s="4"/>
      <c r="C1846" s="7" t="s">
        <v>374</v>
      </c>
      <c r="D1846" s="35" t="s">
        <v>348</v>
      </c>
      <c r="E1846" s="35" t="s">
        <v>2552</v>
      </c>
      <c r="F1846" s="35" t="s">
        <v>2553</v>
      </c>
      <c r="G1846" s="35" t="s">
        <v>372</v>
      </c>
    </row>
    <row r="1847" spans="1:7">
      <c r="A1847" s="4"/>
      <c r="B1847" s="4"/>
      <c r="C1847" s="7" t="s">
        <v>22</v>
      </c>
      <c r="D1847" s="35" t="s">
        <v>348</v>
      </c>
      <c r="E1847" s="35" t="s">
        <v>2552</v>
      </c>
      <c r="F1847" s="35" t="s">
        <v>2553</v>
      </c>
      <c r="G1847" s="35" t="s">
        <v>372</v>
      </c>
    </row>
    <row r="1848" spans="1:7">
      <c r="A1848" s="4"/>
      <c r="B1848" s="4"/>
      <c r="C1848" s="1312" t="s">
        <v>371</v>
      </c>
      <c r="D1848" s="1313"/>
      <c r="E1848" s="1313"/>
      <c r="F1848" s="1313"/>
      <c r="G1848" s="1313"/>
    </row>
    <row r="1849" spans="1:7">
      <c r="A1849" s="4"/>
      <c r="B1849" s="4"/>
      <c r="C1849" s="13"/>
      <c r="D1849" s="33">
        <v>2022</v>
      </c>
      <c r="E1849" s="33">
        <v>2023</v>
      </c>
      <c r="F1849" s="33">
        <v>2024</v>
      </c>
      <c r="G1849" s="33">
        <v>2025</v>
      </c>
    </row>
    <row r="1850" spans="1:7">
      <c r="A1850" s="4"/>
      <c r="B1850" s="4"/>
      <c r="C1850" s="12"/>
      <c r="D1850" s="34" t="s">
        <v>7</v>
      </c>
      <c r="E1850" s="34" t="s">
        <v>8</v>
      </c>
      <c r="F1850" s="34" t="s">
        <v>8</v>
      </c>
      <c r="G1850" s="34" t="s">
        <v>8</v>
      </c>
    </row>
    <row r="1851" spans="1:7">
      <c r="A1851" s="4"/>
      <c r="B1851" s="4"/>
      <c r="C1851" s="11" t="s">
        <v>368</v>
      </c>
      <c r="D1851" s="30">
        <v>0</v>
      </c>
      <c r="E1851" s="30">
        <v>0</v>
      </c>
      <c r="F1851" s="30">
        <v>0</v>
      </c>
      <c r="G1851" s="30">
        <v>0</v>
      </c>
    </row>
    <row r="1852" spans="1:7">
      <c r="A1852" s="4"/>
      <c r="B1852" s="4"/>
      <c r="C1852" s="11" t="s">
        <v>357</v>
      </c>
      <c r="D1852" s="30">
        <v>0</v>
      </c>
      <c r="E1852" s="30">
        <v>0</v>
      </c>
      <c r="F1852" s="30">
        <v>0</v>
      </c>
      <c r="G1852" s="30">
        <v>0</v>
      </c>
    </row>
    <row r="1853" spans="1:7">
      <c r="A1853" s="4"/>
      <c r="B1853" s="4"/>
      <c r="C1853" s="11" t="s">
        <v>361</v>
      </c>
      <c r="D1853" s="30">
        <v>0</v>
      </c>
      <c r="E1853" s="30">
        <v>0</v>
      </c>
      <c r="F1853" s="30">
        <v>0</v>
      </c>
      <c r="G1853" s="30">
        <v>0</v>
      </c>
    </row>
    <row r="1854" spans="1:7">
      <c r="A1854" s="4"/>
      <c r="B1854" s="4"/>
      <c r="C1854" s="11" t="s">
        <v>367</v>
      </c>
      <c r="D1854" s="30">
        <v>0</v>
      </c>
      <c r="E1854" s="30">
        <v>0</v>
      </c>
      <c r="F1854" s="30">
        <v>0</v>
      </c>
      <c r="G1854" s="30">
        <v>0</v>
      </c>
    </row>
    <row r="1855" spans="1:7">
      <c r="A1855" s="4"/>
      <c r="B1855" s="4"/>
      <c r="C1855" s="11" t="s">
        <v>357</v>
      </c>
      <c r="D1855" s="30">
        <v>0</v>
      </c>
      <c r="E1855" s="30">
        <v>0</v>
      </c>
      <c r="F1855" s="30">
        <v>0</v>
      </c>
      <c r="G1855" s="30">
        <v>0</v>
      </c>
    </row>
    <row r="1856" spans="1:7">
      <c r="A1856" s="4"/>
      <c r="B1856" s="4"/>
      <c r="C1856" s="11" t="s">
        <v>361</v>
      </c>
      <c r="D1856" s="30">
        <v>0</v>
      </c>
      <c r="E1856" s="30">
        <v>0</v>
      </c>
      <c r="F1856" s="30">
        <v>0</v>
      </c>
      <c r="G1856" s="30">
        <v>0</v>
      </c>
    </row>
    <row r="1857" spans="1:7">
      <c r="A1857" s="4"/>
      <c r="B1857" s="4"/>
      <c r="C1857" s="11" t="s">
        <v>366</v>
      </c>
      <c r="D1857" s="30">
        <v>0</v>
      </c>
      <c r="E1857" s="30">
        <v>0</v>
      </c>
      <c r="F1857" s="30">
        <v>0</v>
      </c>
      <c r="G1857" s="30">
        <v>0</v>
      </c>
    </row>
    <row r="1858" spans="1:7">
      <c r="A1858" s="4"/>
      <c r="B1858" s="4"/>
      <c r="C1858" s="11" t="s">
        <v>357</v>
      </c>
      <c r="D1858" s="30">
        <v>0</v>
      </c>
      <c r="E1858" s="30">
        <v>0</v>
      </c>
      <c r="F1858" s="30">
        <v>0</v>
      </c>
      <c r="G1858" s="30">
        <v>0</v>
      </c>
    </row>
    <row r="1859" spans="1:7">
      <c r="A1859" s="4"/>
      <c r="B1859" s="4"/>
      <c r="C1859" s="11" t="s">
        <v>361</v>
      </c>
      <c r="D1859" s="30">
        <v>0</v>
      </c>
      <c r="E1859" s="30">
        <v>0</v>
      </c>
      <c r="F1859" s="30">
        <v>0</v>
      </c>
      <c r="G1859" s="30">
        <v>0</v>
      </c>
    </row>
    <row r="1860" spans="1:7">
      <c r="A1860" s="4"/>
      <c r="B1860" s="4"/>
      <c r="C1860" s="11" t="s">
        <v>365</v>
      </c>
      <c r="D1860" s="30">
        <v>0</v>
      </c>
      <c r="E1860" s="30">
        <v>0</v>
      </c>
      <c r="F1860" s="30">
        <v>0</v>
      </c>
      <c r="G1860" s="30">
        <v>0</v>
      </c>
    </row>
    <row r="1861" spans="1:7">
      <c r="A1861" s="4"/>
      <c r="B1861" s="4"/>
      <c r="C1861" s="11" t="s">
        <v>357</v>
      </c>
      <c r="D1861" s="30">
        <v>0</v>
      </c>
      <c r="E1861" s="30">
        <v>0</v>
      </c>
      <c r="F1861" s="30">
        <v>0</v>
      </c>
      <c r="G1861" s="30">
        <v>0</v>
      </c>
    </row>
    <row r="1862" spans="1:7">
      <c r="A1862" s="4"/>
      <c r="B1862" s="4"/>
      <c r="C1862" s="11" t="s">
        <v>361</v>
      </c>
      <c r="D1862" s="30">
        <v>0</v>
      </c>
      <c r="E1862" s="30">
        <v>0</v>
      </c>
      <c r="F1862" s="30">
        <v>0</v>
      </c>
      <c r="G1862" s="30">
        <v>0</v>
      </c>
    </row>
    <row r="1863" spans="1:7">
      <c r="A1863" s="4"/>
      <c r="B1863" s="4"/>
      <c r="C1863" s="11" t="s">
        <v>370</v>
      </c>
      <c r="D1863" s="30">
        <v>0</v>
      </c>
      <c r="E1863" s="30">
        <v>0</v>
      </c>
      <c r="F1863" s="30">
        <v>0</v>
      </c>
      <c r="G1863" s="30">
        <v>0</v>
      </c>
    </row>
    <row r="1864" spans="1:7">
      <c r="A1864" s="4"/>
      <c r="B1864" s="4"/>
      <c r="C1864" s="11" t="s">
        <v>357</v>
      </c>
      <c r="D1864" s="30">
        <v>0</v>
      </c>
      <c r="E1864" s="30">
        <v>0</v>
      </c>
      <c r="F1864" s="30">
        <v>0</v>
      </c>
      <c r="G1864" s="30">
        <v>0</v>
      </c>
    </row>
    <row r="1865" spans="1:7">
      <c r="A1865" s="4"/>
      <c r="B1865" s="4"/>
      <c r="C1865" s="11" t="s">
        <v>361</v>
      </c>
      <c r="D1865" s="30">
        <v>0</v>
      </c>
      <c r="E1865" s="30">
        <v>0</v>
      </c>
      <c r="F1865" s="30">
        <v>0</v>
      </c>
      <c r="G1865" s="30">
        <v>0</v>
      </c>
    </row>
    <row r="1866" spans="1:7">
      <c r="A1866" s="4"/>
      <c r="B1866" s="4"/>
      <c r="C1866" s="11" t="s">
        <v>363</v>
      </c>
      <c r="D1866" s="30">
        <v>0</v>
      </c>
      <c r="E1866" s="30">
        <v>0</v>
      </c>
      <c r="F1866" s="30">
        <v>0</v>
      </c>
      <c r="G1866" s="30">
        <v>0</v>
      </c>
    </row>
    <row r="1867" spans="1:7">
      <c r="A1867" s="4"/>
      <c r="B1867" s="4"/>
      <c r="C1867" s="11" t="s">
        <v>357</v>
      </c>
      <c r="D1867" s="30">
        <v>0</v>
      </c>
      <c r="E1867" s="30">
        <v>0</v>
      </c>
      <c r="F1867" s="30">
        <v>0</v>
      </c>
      <c r="G1867" s="30">
        <v>0</v>
      </c>
    </row>
    <row r="1868" spans="1:7">
      <c r="A1868" s="4"/>
      <c r="B1868" s="4"/>
      <c r="C1868" s="11" t="s">
        <v>361</v>
      </c>
      <c r="D1868" s="30">
        <v>0</v>
      </c>
      <c r="E1868" s="30">
        <v>0</v>
      </c>
      <c r="F1868" s="30">
        <v>0</v>
      </c>
      <c r="G1868" s="30">
        <v>0</v>
      </c>
    </row>
    <row r="1869" spans="1:7">
      <c r="A1869" s="4"/>
      <c r="B1869" s="4"/>
      <c r="C1869" s="11" t="s">
        <v>362</v>
      </c>
      <c r="D1869" s="30">
        <v>0</v>
      </c>
      <c r="E1869" s="30">
        <v>0</v>
      </c>
      <c r="F1869" s="30">
        <v>0</v>
      </c>
      <c r="G1869" s="30">
        <v>0</v>
      </c>
    </row>
    <row r="1870" spans="1:7">
      <c r="A1870" s="4"/>
      <c r="B1870" s="4"/>
      <c r="C1870" s="11" t="s">
        <v>357</v>
      </c>
      <c r="D1870" s="30">
        <v>0</v>
      </c>
      <c r="E1870" s="30">
        <v>0</v>
      </c>
      <c r="F1870" s="30">
        <v>0</v>
      </c>
      <c r="G1870" s="30">
        <v>0</v>
      </c>
    </row>
    <row r="1871" spans="1:7">
      <c r="A1871" s="4"/>
      <c r="B1871" s="4"/>
      <c r="C1871" s="11" t="s">
        <v>361</v>
      </c>
      <c r="D1871" s="30">
        <v>0</v>
      </c>
      <c r="E1871" s="30">
        <v>0</v>
      </c>
      <c r="F1871" s="30">
        <v>0</v>
      </c>
      <c r="G1871" s="30">
        <v>0</v>
      </c>
    </row>
    <row r="1872" spans="1:7">
      <c r="A1872" s="4"/>
      <c r="B1872" s="4"/>
      <c r="C1872" s="11" t="s">
        <v>360</v>
      </c>
      <c r="D1872" s="30">
        <v>0</v>
      </c>
      <c r="E1872" s="30">
        <v>0</v>
      </c>
      <c r="F1872" s="30">
        <v>0</v>
      </c>
      <c r="G1872" s="30">
        <v>0</v>
      </c>
    </row>
    <row r="1873" spans="1:7">
      <c r="A1873" s="4"/>
      <c r="B1873" s="4"/>
      <c r="C1873" s="11" t="s">
        <v>357</v>
      </c>
      <c r="D1873" s="30">
        <v>0</v>
      </c>
      <c r="E1873" s="30">
        <v>0</v>
      </c>
      <c r="F1873" s="30">
        <v>0</v>
      </c>
      <c r="G1873" s="30">
        <v>0</v>
      </c>
    </row>
    <row r="1874" spans="1:7">
      <c r="A1874" s="4"/>
      <c r="B1874" s="4"/>
      <c r="C1874" s="11" t="s">
        <v>356</v>
      </c>
      <c r="D1874" s="30">
        <v>0</v>
      </c>
      <c r="E1874" s="30">
        <v>0</v>
      </c>
      <c r="F1874" s="30">
        <v>0</v>
      </c>
      <c r="G1874" s="30">
        <v>0</v>
      </c>
    </row>
    <row r="1875" spans="1:7">
      <c r="A1875" s="4"/>
      <c r="B1875" s="4"/>
      <c r="C1875" s="11" t="s">
        <v>355</v>
      </c>
      <c r="D1875" s="30">
        <v>0</v>
      </c>
      <c r="E1875" s="30">
        <v>0</v>
      </c>
      <c r="F1875" s="30">
        <v>0</v>
      </c>
      <c r="G1875" s="30">
        <v>0</v>
      </c>
    </row>
    <row r="1876" spans="1:7">
      <c r="A1876" s="4"/>
      <c r="B1876" s="4"/>
      <c r="C1876" s="11" t="s">
        <v>354</v>
      </c>
      <c r="D1876" s="30">
        <v>0</v>
      </c>
      <c r="E1876" s="30">
        <v>0</v>
      </c>
      <c r="F1876" s="30">
        <v>0</v>
      </c>
      <c r="G1876" s="30">
        <v>0</v>
      </c>
    </row>
    <row r="1877" spans="1:7">
      <c r="A1877" s="4"/>
      <c r="B1877" s="4"/>
      <c r="C1877" s="11" t="s">
        <v>353</v>
      </c>
      <c r="D1877" s="30">
        <v>0</v>
      </c>
      <c r="E1877" s="30">
        <v>0</v>
      </c>
      <c r="F1877" s="30">
        <v>0</v>
      </c>
      <c r="G1877" s="30">
        <v>0</v>
      </c>
    </row>
    <row r="1878" spans="1:7">
      <c r="A1878" s="4"/>
      <c r="B1878" s="4"/>
      <c r="C1878" s="11" t="s">
        <v>359</v>
      </c>
      <c r="D1878" s="30">
        <v>0</v>
      </c>
      <c r="E1878" s="30">
        <v>250000000</v>
      </c>
      <c r="F1878" s="30">
        <v>600000000</v>
      </c>
      <c r="G1878" s="30">
        <v>600000000</v>
      </c>
    </row>
    <row r="1879" spans="1:7">
      <c r="A1879" s="4"/>
      <c r="B1879" s="4"/>
      <c r="C1879" s="11" t="s">
        <v>357</v>
      </c>
      <c r="D1879" s="30">
        <v>0</v>
      </c>
      <c r="E1879" s="30">
        <v>0</v>
      </c>
      <c r="F1879" s="30">
        <v>0</v>
      </c>
      <c r="G1879" s="30">
        <v>0</v>
      </c>
    </row>
    <row r="1880" spans="1:7">
      <c r="A1880" s="4"/>
      <c r="B1880" s="4"/>
      <c r="C1880" s="11" t="s">
        <v>356</v>
      </c>
      <c r="D1880" s="30">
        <v>0</v>
      </c>
      <c r="E1880" s="30">
        <v>250000000</v>
      </c>
      <c r="F1880" s="30">
        <v>600000000</v>
      </c>
      <c r="G1880" s="30">
        <v>600000000</v>
      </c>
    </row>
    <row r="1881" spans="1:7">
      <c r="A1881" s="4"/>
      <c r="B1881" s="4"/>
      <c r="C1881" s="11" t="s">
        <v>355</v>
      </c>
      <c r="D1881" s="30">
        <v>0</v>
      </c>
      <c r="E1881" s="30">
        <v>0</v>
      </c>
      <c r="F1881" s="30">
        <v>0</v>
      </c>
      <c r="G1881" s="30">
        <v>0</v>
      </c>
    </row>
    <row r="1882" spans="1:7">
      <c r="A1882" s="4"/>
      <c r="B1882" s="4"/>
      <c r="C1882" s="11" t="s">
        <v>354</v>
      </c>
      <c r="D1882" s="30">
        <v>0</v>
      </c>
      <c r="E1882" s="30">
        <v>0</v>
      </c>
      <c r="F1882" s="30">
        <v>0</v>
      </c>
      <c r="G1882" s="30">
        <v>0</v>
      </c>
    </row>
    <row r="1883" spans="1:7">
      <c r="A1883" s="4"/>
      <c r="B1883" s="4"/>
      <c r="C1883" s="11" t="s">
        <v>353</v>
      </c>
      <c r="D1883" s="30">
        <v>0</v>
      </c>
      <c r="E1883" s="30">
        <v>0</v>
      </c>
      <c r="F1883" s="30">
        <v>0</v>
      </c>
      <c r="G1883" s="30">
        <v>0</v>
      </c>
    </row>
    <row r="1884" spans="1:7">
      <c r="A1884" s="4"/>
      <c r="B1884" s="4"/>
      <c r="C1884" s="11" t="s">
        <v>358</v>
      </c>
      <c r="D1884" s="30">
        <v>0</v>
      </c>
      <c r="E1884" s="30">
        <v>0</v>
      </c>
      <c r="F1884" s="30">
        <v>0</v>
      </c>
      <c r="G1884" s="30">
        <v>0</v>
      </c>
    </row>
    <row r="1885" spans="1:7">
      <c r="A1885" s="4"/>
      <c r="B1885" s="4"/>
      <c r="C1885" s="11" t="s">
        <v>357</v>
      </c>
      <c r="D1885" s="30">
        <v>0</v>
      </c>
      <c r="E1885" s="30">
        <v>0</v>
      </c>
      <c r="F1885" s="30">
        <v>0</v>
      </c>
      <c r="G1885" s="30">
        <v>0</v>
      </c>
    </row>
    <row r="1886" spans="1:7">
      <c r="A1886" s="4"/>
      <c r="B1886" s="4"/>
      <c r="C1886" s="11" t="s">
        <v>356</v>
      </c>
      <c r="D1886" s="30">
        <v>0</v>
      </c>
      <c r="E1886" s="30">
        <v>0</v>
      </c>
      <c r="F1886" s="30">
        <v>0</v>
      </c>
      <c r="G1886" s="30">
        <v>0</v>
      </c>
    </row>
    <row r="1887" spans="1:7">
      <c r="A1887" s="4"/>
      <c r="B1887" s="4"/>
      <c r="C1887" s="11" t="s">
        <v>355</v>
      </c>
      <c r="D1887" s="30">
        <v>0</v>
      </c>
      <c r="E1887" s="30">
        <v>0</v>
      </c>
      <c r="F1887" s="30">
        <v>0</v>
      </c>
      <c r="G1887" s="30">
        <v>0</v>
      </c>
    </row>
    <row r="1888" spans="1:7">
      <c r="A1888" s="4"/>
      <c r="B1888" s="4"/>
      <c r="C1888" s="11" t="s">
        <v>354</v>
      </c>
      <c r="D1888" s="30">
        <v>0</v>
      </c>
      <c r="E1888" s="30">
        <v>0</v>
      </c>
      <c r="F1888" s="30">
        <v>0</v>
      </c>
      <c r="G1888" s="30">
        <v>0</v>
      </c>
    </row>
    <row r="1889" spans="1:7">
      <c r="A1889" s="4"/>
      <c r="B1889" s="4"/>
      <c r="C1889" s="11" t="s">
        <v>353</v>
      </c>
      <c r="D1889" s="30">
        <v>0</v>
      </c>
      <c r="E1889" s="30">
        <v>0</v>
      </c>
      <c r="F1889" s="30">
        <v>0</v>
      </c>
      <c r="G1889" s="30">
        <v>0</v>
      </c>
    </row>
    <row r="1890" spans="1:7">
      <c r="A1890" s="4"/>
      <c r="B1890" s="4"/>
      <c r="C1890" s="11" t="s">
        <v>352</v>
      </c>
      <c r="D1890" s="30">
        <v>0</v>
      </c>
      <c r="E1890" s="30">
        <v>0</v>
      </c>
      <c r="F1890" s="30">
        <v>0</v>
      </c>
      <c r="G1890" s="30">
        <v>0</v>
      </c>
    </row>
    <row r="1891" spans="1:7">
      <c r="A1891" s="4"/>
      <c r="B1891" s="4"/>
      <c r="C1891" s="11" t="s">
        <v>351</v>
      </c>
      <c r="D1891" s="30">
        <v>0</v>
      </c>
      <c r="E1891" s="30">
        <v>0</v>
      </c>
      <c r="F1891" s="30">
        <v>0</v>
      </c>
      <c r="G1891" s="30">
        <v>0</v>
      </c>
    </row>
    <row r="1892" spans="1:7">
      <c r="A1892" s="4"/>
      <c r="B1892" s="4"/>
      <c r="C1892" s="10" t="s">
        <v>145</v>
      </c>
      <c r="D1892" s="30">
        <v>0</v>
      </c>
      <c r="E1892" s="30">
        <v>250000000</v>
      </c>
      <c r="F1892" s="30">
        <v>600000000</v>
      </c>
      <c r="G1892" s="30">
        <v>600000000</v>
      </c>
    </row>
    <row r="1893" spans="1:7">
      <c r="A1893" s="4"/>
      <c r="B1893" s="4"/>
      <c r="C1893" s="26" t="s">
        <v>1094</v>
      </c>
      <c r="D1893" s="1316" t="s">
        <v>1095</v>
      </c>
      <c r="E1893" s="1317"/>
      <c r="F1893" s="1317"/>
      <c r="G1893" s="1317"/>
    </row>
    <row r="1894" spans="1:7">
      <c r="A1894" s="4"/>
      <c r="B1894" s="4"/>
      <c r="C1894" s="14" t="s">
        <v>382</v>
      </c>
      <c r="D1894" s="1314" t="s">
        <v>1096</v>
      </c>
      <c r="E1894" s="1315"/>
      <c r="F1894" s="1315"/>
      <c r="G1894" s="1315"/>
    </row>
    <row r="1895" spans="1:7">
      <c r="A1895" s="4"/>
      <c r="B1895" s="4"/>
      <c r="C1895" s="27" t="s">
        <v>380</v>
      </c>
      <c r="D1895" s="1310" t="s">
        <v>1095</v>
      </c>
      <c r="E1895" s="1311"/>
      <c r="F1895" s="1311"/>
      <c r="G1895" s="1311"/>
    </row>
    <row r="1896" spans="1:7">
      <c r="A1896" s="4"/>
      <c r="B1896" s="4"/>
      <c r="C1896" s="27" t="s">
        <v>15</v>
      </c>
      <c r="D1896" s="1310" t="s">
        <v>1076</v>
      </c>
      <c r="E1896" s="1311"/>
      <c r="F1896" s="1311"/>
      <c r="G1896" s="1311"/>
    </row>
    <row r="1897" spans="1:7">
      <c r="A1897" s="4"/>
      <c r="B1897" s="4"/>
      <c r="C1897" s="13"/>
      <c r="D1897" s="33">
        <v>2022</v>
      </c>
      <c r="E1897" s="33">
        <v>2023</v>
      </c>
      <c r="F1897" s="33">
        <v>2024</v>
      </c>
      <c r="G1897" s="33">
        <v>2025</v>
      </c>
    </row>
    <row r="1898" spans="1:7">
      <c r="A1898" s="4"/>
      <c r="B1898" s="4"/>
      <c r="C1898" s="12"/>
      <c r="D1898" s="34" t="s">
        <v>7</v>
      </c>
      <c r="E1898" s="34" t="s">
        <v>8</v>
      </c>
      <c r="F1898" s="34" t="s">
        <v>8</v>
      </c>
      <c r="G1898" s="34" t="s">
        <v>8</v>
      </c>
    </row>
    <row r="1899" spans="1:7">
      <c r="A1899" s="4"/>
      <c r="B1899" s="4"/>
      <c r="C1899" s="7" t="s">
        <v>16</v>
      </c>
      <c r="D1899" s="35" t="s">
        <v>411</v>
      </c>
      <c r="E1899" s="35" t="s">
        <v>411</v>
      </c>
      <c r="F1899" s="35" t="s">
        <v>372</v>
      </c>
      <c r="G1899" s="35" t="s">
        <v>372</v>
      </c>
    </row>
    <row r="1900" spans="1:7">
      <c r="A1900" s="4"/>
      <c r="B1900" s="4"/>
      <c r="C1900" s="7" t="s">
        <v>481</v>
      </c>
      <c r="D1900" s="35" t="s">
        <v>2554</v>
      </c>
      <c r="E1900" s="35" t="s">
        <v>2555</v>
      </c>
      <c r="F1900" s="35" t="s">
        <v>372</v>
      </c>
      <c r="G1900" s="35" t="s">
        <v>372</v>
      </c>
    </row>
    <row r="1901" spans="1:7">
      <c r="A1901" s="4"/>
      <c r="B1901" s="4"/>
      <c r="C1901" s="7" t="s">
        <v>480</v>
      </c>
      <c r="D1901" s="35" t="s">
        <v>2554</v>
      </c>
      <c r="E1901" s="35" t="s">
        <v>2555</v>
      </c>
      <c r="F1901" s="35" t="s">
        <v>372</v>
      </c>
      <c r="G1901" s="35" t="s">
        <v>372</v>
      </c>
    </row>
    <row r="1902" spans="1:7">
      <c r="A1902" s="4"/>
      <c r="B1902" s="4"/>
      <c r="C1902" s="7" t="s">
        <v>375</v>
      </c>
      <c r="D1902" s="35" t="s">
        <v>348</v>
      </c>
      <c r="E1902" s="35" t="s">
        <v>372</v>
      </c>
      <c r="F1902" s="35" t="s">
        <v>434</v>
      </c>
      <c r="G1902" s="35" t="s">
        <v>348</v>
      </c>
    </row>
    <row r="1903" spans="1:7">
      <c r="A1903" s="4"/>
      <c r="B1903" s="4"/>
      <c r="C1903" s="7" t="s">
        <v>374</v>
      </c>
      <c r="D1903" s="35" t="s">
        <v>348</v>
      </c>
      <c r="E1903" s="35" t="s">
        <v>2556</v>
      </c>
      <c r="F1903" s="35" t="s">
        <v>434</v>
      </c>
      <c r="G1903" s="35" t="s">
        <v>348</v>
      </c>
    </row>
    <row r="1904" spans="1:7">
      <c r="A1904" s="4"/>
      <c r="B1904" s="4"/>
      <c r="C1904" s="7" t="s">
        <v>22</v>
      </c>
      <c r="D1904" s="35" t="s">
        <v>348</v>
      </c>
      <c r="E1904" s="35" t="s">
        <v>2556</v>
      </c>
      <c r="F1904" s="35" t="s">
        <v>434</v>
      </c>
      <c r="G1904" s="35" t="s">
        <v>348</v>
      </c>
    </row>
    <row r="1905" spans="1:7">
      <c r="A1905" s="4"/>
      <c r="B1905" s="4"/>
      <c r="C1905" s="1312" t="s">
        <v>371</v>
      </c>
      <c r="D1905" s="1313"/>
      <c r="E1905" s="1313"/>
      <c r="F1905" s="1313"/>
      <c r="G1905" s="1313"/>
    </row>
    <row r="1906" spans="1:7">
      <c r="A1906" s="4"/>
      <c r="B1906" s="4"/>
      <c r="C1906" s="13"/>
      <c r="D1906" s="33">
        <v>2022</v>
      </c>
      <c r="E1906" s="33">
        <v>2023</v>
      </c>
      <c r="F1906" s="33">
        <v>2024</v>
      </c>
      <c r="G1906" s="33">
        <v>2025</v>
      </c>
    </row>
    <row r="1907" spans="1:7">
      <c r="A1907" s="4"/>
      <c r="B1907" s="4"/>
      <c r="C1907" s="12"/>
      <c r="D1907" s="34" t="s">
        <v>7</v>
      </c>
      <c r="E1907" s="34" t="s">
        <v>8</v>
      </c>
      <c r="F1907" s="34" t="s">
        <v>8</v>
      </c>
      <c r="G1907" s="34" t="s">
        <v>8</v>
      </c>
    </row>
    <row r="1908" spans="1:7">
      <c r="A1908" s="4"/>
      <c r="B1908" s="4"/>
      <c r="C1908" s="11" t="s">
        <v>368</v>
      </c>
      <c r="D1908" s="30">
        <v>0</v>
      </c>
      <c r="E1908" s="30">
        <v>0</v>
      </c>
      <c r="F1908" s="30">
        <v>0</v>
      </c>
      <c r="G1908" s="30">
        <v>0</v>
      </c>
    </row>
    <row r="1909" spans="1:7">
      <c r="A1909" s="4"/>
      <c r="B1909" s="4"/>
      <c r="C1909" s="11" t="s">
        <v>357</v>
      </c>
      <c r="D1909" s="30">
        <v>0</v>
      </c>
      <c r="E1909" s="30">
        <v>0</v>
      </c>
      <c r="F1909" s="30">
        <v>0</v>
      </c>
      <c r="G1909" s="30">
        <v>0</v>
      </c>
    </row>
    <row r="1910" spans="1:7">
      <c r="A1910" s="4"/>
      <c r="B1910" s="4"/>
      <c r="C1910" s="11" t="s">
        <v>361</v>
      </c>
      <c r="D1910" s="30">
        <v>0</v>
      </c>
      <c r="E1910" s="30">
        <v>0</v>
      </c>
      <c r="F1910" s="30">
        <v>0</v>
      </c>
      <c r="G1910" s="30">
        <v>0</v>
      </c>
    </row>
    <row r="1911" spans="1:7">
      <c r="A1911" s="4"/>
      <c r="B1911" s="4"/>
      <c r="C1911" s="11" t="s">
        <v>367</v>
      </c>
      <c r="D1911" s="30">
        <v>0</v>
      </c>
      <c r="E1911" s="30">
        <v>0</v>
      </c>
      <c r="F1911" s="30">
        <v>0</v>
      </c>
      <c r="G1911" s="30">
        <v>0</v>
      </c>
    </row>
    <row r="1912" spans="1:7">
      <c r="A1912" s="4"/>
      <c r="B1912" s="4"/>
      <c r="C1912" s="11" t="s">
        <v>357</v>
      </c>
      <c r="D1912" s="30">
        <v>0</v>
      </c>
      <c r="E1912" s="30">
        <v>0</v>
      </c>
      <c r="F1912" s="30">
        <v>0</v>
      </c>
      <c r="G1912" s="30">
        <v>0</v>
      </c>
    </row>
    <row r="1913" spans="1:7">
      <c r="A1913" s="4"/>
      <c r="B1913" s="4"/>
      <c r="C1913" s="11" t="s">
        <v>361</v>
      </c>
      <c r="D1913" s="30">
        <v>0</v>
      </c>
      <c r="E1913" s="30">
        <v>0</v>
      </c>
      <c r="F1913" s="30">
        <v>0</v>
      </c>
      <c r="G1913" s="30">
        <v>0</v>
      </c>
    </row>
    <row r="1914" spans="1:7">
      <c r="A1914" s="4"/>
      <c r="B1914" s="4"/>
      <c r="C1914" s="11" t="s">
        <v>366</v>
      </c>
      <c r="D1914" s="30">
        <v>0</v>
      </c>
      <c r="E1914" s="30">
        <v>0</v>
      </c>
      <c r="F1914" s="30">
        <v>0</v>
      </c>
      <c r="G1914" s="30">
        <v>0</v>
      </c>
    </row>
    <row r="1915" spans="1:7">
      <c r="A1915" s="4"/>
      <c r="B1915" s="4"/>
      <c r="C1915" s="11" t="s">
        <v>357</v>
      </c>
      <c r="D1915" s="30">
        <v>0</v>
      </c>
      <c r="E1915" s="30">
        <v>0</v>
      </c>
      <c r="F1915" s="30">
        <v>0</v>
      </c>
      <c r="G1915" s="30">
        <v>0</v>
      </c>
    </row>
    <row r="1916" spans="1:7">
      <c r="A1916" s="4"/>
      <c r="B1916" s="4"/>
      <c r="C1916" s="11" t="s">
        <v>361</v>
      </c>
      <c r="D1916" s="30">
        <v>0</v>
      </c>
      <c r="E1916" s="30">
        <v>0</v>
      </c>
      <c r="F1916" s="30">
        <v>0</v>
      </c>
      <c r="G1916" s="30">
        <v>0</v>
      </c>
    </row>
    <row r="1917" spans="1:7">
      <c r="A1917" s="4"/>
      <c r="B1917" s="4"/>
      <c r="C1917" s="11" t="s">
        <v>365</v>
      </c>
      <c r="D1917" s="30">
        <v>0</v>
      </c>
      <c r="E1917" s="30">
        <v>0</v>
      </c>
      <c r="F1917" s="30">
        <v>0</v>
      </c>
      <c r="G1917" s="30">
        <v>0</v>
      </c>
    </row>
    <row r="1918" spans="1:7">
      <c r="A1918" s="4"/>
      <c r="B1918" s="4"/>
      <c r="C1918" s="11" t="s">
        <v>357</v>
      </c>
      <c r="D1918" s="30">
        <v>0</v>
      </c>
      <c r="E1918" s="30">
        <v>0</v>
      </c>
      <c r="F1918" s="30">
        <v>0</v>
      </c>
      <c r="G1918" s="30">
        <v>0</v>
      </c>
    </row>
    <row r="1919" spans="1:7">
      <c r="A1919" s="4"/>
      <c r="B1919" s="4"/>
      <c r="C1919" s="11" t="s">
        <v>361</v>
      </c>
      <c r="D1919" s="30">
        <v>0</v>
      </c>
      <c r="E1919" s="30">
        <v>0</v>
      </c>
      <c r="F1919" s="30">
        <v>0</v>
      </c>
      <c r="G1919" s="30">
        <v>0</v>
      </c>
    </row>
    <row r="1920" spans="1:7">
      <c r="A1920" s="4"/>
      <c r="B1920" s="4"/>
      <c r="C1920" s="11" t="s">
        <v>370</v>
      </c>
      <c r="D1920" s="30">
        <v>0</v>
      </c>
      <c r="E1920" s="30">
        <v>0</v>
      </c>
      <c r="F1920" s="30">
        <v>0</v>
      </c>
      <c r="G1920" s="30">
        <v>0</v>
      </c>
    </row>
    <row r="1921" spans="1:7">
      <c r="A1921" s="4"/>
      <c r="B1921" s="4"/>
      <c r="C1921" s="11" t="s">
        <v>357</v>
      </c>
      <c r="D1921" s="30">
        <v>0</v>
      </c>
      <c r="E1921" s="30">
        <v>0</v>
      </c>
      <c r="F1921" s="30">
        <v>0</v>
      </c>
      <c r="G1921" s="30">
        <v>0</v>
      </c>
    </row>
    <row r="1922" spans="1:7">
      <c r="A1922" s="4"/>
      <c r="B1922" s="4"/>
      <c r="C1922" s="11" t="s">
        <v>361</v>
      </c>
      <c r="D1922" s="30">
        <v>0</v>
      </c>
      <c r="E1922" s="30">
        <v>0</v>
      </c>
      <c r="F1922" s="30">
        <v>0</v>
      </c>
      <c r="G1922" s="30">
        <v>0</v>
      </c>
    </row>
    <row r="1923" spans="1:7">
      <c r="A1923" s="4"/>
      <c r="B1923" s="4"/>
      <c r="C1923" s="11" t="s">
        <v>363</v>
      </c>
      <c r="D1923" s="30">
        <v>0</v>
      </c>
      <c r="E1923" s="30">
        <v>0</v>
      </c>
      <c r="F1923" s="30">
        <v>0</v>
      </c>
      <c r="G1923" s="30">
        <v>0</v>
      </c>
    </row>
    <row r="1924" spans="1:7">
      <c r="A1924" s="4"/>
      <c r="B1924" s="4"/>
      <c r="C1924" s="11" t="s">
        <v>357</v>
      </c>
      <c r="D1924" s="30">
        <v>0</v>
      </c>
      <c r="E1924" s="30">
        <v>0</v>
      </c>
      <c r="F1924" s="30">
        <v>0</v>
      </c>
      <c r="G1924" s="30">
        <v>0</v>
      </c>
    </row>
    <row r="1925" spans="1:7">
      <c r="A1925" s="4"/>
      <c r="B1925" s="4"/>
      <c r="C1925" s="11" t="s">
        <v>361</v>
      </c>
      <c r="D1925" s="30">
        <v>0</v>
      </c>
      <c r="E1925" s="30">
        <v>0</v>
      </c>
      <c r="F1925" s="30">
        <v>0</v>
      </c>
      <c r="G1925" s="30">
        <v>0</v>
      </c>
    </row>
    <row r="1926" spans="1:7">
      <c r="A1926" s="4"/>
      <c r="B1926" s="4"/>
      <c r="C1926" s="11" t="s">
        <v>362</v>
      </c>
      <c r="D1926" s="30">
        <v>0</v>
      </c>
      <c r="E1926" s="30">
        <v>0</v>
      </c>
      <c r="F1926" s="30">
        <v>0</v>
      </c>
      <c r="G1926" s="30">
        <v>0</v>
      </c>
    </row>
    <row r="1927" spans="1:7">
      <c r="A1927" s="4"/>
      <c r="B1927" s="4"/>
      <c r="C1927" s="11" t="s">
        <v>357</v>
      </c>
      <c r="D1927" s="30">
        <v>0</v>
      </c>
      <c r="E1927" s="30">
        <v>0</v>
      </c>
      <c r="F1927" s="30">
        <v>0</v>
      </c>
      <c r="G1927" s="30">
        <v>0</v>
      </c>
    </row>
    <row r="1928" spans="1:7">
      <c r="A1928" s="4"/>
      <c r="B1928" s="4"/>
      <c r="C1928" s="11" t="s">
        <v>361</v>
      </c>
      <c r="D1928" s="30">
        <v>0</v>
      </c>
      <c r="E1928" s="30">
        <v>0</v>
      </c>
      <c r="F1928" s="30">
        <v>0</v>
      </c>
      <c r="G1928" s="30">
        <v>0</v>
      </c>
    </row>
    <row r="1929" spans="1:7">
      <c r="A1929" s="4"/>
      <c r="B1929" s="4"/>
      <c r="C1929" s="11" t="s">
        <v>360</v>
      </c>
      <c r="D1929" s="30">
        <v>0</v>
      </c>
      <c r="E1929" s="30">
        <v>0</v>
      </c>
      <c r="F1929" s="30">
        <v>0</v>
      </c>
      <c r="G1929" s="30">
        <v>0</v>
      </c>
    </row>
    <row r="1930" spans="1:7">
      <c r="A1930" s="4"/>
      <c r="B1930" s="4"/>
      <c r="C1930" s="11" t="s">
        <v>357</v>
      </c>
      <c r="D1930" s="30">
        <v>0</v>
      </c>
      <c r="E1930" s="30">
        <v>0</v>
      </c>
      <c r="F1930" s="30">
        <v>0</v>
      </c>
      <c r="G1930" s="30">
        <v>0</v>
      </c>
    </row>
    <row r="1931" spans="1:7">
      <c r="A1931" s="4"/>
      <c r="B1931" s="4"/>
      <c r="C1931" s="11" t="s">
        <v>356</v>
      </c>
      <c r="D1931" s="30">
        <v>0</v>
      </c>
      <c r="E1931" s="30">
        <v>0</v>
      </c>
      <c r="F1931" s="30">
        <v>0</v>
      </c>
      <c r="G1931" s="30">
        <v>0</v>
      </c>
    </row>
    <row r="1932" spans="1:7">
      <c r="A1932" s="4"/>
      <c r="B1932" s="4"/>
      <c r="C1932" s="11" t="s">
        <v>355</v>
      </c>
      <c r="D1932" s="30">
        <v>0</v>
      </c>
      <c r="E1932" s="30">
        <v>0</v>
      </c>
      <c r="F1932" s="30">
        <v>0</v>
      </c>
      <c r="G1932" s="30">
        <v>0</v>
      </c>
    </row>
    <row r="1933" spans="1:7">
      <c r="A1933" s="4"/>
      <c r="B1933" s="4"/>
      <c r="C1933" s="11" t="s">
        <v>354</v>
      </c>
      <c r="D1933" s="30">
        <v>0</v>
      </c>
      <c r="E1933" s="30">
        <v>0</v>
      </c>
      <c r="F1933" s="30">
        <v>0</v>
      </c>
      <c r="G1933" s="30">
        <v>0</v>
      </c>
    </row>
    <row r="1934" spans="1:7">
      <c r="A1934" s="4"/>
      <c r="B1934" s="4"/>
      <c r="C1934" s="11" t="s">
        <v>353</v>
      </c>
      <c r="D1934" s="30">
        <v>0</v>
      </c>
      <c r="E1934" s="30">
        <v>0</v>
      </c>
      <c r="F1934" s="30">
        <v>0</v>
      </c>
      <c r="G1934" s="30">
        <v>0</v>
      </c>
    </row>
    <row r="1935" spans="1:7">
      <c r="A1935" s="4"/>
      <c r="B1935" s="4"/>
      <c r="C1935" s="11" t="s">
        <v>359</v>
      </c>
      <c r="D1935" s="30">
        <v>0</v>
      </c>
      <c r="E1935" s="30">
        <v>72884609</v>
      </c>
      <c r="F1935" s="30">
        <v>0</v>
      </c>
      <c r="G1935" s="30">
        <v>0</v>
      </c>
    </row>
    <row r="1936" spans="1:7">
      <c r="A1936" s="4"/>
      <c r="B1936" s="4"/>
      <c r="C1936" s="11" t="s">
        <v>357</v>
      </c>
      <c r="D1936" s="30">
        <v>0</v>
      </c>
      <c r="E1936" s="30">
        <v>0</v>
      </c>
      <c r="F1936" s="30">
        <v>0</v>
      </c>
      <c r="G1936" s="30">
        <v>0</v>
      </c>
    </row>
    <row r="1937" spans="1:7">
      <c r="A1937" s="4"/>
      <c r="B1937" s="4"/>
      <c r="C1937" s="11" t="s">
        <v>356</v>
      </c>
      <c r="D1937" s="30">
        <v>0</v>
      </c>
      <c r="E1937" s="30">
        <v>72884609</v>
      </c>
      <c r="F1937" s="30">
        <v>0</v>
      </c>
      <c r="G1937" s="30">
        <v>0</v>
      </c>
    </row>
    <row r="1938" spans="1:7">
      <c r="A1938" s="4"/>
      <c r="B1938" s="4"/>
      <c r="C1938" s="11" t="s">
        <v>355</v>
      </c>
      <c r="D1938" s="30">
        <v>0</v>
      </c>
      <c r="E1938" s="30">
        <v>0</v>
      </c>
      <c r="F1938" s="30">
        <v>0</v>
      </c>
      <c r="G1938" s="30">
        <v>0</v>
      </c>
    </row>
    <row r="1939" spans="1:7">
      <c r="A1939" s="4"/>
      <c r="B1939" s="4"/>
      <c r="C1939" s="11" t="s">
        <v>354</v>
      </c>
      <c r="D1939" s="30">
        <v>0</v>
      </c>
      <c r="E1939" s="30">
        <v>0</v>
      </c>
      <c r="F1939" s="30">
        <v>0</v>
      </c>
      <c r="G1939" s="30">
        <v>0</v>
      </c>
    </row>
    <row r="1940" spans="1:7">
      <c r="A1940" s="4"/>
      <c r="B1940" s="4"/>
      <c r="C1940" s="11" t="s">
        <v>353</v>
      </c>
      <c r="D1940" s="30">
        <v>0</v>
      </c>
      <c r="E1940" s="30">
        <v>0</v>
      </c>
      <c r="F1940" s="30">
        <v>0</v>
      </c>
      <c r="G1940" s="30">
        <v>0</v>
      </c>
    </row>
    <row r="1941" spans="1:7">
      <c r="A1941" s="4"/>
      <c r="B1941" s="4"/>
      <c r="C1941" s="11" t="s">
        <v>358</v>
      </c>
      <c r="D1941" s="30">
        <v>0</v>
      </c>
      <c r="E1941" s="30">
        <v>0</v>
      </c>
      <c r="F1941" s="30">
        <v>0</v>
      </c>
      <c r="G1941" s="30">
        <v>0</v>
      </c>
    </row>
    <row r="1942" spans="1:7">
      <c r="A1942" s="4"/>
      <c r="B1942" s="4"/>
      <c r="C1942" s="11" t="s">
        <v>357</v>
      </c>
      <c r="D1942" s="30">
        <v>0</v>
      </c>
      <c r="E1942" s="30">
        <v>0</v>
      </c>
      <c r="F1942" s="30">
        <v>0</v>
      </c>
      <c r="G1942" s="30">
        <v>0</v>
      </c>
    </row>
    <row r="1943" spans="1:7">
      <c r="A1943" s="4"/>
      <c r="B1943" s="4"/>
      <c r="C1943" s="11" t="s">
        <v>356</v>
      </c>
      <c r="D1943" s="30">
        <v>0</v>
      </c>
      <c r="E1943" s="30">
        <v>0</v>
      </c>
      <c r="F1943" s="30">
        <v>0</v>
      </c>
      <c r="G1943" s="30">
        <v>0</v>
      </c>
    </row>
    <row r="1944" spans="1:7">
      <c r="A1944" s="4"/>
      <c r="B1944" s="4"/>
      <c r="C1944" s="11" t="s">
        <v>355</v>
      </c>
      <c r="D1944" s="30">
        <v>0</v>
      </c>
      <c r="E1944" s="30">
        <v>0</v>
      </c>
      <c r="F1944" s="30">
        <v>0</v>
      </c>
      <c r="G1944" s="30">
        <v>0</v>
      </c>
    </row>
    <row r="1945" spans="1:7">
      <c r="A1945" s="4"/>
      <c r="B1945" s="4"/>
      <c r="C1945" s="11" t="s">
        <v>354</v>
      </c>
      <c r="D1945" s="30">
        <v>0</v>
      </c>
      <c r="E1945" s="30">
        <v>0</v>
      </c>
      <c r="F1945" s="30">
        <v>0</v>
      </c>
      <c r="G1945" s="30">
        <v>0</v>
      </c>
    </row>
    <row r="1946" spans="1:7">
      <c r="A1946" s="4"/>
      <c r="B1946" s="4"/>
      <c r="C1946" s="11" t="s">
        <v>353</v>
      </c>
      <c r="D1946" s="30">
        <v>0</v>
      </c>
      <c r="E1946" s="30">
        <v>0</v>
      </c>
      <c r="F1946" s="30">
        <v>0</v>
      </c>
      <c r="G1946" s="30">
        <v>0</v>
      </c>
    </row>
    <row r="1947" spans="1:7">
      <c r="A1947" s="4"/>
      <c r="B1947" s="4"/>
      <c r="C1947" s="11" t="s">
        <v>352</v>
      </c>
      <c r="D1947" s="30">
        <v>0</v>
      </c>
      <c r="E1947" s="30">
        <v>0</v>
      </c>
      <c r="F1947" s="30">
        <v>0</v>
      </c>
      <c r="G1947" s="30">
        <v>0</v>
      </c>
    </row>
    <row r="1948" spans="1:7">
      <c r="A1948" s="4"/>
      <c r="B1948" s="4"/>
      <c r="C1948" s="11" t="s">
        <v>351</v>
      </c>
      <c r="D1948" s="30">
        <v>0</v>
      </c>
      <c r="E1948" s="30">
        <v>0</v>
      </c>
      <c r="F1948" s="30">
        <v>0</v>
      </c>
      <c r="G1948" s="30">
        <v>0</v>
      </c>
    </row>
    <row r="1949" spans="1:7">
      <c r="A1949" s="4"/>
      <c r="B1949" s="4"/>
      <c r="C1949" s="10" t="s">
        <v>145</v>
      </c>
      <c r="D1949" s="30">
        <v>0</v>
      </c>
      <c r="E1949" s="30">
        <v>72884609</v>
      </c>
      <c r="F1949" s="30">
        <v>0</v>
      </c>
      <c r="G1949" s="30">
        <v>0</v>
      </c>
    </row>
    <row r="1950" spans="1:7">
      <c r="A1950" s="4"/>
      <c r="B1950" s="4"/>
      <c r="C1950" s="14" t="s">
        <v>382</v>
      </c>
      <c r="D1950" s="1314" t="s">
        <v>1097</v>
      </c>
      <c r="E1950" s="1315"/>
      <c r="F1950" s="1315"/>
      <c r="G1950" s="1315"/>
    </row>
    <row r="1951" spans="1:7">
      <c r="A1951" s="4"/>
      <c r="B1951" s="4"/>
      <c r="C1951" s="27" t="s">
        <v>380</v>
      </c>
      <c r="D1951" s="1310" t="s">
        <v>1098</v>
      </c>
      <c r="E1951" s="1311"/>
      <c r="F1951" s="1311"/>
      <c r="G1951" s="1311"/>
    </row>
    <row r="1952" spans="1:7">
      <c r="A1952" s="4"/>
      <c r="B1952" s="4"/>
      <c r="C1952" s="27" t="s">
        <v>15</v>
      </c>
      <c r="D1952" s="1310" t="s">
        <v>1099</v>
      </c>
      <c r="E1952" s="1311"/>
      <c r="F1952" s="1311"/>
      <c r="G1952" s="1311"/>
    </row>
    <row r="1953" spans="1:7">
      <c r="A1953" s="4"/>
      <c r="B1953" s="4"/>
      <c r="C1953" s="13"/>
      <c r="D1953" s="33">
        <v>2022</v>
      </c>
      <c r="E1953" s="33">
        <v>2023</v>
      </c>
      <c r="F1953" s="33">
        <v>2024</v>
      </c>
      <c r="G1953" s="33">
        <v>2025</v>
      </c>
    </row>
    <row r="1954" spans="1:7">
      <c r="A1954" s="4"/>
      <c r="B1954" s="4"/>
      <c r="C1954" s="12"/>
      <c r="D1954" s="34" t="s">
        <v>7</v>
      </c>
      <c r="E1954" s="34" t="s">
        <v>8</v>
      </c>
      <c r="F1954" s="34" t="s">
        <v>8</v>
      </c>
      <c r="G1954" s="34" t="s">
        <v>8</v>
      </c>
    </row>
    <row r="1955" spans="1:7">
      <c r="A1955" s="4"/>
      <c r="B1955" s="4"/>
      <c r="C1955" s="7" t="s">
        <v>16</v>
      </c>
      <c r="D1955" s="35" t="s">
        <v>411</v>
      </c>
      <c r="E1955" s="35" t="s">
        <v>411</v>
      </c>
      <c r="F1955" s="35" t="s">
        <v>411</v>
      </c>
      <c r="G1955" s="35" t="s">
        <v>411</v>
      </c>
    </row>
    <row r="1956" spans="1:7">
      <c r="A1956" s="4"/>
      <c r="B1956" s="4"/>
      <c r="C1956" s="7" t="s">
        <v>481</v>
      </c>
      <c r="D1956" s="35" t="s">
        <v>2557</v>
      </c>
      <c r="E1956" s="35" t="s">
        <v>1028</v>
      </c>
      <c r="F1956" s="35" t="s">
        <v>697</v>
      </c>
      <c r="G1956" s="35" t="s">
        <v>2558</v>
      </c>
    </row>
    <row r="1957" spans="1:7">
      <c r="A1957" s="4"/>
      <c r="B1957" s="4"/>
      <c r="C1957" s="7" t="s">
        <v>480</v>
      </c>
      <c r="D1957" s="35" t="s">
        <v>2557</v>
      </c>
      <c r="E1957" s="35" t="s">
        <v>1028</v>
      </c>
      <c r="F1957" s="35" t="s">
        <v>697</v>
      </c>
      <c r="G1957" s="35" t="s">
        <v>2558</v>
      </c>
    </row>
    <row r="1958" spans="1:7">
      <c r="A1958" s="4"/>
      <c r="B1958" s="4"/>
      <c r="C1958" s="7" t="s">
        <v>375</v>
      </c>
      <c r="D1958" s="35" t="s">
        <v>348</v>
      </c>
      <c r="E1958" s="35" t="s">
        <v>372</v>
      </c>
      <c r="F1958" s="35" t="s">
        <v>372</v>
      </c>
      <c r="G1958" s="35" t="s">
        <v>372</v>
      </c>
    </row>
    <row r="1959" spans="1:7">
      <c r="A1959" s="4"/>
      <c r="B1959" s="4"/>
      <c r="C1959" s="7" t="s">
        <v>374</v>
      </c>
      <c r="D1959" s="35" t="s">
        <v>348</v>
      </c>
      <c r="E1959" s="35" t="s">
        <v>2559</v>
      </c>
      <c r="F1959" s="35" t="s">
        <v>1847</v>
      </c>
      <c r="G1959" s="35" t="s">
        <v>2560</v>
      </c>
    </row>
    <row r="1960" spans="1:7">
      <c r="A1960" s="4"/>
      <c r="B1960" s="4"/>
      <c r="C1960" s="7" t="s">
        <v>22</v>
      </c>
      <c r="D1960" s="35" t="s">
        <v>348</v>
      </c>
      <c r="E1960" s="35" t="s">
        <v>2559</v>
      </c>
      <c r="F1960" s="35" t="s">
        <v>1847</v>
      </c>
      <c r="G1960" s="35" t="s">
        <v>2560</v>
      </c>
    </row>
    <row r="1961" spans="1:7">
      <c r="A1961" s="4"/>
      <c r="B1961" s="4"/>
      <c r="C1961" s="1312" t="s">
        <v>371</v>
      </c>
      <c r="D1961" s="1313"/>
      <c r="E1961" s="1313"/>
      <c r="F1961" s="1313"/>
      <c r="G1961" s="1313"/>
    </row>
    <row r="1962" spans="1:7">
      <c r="A1962" s="4"/>
      <c r="B1962" s="4"/>
      <c r="C1962" s="13"/>
      <c r="D1962" s="33">
        <v>2022</v>
      </c>
      <c r="E1962" s="33">
        <v>2023</v>
      </c>
      <c r="F1962" s="33">
        <v>2024</v>
      </c>
      <c r="G1962" s="33">
        <v>2025</v>
      </c>
    </row>
    <row r="1963" spans="1:7">
      <c r="A1963" s="4"/>
      <c r="B1963" s="4"/>
      <c r="C1963" s="12"/>
      <c r="D1963" s="34" t="s">
        <v>7</v>
      </c>
      <c r="E1963" s="34" t="s">
        <v>8</v>
      </c>
      <c r="F1963" s="34" t="s">
        <v>8</v>
      </c>
      <c r="G1963" s="34" t="s">
        <v>8</v>
      </c>
    </row>
    <row r="1964" spans="1:7">
      <c r="A1964" s="4"/>
      <c r="B1964" s="4"/>
      <c r="C1964" s="11" t="s">
        <v>368</v>
      </c>
      <c r="D1964" s="30">
        <v>0</v>
      </c>
      <c r="E1964" s="30">
        <v>0</v>
      </c>
      <c r="F1964" s="30">
        <v>0</v>
      </c>
      <c r="G1964" s="30">
        <v>0</v>
      </c>
    </row>
    <row r="1965" spans="1:7">
      <c r="A1965" s="4"/>
      <c r="B1965" s="4"/>
      <c r="C1965" s="11" t="s">
        <v>357</v>
      </c>
      <c r="D1965" s="30">
        <v>0</v>
      </c>
      <c r="E1965" s="30">
        <v>0</v>
      </c>
      <c r="F1965" s="30">
        <v>0</v>
      </c>
      <c r="G1965" s="30">
        <v>0</v>
      </c>
    </row>
    <row r="1966" spans="1:7">
      <c r="A1966" s="4"/>
      <c r="B1966" s="4"/>
      <c r="C1966" s="11" t="s">
        <v>361</v>
      </c>
      <c r="D1966" s="30">
        <v>0</v>
      </c>
      <c r="E1966" s="30">
        <v>0</v>
      </c>
      <c r="F1966" s="30">
        <v>0</v>
      </c>
      <c r="G1966" s="30">
        <v>0</v>
      </c>
    </row>
    <row r="1967" spans="1:7">
      <c r="A1967" s="4"/>
      <c r="B1967" s="4"/>
      <c r="C1967" s="11" t="s">
        <v>367</v>
      </c>
      <c r="D1967" s="30">
        <v>0</v>
      </c>
      <c r="E1967" s="30">
        <v>0</v>
      </c>
      <c r="F1967" s="30">
        <v>0</v>
      </c>
      <c r="G1967" s="30">
        <v>0</v>
      </c>
    </row>
    <row r="1968" spans="1:7">
      <c r="A1968" s="4"/>
      <c r="B1968" s="4"/>
      <c r="C1968" s="11" t="s">
        <v>357</v>
      </c>
      <c r="D1968" s="30">
        <v>0</v>
      </c>
      <c r="E1968" s="30">
        <v>0</v>
      </c>
      <c r="F1968" s="30">
        <v>0</v>
      </c>
      <c r="G1968" s="30">
        <v>0</v>
      </c>
    </row>
    <row r="1969" spans="1:7">
      <c r="A1969" s="4"/>
      <c r="B1969" s="4"/>
      <c r="C1969" s="11" t="s">
        <v>361</v>
      </c>
      <c r="D1969" s="30">
        <v>0</v>
      </c>
      <c r="E1969" s="30">
        <v>0</v>
      </c>
      <c r="F1969" s="30">
        <v>0</v>
      </c>
      <c r="G1969" s="30">
        <v>0</v>
      </c>
    </row>
    <row r="1970" spans="1:7">
      <c r="A1970" s="4"/>
      <c r="B1970" s="4"/>
      <c r="C1970" s="11" t="s">
        <v>366</v>
      </c>
      <c r="D1970" s="30">
        <v>0</v>
      </c>
      <c r="E1970" s="30">
        <v>0</v>
      </c>
      <c r="F1970" s="30">
        <v>0</v>
      </c>
      <c r="G1970" s="30">
        <v>0</v>
      </c>
    </row>
    <row r="1971" spans="1:7">
      <c r="A1971" s="4"/>
      <c r="B1971" s="4"/>
      <c r="C1971" s="11" t="s">
        <v>357</v>
      </c>
      <c r="D1971" s="30">
        <v>0</v>
      </c>
      <c r="E1971" s="30">
        <v>0</v>
      </c>
      <c r="F1971" s="30">
        <v>0</v>
      </c>
      <c r="G1971" s="30">
        <v>0</v>
      </c>
    </row>
    <row r="1972" spans="1:7">
      <c r="A1972" s="4"/>
      <c r="B1972" s="4"/>
      <c r="C1972" s="11" t="s">
        <v>361</v>
      </c>
      <c r="D1972" s="30">
        <v>0</v>
      </c>
      <c r="E1972" s="30">
        <v>0</v>
      </c>
      <c r="F1972" s="30">
        <v>0</v>
      </c>
      <c r="G1972" s="30">
        <v>0</v>
      </c>
    </row>
    <row r="1973" spans="1:7">
      <c r="A1973" s="4"/>
      <c r="B1973" s="4"/>
      <c r="C1973" s="11" t="s">
        <v>365</v>
      </c>
      <c r="D1973" s="30">
        <v>0</v>
      </c>
      <c r="E1973" s="30">
        <v>0</v>
      </c>
      <c r="F1973" s="30">
        <v>0</v>
      </c>
      <c r="G1973" s="30">
        <v>0</v>
      </c>
    </row>
    <row r="1974" spans="1:7">
      <c r="A1974" s="4"/>
      <c r="B1974" s="4"/>
      <c r="C1974" s="11" t="s">
        <v>357</v>
      </c>
      <c r="D1974" s="30">
        <v>0</v>
      </c>
      <c r="E1974" s="30">
        <v>0</v>
      </c>
      <c r="F1974" s="30">
        <v>0</v>
      </c>
      <c r="G1974" s="30">
        <v>0</v>
      </c>
    </row>
    <row r="1975" spans="1:7">
      <c r="A1975" s="4"/>
      <c r="B1975" s="4"/>
      <c r="C1975" s="11" t="s">
        <v>361</v>
      </c>
      <c r="D1975" s="30">
        <v>0</v>
      </c>
      <c r="E1975" s="30">
        <v>0</v>
      </c>
      <c r="F1975" s="30">
        <v>0</v>
      </c>
      <c r="G1975" s="30">
        <v>0</v>
      </c>
    </row>
    <row r="1976" spans="1:7">
      <c r="A1976" s="4"/>
      <c r="B1976" s="4"/>
      <c r="C1976" s="11" t="s">
        <v>370</v>
      </c>
      <c r="D1976" s="30">
        <v>0</v>
      </c>
      <c r="E1976" s="30">
        <v>0</v>
      </c>
      <c r="F1976" s="30">
        <v>0</v>
      </c>
      <c r="G1976" s="30">
        <v>0</v>
      </c>
    </row>
    <row r="1977" spans="1:7">
      <c r="A1977" s="4"/>
      <c r="B1977" s="4"/>
      <c r="C1977" s="11" t="s">
        <v>357</v>
      </c>
      <c r="D1977" s="30">
        <v>0</v>
      </c>
      <c r="E1977" s="30">
        <v>0</v>
      </c>
      <c r="F1977" s="30">
        <v>0</v>
      </c>
      <c r="G1977" s="30">
        <v>0</v>
      </c>
    </row>
    <row r="1978" spans="1:7">
      <c r="A1978" s="4"/>
      <c r="B1978" s="4"/>
      <c r="C1978" s="11" t="s">
        <v>361</v>
      </c>
      <c r="D1978" s="30">
        <v>0</v>
      </c>
      <c r="E1978" s="30">
        <v>0</v>
      </c>
      <c r="F1978" s="30">
        <v>0</v>
      </c>
      <c r="G1978" s="30">
        <v>0</v>
      </c>
    </row>
    <row r="1979" spans="1:7">
      <c r="A1979" s="4"/>
      <c r="B1979" s="4"/>
      <c r="C1979" s="11" t="s">
        <v>363</v>
      </c>
      <c r="D1979" s="30">
        <v>0</v>
      </c>
      <c r="E1979" s="30">
        <v>0</v>
      </c>
      <c r="F1979" s="30">
        <v>0</v>
      </c>
      <c r="G1979" s="30">
        <v>0</v>
      </c>
    </row>
    <row r="1980" spans="1:7">
      <c r="A1980" s="4"/>
      <c r="B1980" s="4"/>
      <c r="C1980" s="11" t="s">
        <v>357</v>
      </c>
      <c r="D1980" s="30">
        <v>0</v>
      </c>
      <c r="E1980" s="30">
        <v>0</v>
      </c>
      <c r="F1980" s="30">
        <v>0</v>
      </c>
      <c r="G1980" s="30">
        <v>0</v>
      </c>
    </row>
    <row r="1981" spans="1:7">
      <c r="A1981" s="4"/>
      <c r="B1981" s="4"/>
      <c r="C1981" s="11" t="s">
        <v>361</v>
      </c>
      <c r="D1981" s="30">
        <v>0</v>
      </c>
      <c r="E1981" s="30">
        <v>0</v>
      </c>
      <c r="F1981" s="30">
        <v>0</v>
      </c>
      <c r="G1981" s="30">
        <v>0</v>
      </c>
    </row>
    <row r="1982" spans="1:7">
      <c r="A1982" s="4"/>
      <c r="B1982" s="4"/>
      <c r="C1982" s="11" t="s">
        <v>362</v>
      </c>
      <c r="D1982" s="30">
        <v>0</v>
      </c>
      <c r="E1982" s="30">
        <v>0</v>
      </c>
      <c r="F1982" s="30">
        <v>0</v>
      </c>
      <c r="G1982" s="30">
        <v>0</v>
      </c>
    </row>
    <row r="1983" spans="1:7">
      <c r="A1983" s="4"/>
      <c r="B1983" s="4"/>
      <c r="C1983" s="11" t="s">
        <v>357</v>
      </c>
      <c r="D1983" s="30">
        <v>0</v>
      </c>
      <c r="E1983" s="30">
        <v>0</v>
      </c>
      <c r="F1983" s="30">
        <v>0</v>
      </c>
      <c r="G1983" s="30">
        <v>0</v>
      </c>
    </row>
    <row r="1984" spans="1:7">
      <c r="A1984" s="4"/>
      <c r="B1984" s="4"/>
      <c r="C1984" s="11" t="s">
        <v>361</v>
      </c>
      <c r="D1984" s="30">
        <v>0</v>
      </c>
      <c r="E1984" s="30">
        <v>0</v>
      </c>
      <c r="F1984" s="30">
        <v>0</v>
      </c>
      <c r="G1984" s="30">
        <v>0</v>
      </c>
    </row>
    <row r="1985" spans="1:7">
      <c r="A1985" s="4"/>
      <c r="B1985" s="4"/>
      <c r="C1985" s="11" t="s">
        <v>360</v>
      </c>
      <c r="D1985" s="30">
        <v>0</v>
      </c>
      <c r="E1985" s="30">
        <v>0</v>
      </c>
      <c r="F1985" s="30">
        <v>0</v>
      </c>
      <c r="G1985" s="30">
        <v>0</v>
      </c>
    </row>
    <row r="1986" spans="1:7">
      <c r="A1986" s="4"/>
      <c r="B1986" s="4"/>
      <c r="C1986" s="11" t="s">
        <v>357</v>
      </c>
      <c r="D1986" s="30">
        <v>0</v>
      </c>
      <c r="E1986" s="30">
        <v>0</v>
      </c>
      <c r="F1986" s="30">
        <v>0</v>
      </c>
      <c r="G1986" s="30">
        <v>0</v>
      </c>
    </row>
    <row r="1987" spans="1:7">
      <c r="A1987" s="4"/>
      <c r="B1987" s="4"/>
      <c r="C1987" s="11" t="s">
        <v>356</v>
      </c>
      <c r="D1987" s="30">
        <v>0</v>
      </c>
      <c r="E1987" s="30">
        <v>0</v>
      </c>
      <c r="F1987" s="30">
        <v>0</v>
      </c>
      <c r="G1987" s="30">
        <v>0</v>
      </c>
    </row>
    <row r="1988" spans="1:7">
      <c r="A1988" s="4"/>
      <c r="B1988" s="4"/>
      <c r="C1988" s="11" t="s">
        <v>355</v>
      </c>
      <c r="D1988" s="30">
        <v>0</v>
      </c>
      <c r="E1988" s="30">
        <v>0</v>
      </c>
      <c r="F1988" s="30">
        <v>0</v>
      </c>
      <c r="G1988" s="30">
        <v>0</v>
      </c>
    </row>
    <row r="1989" spans="1:7">
      <c r="A1989" s="4"/>
      <c r="B1989" s="4"/>
      <c r="C1989" s="11" t="s">
        <v>354</v>
      </c>
      <c r="D1989" s="30">
        <v>0</v>
      </c>
      <c r="E1989" s="30">
        <v>0</v>
      </c>
      <c r="F1989" s="30">
        <v>0</v>
      </c>
      <c r="G1989" s="30">
        <v>0</v>
      </c>
    </row>
    <row r="1990" spans="1:7">
      <c r="A1990" s="4"/>
      <c r="B1990" s="4"/>
      <c r="C1990" s="11" t="s">
        <v>353</v>
      </c>
      <c r="D1990" s="30">
        <v>0</v>
      </c>
      <c r="E1990" s="30">
        <v>0</v>
      </c>
      <c r="F1990" s="30">
        <v>0</v>
      </c>
      <c r="G1990" s="30">
        <v>0</v>
      </c>
    </row>
    <row r="1991" spans="1:7">
      <c r="A1991" s="4"/>
      <c r="B1991" s="4"/>
      <c r="C1991" s="11" t="s">
        <v>359</v>
      </c>
      <c r="D1991" s="30">
        <v>0</v>
      </c>
      <c r="E1991" s="30">
        <v>200000000</v>
      </c>
      <c r="F1991" s="30">
        <v>50000000</v>
      </c>
      <c r="G1991" s="30">
        <v>111487781</v>
      </c>
    </row>
    <row r="1992" spans="1:7">
      <c r="A1992" s="4"/>
      <c r="B1992" s="4"/>
      <c r="C1992" s="11" t="s">
        <v>357</v>
      </c>
      <c r="D1992" s="30">
        <v>0</v>
      </c>
      <c r="E1992" s="30">
        <v>0</v>
      </c>
      <c r="F1992" s="30">
        <v>0</v>
      </c>
      <c r="G1992" s="30">
        <v>0</v>
      </c>
    </row>
    <row r="1993" spans="1:7">
      <c r="A1993" s="4"/>
      <c r="B1993" s="4"/>
      <c r="C1993" s="11" t="s">
        <v>356</v>
      </c>
      <c r="D1993" s="30">
        <v>0</v>
      </c>
      <c r="E1993" s="30">
        <v>200000000</v>
      </c>
      <c r="F1993" s="30">
        <v>50000000</v>
      </c>
      <c r="G1993" s="30">
        <v>111487781</v>
      </c>
    </row>
    <row r="1994" spans="1:7">
      <c r="A1994" s="4"/>
      <c r="B1994" s="4"/>
      <c r="C1994" s="11" t="s">
        <v>355</v>
      </c>
      <c r="D1994" s="30">
        <v>0</v>
      </c>
      <c r="E1994" s="30">
        <v>0</v>
      </c>
      <c r="F1994" s="30">
        <v>0</v>
      </c>
      <c r="G1994" s="30">
        <v>0</v>
      </c>
    </row>
    <row r="1995" spans="1:7">
      <c r="A1995" s="4"/>
      <c r="B1995" s="4"/>
      <c r="C1995" s="11" t="s">
        <v>354</v>
      </c>
      <c r="D1995" s="30">
        <v>0</v>
      </c>
      <c r="E1995" s="30">
        <v>0</v>
      </c>
      <c r="F1995" s="30">
        <v>0</v>
      </c>
      <c r="G1995" s="30">
        <v>0</v>
      </c>
    </row>
    <row r="1996" spans="1:7">
      <c r="A1996" s="4"/>
      <c r="B1996" s="4"/>
      <c r="C1996" s="11" t="s">
        <v>353</v>
      </c>
      <c r="D1996" s="30">
        <v>0</v>
      </c>
      <c r="E1996" s="30">
        <v>0</v>
      </c>
      <c r="F1996" s="30">
        <v>0</v>
      </c>
      <c r="G1996" s="30">
        <v>0</v>
      </c>
    </row>
    <row r="1997" spans="1:7">
      <c r="A1997" s="4"/>
      <c r="B1997" s="4"/>
      <c r="C1997" s="11" t="s">
        <v>358</v>
      </c>
      <c r="D1997" s="30">
        <v>0</v>
      </c>
      <c r="E1997" s="30">
        <v>0</v>
      </c>
      <c r="F1997" s="30">
        <v>0</v>
      </c>
      <c r="G1997" s="30">
        <v>0</v>
      </c>
    </row>
    <row r="1998" spans="1:7">
      <c r="A1998" s="4"/>
      <c r="B1998" s="4"/>
      <c r="C1998" s="11" t="s">
        <v>357</v>
      </c>
      <c r="D1998" s="30">
        <v>0</v>
      </c>
      <c r="E1998" s="30">
        <v>0</v>
      </c>
      <c r="F1998" s="30">
        <v>0</v>
      </c>
      <c r="G1998" s="30">
        <v>0</v>
      </c>
    </row>
    <row r="1999" spans="1:7">
      <c r="A1999" s="4"/>
      <c r="B1999" s="4"/>
      <c r="C1999" s="11" t="s">
        <v>356</v>
      </c>
      <c r="D1999" s="30">
        <v>0</v>
      </c>
      <c r="E1999" s="30">
        <v>0</v>
      </c>
      <c r="F1999" s="30">
        <v>0</v>
      </c>
      <c r="G1999" s="30">
        <v>0</v>
      </c>
    </row>
    <row r="2000" spans="1:7">
      <c r="A2000" s="4"/>
      <c r="B2000" s="4"/>
      <c r="C2000" s="11" t="s">
        <v>355</v>
      </c>
      <c r="D2000" s="30">
        <v>0</v>
      </c>
      <c r="E2000" s="30">
        <v>0</v>
      </c>
      <c r="F2000" s="30">
        <v>0</v>
      </c>
      <c r="G2000" s="30">
        <v>0</v>
      </c>
    </row>
    <row r="2001" spans="1:7">
      <c r="A2001" s="4"/>
      <c r="B2001" s="4"/>
      <c r="C2001" s="11" t="s">
        <v>354</v>
      </c>
      <c r="D2001" s="30">
        <v>0</v>
      </c>
      <c r="E2001" s="30">
        <v>0</v>
      </c>
      <c r="F2001" s="30">
        <v>0</v>
      </c>
      <c r="G2001" s="30">
        <v>0</v>
      </c>
    </row>
    <row r="2002" spans="1:7">
      <c r="A2002" s="4"/>
      <c r="B2002" s="4"/>
      <c r="C2002" s="11" t="s">
        <v>353</v>
      </c>
      <c r="D2002" s="30">
        <v>0</v>
      </c>
      <c r="E2002" s="30">
        <v>0</v>
      </c>
      <c r="F2002" s="30">
        <v>0</v>
      </c>
      <c r="G2002" s="30">
        <v>0</v>
      </c>
    </row>
    <row r="2003" spans="1:7">
      <c r="A2003" s="4"/>
      <c r="B2003" s="4"/>
      <c r="C2003" s="11" t="s">
        <v>352</v>
      </c>
      <c r="D2003" s="30">
        <v>0</v>
      </c>
      <c r="E2003" s="30">
        <v>0</v>
      </c>
      <c r="F2003" s="30">
        <v>0</v>
      </c>
      <c r="G2003" s="30">
        <v>0</v>
      </c>
    </row>
    <row r="2004" spans="1:7">
      <c r="A2004" s="4"/>
      <c r="B2004" s="4"/>
      <c r="C2004" s="11" t="s">
        <v>351</v>
      </c>
      <c r="D2004" s="30">
        <v>0</v>
      </c>
      <c r="E2004" s="30">
        <v>0</v>
      </c>
      <c r="F2004" s="30">
        <v>0</v>
      </c>
      <c r="G2004" s="30">
        <v>0</v>
      </c>
    </row>
    <row r="2005" spans="1:7">
      <c r="A2005" s="4"/>
      <c r="B2005" s="4"/>
      <c r="C2005" s="10" t="s">
        <v>145</v>
      </c>
      <c r="D2005" s="30">
        <v>0</v>
      </c>
      <c r="E2005" s="30">
        <v>200000000</v>
      </c>
      <c r="F2005" s="30">
        <v>50000000</v>
      </c>
      <c r="G2005" s="30">
        <v>111487781</v>
      </c>
    </row>
    <row r="2006" spans="1:7">
      <c r="A2006" s="4"/>
      <c r="B2006" s="4"/>
      <c r="C2006" s="26" t="s">
        <v>1101</v>
      </c>
      <c r="D2006" s="1316" t="s">
        <v>1102</v>
      </c>
      <c r="E2006" s="1317"/>
      <c r="F2006" s="1317"/>
      <c r="G2006" s="1317"/>
    </row>
    <row r="2007" spans="1:7">
      <c r="A2007" s="4"/>
      <c r="B2007" s="4"/>
      <c r="C2007" s="14" t="s">
        <v>382</v>
      </c>
      <c r="D2007" s="1314" t="s">
        <v>1103</v>
      </c>
      <c r="E2007" s="1315"/>
      <c r="F2007" s="1315"/>
      <c r="G2007" s="1315"/>
    </row>
    <row r="2008" spans="1:7">
      <c r="A2008" s="4"/>
      <c r="B2008" s="4"/>
      <c r="C2008" s="27" t="s">
        <v>380</v>
      </c>
      <c r="D2008" s="1310" t="s">
        <v>1102</v>
      </c>
      <c r="E2008" s="1311"/>
      <c r="F2008" s="1311"/>
      <c r="G2008" s="1311"/>
    </row>
    <row r="2009" spans="1:7">
      <c r="A2009" s="4"/>
      <c r="B2009" s="4"/>
      <c r="C2009" s="27" t="s">
        <v>15</v>
      </c>
      <c r="D2009" s="1310" t="s">
        <v>1076</v>
      </c>
      <c r="E2009" s="1311"/>
      <c r="F2009" s="1311"/>
      <c r="G2009" s="1311"/>
    </row>
    <row r="2010" spans="1:7">
      <c r="A2010" s="4"/>
      <c r="B2010" s="4"/>
      <c r="C2010" s="13"/>
      <c r="D2010" s="33">
        <v>2022</v>
      </c>
      <c r="E2010" s="33">
        <v>2023</v>
      </c>
      <c r="F2010" s="33">
        <v>2024</v>
      </c>
      <c r="G2010" s="33">
        <v>2025</v>
      </c>
    </row>
    <row r="2011" spans="1:7">
      <c r="A2011" s="4"/>
      <c r="B2011" s="4"/>
      <c r="C2011" s="12"/>
      <c r="D2011" s="34" t="s">
        <v>7</v>
      </c>
      <c r="E2011" s="34" t="s">
        <v>8</v>
      </c>
      <c r="F2011" s="34" t="s">
        <v>8</v>
      </c>
      <c r="G2011" s="34" t="s">
        <v>8</v>
      </c>
    </row>
    <row r="2012" spans="1:7">
      <c r="A2012" s="4"/>
      <c r="B2012" s="4"/>
      <c r="C2012" s="7" t="s">
        <v>16</v>
      </c>
      <c r="D2012" s="35" t="s">
        <v>411</v>
      </c>
      <c r="E2012" s="35" t="s">
        <v>411</v>
      </c>
      <c r="F2012" s="35" t="s">
        <v>411</v>
      </c>
      <c r="G2012" s="35" t="s">
        <v>411</v>
      </c>
    </row>
    <row r="2013" spans="1:7">
      <c r="A2013" s="4"/>
      <c r="B2013" s="4"/>
      <c r="C2013" s="7" t="s">
        <v>481</v>
      </c>
      <c r="D2013" s="35" t="s">
        <v>2561</v>
      </c>
      <c r="E2013" s="35" t="s">
        <v>2562</v>
      </c>
      <c r="F2013" s="35" t="s">
        <v>2563</v>
      </c>
      <c r="G2013" s="35" t="s">
        <v>372</v>
      </c>
    </row>
    <row r="2014" spans="1:7">
      <c r="A2014" s="4"/>
      <c r="B2014" s="4"/>
      <c r="C2014" s="7" t="s">
        <v>480</v>
      </c>
      <c r="D2014" s="35" t="s">
        <v>2561</v>
      </c>
      <c r="E2014" s="35" t="s">
        <v>2562</v>
      </c>
      <c r="F2014" s="35" t="s">
        <v>2563</v>
      </c>
      <c r="G2014" s="35" t="s">
        <v>372</v>
      </c>
    </row>
    <row r="2015" spans="1:7">
      <c r="A2015" s="4"/>
      <c r="B2015" s="4"/>
      <c r="C2015" s="7" t="s">
        <v>375</v>
      </c>
      <c r="D2015" s="35" t="s">
        <v>348</v>
      </c>
      <c r="E2015" s="35" t="s">
        <v>372</v>
      </c>
      <c r="F2015" s="35" t="s">
        <v>372</v>
      </c>
      <c r="G2015" s="35" t="s">
        <v>372</v>
      </c>
    </row>
    <row r="2016" spans="1:7">
      <c r="A2016" s="4"/>
      <c r="B2016" s="4"/>
      <c r="C2016" s="7" t="s">
        <v>374</v>
      </c>
      <c r="D2016" s="35" t="s">
        <v>348</v>
      </c>
      <c r="E2016" s="35" t="s">
        <v>2564</v>
      </c>
      <c r="F2016" s="35" t="s">
        <v>2565</v>
      </c>
      <c r="G2016" s="35" t="s">
        <v>434</v>
      </c>
    </row>
    <row r="2017" spans="1:7">
      <c r="A2017" s="4"/>
      <c r="B2017" s="4"/>
      <c r="C2017" s="7" t="s">
        <v>22</v>
      </c>
      <c r="D2017" s="35" t="s">
        <v>348</v>
      </c>
      <c r="E2017" s="35" t="s">
        <v>2564</v>
      </c>
      <c r="F2017" s="35" t="s">
        <v>2565</v>
      </c>
      <c r="G2017" s="35" t="s">
        <v>434</v>
      </c>
    </row>
    <row r="2018" spans="1:7">
      <c r="A2018" s="4"/>
      <c r="B2018" s="4"/>
      <c r="C2018" s="1312" t="s">
        <v>371</v>
      </c>
      <c r="D2018" s="1313"/>
      <c r="E2018" s="1313"/>
      <c r="F2018" s="1313"/>
      <c r="G2018" s="1313"/>
    </row>
    <row r="2019" spans="1:7">
      <c r="A2019" s="4"/>
      <c r="B2019" s="4"/>
      <c r="C2019" s="13"/>
      <c r="D2019" s="33">
        <v>2022</v>
      </c>
      <c r="E2019" s="33">
        <v>2023</v>
      </c>
      <c r="F2019" s="33">
        <v>2024</v>
      </c>
      <c r="G2019" s="33">
        <v>2025</v>
      </c>
    </row>
    <row r="2020" spans="1:7">
      <c r="A2020" s="4"/>
      <c r="B2020" s="4"/>
      <c r="C2020" s="12"/>
      <c r="D2020" s="34" t="s">
        <v>7</v>
      </c>
      <c r="E2020" s="34" t="s">
        <v>8</v>
      </c>
      <c r="F2020" s="34" t="s">
        <v>8</v>
      </c>
      <c r="G2020" s="34" t="s">
        <v>8</v>
      </c>
    </row>
    <row r="2021" spans="1:7">
      <c r="A2021" s="4"/>
      <c r="B2021" s="4"/>
      <c r="C2021" s="11" t="s">
        <v>368</v>
      </c>
      <c r="D2021" s="30">
        <v>0</v>
      </c>
      <c r="E2021" s="30">
        <v>0</v>
      </c>
      <c r="F2021" s="30">
        <v>0</v>
      </c>
      <c r="G2021" s="30">
        <v>0</v>
      </c>
    </row>
    <row r="2022" spans="1:7">
      <c r="A2022" s="4"/>
      <c r="B2022" s="4"/>
      <c r="C2022" s="11" t="s">
        <v>357</v>
      </c>
      <c r="D2022" s="30">
        <v>0</v>
      </c>
      <c r="E2022" s="30">
        <v>0</v>
      </c>
      <c r="F2022" s="30">
        <v>0</v>
      </c>
      <c r="G2022" s="30">
        <v>0</v>
      </c>
    </row>
    <row r="2023" spans="1:7">
      <c r="A2023" s="4"/>
      <c r="B2023" s="4"/>
      <c r="C2023" s="11" t="s">
        <v>361</v>
      </c>
      <c r="D2023" s="30">
        <v>0</v>
      </c>
      <c r="E2023" s="30">
        <v>0</v>
      </c>
      <c r="F2023" s="30">
        <v>0</v>
      </c>
      <c r="G2023" s="30">
        <v>0</v>
      </c>
    </row>
    <row r="2024" spans="1:7">
      <c r="A2024" s="4"/>
      <c r="B2024" s="4"/>
      <c r="C2024" s="11" t="s">
        <v>367</v>
      </c>
      <c r="D2024" s="30">
        <v>0</v>
      </c>
      <c r="E2024" s="30">
        <v>0</v>
      </c>
      <c r="F2024" s="30">
        <v>0</v>
      </c>
      <c r="G2024" s="30">
        <v>0</v>
      </c>
    </row>
    <row r="2025" spans="1:7">
      <c r="A2025" s="4"/>
      <c r="B2025" s="4"/>
      <c r="C2025" s="11" t="s">
        <v>357</v>
      </c>
      <c r="D2025" s="30">
        <v>0</v>
      </c>
      <c r="E2025" s="30">
        <v>0</v>
      </c>
      <c r="F2025" s="30">
        <v>0</v>
      </c>
      <c r="G2025" s="30">
        <v>0</v>
      </c>
    </row>
    <row r="2026" spans="1:7">
      <c r="A2026" s="4"/>
      <c r="B2026" s="4"/>
      <c r="C2026" s="11" t="s">
        <v>361</v>
      </c>
      <c r="D2026" s="30">
        <v>0</v>
      </c>
      <c r="E2026" s="30">
        <v>0</v>
      </c>
      <c r="F2026" s="30">
        <v>0</v>
      </c>
      <c r="G2026" s="30">
        <v>0</v>
      </c>
    </row>
    <row r="2027" spans="1:7">
      <c r="A2027" s="4"/>
      <c r="B2027" s="4"/>
      <c r="C2027" s="11" t="s">
        <v>366</v>
      </c>
      <c r="D2027" s="30">
        <v>0</v>
      </c>
      <c r="E2027" s="30">
        <v>0</v>
      </c>
      <c r="F2027" s="30">
        <v>0</v>
      </c>
      <c r="G2027" s="30">
        <v>0</v>
      </c>
    </row>
    <row r="2028" spans="1:7">
      <c r="A2028" s="4"/>
      <c r="B2028" s="4"/>
      <c r="C2028" s="11" t="s">
        <v>357</v>
      </c>
      <c r="D2028" s="30">
        <v>0</v>
      </c>
      <c r="E2028" s="30">
        <v>0</v>
      </c>
      <c r="F2028" s="30">
        <v>0</v>
      </c>
      <c r="G2028" s="30">
        <v>0</v>
      </c>
    </row>
    <row r="2029" spans="1:7">
      <c r="A2029" s="4"/>
      <c r="B2029" s="4"/>
      <c r="C2029" s="11" t="s">
        <v>361</v>
      </c>
      <c r="D2029" s="30">
        <v>0</v>
      </c>
      <c r="E2029" s="30">
        <v>0</v>
      </c>
      <c r="F2029" s="30">
        <v>0</v>
      </c>
      <c r="G2029" s="30">
        <v>0</v>
      </c>
    </row>
    <row r="2030" spans="1:7">
      <c r="A2030" s="4"/>
      <c r="B2030" s="4"/>
      <c r="C2030" s="11" t="s">
        <v>365</v>
      </c>
      <c r="D2030" s="30">
        <v>0</v>
      </c>
      <c r="E2030" s="30">
        <v>0</v>
      </c>
      <c r="F2030" s="30">
        <v>0</v>
      </c>
      <c r="G2030" s="30">
        <v>0</v>
      </c>
    </row>
    <row r="2031" spans="1:7">
      <c r="A2031" s="4"/>
      <c r="B2031" s="4"/>
      <c r="C2031" s="11" t="s">
        <v>357</v>
      </c>
      <c r="D2031" s="30">
        <v>0</v>
      </c>
      <c r="E2031" s="30">
        <v>0</v>
      </c>
      <c r="F2031" s="30">
        <v>0</v>
      </c>
      <c r="G2031" s="30">
        <v>0</v>
      </c>
    </row>
    <row r="2032" spans="1:7">
      <c r="A2032" s="4"/>
      <c r="B2032" s="4"/>
      <c r="C2032" s="11" t="s">
        <v>361</v>
      </c>
      <c r="D2032" s="30">
        <v>0</v>
      </c>
      <c r="E2032" s="30">
        <v>0</v>
      </c>
      <c r="F2032" s="30">
        <v>0</v>
      </c>
      <c r="G2032" s="30">
        <v>0</v>
      </c>
    </row>
    <row r="2033" spans="1:7">
      <c r="A2033" s="4"/>
      <c r="B2033" s="4"/>
      <c r="C2033" s="11" t="s">
        <v>370</v>
      </c>
      <c r="D2033" s="30">
        <v>0</v>
      </c>
      <c r="E2033" s="30">
        <v>0</v>
      </c>
      <c r="F2033" s="30">
        <v>0</v>
      </c>
      <c r="G2033" s="30">
        <v>0</v>
      </c>
    </row>
    <row r="2034" spans="1:7">
      <c r="A2034" s="4"/>
      <c r="B2034" s="4"/>
      <c r="C2034" s="11" t="s">
        <v>357</v>
      </c>
      <c r="D2034" s="30">
        <v>0</v>
      </c>
      <c r="E2034" s="30">
        <v>0</v>
      </c>
      <c r="F2034" s="30">
        <v>0</v>
      </c>
      <c r="G2034" s="30">
        <v>0</v>
      </c>
    </row>
    <row r="2035" spans="1:7">
      <c r="A2035" s="4"/>
      <c r="B2035" s="4"/>
      <c r="C2035" s="11" t="s">
        <v>361</v>
      </c>
      <c r="D2035" s="30">
        <v>0</v>
      </c>
      <c r="E2035" s="30">
        <v>0</v>
      </c>
      <c r="F2035" s="30">
        <v>0</v>
      </c>
      <c r="G2035" s="30">
        <v>0</v>
      </c>
    </row>
    <row r="2036" spans="1:7">
      <c r="A2036" s="4"/>
      <c r="B2036" s="4"/>
      <c r="C2036" s="11" t="s">
        <v>363</v>
      </c>
      <c r="D2036" s="30">
        <v>0</v>
      </c>
      <c r="E2036" s="30">
        <v>0</v>
      </c>
      <c r="F2036" s="30">
        <v>0</v>
      </c>
      <c r="G2036" s="30">
        <v>0</v>
      </c>
    </row>
    <row r="2037" spans="1:7">
      <c r="A2037" s="4"/>
      <c r="B2037" s="4"/>
      <c r="C2037" s="11" t="s">
        <v>357</v>
      </c>
      <c r="D2037" s="30">
        <v>0</v>
      </c>
      <c r="E2037" s="30">
        <v>0</v>
      </c>
      <c r="F2037" s="30">
        <v>0</v>
      </c>
      <c r="G2037" s="30">
        <v>0</v>
      </c>
    </row>
    <row r="2038" spans="1:7">
      <c r="A2038" s="4"/>
      <c r="B2038" s="4"/>
      <c r="C2038" s="11" t="s">
        <v>361</v>
      </c>
      <c r="D2038" s="30">
        <v>0</v>
      </c>
      <c r="E2038" s="30">
        <v>0</v>
      </c>
      <c r="F2038" s="30">
        <v>0</v>
      </c>
      <c r="G2038" s="30">
        <v>0</v>
      </c>
    </row>
    <row r="2039" spans="1:7">
      <c r="A2039" s="4"/>
      <c r="B2039" s="4"/>
      <c r="C2039" s="11" t="s">
        <v>362</v>
      </c>
      <c r="D2039" s="30">
        <v>0</v>
      </c>
      <c r="E2039" s="30">
        <v>0</v>
      </c>
      <c r="F2039" s="30">
        <v>0</v>
      </c>
      <c r="G2039" s="30">
        <v>0</v>
      </c>
    </row>
    <row r="2040" spans="1:7">
      <c r="A2040" s="4"/>
      <c r="B2040" s="4"/>
      <c r="C2040" s="11" t="s">
        <v>357</v>
      </c>
      <c r="D2040" s="30">
        <v>0</v>
      </c>
      <c r="E2040" s="30">
        <v>0</v>
      </c>
      <c r="F2040" s="30">
        <v>0</v>
      </c>
      <c r="G2040" s="30">
        <v>0</v>
      </c>
    </row>
    <row r="2041" spans="1:7">
      <c r="A2041" s="4"/>
      <c r="B2041" s="4"/>
      <c r="C2041" s="11" t="s">
        <v>361</v>
      </c>
      <c r="D2041" s="30">
        <v>0</v>
      </c>
      <c r="E2041" s="30">
        <v>0</v>
      </c>
      <c r="F2041" s="30">
        <v>0</v>
      </c>
      <c r="G2041" s="30">
        <v>0</v>
      </c>
    </row>
    <row r="2042" spans="1:7">
      <c r="A2042" s="4"/>
      <c r="B2042" s="4"/>
      <c r="C2042" s="11" t="s">
        <v>360</v>
      </c>
      <c r="D2042" s="30">
        <v>0</v>
      </c>
      <c r="E2042" s="30">
        <v>0</v>
      </c>
      <c r="F2042" s="30">
        <v>0</v>
      </c>
      <c r="G2042" s="30">
        <v>0</v>
      </c>
    </row>
    <row r="2043" spans="1:7">
      <c r="A2043" s="4"/>
      <c r="B2043" s="4"/>
      <c r="C2043" s="11" t="s">
        <v>357</v>
      </c>
      <c r="D2043" s="30">
        <v>0</v>
      </c>
      <c r="E2043" s="30">
        <v>0</v>
      </c>
      <c r="F2043" s="30">
        <v>0</v>
      </c>
      <c r="G2043" s="30">
        <v>0</v>
      </c>
    </row>
    <row r="2044" spans="1:7">
      <c r="A2044" s="4"/>
      <c r="B2044" s="4"/>
      <c r="C2044" s="11" t="s">
        <v>356</v>
      </c>
      <c r="D2044" s="30">
        <v>0</v>
      </c>
      <c r="E2044" s="30">
        <v>0</v>
      </c>
      <c r="F2044" s="30">
        <v>0</v>
      </c>
      <c r="G2044" s="30">
        <v>0</v>
      </c>
    </row>
    <row r="2045" spans="1:7">
      <c r="A2045" s="4"/>
      <c r="B2045" s="4"/>
      <c r="C2045" s="11" t="s">
        <v>355</v>
      </c>
      <c r="D2045" s="30">
        <v>0</v>
      </c>
      <c r="E2045" s="30">
        <v>0</v>
      </c>
      <c r="F2045" s="30">
        <v>0</v>
      </c>
      <c r="G2045" s="30">
        <v>0</v>
      </c>
    </row>
    <row r="2046" spans="1:7">
      <c r="A2046" s="4"/>
      <c r="B2046" s="4"/>
      <c r="C2046" s="11" t="s">
        <v>354</v>
      </c>
      <c r="D2046" s="30">
        <v>0</v>
      </c>
      <c r="E2046" s="30">
        <v>0</v>
      </c>
      <c r="F2046" s="30">
        <v>0</v>
      </c>
      <c r="G2046" s="30">
        <v>0</v>
      </c>
    </row>
    <row r="2047" spans="1:7">
      <c r="A2047" s="4"/>
      <c r="B2047" s="4"/>
      <c r="C2047" s="11" t="s">
        <v>353</v>
      </c>
      <c r="D2047" s="30">
        <v>0</v>
      </c>
      <c r="E2047" s="30">
        <v>0</v>
      </c>
      <c r="F2047" s="30">
        <v>0</v>
      </c>
      <c r="G2047" s="30">
        <v>0</v>
      </c>
    </row>
    <row r="2048" spans="1:7">
      <c r="A2048" s="4"/>
      <c r="B2048" s="4"/>
      <c r="C2048" s="11" t="s">
        <v>359</v>
      </c>
      <c r="D2048" s="30">
        <v>0</v>
      </c>
      <c r="E2048" s="30">
        <v>1150000000</v>
      </c>
      <c r="F2048" s="30">
        <v>1433501566</v>
      </c>
      <c r="G2048" s="30">
        <v>0</v>
      </c>
    </row>
    <row r="2049" spans="1:7">
      <c r="A2049" s="4"/>
      <c r="B2049" s="4"/>
      <c r="C2049" s="11" t="s">
        <v>357</v>
      </c>
      <c r="D2049" s="30">
        <v>0</v>
      </c>
      <c r="E2049" s="30">
        <v>0</v>
      </c>
      <c r="F2049" s="30">
        <v>0</v>
      </c>
      <c r="G2049" s="30">
        <v>0</v>
      </c>
    </row>
    <row r="2050" spans="1:7">
      <c r="A2050" s="4"/>
      <c r="B2050" s="4"/>
      <c r="C2050" s="11" t="s">
        <v>356</v>
      </c>
      <c r="D2050" s="30">
        <v>0</v>
      </c>
      <c r="E2050" s="30">
        <v>1150000000</v>
      </c>
      <c r="F2050" s="30">
        <v>1433501566</v>
      </c>
      <c r="G2050" s="30">
        <v>0</v>
      </c>
    </row>
    <row r="2051" spans="1:7">
      <c r="A2051" s="4"/>
      <c r="B2051" s="4"/>
      <c r="C2051" s="11" t="s">
        <v>355</v>
      </c>
      <c r="D2051" s="30">
        <v>0</v>
      </c>
      <c r="E2051" s="30">
        <v>0</v>
      </c>
      <c r="F2051" s="30">
        <v>0</v>
      </c>
      <c r="G2051" s="30">
        <v>0</v>
      </c>
    </row>
    <row r="2052" spans="1:7">
      <c r="A2052" s="4"/>
      <c r="B2052" s="4"/>
      <c r="C2052" s="11" t="s">
        <v>354</v>
      </c>
      <c r="D2052" s="30">
        <v>0</v>
      </c>
      <c r="E2052" s="30">
        <v>0</v>
      </c>
      <c r="F2052" s="30">
        <v>0</v>
      </c>
      <c r="G2052" s="30">
        <v>0</v>
      </c>
    </row>
    <row r="2053" spans="1:7">
      <c r="A2053" s="4"/>
      <c r="B2053" s="4"/>
      <c r="C2053" s="11" t="s">
        <v>353</v>
      </c>
      <c r="D2053" s="30">
        <v>0</v>
      </c>
      <c r="E2053" s="30">
        <v>0</v>
      </c>
      <c r="F2053" s="30">
        <v>0</v>
      </c>
      <c r="G2053" s="30">
        <v>0</v>
      </c>
    </row>
    <row r="2054" spans="1:7">
      <c r="A2054" s="4"/>
      <c r="B2054" s="4"/>
      <c r="C2054" s="11" t="s">
        <v>358</v>
      </c>
      <c r="D2054" s="30">
        <v>0</v>
      </c>
      <c r="E2054" s="30">
        <v>0</v>
      </c>
      <c r="F2054" s="30">
        <v>0</v>
      </c>
      <c r="G2054" s="30">
        <v>0</v>
      </c>
    </row>
    <row r="2055" spans="1:7">
      <c r="A2055" s="4"/>
      <c r="B2055" s="4"/>
      <c r="C2055" s="11" t="s">
        <v>357</v>
      </c>
      <c r="D2055" s="30">
        <v>0</v>
      </c>
      <c r="E2055" s="30">
        <v>0</v>
      </c>
      <c r="F2055" s="30">
        <v>0</v>
      </c>
      <c r="G2055" s="30">
        <v>0</v>
      </c>
    </row>
    <row r="2056" spans="1:7">
      <c r="A2056" s="4"/>
      <c r="B2056" s="4"/>
      <c r="C2056" s="11" t="s">
        <v>356</v>
      </c>
      <c r="D2056" s="30">
        <v>0</v>
      </c>
      <c r="E2056" s="30">
        <v>0</v>
      </c>
      <c r="F2056" s="30">
        <v>0</v>
      </c>
      <c r="G2056" s="30">
        <v>0</v>
      </c>
    </row>
    <row r="2057" spans="1:7">
      <c r="A2057" s="4"/>
      <c r="B2057" s="4"/>
      <c r="C2057" s="11" t="s">
        <v>355</v>
      </c>
      <c r="D2057" s="30">
        <v>0</v>
      </c>
      <c r="E2057" s="30">
        <v>0</v>
      </c>
      <c r="F2057" s="30">
        <v>0</v>
      </c>
      <c r="G2057" s="30">
        <v>0</v>
      </c>
    </row>
    <row r="2058" spans="1:7">
      <c r="A2058" s="4"/>
      <c r="B2058" s="4"/>
      <c r="C2058" s="11" t="s">
        <v>354</v>
      </c>
      <c r="D2058" s="30">
        <v>0</v>
      </c>
      <c r="E2058" s="30">
        <v>0</v>
      </c>
      <c r="F2058" s="30">
        <v>0</v>
      </c>
      <c r="G2058" s="30">
        <v>0</v>
      </c>
    </row>
    <row r="2059" spans="1:7">
      <c r="A2059" s="4"/>
      <c r="B2059" s="4"/>
      <c r="C2059" s="11" t="s">
        <v>353</v>
      </c>
      <c r="D2059" s="30">
        <v>0</v>
      </c>
      <c r="E2059" s="30">
        <v>0</v>
      </c>
      <c r="F2059" s="30">
        <v>0</v>
      </c>
      <c r="G2059" s="30">
        <v>0</v>
      </c>
    </row>
    <row r="2060" spans="1:7">
      <c r="A2060" s="4"/>
      <c r="B2060" s="4"/>
      <c r="C2060" s="11" t="s">
        <v>352</v>
      </c>
      <c r="D2060" s="30">
        <v>0</v>
      </c>
      <c r="E2060" s="30">
        <v>0</v>
      </c>
      <c r="F2060" s="30">
        <v>0</v>
      </c>
      <c r="G2060" s="30">
        <v>0</v>
      </c>
    </row>
    <row r="2061" spans="1:7">
      <c r="A2061" s="4"/>
      <c r="B2061" s="4"/>
      <c r="C2061" s="11" t="s">
        <v>351</v>
      </c>
      <c r="D2061" s="30">
        <v>0</v>
      </c>
      <c r="E2061" s="30">
        <v>0</v>
      </c>
      <c r="F2061" s="30">
        <v>0</v>
      </c>
      <c r="G2061" s="30">
        <v>0</v>
      </c>
    </row>
    <row r="2062" spans="1:7">
      <c r="A2062" s="4"/>
      <c r="B2062" s="4"/>
      <c r="C2062" s="10" t="s">
        <v>145</v>
      </c>
      <c r="D2062" s="30">
        <v>0</v>
      </c>
      <c r="E2062" s="30">
        <v>1150000000</v>
      </c>
      <c r="F2062" s="30">
        <v>1433501566</v>
      </c>
      <c r="G2062" s="30">
        <v>0</v>
      </c>
    </row>
    <row r="2063" spans="1:7">
      <c r="A2063" s="4"/>
      <c r="B2063" s="4"/>
      <c r="C2063" s="26" t="s">
        <v>1105</v>
      </c>
      <c r="D2063" s="1316" t="s">
        <v>1106</v>
      </c>
      <c r="E2063" s="1317"/>
      <c r="F2063" s="1317"/>
      <c r="G2063" s="1317"/>
    </row>
    <row r="2064" spans="1:7">
      <c r="A2064" s="4"/>
      <c r="B2064" s="4"/>
      <c r="C2064" s="14" t="s">
        <v>382</v>
      </c>
      <c r="D2064" s="1314" t="s">
        <v>1107</v>
      </c>
      <c r="E2064" s="1315"/>
      <c r="F2064" s="1315"/>
      <c r="G2064" s="1315"/>
    </row>
    <row r="2065" spans="1:7">
      <c r="A2065" s="4"/>
      <c r="B2065" s="4"/>
      <c r="C2065" s="27" t="s">
        <v>380</v>
      </c>
      <c r="D2065" s="1310" t="s">
        <v>1108</v>
      </c>
      <c r="E2065" s="1311"/>
      <c r="F2065" s="1311"/>
      <c r="G2065" s="1311"/>
    </row>
    <row r="2066" spans="1:7">
      <c r="A2066" s="4"/>
      <c r="B2066" s="4"/>
      <c r="C2066" s="27" t="s">
        <v>15</v>
      </c>
      <c r="D2066" s="1310" t="s">
        <v>801</v>
      </c>
      <c r="E2066" s="1311"/>
      <c r="F2066" s="1311"/>
      <c r="G2066" s="1311"/>
    </row>
    <row r="2067" spans="1:7">
      <c r="A2067" s="4"/>
      <c r="B2067" s="4"/>
      <c r="C2067" s="13"/>
      <c r="D2067" s="33">
        <v>2022</v>
      </c>
      <c r="E2067" s="33">
        <v>2023</v>
      </c>
      <c r="F2067" s="33">
        <v>2024</v>
      </c>
      <c r="G2067" s="33">
        <v>2025</v>
      </c>
    </row>
    <row r="2068" spans="1:7">
      <c r="A2068" s="4"/>
      <c r="B2068" s="4"/>
      <c r="C2068" s="12"/>
      <c r="D2068" s="34" t="s">
        <v>7</v>
      </c>
      <c r="E2068" s="34" t="s">
        <v>8</v>
      </c>
      <c r="F2068" s="34" t="s">
        <v>8</v>
      </c>
      <c r="G2068" s="34" t="s">
        <v>8</v>
      </c>
    </row>
    <row r="2069" spans="1:7">
      <c r="A2069" s="4"/>
      <c r="B2069" s="4"/>
      <c r="C2069" s="7" t="s">
        <v>16</v>
      </c>
      <c r="D2069" s="35" t="s">
        <v>411</v>
      </c>
      <c r="E2069" s="35" t="s">
        <v>411</v>
      </c>
      <c r="F2069" s="35" t="s">
        <v>411</v>
      </c>
      <c r="G2069" s="35" t="s">
        <v>411</v>
      </c>
    </row>
    <row r="2070" spans="1:7">
      <c r="A2070" s="4"/>
      <c r="B2070" s="4"/>
      <c r="C2070" s="7" t="s">
        <v>481</v>
      </c>
      <c r="D2070" s="35" t="s">
        <v>2566</v>
      </c>
      <c r="E2070" s="35" t="s">
        <v>2567</v>
      </c>
      <c r="F2070" s="35" t="s">
        <v>2568</v>
      </c>
      <c r="G2070" s="35" t="s">
        <v>2569</v>
      </c>
    </row>
    <row r="2071" spans="1:7">
      <c r="A2071" s="4"/>
      <c r="B2071" s="4"/>
      <c r="C2071" s="7" t="s">
        <v>480</v>
      </c>
      <c r="D2071" s="35" t="s">
        <v>2566</v>
      </c>
      <c r="E2071" s="35" t="s">
        <v>2567</v>
      </c>
      <c r="F2071" s="35" t="s">
        <v>2568</v>
      </c>
      <c r="G2071" s="35" t="s">
        <v>2569</v>
      </c>
    </row>
    <row r="2072" spans="1:7">
      <c r="A2072" s="4"/>
      <c r="B2072" s="4"/>
      <c r="C2072" s="7" t="s">
        <v>375</v>
      </c>
      <c r="D2072" s="35" t="s">
        <v>348</v>
      </c>
      <c r="E2072" s="35" t="s">
        <v>372</v>
      </c>
      <c r="F2072" s="35" t="s">
        <v>372</v>
      </c>
      <c r="G2072" s="35" t="s">
        <v>372</v>
      </c>
    </row>
    <row r="2073" spans="1:7">
      <c r="A2073" s="4"/>
      <c r="B2073" s="4"/>
      <c r="C2073" s="7" t="s">
        <v>374</v>
      </c>
      <c r="D2073" s="35" t="s">
        <v>348</v>
      </c>
      <c r="E2073" s="35" t="s">
        <v>2570</v>
      </c>
      <c r="F2073" s="35" t="s">
        <v>2571</v>
      </c>
      <c r="G2073" s="35" t="s">
        <v>2572</v>
      </c>
    </row>
    <row r="2074" spans="1:7">
      <c r="A2074" s="4"/>
      <c r="B2074" s="4"/>
      <c r="C2074" s="7" t="s">
        <v>22</v>
      </c>
      <c r="D2074" s="35" t="s">
        <v>348</v>
      </c>
      <c r="E2074" s="35" t="s">
        <v>2570</v>
      </c>
      <c r="F2074" s="35" t="s">
        <v>2571</v>
      </c>
      <c r="G2074" s="35" t="s">
        <v>2572</v>
      </c>
    </row>
    <row r="2075" spans="1:7">
      <c r="A2075" s="4"/>
      <c r="B2075" s="4"/>
      <c r="C2075" s="1312" t="s">
        <v>371</v>
      </c>
      <c r="D2075" s="1313"/>
      <c r="E2075" s="1313"/>
      <c r="F2075" s="1313"/>
      <c r="G2075" s="1313"/>
    </row>
    <row r="2076" spans="1:7">
      <c r="A2076" s="4"/>
      <c r="B2076" s="4"/>
      <c r="C2076" s="13"/>
      <c r="D2076" s="33">
        <v>2022</v>
      </c>
      <c r="E2076" s="33">
        <v>2023</v>
      </c>
      <c r="F2076" s="33">
        <v>2024</v>
      </c>
      <c r="G2076" s="33">
        <v>2025</v>
      </c>
    </row>
    <row r="2077" spans="1:7">
      <c r="A2077" s="4"/>
      <c r="B2077" s="4"/>
      <c r="C2077" s="12"/>
      <c r="D2077" s="34" t="s">
        <v>7</v>
      </c>
      <c r="E2077" s="34" t="s">
        <v>8</v>
      </c>
      <c r="F2077" s="34" t="s">
        <v>8</v>
      </c>
      <c r="G2077" s="34" t="s">
        <v>8</v>
      </c>
    </row>
    <row r="2078" spans="1:7">
      <c r="A2078" s="4"/>
      <c r="B2078" s="4"/>
      <c r="C2078" s="11" t="s">
        <v>368</v>
      </c>
      <c r="D2078" s="30">
        <v>0</v>
      </c>
      <c r="E2078" s="30">
        <v>0</v>
      </c>
      <c r="F2078" s="30">
        <v>0</v>
      </c>
      <c r="G2078" s="30">
        <v>0</v>
      </c>
    </row>
    <row r="2079" spans="1:7">
      <c r="A2079" s="4"/>
      <c r="B2079" s="4"/>
      <c r="C2079" s="11" t="s">
        <v>357</v>
      </c>
      <c r="D2079" s="30">
        <v>0</v>
      </c>
      <c r="E2079" s="30">
        <v>0</v>
      </c>
      <c r="F2079" s="30">
        <v>0</v>
      </c>
      <c r="G2079" s="30">
        <v>0</v>
      </c>
    </row>
    <row r="2080" spans="1:7">
      <c r="A2080" s="4"/>
      <c r="B2080" s="4"/>
      <c r="C2080" s="11" t="s">
        <v>361</v>
      </c>
      <c r="D2080" s="30">
        <v>0</v>
      </c>
      <c r="E2080" s="30">
        <v>0</v>
      </c>
      <c r="F2080" s="30">
        <v>0</v>
      </c>
      <c r="G2080" s="30">
        <v>0</v>
      </c>
    </row>
    <row r="2081" spans="1:7">
      <c r="A2081" s="4"/>
      <c r="B2081" s="4"/>
      <c r="C2081" s="11" t="s">
        <v>367</v>
      </c>
      <c r="D2081" s="30">
        <v>0</v>
      </c>
      <c r="E2081" s="30">
        <v>0</v>
      </c>
      <c r="F2081" s="30">
        <v>0</v>
      </c>
      <c r="G2081" s="30">
        <v>0</v>
      </c>
    </row>
    <row r="2082" spans="1:7">
      <c r="A2082" s="4"/>
      <c r="B2082" s="4"/>
      <c r="C2082" s="11" t="s">
        <v>357</v>
      </c>
      <c r="D2082" s="30">
        <v>0</v>
      </c>
      <c r="E2082" s="30">
        <v>0</v>
      </c>
      <c r="F2082" s="30">
        <v>0</v>
      </c>
      <c r="G2082" s="30">
        <v>0</v>
      </c>
    </row>
    <row r="2083" spans="1:7">
      <c r="A2083" s="4"/>
      <c r="B2083" s="4"/>
      <c r="C2083" s="11" t="s">
        <v>361</v>
      </c>
      <c r="D2083" s="30">
        <v>0</v>
      </c>
      <c r="E2083" s="30">
        <v>0</v>
      </c>
      <c r="F2083" s="30">
        <v>0</v>
      </c>
      <c r="G2083" s="30">
        <v>0</v>
      </c>
    </row>
    <row r="2084" spans="1:7">
      <c r="A2084" s="4"/>
      <c r="B2084" s="4"/>
      <c r="C2084" s="11" t="s">
        <v>366</v>
      </c>
      <c r="D2084" s="30">
        <v>0</v>
      </c>
      <c r="E2084" s="30">
        <v>0</v>
      </c>
      <c r="F2084" s="30">
        <v>0</v>
      </c>
      <c r="G2084" s="30">
        <v>0</v>
      </c>
    </row>
    <row r="2085" spans="1:7">
      <c r="A2085" s="4"/>
      <c r="B2085" s="4"/>
      <c r="C2085" s="11" t="s">
        <v>357</v>
      </c>
      <c r="D2085" s="30">
        <v>0</v>
      </c>
      <c r="E2085" s="30">
        <v>0</v>
      </c>
      <c r="F2085" s="30">
        <v>0</v>
      </c>
      <c r="G2085" s="30">
        <v>0</v>
      </c>
    </row>
    <row r="2086" spans="1:7">
      <c r="A2086" s="4"/>
      <c r="B2086" s="4"/>
      <c r="C2086" s="11" t="s">
        <v>361</v>
      </c>
      <c r="D2086" s="30">
        <v>0</v>
      </c>
      <c r="E2086" s="30">
        <v>0</v>
      </c>
      <c r="F2086" s="30">
        <v>0</v>
      </c>
      <c r="G2086" s="30">
        <v>0</v>
      </c>
    </row>
    <row r="2087" spans="1:7">
      <c r="A2087" s="4"/>
      <c r="B2087" s="4"/>
      <c r="C2087" s="11" t="s">
        <v>365</v>
      </c>
      <c r="D2087" s="30">
        <v>0</v>
      </c>
      <c r="E2087" s="30">
        <v>0</v>
      </c>
      <c r="F2087" s="30">
        <v>0</v>
      </c>
      <c r="G2087" s="30">
        <v>0</v>
      </c>
    </row>
    <row r="2088" spans="1:7">
      <c r="A2088" s="4"/>
      <c r="B2088" s="4"/>
      <c r="C2088" s="11" t="s">
        <v>357</v>
      </c>
      <c r="D2088" s="30">
        <v>0</v>
      </c>
      <c r="E2088" s="30">
        <v>0</v>
      </c>
      <c r="F2088" s="30">
        <v>0</v>
      </c>
      <c r="G2088" s="30">
        <v>0</v>
      </c>
    </row>
    <row r="2089" spans="1:7">
      <c r="A2089" s="4"/>
      <c r="B2089" s="4"/>
      <c r="C2089" s="11" t="s">
        <v>361</v>
      </c>
      <c r="D2089" s="30">
        <v>0</v>
      </c>
      <c r="E2089" s="30">
        <v>0</v>
      </c>
      <c r="F2089" s="30">
        <v>0</v>
      </c>
      <c r="G2089" s="30">
        <v>0</v>
      </c>
    </row>
    <row r="2090" spans="1:7">
      <c r="A2090" s="4"/>
      <c r="B2090" s="4"/>
      <c r="C2090" s="11" t="s">
        <v>370</v>
      </c>
      <c r="D2090" s="30">
        <v>0</v>
      </c>
      <c r="E2090" s="30">
        <v>0</v>
      </c>
      <c r="F2090" s="30">
        <v>0</v>
      </c>
      <c r="G2090" s="30">
        <v>0</v>
      </c>
    </row>
    <row r="2091" spans="1:7">
      <c r="A2091" s="4"/>
      <c r="B2091" s="4"/>
      <c r="C2091" s="11" t="s">
        <v>357</v>
      </c>
      <c r="D2091" s="30">
        <v>0</v>
      </c>
      <c r="E2091" s="30">
        <v>0</v>
      </c>
      <c r="F2091" s="30">
        <v>0</v>
      </c>
      <c r="G2091" s="30">
        <v>0</v>
      </c>
    </row>
    <row r="2092" spans="1:7">
      <c r="A2092" s="4"/>
      <c r="B2092" s="4"/>
      <c r="C2092" s="11" t="s">
        <v>361</v>
      </c>
      <c r="D2092" s="30">
        <v>0</v>
      </c>
      <c r="E2092" s="30">
        <v>0</v>
      </c>
      <c r="F2092" s="30">
        <v>0</v>
      </c>
      <c r="G2092" s="30">
        <v>0</v>
      </c>
    </row>
    <row r="2093" spans="1:7">
      <c r="A2093" s="4"/>
      <c r="B2093" s="4"/>
      <c r="C2093" s="11" t="s">
        <v>363</v>
      </c>
      <c r="D2093" s="30">
        <v>0</v>
      </c>
      <c r="E2093" s="30">
        <v>0</v>
      </c>
      <c r="F2093" s="30">
        <v>0</v>
      </c>
      <c r="G2093" s="30">
        <v>0</v>
      </c>
    </row>
    <row r="2094" spans="1:7">
      <c r="A2094" s="4"/>
      <c r="B2094" s="4"/>
      <c r="C2094" s="11" t="s">
        <v>357</v>
      </c>
      <c r="D2094" s="30">
        <v>0</v>
      </c>
      <c r="E2094" s="30">
        <v>0</v>
      </c>
      <c r="F2094" s="30">
        <v>0</v>
      </c>
      <c r="G2094" s="30">
        <v>0</v>
      </c>
    </row>
    <row r="2095" spans="1:7">
      <c r="A2095" s="4"/>
      <c r="B2095" s="4"/>
      <c r="C2095" s="11" t="s">
        <v>361</v>
      </c>
      <c r="D2095" s="30">
        <v>0</v>
      </c>
      <c r="E2095" s="30">
        <v>0</v>
      </c>
      <c r="F2095" s="30">
        <v>0</v>
      </c>
      <c r="G2095" s="30">
        <v>0</v>
      </c>
    </row>
    <row r="2096" spans="1:7">
      <c r="A2096" s="4"/>
      <c r="B2096" s="4"/>
      <c r="C2096" s="11" t="s">
        <v>362</v>
      </c>
      <c r="D2096" s="30">
        <v>0</v>
      </c>
      <c r="E2096" s="30">
        <v>0</v>
      </c>
      <c r="F2096" s="30">
        <v>0</v>
      </c>
      <c r="G2096" s="30">
        <v>0</v>
      </c>
    </row>
    <row r="2097" spans="1:7">
      <c r="A2097" s="4"/>
      <c r="B2097" s="4"/>
      <c r="C2097" s="11" t="s">
        <v>357</v>
      </c>
      <c r="D2097" s="30">
        <v>0</v>
      </c>
      <c r="E2097" s="30">
        <v>0</v>
      </c>
      <c r="F2097" s="30">
        <v>0</v>
      </c>
      <c r="G2097" s="30">
        <v>0</v>
      </c>
    </row>
    <row r="2098" spans="1:7">
      <c r="A2098" s="4"/>
      <c r="B2098" s="4"/>
      <c r="C2098" s="11" t="s">
        <v>361</v>
      </c>
      <c r="D2098" s="30">
        <v>0</v>
      </c>
      <c r="E2098" s="30">
        <v>0</v>
      </c>
      <c r="F2098" s="30">
        <v>0</v>
      </c>
      <c r="G2098" s="30">
        <v>0</v>
      </c>
    </row>
    <row r="2099" spans="1:7">
      <c r="A2099" s="4"/>
      <c r="B2099" s="4"/>
      <c r="C2099" s="11" t="s">
        <v>360</v>
      </c>
      <c r="D2099" s="30">
        <v>0</v>
      </c>
      <c r="E2099" s="30">
        <v>0</v>
      </c>
      <c r="F2099" s="30">
        <v>0</v>
      </c>
      <c r="G2099" s="30">
        <v>0</v>
      </c>
    </row>
    <row r="2100" spans="1:7">
      <c r="A2100" s="4"/>
      <c r="B2100" s="4"/>
      <c r="C2100" s="11" t="s">
        <v>357</v>
      </c>
      <c r="D2100" s="30">
        <v>0</v>
      </c>
      <c r="E2100" s="30">
        <v>0</v>
      </c>
      <c r="F2100" s="30">
        <v>0</v>
      </c>
      <c r="G2100" s="30">
        <v>0</v>
      </c>
    </row>
    <row r="2101" spans="1:7">
      <c r="A2101" s="4"/>
      <c r="B2101" s="4"/>
      <c r="C2101" s="11" t="s">
        <v>356</v>
      </c>
      <c r="D2101" s="30">
        <v>0</v>
      </c>
      <c r="E2101" s="30">
        <v>0</v>
      </c>
      <c r="F2101" s="30">
        <v>0</v>
      </c>
      <c r="G2101" s="30">
        <v>0</v>
      </c>
    </row>
    <row r="2102" spans="1:7">
      <c r="A2102" s="4"/>
      <c r="B2102" s="4"/>
      <c r="C2102" s="11" t="s">
        <v>355</v>
      </c>
      <c r="D2102" s="30">
        <v>0</v>
      </c>
      <c r="E2102" s="30">
        <v>0</v>
      </c>
      <c r="F2102" s="30">
        <v>0</v>
      </c>
      <c r="G2102" s="30">
        <v>0</v>
      </c>
    </row>
    <row r="2103" spans="1:7">
      <c r="A2103" s="4"/>
      <c r="B2103" s="4"/>
      <c r="C2103" s="11" t="s">
        <v>354</v>
      </c>
      <c r="D2103" s="30">
        <v>0</v>
      </c>
      <c r="E2103" s="30">
        <v>0</v>
      </c>
      <c r="F2103" s="30">
        <v>0</v>
      </c>
      <c r="G2103" s="30">
        <v>0</v>
      </c>
    </row>
    <row r="2104" spans="1:7">
      <c r="A2104" s="4"/>
      <c r="B2104" s="4"/>
      <c r="C2104" s="11" t="s">
        <v>353</v>
      </c>
      <c r="D2104" s="30">
        <v>0</v>
      </c>
      <c r="E2104" s="30">
        <v>0</v>
      </c>
      <c r="F2104" s="30">
        <v>0</v>
      </c>
      <c r="G2104" s="30">
        <v>0</v>
      </c>
    </row>
    <row r="2105" spans="1:7">
      <c r="A2105" s="4"/>
      <c r="B2105" s="4"/>
      <c r="C2105" s="11" t="s">
        <v>359</v>
      </c>
      <c r="D2105" s="30">
        <v>0</v>
      </c>
      <c r="E2105" s="30">
        <v>1803671046</v>
      </c>
      <c r="F2105" s="30">
        <v>1341955000</v>
      </c>
      <c r="G2105" s="30">
        <v>2917048546</v>
      </c>
    </row>
    <row r="2106" spans="1:7">
      <c r="A2106" s="4"/>
      <c r="B2106" s="4"/>
      <c r="C2106" s="11" t="s">
        <v>357</v>
      </c>
      <c r="D2106" s="30">
        <v>0</v>
      </c>
      <c r="E2106" s="30">
        <v>0</v>
      </c>
      <c r="F2106" s="30">
        <v>0</v>
      </c>
      <c r="G2106" s="30">
        <v>0</v>
      </c>
    </row>
    <row r="2107" spans="1:7">
      <c r="A2107" s="4"/>
      <c r="B2107" s="4"/>
      <c r="C2107" s="11" t="s">
        <v>356</v>
      </c>
      <c r="D2107" s="30">
        <v>0</v>
      </c>
      <c r="E2107" s="30">
        <v>1803671046</v>
      </c>
      <c r="F2107" s="30">
        <v>1341955000</v>
      </c>
      <c r="G2107" s="30">
        <v>2917048546</v>
      </c>
    </row>
    <row r="2108" spans="1:7">
      <c r="A2108" s="4"/>
      <c r="B2108" s="4"/>
      <c r="C2108" s="11" t="s">
        <v>355</v>
      </c>
      <c r="D2108" s="30">
        <v>0</v>
      </c>
      <c r="E2108" s="30">
        <v>0</v>
      </c>
      <c r="F2108" s="30">
        <v>0</v>
      </c>
      <c r="G2108" s="30">
        <v>0</v>
      </c>
    </row>
    <row r="2109" spans="1:7">
      <c r="A2109" s="4"/>
      <c r="B2109" s="4"/>
      <c r="C2109" s="11" t="s">
        <v>354</v>
      </c>
      <c r="D2109" s="30">
        <v>0</v>
      </c>
      <c r="E2109" s="30">
        <v>0</v>
      </c>
      <c r="F2109" s="30">
        <v>0</v>
      </c>
      <c r="G2109" s="30">
        <v>0</v>
      </c>
    </row>
    <row r="2110" spans="1:7">
      <c r="A2110" s="4"/>
      <c r="B2110" s="4"/>
      <c r="C2110" s="11" t="s">
        <v>353</v>
      </c>
      <c r="D2110" s="30">
        <v>0</v>
      </c>
      <c r="E2110" s="30">
        <v>0</v>
      </c>
      <c r="F2110" s="30">
        <v>0</v>
      </c>
      <c r="G2110" s="30">
        <v>0</v>
      </c>
    </row>
    <row r="2111" spans="1:7">
      <c r="A2111" s="4"/>
      <c r="B2111" s="4"/>
      <c r="C2111" s="11" t="s">
        <v>358</v>
      </c>
      <c r="D2111" s="30">
        <v>0</v>
      </c>
      <c r="E2111" s="30">
        <v>0</v>
      </c>
      <c r="F2111" s="30">
        <v>0</v>
      </c>
      <c r="G2111" s="30">
        <v>0</v>
      </c>
    </row>
    <row r="2112" spans="1:7">
      <c r="A2112" s="4"/>
      <c r="B2112" s="4"/>
      <c r="C2112" s="11" t="s">
        <v>357</v>
      </c>
      <c r="D2112" s="30">
        <v>0</v>
      </c>
      <c r="E2112" s="30">
        <v>0</v>
      </c>
      <c r="F2112" s="30">
        <v>0</v>
      </c>
      <c r="G2112" s="30">
        <v>0</v>
      </c>
    </row>
    <row r="2113" spans="1:7">
      <c r="A2113" s="4"/>
      <c r="B2113" s="4"/>
      <c r="C2113" s="11" t="s">
        <v>356</v>
      </c>
      <c r="D2113" s="30">
        <v>0</v>
      </c>
      <c r="E2113" s="30">
        <v>0</v>
      </c>
      <c r="F2113" s="30">
        <v>0</v>
      </c>
      <c r="G2113" s="30">
        <v>0</v>
      </c>
    </row>
    <row r="2114" spans="1:7">
      <c r="A2114" s="4"/>
      <c r="B2114" s="4"/>
      <c r="C2114" s="11" t="s">
        <v>355</v>
      </c>
      <c r="D2114" s="30">
        <v>0</v>
      </c>
      <c r="E2114" s="30">
        <v>0</v>
      </c>
      <c r="F2114" s="30">
        <v>0</v>
      </c>
      <c r="G2114" s="30">
        <v>0</v>
      </c>
    </row>
    <row r="2115" spans="1:7">
      <c r="A2115" s="4"/>
      <c r="B2115" s="4"/>
      <c r="C2115" s="11" t="s">
        <v>354</v>
      </c>
      <c r="D2115" s="30">
        <v>0</v>
      </c>
      <c r="E2115" s="30">
        <v>0</v>
      </c>
      <c r="F2115" s="30">
        <v>0</v>
      </c>
      <c r="G2115" s="30">
        <v>0</v>
      </c>
    </row>
    <row r="2116" spans="1:7">
      <c r="A2116" s="4"/>
      <c r="B2116" s="4"/>
      <c r="C2116" s="11" t="s">
        <v>353</v>
      </c>
      <c r="D2116" s="30">
        <v>0</v>
      </c>
      <c r="E2116" s="30">
        <v>0</v>
      </c>
      <c r="F2116" s="30">
        <v>0</v>
      </c>
      <c r="G2116" s="30">
        <v>0</v>
      </c>
    </row>
    <row r="2117" spans="1:7">
      <c r="A2117" s="4"/>
      <c r="B2117" s="4"/>
      <c r="C2117" s="11" t="s">
        <v>352</v>
      </c>
      <c r="D2117" s="30">
        <v>0</v>
      </c>
      <c r="E2117" s="30">
        <v>0</v>
      </c>
      <c r="F2117" s="30">
        <v>0</v>
      </c>
      <c r="G2117" s="30">
        <v>0</v>
      </c>
    </row>
    <row r="2118" spans="1:7">
      <c r="A2118" s="4"/>
      <c r="B2118" s="4"/>
      <c r="C2118" s="11" t="s">
        <v>351</v>
      </c>
      <c r="D2118" s="30">
        <v>0</v>
      </c>
      <c r="E2118" s="30">
        <v>0</v>
      </c>
      <c r="F2118" s="30">
        <v>0</v>
      </c>
      <c r="G2118" s="30">
        <v>0</v>
      </c>
    </row>
    <row r="2119" spans="1:7">
      <c r="A2119" s="4"/>
      <c r="B2119" s="4"/>
      <c r="C2119" s="10" t="s">
        <v>145</v>
      </c>
      <c r="D2119" s="30">
        <v>0</v>
      </c>
      <c r="E2119" s="30">
        <v>1803671046</v>
      </c>
      <c r="F2119" s="30">
        <v>1341955000</v>
      </c>
      <c r="G2119" s="30">
        <v>2917048546</v>
      </c>
    </row>
    <row r="2120" spans="1:7">
      <c r="A2120" s="4"/>
      <c r="B2120" s="4"/>
      <c r="C2120" s="14" t="s">
        <v>382</v>
      </c>
      <c r="D2120" s="1314" t="s">
        <v>1845</v>
      </c>
      <c r="E2120" s="1315"/>
      <c r="F2120" s="1315"/>
      <c r="G2120" s="1315"/>
    </row>
    <row r="2121" spans="1:7">
      <c r="A2121" s="4"/>
      <c r="B2121" s="4"/>
      <c r="C2121" s="27" t="s">
        <v>380</v>
      </c>
      <c r="D2121" s="1310" t="s">
        <v>1846</v>
      </c>
      <c r="E2121" s="1311"/>
      <c r="F2121" s="1311"/>
      <c r="G2121" s="1311"/>
    </row>
    <row r="2122" spans="1:7">
      <c r="A2122" s="4"/>
      <c r="B2122" s="4"/>
      <c r="C2122" s="27" t="s">
        <v>15</v>
      </c>
      <c r="D2122" s="1310" t="s">
        <v>1116</v>
      </c>
      <c r="E2122" s="1311"/>
      <c r="F2122" s="1311"/>
      <c r="G2122" s="1311"/>
    </row>
    <row r="2123" spans="1:7">
      <c r="A2123" s="4"/>
      <c r="B2123" s="4"/>
      <c r="C2123" s="13"/>
      <c r="D2123" s="33">
        <v>2022</v>
      </c>
      <c r="E2123" s="33">
        <v>2023</v>
      </c>
      <c r="F2123" s="33">
        <v>2024</v>
      </c>
      <c r="G2123" s="33">
        <v>2025</v>
      </c>
    </row>
    <row r="2124" spans="1:7">
      <c r="A2124" s="4"/>
      <c r="B2124" s="4"/>
      <c r="C2124" s="12"/>
      <c r="D2124" s="34" t="s">
        <v>7</v>
      </c>
      <c r="E2124" s="34" t="s">
        <v>8</v>
      </c>
      <c r="F2124" s="34" t="s">
        <v>8</v>
      </c>
      <c r="G2124" s="34" t="s">
        <v>8</v>
      </c>
    </row>
    <row r="2125" spans="1:7">
      <c r="A2125" s="4"/>
      <c r="B2125" s="4"/>
      <c r="C2125" s="7" t="s">
        <v>16</v>
      </c>
      <c r="D2125" s="35" t="s">
        <v>372</v>
      </c>
      <c r="E2125" s="35" t="s">
        <v>411</v>
      </c>
      <c r="F2125" s="35" t="s">
        <v>411</v>
      </c>
      <c r="G2125" s="35" t="s">
        <v>411</v>
      </c>
    </row>
    <row r="2126" spans="1:7">
      <c r="A2126" s="4"/>
      <c r="B2126" s="4"/>
      <c r="C2126" s="7" t="s">
        <v>481</v>
      </c>
      <c r="D2126" s="35" t="s">
        <v>2573</v>
      </c>
      <c r="E2126" s="35" t="s">
        <v>2574</v>
      </c>
      <c r="F2126" s="35" t="s">
        <v>1028</v>
      </c>
      <c r="G2126" s="35" t="s">
        <v>1022</v>
      </c>
    </row>
    <row r="2127" spans="1:7">
      <c r="A2127" s="4"/>
      <c r="B2127" s="4"/>
      <c r="C2127" s="7" t="s">
        <v>480</v>
      </c>
      <c r="D2127" s="35" t="s">
        <v>372</v>
      </c>
      <c r="E2127" s="35" t="s">
        <v>2574</v>
      </c>
      <c r="F2127" s="35" t="s">
        <v>1028</v>
      </c>
      <c r="G2127" s="35" t="s">
        <v>1022</v>
      </c>
    </row>
    <row r="2128" spans="1:7">
      <c r="A2128" s="4"/>
      <c r="B2128" s="4"/>
      <c r="C2128" s="7" t="s">
        <v>375</v>
      </c>
      <c r="D2128" s="35" t="s">
        <v>348</v>
      </c>
      <c r="E2128" s="35" t="s">
        <v>348</v>
      </c>
      <c r="F2128" s="35" t="s">
        <v>372</v>
      </c>
      <c r="G2128" s="35" t="s">
        <v>372</v>
      </c>
    </row>
    <row r="2129" spans="1:7">
      <c r="A2129" s="4"/>
      <c r="B2129" s="4"/>
      <c r="C2129" s="7" t="s">
        <v>374</v>
      </c>
      <c r="D2129" s="35" t="s">
        <v>348</v>
      </c>
      <c r="E2129" s="35" t="s">
        <v>2575</v>
      </c>
      <c r="F2129" s="35" t="s">
        <v>2576</v>
      </c>
      <c r="G2129" s="35" t="s">
        <v>931</v>
      </c>
    </row>
    <row r="2130" spans="1:7">
      <c r="A2130" s="4"/>
      <c r="B2130" s="4"/>
      <c r="C2130" s="7" t="s">
        <v>22</v>
      </c>
      <c r="D2130" s="35" t="s">
        <v>348</v>
      </c>
      <c r="E2130" s="35" t="s">
        <v>348</v>
      </c>
      <c r="F2130" s="35" t="s">
        <v>2576</v>
      </c>
      <c r="G2130" s="35" t="s">
        <v>931</v>
      </c>
    </row>
    <row r="2131" spans="1:7">
      <c r="A2131" s="4"/>
      <c r="B2131" s="4"/>
      <c r="C2131" s="1312" t="s">
        <v>371</v>
      </c>
      <c r="D2131" s="1313"/>
      <c r="E2131" s="1313"/>
      <c r="F2131" s="1313"/>
      <c r="G2131" s="1313"/>
    </row>
    <row r="2132" spans="1:7">
      <c r="A2132" s="4"/>
      <c r="B2132" s="4"/>
      <c r="C2132" s="13"/>
      <c r="D2132" s="33">
        <v>2022</v>
      </c>
      <c r="E2132" s="33">
        <v>2023</v>
      </c>
      <c r="F2132" s="33">
        <v>2024</v>
      </c>
      <c r="G2132" s="33">
        <v>2025</v>
      </c>
    </row>
    <row r="2133" spans="1:7">
      <c r="A2133" s="4"/>
      <c r="B2133" s="4"/>
      <c r="C2133" s="12"/>
      <c r="D2133" s="34" t="s">
        <v>7</v>
      </c>
      <c r="E2133" s="34" t="s">
        <v>8</v>
      </c>
      <c r="F2133" s="34" t="s">
        <v>8</v>
      </c>
      <c r="G2133" s="34" t="s">
        <v>8</v>
      </c>
    </row>
    <row r="2134" spans="1:7">
      <c r="A2134" s="4"/>
      <c r="B2134" s="4"/>
      <c r="C2134" s="11" t="s">
        <v>368</v>
      </c>
      <c r="D2134" s="30">
        <v>0</v>
      </c>
      <c r="E2134" s="30">
        <v>0</v>
      </c>
      <c r="F2134" s="30">
        <v>0</v>
      </c>
      <c r="G2134" s="30">
        <v>0</v>
      </c>
    </row>
    <row r="2135" spans="1:7">
      <c r="A2135" s="4"/>
      <c r="B2135" s="4"/>
      <c r="C2135" s="11" t="s">
        <v>357</v>
      </c>
      <c r="D2135" s="30">
        <v>0</v>
      </c>
      <c r="E2135" s="30">
        <v>0</v>
      </c>
      <c r="F2135" s="30">
        <v>0</v>
      </c>
      <c r="G2135" s="30">
        <v>0</v>
      </c>
    </row>
    <row r="2136" spans="1:7">
      <c r="A2136" s="4"/>
      <c r="B2136" s="4"/>
      <c r="C2136" s="11" t="s">
        <v>361</v>
      </c>
      <c r="D2136" s="30">
        <v>0</v>
      </c>
      <c r="E2136" s="30">
        <v>0</v>
      </c>
      <c r="F2136" s="30">
        <v>0</v>
      </c>
      <c r="G2136" s="30">
        <v>0</v>
      </c>
    </row>
    <row r="2137" spans="1:7">
      <c r="A2137" s="4"/>
      <c r="B2137" s="4"/>
      <c r="C2137" s="11" t="s">
        <v>367</v>
      </c>
      <c r="D2137" s="30">
        <v>0</v>
      </c>
      <c r="E2137" s="30">
        <v>0</v>
      </c>
      <c r="F2137" s="30">
        <v>0</v>
      </c>
      <c r="G2137" s="30">
        <v>0</v>
      </c>
    </row>
    <row r="2138" spans="1:7">
      <c r="A2138" s="4"/>
      <c r="B2138" s="4"/>
      <c r="C2138" s="11" t="s">
        <v>357</v>
      </c>
      <c r="D2138" s="30">
        <v>0</v>
      </c>
      <c r="E2138" s="30">
        <v>0</v>
      </c>
      <c r="F2138" s="30">
        <v>0</v>
      </c>
      <c r="G2138" s="30">
        <v>0</v>
      </c>
    </row>
    <row r="2139" spans="1:7">
      <c r="A2139" s="4"/>
      <c r="B2139" s="4"/>
      <c r="C2139" s="11" t="s">
        <v>361</v>
      </c>
      <c r="D2139" s="30">
        <v>0</v>
      </c>
      <c r="E2139" s="30">
        <v>0</v>
      </c>
      <c r="F2139" s="30">
        <v>0</v>
      </c>
      <c r="G2139" s="30">
        <v>0</v>
      </c>
    </row>
    <row r="2140" spans="1:7">
      <c r="A2140" s="4"/>
      <c r="B2140" s="4"/>
      <c r="C2140" s="11" t="s">
        <v>366</v>
      </c>
      <c r="D2140" s="30">
        <v>0</v>
      </c>
      <c r="E2140" s="30">
        <v>0</v>
      </c>
      <c r="F2140" s="30">
        <v>0</v>
      </c>
      <c r="G2140" s="30">
        <v>0</v>
      </c>
    </row>
    <row r="2141" spans="1:7">
      <c r="A2141" s="4"/>
      <c r="B2141" s="4"/>
      <c r="C2141" s="11" t="s">
        <v>357</v>
      </c>
      <c r="D2141" s="30">
        <v>0</v>
      </c>
      <c r="E2141" s="30">
        <v>0</v>
      </c>
      <c r="F2141" s="30">
        <v>0</v>
      </c>
      <c r="G2141" s="30">
        <v>0</v>
      </c>
    </row>
    <row r="2142" spans="1:7">
      <c r="A2142" s="4"/>
      <c r="B2142" s="4"/>
      <c r="C2142" s="11" t="s">
        <v>361</v>
      </c>
      <c r="D2142" s="30">
        <v>0</v>
      </c>
      <c r="E2142" s="30">
        <v>0</v>
      </c>
      <c r="F2142" s="30">
        <v>0</v>
      </c>
      <c r="G2142" s="30">
        <v>0</v>
      </c>
    </row>
    <row r="2143" spans="1:7">
      <c r="A2143" s="4"/>
      <c r="B2143" s="4"/>
      <c r="C2143" s="11" t="s">
        <v>365</v>
      </c>
      <c r="D2143" s="30">
        <v>0</v>
      </c>
      <c r="E2143" s="30">
        <v>0</v>
      </c>
      <c r="F2143" s="30">
        <v>0</v>
      </c>
      <c r="G2143" s="30">
        <v>0</v>
      </c>
    </row>
    <row r="2144" spans="1:7">
      <c r="A2144" s="4"/>
      <c r="B2144" s="4"/>
      <c r="C2144" s="11" t="s">
        <v>357</v>
      </c>
      <c r="D2144" s="30">
        <v>0</v>
      </c>
      <c r="E2144" s="30">
        <v>0</v>
      </c>
      <c r="F2144" s="30">
        <v>0</v>
      </c>
      <c r="G2144" s="30">
        <v>0</v>
      </c>
    </row>
    <row r="2145" spans="1:7">
      <c r="A2145" s="4"/>
      <c r="B2145" s="4"/>
      <c r="C2145" s="11" t="s">
        <v>361</v>
      </c>
      <c r="D2145" s="30">
        <v>0</v>
      </c>
      <c r="E2145" s="30">
        <v>0</v>
      </c>
      <c r="F2145" s="30">
        <v>0</v>
      </c>
      <c r="G2145" s="30">
        <v>0</v>
      </c>
    </row>
    <row r="2146" spans="1:7">
      <c r="A2146" s="4"/>
      <c r="B2146" s="4"/>
      <c r="C2146" s="11" t="s">
        <v>370</v>
      </c>
      <c r="D2146" s="30">
        <v>0</v>
      </c>
      <c r="E2146" s="30">
        <v>0</v>
      </c>
      <c r="F2146" s="30">
        <v>0</v>
      </c>
      <c r="G2146" s="30">
        <v>0</v>
      </c>
    </row>
    <row r="2147" spans="1:7">
      <c r="A2147" s="4"/>
      <c r="B2147" s="4"/>
      <c r="C2147" s="11" t="s">
        <v>357</v>
      </c>
      <c r="D2147" s="30">
        <v>0</v>
      </c>
      <c r="E2147" s="30">
        <v>0</v>
      </c>
      <c r="F2147" s="30">
        <v>0</v>
      </c>
      <c r="G2147" s="30">
        <v>0</v>
      </c>
    </row>
    <row r="2148" spans="1:7">
      <c r="A2148" s="4"/>
      <c r="B2148" s="4"/>
      <c r="C2148" s="11" t="s">
        <v>361</v>
      </c>
      <c r="D2148" s="30">
        <v>0</v>
      </c>
      <c r="E2148" s="30">
        <v>0</v>
      </c>
      <c r="F2148" s="30">
        <v>0</v>
      </c>
      <c r="G2148" s="30">
        <v>0</v>
      </c>
    </row>
    <row r="2149" spans="1:7">
      <c r="A2149" s="4"/>
      <c r="B2149" s="4"/>
      <c r="C2149" s="11" t="s">
        <v>363</v>
      </c>
      <c r="D2149" s="30">
        <v>0</v>
      </c>
      <c r="E2149" s="30">
        <v>0</v>
      </c>
      <c r="F2149" s="30">
        <v>0</v>
      </c>
      <c r="G2149" s="30">
        <v>0</v>
      </c>
    </row>
    <row r="2150" spans="1:7">
      <c r="A2150" s="4"/>
      <c r="B2150" s="4"/>
      <c r="C2150" s="11" t="s">
        <v>357</v>
      </c>
      <c r="D2150" s="30">
        <v>0</v>
      </c>
      <c r="E2150" s="30">
        <v>0</v>
      </c>
      <c r="F2150" s="30">
        <v>0</v>
      </c>
      <c r="G2150" s="30">
        <v>0</v>
      </c>
    </row>
    <row r="2151" spans="1:7">
      <c r="A2151" s="4"/>
      <c r="B2151" s="4"/>
      <c r="C2151" s="11" t="s">
        <v>361</v>
      </c>
      <c r="D2151" s="30">
        <v>0</v>
      </c>
      <c r="E2151" s="30">
        <v>0</v>
      </c>
      <c r="F2151" s="30">
        <v>0</v>
      </c>
      <c r="G2151" s="30">
        <v>0</v>
      </c>
    </row>
    <row r="2152" spans="1:7">
      <c r="A2152" s="4"/>
      <c r="B2152" s="4"/>
      <c r="C2152" s="11" t="s">
        <v>362</v>
      </c>
      <c r="D2152" s="30">
        <v>0</v>
      </c>
      <c r="E2152" s="30">
        <v>0</v>
      </c>
      <c r="F2152" s="30">
        <v>0</v>
      </c>
      <c r="G2152" s="30">
        <v>0</v>
      </c>
    </row>
    <row r="2153" spans="1:7">
      <c r="A2153" s="4"/>
      <c r="B2153" s="4"/>
      <c r="C2153" s="11" t="s">
        <v>357</v>
      </c>
      <c r="D2153" s="30">
        <v>0</v>
      </c>
      <c r="E2153" s="30">
        <v>0</v>
      </c>
      <c r="F2153" s="30">
        <v>0</v>
      </c>
      <c r="G2153" s="30">
        <v>0</v>
      </c>
    </row>
    <row r="2154" spans="1:7">
      <c r="A2154" s="4"/>
      <c r="B2154" s="4"/>
      <c r="C2154" s="11" t="s">
        <v>361</v>
      </c>
      <c r="D2154" s="30">
        <v>0</v>
      </c>
      <c r="E2154" s="30">
        <v>0</v>
      </c>
      <c r="F2154" s="30">
        <v>0</v>
      </c>
      <c r="G2154" s="30">
        <v>0</v>
      </c>
    </row>
    <row r="2155" spans="1:7">
      <c r="A2155" s="4"/>
      <c r="B2155" s="4"/>
      <c r="C2155" s="11" t="s">
        <v>360</v>
      </c>
      <c r="D2155" s="30">
        <v>0</v>
      </c>
      <c r="E2155" s="30">
        <v>0</v>
      </c>
      <c r="F2155" s="30">
        <v>0</v>
      </c>
      <c r="G2155" s="30">
        <v>0</v>
      </c>
    </row>
    <row r="2156" spans="1:7">
      <c r="A2156" s="4"/>
      <c r="B2156" s="4"/>
      <c r="C2156" s="11" t="s">
        <v>357</v>
      </c>
      <c r="D2156" s="30">
        <v>0</v>
      </c>
      <c r="E2156" s="30">
        <v>0</v>
      </c>
      <c r="F2156" s="30">
        <v>0</v>
      </c>
      <c r="G2156" s="30">
        <v>0</v>
      </c>
    </row>
    <row r="2157" spans="1:7">
      <c r="A2157" s="4"/>
      <c r="B2157" s="4"/>
      <c r="C2157" s="11" t="s">
        <v>356</v>
      </c>
      <c r="D2157" s="30">
        <v>0</v>
      </c>
      <c r="E2157" s="30">
        <v>0</v>
      </c>
      <c r="F2157" s="30">
        <v>0</v>
      </c>
      <c r="G2157" s="30">
        <v>0</v>
      </c>
    </row>
    <row r="2158" spans="1:7">
      <c r="A2158" s="4"/>
      <c r="B2158" s="4"/>
      <c r="C2158" s="11" t="s">
        <v>355</v>
      </c>
      <c r="D2158" s="30">
        <v>0</v>
      </c>
      <c r="E2158" s="30">
        <v>0</v>
      </c>
      <c r="F2158" s="30">
        <v>0</v>
      </c>
      <c r="G2158" s="30">
        <v>0</v>
      </c>
    </row>
    <row r="2159" spans="1:7">
      <c r="A2159" s="4"/>
      <c r="B2159" s="4"/>
      <c r="C2159" s="11" t="s">
        <v>354</v>
      </c>
      <c r="D2159" s="30">
        <v>0</v>
      </c>
      <c r="E2159" s="30">
        <v>0</v>
      </c>
      <c r="F2159" s="30">
        <v>0</v>
      </c>
      <c r="G2159" s="30">
        <v>0</v>
      </c>
    </row>
    <row r="2160" spans="1:7">
      <c r="A2160" s="4"/>
      <c r="B2160" s="4"/>
      <c r="C2160" s="11" t="s">
        <v>353</v>
      </c>
      <c r="D2160" s="30">
        <v>0</v>
      </c>
      <c r="E2160" s="30">
        <v>0</v>
      </c>
      <c r="F2160" s="30">
        <v>0</v>
      </c>
      <c r="G2160" s="30">
        <v>0</v>
      </c>
    </row>
    <row r="2161" spans="1:7">
      <c r="A2161" s="4"/>
      <c r="B2161" s="4"/>
      <c r="C2161" s="11" t="s">
        <v>359</v>
      </c>
      <c r="D2161" s="30">
        <v>0</v>
      </c>
      <c r="E2161" s="30">
        <v>282000000</v>
      </c>
      <c r="F2161" s="30">
        <v>200000000</v>
      </c>
      <c r="G2161" s="30">
        <v>1000000000</v>
      </c>
    </row>
    <row r="2162" spans="1:7">
      <c r="A2162" s="4"/>
      <c r="B2162" s="4"/>
      <c r="C2162" s="11" t="s">
        <v>357</v>
      </c>
      <c r="D2162" s="30">
        <v>0</v>
      </c>
      <c r="E2162" s="30">
        <v>0</v>
      </c>
      <c r="F2162" s="30">
        <v>0</v>
      </c>
      <c r="G2162" s="30">
        <v>0</v>
      </c>
    </row>
    <row r="2163" spans="1:7">
      <c r="A2163" s="4"/>
      <c r="B2163" s="4"/>
      <c r="C2163" s="11" t="s">
        <v>356</v>
      </c>
      <c r="D2163" s="30">
        <v>0</v>
      </c>
      <c r="E2163" s="30">
        <v>282000000</v>
      </c>
      <c r="F2163" s="30">
        <v>200000000</v>
      </c>
      <c r="G2163" s="30">
        <v>1000000000</v>
      </c>
    </row>
    <row r="2164" spans="1:7">
      <c r="A2164" s="4"/>
      <c r="B2164" s="4"/>
      <c r="C2164" s="11" t="s">
        <v>355</v>
      </c>
      <c r="D2164" s="30">
        <v>0</v>
      </c>
      <c r="E2164" s="30">
        <v>0</v>
      </c>
      <c r="F2164" s="30">
        <v>0</v>
      </c>
      <c r="G2164" s="30">
        <v>0</v>
      </c>
    </row>
    <row r="2165" spans="1:7">
      <c r="A2165" s="4"/>
      <c r="B2165" s="4"/>
      <c r="C2165" s="11" t="s">
        <v>354</v>
      </c>
      <c r="D2165" s="30">
        <v>0</v>
      </c>
      <c r="E2165" s="30">
        <v>0</v>
      </c>
      <c r="F2165" s="30">
        <v>0</v>
      </c>
      <c r="G2165" s="30">
        <v>0</v>
      </c>
    </row>
    <row r="2166" spans="1:7">
      <c r="A2166" s="4"/>
      <c r="B2166" s="4"/>
      <c r="C2166" s="11" t="s">
        <v>353</v>
      </c>
      <c r="D2166" s="30">
        <v>0</v>
      </c>
      <c r="E2166" s="30">
        <v>0</v>
      </c>
      <c r="F2166" s="30">
        <v>0</v>
      </c>
      <c r="G2166" s="30">
        <v>0</v>
      </c>
    </row>
    <row r="2167" spans="1:7">
      <c r="A2167" s="4"/>
      <c r="B2167" s="4"/>
      <c r="C2167" s="11" t="s">
        <v>358</v>
      </c>
      <c r="D2167" s="30">
        <v>0</v>
      </c>
      <c r="E2167" s="30">
        <v>0</v>
      </c>
      <c r="F2167" s="30">
        <v>0</v>
      </c>
      <c r="G2167" s="30">
        <v>0</v>
      </c>
    </row>
    <row r="2168" spans="1:7">
      <c r="A2168" s="4"/>
      <c r="B2168" s="4"/>
      <c r="C2168" s="11" t="s">
        <v>357</v>
      </c>
      <c r="D2168" s="30">
        <v>0</v>
      </c>
      <c r="E2168" s="30">
        <v>0</v>
      </c>
      <c r="F2168" s="30">
        <v>0</v>
      </c>
      <c r="G2168" s="30">
        <v>0</v>
      </c>
    </row>
    <row r="2169" spans="1:7">
      <c r="A2169" s="4"/>
      <c r="B2169" s="4"/>
      <c r="C2169" s="11" t="s">
        <v>356</v>
      </c>
      <c r="D2169" s="30">
        <v>0</v>
      </c>
      <c r="E2169" s="30">
        <v>0</v>
      </c>
      <c r="F2169" s="30">
        <v>0</v>
      </c>
      <c r="G2169" s="30">
        <v>0</v>
      </c>
    </row>
    <row r="2170" spans="1:7">
      <c r="A2170" s="4"/>
      <c r="B2170" s="4"/>
      <c r="C2170" s="11" t="s">
        <v>355</v>
      </c>
      <c r="D2170" s="30">
        <v>0</v>
      </c>
      <c r="E2170" s="30">
        <v>0</v>
      </c>
      <c r="F2170" s="30">
        <v>0</v>
      </c>
      <c r="G2170" s="30">
        <v>0</v>
      </c>
    </row>
    <row r="2171" spans="1:7">
      <c r="A2171" s="4"/>
      <c r="B2171" s="4"/>
      <c r="C2171" s="11" t="s">
        <v>354</v>
      </c>
      <c r="D2171" s="30">
        <v>0</v>
      </c>
      <c r="E2171" s="30">
        <v>0</v>
      </c>
      <c r="F2171" s="30">
        <v>0</v>
      </c>
      <c r="G2171" s="30">
        <v>0</v>
      </c>
    </row>
    <row r="2172" spans="1:7">
      <c r="A2172" s="4"/>
      <c r="B2172" s="4"/>
      <c r="C2172" s="11" t="s">
        <v>353</v>
      </c>
      <c r="D2172" s="30">
        <v>0</v>
      </c>
      <c r="E2172" s="30">
        <v>0</v>
      </c>
      <c r="F2172" s="30">
        <v>0</v>
      </c>
      <c r="G2172" s="30">
        <v>0</v>
      </c>
    </row>
    <row r="2173" spans="1:7">
      <c r="A2173" s="4"/>
      <c r="B2173" s="4"/>
      <c r="C2173" s="11" t="s">
        <v>352</v>
      </c>
      <c r="D2173" s="30">
        <v>0</v>
      </c>
      <c r="E2173" s="30">
        <v>0</v>
      </c>
      <c r="F2173" s="30">
        <v>0</v>
      </c>
      <c r="G2173" s="30">
        <v>0</v>
      </c>
    </row>
    <row r="2174" spans="1:7">
      <c r="A2174" s="4"/>
      <c r="B2174" s="4"/>
      <c r="C2174" s="11" t="s">
        <v>351</v>
      </c>
      <c r="D2174" s="30">
        <v>0</v>
      </c>
      <c r="E2174" s="30">
        <v>0</v>
      </c>
      <c r="F2174" s="30">
        <v>0</v>
      </c>
      <c r="G2174" s="30">
        <v>0</v>
      </c>
    </row>
    <row r="2175" spans="1:7">
      <c r="A2175" s="4"/>
      <c r="B2175" s="4"/>
      <c r="C2175" s="10" t="s">
        <v>145</v>
      </c>
      <c r="D2175" s="30">
        <v>0</v>
      </c>
      <c r="E2175" s="30">
        <v>282000000</v>
      </c>
      <c r="F2175" s="30">
        <v>200000000</v>
      </c>
      <c r="G2175" s="30">
        <v>1000000000</v>
      </c>
    </row>
    <row r="2176" spans="1:7">
      <c r="A2176" s="4"/>
      <c r="B2176" s="4"/>
      <c r="C2176" s="26" t="s">
        <v>1110</v>
      </c>
      <c r="D2176" s="1316" t="s">
        <v>1111</v>
      </c>
      <c r="E2176" s="1317"/>
      <c r="F2176" s="1317"/>
      <c r="G2176" s="1317"/>
    </row>
    <row r="2177" spans="1:7">
      <c r="A2177" s="4"/>
      <c r="B2177" s="4"/>
      <c r="C2177" s="14" t="s">
        <v>382</v>
      </c>
      <c r="D2177" s="1314" t="s">
        <v>1112</v>
      </c>
      <c r="E2177" s="1315"/>
      <c r="F2177" s="1315"/>
      <c r="G2177" s="1315"/>
    </row>
    <row r="2178" spans="1:7">
      <c r="A2178" s="4"/>
      <c r="B2178" s="4"/>
      <c r="C2178" s="27" t="s">
        <v>380</v>
      </c>
      <c r="D2178" s="1310" t="s">
        <v>1113</v>
      </c>
      <c r="E2178" s="1311"/>
      <c r="F2178" s="1311"/>
      <c r="G2178" s="1311"/>
    </row>
    <row r="2179" spans="1:7">
      <c r="A2179" s="4"/>
      <c r="B2179" s="4"/>
      <c r="C2179" s="27" t="s">
        <v>15</v>
      </c>
      <c r="D2179" s="1310" t="s">
        <v>1076</v>
      </c>
      <c r="E2179" s="1311"/>
      <c r="F2179" s="1311"/>
      <c r="G2179" s="1311"/>
    </row>
    <row r="2180" spans="1:7">
      <c r="A2180" s="4"/>
      <c r="B2180" s="4"/>
      <c r="C2180" s="13"/>
      <c r="D2180" s="33">
        <v>2022</v>
      </c>
      <c r="E2180" s="33">
        <v>2023</v>
      </c>
      <c r="F2180" s="33">
        <v>2024</v>
      </c>
      <c r="G2180" s="33">
        <v>2025</v>
      </c>
    </row>
    <row r="2181" spans="1:7">
      <c r="A2181" s="4"/>
      <c r="B2181" s="4"/>
      <c r="C2181" s="12"/>
      <c r="D2181" s="34" t="s">
        <v>7</v>
      </c>
      <c r="E2181" s="34" t="s">
        <v>8</v>
      </c>
      <c r="F2181" s="34" t="s">
        <v>8</v>
      </c>
      <c r="G2181" s="34" t="s">
        <v>8</v>
      </c>
    </row>
    <row r="2182" spans="1:7">
      <c r="A2182" s="4"/>
      <c r="B2182" s="4"/>
      <c r="C2182" s="7" t="s">
        <v>16</v>
      </c>
      <c r="D2182" s="35" t="s">
        <v>411</v>
      </c>
      <c r="E2182" s="35" t="s">
        <v>411</v>
      </c>
      <c r="F2182" s="35" t="s">
        <v>411</v>
      </c>
      <c r="G2182" s="35" t="s">
        <v>411</v>
      </c>
    </row>
    <row r="2183" spans="1:7">
      <c r="A2183" s="4"/>
      <c r="B2183" s="4"/>
      <c r="C2183" s="7" t="s">
        <v>481</v>
      </c>
      <c r="D2183" s="35" t="s">
        <v>2577</v>
      </c>
      <c r="E2183" s="35" t="s">
        <v>2578</v>
      </c>
      <c r="F2183" s="35" t="s">
        <v>2579</v>
      </c>
      <c r="G2183" s="35" t="s">
        <v>372</v>
      </c>
    </row>
    <row r="2184" spans="1:7">
      <c r="A2184" s="4"/>
      <c r="B2184" s="4"/>
      <c r="C2184" s="7" t="s">
        <v>480</v>
      </c>
      <c r="D2184" s="35" t="s">
        <v>2577</v>
      </c>
      <c r="E2184" s="35" t="s">
        <v>2578</v>
      </c>
      <c r="F2184" s="35" t="s">
        <v>2579</v>
      </c>
      <c r="G2184" s="35" t="s">
        <v>372</v>
      </c>
    </row>
    <row r="2185" spans="1:7">
      <c r="A2185" s="4"/>
      <c r="B2185" s="4"/>
      <c r="C2185" s="7" t="s">
        <v>375</v>
      </c>
      <c r="D2185" s="35" t="s">
        <v>348</v>
      </c>
      <c r="E2185" s="35" t="s">
        <v>372</v>
      </c>
      <c r="F2185" s="35" t="s">
        <v>372</v>
      </c>
      <c r="G2185" s="35" t="s">
        <v>372</v>
      </c>
    </row>
    <row r="2186" spans="1:7">
      <c r="A2186" s="4"/>
      <c r="B2186" s="4"/>
      <c r="C2186" s="7" t="s">
        <v>374</v>
      </c>
      <c r="D2186" s="35" t="s">
        <v>348</v>
      </c>
      <c r="E2186" s="35" t="s">
        <v>2580</v>
      </c>
      <c r="F2186" s="35" t="s">
        <v>2581</v>
      </c>
      <c r="G2186" s="35" t="s">
        <v>434</v>
      </c>
    </row>
    <row r="2187" spans="1:7">
      <c r="A2187" s="4"/>
      <c r="B2187" s="4"/>
      <c r="C2187" s="7" t="s">
        <v>22</v>
      </c>
      <c r="D2187" s="35" t="s">
        <v>348</v>
      </c>
      <c r="E2187" s="35" t="s">
        <v>2580</v>
      </c>
      <c r="F2187" s="35" t="s">
        <v>2581</v>
      </c>
      <c r="G2187" s="35" t="s">
        <v>434</v>
      </c>
    </row>
    <row r="2188" spans="1:7">
      <c r="A2188" s="4"/>
      <c r="B2188" s="4"/>
      <c r="C2188" s="1312" t="s">
        <v>371</v>
      </c>
      <c r="D2188" s="1313"/>
      <c r="E2188" s="1313"/>
      <c r="F2188" s="1313"/>
      <c r="G2188" s="1313"/>
    </row>
    <row r="2189" spans="1:7">
      <c r="A2189" s="4"/>
      <c r="B2189" s="4"/>
      <c r="C2189" s="13"/>
      <c r="D2189" s="33">
        <v>2022</v>
      </c>
      <c r="E2189" s="33">
        <v>2023</v>
      </c>
      <c r="F2189" s="33">
        <v>2024</v>
      </c>
      <c r="G2189" s="33">
        <v>2025</v>
      </c>
    </row>
    <row r="2190" spans="1:7">
      <c r="A2190" s="4"/>
      <c r="B2190" s="4"/>
      <c r="C2190" s="12"/>
      <c r="D2190" s="34" t="s">
        <v>7</v>
      </c>
      <c r="E2190" s="34" t="s">
        <v>8</v>
      </c>
      <c r="F2190" s="34" t="s">
        <v>8</v>
      </c>
      <c r="G2190" s="34" t="s">
        <v>8</v>
      </c>
    </row>
    <row r="2191" spans="1:7">
      <c r="A2191" s="4"/>
      <c r="B2191" s="4"/>
      <c r="C2191" s="11" t="s">
        <v>368</v>
      </c>
      <c r="D2191" s="30">
        <v>0</v>
      </c>
      <c r="E2191" s="30">
        <v>0</v>
      </c>
      <c r="F2191" s="30">
        <v>0</v>
      </c>
      <c r="G2191" s="30">
        <v>0</v>
      </c>
    </row>
    <row r="2192" spans="1:7">
      <c r="A2192" s="4"/>
      <c r="B2192" s="4"/>
      <c r="C2192" s="11" t="s">
        <v>357</v>
      </c>
      <c r="D2192" s="30">
        <v>0</v>
      </c>
      <c r="E2192" s="30">
        <v>0</v>
      </c>
      <c r="F2192" s="30">
        <v>0</v>
      </c>
      <c r="G2192" s="30">
        <v>0</v>
      </c>
    </row>
    <row r="2193" spans="1:7">
      <c r="A2193" s="4"/>
      <c r="B2193" s="4"/>
      <c r="C2193" s="11" t="s">
        <v>361</v>
      </c>
      <c r="D2193" s="30">
        <v>0</v>
      </c>
      <c r="E2193" s="30">
        <v>0</v>
      </c>
      <c r="F2193" s="30">
        <v>0</v>
      </c>
      <c r="G2193" s="30">
        <v>0</v>
      </c>
    </row>
    <row r="2194" spans="1:7">
      <c r="A2194" s="4"/>
      <c r="B2194" s="4"/>
      <c r="C2194" s="11" t="s">
        <v>367</v>
      </c>
      <c r="D2194" s="30">
        <v>0</v>
      </c>
      <c r="E2194" s="30">
        <v>0</v>
      </c>
      <c r="F2194" s="30">
        <v>0</v>
      </c>
      <c r="G2194" s="30">
        <v>0</v>
      </c>
    </row>
    <row r="2195" spans="1:7">
      <c r="A2195" s="4"/>
      <c r="B2195" s="4"/>
      <c r="C2195" s="11" t="s">
        <v>357</v>
      </c>
      <c r="D2195" s="30">
        <v>0</v>
      </c>
      <c r="E2195" s="30">
        <v>0</v>
      </c>
      <c r="F2195" s="30">
        <v>0</v>
      </c>
      <c r="G2195" s="30">
        <v>0</v>
      </c>
    </row>
    <row r="2196" spans="1:7">
      <c r="A2196" s="4"/>
      <c r="B2196" s="4"/>
      <c r="C2196" s="11" t="s">
        <v>361</v>
      </c>
      <c r="D2196" s="30">
        <v>0</v>
      </c>
      <c r="E2196" s="30">
        <v>0</v>
      </c>
      <c r="F2196" s="30">
        <v>0</v>
      </c>
      <c r="G2196" s="30">
        <v>0</v>
      </c>
    </row>
    <row r="2197" spans="1:7">
      <c r="A2197" s="4"/>
      <c r="B2197" s="4"/>
      <c r="C2197" s="11" t="s">
        <v>366</v>
      </c>
      <c r="D2197" s="30">
        <v>0</v>
      </c>
      <c r="E2197" s="30">
        <v>0</v>
      </c>
      <c r="F2197" s="30">
        <v>0</v>
      </c>
      <c r="G2197" s="30">
        <v>0</v>
      </c>
    </row>
    <row r="2198" spans="1:7">
      <c r="A2198" s="4"/>
      <c r="B2198" s="4"/>
      <c r="C2198" s="11" t="s">
        <v>357</v>
      </c>
      <c r="D2198" s="30">
        <v>0</v>
      </c>
      <c r="E2198" s="30">
        <v>0</v>
      </c>
      <c r="F2198" s="30">
        <v>0</v>
      </c>
      <c r="G2198" s="30">
        <v>0</v>
      </c>
    </row>
    <row r="2199" spans="1:7">
      <c r="A2199" s="4"/>
      <c r="B2199" s="4"/>
      <c r="C2199" s="11" t="s">
        <v>361</v>
      </c>
      <c r="D2199" s="30">
        <v>0</v>
      </c>
      <c r="E2199" s="30">
        <v>0</v>
      </c>
      <c r="F2199" s="30">
        <v>0</v>
      </c>
      <c r="G2199" s="30">
        <v>0</v>
      </c>
    </row>
    <row r="2200" spans="1:7">
      <c r="A2200" s="4"/>
      <c r="B2200" s="4"/>
      <c r="C2200" s="11" t="s">
        <v>365</v>
      </c>
      <c r="D2200" s="30">
        <v>0</v>
      </c>
      <c r="E2200" s="30">
        <v>0</v>
      </c>
      <c r="F2200" s="30">
        <v>0</v>
      </c>
      <c r="G2200" s="30">
        <v>0</v>
      </c>
    </row>
    <row r="2201" spans="1:7">
      <c r="A2201" s="4"/>
      <c r="B2201" s="4"/>
      <c r="C2201" s="11" t="s">
        <v>357</v>
      </c>
      <c r="D2201" s="30">
        <v>0</v>
      </c>
      <c r="E2201" s="30">
        <v>0</v>
      </c>
      <c r="F2201" s="30">
        <v>0</v>
      </c>
      <c r="G2201" s="30">
        <v>0</v>
      </c>
    </row>
    <row r="2202" spans="1:7">
      <c r="A2202" s="4"/>
      <c r="B2202" s="4"/>
      <c r="C2202" s="11" t="s">
        <v>361</v>
      </c>
      <c r="D2202" s="30">
        <v>0</v>
      </c>
      <c r="E2202" s="30">
        <v>0</v>
      </c>
      <c r="F2202" s="30">
        <v>0</v>
      </c>
      <c r="G2202" s="30">
        <v>0</v>
      </c>
    </row>
    <row r="2203" spans="1:7">
      <c r="A2203" s="4"/>
      <c r="B2203" s="4"/>
      <c r="C2203" s="11" t="s">
        <v>370</v>
      </c>
      <c r="D2203" s="30">
        <v>0</v>
      </c>
      <c r="E2203" s="30">
        <v>0</v>
      </c>
      <c r="F2203" s="30">
        <v>0</v>
      </c>
      <c r="G2203" s="30">
        <v>0</v>
      </c>
    </row>
    <row r="2204" spans="1:7">
      <c r="A2204" s="4"/>
      <c r="B2204" s="4"/>
      <c r="C2204" s="11" t="s">
        <v>357</v>
      </c>
      <c r="D2204" s="30">
        <v>0</v>
      </c>
      <c r="E2204" s="30">
        <v>0</v>
      </c>
      <c r="F2204" s="30">
        <v>0</v>
      </c>
      <c r="G2204" s="30">
        <v>0</v>
      </c>
    </row>
    <row r="2205" spans="1:7">
      <c r="A2205" s="4"/>
      <c r="B2205" s="4"/>
      <c r="C2205" s="11" t="s">
        <v>361</v>
      </c>
      <c r="D2205" s="30">
        <v>0</v>
      </c>
      <c r="E2205" s="30">
        <v>0</v>
      </c>
      <c r="F2205" s="30">
        <v>0</v>
      </c>
      <c r="G2205" s="30">
        <v>0</v>
      </c>
    </row>
    <row r="2206" spans="1:7">
      <c r="A2206" s="4"/>
      <c r="B2206" s="4"/>
      <c r="C2206" s="11" t="s">
        <v>363</v>
      </c>
      <c r="D2206" s="30">
        <v>0</v>
      </c>
      <c r="E2206" s="30">
        <v>0</v>
      </c>
      <c r="F2206" s="30">
        <v>0</v>
      </c>
      <c r="G2206" s="30">
        <v>0</v>
      </c>
    </row>
    <row r="2207" spans="1:7">
      <c r="A2207" s="4"/>
      <c r="B2207" s="4"/>
      <c r="C2207" s="11" t="s">
        <v>357</v>
      </c>
      <c r="D2207" s="30">
        <v>0</v>
      </c>
      <c r="E2207" s="30">
        <v>0</v>
      </c>
      <c r="F2207" s="30">
        <v>0</v>
      </c>
      <c r="G2207" s="30">
        <v>0</v>
      </c>
    </row>
    <row r="2208" spans="1:7">
      <c r="A2208" s="4"/>
      <c r="B2208" s="4"/>
      <c r="C2208" s="11" t="s">
        <v>361</v>
      </c>
      <c r="D2208" s="30">
        <v>0</v>
      </c>
      <c r="E2208" s="30">
        <v>0</v>
      </c>
      <c r="F2208" s="30">
        <v>0</v>
      </c>
      <c r="G2208" s="30">
        <v>0</v>
      </c>
    </row>
    <row r="2209" spans="1:7">
      <c r="A2209" s="4"/>
      <c r="B2209" s="4"/>
      <c r="C2209" s="11" t="s">
        <v>362</v>
      </c>
      <c r="D2209" s="30">
        <v>0</v>
      </c>
      <c r="E2209" s="30">
        <v>0</v>
      </c>
      <c r="F2209" s="30">
        <v>0</v>
      </c>
      <c r="G2209" s="30">
        <v>0</v>
      </c>
    </row>
    <row r="2210" spans="1:7">
      <c r="A2210" s="4"/>
      <c r="B2210" s="4"/>
      <c r="C2210" s="11" t="s">
        <v>357</v>
      </c>
      <c r="D2210" s="30">
        <v>0</v>
      </c>
      <c r="E2210" s="30">
        <v>0</v>
      </c>
      <c r="F2210" s="30">
        <v>0</v>
      </c>
      <c r="G2210" s="30">
        <v>0</v>
      </c>
    </row>
    <row r="2211" spans="1:7">
      <c r="A2211" s="4"/>
      <c r="B2211" s="4"/>
      <c r="C2211" s="11" t="s">
        <v>361</v>
      </c>
      <c r="D2211" s="30">
        <v>0</v>
      </c>
      <c r="E2211" s="30">
        <v>0</v>
      </c>
      <c r="F2211" s="30">
        <v>0</v>
      </c>
      <c r="G2211" s="30">
        <v>0</v>
      </c>
    </row>
    <row r="2212" spans="1:7">
      <c r="A2212" s="4"/>
      <c r="B2212" s="4"/>
      <c r="C2212" s="11" t="s">
        <v>360</v>
      </c>
      <c r="D2212" s="30">
        <v>0</v>
      </c>
      <c r="E2212" s="30">
        <v>0</v>
      </c>
      <c r="F2212" s="30">
        <v>0</v>
      </c>
      <c r="G2212" s="30">
        <v>0</v>
      </c>
    </row>
    <row r="2213" spans="1:7">
      <c r="A2213" s="4"/>
      <c r="B2213" s="4"/>
      <c r="C2213" s="11" t="s">
        <v>357</v>
      </c>
      <c r="D2213" s="30">
        <v>0</v>
      </c>
      <c r="E2213" s="30">
        <v>0</v>
      </c>
      <c r="F2213" s="30">
        <v>0</v>
      </c>
      <c r="G2213" s="30">
        <v>0</v>
      </c>
    </row>
    <row r="2214" spans="1:7">
      <c r="A2214" s="4"/>
      <c r="B2214" s="4"/>
      <c r="C2214" s="11" t="s">
        <v>356</v>
      </c>
      <c r="D2214" s="30">
        <v>0</v>
      </c>
      <c r="E2214" s="30">
        <v>0</v>
      </c>
      <c r="F2214" s="30">
        <v>0</v>
      </c>
      <c r="G2214" s="30">
        <v>0</v>
      </c>
    </row>
    <row r="2215" spans="1:7">
      <c r="A2215" s="4"/>
      <c r="B2215" s="4"/>
      <c r="C2215" s="11" t="s">
        <v>355</v>
      </c>
      <c r="D2215" s="30">
        <v>0</v>
      </c>
      <c r="E2215" s="30">
        <v>0</v>
      </c>
      <c r="F2215" s="30">
        <v>0</v>
      </c>
      <c r="G2215" s="30">
        <v>0</v>
      </c>
    </row>
    <row r="2216" spans="1:7">
      <c r="A2216" s="4"/>
      <c r="B2216" s="4"/>
      <c r="C2216" s="11" t="s">
        <v>354</v>
      </c>
      <c r="D2216" s="30">
        <v>0</v>
      </c>
      <c r="E2216" s="30">
        <v>0</v>
      </c>
      <c r="F2216" s="30">
        <v>0</v>
      </c>
      <c r="G2216" s="30">
        <v>0</v>
      </c>
    </row>
    <row r="2217" spans="1:7">
      <c r="A2217" s="4"/>
      <c r="B2217" s="4"/>
      <c r="C2217" s="11" t="s">
        <v>353</v>
      </c>
      <c r="D2217" s="30">
        <v>0</v>
      </c>
      <c r="E2217" s="30">
        <v>0</v>
      </c>
      <c r="F2217" s="30">
        <v>0</v>
      </c>
      <c r="G2217" s="30">
        <v>0</v>
      </c>
    </row>
    <row r="2218" spans="1:7">
      <c r="A2218" s="4"/>
      <c r="B2218" s="4"/>
      <c r="C2218" s="11" t="s">
        <v>359</v>
      </c>
      <c r="D2218" s="30">
        <v>0</v>
      </c>
      <c r="E2218" s="30">
        <v>1350000000</v>
      </c>
      <c r="F2218" s="30">
        <v>726967669</v>
      </c>
      <c r="G2218" s="30">
        <v>0</v>
      </c>
    </row>
    <row r="2219" spans="1:7">
      <c r="A2219" s="4"/>
      <c r="B2219" s="4"/>
      <c r="C2219" s="11" t="s">
        <v>357</v>
      </c>
      <c r="D2219" s="30">
        <v>0</v>
      </c>
      <c r="E2219" s="30">
        <v>0</v>
      </c>
      <c r="F2219" s="30">
        <v>0</v>
      </c>
      <c r="G2219" s="30">
        <v>0</v>
      </c>
    </row>
    <row r="2220" spans="1:7">
      <c r="A2220" s="4"/>
      <c r="B2220" s="4"/>
      <c r="C2220" s="11" t="s">
        <v>356</v>
      </c>
      <c r="D2220" s="30">
        <v>0</v>
      </c>
      <c r="E2220" s="30">
        <v>1350000000</v>
      </c>
      <c r="F2220" s="30">
        <v>726967669</v>
      </c>
      <c r="G2220" s="30">
        <v>0</v>
      </c>
    </row>
    <row r="2221" spans="1:7">
      <c r="A2221" s="4"/>
      <c r="B2221" s="4"/>
      <c r="C2221" s="11" t="s">
        <v>355</v>
      </c>
      <c r="D2221" s="30">
        <v>0</v>
      </c>
      <c r="E2221" s="30">
        <v>0</v>
      </c>
      <c r="F2221" s="30">
        <v>0</v>
      </c>
      <c r="G2221" s="30">
        <v>0</v>
      </c>
    </row>
    <row r="2222" spans="1:7">
      <c r="A2222" s="4"/>
      <c r="B2222" s="4"/>
      <c r="C2222" s="11" t="s">
        <v>354</v>
      </c>
      <c r="D2222" s="30">
        <v>0</v>
      </c>
      <c r="E2222" s="30">
        <v>0</v>
      </c>
      <c r="F2222" s="30">
        <v>0</v>
      </c>
      <c r="G2222" s="30">
        <v>0</v>
      </c>
    </row>
    <row r="2223" spans="1:7">
      <c r="A2223" s="4"/>
      <c r="B2223" s="4"/>
      <c r="C2223" s="11" t="s">
        <v>353</v>
      </c>
      <c r="D2223" s="30">
        <v>0</v>
      </c>
      <c r="E2223" s="30">
        <v>0</v>
      </c>
      <c r="F2223" s="30">
        <v>0</v>
      </c>
      <c r="G2223" s="30">
        <v>0</v>
      </c>
    </row>
    <row r="2224" spans="1:7">
      <c r="A2224" s="4"/>
      <c r="B2224" s="4"/>
      <c r="C2224" s="11" t="s">
        <v>358</v>
      </c>
      <c r="D2224" s="30">
        <v>0</v>
      </c>
      <c r="E2224" s="30">
        <v>0</v>
      </c>
      <c r="F2224" s="30">
        <v>0</v>
      </c>
      <c r="G2224" s="30">
        <v>0</v>
      </c>
    </row>
    <row r="2225" spans="1:7">
      <c r="A2225" s="4"/>
      <c r="B2225" s="4"/>
      <c r="C2225" s="11" t="s">
        <v>357</v>
      </c>
      <c r="D2225" s="30">
        <v>0</v>
      </c>
      <c r="E2225" s="30">
        <v>0</v>
      </c>
      <c r="F2225" s="30">
        <v>0</v>
      </c>
      <c r="G2225" s="30">
        <v>0</v>
      </c>
    </row>
    <row r="2226" spans="1:7">
      <c r="A2226" s="4"/>
      <c r="B2226" s="4"/>
      <c r="C2226" s="11" t="s">
        <v>356</v>
      </c>
      <c r="D2226" s="30">
        <v>0</v>
      </c>
      <c r="E2226" s="30">
        <v>0</v>
      </c>
      <c r="F2226" s="30">
        <v>0</v>
      </c>
      <c r="G2226" s="30">
        <v>0</v>
      </c>
    </row>
    <row r="2227" spans="1:7">
      <c r="A2227" s="4"/>
      <c r="B2227" s="4"/>
      <c r="C2227" s="11" t="s">
        <v>355</v>
      </c>
      <c r="D2227" s="30">
        <v>0</v>
      </c>
      <c r="E2227" s="30">
        <v>0</v>
      </c>
      <c r="F2227" s="30">
        <v>0</v>
      </c>
      <c r="G2227" s="30">
        <v>0</v>
      </c>
    </row>
    <row r="2228" spans="1:7">
      <c r="A2228" s="4"/>
      <c r="B2228" s="4"/>
      <c r="C2228" s="11" t="s">
        <v>354</v>
      </c>
      <c r="D2228" s="30">
        <v>0</v>
      </c>
      <c r="E2228" s="30">
        <v>0</v>
      </c>
      <c r="F2228" s="30">
        <v>0</v>
      </c>
      <c r="G2228" s="30">
        <v>0</v>
      </c>
    </row>
    <row r="2229" spans="1:7">
      <c r="A2229" s="4"/>
      <c r="B2229" s="4"/>
      <c r="C2229" s="11" t="s">
        <v>353</v>
      </c>
      <c r="D2229" s="30">
        <v>0</v>
      </c>
      <c r="E2229" s="30">
        <v>0</v>
      </c>
      <c r="F2229" s="30">
        <v>0</v>
      </c>
      <c r="G2229" s="30">
        <v>0</v>
      </c>
    </row>
    <row r="2230" spans="1:7">
      <c r="A2230" s="4"/>
      <c r="B2230" s="4"/>
      <c r="C2230" s="11" t="s">
        <v>352</v>
      </c>
      <c r="D2230" s="30">
        <v>0</v>
      </c>
      <c r="E2230" s="30">
        <v>0</v>
      </c>
      <c r="F2230" s="30">
        <v>0</v>
      </c>
      <c r="G2230" s="30">
        <v>0</v>
      </c>
    </row>
    <row r="2231" spans="1:7">
      <c r="A2231" s="4"/>
      <c r="B2231" s="4"/>
      <c r="C2231" s="11" t="s">
        <v>351</v>
      </c>
      <c r="D2231" s="30">
        <v>0</v>
      </c>
      <c r="E2231" s="30">
        <v>0</v>
      </c>
      <c r="F2231" s="30">
        <v>0</v>
      </c>
      <c r="G2231" s="30">
        <v>0</v>
      </c>
    </row>
    <row r="2232" spans="1:7">
      <c r="A2232" s="4"/>
      <c r="B2232" s="4"/>
      <c r="C2232" s="10" t="s">
        <v>145</v>
      </c>
      <c r="D2232" s="30">
        <v>0</v>
      </c>
      <c r="E2232" s="30">
        <v>1350000000</v>
      </c>
      <c r="F2232" s="30">
        <v>726967669</v>
      </c>
      <c r="G2232" s="30">
        <v>0</v>
      </c>
    </row>
    <row r="2233" spans="1:7">
      <c r="A2233" s="4"/>
      <c r="B2233" s="4"/>
      <c r="C2233" s="14" t="s">
        <v>382</v>
      </c>
      <c r="D2233" s="1314" t="s">
        <v>1114</v>
      </c>
      <c r="E2233" s="1315"/>
      <c r="F2233" s="1315"/>
      <c r="G2233" s="1315"/>
    </row>
    <row r="2234" spans="1:7">
      <c r="A2234" s="4"/>
      <c r="B2234" s="4"/>
      <c r="C2234" s="27" t="s">
        <v>380</v>
      </c>
      <c r="D2234" s="1310" t="s">
        <v>1115</v>
      </c>
      <c r="E2234" s="1311"/>
      <c r="F2234" s="1311"/>
      <c r="G2234" s="1311"/>
    </row>
    <row r="2235" spans="1:7">
      <c r="A2235" s="4"/>
      <c r="B2235" s="4"/>
      <c r="C2235" s="27" t="s">
        <v>15</v>
      </c>
      <c r="D2235" s="1310" t="s">
        <v>1116</v>
      </c>
      <c r="E2235" s="1311"/>
      <c r="F2235" s="1311"/>
      <c r="G2235" s="1311"/>
    </row>
    <row r="2236" spans="1:7">
      <c r="A2236" s="4"/>
      <c r="B2236" s="4"/>
      <c r="C2236" s="13"/>
      <c r="D2236" s="33">
        <v>2022</v>
      </c>
      <c r="E2236" s="33">
        <v>2023</v>
      </c>
      <c r="F2236" s="33">
        <v>2024</v>
      </c>
      <c r="G2236" s="33">
        <v>2025</v>
      </c>
    </row>
    <row r="2237" spans="1:7">
      <c r="A2237" s="4"/>
      <c r="B2237" s="4"/>
      <c r="C2237" s="12"/>
      <c r="D2237" s="34" t="s">
        <v>7</v>
      </c>
      <c r="E2237" s="34" t="s">
        <v>8</v>
      </c>
      <c r="F2237" s="34" t="s">
        <v>8</v>
      </c>
      <c r="G2237" s="34" t="s">
        <v>8</v>
      </c>
    </row>
    <row r="2238" spans="1:7">
      <c r="A2238" s="4"/>
      <c r="B2238" s="4"/>
      <c r="C2238" s="7" t="s">
        <v>16</v>
      </c>
      <c r="D2238" s="35" t="s">
        <v>411</v>
      </c>
      <c r="E2238" s="35" t="s">
        <v>411</v>
      </c>
      <c r="F2238" s="35" t="s">
        <v>411</v>
      </c>
      <c r="G2238" s="35" t="s">
        <v>411</v>
      </c>
    </row>
    <row r="2239" spans="1:7">
      <c r="A2239" s="4"/>
      <c r="B2239" s="4"/>
      <c r="C2239" s="7" t="s">
        <v>481</v>
      </c>
      <c r="D2239" s="35" t="s">
        <v>2582</v>
      </c>
      <c r="E2239" s="35" t="s">
        <v>1104</v>
      </c>
      <c r="F2239" s="35" t="s">
        <v>1028</v>
      </c>
      <c r="G2239" s="35" t="s">
        <v>2583</v>
      </c>
    </row>
    <row r="2240" spans="1:7">
      <c r="A2240" s="4"/>
      <c r="B2240" s="4"/>
      <c r="C2240" s="7" t="s">
        <v>480</v>
      </c>
      <c r="D2240" s="35" t="s">
        <v>2582</v>
      </c>
      <c r="E2240" s="35" t="s">
        <v>1104</v>
      </c>
      <c r="F2240" s="35" t="s">
        <v>1028</v>
      </c>
      <c r="G2240" s="35" t="s">
        <v>2583</v>
      </c>
    </row>
    <row r="2241" spans="1:7">
      <c r="A2241" s="4"/>
      <c r="B2241" s="4"/>
      <c r="C2241" s="7" t="s">
        <v>375</v>
      </c>
      <c r="D2241" s="35" t="s">
        <v>348</v>
      </c>
      <c r="E2241" s="35" t="s">
        <v>372</v>
      </c>
      <c r="F2241" s="35" t="s">
        <v>372</v>
      </c>
      <c r="G2241" s="35" t="s">
        <v>372</v>
      </c>
    </row>
    <row r="2242" spans="1:7">
      <c r="A2242" s="4"/>
      <c r="B2242" s="4"/>
      <c r="C2242" s="7" t="s">
        <v>374</v>
      </c>
      <c r="D2242" s="35" t="s">
        <v>348</v>
      </c>
      <c r="E2242" s="35" t="s">
        <v>2584</v>
      </c>
      <c r="F2242" s="35" t="s">
        <v>824</v>
      </c>
      <c r="G2242" s="35" t="s">
        <v>2585</v>
      </c>
    </row>
    <row r="2243" spans="1:7">
      <c r="A2243" s="4"/>
      <c r="B2243" s="4"/>
      <c r="C2243" s="7" t="s">
        <v>22</v>
      </c>
      <c r="D2243" s="35" t="s">
        <v>348</v>
      </c>
      <c r="E2243" s="35" t="s">
        <v>2584</v>
      </c>
      <c r="F2243" s="35" t="s">
        <v>824</v>
      </c>
      <c r="G2243" s="35" t="s">
        <v>2585</v>
      </c>
    </row>
    <row r="2244" spans="1:7">
      <c r="A2244" s="4"/>
      <c r="B2244" s="4"/>
      <c r="C2244" s="1312" t="s">
        <v>371</v>
      </c>
      <c r="D2244" s="1313"/>
      <c r="E2244" s="1313"/>
      <c r="F2244" s="1313"/>
      <c r="G2244" s="1313"/>
    </row>
    <row r="2245" spans="1:7">
      <c r="A2245" s="4"/>
      <c r="B2245" s="4"/>
      <c r="C2245" s="13"/>
      <c r="D2245" s="33">
        <v>2022</v>
      </c>
      <c r="E2245" s="33">
        <v>2023</v>
      </c>
      <c r="F2245" s="33">
        <v>2024</v>
      </c>
      <c r="G2245" s="33">
        <v>2025</v>
      </c>
    </row>
    <row r="2246" spans="1:7">
      <c r="A2246" s="4"/>
      <c r="B2246" s="4"/>
      <c r="C2246" s="12"/>
      <c r="D2246" s="34" t="s">
        <v>7</v>
      </c>
      <c r="E2246" s="34" t="s">
        <v>8</v>
      </c>
      <c r="F2246" s="34" t="s">
        <v>8</v>
      </c>
      <c r="G2246" s="34" t="s">
        <v>8</v>
      </c>
    </row>
    <row r="2247" spans="1:7">
      <c r="A2247" s="4"/>
      <c r="B2247" s="4"/>
      <c r="C2247" s="11" t="s">
        <v>368</v>
      </c>
      <c r="D2247" s="30">
        <v>0</v>
      </c>
      <c r="E2247" s="30">
        <v>0</v>
      </c>
      <c r="F2247" s="30">
        <v>0</v>
      </c>
      <c r="G2247" s="30">
        <v>0</v>
      </c>
    </row>
    <row r="2248" spans="1:7">
      <c r="A2248" s="4"/>
      <c r="B2248" s="4"/>
      <c r="C2248" s="11" t="s">
        <v>357</v>
      </c>
      <c r="D2248" s="30">
        <v>0</v>
      </c>
      <c r="E2248" s="30">
        <v>0</v>
      </c>
      <c r="F2248" s="30">
        <v>0</v>
      </c>
      <c r="G2248" s="30">
        <v>0</v>
      </c>
    </row>
    <row r="2249" spans="1:7">
      <c r="A2249" s="4"/>
      <c r="B2249" s="4"/>
      <c r="C2249" s="11" t="s">
        <v>361</v>
      </c>
      <c r="D2249" s="30">
        <v>0</v>
      </c>
      <c r="E2249" s="30">
        <v>0</v>
      </c>
      <c r="F2249" s="30">
        <v>0</v>
      </c>
      <c r="G2249" s="30">
        <v>0</v>
      </c>
    </row>
    <row r="2250" spans="1:7">
      <c r="A2250" s="4"/>
      <c r="B2250" s="4"/>
      <c r="C2250" s="11" t="s">
        <v>367</v>
      </c>
      <c r="D2250" s="30">
        <v>0</v>
      </c>
      <c r="E2250" s="30">
        <v>0</v>
      </c>
      <c r="F2250" s="30">
        <v>0</v>
      </c>
      <c r="G2250" s="30">
        <v>0</v>
      </c>
    </row>
    <row r="2251" spans="1:7">
      <c r="A2251" s="4"/>
      <c r="B2251" s="4"/>
      <c r="C2251" s="11" t="s">
        <v>357</v>
      </c>
      <c r="D2251" s="30">
        <v>0</v>
      </c>
      <c r="E2251" s="30">
        <v>0</v>
      </c>
      <c r="F2251" s="30">
        <v>0</v>
      </c>
      <c r="G2251" s="30">
        <v>0</v>
      </c>
    </row>
    <row r="2252" spans="1:7">
      <c r="A2252" s="4"/>
      <c r="B2252" s="4"/>
      <c r="C2252" s="11" t="s">
        <v>361</v>
      </c>
      <c r="D2252" s="30">
        <v>0</v>
      </c>
      <c r="E2252" s="30">
        <v>0</v>
      </c>
      <c r="F2252" s="30">
        <v>0</v>
      </c>
      <c r="G2252" s="30">
        <v>0</v>
      </c>
    </row>
    <row r="2253" spans="1:7">
      <c r="A2253" s="4"/>
      <c r="B2253" s="4"/>
      <c r="C2253" s="11" t="s">
        <v>366</v>
      </c>
      <c r="D2253" s="30">
        <v>0</v>
      </c>
      <c r="E2253" s="30">
        <v>0</v>
      </c>
      <c r="F2253" s="30">
        <v>0</v>
      </c>
      <c r="G2253" s="30">
        <v>0</v>
      </c>
    </row>
    <row r="2254" spans="1:7">
      <c r="A2254" s="4"/>
      <c r="B2254" s="4"/>
      <c r="C2254" s="11" t="s">
        <v>357</v>
      </c>
      <c r="D2254" s="30">
        <v>0</v>
      </c>
      <c r="E2254" s="30">
        <v>0</v>
      </c>
      <c r="F2254" s="30">
        <v>0</v>
      </c>
      <c r="G2254" s="30">
        <v>0</v>
      </c>
    </row>
    <row r="2255" spans="1:7">
      <c r="A2255" s="4"/>
      <c r="B2255" s="4"/>
      <c r="C2255" s="11" t="s">
        <v>361</v>
      </c>
      <c r="D2255" s="30">
        <v>0</v>
      </c>
      <c r="E2255" s="30">
        <v>0</v>
      </c>
      <c r="F2255" s="30">
        <v>0</v>
      </c>
      <c r="G2255" s="30">
        <v>0</v>
      </c>
    </row>
    <row r="2256" spans="1:7">
      <c r="A2256" s="4"/>
      <c r="B2256" s="4"/>
      <c r="C2256" s="11" t="s">
        <v>365</v>
      </c>
      <c r="D2256" s="30">
        <v>0</v>
      </c>
      <c r="E2256" s="30">
        <v>0</v>
      </c>
      <c r="F2256" s="30">
        <v>0</v>
      </c>
      <c r="G2256" s="30">
        <v>0</v>
      </c>
    </row>
    <row r="2257" spans="1:7">
      <c r="A2257" s="4"/>
      <c r="B2257" s="4"/>
      <c r="C2257" s="11" t="s">
        <v>357</v>
      </c>
      <c r="D2257" s="30">
        <v>0</v>
      </c>
      <c r="E2257" s="30">
        <v>0</v>
      </c>
      <c r="F2257" s="30">
        <v>0</v>
      </c>
      <c r="G2257" s="30">
        <v>0</v>
      </c>
    </row>
    <row r="2258" spans="1:7">
      <c r="A2258" s="4"/>
      <c r="B2258" s="4"/>
      <c r="C2258" s="11" t="s">
        <v>361</v>
      </c>
      <c r="D2258" s="30">
        <v>0</v>
      </c>
      <c r="E2258" s="30">
        <v>0</v>
      </c>
      <c r="F2258" s="30">
        <v>0</v>
      </c>
      <c r="G2258" s="30">
        <v>0</v>
      </c>
    </row>
    <row r="2259" spans="1:7">
      <c r="A2259" s="4"/>
      <c r="B2259" s="4"/>
      <c r="C2259" s="11" t="s">
        <v>370</v>
      </c>
      <c r="D2259" s="30">
        <v>0</v>
      </c>
      <c r="E2259" s="30">
        <v>0</v>
      </c>
      <c r="F2259" s="30">
        <v>0</v>
      </c>
      <c r="G2259" s="30">
        <v>0</v>
      </c>
    </row>
    <row r="2260" spans="1:7">
      <c r="A2260" s="4"/>
      <c r="B2260" s="4"/>
      <c r="C2260" s="11" t="s">
        <v>357</v>
      </c>
      <c r="D2260" s="30">
        <v>0</v>
      </c>
      <c r="E2260" s="30">
        <v>0</v>
      </c>
      <c r="F2260" s="30">
        <v>0</v>
      </c>
      <c r="G2260" s="30">
        <v>0</v>
      </c>
    </row>
    <row r="2261" spans="1:7">
      <c r="A2261" s="4"/>
      <c r="B2261" s="4"/>
      <c r="C2261" s="11" t="s">
        <v>361</v>
      </c>
      <c r="D2261" s="30">
        <v>0</v>
      </c>
      <c r="E2261" s="30">
        <v>0</v>
      </c>
      <c r="F2261" s="30">
        <v>0</v>
      </c>
      <c r="G2261" s="30">
        <v>0</v>
      </c>
    </row>
    <row r="2262" spans="1:7">
      <c r="A2262" s="4"/>
      <c r="B2262" s="4"/>
      <c r="C2262" s="11" t="s">
        <v>363</v>
      </c>
      <c r="D2262" s="30">
        <v>0</v>
      </c>
      <c r="E2262" s="30">
        <v>0</v>
      </c>
      <c r="F2262" s="30">
        <v>0</v>
      </c>
      <c r="G2262" s="30">
        <v>0</v>
      </c>
    </row>
    <row r="2263" spans="1:7">
      <c r="A2263" s="4"/>
      <c r="B2263" s="4"/>
      <c r="C2263" s="11" t="s">
        <v>357</v>
      </c>
      <c r="D2263" s="30">
        <v>0</v>
      </c>
      <c r="E2263" s="30">
        <v>0</v>
      </c>
      <c r="F2263" s="30">
        <v>0</v>
      </c>
      <c r="G2263" s="30">
        <v>0</v>
      </c>
    </row>
    <row r="2264" spans="1:7">
      <c r="A2264" s="4"/>
      <c r="B2264" s="4"/>
      <c r="C2264" s="11" t="s">
        <v>361</v>
      </c>
      <c r="D2264" s="30">
        <v>0</v>
      </c>
      <c r="E2264" s="30">
        <v>0</v>
      </c>
      <c r="F2264" s="30">
        <v>0</v>
      </c>
      <c r="G2264" s="30">
        <v>0</v>
      </c>
    </row>
    <row r="2265" spans="1:7">
      <c r="A2265" s="4"/>
      <c r="B2265" s="4"/>
      <c r="C2265" s="11" t="s">
        <v>362</v>
      </c>
      <c r="D2265" s="30">
        <v>0</v>
      </c>
      <c r="E2265" s="30">
        <v>0</v>
      </c>
      <c r="F2265" s="30">
        <v>0</v>
      </c>
      <c r="G2265" s="30">
        <v>0</v>
      </c>
    </row>
    <row r="2266" spans="1:7">
      <c r="A2266" s="4"/>
      <c r="B2266" s="4"/>
      <c r="C2266" s="11" t="s">
        <v>357</v>
      </c>
      <c r="D2266" s="30">
        <v>0</v>
      </c>
      <c r="E2266" s="30">
        <v>0</v>
      </c>
      <c r="F2266" s="30">
        <v>0</v>
      </c>
      <c r="G2266" s="30">
        <v>0</v>
      </c>
    </row>
    <row r="2267" spans="1:7">
      <c r="A2267" s="4"/>
      <c r="B2267" s="4"/>
      <c r="C2267" s="11" t="s">
        <v>361</v>
      </c>
      <c r="D2267" s="30">
        <v>0</v>
      </c>
      <c r="E2267" s="30">
        <v>0</v>
      </c>
      <c r="F2267" s="30">
        <v>0</v>
      </c>
      <c r="G2267" s="30">
        <v>0</v>
      </c>
    </row>
    <row r="2268" spans="1:7">
      <c r="A2268" s="4"/>
      <c r="B2268" s="4"/>
      <c r="C2268" s="11" t="s">
        <v>360</v>
      </c>
      <c r="D2268" s="30">
        <v>0</v>
      </c>
      <c r="E2268" s="30">
        <v>0</v>
      </c>
      <c r="F2268" s="30">
        <v>0</v>
      </c>
      <c r="G2268" s="30">
        <v>0</v>
      </c>
    </row>
    <row r="2269" spans="1:7">
      <c r="A2269" s="4"/>
      <c r="B2269" s="4"/>
      <c r="C2269" s="11" t="s">
        <v>357</v>
      </c>
      <c r="D2269" s="30">
        <v>0</v>
      </c>
      <c r="E2269" s="30">
        <v>0</v>
      </c>
      <c r="F2269" s="30">
        <v>0</v>
      </c>
      <c r="G2269" s="30">
        <v>0</v>
      </c>
    </row>
    <row r="2270" spans="1:7">
      <c r="A2270" s="4"/>
      <c r="B2270" s="4"/>
      <c r="C2270" s="11" t="s">
        <v>356</v>
      </c>
      <c r="D2270" s="30">
        <v>0</v>
      </c>
      <c r="E2270" s="30">
        <v>0</v>
      </c>
      <c r="F2270" s="30">
        <v>0</v>
      </c>
      <c r="G2270" s="30">
        <v>0</v>
      </c>
    </row>
    <row r="2271" spans="1:7">
      <c r="A2271" s="4"/>
      <c r="B2271" s="4"/>
      <c r="C2271" s="11" t="s">
        <v>355</v>
      </c>
      <c r="D2271" s="30">
        <v>0</v>
      </c>
      <c r="E2271" s="30">
        <v>0</v>
      </c>
      <c r="F2271" s="30">
        <v>0</v>
      </c>
      <c r="G2271" s="30">
        <v>0</v>
      </c>
    </row>
    <row r="2272" spans="1:7">
      <c r="A2272" s="4"/>
      <c r="B2272" s="4"/>
      <c r="C2272" s="11" t="s">
        <v>354</v>
      </c>
      <c r="D2272" s="30">
        <v>0</v>
      </c>
      <c r="E2272" s="30">
        <v>0</v>
      </c>
      <c r="F2272" s="30">
        <v>0</v>
      </c>
      <c r="G2272" s="30">
        <v>0</v>
      </c>
    </row>
    <row r="2273" spans="1:7">
      <c r="A2273" s="4"/>
      <c r="B2273" s="4"/>
      <c r="C2273" s="11" t="s">
        <v>353</v>
      </c>
      <c r="D2273" s="30">
        <v>0</v>
      </c>
      <c r="E2273" s="30">
        <v>0</v>
      </c>
      <c r="F2273" s="30">
        <v>0</v>
      </c>
      <c r="G2273" s="30">
        <v>0</v>
      </c>
    </row>
    <row r="2274" spans="1:7">
      <c r="A2274" s="4"/>
      <c r="B2274" s="4"/>
      <c r="C2274" s="11" t="s">
        <v>359</v>
      </c>
      <c r="D2274" s="30">
        <v>0</v>
      </c>
      <c r="E2274" s="30">
        <v>400000000</v>
      </c>
      <c r="F2274" s="30">
        <v>200000000</v>
      </c>
      <c r="G2274" s="30">
        <v>559100000</v>
      </c>
    </row>
    <row r="2275" spans="1:7">
      <c r="A2275" s="4"/>
      <c r="B2275" s="4"/>
      <c r="C2275" s="11" t="s">
        <v>357</v>
      </c>
      <c r="D2275" s="30">
        <v>0</v>
      </c>
      <c r="E2275" s="30">
        <v>0</v>
      </c>
      <c r="F2275" s="30">
        <v>0</v>
      </c>
      <c r="G2275" s="30">
        <v>0</v>
      </c>
    </row>
    <row r="2276" spans="1:7">
      <c r="A2276" s="4"/>
      <c r="B2276" s="4"/>
      <c r="C2276" s="11" t="s">
        <v>356</v>
      </c>
      <c r="D2276" s="30">
        <v>0</v>
      </c>
      <c r="E2276" s="30">
        <v>400000000</v>
      </c>
      <c r="F2276" s="30">
        <v>200000000</v>
      </c>
      <c r="G2276" s="30">
        <v>559100000</v>
      </c>
    </row>
    <row r="2277" spans="1:7">
      <c r="A2277" s="4"/>
      <c r="B2277" s="4"/>
      <c r="C2277" s="11" t="s">
        <v>355</v>
      </c>
      <c r="D2277" s="30">
        <v>0</v>
      </c>
      <c r="E2277" s="30">
        <v>0</v>
      </c>
      <c r="F2277" s="30">
        <v>0</v>
      </c>
      <c r="G2277" s="30">
        <v>0</v>
      </c>
    </row>
    <row r="2278" spans="1:7">
      <c r="A2278" s="4"/>
      <c r="B2278" s="4"/>
      <c r="C2278" s="11" t="s">
        <v>354</v>
      </c>
      <c r="D2278" s="30">
        <v>0</v>
      </c>
      <c r="E2278" s="30">
        <v>0</v>
      </c>
      <c r="F2278" s="30">
        <v>0</v>
      </c>
      <c r="G2278" s="30">
        <v>0</v>
      </c>
    </row>
    <row r="2279" spans="1:7">
      <c r="A2279" s="4"/>
      <c r="B2279" s="4"/>
      <c r="C2279" s="11" t="s">
        <v>353</v>
      </c>
      <c r="D2279" s="30">
        <v>0</v>
      </c>
      <c r="E2279" s="30">
        <v>0</v>
      </c>
      <c r="F2279" s="30">
        <v>0</v>
      </c>
      <c r="G2279" s="30">
        <v>0</v>
      </c>
    </row>
    <row r="2280" spans="1:7">
      <c r="A2280" s="4"/>
      <c r="B2280" s="4"/>
      <c r="C2280" s="11" t="s">
        <v>358</v>
      </c>
      <c r="D2280" s="30">
        <v>0</v>
      </c>
      <c r="E2280" s="30">
        <v>0</v>
      </c>
      <c r="F2280" s="30">
        <v>0</v>
      </c>
      <c r="G2280" s="30">
        <v>0</v>
      </c>
    </row>
    <row r="2281" spans="1:7">
      <c r="A2281" s="4"/>
      <c r="B2281" s="4"/>
      <c r="C2281" s="11" t="s">
        <v>357</v>
      </c>
      <c r="D2281" s="30">
        <v>0</v>
      </c>
      <c r="E2281" s="30">
        <v>0</v>
      </c>
      <c r="F2281" s="30">
        <v>0</v>
      </c>
      <c r="G2281" s="30">
        <v>0</v>
      </c>
    </row>
    <row r="2282" spans="1:7">
      <c r="A2282" s="4"/>
      <c r="B2282" s="4"/>
      <c r="C2282" s="11" t="s">
        <v>356</v>
      </c>
      <c r="D2282" s="30">
        <v>0</v>
      </c>
      <c r="E2282" s="30">
        <v>0</v>
      </c>
      <c r="F2282" s="30">
        <v>0</v>
      </c>
      <c r="G2282" s="30">
        <v>0</v>
      </c>
    </row>
    <row r="2283" spans="1:7">
      <c r="A2283" s="4"/>
      <c r="B2283" s="4"/>
      <c r="C2283" s="11" t="s">
        <v>355</v>
      </c>
      <c r="D2283" s="30">
        <v>0</v>
      </c>
      <c r="E2283" s="30">
        <v>0</v>
      </c>
      <c r="F2283" s="30">
        <v>0</v>
      </c>
      <c r="G2283" s="30">
        <v>0</v>
      </c>
    </row>
    <row r="2284" spans="1:7">
      <c r="A2284" s="4"/>
      <c r="B2284" s="4"/>
      <c r="C2284" s="11" t="s">
        <v>354</v>
      </c>
      <c r="D2284" s="30">
        <v>0</v>
      </c>
      <c r="E2284" s="30">
        <v>0</v>
      </c>
      <c r="F2284" s="30">
        <v>0</v>
      </c>
      <c r="G2284" s="30">
        <v>0</v>
      </c>
    </row>
    <row r="2285" spans="1:7">
      <c r="A2285" s="4"/>
      <c r="B2285" s="4"/>
      <c r="C2285" s="11" t="s">
        <v>353</v>
      </c>
      <c r="D2285" s="30">
        <v>0</v>
      </c>
      <c r="E2285" s="30">
        <v>0</v>
      </c>
      <c r="F2285" s="30">
        <v>0</v>
      </c>
      <c r="G2285" s="30">
        <v>0</v>
      </c>
    </row>
    <row r="2286" spans="1:7">
      <c r="A2286" s="4"/>
      <c r="B2286" s="4"/>
      <c r="C2286" s="11" t="s">
        <v>352</v>
      </c>
      <c r="D2286" s="30">
        <v>0</v>
      </c>
      <c r="E2286" s="30">
        <v>0</v>
      </c>
      <c r="F2286" s="30">
        <v>0</v>
      </c>
      <c r="G2286" s="30">
        <v>0</v>
      </c>
    </row>
    <row r="2287" spans="1:7">
      <c r="A2287" s="4"/>
      <c r="B2287" s="4"/>
      <c r="C2287" s="11" t="s">
        <v>351</v>
      </c>
      <c r="D2287" s="30">
        <v>0</v>
      </c>
      <c r="E2287" s="30">
        <v>0</v>
      </c>
      <c r="F2287" s="30">
        <v>0</v>
      </c>
      <c r="G2287" s="30">
        <v>0</v>
      </c>
    </row>
    <row r="2288" spans="1:7">
      <c r="A2288" s="4"/>
      <c r="B2288" s="4"/>
      <c r="C2288" s="10" t="s">
        <v>145</v>
      </c>
      <c r="D2288" s="30">
        <v>0</v>
      </c>
      <c r="E2288" s="30">
        <v>400000000</v>
      </c>
      <c r="F2288" s="30">
        <v>200000000</v>
      </c>
      <c r="G2288" s="30">
        <v>559100000</v>
      </c>
    </row>
    <row r="2289" spans="1:7">
      <c r="A2289" s="4"/>
      <c r="B2289" s="4"/>
      <c r="C2289" s="26" t="s">
        <v>1117</v>
      </c>
      <c r="D2289" s="1316" t="s">
        <v>1118</v>
      </c>
      <c r="E2289" s="1317"/>
      <c r="F2289" s="1317"/>
      <c r="G2289" s="1317"/>
    </row>
    <row r="2290" spans="1:7">
      <c r="A2290" s="4"/>
      <c r="B2290" s="4"/>
      <c r="C2290" s="14" t="s">
        <v>382</v>
      </c>
      <c r="D2290" s="1314" t="s">
        <v>1119</v>
      </c>
      <c r="E2290" s="1315"/>
      <c r="F2290" s="1315"/>
      <c r="G2290" s="1315"/>
    </row>
    <row r="2291" spans="1:7">
      <c r="A2291" s="4"/>
      <c r="B2291" s="4"/>
      <c r="C2291" s="27" t="s">
        <v>380</v>
      </c>
      <c r="D2291" s="1310" t="s">
        <v>1120</v>
      </c>
      <c r="E2291" s="1311"/>
      <c r="F2291" s="1311"/>
      <c r="G2291" s="1311"/>
    </row>
    <row r="2292" spans="1:7">
      <c r="A2292" s="4"/>
      <c r="B2292" s="4"/>
      <c r="C2292" s="27" t="s">
        <v>15</v>
      </c>
      <c r="D2292" s="1310" t="s">
        <v>1076</v>
      </c>
      <c r="E2292" s="1311"/>
      <c r="F2292" s="1311"/>
      <c r="G2292" s="1311"/>
    </row>
    <row r="2293" spans="1:7">
      <c r="A2293" s="4"/>
      <c r="B2293" s="4"/>
      <c r="C2293" s="13"/>
      <c r="D2293" s="33">
        <v>2022</v>
      </c>
      <c r="E2293" s="33">
        <v>2023</v>
      </c>
      <c r="F2293" s="33">
        <v>2024</v>
      </c>
      <c r="G2293" s="33">
        <v>2025</v>
      </c>
    </row>
    <row r="2294" spans="1:7">
      <c r="A2294" s="4"/>
      <c r="B2294" s="4"/>
      <c r="C2294" s="12"/>
      <c r="D2294" s="34" t="s">
        <v>7</v>
      </c>
      <c r="E2294" s="34" t="s">
        <v>8</v>
      </c>
      <c r="F2294" s="34" t="s">
        <v>8</v>
      </c>
      <c r="G2294" s="34" t="s">
        <v>8</v>
      </c>
    </row>
    <row r="2295" spans="1:7">
      <c r="A2295" s="4"/>
      <c r="B2295" s="4"/>
      <c r="C2295" s="7" t="s">
        <v>16</v>
      </c>
      <c r="D2295" s="35" t="s">
        <v>411</v>
      </c>
      <c r="E2295" s="35" t="s">
        <v>411</v>
      </c>
      <c r="F2295" s="35" t="s">
        <v>372</v>
      </c>
      <c r="G2295" s="35" t="s">
        <v>372</v>
      </c>
    </row>
    <row r="2296" spans="1:7">
      <c r="A2296" s="4"/>
      <c r="B2296" s="4"/>
      <c r="C2296" s="7" t="s">
        <v>481</v>
      </c>
      <c r="D2296" s="35" t="s">
        <v>1848</v>
      </c>
      <c r="E2296" s="35" t="s">
        <v>802</v>
      </c>
      <c r="F2296" s="35" t="s">
        <v>372</v>
      </c>
      <c r="G2296" s="35" t="s">
        <v>372</v>
      </c>
    </row>
    <row r="2297" spans="1:7">
      <c r="A2297" s="4"/>
      <c r="B2297" s="4"/>
      <c r="C2297" s="7" t="s">
        <v>480</v>
      </c>
      <c r="D2297" s="35" t="s">
        <v>1848</v>
      </c>
      <c r="E2297" s="35" t="s">
        <v>802</v>
      </c>
      <c r="F2297" s="35" t="s">
        <v>372</v>
      </c>
      <c r="G2297" s="35" t="s">
        <v>372</v>
      </c>
    </row>
    <row r="2298" spans="1:7">
      <c r="A2298" s="4"/>
      <c r="B2298" s="4"/>
      <c r="C2298" s="7" t="s">
        <v>375</v>
      </c>
      <c r="D2298" s="35" t="s">
        <v>348</v>
      </c>
      <c r="E2298" s="35" t="s">
        <v>372</v>
      </c>
      <c r="F2298" s="35" t="s">
        <v>434</v>
      </c>
      <c r="G2298" s="35" t="s">
        <v>348</v>
      </c>
    </row>
    <row r="2299" spans="1:7">
      <c r="A2299" s="4"/>
      <c r="B2299" s="4"/>
      <c r="C2299" s="7" t="s">
        <v>374</v>
      </c>
      <c r="D2299" s="35" t="s">
        <v>348</v>
      </c>
      <c r="E2299" s="35" t="s">
        <v>2586</v>
      </c>
      <c r="F2299" s="35" t="s">
        <v>434</v>
      </c>
      <c r="G2299" s="35" t="s">
        <v>348</v>
      </c>
    </row>
    <row r="2300" spans="1:7">
      <c r="A2300" s="4"/>
      <c r="B2300" s="4"/>
      <c r="C2300" s="7" t="s">
        <v>22</v>
      </c>
      <c r="D2300" s="35" t="s">
        <v>348</v>
      </c>
      <c r="E2300" s="35" t="s">
        <v>2586</v>
      </c>
      <c r="F2300" s="35" t="s">
        <v>434</v>
      </c>
      <c r="G2300" s="35" t="s">
        <v>348</v>
      </c>
    </row>
    <row r="2301" spans="1:7">
      <c r="A2301" s="4"/>
      <c r="B2301" s="4"/>
      <c r="C2301" s="1312" t="s">
        <v>371</v>
      </c>
      <c r="D2301" s="1313"/>
      <c r="E2301" s="1313"/>
      <c r="F2301" s="1313"/>
      <c r="G2301" s="1313"/>
    </row>
    <row r="2302" spans="1:7">
      <c r="A2302" s="4"/>
      <c r="B2302" s="4"/>
      <c r="C2302" s="13"/>
      <c r="D2302" s="33">
        <v>2022</v>
      </c>
      <c r="E2302" s="33">
        <v>2023</v>
      </c>
      <c r="F2302" s="33">
        <v>2024</v>
      </c>
      <c r="G2302" s="33">
        <v>2025</v>
      </c>
    </row>
    <row r="2303" spans="1:7">
      <c r="A2303" s="4"/>
      <c r="B2303" s="4"/>
      <c r="C2303" s="12"/>
      <c r="D2303" s="34" t="s">
        <v>7</v>
      </c>
      <c r="E2303" s="34" t="s">
        <v>8</v>
      </c>
      <c r="F2303" s="34" t="s">
        <v>8</v>
      </c>
      <c r="G2303" s="34" t="s">
        <v>8</v>
      </c>
    </row>
    <row r="2304" spans="1:7">
      <c r="A2304" s="4"/>
      <c r="B2304" s="4"/>
      <c r="C2304" s="11" t="s">
        <v>368</v>
      </c>
      <c r="D2304" s="30">
        <v>0</v>
      </c>
      <c r="E2304" s="30">
        <v>0</v>
      </c>
      <c r="F2304" s="30">
        <v>0</v>
      </c>
      <c r="G2304" s="30">
        <v>0</v>
      </c>
    </row>
    <row r="2305" spans="1:7">
      <c r="A2305" s="4"/>
      <c r="B2305" s="4"/>
      <c r="C2305" s="11" t="s">
        <v>357</v>
      </c>
      <c r="D2305" s="30">
        <v>0</v>
      </c>
      <c r="E2305" s="30">
        <v>0</v>
      </c>
      <c r="F2305" s="30">
        <v>0</v>
      </c>
      <c r="G2305" s="30">
        <v>0</v>
      </c>
    </row>
    <row r="2306" spans="1:7">
      <c r="A2306" s="4"/>
      <c r="B2306" s="4"/>
      <c r="C2306" s="11" t="s">
        <v>361</v>
      </c>
      <c r="D2306" s="30">
        <v>0</v>
      </c>
      <c r="E2306" s="30">
        <v>0</v>
      </c>
      <c r="F2306" s="30">
        <v>0</v>
      </c>
      <c r="G2306" s="30">
        <v>0</v>
      </c>
    </row>
    <row r="2307" spans="1:7">
      <c r="A2307" s="4"/>
      <c r="B2307" s="4"/>
      <c r="C2307" s="11" t="s">
        <v>367</v>
      </c>
      <c r="D2307" s="30">
        <v>0</v>
      </c>
      <c r="E2307" s="30">
        <v>0</v>
      </c>
      <c r="F2307" s="30">
        <v>0</v>
      </c>
      <c r="G2307" s="30">
        <v>0</v>
      </c>
    </row>
    <row r="2308" spans="1:7">
      <c r="A2308" s="4"/>
      <c r="B2308" s="4"/>
      <c r="C2308" s="11" t="s">
        <v>357</v>
      </c>
      <c r="D2308" s="30">
        <v>0</v>
      </c>
      <c r="E2308" s="30">
        <v>0</v>
      </c>
      <c r="F2308" s="30">
        <v>0</v>
      </c>
      <c r="G2308" s="30">
        <v>0</v>
      </c>
    </row>
    <row r="2309" spans="1:7">
      <c r="A2309" s="4"/>
      <c r="B2309" s="4"/>
      <c r="C2309" s="11" t="s">
        <v>361</v>
      </c>
      <c r="D2309" s="30">
        <v>0</v>
      </c>
      <c r="E2309" s="30">
        <v>0</v>
      </c>
      <c r="F2309" s="30">
        <v>0</v>
      </c>
      <c r="G2309" s="30">
        <v>0</v>
      </c>
    </row>
    <row r="2310" spans="1:7">
      <c r="A2310" s="4"/>
      <c r="B2310" s="4"/>
      <c r="C2310" s="11" t="s">
        <v>366</v>
      </c>
      <c r="D2310" s="30">
        <v>0</v>
      </c>
      <c r="E2310" s="30">
        <v>0</v>
      </c>
      <c r="F2310" s="30">
        <v>0</v>
      </c>
      <c r="G2310" s="30">
        <v>0</v>
      </c>
    </row>
    <row r="2311" spans="1:7">
      <c r="A2311" s="4"/>
      <c r="B2311" s="4"/>
      <c r="C2311" s="11" t="s">
        <v>357</v>
      </c>
      <c r="D2311" s="30">
        <v>0</v>
      </c>
      <c r="E2311" s="30">
        <v>0</v>
      </c>
      <c r="F2311" s="30">
        <v>0</v>
      </c>
      <c r="G2311" s="30">
        <v>0</v>
      </c>
    </row>
    <row r="2312" spans="1:7">
      <c r="A2312" s="4"/>
      <c r="B2312" s="4"/>
      <c r="C2312" s="11" t="s">
        <v>361</v>
      </c>
      <c r="D2312" s="30">
        <v>0</v>
      </c>
      <c r="E2312" s="30">
        <v>0</v>
      </c>
      <c r="F2312" s="30">
        <v>0</v>
      </c>
      <c r="G2312" s="30">
        <v>0</v>
      </c>
    </row>
    <row r="2313" spans="1:7">
      <c r="A2313" s="4"/>
      <c r="B2313" s="4"/>
      <c r="C2313" s="11" t="s">
        <v>365</v>
      </c>
      <c r="D2313" s="30">
        <v>0</v>
      </c>
      <c r="E2313" s="30">
        <v>0</v>
      </c>
      <c r="F2313" s="30">
        <v>0</v>
      </c>
      <c r="G2313" s="30">
        <v>0</v>
      </c>
    </row>
    <row r="2314" spans="1:7">
      <c r="A2314" s="4"/>
      <c r="B2314" s="4"/>
      <c r="C2314" s="11" t="s">
        <v>357</v>
      </c>
      <c r="D2314" s="30">
        <v>0</v>
      </c>
      <c r="E2314" s="30">
        <v>0</v>
      </c>
      <c r="F2314" s="30">
        <v>0</v>
      </c>
      <c r="G2314" s="30">
        <v>0</v>
      </c>
    </row>
    <row r="2315" spans="1:7">
      <c r="A2315" s="4"/>
      <c r="B2315" s="4"/>
      <c r="C2315" s="11" t="s">
        <v>361</v>
      </c>
      <c r="D2315" s="30">
        <v>0</v>
      </c>
      <c r="E2315" s="30">
        <v>0</v>
      </c>
      <c r="F2315" s="30">
        <v>0</v>
      </c>
      <c r="G2315" s="30">
        <v>0</v>
      </c>
    </row>
    <row r="2316" spans="1:7">
      <c r="A2316" s="4"/>
      <c r="B2316" s="4"/>
      <c r="C2316" s="11" t="s">
        <v>370</v>
      </c>
      <c r="D2316" s="30">
        <v>0</v>
      </c>
      <c r="E2316" s="30">
        <v>0</v>
      </c>
      <c r="F2316" s="30">
        <v>0</v>
      </c>
      <c r="G2316" s="30">
        <v>0</v>
      </c>
    </row>
    <row r="2317" spans="1:7">
      <c r="A2317" s="4"/>
      <c r="B2317" s="4"/>
      <c r="C2317" s="11" t="s">
        <v>357</v>
      </c>
      <c r="D2317" s="30">
        <v>0</v>
      </c>
      <c r="E2317" s="30">
        <v>0</v>
      </c>
      <c r="F2317" s="30">
        <v>0</v>
      </c>
      <c r="G2317" s="30">
        <v>0</v>
      </c>
    </row>
    <row r="2318" spans="1:7">
      <c r="A2318" s="4"/>
      <c r="B2318" s="4"/>
      <c r="C2318" s="11" t="s">
        <v>361</v>
      </c>
      <c r="D2318" s="30">
        <v>0</v>
      </c>
      <c r="E2318" s="30">
        <v>0</v>
      </c>
      <c r="F2318" s="30">
        <v>0</v>
      </c>
      <c r="G2318" s="30">
        <v>0</v>
      </c>
    </row>
    <row r="2319" spans="1:7">
      <c r="A2319" s="4"/>
      <c r="B2319" s="4"/>
      <c r="C2319" s="11" t="s">
        <v>363</v>
      </c>
      <c r="D2319" s="30">
        <v>0</v>
      </c>
      <c r="E2319" s="30">
        <v>0</v>
      </c>
      <c r="F2319" s="30">
        <v>0</v>
      </c>
      <c r="G2319" s="30">
        <v>0</v>
      </c>
    </row>
    <row r="2320" spans="1:7">
      <c r="A2320" s="4"/>
      <c r="B2320" s="4"/>
      <c r="C2320" s="11" t="s">
        <v>357</v>
      </c>
      <c r="D2320" s="30">
        <v>0</v>
      </c>
      <c r="E2320" s="30">
        <v>0</v>
      </c>
      <c r="F2320" s="30">
        <v>0</v>
      </c>
      <c r="G2320" s="30">
        <v>0</v>
      </c>
    </row>
    <row r="2321" spans="1:7">
      <c r="A2321" s="4"/>
      <c r="B2321" s="4"/>
      <c r="C2321" s="11" t="s">
        <v>361</v>
      </c>
      <c r="D2321" s="30">
        <v>0</v>
      </c>
      <c r="E2321" s="30">
        <v>0</v>
      </c>
      <c r="F2321" s="30">
        <v>0</v>
      </c>
      <c r="G2321" s="30">
        <v>0</v>
      </c>
    </row>
    <row r="2322" spans="1:7">
      <c r="A2322" s="4"/>
      <c r="B2322" s="4"/>
      <c r="C2322" s="11" t="s">
        <v>362</v>
      </c>
      <c r="D2322" s="30">
        <v>0</v>
      </c>
      <c r="E2322" s="30">
        <v>0</v>
      </c>
      <c r="F2322" s="30">
        <v>0</v>
      </c>
      <c r="G2322" s="30">
        <v>0</v>
      </c>
    </row>
    <row r="2323" spans="1:7">
      <c r="A2323" s="4"/>
      <c r="B2323" s="4"/>
      <c r="C2323" s="11" t="s">
        <v>357</v>
      </c>
      <c r="D2323" s="30">
        <v>0</v>
      </c>
      <c r="E2323" s="30">
        <v>0</v>
      </c>
      <c r="F2323" s="30">
        <v>0</v>
      </c>
      <c r="G2323" s="30">
        <v>0</v>
      </c>
    </row>
    <row r="2324" spans="1:7">
      <c r="A2324" s="4"/>
      <c r="B2324" s="4"/>
      <c r="C2324" s="11" t="s">
        <v>361</v>
      </c>
      <c r="D2324" s="30">
        <v>0</v>
      </c>
      <c r="E2324" s="30">
        <v>0</v>
      </c>
      <c r="F2324" s="30">
        <v>0</v>
      </c>
      <c r="G2324" s="30">
        <v>0</v>
      </c>
    </row>
    <row r="2325" spans="1:7">
      <c r="A2325" s="4"/>
      <c r="B2325" s="4"/>
      <c r="C2325" s="11" t="s">
        <v>360</v>
      </c>
      <c r="D2325" s="30">
        <v>0</v>
      </c>
      <c r="E2325" s="30">
        <v>0</v>
      </c>
      <c r="F2325" s="30">
        <v>0</v>
      </c>
      <c r="G2325" s="30">
        <v>0</v>
      </c>
    </row>
    <row r="2326" spans="1:7">
      <c r="A2326" s="4"/>
      <c r="B2326" s="4"/>
      <c r="C2326" s="11" t="s">
        <v>357</v>
      </c>
      <c r="D2326" s="30">
        <v>0</v>
      </c>
      <c r="E2326" s="30">
        <v>0</v>
      </c>
      <c r="F2326" s="30">
        <v>0</v>
      </c>
      <c r="G2326" s="30">
        <v>0</v>
      </c>
    </row>
    <row r="2327" spans="1:7">
      <c r="A2327" s="4"/>
      <c r="B2327" s="4"/>
      <c r="C2327" s="11" t="s">
        <v>356</v>
      </c>
      <c r="D2327" s="30">
        <v>0</v>
      </c>
      <c r="E2327" s="30">
        <v>0</v>
      </c>
      <c r="F2327" s="30">
        <v>0</v>
      </c>
      <c r="G2327" s="30">
        <v>0</v>
      </c>
    </row>
    <row r="2328" spans="1:7">
      <c r="A2328" s="4"/>
      <c r="B2328" s="4"/>
      <c r="C2328" s="11" t="s">
        <v>355</v>
      </c>
      <c r="D2328" s="30">
        <v>0</v>
      </c>
      <c r="E2328" s="30">
        <v>0</v>
      </c>
      <c r="F2328" s="30">
        <v>0</v>
      </c>
      <c r="G2328" s="30">
        <v>0</v>
      </c>
    </row>
    <row r="2329" spans="1:7">
      <c r="A2329" s="4"/>
      <c r="B2329" s="4"/>
      <c r="C2329" s="11" t="s">
        <v>354</v>
      </c>
      <c r="D2329" s="30">
        <v>0</v>
      </c>
      <c r="E2329" s="30">
        <v>0</v>
      </c>
      <c r="F2329" s="30">
        <v>0</v>
      </c>
      <c r="G2329" s="30">
        <v>0</v>
      </c>
    </row>
    <row r="2330" spans="1:7">
      <c r="A2330" s="4"/>
      <c r="B2330" s="4"/>
      <c r="C2330" s="11" t="s">
        <v>353</v>
      </c>
      <c r="D2330" s="30">
        <v>0</v>
      </c>
      <c r="E2330" s="30">
        <v>0</v>
      </c>
      <c r="F2330" s="30">
        <v>0</v>
      </c>
      <c r="G2330" s="30">
        <v>0</v>
      </c>
    </row>
    <row r="2331" spans="1:7">
      <c r="A2331" s="4"/>
      <c r="B2331" s="4"/>
      <c r="C2331" s="11" t="s">
        <v>359</v>
      </c>
      <c r="D2331" s="30">
        <v>0</v>
      </c>
      <c r="E2331" s="30">
        <v>15000000</v>
      </c>
      <c r="F2331" s="30">
        <v>0</v>
      </c>
      <c r="G2331" s="30">
        <v>0</v>
      </c>
    </row>
    <row r="2332" spans="1:7">
      <c r="A2332" s="4"/>
      <c r="B2332" s="4"/>
      <c r="C2332" s="11" t="s">
        <v>357</v>
      </c>
      <c r="D2332" s="30">
        <v>0</v>
      </c>
      <c r="E2332" s="30">
        <v>0</v>
      </c>
      <c r="F2332" s="30">
        <v>0</v>
      </c>
      <c r="G2332" s="30">
        <v>0</v>
      </c>
    </row>
    <row r="2333" spans="1:7">
      <c r="A2333" s="4"/>
      <c r="B2333" s="4"/>
      <c r="C2333" s="11" t="s">
        <v>356</v>
      </c>
      <c r="D2333" s="30">
        <v>0</v>
      </c>
      <c r="E2333" s="30">
        <v>15000000</v>
      </c>
      <c r="F2333" s="30">
        <v>0</v>
      </c>
      <c r="G2333" s="30">
        <v>0</v>
      </c>
    </row>
    <row r="2334" spans="1:7">
      <c r="A2334" s="4"/>
      <c r="B2334" s="4"/>
      <c r="C2334" s="11" t="s">
        <v>355</v>
      </c>
      <c r="D2334" s="30">
        <v>0</v>
      </c>
      <c r="E2334" s="30">
        <v>0</v>
      </c>
      <c r="F2334" s="30">
        <v>0</v>
      </c>
      <c r="G2334" s="30">
        <v>0</v>
      </c>
    </row>
    <row r="2335" spans="1:7">
      <c r="A2335" s="4"/>
      <c r="B2335" s="4"/>
      <c r="C2335" s="11" t="s">
        <v>354</v>
      </c>
      <c r="D2335" s="30">
        <v>0</v>
      </c>
      <c r="E2335" s="30">
        <v>0</v>
      </c>
      <c r="F2335" s="30">
        <v>0</v>
      </c>
      <c r="G2335" s="30">
        <v>0</v>
      </c>
    </row>
    <row r="2336" spans="1:7">
      <c r="A2336" s="4"/>
      <c r="B2336" s="4"/>
      <c r="C2336" s="11" t="s">
        <v>353</v>
      </c>
      <c r="D2336" s="30">
        <v>0</v>
      </c>
      <c r="E2336" s="30">
        <v>0</v>
      </c>
      <c r="F2336" s="30">
        <v>0</v>
      </c>
      <c r="G2336" s="30">
        <v>0</v>
      </c>
    </row>
    <row r="2337" spans="1:7">
      <c r="A2337" s="4"/>
      <c r="B2337" s="4"/>
      <c r="C2337" s="11" t="s">
        <v>358</v>
      </c>
      <c r="D2337" s="30">
        <v>0</v>
      </c>
      <c r="E2337" s="30">
        <v>0</v>
      </c>
      <c r="F2337" s="30">
        <v>0</v>
      </c>
      <c r="G2337" s="30">
        <v>0</v>
      </c>
    </row>
    <row r="2338" spans="1:7">
      <c r="A2338" s="4"/>
      <c r="B2338" s="4"/>
      <c r="C2338" s="11" t="s">
        <v>357</v>
      </c>
      <c r="D2338" s="30">
        <v>0</v>
      </c>
      <c r="E2338" s="30">
        <v>0</v>
      </c>
      <c r="F2338" s="30">
        <v>0</v>
      </c>
      <c r="G2338" s="30">
        <v>0</v>
      </c>
    </row>
    <row r="2339" spans="1:7">
      <c r="A2339" s="4"/>
      <c r="B2339" s="4"/>
      <c r="C2339" s="11" t="s">
        <v>356</v>
      </c>
      <c r="D2339" s="30">
        <v>0</v>
      </c>
      <c r="E2339" s="30">
        <v>0</v>
      </c>
      <c r="F2339" s="30">
        <v>0</v>
      </c>
      <c r="G2339" s="30">
        <v>0</v>
      </c>
    </row>
    <row r="2340" spans="1:7">
      <c r="A2340" s="4"/>
      <c r="B2340" s="4"/>
      <c r="C2340" s="11" t="s">
        <v>355</v>
      </c>
      <c r="D2340" s="30">
        <v>0</v>
      </c>
      <c r="E2340" s="30">
        <v>0</v>
      </c>
      <c r="F2340" s="30">
        <v>0</v>
      </c>
      <c r="G2340" s="30">
        <v>0</v>
      </c>
    </row>
    <row r="2341" spans="1:7">
      <c r="A2341" s="4"/>
      <c r="B2341" s="4"/>
      <c r="C2341" s="11" t="s">
        <v>354</v>
      </c>
      <c r="D2341" s="30">
        <v>0</v>
      </c>
      <c r="E2341" s="30">
        <v>0</v>
      </c>
      <c r="F2341" s="30">
        <v>0</v>
      </c>
      <c r="G2341" s="30">
        <v>0</v>
      </c>
    </row>
    <row r="2342" spans="1:7">
      <c r="A2342" s="4"/>
      <c r="B2342" s="4"/>
      <c r="C2342" s="11" t="s">
        <v>353</v>
      </c>
      <c r="D2342" s="30">
        <v>0</v>
      </c>
      <c r="E2342" s="30">
        <v>0</v>
      </c>
      <c r="F2342" s="30">
        <v>0</v>
      </c>
      <c r="G2342" s="30">
        <v>0</v>
      </c>
    </row>
    <row r="2343" spans="1:7">
      <c r="A2343" s="4"/>
      <c r="B2343" s="4"/>
      <c r="C2343" s="11" t="s">
        <v>352</v>
      </c>
      <c r="D2343" s="30">
        <v>0</v>
      </c>
      <c r="E2343" s="30">
        <v>0</v>
      </c>
      <c r="F2343" s="30">
        <v>0</v>
      </c>
      <c r="G2343" s="30">
        <v>0</v>
      </c>
    </row>
    <row r="2344" spans="1:7">
      <c r="A2344" s="4"/>
      <c r="B2344" s="4"/>
      <c r="C2344" s="11" t="s">
        <v>351</v>
      </c>
      <c r="D2344" s="30">
        <v>0</v>
      </c>
      <c r="E2344" s="30">
        <v>0</v>
      </c>
      <c r="F2344" s="30">
        <v>0</v>
      </c>
      <c r="G2344" s="30">
        <v>0</v>
      </c>
    </row>
    <row r="2345" spans="1:7">
      <c r="A2345" s="4"/>
      <c r="B2345" s="4"/>
      <c r="C2345" s="10" t="s">
        <v>145</v>
      </c>
      <c r="D2345" s="30">
        <v>0</v>
      </c>
      <c r="E2345" s="30">
        <v>15000000</v>
      </c>
      <c r="F2345" s="30">
        <v>0</v>
      </c>
      <c r="G2345" s="30">
        <v>0</v>
      </c>
    </row>
    <row r="2346" spans="1:7">
      <c r="A2346" s="4"/>
      <c r="B2346" s="4"/>
      <c r="C2346" s="26" t="s">
        <v>1121</v>
      </c>
      <c r="D2346" s="1316" t="s">
        <v>1122</v>
      </c>
      <c r="E2346" s="1317"/>
      <c r="F2346" s="1317"/>
      <c r="G2346" s="1317"/>
    </row>
    <row r="2347" spans="1:7">
      <c r="A2347" s="4"/>
      <c r="B2347" s="4"/>
      <c r="C2347" s="14" t="s">
        <v>382</v>
      </c>
      <c r="D2347" s="1314" t="s">
        <v>1123</v>
      </c>
      <c r="E2347" s="1315"/>
      <c r="F2347" s="1315"/>
      <c r="G2347" s="1315"/>
    </row>
    <row r="2348" spans="1:7">
      <c r="A2348" s="4"/>
      <c r="B2348" s="4"/>
      <c r="C2348" s="27" t="s">
        <v>380</v>
      </c>
      <c r="D2348" s="1310" t="s">
        <v>1122</v>
      </c>
      <c r="E2348" s="1311"/>
      <c r="F2348" s="1311"/>
      <c r="G2348" s="1311"/>
    </row>
    <row r="2349" spans="1:7">
      <c r="A2349" s="4"/>
      <c r="B2349" s="4"/>
      <c r="C2349" s="27" t="s">
        <v>15</v>
      </c>
      <c r="D2349" s="1310" t="s">
        <v>1076</v>
      </c>
      <c r="E2349" s="1311"/>
      <c r="F2349" s="1311"/>
      <c r="G2349" s="1311"/>
    </row>
    <row r="2350" spans="1:7">
      <c r="A2350" s="4"/>
      <c r="B2350" s="4"/>
      <c r="C2350" s="13"/>
      <c r="D2350" s="33">
        <v>2022</v>
      </c>
      <c r="E2350" s="33">
        <v>2023</v>
      </c>
      <c r="F2350" s="33">
        <v>2024</v>
      </c>
      <c r="G2350" s="33">
        <v>2025</v>
      </c>
    </row>
    <row r="2351" spans="1:7">
      <c r="A2351" s="4"/>
      <c r="B2351" s="4"/>
      <c r="C2351" s="12"/>
      <c r="D2351" s="34" t="s">
        <v>7</v>
      </c>
      <c r="E2351" s="34" t="s">
        <v>8</v>
      </c>
      <c r="F2351" s="34" t="s">
        <v>8</v>
      </c>
      <c r="G2351" s="34" t="s">
        <v>8</v>
      </c>
    </row>
    <row r="2352" spans="1:7">
      <c r="A2352" s="4"/>
      <c r="B2352" s="4"/>
      <c r="C2352" s="7" t="s">
        <v>16</v>
      </c>
      <c r="D2352" s="35" t="s">
        <v>411</v>
      </c>
      <c r="E2352" s="35" t="s">
        <v>411</v>
      </c>
      <c r="F2352" s="35" t="s">
        <v>372</v>
      </c>
      <c r="G2352" s="35" t="s">
        <v>372</v>
      </c>
    </row>
    <row r="2353" spans="1:7">
      <c r="A2353" s="4"/>
      <c r="B2353" s="4"/>
      <c r="C2353" s="7" t="s">
        <v>481</v>
      </c>
      <c r="D2353" s="35" t="s">
        <v>1051</v>
      </c>
      <c r="E2353" s="35" t="s">
        <v>1029</v>
      </c>
      <c r="F2353" s="35" t="s">
        <v>372</v>
      </c>
      <c r="G2353" s="35" t="s">
        <v>372</v>
      </c>
    </row>
    <row r="2354" spans="1:7">
      <c r="A2354" s="4"/>
      <c r="B2354" s="4"/>
      <c r="C2354" s="7" t="s">
        <v>480</v>
      </c>
      <c r="D2354" s="35" t="s">
        <v>1051</v>
      </c>
      <c r="E2354" s="35" t="s">
        <v>1029</v>
      </c>
      <c r="F2354" s="35" t="s">
        <v>372</v>
      </c>
      <c r="G2354" s="35" t="s">
        <v>372</v>
      </c>
    </row>
    <row r="2355" spans="1:7">
      <c r="A2355" s="4"/>
      <c r="B2355" s="4"/>
      <c r="C2355" s="7" t="s">
        <v>375</v>
      </c>
      <c r="D2355" s="35" t="s">
        <v>348</v>
      </c>
      <c r="E2355" s="35" t="s">
        <v>372</v>
      </c>
      <c r="F2355" s="35" t="s">
        <v>434</v>
      </c>
      <c r="G2355" s="35" t="s">
        <v>348</v>
      </c>
    </row>
    <row r="2356" spans="1:7">
      <c r="A2356" s="4"/>
      <c r="B2356" s="4"/>
      <c r="C2356" s="7" t="s">
        <v>374</v>
      </c>
      <c r="D2356" s="35" t="s">
        <v>348</v>
      </c>
      <c r="E2356" s="35" t="s">
        <v>2587</v>
      </c>
      <c r="F2356" s="35" t="s">
        <v>434</v>
      </c>
      <c r="G2356" s="35" t="s">
        <v>348</v>
      </c>
    </row>
    <row r="2357" spans="1:7">
      <c r="A2357" s="4"/>
      <c r="B2357" s="4"/>
      <c r="C2357" s="7" t="s">
        <v>22</v>
      </c>
      <c r="D2357" s="35" t="s">
        <v>348</v>
      </c>
      <c r="E2357" s="35" t="s">
        <v>2587</v>
      </c>
      <c r="F2357" s="35" t="s">
        <v>434</v>
      </c>
      <c r="G2357" s="35" t="s">
        <v>348</v>
      </c>
    </row>
    <row r="2358" spans="1:7">
      <c r="A2358" s="4"/>
      <c r="B2358" s="4"/>
      <c r="C2358" s="1312" t="s">
        <v>371</v>
      </c>
      <c r="D2358" s="1313"/>
      <c r="E2358" s="1313"/>
      <c r="F2358" s="1313"/>
      <c r="G2358" s="1313"/>
    </row>
    <row r="2359" spans="1:7">
      <c r="A2359" s="4"/>
      <c r="B2359" s="4"/>
      <c r="C2359" s="13"/>
      <c r="D2359" s="33">
        <v>2022</v>
      </c>
      <c r="E2359" s="33">
        <v>2023</v>
      </c>
      <c r="F2359" s="33">
        <v>2024</v>
      </c>
      <c r="G2359" s="33">
        <v>2025</v>
      </c>
    </row>
    <row r="2360" spans="1:7">
      <c r="A2360" s="4"/>
      <c r="B2360" s="4"/>
      <c r="C2360" s="12"/>
      <c r="D2360" s="34" t="s">
        <v>7</v>
      </c>
      <c r="E2360" s="34" t="s">
        <v>8</v>
      </c>
      <c r="F2360" s="34" t="s">
        <v>8</v>
      </c>
      <c r="G2360" s="34" t="s">
        <v>8</v>
      </c>
    </row>
    <row r="2361" spans="1:7">
      <c r="A2361" s="4"/>
      <c r="B2361" s="4"/>
      <c r="C2361" s="11" t="s">
        <v>368</v>
      </c>
      <c r="D2361" s="30">
        <v>0</v>
      </c>
      <c r="E2361" s="30">
        <v>0</v>
      </c>
      <c r="F2361" s="30">
        <v>0</v>
      </c>
      <c r="G2361" s="30">
        <v>0</v>
      </c>
    </row>
    <row r="2362" spans="1:7">
      <c r="A2362" s="4"/>
      <c r="B2362" s="4"/>
      <c r="C2362" s="11" t="s">
        <v>357</v>
      </c>
      <c r="D2362" s="30">
        <v>0</v>
      </c>
      <c r="E2362" s="30">
        <v>0</v>
      </c>
      <c r="F2362" s="30">
        <v>0</v>
      </c>
      <c r="G2362" s="30">
        <v>0</v>
      </c>
    </row>
    <row r="2363" spans="1:7">
      <c r="A2363" s="4"/>
      <c r="B2363" s="4"/>
      <c r="C2363" s="11" t="s">
        <v>361</v>
      </c>
      <c r="D2363" s="30">
        <v>0</v>
      </c>
      <c r="E2363" s="30">
        <v>0</v>
      </c>
      <c r="F2363" s="30">
        <v>0</v>
      </c>
      <c r="G2363" s="30">
        <v>0</v>
      </c>
    </row>
    <row r="2364" spans="1:7">
      <c r="A2364" s="4"/>
      <c r="B2364" s="4"/>
      <c r="C2364" s="11" t="s">
        <v>367</v>
      </c>
      <c r="D2364" s="30">
        <v>0</v>
      </c>
      <c r="E2364" s="30">
        <v>0</v>
      </c>
      <c r="F2364" s="30">
        <v>0</v>
      </c>
      <c r="G2364" s="30">
        <v>0</v>
      </c>
    </row>
    <row r="2365" spans="1:7">
      <c r="A2365" s="4"/>
      <c r="B2365" s="4"/>
      <c r="C2365" s="11" t="s">
        <v>357</v>
      </c>
      <c r="D2365" s="30">
        <v>0</v>
      </c>
      <c r="E2365" s="30">
        <v>0</v>
      </c>
      <c r="F2365" s="30">
        <v>0</v>
      </c>
      <c r="G2365" s="30">
        <v>0</v>
      </c>
    </row>
    <row r="2366" spans="1:7">
      <c r="A2366" s="4"/>
      <c r="B2366" s="4"/>
      <c r="C2366" s="11" t="s">
        <v>361</v>
      </c>
      <c r="D2366" s="30">
        <v>0</v>
      </c>
      <c r="E2366" s="30">
        <v>0</v>
      </c>
      <c r="F2366" s="30">
        <v>0</v>
      </c>
      <c r="G2366" s="30">
        <v>0</v>
      </c>
    </row>
    <row r="2367" spans="1:7">
      <c r="A2367" s="4"/>
      <c r="B2367" s="4"/>
      <c r="C2367" s="11" t="s">
        <v>366</v>
      </c>
      <c r="D2367" s="30">
        <v>0</v>
      </c>
      <c r="E2367" s="30">
        <v>0</v>
      </c>
      <c r="F2367" s="30">
        <v>0</v>
      </c>
      <c r="G2367" s="30">
        <v>0</v>
      </c>
    </row>
    <row r="2368" spans="1:7">
      <c r="A2368" s="4"/>
      <c r="B2368" s="4"/>
      <c r="C2368" s="11" t="s">
        <v>357</v>
      </c>
      <c r="D2368" s="30">
        <v>0</v>
      </c>
      <c r="E2368" s="30">
        <v>0</v>
      </c>
      <c r="F2368" s="30">
        <v>0</v>
      </c>
      <c r="G2368" s="30">
        <v>0</v>
      </c>
    </row>
    <row r="2369" spans="1:7">
      <c r="A2369" s="4"/>
      <c r="B2369" s="4"/>
      <c r="C2369" s="11" t="s">
        <v>361</v>
      </c>
      <c r="D2369" s="30">
        <v>0</v>
      </c>
      <c r="E2369" s="30">
        <v>0</v>
      </c>
      <c r="F2369" s="30">
        <v>0</v>
      </c>
      <c r="G2369" s="30">
        <v>0</v>
      </c>
    </row>
    <row r="2370" spans="1:7">
      <c r="A2370" s="4"/>
      <c r="B2370" s="4"/>
      <c r="C2370" s="11" t="s">
        <v>365</v>
      </c>
      <c r="D2370" s="30">
        <v>0</v>
      </c>
      <c r="E2370" s="30">
        <v>0</v>
      </c>
      <c r="F2370" s="30">
        <v>0</v>
      </c>
      <c r="G2370" s="30">
        <v>0</v>
      </c>
    </row>
    <row r="2371" spans="1:7">
      <c r="A2371" s="4"/>
      <c r="B2371" s="4"/>
      <c r="C2371" s="11" t="s">
        <v>357</v>
      </c>
      <c r="D2371" s="30">
        <v>0</v>
      </c>
      <c r="E2371" s="30">
        <v>0</v>
      </c>
      <c r="F2371" s="30">
        <v>0</v>
      </c>
      <c r="G2371" s="30">
        <v>0</v>
      </c>
    </row>
    <row r="2372" spans="1:7">
      <c r="A2372" s="4"/>
      <c r="B2372" s="4"/>
      <c r="C2372" s="11" t="s">
        <v>361</v>
      </c>
      <c r="D2372" s="30">
        <v>0</v>
      </c>
      <c r="E2372" s="30">
        <v>0</v>
      </c>
      <c r="F2372" s="30">
        <v>0</v>
      </c>
      <c r="G2372" s="30">
        <v>0</v>
      </c>
    </row>
    <row r="2373" spans="1:7">
      <c r="A2373" s="4"/>
      <c r="B2373" s="4"/>
      <c r="C2373" s="11" t="s">
        <v>370</v>
      </c>
      <c r="D2373" s="30">
        <v>0</v>
      </c>
      <c r="E2373" s="30">
        <v>0</v>
      </c>
      <c r="F2373" s="30">
        <v>0</v>
      </c>
      <c r="G2373" s="30">
        <v>0</v>
      </c>
    </row>
    <row r="2374" spans="1:7">
      <c r="A2374" s="4"/>
      <c r="B2374" s="4"/>
      <c r="C2374" s="11" t="s">
        <v>357</v>
      </c>
      <c r="D2374" s="30">
        <v>0</v>
      </c>
      <c r="E2374" s="30">
        <v>0</v>
      </c>
      <c r="F2374" s="30">
        <v>0</v>
      </c>
      <c r="G2374" s="30">
        <v>0</v>
      </c>
    </row>
    <row r="2375" spans="1:7">
      <c r="A2375" s="4"/>
      <c r="B2375" s="4"/>
      <c r="C2375" s="11" t="s">
        <v>361</v>
      </c>
      <c r="D2375" s="30">
        <v>0</v>
      </c>
      <c r="E2375" s="30">
        <v>0</v>
      </c>
      <c r="F2375" s="30">
        <v>0</v>
      </c>
      <c r="G2375" s="30">
        <v>0</v>
      </c>
    </row>
    <row r="2376" spans="1:7">
      <c r="A2376" s="4"/>
      <c r="B2376" s="4"/>
      <c r="C2376" s="11" t="s">
        <v>363</v>
      </c>
      <c r="D2376" s="30">
        <v>0</v>
      </c>
      <c r="E2376" s="30">
        <v>0</v>
      </c>
      <c r="F2376" s="30">
        <v>0</v>
      </c>
      <c r="G2376" s="30">
        <v>0</v>
      </c>
    </row>
    <row r="2377" spans="1:7">
      <c r="A2377" s="4"/>
      <c r="B2377" s="4"/>
      <c r="C2377" s="11" t="s">
        <v>357</v>
      </c>
      <c r="D2377" s="30">
        <v>0</v>
      </c>
      <c r="E2377" s="30">
        <v>0</v>
      </c>
      <c r="F2377" s="30">
        <v>0</v>
      </c>
      <c r="G2377" s="30">
        <v>0</v>
      </c>
    </row>
    <row r="2378" spans="1:7">
      <c r="A2378" s="4"/>
      <c r="B2378" s="4"/>
      <c r="C2378" s="11" t="s">
        <v>361</v>
      </c>
      <c r="D2378" s="30">
        <v>0</v>
      </c>
      <c r="E2378" s="30">
        <v>0</v>
      </c>
      <c r="F2378" s="30">
        <v>0</v>
      </c>
      <c r="G2378" s="30">
        <v>0</v>
      </c>
    </row>
    <row r="2379" spans="1:7">
      <c r="A2379" s="4"/>
      <c r="B2379" s="4"/>
      <c r="C2379" s="11" t="s">
        <v>362</v>
      </c>
      <c r="D2379" s="30">
        <v>0</v>
      </c>
      <c r="E2379" s="30">
        <v>0</v>
      </c>
      <c r="F2379" s="30">
        <v>0</v>
      </c>
      <c r="G2379" s="30">
        <v>0</v>
      </c>
    </row>
    <row r="2380" spans="1:7">
      <c r="A2380" s="4"/>
      <c r="B2380" s="4"/>
      <c r="C2380" s="11" t="s">
        <v>357</v>
      </c>
      <c r="D2380" s="30">
        <v>0</v>
      </c>
      <c r="E2380" s="30">
        <v>0</v>
      </c>
      <c r="F2380" s="30">
        <v>0</v>
      </c>
      <c r="G2380" s="30">
        <v>0</v>
      </c>
    </row>
    <row r="2381" spans="1:7">
      <c r="A2381" s="4"/>
      <c r="B2381" s="4"/>
      <c r="C2381" s="11" t="s">
        <v>361</v>
      </c>
      <c r="D2381" s="30">
        <v>0</v>
      </c>
      <c r="E2381" s="30">
        <v>0</v>
      </c>
      <c r="F2381" s="30">
        <v>0</v>
      </c>
      <c r="G2381" s="30">
        <v>0</v>
      </c>
    </row>
    <row r="2382" spans="1:7">
      <c r="A2382" s="4"/>
      <c r="B2382" s="4"/>
      <c r="C2382" s="11" t="s">
        <v>360</v>
      </c>
      <c r="D2382" s="30">
        <v>0</v>
      </c>
      <c r="E2382" s="30">
        <v>0</v>
      </c>
      <c r="F2382" s="30">
        <v>0</v>
      </c>
      <c r="G2382" s="30">
        <v>0</v>
      </c>
    </row>
    <row r="2383" spans="1:7">
      <c r="A2383" s="4"/>
      <c r="B2383" s="4"/>
      <c r="C2383" s="11" t="s">
        <v>357</v>
      </c>
      <c r="D2383" s="30">
        <v>0</v>
      </c>
      <c r="E2383" s="30">
        <v>0</v>
      </c>
      <c r="F2383" s="30">
        <v>0</v>
      </c>
      <c r="G2383" s="30">
        <v>0</v>
      </c>
    </row>
    <row r="2384" spans="1:7">
      <c r="A2384" s="4"/>
      <c r="B2384" s="4"/>
      <c r="C2384" s="11" t="s">
        <v>356</v>
      </c>
      <c r="D2384" s="30">
        <v>0</v>
      </c>
      <c r="E2384" s="30">
        <v>0</v>
      </c>
      <c r="F2384" s="30">
        <v>0</v>
      </c>
      <c r="G2384" s="30">
        <v>0</v>
      </c>
    </row>
    <row r="2385" spans="1:7">
      <c r="A2385" s="4"/>
      <c r="B2385" s="4"/>
      <c r="C2385" s="11" t="s">
        <v>355</v>
      </c>
      <c r="D2385" s="30">
        <v>0</v>
      </c>
      <c r="E2385" s="30">
        <v>0</v>
      </c>
      <c r="F2385" s="30">
        <v>0</v>
      </c>
      <c r="G2385" s="30">
        <v>0</v>
      </c>
    </row>
    <row r="2386" spans="1:7">
      <c r="A2386" s="4"/>
      <c r="B2386" s="4"/>
      <c r="C2386" s="11" t="s">
        <v>354</v>
      </c>
      <c r="D2386" s="30">
        <v>0</v>
      </c>
      <c r="E2386" s="30">
        <v>0</v>
      </c>
      <c r="F2386" s="30">
        <v>0</v>
      </c>
      <c r="G2386" s="30">
        <v>0</v>
      </c>
    </row>
    <row r="2387" spans="1:7">
      <c r="A2387" s="4"/>
      <c r="B2387" s="4"/>
      <c r="C2387" s="11" t="s">
        <v>353</v>
      </c>
      <c r="D2387" s="30">
        <v>0</v>
      </c>
      <c r="E2387" s="30">
        <v>0</v>
      </c>
      <c r="F2387" s="30">
        <v>0</v>
      </c>
      <c r="G2387" s="30">
        <v>0</v>
      </c>
    </row>
    <row r="2388" spans="1:7">
      <c r="A2388" s="4"/>
      <c r="B2388" s="4"/>
      <c r="C2388" s="11" t="s">
        <v>359</v>
      </c>
      <c r="D2388" s="30">
        <v>0</v>
      </c>
      <c r="E2388" s="30">
        <v>125000000</v>
      </c>
      <c r="F2388" s="30">
        <v>0</v>
      </c>
      <c r="G2388" s="30">
        <v>0</v>
      </c>
    </row>
    <row r="2389" spans="1:7">
      <c r="A2389" s="4"/>
      <c r="B2389" s="4"/>
      <c r="C2389" s="11" t="s">
        <v>357</v>
      </c>
      <c r="D2389" s="30">
        <v>0</v>
      </c>
      <c r="E2389" s="30">
        <v>0</v>
      </c>
      <c r="F2389" s="30">
        <v>0</v>
      </c>
      <c r="G2389" s="30">
        <v>0</v>
      </c>
    </row>
    <row r="2390" spans="1:7">
      <c r="A2390" s="4"/>
      <c r="B2390" s="4"/>
      <c r="C2390" s="11" t="s">
        <v>356</v>
      </c>
      <c r="D2390" s="30">
        <v>0</v>
      </c>
      <c r="E2390" s="30">
        <v>125000000</v>
      </c>
      <c r="F2390" s="30">
        <v>0</v>
      </c>
      <c r="G2390" s="30">
        <v>0</v>
      </c>
    </row>
    <row r="2391" spans="1:7">
      <c r="A2391" s="4"/>
      <c r="B2391" s="4"/>
      <c r="C2391" s="11" t="s">
        <v>355</v>
      </c>
      <c r="D2391" s="30">
        <v>0</v>
      </c>
      <c r="E2391" s="30">
        <v>0</v>
      </c>
      <c r="F2391" s="30">
        <v>0</v>
      </c>
      <c r="G2391" s="30">
        <v>0</v>
      </c>
    </row>
    <row r="2392" spans="1:7">
      <c r="A2392" s="4"/>
      <c r="B2392" s="4"/>
      <c r="C2392" s="11" t="s">
        <v>354</v>
      </c>
      <c r="D2392" s="30">
        <v>0</v>
      </c>
      <c r="E2392" s="30">
        <v>0</v>
      </c>
      <c r="F2392" s="30">
        <v>0</v>
      </c>
      <c r="G2392" s="30">
        <v>0</v>
      </c>
    </row>
    <row r="2393" spans="1:7">
      <c r="A2393" s="4"/>
      <c r="B2393" s="4"/>
      <c r="C2393" s="11" t="s">
        <v>353</v>
      </c>
      <c r="D2393" s="30">
        <v>0</v>
      </c>
      <c r="E2393" s="30">
        <v>0</v>
      </c>
      <c r="F2393" s="30">
        <v>0</v>
      </c>
      <c r="G2393" s="30">
        <v>0</v>
      </c>
    </row>
    <row r="2394" spans="1:7">
      <c r="A2394" s="4"/>
      <c r="B2394" s="4"/>
      <c r="C2394" s="11" t="s">
        <v>358</v>
      </c>
      <c r="D2394" s="30">
        <v>0</v>
      </c>
      <c r="E2394" s="30">
        <v>0</v>
      </c>
      <c r="F2394" s="30">
        <v>0</v>
      </c>
      <c r="G2394" s="30">
        <v>0</v>
      </c>
    </row>
    <row r="2395" spans="1:7">
      <c r="A2395" s="4"/>
      <c r="B2395" s="4"/>
      <c r="C2395" s="11" t="s">
        <v>357</v>
      </c>
      <c r="D2395" s="30">
        <v>0</v>
      </c>
      <c r="E2395" s="30">
        <v>0</v>
      </c>
      <c r="F2395" s="30">
        <v>0</v>
      </c>
      <c r="G2395" s="30">
        <v>0</v>
      </c>
    </row>
    <row r="2396" spans="1:7">
      <c r="A2396" s="4"/>
      <c r="B2396" s="4"/>
      <c r="C2396" s="11" t="s">
        <v>356</v>
      </c>
      <c r="D2396" s="30">
        <v>0</v>
      </c>
      <c r="E2396" s="30">
        <v>0</v>
      </c>
      <c r="F2396" s="30">
        <v>0</v>
      </c>
      <c r="G2396" s="30">
        <v>0</v>
      </c>
    </row>
    <row r="2397" spans="1:7">
      <c r="A2397" s="4"/>
      <c r="B2397" s="4"/>
      <c r="C2397" s="11" t="s">
        <v>355</v>
      </c>
      <c r="D2397" s="30">
        <v>0</v>
      </c>
      <c r="E2397" s="30">
        <v>0</v>
      </c>
      <c r="F2397" s="30">
        <v>0</v>
      </c>
      <c r="G2397" s="30">
        <v>0</v>
      </c>
    </row>
    <row r="2398" spans="1:7">
      <c r="A2398" s="4"/>
      <c r="B2398" s="4"/>
      <c r="C2398" s="11" t="s">
        <v>354</v>
      </c>
      <c r="D2398" s="30">
        <v>0</v>
      </c>
      <c r="E2398" s="30">
        <v>0</v>
      </c>
      <c r="F2398" s="30">
        <v>0</v>
      </c>
      <c r="G2398" s="30">
        <v>0</v>
      </c>
    </row>
    <row r="2399" spans="1:7">
      <c r="A2399" s="4"/>
      <c r="B2399" s="4"/>
      <c r="C2399" s="11" t="s">
        <v>353</v>
      </c>
      <c r="D2399" s="30">
        <v>0</v>
      </c>
      <c r="E2399" s="30">
        <v>0</v>
      </c>
      <c r="F2399" s="30">
        <v>0</v>
      </c>
      <c r="G2399" s="30">
        <v>0</v>
      </c>
    </row>
    <row r="2400" spans="1:7">
      <c r="A2400" s="4"/>
      <c r="B2400" s="4"/>
      <c r="C2400" s="11" t="s">
        <v>352</v>
      </c>
      <c r="D2400" s="30">
        <v>0</v>
      </c>
      <c r="E2400" s="30">
        <v>0</v>
      </c>
      <c r="F2400" s="30">
        <v>0</v>
      </c>
      <c r="G2400" s="30">
        <v>0</v>
      </c>
    </row>
    <row r="2401" spans="1:7">
      <c r="A2401" s="4"/>
      <c r="B2401" s="4"/>
      <c r="C2401" s="11" t="s">
        <v>351</v>
      </c>
      <c r="D2401" s="30">
        <v>0</v>
      </c>
      <c r="E2401" s="30">
        <v>0</v>
      </c>
      <c r="F2401" s="30">
        <v>0</v>
      </c>
      <c r="G2401" s="30">
        <v>0</v>
      </c>
    </row>
    <row r="2402" spans="1:7">
      <c r="A2402" s="4"/>
      <c r="B2402" s="4"/>
      <c r="C2402" s="10" t="s">
        <v>145</v>
      </c>
      <c r="D2402" s="30">
        <v>0</v>
      </c>
      <c r="E2402" s="30">
        <v>125000000</v>
      </c>
      <c r="F2402" s="30">
        <v>0</v>
      </c>
      <c r="G2402" s="30">
        <v>0</v>
      </c>
    </row>
    <row r="2403" spans="1:7">
      <c r="A2403" s="4"/>
      <c r="B2403" s="4"/>
      <c r="C2403" s="26" t="s">
        <v>1124</v>
      </c>
      <c r="D2403" s="1316" t="s">
        <v>1125</v>
      </c>
      <c r="E2403" s="1317"/>
      <c r="F2403" s="1317"/>
      <c r="G2403" s="1317"/>
    </row>
    <row r="2404" spans="1:7">
      <c r="A2404" s="4"/>
      <c r="B2404" s="4"/>
      <c r="C2404" s="14" t="s">
        <v>382</v>
      </c>
      <c r="D2404" s="1314" t="s">
        <v>1126</v>
      </c>
      <c r="E2404" s="1315"/>
      <c r="F2404" s="1315"/>
      <c r="G2404" s="1315"/>
    </row>
    <row r="2405" spans="1:7">
      <c r="A2405" s="4"/>
      <c r="B2405" s="4"/>
      <c r="C2405" s="27" t="s">
        <v>380</v>
      </c>
      <c r="D2405" s="1310" t="s">
        <v>1127</v>
      </c>
      <c r="E2405" s="1311"/>
      <c r="F2405" s="1311"/>
      <c r="G2405" s="1311"/>
    </row>
    <row r="2406" spans="1:7">
      <c r="A2406" s="4"/>
      <c r="B2406" s="4"/>
      <c r="C2406" s="27" t="s">
        <v>15</v>
      </c>
      <c r="D2406" s="1310" t="s">
        <v>1076</v>
      </c>
      <c r="E2406" s="1311"/>
      <c r="F2406" s="1311"/>
      <c r="G2406" s="1311"/>
    </row>
    <row r="2407" spans="1:7">
      <c r="A2407" s="4"/>
      <c r="B2407" s="4"/>
      <c r="C2407" s="13"/>
      <c r="D2407" s="33">
        <v>2022</v>
      </c>
      <c r="E2407" s="33">
        <v>2023</v>
      </c>
      <c r="F2407" s="33">
        <v>2024</v>
      </c>
      <c r="G2407" s="33">
        <v>2025</v>
      </c>
    </row>
    <row r="2408" spans="1:7">
      <c r="A2408" s="4"/>
      <c r="B2408" s="4"/>
      <c r="C2408" s="12"/>
      <c r="D2408" s="34" t="s">
        <v>7</v>
      </c>
      <c r="E2408" s="34" t="s">
        <v>8</v>
      </c>
      <c r="F2408" s="34" t="s">
        <v>8</v>
      </c>
      <c r="G2408" s="34" t="s">
        <v>8</v>
      </c>
    </row>
    <row r="2409" spans="1:7">
      <c r="A2409" s="4"/>
      <c r="B2409" s="4"/>
      <c r="C2409" s="7" t="s">
        <v>16</v>
      </c>
      <c r="D2409" s="35" t="s">
        <v>411</v>
      </c>
      <c r="E2409" s="35" t="s">
        <v>411</v>
      </c>
      <c r="F2409" s="35" t="s">
        <v>411</v>
      </c>
      <c r="G2409" s="35" t="s">
        <v>411</v>
      </c>
    </row>
    <row r="2410" spans="1:7">
      <c r="A2410" s="4"/>
      <c r="B2410" s="4"/>
      <c r="C2410" s="7" t="s">
        <v>481</v>
      </c>
      <c r="D2410" s="35" t="s">
        <v>2588</v>
      </c>
      <c r="E2410" s="35" t="s">
        <v>2589</v>
      </c>
      <c r="F2410" s="35" t="s">
        <v>1169</v>
      </c>
      <c r="G2410" s="35" t="s">
        <v>2590</v>
      </c>
    </row>
    <row r="2411" spans="1:7">
      <c r="A2411" s="4"/>
      <c r="B2411" s="4"/>
      <c r="C2411" s="7" t="s">
        <v>480</v>
      </c>
      <c r="D2411" s="35" t="s">
        <v>2588</v>
      </c>
      <c r="E2411" s="35" t="s">
        <v>2589</v>
      </c>
      <c r="F2411" s="35" t="s">
        <v>1169</v>
      </c>
      <c r="G2411" s="35" t="s">
        <v>2590</v>
      </c>
    </row>
    <row r="2412" spans="1:7">
      <c r="A2412" s="4"/>
      <c r="B2412" s="4"/>
      <c r="C2412" s="7" t="s">
        <v>375</v>
      </c>
      <c r="D2412" s="35" t="s">
        <v>348</v>
      </c>
      <c r="E2412" s="35" t="s">
        <v>372</v>
      </c>
      <c r="F2412" s="35" t="s">
        <v>372</v>
      </c>
      <c r="G2412" s="35" t="s">
        <v>372</v>
      </c>
    </row>
    <row r="2413" spans="1:7">
      <c r="A2413" s="4"/>
      <c r="B2413" s="4"/>
      <c r="C2413" s="7" t="s">
        <v>374</v>
      </c>
      <c r="D2413" s="35" t="s">
        <v>348</v>
      </c>
      <c r="E2413" s="35" t="s">
        <v>2591</v>
      </c>
      <c r="F2413" s="35" t="s">
        <v>2592</v>
      </c>
      <c r="G2413" s="35" t="s">
        <v>2593</v>
      </c>
    </row>
    <row r="2414" spans="1:7">
      <c r="A2414" s="4"/>
      <c r="B2414" s="4"/>
      <c r="C2414" s="7" t="s">
        <v>22</v>
      </c>
      <c r="D2414" s="35" t="s">
        <v>348</v>
      </c>
      <c r="E2414" s="35" t="s">
        <v>2591</v>
      </c>
      <c r="F2414" s="35" t="s">
        <v>2592</v>
      </c>
      <c r="G2414" s="35" t="s">
        <v>2593</v>
      </c>
    </row>
    <row r="2415" spans="1:7">
      <c r="A2415" s="4"/>
      <c r="B2415" s="4"/>
      <c r="C2415" s="1312" t="s">
        <v>371</v>
      </c>
      <c r="D2415" s="1313"/>
      <c r="E2415" s="1313"/>
      <c r="F2415" s="1313"/>
      <c r="G2415" s="1313"/>
    </row>
    <row r="2416" spans="1:7">
      <c r="A2416" s="4"/>
      <c r="B2416" s="4"/>
      <c r="C2416" s="13"/>
      <c r="D2416" s="33">
        <v>2022</v>
      </c>
      <c r="E2416" s="33">
        <v>2023</v>
      </c>
      <c r="F2416" s="33">
        <v>2024</v>
      </c>
      <c r="G2416" s="33">
        <v>2025</v>
      </c>
    </row>
    <row r="2417" spans="1:7">
      <c r="A2417" s="4"/>
      <c r="B2417" s="4"/>
      <c r="C2417" s="12"/>
      <c r="D2417" s="34" t="s">
        <v>7</v>
      </c>
      <c r="E2417" s="34" t="s">
        <v>8</v>
      </c>
      <c r="F2417" s="34" t="s">
        <v>8</v>
      </c>
      <c r="G2417" s="34" t="s">
        <v>8</v>
      </c>
    </row>
    <row r="2418" spans="1:7">
      <c r="A2418" s="4"/>
      <c r="B2418" s="4"/>
      <c r="C2418" s="11" t="s">
        <v>368</v>
      </c>
      <c r="D2418" s="30">
        <v>0</v>
      </c>
      <c r="E2418" s="30">
        <v>0</v>
      </c>
      <c r="F2418" s="30">
        <v>0</v>
      </c>
      <c r="G2418" s="30">
        <v>0</v>
      </c>
    </row>
    <row r="2419" spans="1:7">
      <c r="A2419" s="4"/>
      <c r="B2419" s="4"/>
      <c r="C2419" s="11" t="s">
        <v>357</v>
      </c>
      <c r="D2419" s="30">
        <v>0</v>
      </c>
      <c r="E2419" s="30">
        <v>0</v>
      </c>
      <c r="F2419" s="30">
        <v>0</v>
      </c>
      <c r="G2419" s="30">
        <v>0</v>
      </c>
    </row>
    <row r="2420" spans="1:7">
      <c r="A2420" s="4"/>
      <c r="B2420" s="4"/>
      <c r="C2420" s="11" t="s">
        <v>361</v>
      </c>
      <c r="D2420" s="30">
        <v>0</v>
      </c>
      <c r="E2420" s="30">
        <v>0</v>
      </c>
      <c r="F2420" s="30">
        <v>0</v>
      </c>
      <c r="G2420" s="30">
        <v>0</v>
      </c>
    </row>
    <row r="2421" spans="1:7">
      <c r="A2421" s="4"/>
      <c r="B2421" s="4"/>
      <c r="C2421" s="11" t="s">
        <v>367</v>
      </c>
      <c r="D2421" s="30">
        <v>0</v>
      </c>
      <c r="E2421" s="30">
        <v>0</v>
      </c>
      <c r="F2421" s="30">
        <v>0</v>
      </c>
      <c r="G2421" s="30">
        <v>0</v>
      </c>
    </row>
    <row r="2422" spans="1:7">
      <c r="A2422" s="4"/>
      <c r="B2422" s="4"/>
      <c r="C2422" s="11" t="s">
        <v>357</v>
      </c>
      <c r="D2422" s="30">
        <v>0</v>
      </c>
      <c r="E2422" s="30">
        <v>0</v>
      </c>
      <c r="F2422" s="30">
        <v>0</v>
      </c>
      <c r="G2422" s="30">
        <v>0</v>
      </c>
    </row>
    <row r="2423" spans="1:7">
      <c r="A2423" s="4"/>
      <c r="B2423" s="4"/>
      <c r="C2423" s="11" t="s">
        <v>361</v>
      </c>
      <c r="D2423" s="30">
        <v>0</v>
      </c>
      <c r="E2423" s="30">
        <v>0</v>
      </c>
      <c r="F2423" s="30">
        <v>0</v>
      </c>
      <c r="G2423" s="30">
        <v>0</v>
      </c>
    </row>
    <row r="2424" spans="1:7">
      <c r="A2424" s="4"/>
      <c r="B2424" s="4"/>
      <c r="C2424" s="11" t="s">
        <v>366</v>
      </c>
      <c r="D2424" s="30">
        <v>0</v>
      </c>
      <c r="E2424" s="30">
        <v>0</v>
      </c>
      <c r="F2424" s="30">
        <v>0</v>
      </c>
      <c r="G2424" s="30">
        <v>0</v>
      </c>
    </row>
    <row r="2425" spans="1:7">
      <c r="A2425" s="4"/>
      <c r="B2425" s="4"/>
      <c r="C2425" s="11" t="s">
        <v>357</v>
      </c>
      <c r="D2425" s="30">
        <v>0</v>
      </c>
      <c r="E2425" s="30">
        <v>0</v>
      </c>
      <c r="F2425" s="30">
        <v>0</v>
      </c>
      <c r="G2425" s="30">
        <v>0</v>
      </c>
    </row>
    <row r="2426" spans="1:7">
      <c r="A2426" s="4"/>
      <c r="B2426" s="4"/>
      <c r="C2426" s="11" t="s">
        <v>361</v>
      </c>
      <c r="D2426" s="30">
        <v>0</v>
      </c>
      <c r="E2426" s="30">
        <v>0</v>
      </c>
      <c r="F2426" s="30">
        <v>0</v>
      </c>
      <c r="G2426" s="30">
        <v>0</v>
      </c>
    </row>
    <row r="2427" spans="1:7">
      <c r="A2427" s="4"/>
      <c r="B2427" s="4"/>
      <c r="C2427" s="11" t="s">
        <v>365</v>
      </c>
      <c r="D2427" s="30">
        <v>0</v>
      </c>
      <c r="E2427" s="30">
        <v>0</v>
      </c>
      <c r="F2427" s="30">
        <v>0</v>
      </c>
      <c r="G2427" s="30">
        <v>0</v>
      </c>
    </row>
    <row r="2428" spans="1:7">
      <c r="A2428" s="4"/>
      <c r="B2428" s="4"/>
      <c r="C2428" s="11" t="s">
        <v>357</v>
      </c>
      <c r="D2428" s="30">
        <v>0</v>
      </c>
      <c r="E2428" s="30">
        <v>0</v>
      </c>
      <c r="F2428" s="30">
        <v>0</v>
      </c>
      <c r="G2428" s="30">
        <v>0</v>
      </c>
    </row>
    <row r="2429" spans="1:7">
      <c r="A2429" s="4"/>
      <c r="B2429" s="4"/>
      <c r="C2429" s="11" t="s">
        <v>361</v>
      </c>
      <c r="D2429" s="30">
        <v>0</v>
      </c>
      <c r="E2429" s="30">
        <v>0</v>
      </c>
      <c r="F2429" s="30">
        <v>0</v>
      </c>
      <c r="G2429" s="30">
        <v>0</v>
      </c>
    </row>
    <row r="2430" spans="1:7">
      <c r="A2430" s="4"/>
      <c r="B2430" s="4"/>
      <c r="C2430" s="11" t="s">
        <v>370</v>
      </c>
      <c r="D2430" s="30">
        <v>0</v>
      </c>
      <c r="E2430" s="30">
        <v>0</v>
      </c>
      <c r="F2430" s="30">
        <v>0</v>
      </c>
      <c r="G2430" s="30">
        <v>0</v>
      </c>
    </row>
    <row r="2431" spans="1:7">
      <c r="A2431" s="4"/>
      <c r="B2431" s="4"/>
      <c r="C2431" s="11" t="s">
        <v>357</v>
      </c>
      <c r="D2431" s="30">
        <v>0</v>
      </c>
      <c r="E2431" s="30">
        <v>0</v>
      </c>
      <c r="F2431" s="30">
        <v>0</v>
      </c>
      <c r="G2431" s="30">
        <v>0</v>
      </c>
    </row>
    <row r="2432" spans="1:7">
      <c r="A2432" s="4"/>
      <c r="B2432" s="4"/>
      <c r="C2432" s="11" t="s">
        <v>361</v>
      </c>
      <c r="D2432" s="30">
        <v>0</v>
      </c>
      <c r="E2432" s="30">
        <v>0</v>
      </c>
      <c r="F2432" s="30">
        <v>0</v>
      </c>
      <c r="G2432" s="30">
        <v>0</v>
      </c>
    </row>
    <row r="2433" spans="1:7">
      <c r="A2433" s="4"/>
      <c r="B2433" s="4"/>
      <c r="C2433" s="11" t="s">
        <v>363</v>
      </c>
      <c r="D2433" s="30">
        <v>0</v>
      </c>
      <c r="E2433" s="30">
        <v>0</v>
      </c>
      <c r="F2433" s="30">
        <v>0</v>
      </c>
      <c r="G2433" s="30">
        <v>0</v>
      </c>
    </row>
    <row r="2434" spans="1:7">
      <c r="A2434" s="4"/>
      <c r="B2434" s="4"/>
      <c r="C2434" s="11" t="s">
        <v>357</v>
      </c>
      <c r="D2434" s="30">
        <v>0</v>
      </c>
      <c r="E2434" s="30">
        <v>0</v>
      </c>
      <c r="F2434" s="30">
        <v>0</v>
      </c>
      <c r="G2434" s="30">
        <v>0</v>
      </c>
    </row>
    <row r="2435" spans="1:7">
      <c r="A2435" s="4"/>
      <c r="B2435" s="4"/>
      <c r="C2435" s="11" t="s">
        <v>361</v>
      </c>
      <c r="D2435" s="30">
        <v>0</v>
      </c>
      <c r="E2435" s="30">
        <v>0</v>
      </c>
      <c r="F2435" s="30">
        <v>0</v>
      </c>
      <c r="G2435" s="30">
        <v>0</v>
      </c>
    </row>
    <row r="2436" spans="1:7">
      <c r="A2436" s="4"/>
      <c r="B2436" s="4"/>
      <c r="C2436" s="11" t="s">
        <v>362</v>
      </c>
      <c r="D2436" s="30">
        <v>0</v>
      </c>
      <c r="E2436" s="30">
        <v>0</v>
      </c>
      <c r="F2436" s="30">
        <v>0</v>
      </c>
      <c r="G2436" s="30">
        <v>0</v>
      </c>
    </row>
    <row r="2437" spans="1:7">
      <c r="A2437" s="4"/>
      <c r="B2437" s="4"/>
      <c r="C2437" s="11" t="s">
        <v>357</v>
      </c>
      <c r="D2437" s="30">
        <v>0</v>
      </c>
      <c r="E2437" s="30">
        <v>0</v>
      </c>
      <c r="F2437" s="30">
        <v>0</v>
      </c>
      <c r="G2437" s="30">
        <v>0</v>
      </c>
    </row>
    <row r="2438" spans="1:7">
      <c r="A2438" s="4"/>
      <c r="B2438" s="4"/>
      <c r="C2438" s="11" t="s">
        <v>361</v>
      </c>
      <c r="D2438" s="30">
        <v>0</v>
      </c>
      <c r="E2438" s="30">
        <v>0</v>
      </c>
      <c r="F2438" s="30">
        <v>0</v>
      </c>
      <c r="G2438" s="30">
        <v>0</v>
      </c>
    </row>
    <row r="2439" spans="1:7">
      <c r="A2439" s="4"/>
      <c r="B2439" s="4"/>
      <c r="C2439" s="11" t="s">
        <v>360</v>
      </c>
      <c r="D2439" s="30">
        <v>0</v>
      </c>
      <c r="E2439" s="30">
        <v>0</v>
      </c>
      <c r="F2439" s="30">
        <v>0</v>
      </c>
      <c r="G2439" s="30">
        <v>0</v>
      </c>
    </row>
    <row r="2440" spans="1:7">
      <c r="A2440" s="4"/>
      <c r="B2440" s="4"/>
      <c r="C2440" s="11" t="s">
        <v>357</v>
      </c>
      <c r="D2440" s="30">
        <v>0</v>
      </c>
      <c r="E2440" s="30">
        <v>0</v>
      </c>
      <c r="F2440" s="30">
        <v>0</v>
      </c>
      <c r="G2440" s="30">
        <v>0</v>
      </c>
    </row>
    <row r="2441" spans="1:7">
      <c r="A2441" s="4"/>
      <c r="B2441" s="4"/>
      <c r="C2441" s="11" t="s">
        <v>356</v>
      </c>
      <c r="D2441" s="30">
        <v>0</v>
      </c>
      <c r="E2441" s="30">
        <v>0</v>
      </c>
      <c r="F2441" s="30">
        <v>0</v>
      </c>
      <c r="G2441" s="30">
        <v>0</v>
      </c>
    </row>
    <row r="2442" spans="1:7">
      <c r="A2442" s="4"/>
      <c r="B2442" s="4"/>
      <c r="C2442" s="11" t="s">
        <v>355</v>
      </c>
      <c r="D2442" s="30">
        <v>0</v>
      </c>
      <c r="E2442" s="30">
        <v>0</v>
      </c>
      <c r="F2442" s="30">
        <v>0</v>
      </c>
      <c r="G2442" s="30">
        <v>0</v>
      </c>
    </row>
    <row r="2443" spans="1:7">
      <c r="A2443" s="4"/>
      <c r="B2443" s="4"/>
      <c r="C2443" s="11" t="s">
        <v>354</v>
      </c>
      <c r="D2443" s="30">
        <v>0</v>
      </c>
      <c r="E2443" s="30">
        <v>0</v>
      </c>
      <c r="F2443" s="30">
        <v>0</v>
      </c>
      <c r="G2443" s="30">
        <v>0</v>
      </c>
    </row>
    <row r="2444" spans="1:7">
      <c r="A2444" s="4"/>
      <c r="B2444" s="4"/>
      <c r="C2444" s="11" t="s">
        <v>353</v>
      </c>
      <c r="D2444" s="30">
        <v>0</v>
      </c>
      <c r="E2444" s="30">
        <v>0</v>
      </c>
      <c r="F2444" s="30">
        <v>0</v>
      </c>
      <c r="G2444" s="30">
        <v>0</v>
      </c>
    </row>
    <row r="2445" spans="1:7">
      <c r="A2445" s="4"/>
      <c r="B2445" s="4"/>
      <c r="C2445" s="11" t="s">
        <v>359</v>
      </c>
      <c r="D2445" s="30">
        <v>0</v>
      </c>
      <c r="E2445" s="30">
        <v>525422639</v>
      </c>
      <c r="F2445" s="30">
        <v>250000000</v>
      </c>
      <c r="G2445" s="30">
        <v>1424863673</v>
      </c>
    </row>
    <row r="2446" spans="1:7">
      <c r="A2446" s="4"/>
      <c r="B2446" s="4"/>
      <c r="C2446" s="11" t="s">
        <v>357</v>
      </c>
      <c r="D2446" s="30">
        <v>0</v>
      </c>
      <c r="E2446" s="30">
        <v>0</v>
      </c>
      <c r="F2446" s="30">
        <v>0</v>
      </c>
      <c r="G2446" s="30">
        <v>0</v>
      </c>
    </row>
    <row r="2447" spans="1:7">
      <c r="A2447" s="4"/>
      <c r="B2447" s="4"/>
      <c r="C2447" s="11" t="s">
        <v>356</v>
      </c>
      <c r="D2447" s="30">
        <v>0</v>
      </c>
      <c r="E2447" s="30">
        <v>525422639</v>
      </c>
      <c r="F2447" s="30">
        <v>250000000</v>
      </c>
      <c r="G2447" s="30">
        <v>1424863673</v>
      </c>
    </row>
    <row r="2448" spans="1:7">
      <c r="A2448" s="4"/>
      <c r="B2448" s="4"/>
      <c r="C2448" s="11" t="s">
        <v>355</v>
      </c>
      <c r="D2448" s="30">
        <v>0</v>
      </c>
      <c r="E2448" s="30">
        <v>0</v>
      </c>
      <c r="F2448" s="30">
        <v>0</v>
      </c>
      <c r="G2448" s="30">
        <v>0</v>
      </c>
    </row>
    <row r="2449" spans="1:7">
      <c r="A2449" s="4"/>
      <c r="B2449" s="4"/>
      <c r="C2449" s="11" t="s">
        <v>354</v>
      </c>
      <c r="D2449" s="30">
        <v>0</v>
      </c>
      <c r="E2449" s="30">
        <v>0</v>
      </c>
      <c r="F2449" s="30">
        <v>0</v>
      </c>
      <c r="G2449" s="30">
        <v>0</v>
      </c>
    </row>
    <row r="2450" spans="1:7">
      <c r="A2450" s="4"/>
      <c r="B2450" s="4"/>
      <c r="C2450" s="11" t="s">
        <v>353</v>
      </c>
      <c r="D2450" s="30">
        <v>0</v>
      </c>
      <c r="E2450" s="30">
        <v>0</v>
      </c>
      <c r="F2450" s="30">
        <v>0</v>
      </c>
      <c r="G2450" s="30">
        <v>0</v>
      </c>
    </row>
    <row r="2451" spans="1:7">
      <c r="A2451" s="4"/>
      <c r="B2451" s="4"/>
      <c r="C2451" s="11" t="s">
        <v>358</v>
      </c>
      <c r="D2451" s="30">
        <v>0</v>
      </c>
      <c r="E2451" s="30">
        <v>0</v>
      </c>
      <c r="F2451" s="30">
        <v>0</v>
      </c>
      <c r="G2451" s="30">
        <v>0</v>
      </c>
    </row>
    <row r="2452" spans="1:7">
      <c r="A2452" s="4"/>
      <c r="B2452" s="4"/>
      <c r="C2452" s="11" t="s">
        <v>357</v>
      </c>
      <c r="D2452" s="30">
        <v>0</v>
      </c>
      <c r="E2452" s="30">
        <v>0</v>
      </c>
      <c r="F2452" s="30">
        <v>0</v>
      </c>
      <c r="G2452" s="30">
        <v>0</v>
      </c>
    </row>
    <row r="2453" spans="1:7">
      <c r="A2453" s="4"/>
      <c r="B2453" s="4"/>
      <c r="C2453" s="11" t="s">
        <v>356</v>
      </c>
      <c r="D2453" s="30">
        <v>0</v>
      </c>
      <c r="E2453" s="30">
        <v>0</v>
      </c>
      <c r="F2453" s="30">
        <v>0</v>
      </c>
      <c r="G2453" s="30">
        <v>0</v>
      </c>
    </row>
    <row r="2454" spans="1:7">
      <c r="A2454" s="4"/>
      <c r="B2454" s="4"/>
      <c r="C2454" s="11" t="s">
        <v>355</v>
      </c>
      <c r="D2454" s="30">
        <v>0</v>
      </c>
      <c r="E2454" s="30">
        <v>0</v>
      </c>
      <c r="F2454" s="30">
        <v>0</v>
      </c>
      <c r="G2454" s="30">
        <v>0</v>
      </c>
    </row>
    <row r="2455" spans="1:7">
      <c r="A2455" s="4"/>
      <c r="B2455" s="4"/>
      <c r="C2455" s="11" t="s">
        <v>354</v>
      </c>
      <c r="D2455" s="30">
        <v>0</v>
      </c>
      <c r="E2455" s="30">
        <v>0</v>
      </c>
      <c r="F2455" s="30">
        <v>0</v>
      </c>
      <c r="G2455" s="30">
        <v>0</v>
      </c>
    </row>
    <row r="2456" spans="1:7">
      <c r="A2456" s="4"/>
      <c r="B2456" s="4"/>
      <c r="C2456" s="11" t="s">
        <v>353</v>
      </c>
      <c r="D2456" s="30">
        <v>0</v>
      </c>
      <c r="E2456" s="30">
        <v>0</v>
      </c>
      <c r="F2456" s="30">
        <v>0</v>
      </c>
      <c r="G2456" s="30">
        <v>0</v>
      </c>
    </row>
    <row r="2457" spans="1:7">
      <c r="A2457" s="4"/>
      <c r="B2457" s="4"/>
      <c r="C2457" s="11" t="s">
        <v>352</v>
      </c>
      <c r="D2457" s="30">
        <v>0</v>
      </c>
      <c r="E2457" s="30">
        <v>0</v>
      </c>
      <c r="F2457" s="30">
        <v>0</v>
      </c>
      <c r="G2457" s="30">
        <v>0</v>
      </c>
    </row>
    <row r="2458" spans="1:7">
      <c r="A2458" s="4"/>
      <c r="B2458" s="4"/>
      <c r="C2458" s="11" t="s">
        <v>351</v>
      </c>
      <c r="D2458" s="30">
        <v>0</v>
      </c>
      <c r="E2458" s="30">
        <v>0</v>
      </c>
      <c r="F2458" s="30">
        <v>0</v>
      </c>
      <c r="G2458" s="30">
        <v>0</v>
      </c>
    </row>
    <row r="2459" spans="1:7">
      <c r="A2459" s="4"/>
      <c r="B2459" s="4"/>
      <c r="C2459" s="10" t="s">
        <v>145</v>
      </c>
      <c r="D2459" s="30">
        <v>0</v>
      </c>
      <c r="E2459" s="30">
        <v>525422639</v>
      </c>
      <c r="F2459" s="30">
        <v>250000000</v>
      </c>
      <c r="G2459" s="30">
        <v>1424863673</v>
      </c>
    </row>
    <row r="2460" spans="1:7">
      <c r="A2460" s="4"/>
      <c r="B2460" s="4"/>
      <c r="C2460" s="26" t="s">
        <v>1128</v>
      </c>
      <c r="D2460" s="1316" t="s">
        <v>1129</v>
      </c>
      <c r="E2460" s="1317"/>
      <c r="F2460" s="1317"/>
      <c r="G2460" s="1317"/>
    </row>
    <row r="2461" spans="1:7">
      <c r="A2461" s="4"/>
      <c r="B2461" s="4"/>
      <c r="C2461" s="14" t="s">
        <v>382</v>
      </c>
      <c r="D2461" s="1314" t="s">
        <v>1130</v>
      </c>
      <c r="E2461" s="1315"/>
      <c r="F2461" s="1315"/>
      <c r="G2461" s="1315"/>
    </row>
    <row r="2462" spans="1:7">
      <c r="A2462" s="4"/>
      <c r="B2462" s="4"/>
      <c r="C2462" s="27" t="s">
        <v>380</v>
      </c>
      <c r="D2462" s="1310" t="s">
        <v>1131</v>
      </c>
      <c r="E2462" s="1311"/>
      <c r="F2462" s="1311"/>
      <c r="G2462" s="1311"/>
    </row>
    <row r="2463" spans="1:7">
      <c r="A2463" s="4"/>
      <c r="B2463" s="4"/>
      <c r="C2463" s="27" t="s">
        <v>15</v>
      </c>
      <c r="D2463" s="1310" t="s">
        <v>1076</v>
      </c>
      <c r="E2463" s="1311"/>
      <c r="F2463" s="1311"/>
      <c r="G2463" s="1311"/>
    </row>
    <row r="2464" spans="1:7">
      <c r="A2464" s="4"/>
      <c r="B2464" s="4"/>
      <c r="C2464" s="13"/>
      <c r="D2464" s="33">
        <v>2022</v>
      </c>
      <c r="E2464" s="33">
        <v>2023</v>
      </c>
      <c r="F2464" s="33">
        <v>2024</v>
      </c>
      <c r="G2464" s="33">
        <v>2025</v>
      </c>
    </row>
    <row r="2465" spans="1:7">
      <c r="A2465" s="4"/>
      <c r="B2465" s="4"/>
      <c r="C2465" s="12"/>
      <c r="D2465" s="34" t="s">
        <v>7</v>
      </c>
      <c r="E2465" s="34" t="s">
        <v>8</v>
      </c>
      <c r="F2465" s="34" t="s">
        <v>8</v>
      </c>
      <c r="G2465" s="34" t="s">
        <v>8</v>
      </c>
    </row>
    <row r="2466" spans="1:7">
      <c r="A2466" s="4"/>
      <c r="B2466" s="4"/>
      <c r="C2466" s="7" t="s">
        <v>16</v>
      </c>
      <c r="D2466" s="35" t="s">
        <v>411</v>
      </c>
      <c r="E2466" s="35" t="s">
        <v>411</v>
      </c>
      <c r="F2466" s="35" t="s">
        <v>411</v>
      </c>
      <c r="G2466" s="35" t="s">
        <v>411</v>
      </c>
    </row>
    <row r="2467" spans="1:7">
      <c r="A2467" s="4"/>
      <c r="B2467" s="4"/>
      <c r="C2467" s="7" t="s">
        <v>481</v>
      </c>
      <c r="D2467" s="35" t="s">
        <v>372</v>
      </c>
      <c r="E2467" s="35" t="s">
        <v>816</v>
      </c>
      <c r="F2467" s="35" t="s">
        <v>816</v>
      </c>
      <c r="G2467" s="35" t="s">
        <v>816</v>
      </c>
    </row>
    <row r="2468" spans="1:7">
      <c r="A2468" s="4"/>
      <c r="B2468" s="4"/>
      <c r="C2468" s="7" t="s">
        <v>480</v>
      </c>
      <c r="D2468" s="35" t="s">
        <v>372</v>
      </c>
      <c r="E2468" s="35" t="s">
        <v>816</v>
      </c>
      <c r="F2468" s="35" t="s">
        <v>816</v>
      </c>
      <c r="G2468" s="35" t="s">
        <v>816</v>
      </c>
    </row>
    <row r="2469" spans="1:7">
      <c r="A2469" s="4"/>
      <c r="B2469" s="4"/>
      <c r="C2469" s="7" t="s">
        <v>375</v>
      </c>
      <c r="D2469" s="35" t="s">
        <v>348</v>
      </c>
      <c r="E2469" s="35" t="s">
        <v>372</v>
      </c>
      <c r="F2469" s="35" t="s">
        <v>372</v>
      </c>
      <c r="G2469" s="35" t="s">
        <v>372</v>
      </c>
    </row>
    <row r="2470" spans="1:7">
      <c r="A2470" s="4"/>
      <c r="B2470" s="4"/>
      <c r="C2470" s="7" t="s">
        <v>374</v>
      </c>
      <c r="D2470" s="35" t="s">
        <v>348</v>
      </c>
      <c r="E2470" s="35" t="s">
        <v>348</v>
      </c>
      <c r="F2470" s="35" t="s">
        <v>372</v>
      </c>
      <c r="G2470" s="35" t="s">
        <v>372</v>
      </c>
    </row>
    <row r="2471" spans="1:7">
      <c r="A2471" s="4"/>
      <c r="B2471" s="4"/>
      <c r="C2471" s="7" t="s">
        <v>22</v>
      </c>
      <c r="D2471" s="35" t="s">
        <v>348</v>
      </c>
      <c r="E2471" s="35" t="s">
        <v>348</v>
      </c>
      <c r="F2471" s="35" t="s">
        <v>372</v>
      </c>
      <c r="G2471" s="35" t="s">
        <v>372</v>
      </c>
    </row>
    <row r="2472" spans="1:7">
      <c r="A2472" s="4"/>
      <c r="B2472" s="4"/>
      <c r="C2472" s="1312" t="s">
        <v>371</v>
      </c>
      <c r="D2472" s="1313"/>
      <c r="E2472" s="1313"/>
      <c r="F2472" s="1313"/>
      <c r="G2472" s="1313"/>
    </row>
    <row r="2473" spans="1:7">
      <c r="A2473" s="4"/>
      <c r="B2473" s="4"/>
      <c r="C2473" s="13"/>
      <c r="D2473" s="33">
        <v>2022</v>
      </c>
      <c r="E2473" s="33">
        <v>2023</v>
      </c>
      <c r="F2473" s="33">
        <v>2024</v>
      </c>
      <c r="G2473" s="33">
        <v>2025</v>
      </c>
    </row>
    <row r="2474" spans="1:7">
      <c r="A2474" s="4"/>
      <c r="B2474" s="4"/>
      <c r="C2474" s="12"/>
      <c r="D2474" s="34" t="s">
        <v>7</v>
      </c>
      <c r="E2474" s="34" t="s">
        <v>8</v>
      </c>
      <c r="F2474" s="34" t="s">
        <v>8</v>
      </c>
      <c r="G2474" s="34" t="s">
        <v>8</v>
      </c>
    </row>
    <row r="2475" spans="1:7">
      <c r="A2475" s="4"/>
      <c r="B2475" s="4"/>
      <c r="C2475" s="11" t="s">
        <v>368</v>
      </c>
      <c r="D2475" s="30">
        <v>0</v>
      </c>
      <c r="E2475" s="30">
        <v>0</v>
      </c>
      <c r="F2475" s="30">
        <v>0</v>
      </c>
      <c r="G2475" s="30">
        <v>0</v>
      </c>
    </row>
    <row r="2476" spans="1:7">
      <c r="A2476" s="4"/>
      <c r="B2476" s="4"/>
      <c r="C2476" s="11" t="s">
        <v>357</v>
      </c>
      <c r="D2476" s="30">
        <v>0</v>
      </c>
      <c r="E2476" s="30">
        <v>0</v>
      </c>
      <c r="F2476" s="30">
        <v>0</v>
      </c>
      <c r="G2476" s="30">
        <v>0</v>
      </c>
    </row>
    <row r="2477" spans="1:7">
      <c r="A2477" s="4"/>
      <c r="B2477" s="4"/>
      <c r="C2477" s="11" t="s">
        <v>361</v>
      </c>
      <c r="D2477" s="30">
        <v>0</v>
      </c>
      <c r="E2477" s="30">
        <v>0</v>
      </c>
      <c r="F2477" s="30">
        <v>0</v>
      </c>
      <c r="G2477" s="30">
        <v>0</v>
      </c>
    </row>
    <row r="2478" spans="1:7">
      <c r="A2478" s="4"/>
      <c r="B2478" s="4"/>
      <c r="C2478" s="11" t="s">
        <v>367</v>
      </c>
      <c r="D2478" s="30">
        <v>0</v>
      </c>
      <c r="E2478" s="30">
        <v>0</v>
      </c>
      <c r="F2478" s="30">
        <v>0</v>
      </c>
      <c r="G2478" s="30">
        <v>0</v>
      </c>
    </row>
    <row r="2479" spans="1:7">
      <c r="A2479" s="4"/>
      <c r="B2479" s="4"/>
      <c r="C2479" s="11" t="s">
        <v>357</v>
      </c>
      <c r="D2479" s="30">
        <v>0</v>
      </c>
      <c r="E2479" s="30">
        <v>0</v>
      </c>
      <c r="F2479" s="30">
        <v>0</v>
      </c>
      <c r="G2479" s="30">
        <v>0</v>
      </c>
    </row>
    <row r="2480" spans="1:7">
      <c r="A2480" s="4"/>
      <c r="B2480" s="4"/>
      <c r="C2480" s="11" t="s">
        <v>361</v>
      </c>
      <c r="D2480" s="30">
        <v>0</v>
      </c>
      <c r="E2480" s="30">
        <v>0</v>
      </c>
      <c r="F2480" s="30">
        <v>0</v>
      </c>
      <c r="G2480" s="30">
        <v>0</v>
      </c>
    </row>
    <row r="2481" spans="1:7">
      <c r="A2481" s="4"/>
      <c r="B2481" s="4"/>
      <c r="C2481" s="11" t="s">
        <v>366</v>
      </c>
      <c r="D2481" s="30">
        <v>0</v>
      </c>
      <c r="E2481" s="30">
        <v>0</v>
      </c>
      <c r="F2481" s="30">
        <v>0</v>
      </c>
      <c r="G2481" s="30">
        <v>0</v>
      </c>
    </row>
    <row r="2482" spans="1:7">
      <c r="A2482" s="4"/>
      <c r="B2482" s="4"/>
      <c r="C2482" s="11" t="s">
        <v>357</v>
      </c>
      <c r="D2482" s="30">
        <v>0</v>
      </c>
      <c r="E2482" s="30">
        <v>0</v>
      </c>
      <c r="F2482" s="30">
        <v>0</v>
      </c>
      <c r="G2482" s="30">
        <v>0</v>
      </c>
    </row>
    <row r="2483" spans="1:7">
      <c r="A2483" s="4"/>
      <c r="B2483" s="4"/>
      <c r="C2483" s="11" t="s">
        <v>361</v>
      </c>
      <c r="D2483" s="30">
        <v>0</v>
      </c>
      <c r="E2483" s="30">
        <v>0</v>
      </c>
      <c r="F2483" s="30">
        <v>0</v>
      </c>
      <c r="G2483" s="30">
        <v>0</v>
      </c>
    </row>
    <row r="2484" spans="1:7">
      <c r="A2484" s="4"/>
      <c r="B2484" s="4"/>
      <c r="C2484" s="11" t="s">
        <v>365</v>
      </c>
      <c r="D2484" s="30">
        <v>0</v>
      </c>
      <c r="E2484" s="30">
        <v>0</v>
      </c>
      <c r="F2484" s="30">
        <v>0</v>
      </c>
      <c r="G2484" s="30">
        <v>0</v>
      </c>
    </row>
    <row r="2485" spans="1:7">
      <c r="A2485" s="4"/>
      <c r="B2485" s="4"/>
      <c r="C2485" s="11" t="s">
        <v>357</v>
      </c>
      <c r="D2485" s="30">
        <v>0</v>
      </c>
      <c r="E2485" s="30">
        <v>0</v>
      </c>
      <c r="F2485" s="30">
        <v>0</v>
      </c>
      <c r="G2485" s="30">
        <v>0</v>
      </c>
    </row>
    <row r="2486" spans="1:7">
      <c r="A2486" s="4"/>
      <c r="B2486" s="4"/>
      <c r="C2486" s="11" t="s">
        <v>361</v>
      </c>
      <c r="D2486" s="30">
        <v>0</v>
      </c>
      <c r="E2486" s="30">
        <v>0</v>
      </c>
      <c r="F2486" s="30">
        <v>0</v>
      </c>
      <c r="G2486" s="30">
        <v>0</v>
      </c>
    </row>
    <row r="2487" spans="1:7">
      <c r="A2487" s="4"/>
      <c r="B2487" s="4"/>
      <c r="C2487" s="11" t="s">
        <v>370</v>
      </c>
      <c r="D2487" s="30">
        <v>0</v>
      </c>
      <c r="E2487" s="30">
        <v>0</v>
      </c>
      <c r="F2487" s="30">
        <v>0</v>
      </c>
      <c r="G2487" s="30">
        <v>0</v>
      </c>
    </row>
    <row r="2488" spans="1:7">
      <c r="A2488" s="4"/>
      <c r="B2488" s="4"/>
      <c r="C2488" s="11" t="s">
        <v>357</v>
      </c>
      <c r="D2488" s="30">
        <v>0</v>
      </c>
      <c r="E2488" s="30">
        <v>0</v>
      </c>
      <c r="F2488" s="30">
        <v>0</v>
      </c>
      <c r="G2488" s="30">
        <v>0</v>
      </c>
    </row>
    <row r="2489" spans="1:7">
      <c r="A2489" s="4"/>
      <c r="B2489" s="4"/>
      <c r="C2489" s="11" t="s">
        <v>361</v>
      </c>
      <c r="D2489" s="30">
        <v>0</v>
      </c>
      <c r="E2489" s="30">
        <v>0</v>
      </c>
      <c r="F2489" s="30">
        <v>0</v>
      </c>
      <c r="G2489" s="30">
        <v>0</v>
      </c>
    </row>
    <row r="2490" spans="1:7">
      <c r="A2490" s="4"/>
      <c r="B2490" s="4"/>
      <c r="C2490" s="11" t="s">
        <v>363</v>
      </c>
      <c r="D2490" s="30">
        <v>0</v>
      </c>
      <c r="E2490" s="30">
        <v>0</v>
      </c>
      <c r="F2490" s="30">
        <v>0</v>
      </c>
      <c r="G2490" s="30">
        <v>0</v>
      </c>
    </row>
    <row r="2491" spans="1:7">
      <c r="A2491" s="4"/>
      <c r="B2491" s="4"/>
      <c r="C2491" s="11" t="s">
        <v>357</v>
      </c>
      <c r="D2491" s="30">
        <v>0</v>
      </c>
      <c r="E2491" s="30">
        <v>0</v>
      </c>
      <c r="F2491" s="30">
        <v>0</v>
      </c>
      <c r="G2491" s="30">
        <v>0</v>
      </c>
    </row>
    <row r="2492" spans="1:7">
      <c r="A2492" s="4"/>
      <c r="B2492" s="4"/>
      <c r="C2492" s="11" t="s">
        <v>361</v>
      </c>
      <c r="D2492" s="30">
        <v>0</v>
      </c>
      <c r="E2492" s="30">
        <v>0</v>
      </c>
      <c r="F2492" s="30">
        <v>0</v>
      </c>
      <c r="G2492" s="30">
        <v>0</v>
      </c>
    </row>
    <row r="2493" spans="1:7">
      <c r="A2493" s="4"/>
      <c r="B2493" s="4"/>
      <c r="C2493" s="11" t="s">
        <v>362</v>
      </c>
      <c r="D2493" s="30">
        <v>0</v>
      </c>
      <c r="E2493" s="30">
        <v>0</v>
      </c>
      <c r="F2493" s="30">
        <v>0</v>
      </c>
      <c r="G2493" s="30">
        <v>0</v>
      </c>
    </row>
    <row r="2494" spans="1:7">
      <c r="A2494" s="4"/>
      <c r="B2494" s="4"/>
      <c r="C2494" s="11" t="s">
        <v>357</v>
      </c>
      <c r="D2494" s="30">
        <v>0</v>
      </c>
      <c r="E2494" s="30">
        <v>0</v>
      </c>
      <c r="F2494" s="30">
        <v>0</v>
      </c>
      <c r="G2494" s="30">
        <v>0</v>
      </c>
    </row>
    <row r="2495" spans="1:7">
      <c r="A2495" s="4"/>
      <c r="B2495" s="4"/>
      <c r="C2495" s="11" t="s">
        <v>361</v>
      </c>
      <c r="D2495" s="30">
        <v>0</v>
      </c>
      <c r="E2495" s="30">
        <v>0</v>
      </c>
      <c r="F2495" s="30">
        <v>0</v>
      </c>
      <c r="G2495" s="30">
        <v>0</v>
      </c>
    </row>
    <row r="2496" spans="1:7">
      <c r="A2496" s="4"/>
      <c r="B2496" s="4"/>
      <c r="C2496" s="11" t="s">
        <v>360</v>
      </c>
      <c r="D2496" s="30">
        <v>0</v>
      </c>
      <c r="E2496" s="30">
        <v>0</v>
      </c>
      <c r="F2496" s="30">
        <v>0</v>
      </c>
      <c r="G2496" s="30">
        <v>0</v>
      </c>
    </row>
    <row r="2497" spans="1:7">
      <c r="A2497" s="4"/>
      <c r="B2497" s="4"/>
      <c r="C2497" s="11" t="s">
        <v>357</v>
      </c>
      <c r="D2497" s="30">
        <v>0</v>
      </c>
      <c r="E2497" s="30">
        <v>0</v>
      </c>
      <c r="F2497" s="30">
        <v>0</v>
      </c>
      <c r="G2497" s="30">
        <v>0</v>
      </c>
    </row>
    <row r="2498" spans="1:7">
      <c r="A2498" s="4"/>
      <c r="B2498" s="4"/>
      <c r="C2498" s="11" t="s">
        <v>356</v>
      </c>
      <c r="D2498" s="30">
        <v>0</v>
      </c>
      <c r="E2498" s="30">
        <v>0</v>
      </c>
      <c r="F2498" s="30">
        <v>0</v>
      </c>
      <c r="G2498" s="30">
        <v>0</v>
      </c>
    </row>
    <row r="2499" spans="1:7">
      <c r="A2499" s="4"/>
      <c r="B2499" s="4"/>
      <c r="C2499" s="11" t="s">
        <v>355</v>
      </c>
      <c r="D2499" s="30">
        <v>0</v>
      </c>
      <c r="E2499" s="30">
        <v>0</v>
      </c>
      <c r="F2499" s="30">
        <v>0</v>
      </c>
      <c r="G2499" s="30">
        <v>0</v>
      </c>
    </row>
    <row r="2500" spans="1:7">
      <c r="A2500" s="4"/>
      <c r="B2500" s="4"/>
      <c r="C2500" s="11" t="s">
        <v>354</v>
      </c>
      <c r="D2500" s="30">
        <v>0</v>
      </c>
      <c r="E2500" s="30">
        <v>0</v>
      </c>
      <c r="F2500" s="30">
        <v>0</v>
      </c>
      <c r="G2500" s="30">
        <v>0</v>
      </c>
    </row>
    <row r="2501" spans="1:7">
      <c r="A2501" s="4"/>
      <c r="B2501" s="4"/>
      <c r="C2501" s="11" t="s">
        <v>353</v>
      </c>
      <c r="D2501" s="30">
        <v>0</v>
      </c>
      <c r="E2501" s="30">
        <v>0</v>
      </c>
      <c r="F2501" s="30">
        <v>0</v>
      </c>
      <c r="G2501" s="30">
        <v>0</v>
      </c>
    </row>
    <row r="2502" spans="1:7">
      <c r="A2502" s="4"/>
      <c r="B2502" s="4"/>
      <c r="C2502" s="11" t="s">
        <v>359</v>
      </c>
      <c r="D2502" s="30">
        <v>0</v>
      </c>
      <c r="E2502" s="30">
        <v>5000000</v>
      </c>
      <c r="F2502" s="30">
        <v>5000000</v>
      </c>
      <c r="G2502" s="30">
        <v>5000000</v>
      </c>
    </row>
    <row r="2503" spans="1:7">
      <c r="A2503" s="4"/>
      <c r="B2503" s="4"/>
      <c r="C2503" s="11" t="s">
        <v>357</v>
      </c>
      <c r="D2503" s="30">
        <v>0</v>
      </c>
      <c r="E2503" s="30">
        <v>0</v>
      </c>
      <c r="F2503" s="30">
        <v>0</v>
      </c>
      <c r="G2503" s="30">
        <v>0</v>
      </c>
    </row>
    <row r="2504" spans="1:7">
      <c r="A2504" s="4"/>
      <c r="B2504" s="4"/>
      <c r="C2504" s="11" t="s">
        <v>356</v>
      </c>
      <c r="D2504" s="30">
        <v>0</v>
      </c>
      <c r="E2504" s="30">
        <v>5000000</v>
      </c>
      <c r="F2504" s="30">
        <v>5000000</v>
      </c>
      <c r="G2504" s="30">
        <v>5000000</v>
      </c>
    </row>
    <row r="2505" spans="1:7">
      <c r="A2505" s="4"/>
      <c r="B2505" s="4"/>
      <c r="C2505" s="11" t="s">
        <v>355</v>
      </c>
      <c r="D2505" s="30">
        <v>0</v>
      </c>
      <c r="E2505" s="30">
        <v>0</v>
      </c>
      <c r="F2505" s="30">
        <v>0</v>
      </c>
      <c r="G2505" s="30">
        <v>0</v>
      </c>
    </row>
    <row r="2506" spans="1:7">
      <c r="A2506" s="4"/>
      <c r="B2506" s="4"/>
      <c r="C2506" s="11" t="s">
        <v>354</v>
      </c>
      <c r="D2506" s="30">
        <v>0</v>
      </c>
      <c r="E2506" s="30">
        <v>0</v>
      </c>
      <c r="F2506" s="30">
        <v>0</v>
      </c>
      <c r="G2506" s="30">
        <v>0</v>
      </c>
    </row>
    <row r="2507" spans="1:7">
      <c r="A2507" s="4"/>
      <c r="B2507" s="4"/>
      <c r="C2507" s="11" t="s">
        <v>353</v>
      </c>
      <c r="D2507" s="30">
        <v>0</v>
      </c>
      <c r="E2507" s="30">
        <v>0</v>
      </c>
      <c r="F2507" s="30">
        <v>0</v>
      </c>
      <c r="G2507" s="30">
        <v>0</v>
      </c>
    </row>
    <row r="2508" spans="1:7">
      <c r="A2508" s="4"/>
      <c r="B2508" s="4"/>
      <c r="C2508" s="11" t="s">
        <v>358</v>
      </c>
      <c r="D2508" s="30">
        <v>0</v>
      </c>
      <c r="E2508" s="30">
        <v>0</v>
      </c>
      <c r="F2508" s="30">
        <v>0</v>
      </c>
      <c r="G2508" s="30">
        <v>0</v>
      </c>
    </row>
    <row r="2509" spans="1:7">
      <c r="A2509" s="4"/>
      <c r="B2509" s="4"/>
      <c r="C2509" s="11" t="s">
        <v>357</v>
      </c>
      <c r="D2509" s="30">
        <v>0</v>
      </c>
      <c r="E2509" s="30">
        <v>0</v>
      </c>
      <c r="F2509" s="30">
        <v>0</v>
      </c>
      <c r="G2509" s="30">
        <v>0</v>
      </c>
    </row>
    <row r="2510" spans="1:7">
      <c r="A2510" s="4"/>
      <c r="B2510" s="4"/>
      <c r="C2510" s="11" t="s">
        <v>356</v>
      </c>
      <c r="D2510" s="30">
        <v>0</v>
      </c>
      <c r="E2510" s="30">
        <v>0</v>
      </c>
      <c r="F2510" s="30">
        <v>0</v>
      </c>
      <c r="G2510" s="30">
        <v>0</v>
      </c>
    </row>
    <row r="2511" spans="1:7">
      <c r="A2511" s="4"/>
      <c r="B2511" s="4"/>
      <c r="C2511" s="11" t="s">
        <v>355</v>
      </c>
      <c r="D2511" s="30">
        <v>0</v>
      </c>
      <c r="E2511" s="30">
        <v>0</v>
      </c>
      <c r="F2511" s="30">
        <v>0</v>
      </c>
      <c r="G2511" s="30">
        <v>0</v>
      </c>
    </row>
    <row r="2512" spans="1:7">
      <c r="A2512" s="4"/>
      <c r="B2512" s="4"/>
      <c r="C2512" s="11" t="s">
        <v>354</v>
      </c>
      <c r="D2512" s="30">
        <v>0</v>
      </c>
      <c r="E2512" s="30">
        <v>0</v>
      </c>
      <c r="F2512" s="30">
        <v>0</v>
      </c>
      <c r="G2512" s="30">
        <v>0</v>
      </c>
    </row>
    <row r="2513" spans="1:7">
      <c r="A2513" s="4"/>
      <c r="B2513" s="4"/>
      <c r="C2513" s="11" t="s">
        <v>353</v>
      </c>
      <c r="D2513" s="30">
        <v>0</v>
      </c>
      <c r="E2513" s="30">
        <v>0</v>
      </c>
      <c r="F2513" s="30">
        <v>0</v>
      </c>
      <c r="G2513" s="30">
        <v>0</v>
      </c>
    </row>
    <row r="2514" spans="1:7">
      <c r="A2514" s="4"/>
      <c r="B2514" s="4"/>
      <c r="C2514" s="11" t="s">
        <v>352</v>
      </c>
      <c r="D2514" s="30">
        <v>0</v>
      </c>
      <c r="E2514" s="30">
        <v>0</v>
      </c>
      <c r="F2514" s="30">
        <v>0</v>
      </c>
      <c r="G2514" s="30">
        <v>0</v>
      </c>
    </row>
    <row r="2515" spans="1:7">
      <c r="A2515" s="4"/>
      <c r="B2515" s="4"/>
      <c r="C2515" s="11" t="s">
        <v>351</v>
      </c>
      <c r="D2515" s="30">
        <v>0</v>
      </c>
      <c r="E2515" s="30">
        <v>0</v>
      </c>
      <c r="F2515" s="30">
        <v>0</v>
      </c>
      <c r="G2515" s="30">
        <v>0</v>
      </c>
    </row>
    <row r="2516" spans="1:7">
      <c r="A2516" s="4"/>
      <c r="B2516" s="4"/>
      <c r="C2516" s="10" t="s">
        <v>145</v>
      </c>
      <c r="D2516" s="30">
        <v>0</v>
      </c>
      <c r="E2516" s="30">
        <v>5000000</v>
      </c>
      <c r="F2516" s="30">
        <v>5000000</v>
      </c>
      <c r="G2516" s="30">
        <v>5000000</v>
      </c>
    </row>
    <row r="2517" spans="1:7">
      <c r="A2517" s="4"/>
      <c r="B2517" s="4"/>
      <c r="C2517" s="26" t="s">
        <v>1850</v>
      </c>
      <c r="D2517" s="1316" t="s">
        <v>1851</v>
      </c>
      <c r="E2517" s="1317"/>
      <c r="F2517" s="1317"/>
      <c r="G2517" s="1317"/>
    </row>
    <row r="2518" spans="1:7">
      <c r="A2518" s="4"/>
      <c r="B2518" s="4"/>
      <c r="C2518" s="14" t="s">
        <v>382</v>
      </c>
      <c r="D2518" s="1314" t="s">
        <v>1852</v>
      </c>
      <c r="E2518" s="1315"/>
      <c r="F2518" s="1315"/>
      <c r="G2518" s="1315"/>
    </row>
    <row r="2519" spans="1:7">
      <c r="A2519" s="4"/>
      <c r="B2519" s="4"/>
      <c r="C2519" s="27" t="s">
        <v>380</v>
      </c>
      <c r="D2519" s="1310" t="s">
        <v>1853</v>
      </c>
      <c r="E2519" s="1311"/>
      <c r="F2519" s="1311"/>
      <c r="G2519" s="1311"/>
    </row>
    <row r="2520" spans="1:7">
      <c r="A2520" s="4"/>
      <c r="B2520" s="4"/>
      <c r="C2520" s="27" t="s">
        <v>15</v>
      </c>
      <c r="D2520" s="1310" t="s">
        <v>1854</v>
      </c>
      <c r="E2520" s="1311"/>
      <c r="F2520" s="1311"/>
      <c r="G2520" s="1311"/>
    </row>
    <row r="2521" spans="1:7">
      <c r="A2521" s="4"/>
      <c r="B2521" s="4"/>
      <c r="C2521" s="13"/>
      <c r="D2521" s="33">
        <v>2022</v>
      </c>
      <c r="E2521" s="33">
        <v>2023</v>
      </c>
      <c r="F2521" s="33">
        <v>2024</v>
      </c>
      <c r="G2521" s="33">
        <v>2025</v>
      </c>
    </row>
    <row r="2522" spans="1:7">
      <c r="A2522" s="4"/>
      <c r="B2522" s="4"/>
      <c r="C2522" s="12"/>
      <c r="D2522" s="34" t="s">
        <v>7</v>
      </c>
      <c r="E2522" s="34" t="s">
        <v>8</v>
      </c>
      <c r="F2522" s="34" t="s">
        <v>8</v>
      </c>
      <c r="G2522" s="34" t="s">
        <v>8</v>
      </c>
    </row>
    <row r="2523" spans="1:7">
      <c r="A2523" s="4"/>
      <c r="B2523" s="4"/>
      <c r="C2523" s="7" t="s">
        <v>16</v>
      </c>
      <c r="D2523" s="35" t="s">
        <v>348</v>
      </c>
      <c r="E2523" s="35" t="s">
        <v>411</v>
      </c>
      <c r="F2523" s="35" t="s">
        <v>411</v>
      </c>
      <c r="G2523" s="35" t="s">
        <v>411</v>
      </c>
    </row>
    <row r="2524" spans="1:7">
      <c r="A2524" s="4"/>
      <c r="B2524" s="4"/>
      <c r="C2524" s="7" t="s">
        <v>481</v>
      </c>
      <c r="D2524" s="35" t="s">
        <v>2594</v>
      </c>
      <c r="E2524" s="35" t="s">
        <v>2595</v>
      </c>
      <c r="F2524" s="35" t="s">
        <v>843</v>
      </c>
      <c r="G2524" s="35" t="s">
        <v>2596</v>
      </c>
    </row>
    <row r="2525" spans="1:7">
      <c r="A2525" s="4"/>
      <c r="B2525" s="4"/>
      <c r="C2525" s="7" t="s">
        <v>480</v>
      </c>
      <c r="D2525" s="35" t="s">
        <v>372</v>
      </c>
      <c r="E2525" s="35" t="s">
        <v>2595</v>
      </c>
      <c r="F2525" s="35" t="s">
        <v>843</v>
      </c>
      <c r="G2525" s="35" t="s">
        <v>2596</v>
      </c>
    </row>
    <row r="2526" spans="1:7">
      <c r="A2526" s="4"/>
      <c r="B2526" s="4"/>
      <c r="C2526" s="7" t="s">
        <v>375</v>
      </c>
      <c r="D2526" s="35" t="s">
        <v>348</v>
      </c>
      <c r="E2526" s="35" t="s">
        <v>348</v>
      </c>
      <c r="F2526" s="35" t="s">
        <v>372</v>
      </c>
      <c r="G2526" s="35" t="s">
        <v>372</v>
      </c>
    </row>
    <row r="2527" spans="1:7">
      <c r="A2527" s="4"/>
      <c r="B2527" s="4"/>
      <c r="C2527" s="7" t="s">
        <v>374</v>
      </c>
      <c r="D2527" s="35" t="s">
        <v>348</v>
      </c>
      <c r="E2527" s="35" t="s">
        <v>2597</v>
      </c>
      <c r="F2527" s="35" t="s">
        <v>2598</v>
      </c>
      <c r="G2527" s="35" t="s">
        <v>2599</v>
      </c>
    </row>
    <row r="2528" spans="1:7">
      <c r="A2528" s="4"/>
      <c r="B2528" s="4"/>
      <c r="C2528" s="7" t="s">
        <v>22</v>
      </c>
      <c r="D2528" s="35" t="s">
        <v>348</v>
      </c>
      <c r="E2528" s="35" t="s">
        <v>348</v>
      </c>
      <c r="F2528" s="35" t="s">
        <v>2598</v>
      </c>
      <c r="G2528" s="35" t="s">
        <v>2599</v>
      </c>
    </row>
    <row r="2529" spans="1:7">
      <c r="A2529" s="4"/>
      <c r="B2529" s="4"/>
      <c r="C2529" s="1312" t="s">
        <v>371</v>
      </c>
      <c r="D2529" s="1313"/>
      <c r="E2529" s="1313"/>
      <c r="F2529" s="1313"/>
      <c r="G2529" s="1313"/>
    </row>
    <row r="2530" spans="1:7">
      <c r="A2530" s="4"/>
      <c r="B2530" s="4"/>
      <c r="C2530" s="13"/>
      <c r="D2530" s="33">
        <v>2022</v>
      </c>
      <c r="E2530" s="33">
        <v>2023</v>
      </c>
      <c r="F2530" s="33">
        <v>2024</v>
      </c>
      <c r="G2530" s="33">
        <v>2025</v>
      </c>
    </row>
    <row r="2531" spans="1:7">
      <c r="A2531" s="4"/>
      <c r="B2531" s="4"/>
      <c r="C2531" s="12"/>
      <c r="D2531" s="34" t="s">
        <v>7</v>
      </c>
      <c r="E2531" s="34" t="s">
        <v>8</v>
      </c>
      <c r="F2531" s="34" t="s">
        <v>8</v>
      </c>
      <c r="G2531" s="34" t="s">
        <v>8</v>
      </c>
    </row>
    <row r="2532" spans="1:7">
      <c r="A2532" s="4"/>
      <c r="B2532" s="4"/>
      <c r="C2532" s="11" t="s">
        <v>368</v>
      </c>
      <c r="D2532" s="30">
        <v>0</v>
      </c>
      <c r="E2532" s="30">
        <v>0</v>
      </c>
      <c r="F2532" s="30">
        <v>0</v>
      </c>
      <c r="G2532" s="30">
        <v>0</v>
      </c>
    </row>
    <row r="2533" spans="1:7">
      <c r="A2533" s="4"/>
      <c r="B2533" s="4"/>
      <c r="C2533" s="11" t="s">
        <v>357</v>
      </c>
      <c r="D2533" s="30">
        <v>0</v>
      </c>
      <c r="E2533" s="30">
        <v>0</v>
      </c>
      <c r="F2533" s="30">
        <v>0</v>
      </c>
      <c r="G2533" s="30">
        <v>0</v>
      </c>
    </row>
    <row r="2534" spans="1:7">
      <c r="A2534" s="4"/>
      <c r="B2534" s="4"/>
      <c r="C2534" s="11" t="s">
        <v>361</v>
      </c>
      <c r="D2534" s="30">
        <v>0</v>
      </c>
      <c r="E2534" s="30">
        <v>0</v>
      </c>
      <c r="F2534" s="30">
        <v>0</v>
      </c>
      <c r="G2534" s="30">
        <v>0</v>
      </c>
    </row>
    <row r="2535" spans="1:7">
      <c r="A2535" s="4"/>
      <c r="B2535" s="4"/>
      <c r="C2535" s="11" t="s">
        <v>367</v>
      </c>
      <c r="D2535" s="30">
        <v>0</v>
      </c>
      <c r="E2535" s="30">
        <v>0</v>
      </c>
      <c r="F2535" s="30">
        <v>0</v>
      </c>
      <c r="G2535" s="30">
        <v>0</v>
      </c>
    </row>
    <row r="2536" spans="1:7">
      <c r="A2536" s="4"/>
      <c r="B2536" s="4"/>
      <c r="C2536" s="11" t="s">
        <v>357</v>
      </c>
      <c r="D2536" s="30">
        <v>0</v>
      </c>
      <c r="E2536" s="30">
        <v>0</v>
      </c>
      <c r="F2536" s="30">
        <v>0</v>
      </c>
      <c r="G2536" s="30">
        <v>0</v>
      </c>
    </row>
    <row r="2537" spans="1:7">
      <c r="A2537" s="4"/>
      <c r="B2537" s="4"/>
      <c r="C2537" s="11" t="s">
        <v>361</v>
      </c>
      <c r="D2537" s="30">
        <v>0</v>
      </c>
      <c r="E2537" s="30">
        <v>0</v>
      </c>
      <c r="F2537" s="30">
        <v>0</v>
      </c>
      <c r="G2537" s="30">
        <v>0</v>
      </c>
    </row>
    <row r="2538" spans="1:7">
      <c r="A2538" s="4"/>
      <c r="B2538" s="4"/>
      <c r="C2538" s="11" t="s">
        <v>366</v>
      </c>
      <c r="D2538" s="30">
        <v>0</v>
      </c>
      <c r="E2538" s="30">
        <v>0</v>
      </c>
      <c r="F2538" s="30">
        <v>0</v>
      </c>
      <c r="G2538" s="30">
        <v>0</v>
      </c>
    </row>
    <row r="2539" spans="1:7">
      <c r="A2539" s="4"/>
      <c r="B2539" s="4"/>
      <c r="C2539" s="11" t="s">
        <v>357</v>
      </c>
      <c r="D2539" s="30">
        <v>0</v>
      </c>
      <c r="E2539" s="30">
        <v>0</v>
      </c>
      <c r="F2539" s="30">
        <v>0</v>
      </c>
      <c r="G2539" s="30">
        <v>0</v>
      </c>
    </row>
    <row r="2540" spans="1:7">
      <c r="A2540" s="4"/>
      <c r="B2540" s="4"/>
      <c r="C2540" s="11" t="s">
        <v>361</v>
      </c>
      <c r="D2540" s="30">
        <v>0</v>
      </c>
      <c r="E2540" s="30">
        <v>0</v>
      </c>
      <c r="F2540" s="30">
        <v>0</v>
      </c>
      <c r="G2540" s="30">
        <v>0</v>
      </c>
    </row>
    <row r="2541" spans="1:7">
      <c r="A2541" s="4"/>
      <c r="B2541" s="4"/>
      <c r="C2541" s="11" t="s">
        <v>365</v>
      </c>
      <c r="D2541" s="30">
        <v>0</v>
      </c>
      <c r="E2541" s="30">
        <v>0</v>
      </c>
      <c r="F2541" s="30">
        <v>0</v>
      </c>
      <c r="G2541" s="30">
        <v>0</v>
      </c>
    </row>
    <row r="2542" spans="1:7">
      <c r="A2542" s="4"/>
      <c r="B2542" s="4"/>
      <c r="C2542" s="11" t="s">
        <v>357</v>
      </c>
      <c r="D2542" s="30">
        <v>0</v>
      </c>
      <c r="E2542" s="30">
        <v>0</v>
      </c>
      <c r="F2542" s="30">
        <v>0</v>
      </c>
      <c r="G2542" s="30">
        <v>0</v>
      </c>
    </row>
    <row r="2543" spans="1:7">
      <c r="A2543" s="4"/>
      <c r="B2543" s="4"/>
      <c r="C2543" s="11" t="s">
        <v>361</v>
      </c>
      <c r="D2543" s="30">
        <v>0</v>
      </c>
      <c r="E2543" s="30">
        <v>0</v>
      </c>
      <c r="F2543" s="30">
        <v>0</v>
      </c>
      <c r="G2543" s="30">
        <v>0</v>
      </c>
    </row>
    <row r="2544" spans="1:7">
      <c r="A2544" s="4"/>
      <c r="B2544" s="4"/>
      <c r="C2544" s="11" t="s">
        <v>370</v>
      </c>
      <c r="D2544" s="30">
        <v>0</v>
      </c>
      <c r="E2544" s="30">
        <v>0</v>
      </c>
      <c r="F2544" s="30">
        <v>0</v>
      </c>
      <c r="G2544" s="30">
        <v>0</v>
      </c>
    </row>
    <row r="2545" spans="1:7">
      <c r="A2545" s="4"/>
      <c r="B2545" s="4"/>
      <c r="C2545" s="11" t="s">
        <v>357</v>
      </c>
      <c r="D2545" s="30">
        <v>0</v>
      </c>
      <c r="E2545" s="30">
        <v>0</v>
      </c>
      <c r="F2545" s="30">
        <v>0</v>
      </c>
      <c r="G2545" s="30">
        <v>0</v>
      </c>
    </row>
    <row r="2546" spans="1:7">
      <c r="A2546" s="4"/>
      <c r="B2546" s="4"/>
      <c r="C2546" s="11" t="s">
        <v>361</v>
      </c>
      <c r="D2546" s="30">
        <v>0</v>
      </c>
      <c r="E2546" s="30">
        <v>0</v>
      </c>
      <c r="F2546" s="30">
        <v>0</v>
      </c>
      <c r="G2546" s="30">
        <v>0</v>
      </c>
    </row>
    <row r="2547" spans="1:7">
      <c r="A2547" s="4"/>
      <c r="B2547" s="4"/>
      <c r="C2547" s="11" t="s">
        <v>363</v>
      </c>
      <c r="D2547" s="30">
        <v>0</v>
      </c>
      <c r="E2547" s="30">
        <v>0</v>
      </c>
      <c r="F2547" s="30">
        <v>0</v>
      </c>
      <c r="G2547" s="30">
        <v>0</v>
      </c>
    </row>
    <row r="2548" spans="1:7">
      <c r="A2548" s="4"/>
      <c r="B2548" s="4"/>
      <c r="C2548" s="11" t="s">
        <v>357</v>
      </c>
      <c r="D2548" s="30">
        <v>0</v>
      </c>
      <c r="E2548" s="30">
        <v>0</v>
      </c>
      <c r="F2548" s="30">
        <v>0</v>
      </c>
      <c r="G2548" s="30">
        <v>0</v>
      </c>
    </row>
    <row r="2549" spans="1:7">
      <c r="A2549" s="4"/>
      <c r="B2549" s="4"/>
      <c r="C2549" s="11" t="s">
        <v>361</v>
      </c>
      <c r="D2549" s="30">
        <v>0</v>
      </c>
      <c r="E2549" s="30">
        <v>0</v>
      </c>
      <c r="F2549" s="30">
        <v>0</v>
      </c>
      <c r="G2549" s="30">
        <v>0</v>
      </c>
    </row>
    <row r="2550" spans="1:7">
      <c r="A2550" s="4"/>
      <c r="B2550" s="4"/>
      <c r="C2550" s="11" t="s">
        <v>362</v>
      </c>
      <c r="D2550" s="30">
        <v>0</v>
      </c>
      <c r="E2550" s="30">
        <v>0</v>
      </c>
      <c r="F2550" s="30">
        <v>0</v>
      </c>
      <c r="G2550" s="30">
        <v>0</v>
      </c>
    </row>
    <row r="2551" spans="1:7">
      <c r="A2551" s="4"/>
      <c r="B2551" s="4"/>
      <c r="C2551" s="11" t="s">
        <v>357</v>
      </c>
      <c r="D2551" s="30">
        <v>0</v>
      </c>
      <c r="E2551" s="30">
        <v>0</v>
      </c>
      <c r="F2551" s="30">
        <v>0</v>
      </c>
      <c r="G2551" s="30">
        <v>0</v>
      </c>
    </row>
    <row r="2552" spans="1:7">
      <c r="A2552" s="4"/>
      <c r="B2552" s="4"/>
      <c r="C2552" s="11" t="s">
        <v>361</v>
      </c>
      <c r="D2552" s="30">
        <v>0</v>
      </c>
      <c r="E2552" s="30">
        <v>0</v>
      </c>
      <c r="F2552" s="30">
        <v>0</v>
      </c>
      <c r="G2552" s="30">
        <v>0</v>
      </c>
    </row>
    <row r="2553" spans="1:7">
      <c r="A2553" s="4"/>
      <c r="B2553" s="4"/>
      <c r="C2553" s="11" t="s">
        <v>360</v>
      </c>
      <c r="D2553" s="30">
        <v>0</v>
      </c>
      <c r="E2553" s="30">
        <v>0</v>
      </c>
      <c r="F2553" s="30">
        <v>0</v>
      </c>
      <c r="G2553" s="30">
        <v>0</v>
      </c>
    </row>
    <row r="2554" spans="1:7">
      <c r="A2554" s="4"/>
      <c r="B2554" s="4"/>
      <c r="C2554" s="11" t="s">
        <v>357</v>
      </c>
      <c r="D2554" s="30">
        <v>0</v>
      </c>
      <c r="E2554" s="30">
        <v>0</v>
      </c>
      <c r="F2554" s="30">
        <v>0</v>
      </c>
      <c r="G2554" s="30">
        <v>0</v>
      </c>
    </row>
    <row r="2555" spans="1:7">
      <c r="A2555" s="4"/>
      <c r="B2555" s="4"/>
      <c r="C2555" s="11" t="s">
        <v>356</v>
      </c>
      <c r="D2555" s="30">
        <v>0</v>
      </c>
      <c r="E2555" s="30">
        <v>0</v>
      </c>
      <c r="F2555" s="30">
        <v>0</v>
      </c>
      <c r="G2555" s="30">
        <v>0</v>
      </c>
    </row>
    <row r="2556" spans="1:7">
      <c r="A2556" s="4"/>
      <c r="B2556" s="4"/>
      <c r="C2556" s="11" t="s">
        <v>355</v>
      </c>
      <c r="D2556" s="30">
        <v>0</v>
      </c>
      <c r="E2556" s="30">
        <v>0</v>
      </c>
      <c r="F2556" s="30">
        <v>0</v>
      </c>
      <c r="G2556" s="30">
        <v>0</v>
      </c>
    </row>
    <row r="2557" spans="1:7">
      <c r="A2557" s="4"/>
      <c r="B2557" s="4"/>
      <c r="C2557" s="11" t="s">
        <v>354</v>
      </c>
      <c r="D2557" s="30">
        <v>0</v>
      </c>
      <c r="E2557" s="30">
        <v>0</v>
      </c>
      <c r="F2557" s="30">
        <v>0</v>
      </c>
      <c r="G2557" s="30">
        <v>0</v>
      </c>
    </row>
    <row r="2558" spans="1:7">
      <c r="A2558" s="4"/>
      <c r="B2558" s="4"/>
      <c r="C2558" s="11" t="s">
        <v>353</v>
      </c>
      <c r="D2558" s="30">
        <v>0</v>
      </c>
      <c r="E2558" s="30">
        <v>0</v>
      </c>
      <c r="F2558" s="30">
        <v>0</v>
      </c>
      <c r="G2558" s="30">
        <v>0</v>
      </c>
    </row>
    <row r="2559" spans="1:7">
      <c r="A2559" s="4"/>
      <c r="B2559" s="4"/>
      <c r="C2559" s="11" t="s">
        <v>359</v>
      </c>
      <c r="D2559" s="30">
        <v>0</v>
      </c>
      <c r="E2559" s="30">
        <v>201000000</v>
      </c>
      <c r="F2559" s="30">
        <v>100000000</v>
      </c>
      <c r="G2559" s="30">
        <v>302506740</v>
      </c>
    </row>
    <row r="2560" spans="1:7">
      <c r="A2560" s="4"/>
      <c r="B2560" s="4"/>
      <c r="C2560" s="11" t="s">
        <v>357</v>
      </c>
      <c r="D2560" s="30">
        <v>0</v>
      </c>
      <c r="E2560" s="30">
        <v>201000000</v>
      </c>
      <c r="F2560" s="30">
        <v>100000000</v>
      </c>
      <c r="G2560" s="30">
        <v>302506740</v>
      </c>
    </row>
    <row r="2561" spans="1:7">
      <c r="A2561" s="4"/>
      <c r="B2561" s="4"/>
      <c r="C2561" s="11" t="s">
        <v>356</v>
      </c>
      <c r="D2561" s="30">
        <v>0</v>
      </c>
      <c r="E2561" s="30">
        <v>0</v>
      </c>
      <c r="F2561" s="30">
        <v>0</v>
      </c>
      <c r="G2561" s="30">
        <v>0</v>
      </c>
    </row>
    <row r="2562" spans="1:7">
      <c r="A2562" s="4"/>
      <c r="B2562" s="4"/>
      <c r="C2562" s="11" t="s">
        <v>355</v>
      </c>
      <c r="D2562" s="30">
        <v>0</v>
      </c>
      <c r="E2562" s="30">
        <v>0</v>
      </c>
      <c r="F2562" s="30">
        <v>0</v>
      </c>
      <c r="G2562" s="30">
        <v>0</v>
      </c>
    </row>
    <row r="2563" spans="1:7">
      <c r="A2563" s="4"/>
      <c r="B2563" s="4"/>
      <c r="C2563" s="11" t="s">
        <v>354</v>
      </c>
      <c r="D2563" s="30">
        <v>0</v>
      </c>
      <c r="E2563" s="30">
        <v>0</v>
      </c>
      <c r="F2563" s="30">
        <v>0</v>
      </c>
      <c r="G2563" s="30">
        <v>0</v>
      </c>
    </row>
    <row r="2564" spans="1:7">
      <c r="A2564" s="4"/>
      <c r="B2564" s="4"/>
      <c r="C2564" s="11" t="s">
        <v>353</v>
      </c>
      <c r="D2564" s="30">
        <v>0</v>
      </c>
      <c r="E2564" s="30">
        <v>0</v>
      </c>
      <c r="F2564" s="30">
        <v>0</v>
      </c>
      <c r="G2564" s="30">
        <v>0</v>
      </c>
    </row>
    <row r="2565" spans="1:7">
      <c r="A2565" s="4"/>
      <c r="B2565" s="4"/>
      <c r="C2565" s="11" t="s">
        <v>358</v>
      </c>
      <c r="D2565" s="30">
        <v>0</v>
      </c>
      <c r="E2565" s="30">
        <v>0</v>
      </c>
      <c r="F2565" s="30">
        <v>0</v>
      </c>
      <c r="G2565" s="30">
        <v>0</v>
      </c>
    </row>
    <row r="2566" spans="1:7">
      <c r="A2566" s="4"/>
      <c r="B2566" s="4"/>
      <c r="C2566" s="11" t="s">
        <v>357</v>
      </c>
      <c r="D2566" s="30">
        <v>0</v>
      </c>
      <c r="E2566" s="30">
        <v>0</v>
      </c>
      <c r="F2566" s="30">
        <v>0</v>
      </c>
      <c r="G2566" s="30">
        <v>0</v>
      </c>
    </row>
    <row r="2567" spans="1:7">
      <c r="A2567" s="4"/>
      <c r="B2567" s="4"/>
      <c r="C2567" s="11" t="s">
        <v>356</v>
      </c>
      <c r="D2567" s="30">
        <v>0</v>
      </c>
      <c r="E2567" s="30">
        <v>0</v>
      </c>
      <c r="F2567" s="30">
        <v>0</v>
      </c>
      <c r="G2567" s="30">
        <v>0</v>
      </c>
    </row>
    <row r="2568" spans="1:7">
      <c r="A2568" s="4"/>
      <c r="B2568" s="4"/>
      <c r="C2568" s="11" t="s">
        <v>355</v>
      </c>
      <c r="D2568" s="30">
        <v>0</v>
      </c>
      <c r="E2568" s="30">
        <v>0</v>
      </c>
      <c r="F2568" s="30">
        <v>0</v>
      </c>
      <c r="G2568" s="30">
        <v>0</v>
      </c>
    </row>
    <row r="2569" spans="1:7">
      <c r="A2569" s="4"/>
      <c r="B2569" s="4"/>
      <c r="C2569" s="11" t="s">
        <v>354</v>
      </c>
      <c r="D2569" s="30">
        <v>0</v>
      </c>
      <c r="E2569" s="30">
        <v>0</v>
      </c>
      <c r="F2569" s="30">
        <v>0</v>
      </c>
      <c r="G2569" s="30">
        <v>0</v>
      </c>
    </row>
    <row r="2570" spans="1:7">
      <c r="A2570" s="4"/>
      <c r="B2570" s="4"/>
      <c r="C2570" s="11" t="s">
        <v>353</v>
      </c>
      <c r="D2570" s="30">
        <v>0</v>
      </c>
      <c r="E2570" s="30">
        <v>0</v>
      </c>
      <c r="F2570" s="30">
        <v>0</v>
      </c>
      <c r="G2570" s="30">
        <v>0</v>
      </c>
    </row>
    <row r="2571" spans="1:7">
      <c r="A2571" s="4"/>
      <c r="B2571" s="4"/>
      <c r="C2571" s="11" t="s">
        <v>352</v>
      </c>
      <c r="D2571" s="30">
        <v>0</v>
      </c>
      <c r="E2571" s="30">
        <v>0</v>
      </c>
      <c r="F2571" s="30">
        <v>0</v>
      </c>
      <c r="G2571" s="30">
        <v>0</v>
      </c>
    </row>
    <row r="2572" spans="1:7">
      <c r="A2572" s="4"/>
      <c r="B2572" s="4"/>
      <c r="C2572" s="11" t="s">
        <v>351</v>
      </c>
      <c r="D2572" s="30">
        <v>0</v>
      </c>
      <c r="E2572" s="30">
        <v>0</v>
      </c>
      <c r="F2572" s="30">
        <v>0</v>
      </c>
      <c r="G2572" s="30">
        <v>0</v>
      </c>
    </row>
    <row r="2573" spans="1:7">
      <c r="A2573" s="4"/>
      <c r="B2573" s="4"/>
      <c r="C2573" s="10" t="s">
        <v>145</v>
      </c>
      <c r="D2573" s="30">
        <v>0</v>
      </c>
      <c r="E2573" s="30">
        <v>201000000</v>
      </c>
      <c r="F2573" s="30">
        <v>100000000</v>
      </c>
      <c r="G2573" s="30">
        <v>302506740</v>
      </c>
    </row>
    <row r="2574" spans="1:7">
      <c r="A2574" s="4"/>
      <c r="B2574" s="4"/>
      <c r="C2574" s="26" t="s">
        <v>1856</v>
      </c>
      <c r="D2574" s="1316" t="s">
        <v>1857</v>
      </c>
      <c r="E2574" s="1317"/>
      <c r="F2574" s="1317"/>
      <c r="G2574" s="1317"/>
    </row>
    <row r="2575" spans="1:7">
      <c r="A2575" s="4"/>
      <c r="B2575" s="4"/>
      <c r="C2575" s="14" t="s">
        <v>382</v>
      </c>
      <c r="D2575" s="1314" t="s">
        <v>1858</v>
      </c>
      <c r="E2575" s="1315"/>
      <c r="F2575" s="1315"/>
      <c r="G2575" s="1315"/>
    </row>
    <row r="2576" spans="1:7">
      <c r="A2576" s="4"/>
      <c r="B2576" s="4"/>
      <c r="C2576" s="27" t="s">
        <v>380</v>
      </c>
      <c r="D2576" s="1310" t="s">
        <v>1859</v>
      </c>
      <c r="E2576" s="1311"/>
      <c r="F2576" s="1311"/>
      <c r="G2576" s="1311"/>
    </row>
    <row r="2577" spans="1:7">
      <c r="A2577" s="4"/>
      <c r="B2577" s="4"/>
      <c r="C2577" s="27" t="s">
        <v>15</v>
      </c>
      <c r="D2577" s="1310" t="s">
        <v>277</v>
      </c>
      <c r="E2577" s="1311"/>
      <c r="F2577" s="1311"/>
      <c r="G2577" s="1311"/>
    </row>
    <row r="2578" spans="1:7">
      <c r="A2578" s="4"/>
      <c r="B2578" s="4"/>
      <c r="C2578" s="13"/>
      <c r="D2578" s="33">
        <v>2022</v>
      </c>
      <c r="E2578" s="33">
        <v>2023</v>
      </c>
      <c r="F2578" s="33">
        <v>2024</v>
      </c>
      <c r="G2578" s="33">
        <v>2025</v>
      </c>
    </row>
    <row r="2579" spans="1:7">
      <c r="A2579" s="4"/>
      <c r="B2579" s="4"/>
      <c r="C2579" s="12"/>
      <c r="D2579" s="34" t="s">
        <v>7</v>
      </c>
      <c r="E2579" s="34" t="s">
        <v>8</v>
      </c>
      <c r="F2579" s="34" t="s">
        <v>8</v>
      </c>
      <c r="G2579" s="34" t="s">
        <v>8</v>
      </c>
    </row>
    <row r="2580" spans="1:7">
      <c r="A2580" s="4"/>
      <c r="B2580" s="4"/>
      <c r="C2580" s="7" t="s">
        <v>16</v>
      </c>
      <c r="D2580" s="35" t="s">
        <v>348</v>
      </c>
      <c r="E2580" s="35" t="s">
        <v>411</v>
      </c>
      <c r="F2580" s="35" t="s">
        <v>411</v>
      </c>
      <c r="G2580" s="35" t="s">
        <v>411</v>
      </c>
    </row>
    <row r="2581" spans="1:7">
      <c r="A2581" s="4"/>
      <c r="B2581" s="4"/>
      <c r="C2581" s="7" t="s">
        <v>481</v>
      </c>
      <c r="D2581" s="35" t="s">
        <v>2600</v>
      </c>
      <c r="E2581" s="35" t="s">
        <v>1104</v>
      </c>
      <c r="F2581" s="35" t="s">
        <v>843</v>
      </c>
      <c r="G2581" s="35" t="s">
        <v>2601</v>
      </c>
    </row>
    <row r="2582" spans="1:7">
      <c r="A2582" s="4"/>
      <c r="B2582" s="4"/>
      <c r="C2582" s="7" t="s">
        <v>480</v>
      </c>
      <c r="D2582" s="35" t="s">
        <v>372</v>
      </c>
      <c r="E2582" s="35" t="s">
        <v>1104</v>
      </c>
      <c r="F2582" s="35" t="s">
        <v>843</v>
      </c>
      <c r="G2582" s="35" t="s">
        <v>2601</v>
      </c>
    </row>
    <row r="2583" spans="1:7">
      <c r="A2583" s="4"/>
      <c r="B2583" s="4"/>
      <c r="C2583" s="7" t="s">
        <v>375</v>
      </c>
      <c r="D2583" s="35" t="s">
        <v>348</v>
      </c>
      <c r="E2583" s="35" t="s">
        <v>348</v>
      </c>
      <c r="F2583" s="35" t="s">
        <v>372</v>
      </c>
      <c r="G2583" s="35" t="s">
        <v>372</v>
      </c>
    </row>
    <row r="2584" spans="1:7">
      <c r="A2584" s="4"/>
      <c r="B2584" s="4"/>
      <c r="C2584" s="7" t="s">
        <v>374</v>
      </c>
      <c r="D2584" s="35" t="s">
        <v>348</v>
      </c>
      <c r="E2584" s="35" t="s">
        <v>2602</v>
      </c>
      <c r="F2584" s="35" t="s">
        <v>1847</v>
      </c>
      <c r="G2584" s="35" t="s">
        <v>2603</v>
      </c>
    </row>
    <row r="2585" spans="1:7">
      <c r="A2585" s="4"/>
      <c r="B2585" s="4"/>
      <c r="C2585" s="7" t="s">
        <v>22</v>
      </c>
      <c r="D2585" s="35" t="s">
        <v>348</v>
      </c>
      <c r="E2585" s="35" t="s">
        <v>348</v>
      </c>
      <c r="F2585" s="35" t="s">
        <v>1847</v>
      </c>
      <c r="G2585" s="35" t="s">
        <v>2603</v>
      </c>
    </row>
    <row r="2586" spans="1:7">
      <c r="A2586" s="4"/>
      <c r="B2586" s="4"/>
      <c r="C2586" s="1312" t="s">
        <v>371</v>
      </c>
      <c r="D2586" s="1313"/>
      <c r="E2586" s="1313"/>
      <c r="F2586" s="1313"/>
      <c r="G2586" s="1313"/>
    </row>
    <row r="2587" spans="1:7">
      <c r="A2587" s="4"/>
      <c r="B2587" s="4"/>
      <c r="C2587" s="13"/>
      <c r="D2587" s="33">
        <v>2022</v>
      </c>
      <c r="E2587" s="33">
        <v>2023</v>
      </c>
      <c r="F2587" s="33">
        <v>2024</v>
      </c>
      <c r="G2587" s="33">
        <v>2025</v>
      </c>
    </row>
    <row r="2588" spans="1:7">
      <c r="A2588" s="4"/>
      <c r="B2588" s="4"/>
      <c r="C2588" s="12"/>
      <c r="D2588" s="34" t="s">
        <v>7</v>
      </c>
      <c r="E2588" s="34" t="s">
        <v>8</v>
      </c>
      <c r="F2588" s="34" t="s">
        <v>8</v>
      </c>
      <c r="G2588" s="34" t="s">
        <v>8</v>
      </c>
    </row>
    <row r="2589" spans="1:7">
      <c r="A2589" s="4"/>
      <c r="B2589" s="4"/>
      <c r="C2589" s="11" t="s">
        <v>368</v>
      </c>
      <c r="D2589" s="30">
        <v>0</v>
      </c>
      <c r="E2589" s="30">
        <v>0</v>
      </c>
      <c r="F2589" s="30">
        <v>0</v>
      </c>
      <c r="G2589" s="30">
        <v>0</v>
      </c>
    </row>
    <row r="2590" spans="1:7">
      <c r="A2590" s="4"/>
      <c r="B2590" s="4"/>
      <c r="C2590" s="11" t="s">
        <v>357</v>
      </c>
      <c r="D2590" s="30">
        <v>0</v>
      </c>
      <c r="E2590" s="30">
        <v>0</v>
      </c>
      <c r="F2590" s="30">
        <v>0</v>
      </c>
      <c r="G2590" s="30">
        <v>0</v>
      </c>
    </row>
    <row r="2591" spans="1:7">
      <c r="A2591" s="4"/>
      <c r="B2591" s="4"/>
      <c r="C2591" s="11" t="s">
        <v>361</v>
      </c>
      <c r="D2591" s="30">
        <v>0</v>
      </c>
      <c r="E2591" s="30">
        <v>0</v>
      </c>
      <c r="F2591" s="30">
        <v>0</v>
      </c>
      <c r="G2591" s="30">
        <v>0</v>
      </c>
    </row>
    <row r="2592" spans="1:7">
      <c r="A2592" s="4"/>
      <c r="B2592" s="4"/>
      <c r="C2592" s="11" t="s">
        <v>367</v>
      </c>
      <c r="D2592" s="30">
        <v>0</v>
      </c>
      <c r="E2592" s="30">
        <v>0</v>
      </c>
      <c r="F2592" s="30">
        <v>0</v>
      </c>
      <c r="G2592" s="30">
        <v>0</v>
      </c>
    </row>
    <row r="2593" spans="1:7">
      <c r="A2593" s="4"/>
      <c r="B2593" s="4"/>
      <c r="C2593" s="11" t="s">
        <v>357</v>
      </c>
      <c r="D2593" s="30">
        <v>0</v>
      </c>
      <c r="E2593" s="30">
        <v>0</v>
      </c>
      <c r="F2593" s="30">
        <v>0</v>
      </c>
      <c r="G2593" s="30">
        <v>0</v>
      </c>
    </row>
    <row r="2594" spans="1:7">
      <c r="A2594" s="4"/>
      <c r="B2594" s="4"/>
      <c r="C2594" s="11" t="s">
        <v>361</v>
      </c>
      <c r="D2594" s="30">
        <v>0</v>
      </c>
      <c r="E2594" s="30">
        <v>0</v>
      </c>
      <c r="F2594" s="30">
        <v>0</v>
      </c>
      <c r="G2594" s="30">
        <v>0</v>
      </c>
    </row>
    <row r="2595" spans="1:7">
      <c r="A2595" s="4"/>
      <c r="B2595" s="4"/>
      <c r="C2595" s="11" t="s">
        <v>366</v>
      </c>
      <c r="D2595" s="30">
        <v>0</v>
      </c>
      <c r="E2595" s="30">
        <v>0</v>
      </c>
      <c r="F2595" s="30">
        <v>0</v>
      </c>
      <c r="G2595" s="30">
        <v>0</v>
      </c>
    </row>
    <row r="2596" spans="1:7">
      <c r="A2596" s="4"/>
      <c r="B2596" s="4"/>
      <c r="C2596" s="11" t="s">
        <v>357</v>
      </c>
      <c r="D2596" s="30">
        <v>0</v>
      </c>
      <c r="E2596" s="30">
        <v>0</v>
      </c>
      <c r="F2596" s="30">
        <v>0</v>
      </c>
      <c r="G2596" s="30">
        <v>0</v>
      </c>
    </row>
    <row r="2597" spans="1:7">
      <c r="A2597" s="4"/>
      <c r="B2597" s="4"/>
      <c r="C2597" s="11" t="s">
        <v>361</v>
      </c>
      <c r="D2597" s="30">
        <v>0</v>
      </c>
      <c r="E2597" s="30">
        <v>0</v>
      </c>
      <c r="F2597" s="30">
        <v>0</v>
      </c>
      <c r="G2597" s="30">
        <v>0</v>
      </c>
    </row>
    <row r="2598" spans="1:7">
      <c r="A2598" s="4"/>
      <c r="B2598" s="4"/>
      <c r="C2598" s="11" t="s">
        <v>365</v>
      </c>
      <c r="D2598" s="30">
        <v>0</v>
      </c>
      <c r="E2598" s="30">
        <v>0</v>
      </c>
      <c r="F2598" s="30">
        <v>0</v>
      </c>
      <c r="G2598" s="30">
        <v>0</v>
      </c>
    </row>
    <row r="2599" spans="1:7">
      <c r="A2599" s="4"/>
      <c r="B2599" s="4"/>
      <c r="C2599" s="11" t="s">
        <v>357</v>
      </c>
      <c r="D2599" s="30">
        <v>0</v>
      </c>
      <c r="E2599" s="30">
        <v>0</v>
      </c>
      <c r="F2599" s="30">
        <v>0</v>
      </c>
      <c r="G2599" s="30">
        <v>0</v>
      </c>
    </row>
    <row r="2600" spans="1:7">
      <c r="A2600" s="4"/>
      <c r="B2600" s="4"/>
      <c r="C2600" s="11" t="s">
        <v>361</v>
      </c>
      <c r="D2600" s="30">
        <v>0</v>
      </c>
      <c r="E2600" s="30">
        <v>0</v>
      </c>
      <c r="F2600" s="30">
        <v>0</v>
      </c>
      <c r="G2600" s="30">
        <v>0</v>
      </c>
    </row>
    <row r="2601" spans="1:7">
      <c r="A2601" s="4"/>
      <c r="B2601" s="4"/>
      <c r="C2601" s="11" t="s">
        <v>370</v>
      </c>
      <c r="D2601" s="30">
        <v>0</v>
      </c>
      <c r="E2601" s="30">
        <v>0</v>
      </c>
      <c r="F2601" s="30">
        <v>0</v>
      </c>
      <c r="G2601" s="30">
        <v>0</v>
      </c>
    </row>
    <row r="2602" spans="1:7">
      <c r="A2602" s="4"/>
      <c r="B2602" s="4"/>
      <c r="C2602" s="11" t="s">
        <v>357</v>
      </c>
      <c r="D2602" s="30">
        <v>0</v>
      </c>
      <c r="E2602" s="30">
        <v>0</v>
      </c>
      <c r="F2602" s="30">
        <v>0</v>
      </c>
      <c r="G2602" s="30">
        <v>0</v>
      </c>
    </row>
    <row r="2603" spans="1:7">
      <c r="A2603" s="4"/>
      <c r="B2603" s="4"/>
      <c r="C2603" s="11" t="s">
        <v>361</v>
      </c>
      <c r="D2603" s="30">
        <v>0</v>
      </c>
      <c r="E2603" s="30">
        <v>0</v>
      </c>
      <c r="F2603" s="30">
        <v>0</v>
      </c>
      <c r="G2603" s="30">
        <v>0</v>
      </c>
    </row>
    <row r="2604" spans="1:7">
      <c r="A2604" s="4"/>
      <c r="B2604" s="4"/>
      <c r="C2604" s="11" t="s">
        <v>363</v>
      </c>
      <c r="D2604" s="30">
        <v>0</v>
      </c>
      <c r="E2604" s="30">
        <v>0</v>
      </c>
      <c r="F2604" s="30">
        <v>0</v>
      </c>
      <c r="G2604" s="30">
        <v>0</v>
      </c>
    </row>
    <row r="2605" spans="1:7">
      <c r="A2605" s="4"/>
      <c r="B2605" s="4"/>
      <c r="C2605" s="11" t="s">
        <v>357</v>
      </c>
      <c r="D2605" s="30">
        <v>0</v>
      </c>
      <c r="E2605" s="30">
        <v>0</v>
      </c>
      <c r="F2605" s="30">
        <v>0</v>
      </c>
      <c r="G2605" s="30">
        <v>0</v>
      </c>
    </row>
    <row r="2606" spans="1:7">
      <c r="A2606" s="4"/>
      <c r="B2606" s="4"/>
      <c r="C2606" s="11" t="s">
        <v>361</v>
      </c>
      <c r="D2606" s="30">
        <v>0</v>
      </c>
      <c r="E2606" s="30">
        <v>0</v>
      </c>
      <c r="F2606" s="30">
        <v>0</v>
      </c>
      <c r="G2606" s="30">
        <v>0</v>
      </c>
    </row>
    <row r="2607" spans="1:7">
      <c r="A2607" s="4"/>
      <c r="B2607" s="4"/>
      <c r="C2607" s="11" t="s">
        <v>362</v>
      </c>
      <c r="D2607" s="30">
        <v>0</v>
      </c>
      <c r="E2607" s="30">
        <v>0</v>
      </c>
      <c r="F2607" s="30">
        <v>0</v>
      </c>
      <c r="G2607" s="30">
        <v>0</v>
      </c>
    </row>
    <row r="2608" spans="1:7">
      <c r="A2608" s="4"/>
      <c r="B2608" s="4"/>
      <c r="C2608" s="11" t="s">
        <v>357</v>
      </c>
      <c r="D2608" s="30">
        <v>0</v>
      </c>
      <c r="E2608" s="30">
        <v>0</v>
      </c>
      <c r="F2608" s="30">
        <v>0</v>
      </c>
      <c r="G2608" s="30">
        <v>0</v>
      </c>
    </row>
    <row r="2609" spans="1:7">
      <c r="A2609" s="4"/>
      <c r="B2609" s="4"/>
      <c r="C2609" s="11" t="s">
        <v>361</v>
      </c>
      <c r="D2609" s="30">
        <v>0</v>
      </c>
      <c r="E2609" s="30">
        <v>0</v>
      </c>
      <c r="F2609" s="30">
        <v>0</v>
      </c>
      <c r="G2609" s="30">
        <v>0</v>
      </c>
    </row>
    <row r="2610" spans="1:7">
      <c r="A2610" s="4"/>
      <c r="B2610" s="4"/>
      <c r="C2610" s="11" t="s">
        <v>360</v>
      </c>
      <c r="D2610" s="30">
        <v>0</v>
      </c>
      <c r="E2610" s="30">
        <v>0</v>
      </c>
      <c r="F2610" s="30">
        <v>0</v>
      </c>
      <c r="G2610" s="30">
        <v>0</v>
      </c>
    </row>
    <row r="2611" spans="1:7">
      <c r="A2611" s="4"/>
      <c r="B2611" s="4"/>
      <c r="C2611" s="11" t="s">
        <v>357</v>
      </c>
      <c r="D2611" s="30">
        <v>0</v>
      </c>
      <c r="E2611" s="30">
        <v>0</v>
      </c>
      <c r="F2611" s="30">
        <v>0</v>
      </c>
      <c r="G2611" s="30">
        <v>0</v>
      </c>
    </row>
    <row r="2612" spans="1:7">
      <c r="A2612" s="4"/>
      <c r="B2612" s="4"/>
      <c r="C2612" s="11" t="s">
        <v>356</v>
      </c>
      <c r="D2612" s="30">
        <v>0</v>
      </c>
      <c r="E2612" s="30">
        <v>0</v>
      </c>
      <c r="F2612" s="30">
        <v>0</v>
      </c>
      <c r="G2612" s="30">
        <v>0</v>
      </c>
    </row>
    <row r="2613" spans="1:7">
      <c r="A2613" s="4"/>
      <c r="B2613" s="4"/>
      <c r="C2613" s="11" t="s">
        <v>355</v>
      </c>
      <c r="D2613" s="30">
        <v>0</v>
      </c>
      <c r="E2613" s="30">
        <v>0</v>
      </c>
      <c r="F2613" s="30">
        <v>0</v>
      </c>
      <c r="G2613" s="30">
        <v>0</v>
      </c>
    </row>
    <row r="2614" spans="1:7">
      <c r="A2614" s="4"/>
      <c r="B2614" s="4"/>
      <c r="C2614" s="11" t="s">
        <v>354</v>
      </c>
      <c r="D2614" s="30">
        <v>0</v>
      </c>
      <c r="E2614" s="30">
        <v>0</v>
      </c>
      <c r="F2614" s="30">
        <v>0</v>
      </c>
      <c r="G2614" s="30">
        <v>0</v>
      </c>
    </row>
    <row r="2615" spans="1:7">
      <c r="A2615" s="4"/>
      <c r="B2615" s="4"/>
      <c r="C2615" s="11" t="s">
        <v>353</v>
      </c>
      <c r="D2615" s="30">
        <v>0</v>
      </c>
      <c r="E2615" s="30">
        <v>0</v>
      </c>
      <c r="F2615" s="30">
        <v>0</v>
      </c>
      <c r="G2615" s="30">
        <v>0</v>
      </c>
    </row>
    <row r="2616" spans="1:7">
      <c r="A2616" s="4"/>
      <c r="B2616" s="4"/>
      <c r="C2616" s="11" t="s">
        <v>359</v>
      </c>
      <c r="D2616" s="30">
        <v>0</v>
      </c>
      <c r="E2616" s="30">
        <v>400000000</v>
      </c>
      <c r="F2616" s="30">
        <v>100000000</v>
      </c>
      <c r="G2616" s="30">
        <v>149973470</v>
      </c>
    </row>
    <row r="2617" spans="1:7">
      <c r="A2617" s="4"/>
      <c r="B2617" s="4"/>
      <c r="C2617" s="11" t="s">
        <v>357</v>
      </c>
      <c r="D2617" s="30">
        <v>0</v>
      </c>
      <c r="E2617" s="30">
        <v>400000000</v>
      </c>
      <c r="F2617" s="30">
        <v>100000000</v>
      </c>
      <c r="G2617" s="30">
        <v>149973470</v>
      </c>
    </row>
    <row r="2618" spans="1:7">
      <c r="A2618" s="4"/>
      <c r="B2618" s="4"/>
      <c r="C2618" s="11" t="s">
        <v>356</v>
      </c>
      <c r="D2618" s="30">
        <v>0</v>
      </c>
      <c r="E2618" s="30">
        <v>0</v>
      </c>
      <c r="F2618" s="30">
        <v>0</v>
      </c>
      <c r="G2618" s="30">
        <v>0</v>
      </c>
    </row>
    <row r="2619" spans="1:7">
      <c r="A2619" s="4"/>
      <c r="B2619" s="4"/>
      <c r="C2619" s="11" t="s">
        <v>355</v>
      </c>
      <c r="D2619" s="30">
        <v>0</v>
      </c>
      <c r="E2619" s="30">
        <v>0</v>
      </c>
      <c r="F2619" s="30">
        <v>0</v>
      </c>
      <c r="G2619" s="30">
        <v>0</v>
      </c>
    </row>
    <row r="2620" spans="1:7">
      <c r="A2620" s="4"/>
      <c r="B2620" s="4"/>
      <c r="C2620" s="11" t="s">
        <v>354</v>
      </c>
      <c r="D2620" s="30">
        <v>0</v>
      </c>
      <c r="E2620" s="30">
        <v>0</v>
      </c>
      <c r="F2620" s="30">
        <v>0</v>
      </c>
      <c r="G2620" s="30">
        <v>0</v>
      </c>
    </row>
    <row r="2621" spans="1:7">
      <c r="A2621" s="4"/>
      <c r="B2621" s="4"/>
      <c r="C2621" s="11" t="s">
        <v>353</v>
      </c>
      <c r="D2621" s="30">
        <v>0</v>
      </c>
      <c r="E2621" s="30">
        <v>0</v>
      </c>
      <c r="F2621" s="30">
        <v>0</v>
      </c>
      <c r="G2621" s="30">
        <v>0</v>
      </c>
    </row>
    <row r="2622" spans="1:7">
      <c r="A2622" s="4"/>
      <c r="B2622" s="4"/>
      <c r="C2622" s="11" t="s">
        <v>358</v>
      </c>
      <c r="D2622" s="30">
        <v>0</v>
      </c>
      <c r="E2622" s="30">
        <v>0</v>
      </c>
      <c r="F2622" s="30">
        <v>0</v>
      </c>
      <c r="G2622" s="30">
        <v>0</v>
      </c>
    </row>
    <row r="2623" spans="1:7">
      <c r="A2623" s="4"/>
      <c r="B2623" s="4"/>
      <c r="C2623" s="11" t="s">
        <v>357</v>
      </c>
      <c r="D2623" s="30">
        <v>0</v>
      </c>
      <c r="E2623" s="30">
        <v>0</v>
      </c>
      <c r="F2623" s="30">
        <v>0</v>
      </c>
      <c r="G2623" s="30">
        <v>0</v>
      </c>
    </row>
    <row r="2624" spans="1:7">
      <c r="A2624" s="4"/>
      <c r="B2624" s="4"/>
      <c r="C2624" s="11" t="s">
        <v>356</v>
      </c>
      <c r="D2624" s="30">
        <v>0</v>
      </c>
      <c r="E2624" s="30">
        <v>0</v>
      </c>
      <c r="F2624" s="30">
        <v>0</v>
      </c>
      <c r="G2624" s="30">
        <v>0</v>
      </c>
    </row>
    <row r="2625" spans="1:7">
      <c r="A2625" s="4"/>
      <c r="B2625" s="4"/>
      <c r="C2625" s="11" t="s">
        <v>355</v>
      </c>
      <c r="D2625" s="30">
        <v>0</v>
      </c>
      <c r="E2625" s="30">
        <v>0</v>
      </c>
      <c r="F2625" s="30">
        <v>0</v>
      </c>
      <c r="G2625" s="30">
        <v>0</v>
      </c>
    </row>
    <row r="2626" spans="1:7">
      <c r="A2626" s="4"/>
      <c r="B2626" s="4"/>
      <c r="C2626" s="11" t="s">
        <v>354</v>
      </c>
      <c r="D2626" s="30">
        <v>0</v>
      </c>
      <c r="E2626" s="30">
        <v>0</v>
      </c>
      <c r="F2626" s="30">
        <v>0</v>
      </c>
      <c r="G2626" s="30">
        <v>0</v>
      </c>
    </row>
    <row r="2627" spans="1:7">
      <c r="A2627" s="4"/>
      <c r="B2627" s="4"/>
      <c r="C2627" s="11" t="s">
        <v>353</v>
      </c>
      <c r="D2627" s="30">
        <v>0</v>
      </c>
      <c r="E2627" s="30">
        <v>0</v>
      </c>
      <c r="F2627" s="30">
        <v>0</v>
      </c>
      <c r="G2627" s="30">
        <v>0</v>
      </c>
    </row>
    <row r="2628" spans="1:7">
      <c r="A2628" s="4"/>
      <c r="B2628" s="4"/>
      <c r="C2628" s="11" t="s">
        <v>352</v>
      </c>
      <c r="D2628" s="30">
        <v>0</v>
      </c>
      <c r="E2628" s="30">
        <v>0</v>
      </c>
      <c r="F2628" s="30">
        <v>0</v>
      </c>
      <c r="G2628" s="30">
        <v>0</v>
      </c>
    </row>
    <row r="2629" spans="1:7">
      <c r="A2629" s="4"/>
      <c r="B2629" s="4"/>
      <c r="C2629" s="11" t="s">
        <v>351</v>
      </c>
      <c r="D2629" s="30">
        <v>0</v>
      </c>
      <c r="E2629" s="30">
        <v>0</v>
      </c>
      <c r="F2629" s="30">
        <v>0</v>
      </c>
      <c r="G2629" s="30">
        <v>0</v>
      </c>
    </row>
    <row r="2630" spans="1:7">
      <c r="A2630" s="4"/>
      <c r="B2630" s="4"/>
      <c r="C2630" s="10" t="s">
        <v>145</v>
      </c>
      <c r="D2630" s="30">
        <v>0</v>
      </c>
      <c r="E2630" s="30">
        <v>400000000</v>
      </c>
      <c r="F2630" s="30">
        <v>100000000</v>
      </c>
      <c r="G2630" s="30">
        <v>149973470</v>
      </c>
    </row>
    <row r="2631" spans="1:7">
      <c r="A2631" s="4"/>
      <c r="B2631" s="4"/>
      <c r="C2631" s="26" t="s">
        <v>1860</v>
      </c>
      <c r="D2631" s="1316" t="s">
        <v>1861</v>
      </c>
      <c r="E2631" s="1317"/>
      <c r="F2631" s="1317"/>
      <c r="G2631" s="1317"/>
    </row>
    <row r="2632" spans="1:7">
      <c r="A2632" s="4"/>
      <c r="B2632" s="4"/>
      <c r="C2632" s="14" t="s">
        <v>382</v>
      </c>
      <c r="D2632" s="1314" t="s">
        <v>1862</v>
      </c>
      <c r="E2632" s="1315"/>
      <c r="F2632" s="1315"/>
      <c r="G2632" s="1315"/>
    </row>
    <row r="2633" spans="1:7">
      <c r="A2633" s="4"/>
      <c r="B2633" s="4"/>
      <c r="C2633" s="27" t="s">
        <v>380</v>
      </c>
      <c r="D2633" s="1310" t="s">
        <v>1863</v>
      </c>
      <c r="E2633" s="1311"/>
      <c r="F2633" s="1311"/>
      <c r="G2633" s="1311"/>
    </row>
    <row r="2634" spans="1:7">
      <c r="A2634" s="4"/>
      <c r="B2634" s="4"/>
      <c r="C2634" s="27" t="s">
        <v>15</v>
      </c>
      <c r="D2634" s="1310" t="s">
        <v>1864</v>
      </c>
      <c r="E2634" s="1311"/>
      <c r="F2634" s="1311"/>
      <c r="G2634" s="1311"/>
    </row>
    <row r="2635" spans="1:7">
      <c r="A2635" s="4"/>
      <c r="B2635" s="4"/>
      <c r="C2635" s="13"/>
      <c r="D2635" s="33">
        <v>2022</v>
      </c>
      <c r="E2635" s="33">
        <v>2023</v>
      </c>
      <c r="F2635" s="33">
        <v>2024</v>
      </c>
      <c r="G2635" s="33">
        <v>2025</v>
      </c>
    </row>
    <row r="2636" spans="1:7">
      <c r="A2636" s="4"/>
      <c r="B2636" s="4"/>
      <c r="C2636" s="12"/>
      <c r="D2636" s="34" t="s">
        <v>7</v>
      </c>
      <c r="E2636" s="34" t="s">
        <v>8</v>
      </c>
      <c r="F2636" s="34" t="s">
        <v>8</v>
      </c>
      <c r="G2636" s="34" t="s">
        <v>8</v>
      </c>
    </row>
    <row r="2637" spans="1:7">
      <c r="A2637" s="4"/>
      <c r="B2637" s="4"/>
      <c r="C2637" s="7" t="s">
        <v>16</v>
      </c>
      <c r="D2637" s="35" t="s">
        <v>348</v>
      </c>
      <c r="E2637" s="35" t="s">
        <v>411</v>
      </c>
      <c r="F2637" s="35" t="s">
        <v>411</v>
      </c>
      <c r="G2637" s="35" t="s">
        <v>411</v>
      </c>
    </row>
    <row r="2638" spans="1:7">
      <c r="A2638" s="4"/>
      <c r="B2638" s="4"/>
      <c r="C2638" s="7" t="s">
        <v>481</v>
      </c>
      <c r="D2638" s="35" t="s">
        <v>2604</v>
      </c>
      <c r="E2638" s="35" t="s">
        <v>1849</v>
      </c>
      <c r="F2638" s="35" t="s">
        <v>2605</v>
      </c>
      <c r="G2638" s="35" t="s">
        <v>372</v>
      </c>
    </row>
    <row r="2639" spans="1:7">
      <c r="A2639" s="4"/>
      <c r="B2639" s="4"/>
      <c r="C2639" s="7" t="s">
        <v>480</v>
      </c>
      <c r="D2639" s="35" t="s">
        <v>372</v>
      </c>
      <c r="E2639" s="35" t="s">
        <v>1849</v>
      </c>
      <c r="F2639" s="35" t="s">
        <v>2605</v>
      </c>
      <c r="G2639" s="35" t="s">
        <v>372</v>
      </c>
    </row>
    <row r="2640" spans="1:7">
      <c r="A2640" s="4"/>
      <c r="B2640" s="4"/>
      <c r="C2640" s="7" t="s">
        <v>375</v>
      </c>
      <c r="D2640" s="35" t="s">
        <v>348</v>
      </c>
      <c r="E2640" s="35" t="s">
        <v>348</v>
      </c>
      <c r="F2640" s="35" t="s">
        <v>372</v>
      </c>
      <c r="G2640" s="35" t="s">
        <v>372</v>
      </c>
    </row>
    <row r="2641" spans="1:7">
      <c r="A2641" s="4"/>
      <c r="B2641" s="4"/>
      <c r="C2641" s="7" t="s">
        <v>374</v>
      </c>
      <c r="D2641" s="35" t="s">
        <v>348</v>
      </c>
      <c r="E2641" s="35" t="s">
        <v>2606</v>
      </c>
      <c r="F2641" s="35" t="s">
        <v>2607</v>
      </c>
      <c r="G2641" s="35" t="s">
        <v>434</v>
      </c>
    </row>
    <row r="2642" spans="1:7">
      <c r="A2642" s="4"/>
      <c r="B2642" s="4"/>
      <c r="C2642" s="7" t="s">
        <v>22</v>
      </c>
      <c r="D2642" s="35" t="s">
        <v>348</v>
      </c>
      <c r="E2642" s="35" t="s">
        <v>348</v>
      </c>
      <c r="F2642" s="35" t="s">
        <v>2607</v>
      </c>
      <c r="G2642" s="35" t="s">
        <v>434</v>
      </c>
    </row>
    <row r="2643" spans="1:7">
      <c r="A2643" s="4"/>
      <c r="B2643" s="4"/>
      <c r="C2643" s="1312" t="s">
        <v>371</v>
      </c>
      <c r="D2643" s="1313"/>
      <c r="E2643" s="1313"/>
      <c r="F2643" s="1313"/>
      <c r="G2643" s="1313"/>
    </row>
    <row r="2644" spans="1:7">
      <c r="A2644" s="4"/>
      <c r="B2644" s="4"/>
      <c r="C2644" s="13"/>
      <c r="D2644" s="33">
        <v>2022</v>
      </c>
      <c r="E2644" s="33">
        <v>2023</v>
      </c>
      <c r="F2644" s="33">
        <v>2024</v>
      </c>
      <c r="G2644" s="33">
        <v>2025</v>
      </c>
    </row>
    <row r="2645" spans="1:7">
      <c r="A2645" s="4"/>
      <c r="B2645" s="4"/>
      <c r="C2645" s="12"/>
      <c r="D2645" s="34" t="s">
        <v>7</v>
      </c>
      <c r="E2645" s="34" t="s">
        <v>8</v>
      </c>
      <c r="F2645" s="34" t="s">
        <v>8</v>
      </c>
      <c r="G2645" s="34" t="s">
        <v>8</v>
      </c>
    </row>
    <row r="2646" spans="1:7">
      <c r="A2646" s="4"/>
      <c r="B2646" s="4"/>
      <c r="C2646" s="11" t="s">
        <v>368</v>
      </c>
      <c r="D2646" s="30">
        <v>0</v>
      </c>
      <c r="E2646" s="30">
        <v>0</v>
      </c>
      <c r="F2646" s="30">
        <v>0</v>
      </c>
      <c r="G2646" s="30">
        <v>0</v>
      </c>
    </row>
    <row r="2647" spans="1:7">
      <c r="A2647" s="4"/>
      <c r="B2647" s="4"/>
      <c r="C2647" s="11" t="s">
        <v>357</v>
      </c>
      <c r="D2647" s="30">
        <v>0</v>
      </c>
      <c r="E2647" s="30">
        <v>0</v>
      </c>
      <c r="F2647" s="30">
        <v>0</v>
      </c>
      <c r="G2647" s="30">
        <v>0</v>
      </c>
    </row>
    <row r="2648" spans="1:7">
      <c r="A2648" s="4"/>
      <c r="B2648" s="4"/>
      <c r="C2648" s="11" t="s">
        <v>361</v>
      </c>
      <c r="D2648" s="30">
        <v>0</v>
      </c>
      <c r="E2648" s="30">
        <v>0</v>
      </c>
      <c r="F2648" s="30">
        <v>0</v>
      </c>
      <c r="G2648" s="30">
        <v>0</v>
      </c>
    </row>
    <row r="2649" spans="1:7">
      <c r="A2649" s="4"/>
      <c r="B2649" s="4"/>
      <c r="C2649" s="11" t="s">
        <v>367</v>
      </c>
      <c r="D2649" s="30">
        <v>0</v>
      </c>
      <c r="E2649" s="30">
        <v>0</v>
      </c>
      <c r="F2649" s="30">
        <v>0</v>
      </c>
      <c r="G2649" s="30">
        <v>0</v>
      </c>
    </row>
    <row r="2650" spans="1:7">
      <c r="A2650" s="4"/>
      <c r="B2650" s="4"/>
      <c r="C2650" s="11" t="s">
        <v>357</v>
      </c>
      <c r="D2650" s="30">
        <v>0</v>
      </c>
      <c r="E2650" s="30">
        <v>0</v>
      </c>
      <c r="F2650" s="30">
        <v>0</v>
      </c>
      <c r="G2650" s="30">
        <v>0</v>
      </c>
    </row>
    <row r="2651" spans="1:7">
      <c r="A2651" s="4"/>
      <c r="B2651" s="4"/>
      <c r="C2651" s="11" t="s">
        <v>361</v>
      </c>
      <c r="D2651" s="30">
        <v>0</v>
      </c>
      <c r="E2651" s="30">
        <v>0</v>
      </c>
      <c r="F2651" s="30">
        <v>0</v>
      </c>
      <c r="G2651" s="30">
        <v>0</v>
      </c>
    </row>
    <row r="2652" spans="1:7">
      <c r="A2652" s="4"/>
      <c r="B2652" s="4"/>
      <c r="C2652" s="11" t="s">
        <v>366</v>
      </c>
      <c r="D2652" s="30">
        <v>0</v>
      </c>
      <c r="E2652" s="30">
        <v>0</v>
      </c>
      <c r="F2652" s="30">
        <v>0</v>
      </c>
      <c r="G2652" s="30">
        <v>0</v>
      </c>
    </row>
    <row r="2653" spans="1:7">
      <c r="A2653" s="4"/>
      <c r="B2653" s="4"/>
      <c r="C2653" s="11" t="s">
        <v>357</v>
      </c>
      <c r="D2653" s="30">
        <v>0</v>
      </c>
      <c r="E2653" s="30">
        <v>0</v>
      </c>
      <c r="F2653" s="30">
        <v>0</v>
      </c>
      <c r="G2653" s="30">
        <v>0</v>
      </c>
    </row>
    <row r="2654" spans="1:7">
      <c r="A2654" s="4"/>
      <c r="B2654" s="4"/>
      <c r="C2654" s="11" t="s">
        <v>361</v>
      </c>
      <c r="D2654" s="30">
        <v>0</v>
      </c>
      <c r="E2654" s="30">
        <v>0</v>
      </c>
      <c r="F2654" s="30">
        <v>0</v>
      </c>
      <c r="G2654" s="30">
        <v>0</v>
      </c>
    </row>
    <row r="2655" spans="1:7">
      <c r="A2655" s="4"/>
      <c r="B2655" s="4"/>
      <c r="C2655" s="11" t="s">
        <v>365</v>
      </c>
      <c r="D2655" s="30">
        <v>0</v>
      </c>
      <c r="E2655" s="30">
        <v>0</v>
      </c>
      <c r="F2655" s="30">
        <v>0</v>
      </c>
      <c r="G2655" s="30">
        <v>0</v>
      </c>
    </row>
    <row r="2656" spans="1:7">
      <c r="A2656" s="4"/>
      <c r="B2656" s="4"/>
      <c r="C2656" s="11" t="s">
        <v>357</v>
      </c>
      <c r="D2656" s="30">
        <v>0</v>
      </c>
      <c r="E2656" s="30">
        <v>0</v>
      </c>
      <c r="F2656" s="30">
        <v>0</v>
      </c>
      <c r="G2656" s="30">
        <v>0</v>
      </c>
    </row>
    <row r="2657" spans="1:7">
      <c r="A2657" s="4"/>
      <c r="B2657" s="4"/>
      <c r="C2657" s="11" t="s">
        <v>361</v>
      </c>
      <c r="D2657" s="30">
        <v>0</v>
      </c>
      <c r="E2657" s="30">
        <v>0</v>
      </c>
      <c r="F2657" s="30">
        <v>0</v>
      </c>
      <c r="G2657" s="30">
        <v>0</v>
      </c>
    </row>
    <row r="2658" spans="1:7">
      <c r="A2658" s="4"/>
      <c r="B2658" s="4"/>
      <c r="C2658" s="11" t="s">
        <v>370</v>
      </c>
      <c r="D2658" s="30">
        <v>0</v>
      </c>
      <c r="E2658" s="30">
        <v>0</v>
      </c>
      <c r="F2658" s="30">
        <v>0</v>
      </c>
      <c r="G2658" s="30">
        <v>0</v>
      </c>
    </row>
    <row r="2659" spans="1:7">
      <c r="A2659" s="4"/>
      <c r="B2659" s="4"/>
      <c r="C2659" s="11" t="s">
        <v>357</v>
      </c>
      <c r="D2659" s="30">
        <v>0</v>
      </c>
      <c r="E2659" s="30">
        <v>0</v>
      </c>
      <c r="F2659" s="30">
        <v>0</v>
      </c>
      <c r="G2659" s="30">
        <v>0</v>
      </c>
    </row>
    <row r="2660" spans="1:7">
      <c r="A2660" s="4"/>
      <c r="B2660" s="4"/>
      <c r="C2660" s="11" t="s">
        <v>361</v>
      </c>
      <c r="D2660" s="30">
        <v>0</v>
      </c>
      <c r="E2660" s="30">
        <v>0</v>
      </c>
      <c r="F2660" s="30">
        <v>0</v>
      </c>
      <c r="G2660" s="30">
        <v>0</v>
      </c>
    </row>
    <row r="2661" spans="1:7">
      <c r="A2661" s="4"/>
      <c r="B2661" s="4"/>
      <c r="C2661" s="11" t="s">
        <v>363</v>
      </c>
      <c r="D2661" s="30">
        <v>0</v>
      </c>
      <c r="E2661" s="30">
        <v>0</v>
      </c>
      <c r="F2661" s="30">
        <v>0</v>
      </c>
      <c r="G2661" s="30">
        <v>0</v>
      </c>
    </row>
    <row r="2662" spans="1:7">
      <c r="A2662" s="4"/>
      <c r="B2662" s="4"/>
      <c r="C2662" s="11" t="s">
        <v>357</v>
      </c>
      <c r="D2662" s="30">
        <v>0</v>
      </c>
      <c r="E2662" s="30">
        <v>0</v>
      </c>
      <c r="F2662" s="30">
        <v>0</v>
      </c>
      <c r="G2662" s="30">
        <v>0</v>
      </c>
    </row>
    <row r="2663" spans="1:7">
      <c r="A2663" s="4"/>
      <c r="B2663" s="4"/>
      <c r="C2663" s="11" t="s">
        <v>361</v>
      </c>
      <c r="D2663" s="30">
        <v>0</v>
      </c>
      <c r="E2663" s="30">
        <v>0</v>
      </c>
      <c r="F2663" s="30">
        <v>0</v>
      </c>
      <c r="G2663" s="30">
        <v>0</v>
      </c>
    </row>
    <row r="2664" spans="1:7">
      <c r="A2664" s="4"/>
      <c r="B2664" s="4"/>
      <c r="C2664" s="11" t="s">
        <v>362</v>
      </c>
      <c r="D2664" s="30">
        <v>0</v>
      </c>
      <c r="E2664" s="30">
        <v>0</v>
      </c>
      <c r="F2664" s="30">
        <v>0</v>
      </c>
      <c r="G2664" s="30">
        <v>0</v>
      </c>
    </row>
    <row r="2665" spans="1:7">
      <c r="A2665" s="4"/>
      <c r="B2665" s="4"/>
      <c r="C2665" s="11" t="s">
        <v>357</v>
      </c>
      <c r="D2665" s="30">
        <v>0</v>
      </c>
      <c r="E2665" s="30">
        <v>0</v>
      </c>
      <c r="F2665" s="30">
        <v>0</v>
      </c>
      <c r="G2665" s="30">
        <v>0</v>
      </c>
    </row>
    <row r="2666" spans="1:7">
      <c r="A2666" s="4"/>
      <c r="B2666" s="4"/>
      <c r="C2666" s="11" t="s">
        <v>361</v>
      </c>
      <c r="D2666" s="30">
        <v>0</v>
      </c>
      <c r="E2666" s="30">
        <v>0</v>
      </c>
      <c r="F2666" s="30">
        <v>0</v>
      </c>
      <c r="G2666" s="30">
        <v>0</v>
      </c>
    </row>
    <row r="2667" spans="1:7">
      <c r="A2667" s="4"/>
      <c r="B2667" s="4"/>
      <c r="C2667" s="11" t="s">
        <v>360</v>
      </c>
      <c r="D2667" s="30">
        <v>0</v>
      </c>
      <c r="E2667" s="30">
        <v>0</v>
      </c>
      <c r="F2667" s="30">
        <v>0</v>
      </c>
      <c r="G2667" s="30">
        <v>0</v>
      </c>
    </row>
    <row r="2668" spans="1:7">
      <c r="A2668" s="4"/>
      <c r="B2668" s="4"/>
      <c r="C2668" s="11" t="s">
        <v>357</v>
      </c>
      <c r="D2668" s="30">
        <v>0</v>
      </c>
      <c r="E2668" s="30">
        <v>0</v>
      </c>
      <c r="F2668" s="30">
        <v>0</v>
      </c>
      <c r="G2668" s="30">
        <v>0</v>
      </c>
    </row>
    <row r="2669" spans="1:7">
      <c r="A2669" s="4"/>
      <c r="B2669" s="4"/>
      <c r="C2669" s="11" t="s">
        <v>356</v>
      </c>
      <c r="D2669" s="30">
        <v>0</v>
      </c>
      <c r="E2669" s="30">
        <v>0</v>
      </c>
      <c r="F2669" s="30">
        <v>0</v>
      </c>
      <c r="G2669" s="30">
        <v>0</v>
      </c>
    </row>
    <row r="2670" spans="1:7">
      <c r="A2670" s="4"/>
      <c r="B2670" s="4"/>
      <c r="C2670" s="11" t="s">
        <v>355</v>
      </c>
      <c r="D2670" s="30">
        <v>0</v>
      </c>
      <c r="E2670" s="30">
        <v>0</v>
      </c>
      <c r="F2670" s="30">
        <v>0</v>
      </c>
      <c r="G2670" s="30">
        <v>0</v>
      </c>
    </row>
    <row r="2671" spans="1:7">
      <c r="A2671" s="4"/>
      <c r="B2671" s="4"/>
      <c r="C2671" s="11" t="s">
        <v>354</v>
      </c>
      <c r="D2671" s="30">
        <v>0</v>
      </c>
      <c r="E2671" s="30">
        <v>0</v>
      </c>
      <c r="F2671" s="30">
        <v>0</v>
      </c>
      <c r="G2671" s="30">
        <v>0</v>
      </c>
    </row>
    <row r="2672" spans="1:7">
      <c r="A2672" s="4"/>
      <c r="B2672" s="4"/>
      <c r="C2672" s="11" t="s">
        <v>353</v>
      </c>
      <c r="D2672" s="30">
        <v>0</v>
      </c>
      <c r="E2672" s="30">
        <v>0</v>
      </c>
      <c r="F2672" s="30">
        <v>0</v>
      </c>
      <c r="G2672" s="30">
        <v>0</v>
      </c>
    </row>
    <row r="2673" spans="1:7">
      <c r="A2673" s="4"/>
      <c r="B2673" s="4"/>
      <c r="C2673" s="11" t="s">
        <v>359</v>
      </c>
      <c r="D2673" s="30">
        <v>0</v>
      </c>
      <c r="E2673" s="30">
        <v>300000000</v>
      </c>
      <c r="F2673" s="30">
        <v>421070779</v>
      </c>
      <c r="G2673" s="30">
        <v>0</v>
      </c>
    </row>
    <row r="2674" spans="1:7">
      <c r="A2674" s="4"/>
      <c r="B2674" s="4"/>
      <c r="C2674" s="11" t="s">
        <v>357</v>
      </c>
      <c r="D2674" s="30">
        <v>0</v>
      </c>
      <c r="E2674" s="30">
        <v>300000000</v>
      </c>
      <c r="F2674" s="30">
        <v>421070779</v>
      </c>
      <c r="G2674" s="30">
        <v>0</v>
      </c>
    </row>
    <row r="2675" spans="1:7">
      <c r="A2675" s="4"/>
      <c r="B2675" s="4"/>
      <c r="C2675" s="11" t="s">
        <v>356</v>
      </c>
      <c r="D2675" s="30">
        <v>0</v>
      </c>
      <c r="E2675" s="30">
        <v>0</v>
      </c>
      <c r="F2675" s="30">
        <v>0</v>
      </c>
      <c r="G2675" s="30">
        <v>0</v>
      </c>
    </row>
    <row r="2676" spans="1:7">
      <c r="A2676" s="4"/>
      <c r="B2676" s="4"/>
      <c r="C2676" s="11" t="s">
        <v>355</v>
      </c>
      <c r="D2676" s="30">
        <v>0</v>
      </c>
      <c r="E2676" s="30">
        <v>0</v>
      </c>
      <c r="F2676" s="30">
        <v>0</v>
      </c>
      <c r="G2676" s="30">
        <v>0</v>
      </c>
    </row>
    <row r="2677" spans="1:7">
      <c r="A2677" s="4"/>
      <c r="B2677" s="4"/>
      <c r="C2677" s="11" t="s">
        <v>354</v>
      </c>
      <c r="D2677" s="30">
        <v>0</v>
      </c>
      <c r="E2677" s="30">
        <v>0</v>
      </c>
      <c r="F2677" s="30">
        <v>0</v>
      </c>
      <c r="G2677" s="30">
        <v>0</v>
      </c>
    </row>
    <row r="2678" spans="1:7">
      <c r="A2678" s="4"/>
      <c r="B2678" s="4"/>
      <c r="C2678" s="11" t="s">
        <v>353</v>
      </c>
      <c r="D2678" s="30">
        <v>0</v>
      </c>
      <c r="E2678" s="30">
        <v>0</v>
      </c>
      <c r="F2678" s="30">
        <v>0</v>
      </c>
      <c r="G2678" s="30">
        <v>0</v>
      </c>
    </row>
    <row r="2679" spans="1:7">
      <c r="A2679" s="4"/>
      <c r="B2679" s="4"/>
      <c r="C2679" s="11" t="s">
        <v>358</v>
      </c>
      <c r="D2679" s="30">
        <v>0</v>
      </c>
      <c r="E2679" s="30">
        <v>0</v>
      </c>
      <c r="F2679" s="30">
        <v>0</v>
      </c>
      <c r="G2679" s="30">
        <v>0</v>
      </c>
    </row>
    <row r="2680" spans="1:7">
      <c r="A2680" s="4"/>
      <c r="B2680" s="4"/>
      <c r="C2680" s="11" t="s">
        <v>357</v>
      </c>
      <c r="D2680" s="30">
        <v>0</v>
      </c>
      <c r="E2680" s="30">
        <v>0</v>
      </c>
      <c r="F2680" s="30">
        <v>0</v>
      </c>
      <c r="G2680" s="30">
        <v>0</v>
      </c>
    </row>
    <row r="2681" spans="1:7">
      <c r="A2681" s="4"/>
      <c r="B2681" s="4"/>
      <c r="C2681" s="11" t="s">
        <v>356</v>
      </c>
      <c r="D2681" s="30">
        <v>0</v>
      </c>
      <c r="E2681" s="30">
        <v>0</v>
      </c>
      <c r="F2681" s="30">
        <v>0</v>
      </c>
      <c r="G2681" s="30">
        <v>0</v>
      </c>
    </row>
    <row r="2682" spans="1:7">
      <c r="A2682" s="4"/>
      <c r="B2682" s="4"/>
      <c r="C2682" s="11" t="s">
        <v>355</v>
      </c>
      <c r="D2682" s="30">
        <v>0</v>
      </c>
      <c r="E2682" s="30">
        <v>0</v>
      </c>
      <c r="F2682" s="30">
        <v>0</v>
      </c>
      <c r="G2682" s="30">
        <v>0</v>
      </c>
    </row>
    <row r="2683" spans="1:7">
      <c r="A2683" s="4"/>
      <c r="B2683" s="4"/>
      <c r="C2683" s="11" t="s">
        <v>354</v>
      </c>
      <c r="D2683" s="30">
        <v>0</v>
      </c>
      <c r="E2683" s="30">
        <v>0</v>
      </c>
      <c r="F2683" s="30">
        <v>0</v>
      </c>
      <c r="G2683" s="30">
        <v>0</v>
      </c>
    </row>
    <row r="2684" spans="1:7">
      <c r="A2684" s="4"/>
      <c r="B2684" s="4"/>
      <c r="C2684" s="11" t="s">
        <v>353</v>
      </c>
      <c r="D2684" s="30">
        <v>0</v>
      </c>
      <c r="E2684" s="30">
        <v>0</v>
      </c>
      <c r="F2684" s="30">
        <v>0</v>
      </c>
      <c r="G2684" s="30">
        <v>0</v>
      </c>
    </row>
    <row r="2685" spans="1:7">
      <c r="A2685" s="4"/>
      <c r="B2685" s="4"/>
      <c r="C2685" s="11" t="s">
        <v>352</v>
      </c>
      <c r="D2685" s="30">
        <v>0</v>
      </c>
      <c r="E2685" s="30">
        <v>0</v>
      </c>
      <c r="F2685" s="30">
        <v>0</v>
      </c>
      <c r="G2685" s="30">
        <v>0</v>
      </c>
    </row>
    <row r="2686" spans="1:7">
      <c r="A2686" s="4"/>
      <c r="B2686" s="4"/>
      <c r="C2686" s="11" t="s">
        <v>351</v>
      </c>
      <c r="D2686" s="30">
        <v>0</v>
      </c>
      <c r="E2686" s="30">
        <v>0</v>
      </c>
      <c r="F2686" s="30">
        <v>0</v>
      </c>
      <c r="G2686" s="30">
        <v>0</v>
      </c>
    </row>
    <row r="2687" spans="1:7">
      <c r="A2687" s="4"/>
      <c r="B2687" s="4"/>
      <c r="C2687" s="10" t="s">
        <v>145</v>
      </c>
      <c r="D2687" s="30">
        <v>0</v>
      </c>
      <c r="E2687" s="30">
        <v>300000000</v>
      </c>
      <c r="F2687" s="30">
        <v>421070779</v>
      </c>
      <c r="G2687" s="30">
        <v>0</v>
      </c>
    </row>
    <row r="2688" spans="1:7">
      <c r="A2688" s="4"/>
      <c r="B2688" s="4"/>
      <c r="C2688" s="14" t="s">
        <v>382</v>
      </c>
      <c r="D2688" s="1314" t="s">
        <v>1865</v>
      </c>
      <c r="E2688" s="1315"/>
      <c r="F2688" s="1315"/>
      <c r="G2688" s="1315"/>
    </row>
    <row r="2689" spans="1:7">
      <c r="A2689" s="4"/>
      <c r="B2689" s="4"/>
      <c r="C2689" s="27" t="s">
        <v>380</v>
      </c>
      <c r="D2689" s="1310" t="s">
        <v>1866</v>
      </c>
      <c r="E2689" s="1311"/>
      <c r="F2689" s="1311"/>
      <c r="G2689" s="1311"/>
    </row>
    <row r="2690" spans="1:7">
      <c r="A2690" s="4"/>
      <c r="B2690" s="4"/>
      <c r="C2690" s="27" t="s">
        <v>15</v>
      </c>
      <c r="D2690" s="1310" t="s">
        <v>1867</v>
      </c>
      <c r="E2690" s="1311"/>
      <c r="F2690" s="1311"/>
      <c r="G2690" s="1311"/>
    </row>
    <row r="2691" spans="1:7">
      <c r="A2691" s="4"/>
      <c r="B2691" s="4"/>
      <c r="C2691" s="13"/>
      <c r="D2691" s="33">
        <v>2022</v>
      </c>
      <c r="E2691" s="33">
        <v>2023</v>
      </c>
      <c r="F2691" s="33">
        <v>2024</v>
      </c>
      <c r="G2691" s="33">
        <v>2025</v>
      </c>
    </row>
    <row r="2692" spans="1:7">
      <c r="A2692" s="4"/>
      <c r="B2692" s="4"/>
      <c r="C2692" s="12"/>
      <c r="D2692" s="34" t="s">
        <v>7</v>
      </c>
      <c r="E2692" s="34" t="s">
        <v>8</v>
      </c>
      <c r="F2692" s="34" t="s">
        <v>8</v>
      </c>
      <c r="G2692" s="34" t="s">
        <v>8</v>
      </c>
    </row>
    <row r="2693" spans="1:7">
      <c r="A2693" s="4"/>
      <c r="B2693" s="4"/>
      <c r="C2693" s="7" t="s">
        <v>16</v>
      </c>
      <c r="D2693" s="35" t="s">
        <v>348</v>
      </c>
      <c r="E2693" s="35" t="s">
        <v>411</v>
      </c>
      <c r="F2693" s="35" t="s">
        <v>411</v>
      </c>
      <c r="G2693" s="35" t="s">
        <v>411</v>
      </c>
    </row>
    <row r="2694" spans="1:7">
      <c r="A2694" s="4"/>
      <c r="B2694" s="4"/>
      <c r="C2694" s="7" t="s">
        <v>481</v>
      </c>
      <c r="D2694" s="35" t="s">
        <v>2608</v>
      </c>
      <c r="E2694" s="35" t="s">
        <v>1104</v>
      </c>
      <c r="F2694" s="35" t="s">
        <v>2609</v>
      </c>
      <c r="G2694" s="35" t="s">
        <v>372</v>
      </c>
    </row>
    <row r="2695" spans="1:7">
      <c r="A2695" s="4"/>
      <c r="B2695" s="4"/>
      <c r="C2695" s="7" t="s">
        <v>480</v>
      </c>
      <c r="D2695" s="35" t="s">
        <v>372</v>
      </c>
      <c r="E2695" s="35" t="s">
        <v>1104</v>
      </c>
      <c r="F2695" s="35" t="s">
        <v>2609</v>
      </c>
      <c r="G2695" s="35" t="s">
        <v>372</v>
      </c>
    </row>
    <row r="2696" spans="1:7">
      <c r="A2696" s="4"/>
      <c r="B2696" s="4"/>
      <c r="C2696" s="7" t="s">
        <v>375</v>
      </c>
      <c r="D2696" s="35" t="s">
        <v>348</v>
      </c>
      <c r="E2696" s="35" t="s">
        <v>348</v>
      </c>
      <c r="F2696" s="35" t="s">
        <v>372</v>
      </c>
      <c r="G2696" s="35" t="s">
        <v>372</v>
      </c>
    </row>
    <row r="2697" spans="1:7">
      <c r="A2697" s="4"/>
      <c r="B2697" s="4"/>
      <c r="C2697" s="7" t="s">
        <v>374</v>
      </c>
      <c r="D2697" s="35" t="s">
        <v>348</v>
      </c>
      <c r="E2697" s="35" t="s">
        <v>2610</v>
      </c>
      <c r="F2697" s="35" t="s">
        <v>2611</v>
      </c>
      <c r="G2697" s="35" t="s">
        <v>434</v>
      </c>
    </row>
    <row r="2698" spans="1:7">
      <c r="A2698" s="4"/>
      <c r="B2698" s="4"/>
      <c r="C2698" s="7" t="s">
        <v>22</v>
      </c>
      <c r="D2698" s="35" t="s">
        <v>348</v>
      </c>
      <c r="E2698" s="35" t="s">
        <v>348</v>
      </c>
      <c r="F2698" s="35" t="s">
        <v>2611</v>
      </c>
      <c r="G2698" s="35" t="s">
        <v>434</v>
      </c>
    </row>
    <row r="2699" spans="1:7">
      <c r="A2699" s="4"/>
      <c r="B2699" s="4"/>
      <c r="C2699" s="1312" t="s">
        <v>371</v>
      </c>
      <c r="D2699" s="1313"/>
      <c r="E2699" s="1313"/>
      <c r="F2699" s="1313"/>
      <c r="G2699" s="1313"/>
    </row>
    <row r="2700" spans="1:7">
      <c r="A2700" s="4"/>
      <c r="B2700" s="4"/>
      <c r="C2700" s="13"/>
      <c r="D2700" s="33">
        <v>2022</v>
      </c>
      <c r="E2700" s="33">
        <v>2023</v>
      </c>
      <c r="F2700" s="33">
        <v>2024</v>
      </c>
      <c r="G2700" s="33">
        <v>2025</v>
      </c>
    </row>
    <row r="2701" spans="1:7">
      <c r="A2701" s="4"/>
      <c r="B2701" s="4"/>
      <c r="C2701" s="12"/>
      <c r="D2701" s="34" t="s">
        <v>7</v>
      </c>
      <c r="E2701" s="34" t="s">
        <v>8</v>
      </c>
      <c r="F2701" s="34" t="s">
        <v>8</v>
      </c>
      <c r="G2701" s="34" t="s">
        <v>8</v>
      </c>
    </row>
    <row r="2702" spans="1:7">
      <c r="A2702" s="4"/>
      <c r="B2702" s="4"/>
      <c r="C2702" s="11" t="s">
        <v>368</v>
      </c>
      <c r="D2702" s="30">
        <v>0</v>
      </c>
      <c r="E2702" s="30">
        <v>0</v>
      </c>
      <c r="F2702" s="30">
        <v>0</v>
      </c>
      <c r="G2702" s="30">
        <v>0</v>
      </c>
    </row>
    <row r="2703" spans="1:7">
      <c r="A2703" s="4"/>
      <c r="B2703" s="4"/>
      <c r="C2703" s="11" t="s">
        <v>357</v>
      </c>
      <c r="D2703" s="30">
        <v>0</v>
      </c>
      <c r="E2703" s="30">
        <v>0</v>
      </c>
      <c r="F2703" s="30">
        <v>0</v>
      </c>
      <c r="G2703" s="30">
        <v>0</v>
      </c>
    </row>
    <row r="2704" spans="1:7">
      <c r="A2704" s="4"/>
      <c r="B2704" s="4"/>
      <c r="C2704" s="11" t="s">
        <v>361</v>
      </c>
      <c r="D2704" s="30">
        <v>0</v>
      </c>
      <c r="E2704" s="30">
        <v>0</v>
      </c>
      <c r="F2704" s="30">
        <v>0</v>
      </c>
      <c r="G2704" s="30">
        <v>0</v>
      </c>
    </row>
    <row r="2705" spans="1:7">
      <c r="A2705" s="4"/>
      <c r="B2705" s="4"/>
      <c r="C2705" s="11" t="s">
        <v>367</v>
      </c>
      <c r="D2705" s="30">
        <v>0</v>
      </c>
      <c r="E2705" s="30">
        <v>0</v>
      </c>
      <c r="F2705" s="30">
        <v>0</v>
      </c>
      <c r="G2705" s="30">
        <v>0</v>
      </c>
    </row>
    <row r="2706" spans="1:7">
      <c r="A2706" s="4"/>
      <c r="B2706" s="4"/>
      <c r="C2706" s="11" t="s">
        <v>357</v>
      </c>
      <c r="D2706" s="30">
        <v>0</v>
      </c>
      <c r="E2706" s="30">
        <v>0</v>
      </c>
      <c r="F2706" s="30">
        <v>0</v>
      </c>
      <c r="G2706" s="30">
        <v>0</v>
      </c>
    </row>
    <row r="2707" spans="1:7">
      <c r="A2707" s="4"/>
      <c r="B2707" s="4"/>
      <c r="C2707" s="11" t="s">
        <v>361</v>
      </c>
      <c r="D2707" s="30">
        <v>0</v>
      </c>
      <c r="E2707" s="30">
        <v>0</v>
      </c>
      <c r="F2707" s="30">
        <v>0</v>
      </c>
      <c r="G2707" s="30">
        <v>0</v>
      </c>
    </row>
    <row r="2708" spans="1:7">
      <c r="A2708" s="4"/>
      <c r="B2708" s="4"/>
      <c r="C2708" s="11" t="s">
        <v>366</v>
      </c>
      <c r="D2708" s="30">
        <v>0</v>
      </c>
      <c r="E2708" s="30">
        <v>0</v>
      </c>
      <c r="F2708" s="30">
        <v>0</v>
      </c>
      <c r="G2708" s="30">
        <v>0</v>
      </c>
    </row>
    <row r="2709" spans="1:7">
      <c r="A2709" s="4"/>
      <c r="B2709" s="4"/>
      <c r="C2709" s="11" t="s">
        <v>357</v>
      </c>
      <c r="D2709" s="30">
        <v>0</v>
      </c>
      <c r="E2709" s="30">
        <v>0</v>
      </c>
      <c r="F2709" s="30">
        <v>0</v>
      </c>
      <c r="G2709" s="30">
        <v>0</v>
      </c>
    </row>
    <row r="2710" spans="1:7">
      <c r="A2710" s="4"/>
      <c r="B2710" s="4"/>
      <c r="C2710" s="11" t="s">
        <v>361</v>
      </c>
      <c r="D2710" s="30">
        <v>0</v>
      </c>
      <c r="E2710" s="30">
        <v>0</v>
      </c>
      <c r="F2710" s="30">
        <v>0</v>
      </c>
      <c r="G2710" s="30">
        <v>0</v>
      </c>
    </row>
    <row r="2711" spans="1:7">
      <c r="A2711" s="4"/>
      <c r="B2711" s="4"/>
      <c r="C2711" s="11" t="s">
        <v>365</v>
      </c>
      <c r="D2711" s="30">
        <v>0</v>
      </c>
      <c r="E2711" s="30">
        <v>0</v>
      </c>
      <c r="F2711" s="30">
        <v>0</v>
      </c>
      <c r="G2711" s="30">
        <v>0</v>
      </c>
    </row>
    <row r="2712" spans="1:7">
      <c r="A2712" s="4"/>
      <c r="B2712" s="4"/>
      <c r="C2712" s="11" t="s">
        <v>357</v>
      </c>
      <c r="D2712" s="30">
        <v>0</v>
      </c>
      <c r="E2712" s="30">
        <v>0</v>
      </c>
      <c r="F2712" s="30">
        <v>0</v>
      </c>
      <c r="G2712" s="30">
        <v>0</v>
      </c>
    </row>
    <row r="2713" spans="1:7">
      <c r="A2713" s="4"/>
      <c r="B2713" s="4"/>
      <c r="C2713" s="11" t="s">
        <v>361</v>
      </c>
      <c r="D2713" s="30">
        <v>0</v>
      </c>
      <c r="E2713" s="30">
        <v>0</v>
      </c>
      <c r="F2713" s="30">
        <v>0</v>
      </c>
      <c r="G2713" s="30">
        <v>0</v>
      </c>
    </row>
    <row r="2714" spans="1:7">
      <c r="A2714" s="4"/>
      <c r="B2714" s="4"/>
      <c r="C2714" s="11" t="s">
        <v>370</v>
      </c>
      <c r="D2714" s="30">
        <v>0</v>
      </c>
      <c r="E2714" s="30">
        <v>0</v>
      </c>
      <c r="F2714" s="30">
        <v>0</v>
      </c>
      <c r="G2714" s="30">
        <v>0</v>
      </c>
    </row>
    <row r="2715" spans="1:7">
      <c r="A2715" s="4"/>
      <c r="B2715" s="4"/>
      <c r="C2715" s="11" t="s">
        <v>357</v>
      </c>
      <c r="D2715" s="30">
        <v>0</v>
      </c>
      <c r="E2715" s="30">
        <v>0</v>
      </c>
      <c r="F2715" s="30">
        <v>0</v>
      </c>
      <c r="G2715" s="30">
        <v>0</v>
      </c>
    </row>
    <row r="2716" spans="1:7">
      <c r="A2716" s="4"/>
      <c r="B2716" s="4"/>
      <c r="C2716" s="11" t="s">
        <v>361</v>
      </c>
      <c r="D2716" s="30">
        <v>0</v>
      </c>
      <c r="E2716" s="30">
        <v>0</v>
      </c>
      <c r="F2716" s="30">
        <v>0</v>
      </c>
      <c r="G2716" s="30">
        <v>0</v>
      </c>
    </row>
    <row r="2717" spans="1:7">
      <c r="A2717" s="4"/>
      <c r="B2717" s="4"/>
      <c r="C2717" s="11" t="s">
        <v>363</v>
      </c>
      <c r="D2717" s="30">
        <v>0</v>
      </c>
      <c r="E2717" s="30">
        <v>0</v>
      </c>
      <c r="F2717" s="30">
        <v>0</v>
      </c>
      <c r="G2717" s="30">
        <v>0</v>
      </c>
    </row>
    <row r="2718" spans="1:7">
      <c r="A2718" s="4"/>
      <c r="B2718" s="4"/>
      <c r="C2718" s="11" t="s">
        <v>357</v>
      </c>
      <c r="D2718" s="30">
        <v>0</v>
      </c>
      <c r="E2718" s="30">
        <v>0</v>
      </c>
      <c r="F2718" s="30">
        <v>0</v>
      </c>
      <c r="G2718" s="30">
        <v>0</v>
      </c>
    </row>
    <row r="2719" spans="1:7">
      <c r="A2719" s="4"/>
      <c r="B2719" s="4"/>
      <c r="C2719" s="11" t="s">
        <v>361</v>
      </c>
      <c r="D2719" s="30">
        <v>0</v>
      </c>
      <c r="E2719" s="30">
        <v>0</v>
      </c>
      <c r="F2719" s="30">
        <v>0</v>
      </c>
      <c r="G2719" s="30">
        <v>0</v>
      </c>
    </row>
    <row r="2720" spans="1:7">
      <c r="A2720" s="4"/>
      <c r="B2720" s="4"/>
      <c r="C2720" s="11" t="s">
        <v>362</v>
      </c>
      <c r="D2720" s="30">
        <v>0</v>
      </c>
      <c r="E2720" s="30">
        <v>0</v>
      </c>
      <c r="F2720" s="30">
        <v>0</v>
      </c>
      <c r="G2720" s="30">
        <v>0</v>
      </c>
    </row>
    <row r="2721" spans="1:7">
      <c r="A2721" s="4"/>
      <c r="B2721" s="4"/>
      <c r="C2721" s="11" t="s">
        <v>357</v>
      </c>
      <c r="D2721" s="30">
        <v>0</v>
      </c>
      <c r="E2721" s="30">
        <v>0</v>
      </c>
      <c r="F2721" s="30">
        <v>0</v>
      </c>
      <c r="G2721" s="30">
        <v>0</v>
      </c>
    </row>
    <row r="2722" spans="1:7">
      <c r="A2722" s="4"/>
      <c r="B2722" s="4"/>
      <c r="C2722" s="11" t="s">
        <v>361</v>
      </c>
      <c r="D2722" s="30">
        <v>0</v>
      </c>
      <c r="E2722" s="30">
        <v>0</v>
      </c>
      <c r="F2722" s="30">
        <v>0</v>
      </c>
      <c r="G2722" s="30">
        <v>0</v>
      </c>
    </row>
    <row r="2723" spans="1:7">
      <c r="A2723" s="4"/>
      <c r="B2723" s="4"/>
      <c r="C2723" s="11" t="s">
        <v>360</v>
      </c>
      <c r="D2723" s="30">
        <v>0</v>
      </c>
      <c r="E2723" s="30">
        <v>0</v>
      </c>
      <c r="F2723" s="30">
        <v>0</v>
      </c>
      <c r="G2723" s="30">
        <v>0</v>
      </c>
    </row>
    <row r="2724" spans="1:7">
      <c r="A2724" s="4"/>
      <c r="B2724" s="4"/>
      <c r="C2724" s="11" t="s">
        <v>357</v>
      </c>
      <c r="D2724" s="30">
        <v>0</v>
      </c>
      <c r="E2724" s="30">
        <v>0</v>
      </c>
      <c r="F2724" s="30">
        <v>0</v>
      </c>
      <c r="G2724" s="30">
        <v>0</v>
      </c>
    </row>
    <row r="2725" spans="1:7">
      <c r="A2725" s="4"/>
      <c r="B2725" s="4"/>
      <c r="C2725" s="11" t="s">
        <v>356</v>
      </c>
      <c r="D2725" s="30">
        <v>0</v>
      </c>
      <c r="E2725" s="30">
        <v>0</v>
      </c>
      <c r="F2725" s="30">
        <v>0</v>
      </c>
      <c r="G2725" s="30">
        <v>0</v>
      </c>
    </row>
    <row r="2726" spans="1:7">
      <c r="A2726" s="4"/>
      <c r="B2726" s="4"/>
      <c r="C2726" s="11" t="s">
        <v>355</v>
      </c>
      <c r="D2726" s="30">
        <v>0</v>
      </c>
      <c r="E2726" s="30">
        <v>0</v>
      </c>
      <c r="F2726" s="30">
        <v>0</v>
      </c>
      <c r="G2726" s="30">
        <v>0</v>
      </c>
    </row>
    <row r="2727" spans="1:7">
      <c r="A2727" s="4"/>
      <c r="B2727" s="4"/>
      <c r="C2727" s="11" t="s">
        <v>354</v>
      </c>
      <c r="D2727" s="30">
        <v>0</v>
      </c>
      <c r="E2727" s="30">
        <v>0</v>
      </c>
      <c r="F2727" s="30">
        <v>0</v>
      </c>
      <c r="G2727" s="30">
        <v>0</v>
      </c>
    </row>
    <row r="2728" spans="1:7">
      <c r="A2728" s="4"/>
      <c r="B2728" s="4"/>
      <c r="C2728" s="11" t="s">
        <v>353</v>
      </c>
      <c r="D2728" s="30">
        <v>0</v>
      </c>
      <c r="E2728" s="30">
        <v>0</v>
      </c>
      <c r="F2728" s="30">
        <v>0</v>
      </c>
      <c r="G2728" s="30">
        <v>0</v>
      </c>
    </row>
    <row r="2729" spans="1:7">
      <c r="A2729" s="4"/>
      <c r="B2729" s="4"/>
      <c r="C2729" s="11" t="s">
        <v>359</v>
      </c>
      <c r="D2729" s="30">
        <v>0</v>
      </c>
      <c r="E2729" s="30">
        <v>400000000</v>
      </c>
      <c r="F2729" s="30">
        <v>287814288</v>
      </c>
      <c r="G2729" s="30">
        <v>0</v>
      </c>
    </row>
    <row r="2730" spans="1:7">
      <c r="A2730" s="4"/>
      <c r="B2730" s="4"/>
      <c r="C2730" s="11" t="s">
        <v>357</v>
      </c>
      <c r="D2730" s="30">
        <v>0</v>
      </c>
      <c r="E2730" s="30">
        <v>400000000</v>
      </c>
      <c r="F2730" s="30">
        <v>287814288</v>
      </c>
      <c r="G2730" s="30">
        <v>0</v>
      </c>
    </row>
    <row r="2731" spans="1:7">
      <c r="A2731" s="4"/>
      <c r="B2731" s="4"/>
      <c r="C2731" s="11" t="s">
        <v>356</v>
      </c>
      <c r="D2731" s="30">
        <v>0</v>
      </c>
      <c r="E2731" s="30">
        <v>0</v>
      </c>
      <c r="F2731" s="30">
        <v>0</v>
      </c>
      <c r="G2731" s="30">
        <v>0</v>
      </c>
    </row>
    <row r="2732" spans="1:7">
      <c r="A2732" s="4"/>
      <c r="B2732" s="4"/>
      <c r="C2732" s="11" t="s">
        <v>355</v>
      </c>
      <c r="D2732" s="30">
        <v>0</v>
      </c>
      <c r="E2732" s="30">
        <v>0</v>
      </c>
      <c r="F2732" s="30">
        <v>0</v>
      </c>
      <c r="G2732" s="30">
        <v>0</v>
      </c>
    </row>
    <row r="2733" spans="1:7">
      <c r="A2733" s="4"/>
      <c r="B2733" s="4"/>
      <c r="C2733" s="11" t="s">
        <v>354</v>
      </c>
      <c r="D2733" s="30">
        <v>0</v>
      </c>
      <c r="E2733" s="30">
        <v>0</v>
      </c>
      <c r="F2733" s="30">
        <v>0</v>
      </c>
      <c r="G2733" s="30">
        <v>0</v>
      </c>
    </row>
    <row r="2734" spans="1:7">
      <c r="A2734" s="4"/>
      <c r="B2734" s="4"/>
      <c r="C2734" s="11" t="s">
        <v>353</v>
      </c>
      <c r="D2734" s="30">
        <v>0</v>
      </c>
      <c r="E2734" s="30">
        <v>0</v>
      </c>
      <c r="F2734" s="30">
        <v>0</v>
      </c>
      <c r="G2734" s="30">
        <v>0</v>
      </c>
    </row>
    <row r="2735" spans="1:7">
      <c r="A2735" s="4"/>
      <c r="B2735" s="4"/>
      <c r="C2735" s="11" t="s">
        <v>358</v>
      </c>
      <c r="D2735" s="30">
        <v>0</v>
      </c>
      <c r="E2735" s="30">
        <v>0</v>
      </c>
      <c r="F2735" s="30">
        <v>0</v>
      </c>
      <c r="G2735" s="30">
        <v>0</v>
      </c>
    </row>
    <row r="2736" spans="1:7">
      <c r="A2736" s="4"/>
      <c r="B2736" s="4"/>
      <c r="C2736" s="11" t="s">
        <v>357</v>
      </c>
      <c r="D2736" s="30">
        <v>0</v>
      </c>
      <c r="E2736" s="30">
        <v>0</v>
      </c>
      <c r="F2736" s="30">
        <v>0</v>
      </c>
      <c r="G2736" s="30">
        <v>0</v>
      </c>
    </row>
    <row r="2737" spans="1:7">
      <c r="A2737" s="4"/>
      <c r="B2737" s="4"/>
      <c r="C2737" s="11" t="s">
        <v>356</v>
      </c>
      <c r="D2737" s="30">
        <v>0</v>
      </c>
      <c r="E2737" s="30">
        <v>0</v>
      </c>
      <c r="F2737" s="30">
        <v>0</v>
      </c>
      <c r="G2737" s="30">
        <v>0</v>
      </c>
    </row>
    <row r="2738" spans="1:7">
      <c r="A2738" s="4"/>
      <c r="B2738" s="4"/>
      <c r="C2738" s="11" t="s">
        <v>355</v>
      </c>
      <c r="D2738" s="30">
        <v>0</v>
      </c>
      <c r="E2738" s="30">
        <v>0</v>
      </c>
      <c r="F2738" s="30">
        <v>0</v>
      </c>
      <c r="G2738" s="30">
        <v>0</v>
      </c>
    </row>
    <row r="2739" spans="1:7">
      <c r="A2739" s="4"/>
      <c r="B2739" s="4"/>
      <c r="C2739" s="11" t="s">
        <v>354</v>
      </c>
      <c r="D2739" s="30">
        <v>0</v>
      </c>
      <c r="E2739" s="30">
        <v>0</v>
      </c>
      <c r="F2739" s="30">
        <v>0</v>
      </c>
      <c r="G2739" s="30">
        <v>0</v>
      </c>
    </row>
    <row r="2740" spans="1:7">
      <c r="A2740" s="4"/>
      <c r="B2740" s="4"/>
      <c r="C2740" s="11" t="s">
        <v>353</v>
      </c>
      <c r="D2740" s="30">
        <v>0</v>
      </c>
      <c r="E2740" s="30">
        <v>0</v>
      </c>
      <c r="F2740" s="30">
        <v>0</v>
      </c>
      <c r="G2740" s="30">
        <v>0</v>
      </c>
    </row>
    <row r="2741" spans="1:7">
      <c r="A2741" s="4"/>
      <c r="B2741" s="4"/>
      <c r="C2741" s="11" t="s">
        <v>352</v>
      </c>
      <c r="D2741" s="30">
        <v>0</v>
      </c>
      <c r="E2741" s="30">
        <v>0</v>
      </c>
      <c r="F2741" s="30">
        <v>0</v>
      </c>
      <c r="G2741" s="30">
        <v>0</v>
      </c>
    </row>
    <row r="2742" spans="1:7">
      <c r="A2742" s="4"/>
      <c r="B2742" s="4"/>
      <c r="C2742" s="11" t="s">
        <v>351</v>
      </c>
      <c r="D2742" s="30">
        <v>0</v>
      </c>
      <c r="E2742" s="30">
        <v>0</v>
      </c>
      <c r="F2742" s="30">
        <v>0</v>
      </c>
      <c r="G2742" s="30">
        <v>0</v>
      </c>
    </row>
    <row r="2743" spans="1:7">
      <c r="A2743" s="4"/>
      <c r="B2743" s="4"/>
      <c r="C2743" s="10" t="s">
        <v>145</v>
      </c>
      <c r="D2743" s="30">
        <v>0</v>
      </c>
      <c r="E2743" s="30">
        <v>400000000</v>
      </c>
      <c r="F2743" s="30">
        <v>287814288</v>
      </c>
      <c r="G2743" s="30">
        <v>0</v>
      </c>
    </row>
    <row r="2744" spans="1:7">
      <c r="A2744" s="4"/>
      <c r="B2744" s="4"/>
      <c r="C2744" s="14" t="s">
        <v>382</v>
      </c>
      <c r="D2744" s="1314" t="s">
        <v>1868</v>
      </c>
      <c r="E2744" s="1315"/>
      <c r="F2744" s="1315"/>
      <c r="G2744" s="1315"/>
    </row>
    <row r="2745" spans="1:7">
      <c r="A2745" s="4"/>
      <c r="B2745" s="4"/>
      <c r="C2745" s="27" t="s">
        <v>380</v>
      </c>
      <c r="D2745" s="1310" t="s">
        <v>1869</v>
      </c>
      <c r="E2745" s="1311"/>
      <c r="F2745" s="1311"/>
      <c r="G2745" s="1311"/>
    </row>
    <row r="2746" spans="1:7">
      <c r="A2746" s="4"/>
      <c r="B2746" s="4"/>
      <c r="C2746" s="27" t="s">
        <v>15</v>
      </c>
      <c r="D2746" s="1310" t="s">
        <v>1867</v>
      </c>
      <c r="E2746" s="1311"/>
      <c r="F2746" s="1311"/>
      <c r="G2746" s="1311"/>
    </row>
    <row r="2747" spans="1:7">
      <c r="A2747" s="4"/>
      <c r="B2747" s="4"/>
      <c r="C2747" s="13"/>
      <c r="D2747" s="33">
        <v>2022</v>
      </c>
      <c r="E2747" s="33">
        <v>2023</v>
      </c>
      <c r="F2747" s="33">
        <v>2024</v>
      </c>
      <c r="G2747" s="33">
        <v>2025</v>
      </c>
    </row>
    <row r="2748" spans="1:7">
      <c r="A2748" s="4"/>
      <c r="B2748" s="4"/>
      <c r="C2748" s="12"/>
      <c r="D2748" s="34" t="s">
        <v>7</v>
      </c>
      <c r="E2748" s="34" t="s">
        <v>8</v>
      </c>
      <c r="F2748" s="34" t="s">
        <v>8</v>
      </c>
      <c r="G2748" s="34" t="s">
        <v>8</v>
      </c>
    </row>
    <row r="2749" spans="1:7">
      <c r="A2749" s="4"/>
      <c r="B2749" s="4"/>
      <c r="C2749" s="7" t="s">
        <v>16</v>
      </c>
      <c r="D2749" s="35" t="s">
        <v>348</v>
      </c>
      <c r="E2749" s="35" t="s">
        <v>411</v>
      </c>
      <c r="F2749" s="35" t="s">
        <v>411</v>
      </c>
      <c r="G2749" s="35" t="s">
        <v>411</v>
      </c>
    </row>
    <row r="2750" spans="1:7">
      <c r="A2750" s="4"/>
      <c r="B2750" s="4"/>
      <c r="C2750" s="7" t="s">
        <v>481</v>
      </c>
      <c r="D2750" s="35" t="s">
        <v>2612</v>
      </c>
      <c r="E2750" s="35" t="s">
        <v>697</v>
      </c>
      <c r="F2750" s="35" t="s">
        <v>767</v>
      </c>
      <c r="G2750" s="35" t="s">
        <v>2613</v>
      </c>
    </row>
    <row r="2751" spans="1:7">
      <c r="A2751" s="4"/>
      <c r="B2751" s="4"/>
      <c r="C2751" s="7" t="s">
        <v>480</v>
      </c>
      <c r="D2751" s="35" t="s">
        <v>372</v>
      </c>
      <c r="E2751" s="35" t="s">
        <v>697</v>
      </c>
      <c r="F2751" s="35" t="s">
        <v>767</v>
      </c>
      <c r="G2751" s="35" t="s">
        <v>2613</v>
      </c>
    </row>
    <row r="2752" spans="1:7">
      <c r="A2752" s="4"/>
      <c r="B2752" s="4"/>
      <c r="C2752" s="7" t="s">
        <v>375</v>
      </c>
      <c r="D2752" s="35" t="s">
        <v>348</v>
      </c>
      <c r="E2752" s="35" t="s">
        <v>348</v>
      </c>
      <c r="F2752" s="35" t="s">
        <v>372</v>
      </c>
      <c r="G2752" s="35" t="s">
        <v>372</v>
      </c>
    </row>
    <row r="2753" spans="1:7">
      <c r="A2753" s="4"/>
      <c r="B2753" s="4"/>
      <c r="C2753" s="7" t="s">
        <v>374</v>
      </c>
      <c r="D2753" s="35" t="s">
        <v>348</v>
      </c>
      <c r="E2753" s="35" t="s">
        <v>2614</v>
      </c>
      <c r="F2753" s="35" t="s">
        <v>373</v>
      </c>
      <c r="G2753" s="35" t="s">
        <v>2615</v>
      </c>
    </row>
    <row r="2754" spans="1:7">
      <c r="A2754" s="4"/>
      <c r="B2754" s="4"/>
      <c r="C2754" s="7" t="s">
        <v>22</v>
      </c>
      <c r="D2754" s="35" t="s">
        <v>348</v>
      </c>
      <c r="E2754" s="35" t="s">
        <v>348</v>
      </c>
      <c r="F2754" s="35" t="s">
        <v>373</v>
      </c>
      <c r="G2754" s="35" t="s">
        <v>2615</v>
      </c>
    </row>
    <row r="2755" spans="1:7">
      <c r="A2755" s="4"/>
      <c r="B2755" s="4"/>
      <c r="C2755" s="1312" t="s">
        <v>371</v>
      </c>
      <c r="D2755" s="1313"/>
      <c r="E2755" s="1313"/>
      <c r="F2755" s="1313"/>
      <c r="G2755" s="1313"/>
    </row>
    <row r="2756" spans="1:7">
      <c r="A2756" s="4"/>
      <c r="B2756" s="4"/>
      <c r="C2756" s="13"/>
      <c r="D2756" s="33">
        <v>2022</v>
      </c>
      <c r="E2756" s="33">
        <v>2023</v>
      </c>
      <c r="F2756" s="33">
        <v>2024</v>
      </c>
      <c r="G2756" s="33">
        <v>2025</v>
      </c>
    </row>
    <row r="2757" spans="1:7">
      <c r="A2757" s="4"/>
      <c r="B2757" s="4"/>
      <c r="C2757" s="12"/>
      <c r="D2757" s="34" t="s">
        <v>7</v>
      </c>
      <c r="E2757" s="34" t="s">
        <v>8</v>
      </c>
      <c r="F2757" s="34" t="s">
        <v>8</v>
      </c>
      <c r="G2757" s="34" t="s">
        <v>8</v>
      </c>
    </row>
    <row r="2758" spans="1:7">
      <c r="A2758" s="4"/>
      <c r="B2758" s="4"/>
      <c r="C2758" s="11" t="s">
        <v>368</v>
      </c>
      <c r="D2758" s="30">
        <v>0</v>
      </c>
      <c r="E2758" s="30">
        <v>0</v>
      </c>
      <c r="F2758" s="30">
        <v>0</v>
      </c>
      <c r="G2758" s="30">
        <v>0</v>
      </c>
    </row>
    <row r="2759" spans="1:7">
      <c r="A2759" s="4"/>
      <c r="B2759" s="4"/>
      <c r="C2759" s="11" t="s">
        <v>357</v>
      </c>
      <c r="D2759" s="30">
        <v>0</v>
      </c>
      <c r="E2759" s="30">
        <v>0</v>
      </c>
      <c r="F2759" s="30">
        <v>0</v>
      </c>
      <c r="G2759" s="30">
        <v>0</v>
      </c>
    </row>
    <row r="2760" spans="1:7">
      <c r="A2760" s="4"/>
      <c r="B2760" s="4"/>
      <c r="C2760" s="11" t="s">
        <v>361</v>
      </c>
      <c r="D2760" s="30">
        <v>0</v>
      </c>
      <c r="E2760" s="30">
        <v>0</v>
      </c>
      <c r="F2760" s="30">
        <v>0</v>
      </c>
      <c r="G2760" s="30">
        <v>0</v>
      </c>
    </row>
    <row r="2761" spans="1:7">
      <c r="A2761" s="4"/>
      <c r="B2761" s="4"/>
      <c r="C2761" s="11" t="s">
        <v>367</v>
      </c>
      <c r="D2761" s="30">
        <v>0</v>
      </c>
      <c r="E2761" s="30">
        <v>0</v>
      </c>
      <c r="F2761" s="30">
        <v>0</v>
      </c>
      <c r="G2761" s="30">
        <v>0</v>
      </c>
    </row>
    <row r="2762" spans="1:7">
      <c r="A2762" s="4"/>
      <c r="B2762" s="4"/>
      <c r="C2762" s="11" t="s">
        <v>357</v>
      </c>
      <c r="D2762" s="30">
        <v>0</v>
      </c>
      <c r="E2762" s="30">
        <v>0</v>
      </c>
      <c r="F2762" s="30">
        <v>0</v>
      </c>
      <c r="G2762" s="30">
        <v>0</v>
      </c>
    </row>
    <row r="2763" spans="1:7">
      <c r="A2763" s="4"/>
      <c r="B2763" s="4"/>
      <c r="C2763" s="11" t="s">
        <v>361</v>
      </c>
      <c r="D2763" s="30">
        <v>0</v>
      </c>
      <c r="E2763" s="30">
        <v>0</v>
      </c>
      <c r="F2763" s="30">
        <v>0</v>
      </c>
      <c r="G2763" s="30">
        <v>0</v>
      </c>
    </row>
    <row r="2764" spans="1:7">
      <c r="A2764" s="4"/>
      <c r="B2764" s="4"/>
      <c r="C2764" s="11" t="s">
        <v>366</v>
      </c>
      <c r="D2764" s="30">
        <v>0</v>
      </c>
      <c r="E2764" s="30">
        <v>0</v>
      </c>
      <c r="F2764" s="30">
        <v>0</v>
      </c>
      <c r="G2764" s="30">
        <v>0</v>
      </c>
    </row>
    <row r="2765" spans="1:7">
      <c r="A2765" s="4"/>
      <c r="B2765" s="4"/>
      <c r="C2765" s="11" t="s">
        <v>357</v>
      </c>
      <c r="D2765" s="30">
        <v>0</v>
      </c>
      <c r="E2765" s="30">
        <v>0</v>
      </c>
      <c r="F2765" s="30">
        <v>0</v>
      </c>
      <c r="G2765" s="30">
        <v>0</v>
      </c>
    </row>
    <row r="2766" spans="1:7">
      <c r="A2766" s="4"/>
      <c r="B2766" s="4"/>
      <c r="C2766" s="11" t="s">
        <v>361</v>
      </c>
      <c r="D2766" s="30">
        <v>0</v>
      </c>
      <c r="E2766" s="30">
        <v>0</v>
      </c>
      <c r="F2766" s="30">
        <v>0</v>
      </c>
      <c r="G2766" s="30">
        <v>0</v>
      </c>
    </row>
    <row r="2767" spans="1:7">
      <c r="A2767" s="4"/>
      <c r="B2767" s="4"/>
      <c r="C2767" s="11" t="s">
        <v>365</v>
      </c>
      <c r="D2767" s="30">
        <v>0</v>
      </c>
      <c r="E2767" s="30">
        <v>0</v>
      </c>
      <c r="F2767" s="30">
        <v>0</v>
      </c>
      <c r="G2767" s="30">
        <v>0</v>
      </c>
    </row>
    <row r="2768" spans="1:7">
      <c r="A2768" s="4"/>
      <c r="B2768" s="4"/>
      <c r="C2768" s="11" t="s">
        <v>357</v>
      </c>
      <c r="D2768" s="30">
        <v>0</v>
      </c>
      <c r="E2768" s="30">
        <v>0</v>
      </c>
      <c r="F2768" s="30">
        <v>0</v>
      </c>
      <c r="G2768" s="30">
        <v>0</v>
      </c>
    </row>
    <row r="2769" spans="1:7">
      <c r="A2769" s="4"/>
      <c r="B2769" s="4"/>
      <c r="C2769" s="11" t="s">
        <v>361</v>
      </c>
      <c r="D2769" s="30">
        <v>0</v>
      </c>
      <c r="E2769" s="30">
        <v>0</v>
      </c>
      <c r="F2769" s="30">
        <v>0</v>
      </c>
      <c r="G2769" s="30">
        <v>0</v>
      </c>
    </row>
    <row r="2770" spans="1:7">
      <c r="A2770" s="4"/>
      <c r="B2770" s="4"/>
      <c r="C2770" s="11" t="s">
        <v>370</v>
      </c>
      <c r="D2770" s="30">
        <v>0</v>
      </c>
      <c r="E2770" s="30">
        <v>0</v>
      </c>
      <c r="F2770" s="30">
        <v>0</v>
      </c>
      <c r="G2770" s="30">
        <v>0</v>
      </c>
    </row>
    <row r="2771" spans="1:7">
      <c r="A2771" s="4"/>
      <c r="B2771" s="4"/>
      <c r="C2771" s="11" t="s">
        <v>357</v>
      </c>
      <c r="D2771" s="30">
        <v>0</v>
      </c>
      <c r="E2771" s="30">
        <v>0</v>
      </c>
      <c r="F2771" s="30">
        <v>0</v>
      </c>
      <c r="G2771" s="30">
        <v>0</v>
      </c>
    </row>
    <row r="2772" spans="1:7">
      <c r="A2772" s="4"/>
      <c r="B2772" s="4"/>
      <c r="C2772" s="11" t="s">
        <v>361</v>
      </c>
      <c r="D2772" s="30">
        <v>0</v>
      </c>
      <c r="E2772" s="30">
        <v>0</v>
      </c>
      <c r="F2772" s="30">
        <v>0</v>
      </c>
      <c r="G2772" s="30">
        <v>0</v>
      </c>
    </row>
    <row r="2773" spans="1:7">
      <c r="A2773" s="4"/>
      <c r="B2773" s="4"/>
      <c r="C2773" s="11" t="s">
        <v>363</v>
      </c>
      <c r="D2773" s="30">
        <v>0</v>
      </c>
      <c r="E2773" s="30">
        <v>0</v>
      </c>
      <c r="F2773" s="30">
        <v>0</v>
      </c>
      <c r="G2773" s="30">
        <v>0</v>
      </c>
    </row>
    <row r="2774" spans="1:7">
      <c r="A2774" s="4"/>
      <c r="B2774" s="4"/>
      <c r="C2774" s="11" t="s">
        <v>357</v>
      </c>
      <c r="D2774" s="30">
        <v>0</v>
      </c>
      <c r="E2774" s="30">
        <v>0</v>
      </c>
      <c r="F2774" s="30">
        <v>0</v>
      </c>
      <c r="G2774" s="30">
        <v>0</v>
      </c>
    </row>
    <row r="2775" spans="1:7">
      <c r="A2775" s="4"/>
      <c r="B2775" s="4"/>
      <c r="C2775" s="11" t="s">
        <v>361</v>
      </c>
      <c r="D2775" s="30">
        <v>0</v>
      </c>
      <c r="E2775" s="30">
        <v>0</v>
      </c>
      <c r="F2775" s="30">
        <v>0</v>
      </c>
      <c r="G2775" s="30">
        <v>0</v>
      </c>
    </row>
    <row r="2776" spans="1:7">
      <c r="A2776" s="4"/>
      <c r="B2776" s="4"/>
      <c r="C2776" s="11" t="s">
        <v>362</v>
      </c>
      <c r="D2776" s="30">
        <v>0</v>
      </c>
      <c r="E2776" s="30">
        <v>0</v>
      </c>
      <c r="F2776" s="30">
        <v>0</v>
      </c>
      <c r="G2776" s="30">
        <v>0</v>
      </c>
    </row>
    <row r="2777" spans="1:7">
      <c r="A2777" s="4"/>
      <c r="B2777" s="4"/>
      <c r="C2777" s="11" t="s">
        <v>357</v>
      </c>
      <c r="D2777" s="30">
        <v>0</v>
      </c>
      <c r="E2777" s="30">
        <v>0</v>
      </c>
      <c r="F2777" s="30">
        <v>0</v>
      </c>
      <c r="G2777" s="30">
        <v>0</v>
      </c>
    </row>
    <row r="2778" spans="1:7">
      <c r="A2778" s="4"/>
      <c r="B2778" s="4"/>
      <c r="C2778" s="11" t="s">
        <v>361</v>
      </c>
      <c r="D2778" s="30">
        <v>0</v>
      </c>
      <c r="E2778" s="30">
        <v>0</v>
      </c>
      <c r="F2778" s="30">
        <v>0</v>
      </c>
      <c r="G2778" s="30">
        <v>0</v>
      </c>
    </row>
    <row r="2779" spans="1:7">
      <c r="A2779" s="4"/>
      <c r="B2779" s="4"/>
      <c r="C2779" s="11" t="s">
        <v>360</v>
      </c>
      <c r="D2779" s="30">
        <v>0</v>
      </c>
      <c r="E2779" s="30">
        <v>0</v>
      </c>
      <c r="F2779" s="30">
        <v>0</v>
      </c>
      <c r="G2779" s="30">
        <v>0</v>
      </c>
    </row>
    <row r="2780" spans="1:7">
      <c r="A2780" s="4"/>
      <c r="B2780" s="4"/>
      <c r="C2780" s="11" t="s">
        <v>357</v>
      </c>
      <c r="D2780" s="30">
        <v>0</v>
      </c>
      <c r="E2780" s="30">
        <v>0</v>
      </c>
      <c r="F2780" s="30">
        <v>0</v>
      </c>
      <c r="G2780" s="30">
        <v>0</v>
      </c>
    </row>
    <row r="2781" spans="1:7">
      <c r="A2781" s="4"/>
      <c r="B2781" s="4"/>
      <c r="C2781" s="11" t="s">
        <v>356</v>
      </c>
      <c r="D2781" s="30">
        <v>0</v>
      </c>
      <c r="E2781" s="30">
        <v>0</v>
      </c>
      <c r="F2781" s="30">
        <v>0</v>
      </c>
      <c r="G2781" s="30">
        <v>0</v>
      </c>
    </row>
    <row r="2782" spans="1:7">
      <c r="A2782" s="4"/>
      <c r="B2782" s="4"/>
      <c r="C2782" s="11" t="s">
        <v>355</v>
      </c>
      <c r="D2782" s="30">
        <v>0</v>
      </c>
      <c r="E2782" s="30">
        <v>0</v>
      </c>
      <c r="F2782" s="30">
        <v>0</v>
      </c>
      <c r="G2782" s="30">
        <v>0</v>
      </c>
    </row>
    <row r="2783" spans="1:7">
      <c r="A2783" s="4"/>
      <c r="B2783" s="4"/>
      <c r="C2783" s="11" t="s">
        <v>354</v>
      </c>
      <c r="D2783" s="30">
        <v>0</v>
      </c>
      <c r="E2783" s="30">
        <v>0</v>
      </c>
      <c r="F2783" s="30">
        <v>0</v>
      </c>
      <c r="G2783" s="30">
        <v>0</v>
      </c>
    </row>
    <row r="2784" spans="1:7">
      <c r="A2784" s="4"/>
      <c r="B2784" s="4"/>
      <c r="C2784" s="11" t="s">
        <v>353</v>
      </c>
      <c r="D2784" s="30">
        <v>0</v>
      </c>
      <c r="E2784" s="30">
        <v>0</v>
      </c>
      <c r="F2784" s="30">
        <v>0</v>
      </c>
      <c r="G2784" s="30">
        <v>0</v>
      </c>
    </row>
    <row r="2785" spans="1:7">
      <c r="A2785" s="4"/>
      <c r="B2785" s="4"/>
      <c r="C2785" s="11" t="s">
        <v>359</v>
      </c>
      <c r="D2785" s="30">
        <v>0</v>
      </c>
      <c r="E2785" s="30">
        <v>50000000</v>
      </c>
      <c r="F2785" s="30">
        <v>40000000</v>
      </c>
      <c r="G2785" s="30">
        <v>28772359</v>
      </c>
    </row>
    <row r="2786" spans="1:7">
      <c r="A2786" s="4"/>
      <c r="B2786" s="4"/>
      <c r="C2786" s="11" t="s">
        <v>357</v>
      </c>
      <c r="D2786" s="30">
        <v>0</v>
      </c>
      <c r="E2786" s="30">
        <v>50000000</v>
      </c>
      <c r="F2786" s="30">
        <v>40000000</v>
      </c>
      <c r="G2786" s="30">
        <v>28772359</v>
      </c>
    </row>
    <row r="2787" spans="1:7">
      <c r="A2787" s="4"/>
      <c r="B2787" s="4"/>
      <c r="C2787" s="11" t="s">
        <v>356</v>
      </c>
      <c r="D2787" s="30">
        <v>0</v>
      </c>
      <c r="E2787" s="30">
        <v>0</v>
      </c>
      <c r="F2787" s="30">
        <v>0</v>
      </c>
      <c r="G2787" s="30">
        <v>0</v>
      </c>
    </row>
    <row r="2788" spans="1:7">
      <c r="A2788" s="4"/>
      <c r="B2788" s="4"/>
      <c r="C2788" s="11" t="s">
        <v>355</v>
      </c>
      <c r="D2788" s="30">
        <v>0</v>
      </c>
      <c r="E2788" s="30">
        <v>0</v>
      </c>
      <c r="F2788" s="30">
        <v>0</v>
      </c>
      <c r="G2788" s="30">
        <v>0</v>
      </c>
    </row>
    <row r="2789" spans="1:7">
      <c r="A2789" s="4"/>
      <c r="B2789" s="4"/>
      <c r="C2789" s="11" t="s">
        <v>354</v>
      </c>
      <c r="D2789" s="30">
        <v>0</v>
      </c>
      <c r="E2789" s="30">
        <v>0</v>
      </c>
      <c r="F2789" s="30">
        <v>0</v>
      </c>
      <c r="G2789" s="30">
        <v>0</v>
      </c>
    </row>
    <row r="2790" spans="1:7">
      <c r="A2790" s="4"/>
      <c r="B2790" s="4"/>
      <c r="C2790" s="11" t="s">
        <v>353</v>
      </c>
      <c r="D2790" s="30">
        <v>0</v>
      </c>
      <c r="E2790" s="30">
        <v>0</v>
      </c>
      <c r="F2790" s="30">
        <v>0</v>
      </c>
      <c r="G2790" s="30">
        <v>0</v>
      </c>
    </row>
    <row r="2791" spans="1:7">
      <c r="A2791" s="4"/>
      <c r="B2791" s="4"/>
      <c r="C2791" s="11" t="s">
        <v>358</v>
      </c>
      <c r="D2791" s="30">
        <v>0</v>
      </c>
      <c r="E2791" s="30">
        <v>0</v>
      </c>
      <c r="F2791" s="30">
        <v>0</v>
      </c>
      <c r="G2791" s="30">
        <v>0</v>
      </c>
    </row>
    <row r="2792" spans="1:7">
      <c r="A2792" s="4"/>
      <c r="B2792" s="4"/>
      <c r="C2792" s="11" t="s">
        <v>357</v>
      </c>
      <c r="D2792" s="30">
        <v>0</v>
      </c>
      <c r="E2792" s="30">
        <v>0</v>
      </c>
      <c r="F2792" s="30">
        <v>0</v>
      </c>
      <c r="G2792" s="30">
        <v>0</v>
      </c>
    </row>
    <row r="2793" spans="1:7">
      <c r="A2793" s="4"/>
      <c r="B2793" s="4"/>
      <c r="C2793" s="11" t="s">
        <v>356</v>
      </c>
      <c r="D2793" s="30">
        <v>0</v>
      </c>
      <c r="E2793" s="30">
        <v>0</v>
      </c>
      <c r="F2793" s="30">
        <v>0</v>
      </c>
      <c r="G2793" s="30">
        <v>0</v>
      </c>
    </row>
    <row r="2794" spans="1:7">
      <c r="A2794" s="4"/>
      <c r="B2794" s="4"/>
      <c r="C2794" s="11" t="s">
        <v>355</v>
      </c>
      <c r="D2794" s="30">
        <v>0</v>
      </c>
      <c r="E2794" s="30">
        <v>0</v>
      </c>
      <c r="F2794" s="30">
        <v>0</v>
      </c>
      <c r="G2794" s="30">
        <v>0</v>
      </c>
    </row>
    <row r="2795" spans="1:7">
      <c r="A2795" s="4"/>
      <c r="B2795" s="4"/>
      <c r="C2795" s="11" t="s">
        <v>354</v>
      </c>
      <c r="D2795" s="30">
        <v>0</v>
      </c>
      <c r="E2795" s="30">
        <v>0</v>
      </c>
      <c r="F2795" s="30">
        <v>0</v>
      </c>
      <c r="G2795" s="30">
        <v>0</v>
      </c>
    </row>
    <row r="2796" spans="1:7">
      <c r="A2796" s="4"/>
      <c r="B2796" s="4"/>
      <c r="C2796" s="11" t="s">
        <v>353</v>
      </c>
      <c r="D2796" s="30">
        <v>0</v>
      </c>
      <c r="E2796" s="30">
        <v>0</v>
      </c>
      <c r="F2796" s="30">
        <v>0</v>
      </c>
      <c r="G2796" s="30">
        <v>0</v>
      </c>
    </row>
    <row r="2797" spans="1:7">
      <c r="A2797" s="4"/>
      <c r="B2797" s="4"/>
      <c r="C2797" s="11" t="s">
        <v>352</v>
      </c>
      <c r="D2797" s="30">
        <v>0</v>
      </c>
      <c r="E2797" s="30">
        <v>0</v>
      </c>
      <c r="F2797" s="30">
        <v>0</v>
      </c>
      <c r="G2797" s="30">
        <v>0</v>
      </c>
    </row>
    <row r="2798" spans="1:7">
      <c r="A2798" s="4"/>
      <c r="B2798" s="4"/>
      <c r="C2798" s="11" t="s">
        <v>351</v>
      </c>
      <c r="D2798" s="30">
        <v>0</v>
      </c>
      <c r="E2798" s="30">
        <v>0</v>
      </c>
      <c r="F2798" s="30">
        <v>0</v>
      </c>
      <c r="G2798" s="30">
        <v>0</v>
      </c>
    </row>
    <row r="2799" spans="1:7">
      <c r="A2799" s="4"/>
      <c r="B2799" s="4"/>
      <c r="C2799" s="10" t="s">
        <v>145</v>
      </c>
      <c r="D2799" s="30">
        <v>0</v>
      </c>
      <c r="E2799" s="30">
        <v>50000000</v>
      </c>
      <c r="F2799" s="30">
        <v>40000000</v>
      </c>
      <c r="G2799" s="30">
        <v>28772359</v>
      </c>
    </row>
    <row r="2800" spans="1:7">
      <c r="A2800" s="4"/>
      <c r="B2800" s="4"/>
      <c r="C2800" s="26" t="s">
        <v>1870</v>
      </c>
      <c r="D2800" s="1316" t="s">
        <v>1871</v>
      </c>
      <c r="E2800" s="1317"/>
      <c r="F2800" s="1317"/>
      <c r="G2800" s="1317"/>
    </row>
    <row r="2801" spans="1:7">
      <c r="A2801" s="4"/>
      <c r="B2801" s="4"/>
      <c r="C2801" s="14" t="s">
        <v>382</v>
      </c>
      <c r="D2801" s="1314" t="s">
        <v>1872</v>
      </c>
      <c r="E2801" s="1315"/>
      <c r="F2801" s="1315"/>
      <c r="G2801" s="1315"/>
    </row>
    <row r="2802" spans="1:7">
      <c r="A2802" s="4"/>
      <c r="B2802" s="4"/>
      <c r="C2802" s="27" t="s">
        <v>380</v>
      </c>
      <c r="D2802" s="1310" t="s">
        <v>1873</v>
      </c>
      <c r="E2802" s="1311"/>
      <c r="F2802" s="1311"/>
      <c r="G2802" s="1311"/>
    </row>
    <row r="2803" spans="1:7">
      <c r="A2803" s="4"/>
      <c r="B2803" s="4"/>
      <c r="C2803" s="27" t="s">
        <v>15</v>
      </c>
      <c r="D2803" s="1310" t="s">
        <v>1867</v>
      </c>
      <c r="E2803" s="1311"/>
      <c r="F2803" s="1311"/>
      <c r="G2803" s="1311"/>
    </row>
    <row r="2804" spans="1:7">
      <c r="A2804" s="4"/>
      <c r="B2804" s="4"/>
      <c r="C2804" s="13"/>
      <c r="D2804" s="33">
        <v>2022</v>
      </c>
      <c r="E2804" s="33">
        <v>2023</v>
      </c>
      <c r="F2804" s="33">
        <v>2024</v>
      </c>
      <c r="G2804" s="33">
        <v>2025</v>
      </c>
    </row>
    <row r="2805" spans="1:7">
      <c r="A2805" s="4"/>
      <c r="B2805" s="4"/>
      <c r="C2805" s="12"/>
      <c r="D2805" s="34" t="s">
        <v>7</v>
      </c>
      <c r="E2805" s="34" t="s">
        <v>8</v>
      </c>
      <c r="F2805" s="34" t="s">
        <v>8</v>
      </c>
      <c r="G2805" s="34" t="s">
        <v>8</v>
      </c>
    </row>
    <row r="2806" spans="1:7">
      <c r="A2806" s="4"/>
      <c r="B2806" s="4"/>
      <c r="C2806" s="7" t="s">
        <v>16</v>
      </c>
      <c r="D2806" s="35" t="s">
        <v>348</v>
      </c>
      <c r="E2806" s="35" t="s">
        <v>411</v>
      </c>
      <c r="F2806" s="35" t="s">
        <v>411</v>
      </c>
      <c r="G2806" s="35" t="s">
        <v>411</v>
      </c>
    </row>
    <row r="2807" spans="1:7">
      <c r="A2807" s="4"/>
      <c r="B2807" s="4"/>
      <c r="C2807" s="7" t="s">
        <v>481</v>
      </c>
      <c r="D2807" s="35" t="s">
        <v>372</v>
      </c>
      <c r="E2807" s="35" t="s">
        <v>843</v>
      </c>
      <c r="F2807" s="35" t="s">
        <v>1100</v>
      </c>
      <c r="G2807" s="35" t="s">
        <v>1100</v>
      </c>
    </row>
    <row r="2808" spans="1:7">
      <c r="A2808" s="4"/>
      <c r="B2808" s="4"/>
      <c r="C2808" s="7" t="s">
        <v>480</v>
      </c>
      <c r="D2808" s="35" t="s">
        <v>372</v>
      </c>
      <c r="E2808" s="35" t="s">
        <v>843</v>
      </c>
      <c r="F2808" s="35" t="s">
        <v>1100</v>
      </c>
      <c r="G2808" s="35" t="s">
        <v>1100</v>
      </c>
    </row>
    <row r="2809" spans="1:7">
      <c r="A2809" s="4"/>
      <c r="B2809" s="4"/>
      <c r="C2809" s="7" t="s">
        <v>375</v>
      </c>
      <c r="D2809" s="35" t="s">
        <v>348</v>
      </c>
      <c r="E2809" s="35" t="s">
        <v>348</v>
      </c>
      <c r="F2809" s="35" t="s">
        <v>372</v>
      </c>
      <c r="G2809" s="35" t="s">
        <v>372</v>
      </c>
    </row>
    <row r="2810" spans="1:7">
      <c r="A2810" s="4"/>
      <c r="B2810" s="4"/>
      <c r="C2810" s="7" t="s">
        <v>374</v>
      </c>
      <c r="D2810" s="35" t="s">
        <v>348</v>
      </c>
      <c r="E2810" s="35" t="s">
        <v>348</v>
      </c>
      <c r="F2810" s="35" t="s">
        <v>482</v>
      </c>
      <c r="G2810" s="35" t="s">
        <v>372</v>
      </c>
    </row>
    <row r="2811" spans="1:7">
      <c r="A2811" s="4"/>
      <c r="B2811" s="4"/>
      <c r="C2811" s="7" t="s">
        <v>22</v>
      </c>
      <c r="D2811" s="35" t="s">
        <v>348</v>
      </c>
      <c r="E2811" s="35" t="s">
        <v>348</v>
      </c>
      <c r="F2811" s="35" t="s">
        <v>482</v>
      </c>
      <c r="G2811" s="35" t="s">
        <v>372</v>
      </c>
    </row>
    <row r="2812" spans="1:7">
      <c r="A2812" s="4"/>
      <c r="B2812" s="4"/>
      <c r="C2812" s="1312" t="s">
        <v>371</v>
      </c>
      <c r="D2812" s="1313"/>
      <c r="E2812" s="1313"/>
      <c r="F2812" s="1313"/>
      <c r="G2812" s="1313"/>
    </row>
    <row r="2813" spans="1:7">
      <c r="A2813" s="4"/>
      <c r="B2813" s="4"/>
      <c r="C2813" s="13"/>
      <c r="D2813" s="33">
        <v>2022</v>
      </c>
      <c r="E2813" s="33">
        <v>2023</v>
      </c>
      <c r="F2813" s="33">
        <v>2024</v>
      </c>
      <c r="G2813" s="33">
        <v>2025</v>
      </c>
    </row>
    <row r="2814" spans="1:7">
      <c r="A2814" s="4"/>
      <c r="B2814" s="4"/>
      <c r="C2814" s="12"/>
      <c r="D2814" s="34" t="s">
        <v>7</v>
      </c>
      <c r="E2814" s="34" t="s">
        <v>8</v>
      </c>
      <c r="F2814" s="34" t="s">
        <v>8</v>
      </c>
      <c r="G2814" s="34" t="s">
        <v>8</v>
      </c>
    </row>
    <row r="2815" spans="1:7">
      <c r="A2815" s="4"/>
      <c r="B2815" s="4"/>
      <c r="C2815" s="11" t="s">
        <v>368</v>
      </c>
      <c r="D2815" s="30">
        <v>0</v>
      </c>
      <c r="E2815" s="30">
        <v>0</v>
      </c>
      <c r="F2815" s="30">
        <v>0</v>
      </c>
      <c r="G2815" s="30">
        <v>0</v>
      </c>
    </row>
    <row r="2816" spans="1:7">
      <c r="A2816" s="4"/>
      <c r="B2816" s="4"/>
      <c r="C2816" s="11" t="s">
        <v>357</v>
      </c>
      <c r="D2816" s="30">
        <v>0</v>
      </c>
      <c r="E2816" s="30">
        <v>0</v>
      </c>
      <c r="F2816" s="30">
        <v>0</v>
      </c>
      <c r="G2816" s="30">
        <v>0</v>
      </c>
    </row>
    <row r="2817" spans="1:7">
      <c r="A2817" s="4"/>
      <c r="B2817" s="4"/>
      <c r="C2817" s="11" t="s">
        <v>361</v>
      </c>
      <c r="D2817" s="30">
        <v>0</v>
      </c>
      <c r="E2817" s="30">
        <v>0</v>
      </c>
      <c r="F2817" s="30">
        <v>0</v>
      </c>
      <c r="G2817" s="30">
        <v>0</v>
      </c>
    </row>
    <row r="2818" spans="1:7">
      <c r="A2818" s="4"/>
      <c r="B2818" s="4"/>
      <c r="C2818" s="11" t="s">
        <v>367</v>
      </c>
      <c r="D2818" s="30">
        <v>0</v>
      </c>
      <c r="E2818" s="30">
        <v>0</v>
      </c>
      <c r="F2818" s="30">
        <v>0</v>
      </c>
      <c r="G2818" s="30">
        <v>0</v>
      </c>
    </row>
    <row r="2819" spans="1:7">
      <c r="A2819" s="4"/>
      <c r="B2819" s="4"/>
      <c r="C2819" s="11" t="s">
        <v>357</v>
      </c>
      <c r="D2819" s="30">
        <v>0</v>
      </c>
      <c r="E2819" s="30">
        <v>0</v>
      </c>
      <c r="F2819" s="30">
        <v>0</v>
      </c>
      <c r="G2819" s="30">
        <v>0</v>
      </c>
    </row>
    <row r="2820" spans="1:7">
      <c r="A2820" s="4"/>
      <c r="B2820" s="4"/>
      <c r="C2820" s="11" t="s">
        <v>361</v>
      </c>
      <c r="D2820" s="30">
        <v>0</v>
      </c>
      <c r="E2820" s="30">
        <v>0</v>
      </c>
      <c r="F2820" s="30">
        <v>0</v>
      </c>
      <c r="G2820" s="30">
        <v>0</v>
      </c>
    </row>
    <row r="2821" spans="1:7">
      <c r="A2821" s="4"/>
      <c r="B2821" s="4"/>
      <c r="C2821" s="11" t="s">
        <v>366</v>
      </c>
      <c r="D2821" s="30">
        <v>0</v>
      </c>
      <c r="E2821" s="30">
        <v>0</v>
      </c>
      <c r="F2821" s="30">
        <v>0</v>
      </c>
      <c r="G2821" s="30">
        <v>0</v>
      </c>
    </row>
    <row r="2822" spans="1:7">
      <c r="A2822" s="4"/>
      <c r="B2822" s="4"/>
      <c r="C2822" s="11" t="s">
        <v>357</v>
      </c>
      <c r="D2822" s="30">
        <v>0</v>
      </c>
      <c r="E2822" s="30">
        <v>0</v>
      </c>
      <c r="F2822" s="30">
        <v>0</v>
      </c>
      <c r="G2822" s="30">
        <v>0</v>
      </c>
    </row>
    <row r="2823" spans="1:7">
      <c r="A2823" s="4"/>
      <c r="B2823" s="4"/>
      <c r="C2823" s="11" t="s">
        <v>361</v>
      </c>
      <c r="D2823" s="30">
        <v>0</v>
      </c>
      <c r="E2823" s="30">
        <v>0</v>
      </c>
      <c r="F2823" s="30">
        <v>0</v>
      </c>
      <c r="G2823" s="30">
        <v>0</v>
      </c>
    </row>
    <row r="2824" spans="1:7">
      <c r="A2824" s="4"/>
      <c r="B2824" s="4"/>
      <c r="C2824" s="11" t="s">
        <v>365</v>
      </c>
      <c r="D2824" s="30">
        <v>0</v>
      </c>
      <c r="E2824" s="30">
        <v>0</v>
      </c>
      <c r="F2824" s="30">
        <v>0</v>
      </c>
      <c r="G2824" s="30">
        <v>0</v>
      </c>
    </row>
    <row r="2825" spans="1:7">
      <c r="A2825" s="4"/>
      <c r="B2825" s="4"/>
      <c r="C2825" s="11" t="s">
        <v>357</v>
      </c>
      <c r="D2825" s="30">
        <v>0</v>
      </c>
      <c r="E2825" s="30">
        <v>0</v>
      </c>
      <c r="F2825" s="30">
        <v>0</v>
      </c>
      <c r="G2825" s="30">
        <v>0</v>
      </c>
    </row>
    <row r="2826" spans="1:7">
      <c r="A2826" s="4"/>
      <c r="B2826" s="4"/>
      <c r="C2826" s="11" t="s">
        <v>361</v>
      </c>
      <c r="D2826" s="30">
        <v>0</v>
      </c>
      <c r="E2826" s="30">
        <v>0</v>
      </c>
      <c r="F2826" s="30">
        <v>0</v>
      </c>
      <c r="G2826" s="30">
        <v>0</v>
      </c>
    </row>
    <row r="2827" spans="1:7">
      <c r="A2827" s="4"/>
      <c r="B2827" s="4"/>
      <c r="C2827" s="11" t="s">
        <v>370</v>
      </c>
      <c r="D2827" s="30">
        <v>0</v>
      </c>
      <c r="E2827" s="30">
        <v>0</v>
      </c>
      <c r="F2827" s="30">
        <v>0</v>
      </c>
      <c r="G2827" s="30">
        <v>0</v>
      </c>
    </row>
    <row r="2828" spans="1:7">
      <c r="A2828" s="4"/>
      <c r="B2828" s="4"/>
      <c r="C2828" s="11" t="s">
        <v>357</v>
      </c>
      <c r="D2828" s="30">
        <v>0</v>
      </c>
      <c r="E2828" s="30">
        <v>0</v>
      </c>
      <c r="F2828" s="30">
        <v>0</v>
      </c>
      <c r="G2828" s="30">
        <v>0</v>
      </c>
    </row>
    <row r="2829" spans="1:7">
      <c r="A2829" s="4"/>
      <c r="B2829" s="4"/>
      <c r="C2829" s="11" t="s">
        <v>361</v>
      </c>
      <c r="D2829" s="30">
        <v>0</v>
      </c>
      <c r="E2829" s="30">
        <v>0</v>
      </c>
      <c r="F2829" s="30">
        <v>0</v>
      </c>
      <c r="G2829" s="30">
        <v>0</v>
      </c>
    </row>
    <row r="2830" spans="1:7">
      <c r="A2830" s="4"/>
      <c r="B2830" s="4"/>
      <c r="C2830" s="11" t="s">
        <v>363</v>
      </c>
      <c r="D2830" s="30">
        <v>0</v>
      </c>
      <c r="E2830" s="30">
        <v>0</v>
      </c>
      <c r="F2830" s="30">
        <v>0</v>
      </c>
      <c r="G2830" s="30">
        <v>0</v>
      </c>
    </row>
    <row r="2831" spans="1:7">
      <c r="A2831" s="4"/>
      <c r="B2831" s="4"/>
      <c r="C2831" s="11" t="s">
        <v>357</v>
      </c>
      <c r="D2831" s="30">
        <v>0</v>
      </c>
      <c r="E2831" s="30">
        <v>0</v>
      </c>
      <c r="F2831" s="30">
        <v>0</v>
      </c>
      <c r="G2831" s="30">
        <v>0</v>
      </c>
    </row>
    <row r="2832" spans="1:7">
      <c r="A2832" s="4"/>
      <c r="B2832" s="4"/>
      <c r="C2832" s="11" t="s">
        <v>361</v>
      </c>
      <c r="D2832" s="30">
        <v>0</v>
      </c>
      <c r="E2832" s="30">
        <v>0</v>
      </c>
      <c r="F2832" s="30">
        <v>0</v>
      </c>
      <c r="G2832" s="30">
        <v>0</v>
      </c>
    </row>
    <row r="2833" spans="1:7">
      <c r="A2833" s="4"/>
      <c r="B2833" s="4"/>
      <c r="C2833" s="11" t="s">
        <v>362</v>
      </c>
      <c r="D2833" s="30">
        <v>0</v>
      </c>
      <c r="E2833" s="30">
        <v>0</v>
      </c>
      <c r="F2833" s="30">
        <v>0</v>
      </c>
      <c r="G2833" s="30">
        <v>0</v>
      </c>
    </row>
    <row r="2834" spans="1:7">
      <c r="A2834" s="4"/>
      <c r="B2834" s="4"/>
      <c r="C2834" s="11" t="s">
        <v>357</v>
      </c>
      <c r="D2834" s="30">
        <v>0</v>
      </c>
      <c r="E2834" s="30">
        <v>0</v>
      </c>
      <c r="F2834" s="30">
        <v>0</v>
      </c>
      <c r="G2834" s="30">
        <v>0</v>
      </c>
    </row>
    <row r="2835" spans="1:7">
      <c r="A2835" s="4"/>
      <c r="B2835" s="4"/>
      <c r="C2835" s="11" t="s">
        <v>361</v>
      </c>
      <c r="D2835" s="30">
        <v>0</v>
      </c>
      <c r="E2835" s="30">
        <v>0</v>
      </c>
      <c r="F2835" s="30">
        <v>0</v>
      </c>
      <c r="G2835" s="30">
        <v>0</v>
      </c>
    </row>
    <row r="2836" spans="1:7">
      <c r="A2836" s="4"/>
      <c r="B2836" s="4"/>
      <c r="C2836" s="11" t="s">
        <v>360</v>
      </c>
      <c r="D2836" s="30">
        <v>0</v>
      </c>
      <c r="E2836" s="30">
        <v>0</v>
      </c>
      <c r="F2836" s="30">
        <v>0</v>
      </c>
      <c r="G2836" s="30">
        <v>0</v>
      </c>
    </row>
    <row r="2837" spans="1:7">
      <c r="A2837" s="4"/>
      <c r="B2837" s="4"/>
      <c r="C2837" s="11" t="s">
        <v>357</v>
      </c>
      <c r="D2837" s="30">
        <v>0</v>
      </c>
      <c r="E2837" s="30">
        <v>0</v>
      </c>
      <c r="F2837" s="30">
        <v>0</v>
      </c>
      <c r="G2837" s="30">
        <v>0</v>
      </c>
    </row>
    <row r="2838" spans="1:7">
      <c r="A2838" s="4"/>
      <c r="B2838" s="4"/>
      <c r="C2838" s="11" t="s">
        <v>356</v>
      </c>
      <c r="D2838" s="30">
        <v>0</v>
      </c>
      <c r="E2838" s="30">
        <v>0</v>
      </c>
      <c r="F2838" s="30">
        <v>0</v>
      </c>
      <c r="G2838" s="30">
        <v>0</v>
      </c>
    </row>
    <row r="2839" spans="1:7">
      <c r="A2839" s="4"/>
      <c r="B2839" s="4"/>
      <c r="C2839" s="11" t="s">
        <v>355</v>
      </c>
      <c r="D2839" s="30">
        <v>0</v>
      </c>
      <c r="E2839" s="30">
        <v>0</v>
      </c>
      <c r="F2839" s="30">
        <v>0</v>
      </c>
      <c r="G2839" s="30">
        <v>0</v>
      </c>
    </row>
    <row r="2840" spans="1:7">
      <c r="A2840" s="4"/>
      <c r="B2840" s="4"/>
      <c r="C2840" s="11" t="s">
        <v>354</v>
      </c>
      <c r="D2840" s="30">
        <v>0</v>
      </c>
      <c r="E2840" s="30">
        <v>0</v>
      </c>
      <c r="F2840" s="30">
        <v>0</v>
      </c>
      <c r="G2840" s="30">
        <v>0</v>
      </c>
    </row>
    <row r="2841" spans="1:7">
      <c r="A2841" s="4"/>
      <c r="B2841" s="4"/>
      <c r="C2841" s="11" t="s">
        <v>353</v>
      </c>
      <c r="D2841" s="30">
        <v>0</v>
      </c>
      <c r="E2841" s="30">
        <v>0</v>
      </c>
      <c r="F2841" s="30">
        <v>0</v>
      </c>
      <c r="G2841" s="30">
        <v>0</v>
      </c>
    </row>
    <row r="2842" spans="1:7">
      <c r="A2842" s="4"/>
      <c r="B2842" s="4"/>
      <c r="C2842" s="11" t="s">
        <v>359</v>
      </c>
      <c r="D2842" s="30">
        <v>0</v>
      </c>
      <c r="E2842" s="30">
        <v>100000000</v>
      </c>
      <c r="F2842" s="30">
        <v>150000000</v>
      </c>
      <c r="G2842" s="30">
        <v>150000000</v>
      </c>
    </row>
    <row r="2843" spans="1:7">
      <c r="A2843" s="4"/>
      <c r="B2843" s="4"/>
      <c r="C2843" s="11" t="s">
        <v>357</v>
      </c>
      <c r="D2843" s="30">
        <v>0</v>
      </c>
      <c r="E2843" s="30">
        <v>100000000</v>
      </c>
      <c r="F2843" s="30">
        <v>150000000</v>
      </c>
      <c r="G2843" s="30">
        <v>150000000</v>
      </c>
    </row>
    <row r="2844" spans="1:7">
      <c r="A2844" s="4"/>
      <c r="B2844" s="4"/>
      <c r="C2844" s="11" t="s">
        <v>356</v>
      </c>
      <c r="D2844" s="30">
        <v>0</v>
      </c>
      <c r="E2844" s="30">
        <v>0</v>
      </c>
      <c r="F2844" s="30">
        <v>0</v>
      </c>
      <c r="G2844" s="30">
        <v>0</v>
      </c>
    </row>
    <row r="2845" spans="1:7">
      <c r="A2845" s="4"/>
      <c r="B2845" s="4"/>
      <c r="C2845" s="11" t="s">
        <v>355</v>
      </c>
      <c r="D2845" s="30">
        <v>0</v>
      </c>
      <c r="E2845" s="30">
        <v>0</v>
      </c>
      <c r="F2845" s="30">
        <v>0</v>
      </c>
      <c r="G2845" s="30">
        <v>0</v>
      </c>
    </row>
    <row r="2846" spans="1:7">
      <c r="A2846" s="4"/>
      <c r="B2846" s="4"/>
      <c r="C2846" s="11" t="s">
        <v>354</v>
      </c>
      <c r="D2846" s="30">
        <v>0</v>
      </c>
      <c r="E2846" s="30">
        <v>0</v>
      </c>
      <c r="F2846" s="30">
        <v>0</v>
      </c>
      <c r="G2846" s="30">
        <v>0</v>
      </c>
    </row>
    <row r="2847" spans="1:7">
      <c r="A2847" s="4"/>
      <c r="B2847" s="4"/>
      <c r="C2847" s="11" t="s">
        <v>353</v>
      </c>
      <c r="D2847" s="30">
        <v>0</v>
      </c>
      <c r="E2847" s="30">
        <v>0</v>
      </c>
      <c r="F2847" s="30">
        <v>0</v>
      </c>
      <c r="G2847" s="30">
        <v>0</v>
      </c>
    </row>
    <row r="2848" spans="1:7">
      <c r="A2848" s="4"/>
      <c r="B2848" s="4"/>
      <c r="C2848" s="11" t="s">
        <v>358</v>
      </c>
      <c r="D2848" s="30">
        <v>0</v>
      </c>
      <c r="E2848" s="30">
        <v>0</v>
      </c>
      <c r="F2848" s="30">
        <v>0</v>
      </c>
      <c r="G2848" s="30">
        <v>0</v>
      </c>
    </row>
    <row r="2849" spans="1:7">
      <c r="A2849" s="4"/>
      <c r="B2849" s="4"/>
      <c r="C2849" s="11" t="s">
        <v>357</v>
      </c>
      <c r="D2849" s="30">
        <v>0</v>
      </c>
      <c r="E2849" s="30">
        <v>0</v>
      </c>
      <c r="F2849" s="30">
        <v>0</v>
      </c>
      <c r="G2849" s="30">
        <v>0</v>
      </c>
    </row>
    <row r="2850" spans="1:7">
      <c r="A2850" s="4"/>
      <c r="B2850" s="4"/>
      <c r="C2850" s="11" t="s">
        <v>356</v>
      </c>
      <c r="D2850" s="30">
        <v>0</v>
      </c>
      <c r="E2850" s="30">
        <v>0</v>
      </c>
      <c r="F2850" s="30">
        <v>0</v>
      </c>
      <c r="G2850" s="30">
        <v>0</v>
      </c>
    </row>
    <row r="2851" spans="1:7">
      <c r="A2851" s="4"/>
      <c r="B2851" s="4"/>
      <c r="C2851" s="11" t="s">
        <v>355</v>
      </c>
      <c r="D2851" s="30">
        <v>0</v>
      </c>
      <c r="E2851" s="30">
        <v>0</v>
      </c>
      <c r="F2851" s="30">
        <v>0</v>
      </c>
      <c r="G2851" s="30">
        <v>0</v>
      </c>
    </row>
    <row r="2852" spans="1:7">
      <c r="A2852" s="4"/>
      <c r="B2852" s="4"/>
      <c r="C2852" s="11" t="s">
        <v>354</v>
      </c>
      <c r="D2852" s="30">
        <v>0</v>
      </c>
      <c r="E2852" s="30">
        <v>0</v>
      </c>
      <c r="F2852" s="30">
        <v>0</v>
      </c>
      <c r="G2852" s="30">
        <v>0</v>
      </c>
    </row>
    <row r="2853" spans="1:7">
      <c r="A2853" s="4"/>
      <c r="B2853" s="4"/>
      <c r="C2853" s="11" t="s">
        <v>353</v>
      </c>
      <c r="D2853" s="30">
        <v>0</v>
      </c>
      <c r="E2853" s="30">
        <v>0</v>
      </c>
      <c r="F2853" s="30">
        <v>0</v>
      </c>
      <c r="G2853" s="30">
        <v>0</v>
      </c>
    </row>
    <row r="2854" spans="1:7">
      <c r="A2854" s="4"/>
      <c r="B2854" s="4"/>
      <c r="C2854" s="11" t="s">
        <v>352</v>
      </c>
      <c r="D2854" s="30">
        <v>0</v>
      </c>
      <c r="E2854" s="30">
        <v>0</v>
      </c>
      <c r="F2854" s="30">
        <v>0</v>
      </c>
      <c r="G2854" s="30">
        <v>0</v>
      </c>
    </row>
    <row r="2855" spans="1:7">
      <c r="A2855" s="4"/>
      <c r="B2855" s="4"/>
      <c r="C2855" s="11" t="s">
        <v>351</v>
      </c>
      <c r="D2855" s="30">
        <v>0</v>
      </c>
      <c r="E2855" s="30">
        <v>0</v>
      </c>
      <c r="F2855" s="30">
        <v>0</v>
      </c>
      <c r="G2855" s="30">
        <v>0</v>
      </c>
    </row>
    <row r="2856" spans="1:7">
      <c r="A2856" s="4"/>
      <c r="B2856" s="4"/>
      <c r="C2856" s="10" t="s">
        <v>145</v>
      </c>
      <c r="D2856" s="30">
        <v>0</v>
      </c>
      <c r="E2856" s="30">
        <v>100000000</v>
      </c>
      <c r="F2856" s="30">
        <v>150000000</v>
      </c>
      <c r="G2856" s="30">
        <v>150000000</v>
      </c>
    </row>
    <row r="2857" spans="1:7">
      <c r="A2857" s="4"/>
      <c r="B2857" s="4"/>
      <c r="C2857" s="26" t="s">
        <v>1874</v>
      </c>
      <c r="D2857" s="1316" t="s">
        <v>1875</v>
      </c>
      <c r="E2857" s="1317"/>
      <c r="F2857" s="1317"/>
      <c r="G2857" s="1317"/>
    </row>
    <row r="2858" spans="1:7">
      <c r="A2858" s="4"/>
      <c r="B2858" s="4"/>
      <c r="C2858" s="14" t="s">
        <v>382</v>
      </c>
      <c r="D2858" s="1314" t="s">
        <v>1876</v>
      </c>
      <c r="E2858" s="1315"/>
      <c r="F2858" s="1315"/>
      <c r="G2858" s="1315"/>
    </row>
    <row r="2859" spans="1:7">
      <c r="A2859" s="4"/>
      <c r="B2859" s="4"/>
      <c r="C2859" s="27" t="s">
        <v>380</v>
      </c>
      <c r="D2859" s="1310" t="s">
        <v>1877</v>
      </c>
      <c r="E2859" s="1311"/>
      <c r="F2859" s="1311"/>
      <c r="G2859" s="1311"/>
    </row>
    <row r="2860" spans="1:7">
      <c r="A2860" s="4"/>
      <c r="B2860" s="4"/>
      <c r="C2860" s="27" t="s">
        <v>15</v>
      </c>
      <c r="D2860" s="1310" t="s">
        <v>1878</v>
      </c>
      <c r="E2860" s="1311"/>
      <c r="F2860" s="1311"/>
      <c r="G2860" s="1311"/>
    </row>
    <row r="2861" spans="1:7">
      <c r="A2861" s="4"/>
      <c r="B2861" s="4"/>
      <c r="C2861" s="13"/>
      <c r="D2861" s="33">
        <v>2022</v>
      </c>
      <c r="E2861" s="33">
        <v>2023</v>
      </c>
      <c r="F2861" s="33">
        <v>2024</v>
      </c>
      <c r="G2861" s="33">
        <v>2025</v>
      </c>
    </row>
    <row r="2862" spans="1:7">
      <c r="A2862" s="4"/>
      <c r="B2862" s="4"/>
      <c r="C2862" s="12"/>
      <c r="D2862" s="34" t="s">
        <v>7</v>
      </c>
      <c r="E2862" s="34" t="s">
        <v>8</v>
      </c>
      <c r="F2862" s="34" t="s">
        <v>8</v>
      </c>
      <c r="G2862" s="34" t="s">
        <v>8</v>
      </c>
    </row>
    <row r="2863" spans="1:7">
      <c r="A2863" s="4"/>
      <c r="B2863" s="4"/>
      <c r="C2863" s="7" t="s">
        <v>16</v>
      </c>
      <c r="D2863" s="35" t="s">
        <v>348</v>
      </c>
      <c r="E2863" s="35" t="s">
        <v>411</v>
      </c>
      <c r="F2863" s="35" t="s">
        <v>411</v>
      </c>
      <c r="G2863" s="35" t="s">
        <v>411</v>
      </c>
    </row>
    <row r="2864" spans="1:7">
      <c r="A2864" s="4"/>
      <c r="B2864" s="4"/>
      <c r="C2864" s="7" t="s">
        <v>481</v>
      </c>
      <c r="D2864" s="35" t="s">
        <v>1028</v>
      </c>
      <c r="E2864" s="35" t="s">
        <v>843</v>
      </c>
      <c r="F2864" s="35" t="s">
        <v>2616</v>
      </c>
      <c r="G2864" s="35" t="s">
        <v>372</v>
      </c>
    </row>
    <row r="2865" spans="1:7">
      <c r="A2865" s="4"/>
      <c r="B2865" s="4"/>
      <c r="C2865" s="7" t="s">
        <v>480</v>
      </c>
      <c r="D2865" s="35" t="s">
        <v>372</v>
      </c>
      <c r="E2865" s="35" t="s">
        <v>843</v>
      </c>
      <c r="F2865" s="35" t="s">
        <v>2616</v>
      </c>
      <c r="G2865" s="35" t="s">
        <v>372</v>
      </c>
    </row>
    <row r="2866" spans="1:7">
      <c r="A2866" s="4"/>
      <c r="B2866" s="4"/>
      <c r="C2866" s="7" t="s">
        <v>375</v>
      </c>
      <c r="D2866" s="35" t="s">
        <v>348</v>
      </c>
      <c r="E2866" s="35" t="s">
        <v>348</v>
      </c>
      <c r="F2866" s="35" t="s">
        <v>372</v>
      </c>
      <c r="G2866" s="35" t="s">
        <v>372</v>
      </c>
    </row>
    <row r="2867" spans="1:7">
      <c r="A2867" s="4"/>
      <c r="B2867" s="4"/>
      <c r="C2867" s="7" t="s">
        <v>374</v>
      </c>
      <c r="D2867" s="35" t="s">
        <v>348</v>
      </c>
      <c r="E2867" s="35" t="s">
        <v>824</v>
      </c>
      <c r="F2867" s="35" t="s">
        <v>2617</v>
      </c>
      <c r="G2867" s="35" t="s">
        <v>434</v>
      </c>
    </row>
    <row r="2868" spans="1:7">
      <c r="A2868" s="4"/>
      <c r="B2868" s="4"/>
      <c r="C2868" s="7" t="s">
        <v>22</v>
      </c>
      <c r="D2868" s="35" t="s">
        <v>348</v>
      </c>
      <c r="E2868" s="35" t="s">
        <v>348</v>
      </c>
      <c r="F2868" s="35" t="s">
        <v>2617</v>
      </c>
      <c r="G2868" s="35" t="s">
        <v>434</v>
      </c>
    </row>
    <row r="2869" spans="1:7">
      <c r="A2869" s="4"/>
      <c r="B2869" s="4"/>
      <c r="C2869" s="1312" t="s">
        <v>371</v>
      </c>
      <c r="D2869" s="1313"/>
      <c r="E2869" s="1313"/>
      <c r="F2869" s="1313"/>
      <c r="G2869" s="1313"/>
    </row>
    <row r="2870" spans="1:7">
      <c r="A2870" s="4"/>
      <c r="B2870" s="4"/>
      <c r="C2870" s="13"/>
      <c r="D2870" s="33">
        <v>2022</v>
      </c>
      <c r="E2870" s="33">
        <v>2023</v>
      </c>
      <c r="F2870" s="33">
        <v>2024</v>
      </c>
      <c r="G2870" s="33">
        <v>2025</v>
      </c>
    </row>
    <row r="2871" spans="1:7">
      <c r="A2871" s="4"/>
      <c r="B2871" s="4"/>
      <c r="C2871" s="12"/>
      <c r="D2871" s="34" t="s">
        <v>7</v>
      </c>
      <c r="E2871" s="34" t="s">
        <v>8</v>
      </c>
      <c r="F2871" s="34" t="s">
        <v>8</v>
      </c>
      <c r="G2871" s="34" t="s">
        <v>8</v>
      </c>
    </row>
    <row r="2872" spans="1:7">
      <c r="A2872" s="4"/>
      <c r="B2872" s="4"/>
      <c r="C2872" s="11" t="s">
        <v>368</v>
      </c>
      <c r="D2872" s="30">
        <v>0</v>
      </c>
      <c r="E2872" s="30">
        <v>0</v>
      </c>
      <c r="F2872" s="30">
        <v>0</v>
      </c>
      <c r="G2872" s="30">
        <v>0</v>
      </c>
    </row>
    <row r="2873" spans="1:7">
      <c r="A2873" s="4"/>
      <c r="B2873" s="4"/>
      <c r="C2873" s="11" t="s">
        <v>357</v>
      </c>
      <c r="D2873" s="30">
        <v>0</v>
      </c>
      <c r="E2873" s="30">
        <v>0</v>
      </c>
      <c r="F2873" s="30">
        <v>0</v>
      </c>
      <c r="G2873" s="30">
        <v>0</v>
      </c>
    </row>
    <row r="2874" spans="1:7">
      <c r="A2874" s="4"/>
      <c r="B2874" s="4"/>
      <c r="C2874" s="11" t="s">
        <v>361</v>
      </c>
      <c r="D2874" s="30">
        <v>0</v>
      </c>
      <c r="E2874" s="30">
        <v>0</v>
      </c>
      <c r="F2874" s="30">
        <v>0</v>
      </c>
      <c r="G2874" s="30">
        <v>0</v>
      </c>
    </row>
    <row r="2875" spans="1:7">
      <c r="A2875" s="4"/>
      <c r="B2875" s="4"/>
      <c r="C2875" s="11" t="s">
        <v>367</v>
      </c>
      <c r="D2875" s="30">
        <v>0</v>
      </c>
      <c r="E2875" s="30">
        <v>0</v>
      </c>
      <c r="F2875" s="30">
        <v>0</v>
      </c>
      <c r="G2875" s="30">
        <v>0</v>
      </c>
    </row>
    <row r="2876" spans="1:7">
      <c r="A2876" s="4"/>
      <c r="B2876" s="4"/>
      <c r="C2876" s="11" t="s">
        <v>357</v>
      </c>
      <c r="D2876" s="30">
        <v>0</v>
      </c>
      <c r="E2876" s="30">
        <v>0</v>
      </c>
      <c r="F2876" s="30">
        <v>0</v>
      </c>
      <c r="G2876" s="30">
        <v>0</v>
      </c>
    </row>
    <row r="2877" spans="1:7">
      <c r="A2877" s="4"/>
      <c r="B2877" s="4"/>
      <c r="C2877" s="11" t="s">
        <v>361</v>
      </c>
      <c r="D2877" s="30">
        <v>0</v>
      </c>
      <c r="E2877" s="30">
        <v>0</v>
      </c>
      <c r="F2877" s="30">
        <v>0</v>
      </c>
      <c r="G2877" s="30">
        <v>0</v>
      </c>
    </row>
    <row r="2878" spans="1:7">
      <c r="A2878" s="4"/>
      <c r="B2878" s="4"/>
      <c r="C2878" s="11" t="s">
        <v>366</v>
      </c>
      <c r="D2878" s="30">
        <v>0</v>
      </c>
      <c r="E2878" s="30">
        <v>0</v>
      </c>
      <c r="F2878" s="30">
        <v>0</v>
      </c>
      <c r="G2878" s="30">
        <v>0</v>
      </c>
    </row>
    <row r="2879" spans="1:7">
      <c r="A2879" s="4"/>
      <c r="B2879" s="4"/>
      <c r="C2879" s="11" t="s">
        <v>357</v>
      </c>
      <c r="D2879" s="30">
        <v>0</v>
      </c>
      <c r="E2879" s="30">
        <v>0</v>
      </c>
      <c r="F2879" s="30">
        <v>0</v>
      </c>
      <c r="G2879" s="30">
        <v>0</v>
      </c>
    </row>
    <row r="2880" spans="1:7">
      <c r="A2880" s="4"/>
      <c r="B2880" s="4"/>
      <c r="C2880" s="11" t="s">
        <v>361</v>
      </c>
      <c r="D2880" s="30">
        <v>0</v>
      </c>
      <c r="E2880" s="30">
        <v>0</v>
      </c>
      <c r="F2880" s="30">
        <v>0</v>
      </c>
      <c r="G2880" s="30">
        <v>0</v>
      </c>
    </row>
    <row r="2881" spans="1:7">
      <c r="A2881" s="4"/>
      <c r="B2881" s="4"/>
      <c r="C2881" s="11" t="s">
        <v>365</v>
      </c>
      <c r="D2881" s="30">
        <v>0</v>
      </c>
      <c r="E2881" s="30">
        <v>0</v>
      </c>
      <c r="F2881" s="30">
        <v>0</v>
      </c>
      <c r="G2881" s="30">
        <v>0</v>
      </c>
    </row>
    <row r="2882" spans="1:7">
      <c r="A2882" s="4"/>
      <c r="B2882" s="4"/>
      <c r="C2882" s="11" t="s">
        <v>357</v>
      </c>
      <c r="D2882" s="30">
        <v>0</v>
      </c>
      <c r="E2882" s="30">
        <v>0</v>
      </c>
      <c r="F2882" s="30">
        <v>0</v>
      </c>
      <c r="G2882" s="30">
        <v>0</v>
      </c>
    </row>
    <row r="2883" spans="1:7">
      <c r="A2883" s="4"/>
      <c r="B2883" s="4"/>
      <c r="C2883" s="11" t="s">
        <v>361</v>
      </c>
      <c r="D2883" s="30">
        <v>0</v>
      </c>
      <c r="E2883" s="30">
        <v>0</v>
      </c>
      <c r="F2883" s="30">
        <v>0</v>
      </c>
      <c r="G2883" s="30">
        <v>0</v>
      </c>
    </row>
    <row r="2884" spans="1:7">
      <c r="A2884" s="4"/>
      <c r="B2884" s="4"/>
      <c r="C2884" s="11" t="s">
        <v>370</v>
      </c>
      <c r="D2884" s="30">
        <v>0</v>
      </c>
      <c r="E2884" s="30">
        <v>0</v>
      </c>
      <c r="F2884" s="30">
        <v>0</v>
      </c>
      <c r="G2884" s="30">
        <v>0</v>
      </c>
    </row>
    <row r="2885" spans="1:7">
      <c r="A2885" s="4"/>
      <c r="B2885" s="4"/>
      <c r="C2885" s="11" t="s">
        <v>357</v>
      </c>
      <c r="D2885" s="30">
        <v>0</v>
      </c>
      <c r="E2885" s="30">
        <v>0</v>
      </c>
      <c r="F2885" s="30">
        <v>0</v>
      </c>
      <c r="G2885" s="30">
        <v>0</v>
      </c>
    </row>
    <row r="2886" spans="1:7">
      <c r="A2886" s="4"/>
      <c r="B2886" s="4"/>
      <c r="C2886" s="11" t="s">
        <v>361</v>
      </c>
      <c r="D2886" s="30">
        <v>0</v>
      </c>
      <c r="E2886" s="30">
        <v>0</v>
      </c>
      <c r="F2886" s="30">
        <v>0</v>
      </c>
      <c r="G2886" s="30">
        <v>0</v>
      </c>
    </row>
    <row r="2887" spans="1:7">
      <c r="A2887" s="4"/>
      <c r="B2887" s="4"/>
      <c r="C2887" s="11" t="s">
        <v>363</v>
      </c>
      <c r="D2887" s="30">
        <v>0</v>
      </c>
      <c r="E2887" s="30">
        <v>0</v>
      </c>
      <c r="F2887" s="30">
        <v>0</v>
      </c>
      <c r="G2887" s="30">
        <v>0</v>
      </c>
    </row>
    <row r="2888" spans="1:7">
      <c r="A2888" s="4"/>
      <c r="B2888" s="4"/>
      <c r="C2888" s="11" t="s">
        <v>357</v>
      </c>
      <c r="D2888" s="30">
        <v>0</v>
      </c>
      <c r="E2888" s="30">
        <v>0</v>
      </c>
      <c r="F2888" s="30">
        <v>0</v>
      </c>
      <c r="G2888" s="30">
        <v>0</v>
      </c>
    </row>
    <row r="2889" spans="1:7">
      <c r="A2889" s="4"/>
      <c r="B2889" s="4"/>
      <c r="C2889" s="11" t="s">
        <v>361</v>
      </c>
      <c r="D2889" s="30">
        <v>0</v>
      </c>
      <c r="E2889" s="30">
        <v>0</v>
      </c>
      <c r="F2889" s="30">
        <v>0</v>
      </c>
      <c r="G2889" s="30">
        <v>0</v>
      </c>
    </row>
    <row r="2890" spans="1:7">
      <c r="A2890" s="4"/>
      <c r="B2890" s="4"/>
      <c r="C2890" s="11" t="s">
        <v>362</v>
      </c>
      <c r="D2890" s="30">
        <v>0</v>
      </c>
      <c r="E2890" s="30">
        <v>0</v>
      </c>
      <c r="F2890" s="30">
        <v>0</v>
      </c>
      <c r="G2890" s="30">
        <v>0</v>
      </c>
    </row>
    <row r="2891" spans="1:7">
      <c r="A2891" s="4"/>
      <c r="B2891" s="4"/>
      <c r="C2891" s="11" t="s">
        <v>357</v>
      </c>
      <c r="D2891" s="30">
        <v>0</v>
      </c>
      <c r="E2891" s="30">
        <v>0</v>
      </c>
      <c r="F2891" s="30">
        <v>0</v>
      </c>
      <c r="G2891" s="30">
        <v>0</v>
      </c>
    </row>
    <row r="2892" spans="1:7">
      <c r="A2892" s="4"/>
      <c r="B2892" s="4"/>
      <c r="C2892" s="11" t="s">
        <v>361</v>
      </c>
      <c r="D2892" s="30">
        <v>0</v>
      </c>
      <c r="E2892" s="30">
        <v>0</v>
      </c>
      <c r="F2892" s="30">
        <v>0</v>
      </c>
      <c r="G2892" s="30">
        <v>0</v>
      </c>
    </row>
    <row r="2893" spans="1:7">
      <c r="A2893" s="4"/>
      <c r="B2893" s="4"/>
      <c r="C2893" s="11" t="s">
        <v>360</v>
      </c>
      <c r="D2893" s="30">
        <v>0</v>
      </c>
      <c r="E2893" s="30">
        <v>0</v>
      </c>
      <c r="F2893" s="30">
        <v>0</v>
      </c>
      <c r="G2893" s="30">
        <v>0</v>
      </c>
    </row>
    <row r="2894" spans="1:7">
      <c r="A2894" s="4"/>
      <c r="B2894" s="4"/>
      <c r="C2894" s="11" t="s">
        <v>357</v>
      </c>
      <c r="D2894" s="30">
        <v>0</v>
      </c>
      <c r="E2894" s="30">
        <v>0</v>
      </c>
      <c r="F2894" s="30">
        <v>0</v>
      </c>
      <c r="G2894" s="30">
        <v>0</v>
      </c>
    </row>
    <row r="2895" spans="1:7">
      <c r="A2895" s="4"/>
      <c r="B2895" s="4"/>
      <c r="C2895" s="11" t="s">
        <v>356</v>
      </c>
      <c r="D2895" s="30">
        <v>0</v>
      </c>
      <c r="E2895" s="30">
        <v>0</v>
      </c>
      <c r="F2895" s="30">
        <v>0</v>
      </c>
      <c r="G2895" s="30">
        <v>0</v>
      </c>
    </row>
    <row r="2896" spans="1:7">
      <c r="A2896" s="4"/>
      <c r="B2896" s="4"/>
      <c r="C2896" s="11" t="s">
        <v>355</v>
      </c>
      <c r="D2896" s="30">
        <v>0</v>
      </c>
      <c r="E2896" s="30">
        <v>0</v>
      </c>
      <c r="F2896" s="30">
        <v>0</v>
      </c>
      <c r="G2896" s="30">
        <v>0</v>
      </c>
    </row>
    <row r="2897" spans="1:7">
      <c r="A2897" s="4"/>
      <c r="B2897" s="4"/>
      <c r="C2897" s="11" t="s">
        <v>354</v>
      </c>
      <c r="D2897" s="30">
        <v>0</v>
      </c>
      <c r="E2897" s="30">
        <v>0</v>
      </c>
      <c r="F2897" s="30">
        <v>0</v>
      </c>
      <c r="G2897" s="30">
        <v>0</v>
      </c>
    </row>
    <row r="2898" spans="1:7">
      <c r="A2898" s="4"/>
      <c r="B2898" s="4"/>
      <c r="C2898" s="11" t="s">
        <v>353</v>
      </c>
      <c r="D2898" s="30">
        <v>0</v>
      </c>
      <c r="E2898" s="30">
        <v>0</v>
      </c>
      <c r="F2898" s="30">
        <v>0</v>
      </c>
      <c r="G2898" s="30">
        <v>0</v>
      </c>
    </row>
    <row r="2899" spans="1:7">
      <c r="A2899" s="4"/>
      <c r="B2899" s="4"/>
      <c r="C2899" s="11" t="s">
        <v>359</v>
      </c>
      <c r="D2899" s="30">
        <v>0</v>
      </c>
      <c r="E2899" s="30">
        <v>100000000</v>
      </c>
      <c r="F2899" s="30">
        <v>45885424</v>
      </c>
      <c r="G2899" s="30">
        <v>0</v>
      </c>
    </row>
    <row r="2900" spans="1:7">
      <c r="A2900" s="4"/>
      <c r="B2900" s="4"/>
      <c r="C2900" s="11" t="s">
        <v>357</v>
      </c>
      <c r="D2900" s="30">
        <v>0</v>
      </c>
      <c r="E2900" s="30">
        <v>100000000</v>
      </c>
      <c r="F2900" s="30">
        <v>45885424</v>
      </c>
      <c r="G2900" s="30">
        <v>0</v>
      </c>
    </row>
    <row r="2901" spans="1:7">
      <c r="A2901" s="4"/>
      <c r="B2901" s="4"/>
      <c r="C2901" s="11" t="s">
        <v>356</v>
      </c>
      <c r="D2901" s="30">
        <v>0</v>
      </c>
      <c r="E2901" s="30">
        <v>0</v>
      </c>
      <c r="F2901" s="30">
        <v>0</v>
      </c>
      <c r="G2901" s="30">
        <v>0</v>
      </c>
    </row>
    <row r="2902" spans="1:7">
      <c r="A2902" s="4"/>
      <c r="B2902" s="4"/>
      <c r="C2902" s="11" t="s">
        <v>355</v>
      </c>
      <c r="D2902" s="30">
        <v>0</v>
      </c>
      <c r="E2902" s="30">
        <v>0</v>
      </c>
      <c r="F2902" s="30">
        <v>0</v>
      </c>
      <c r="G2902" s="30">
        <v>0</v>
      </c>
    </row>
    <row r="2903" spans="1:7">
      <c r="A2903" s="4"/>
      <c r="B2903" s="4"/>
      <c r="C2903" s="11" t="s">
        <v>354</v>
      </c>
      <c r="D2903" s="30">
        <v>0</v>
      </c>
      <c r="E2903" s="30">
        <v>0</v>
      </c>
      <c r="F2903" s="30">
        <v>0</v>
      </c>
      <c r="G2903" s="30">
        <v>0</v>
      </c>
    </row>
    <row r="2904" spans="1:7">
      <c r="A2904" s="4"/>
      <c r="B2904" s="4"/>
      <c r="C2904" s="11" t="s">
        <v>353</v>
      </c>
      <c r="D2904" s="30">
        <v>0</v>
      </c>
      <c r="E2904" s="30">
        <v>0</v>
      </c>
      <c r="F2904" s="30">
        <v>0</v>
      </c>
      <c r="G2904" s="30">
        <v>0</v>
      </c>
    </row>
    <row r="2905" spans="1:7">
      <c r="A2905" s="4"/>
      <c r="B2905" s="4"/>
      <c r="C2905" s="11" t="s">
        <v>358</v>
      </c>
      <c r="D2905" s="30">
        <v>0</v>
      </c>
      <c r="E2905" s="30">
        <v>0</v>
      </c>
      <c r="F2905" s="30">
        <v>0</v>
      </c>
      <c r="G2905" s="30">
        <v>0</v>
      </c>
    </row>
    <row r="2906" spans="1:7">
      <c r="A2906" s="4"/>
      <c r="B2906" s="4"/>
      <c r="C2906" s="11" t="s">
        <v>357</v>
      </c>
      <c r="D2906" s="30">
        <v>0</v>
      </c>
      <c r="E2906" s="30">
        <v>0</v>
      </c>
      <c r="F2906" s="30">
        <v>0</v>
      </c>
      <c r="G2906" s="30">
        <v>0</v>
      </c>
    </row>
    <row r="2907" spans="1:7">
      <c r="A2907" s="4"/>
      <c r="B2907" s="4"/>
      <c r="C2907" s="11" t="s">
        <v>356</v>
      </c>
      <c r="D2907" s="30">
        <v>0</v>
      </c>
      <c r="E2907" s="30">
        <v>0</v>
      </c>
      <c r="F2907" s="30">
        <v>0</v>
      </c>
      <c r="G2907" s="30">
        <v>0</v>
      </c>
    </row>
    <row r="2908" spans="1:7">
      <c r="A2908" s="4"/>
      <c r="B2908" s="4"/>
      <c r="C2908" s="11" t="s">
        <v>355</v>
      </c>
      <c r="D2908" s="30">
        <v>0</v>
      </c>
      <c r="E2908" s="30">
        <v>0</v>
      </c>
      <c r="F2908" s="30">
        <v>0</v>
      </c>
      <c r="G2908" s="30">
        <v>0</v>
      </c>
    </row>
    <row r="2909" spans="1:7">
      <c r="A2909" s="4"/>
      <c r="B2909" s="4"/>
      <c r="C2909" s="11" t="s">
        <v>354</v>
      </c>
      <c r="D2909" s="30">
        <v>0</v>
      </c>
      <c r="E2909" s="30">
        <v>0</v>
      </c>
      <c r="F2909" s="30">
        <v>0</v>
      </c>
      <c r="G2909" s="30">
        <v>0</v>
      </c>
    </row>
    <row r="2910" spans="1:7">
      <c r="A2910" s="4"/>
      <c r="B2910" s="4"/>
      <c r="C2910" s="11" t="s">
        <v>353</v>
      </c>
      <c r="D2910" s="30">
        <v>0</v>
      </c>
      <c r="E2910" s="30">
        <v>0</v>
      </c>
      <c r="F2910" s="30">
        <v>0</v>
      </c>
      <c r="G2910" s="30">
        <v>0</v>
      </c>
    </row>
    <row r="2911" spans="1:7">
      <c r="A2911" s="4"/>
      <c r="B2911" s="4"/>
      <c r="C2911" s="11" t="s">
        <v>352</v>
      </c>
      <c r="D2911" s="30">
        <v>0</v>
      </c>
      <c r="E2911" s="30">
        <v>0</v>
      </c>
      <c r="F2911" s="30">
        <v>0</v>
      </c>
      <c r="G2911" s="30">
        <v>0</v>
      </c>
    </row>
    <row r="2912" spans="1:7">
      <c r="A2912" s="4"/>
      <c r="B2912" s="4"/>
      <c r="C2912" s="11" t="s">
        <v>351</v>
      </c>
      <c r="D2912" s="30">
        <v>0</v>
      </c>
      <c r="E2912" s="30">
        <v>0</v>
      </c>
      <c r="F2912" s="30">
        <v>0</v>
      </c>
      <c r="G2912" s="30">
        <v>0</v>
      </c>
    </row>
    <row r="2913" spans="1:7">
      <c r="A2913" s="4"/>
      <c r="B2913" s="4"/>
      <c r="C2913" s="10" t="s">
        <v>145</v>
      </c>
      <c r="D2913" s="30">
        <v>0</v>
      </c>
      <c r="E2913" s="30">
        <v>100000000</v>
      </c>
      <c r="F2913" s="30">
        <v>45885424</v>
      </c>
      <c r="G2913" s="30">
        <v>0</v>
      </c>
    </row>
    <row r="2914" spans="1:7">
      <c r="A2914" s="4"/>
      <c r="B2914" s="4"/>
      <c r="C2914" s="26" t="s">
        <v>1879</v>
      </c>
      <c r="D2914" s="1316" t="s">
        <v>1880</v>
      </c>
      <c r="E2914" s="1317"/>
      <c r="F2914" s="1317"/>
      <c r="G2914" s="1317"/>
    </row>
    <row r="2915" spans="1:7">
      <c r="A2915" s="4"/>
      <c r="B2915" s="4"/>
      <c r="C2915" s="14" t="s">
        <v>382</v>
      </c>
      <c r="D2915" s="1314" t="s">
        <v>1881</v>
      </c>
      <c r="E2915" s="1315"/>
      <c r="F2915" s="1315"/>
      <c r="G2915" s="1315"/>
    </row>
    <row r="2916" spans="1:7">
      <c r="A2916" s="4"/>
      <c r="B2916" s="4"/>
      <c r="C2916" s="27" t="s">
        <v>380</v>
      </c>
      <c r="D2916" s="1310" t="s">
        <v>1882</v>
      </c>
      <c r="E2916" s="1311"/>
      <c r="F2916" s="1311"/>
      <c r="G2916" s="1311"/>
    </row>
    <row r="2917" spans="1:7">
      <c r="A2917" s="4"/>
      <c r="B2917" s="4"/>
      <c r="C2917" s="27" t="s">
        <v>15</v>
      </c>
      <c r="D2917" s="1310" t="s">
        <v>1883</v>
      </c>
      <c r="E2917" s="1311"/>
      <c r="F2917" s="1311"/>
      <c r="G2917" s="1311"/>
    </row>
    <row r="2918" spans="1:7">
      <c r="A2918" s="4"/>
      <c r="B2918" s="4"/>
      <c r="C2918" s="13"/>
      <c r="D2918" s="33">
        <v>2022</v>
      </c>
      <c r="E2918" s="33">
        <v>2023</v>
      </c>
      <c r="F2918" s="33">
        <v>2024</v>
      </c>
      <c r="G2918" s="33">
        <v>2025</v>
      </c>
    </row>
    <row r="2919" spans="1:7">
      <c r="A2919" s="4"/>
      <c r="B2919" s="4"/>
      <c r="C2919" s="12"/>
      <c r="D2919" s="34" t="s">
        <v>7</v>
      </c>
      <c r="E2919" s="34" t="s">
        <v>8</v>
      </c>
      <c r="F2919" s="34" t="s">
        <v>8</v>
      </c>
      <c r="G2919" s="34" t="s">
        <v>8</v>
      </c>
    </row>
    <row r="2920" spans="1:7">
      <c r="A2920" s="4"/>
      <c r="B2920" s="4"/>
      <c r="C2920" s="7" t="s">
        <v>16</v>
      </c>
      <c r="D2920" s="35" t="s">
        <v>348</v>
      </c>
      <c r="E2920" s="35" t="s">
        <v>411</v>
      </c>
      <c r="F2920" s="35" t="s">
        <v>411</v>
      </c>
      <c r="G2920" s="35" t="s">
        <v>411</v>
      </c>
    </row>
    <row r="2921" spans="1:7">
      <c r="A2921" s="4"/>
      <c r="B2921" s="4"/>
      <c r="C2921" s="7" t="s">
        <v>481</v>
      </c>
      <c r="D2921" s="35" t="s">
        <v>372</v>
      </c>
      <c r="E2921" s="35" t="s">
        <v>767</v>
      </c>
      <c r="F2921" s="35" t="s">
        <v>1086</v>
      </c>
      <c r="G2921" s="35" t="s">
        <v>1086</v>
      </c>
    </row>
    <row r="2922" spans="1:7">
      <c r="A2922" s="4"/>
      <c r="B2922" s="4"/>
      <c r="C2922" s="7" t="s">
        <v>480</v>
      </c>
      <c r="D2922" s="35" t="s">
        <v>372</v>
      </c>
      <c r="E2922" s="35" t="s">
        <v>767</v>
      </c>
      <c r="F2922" s="35" t="s">
        <v>1086</v>
      </c>
      <c r="G2922" s="35" t="s">
        <v>1086</v>
      </c>
    </row>
    <row r="2923" spans="1:7">
      <c r="A2923" s="4"/>
      <c r="B2923" s="4"/>
      <c r="C2923" s="7" t="s">
        <v>375</v>
      </c>
      <c r="D2923" s="35" t="s">
        <v>348</v>
      </c>
      <c r="E2923" s="35" t="s">
        <v>348</v>
      </c>
      <c r="F2923" s="35" t="s">
        <v>372</v>
      </c>
      <c r="G2923" s="35" t="s">
        <v>372</v>
      </c>
    </row>
    <row r="2924" spans="1:7">
      <c r="A2924" s="4"/>
      <c r="B2924" s="4"/>
      <c r="C2924" s="7" t="s">
        <v>374</v>
      </c>
      <c r="D2924" s="35" t="s">
        <v>348</v>
      </c>
      <c r="E2924" s="35" t="s">
        <v>348</v>
      </c>
      <c r="F2924" s="35" t="s">
        <v>411</v>
      </c>
      <c r="G2924" s="35" t="s">
        <v>372</v>
      </c>
    </row>
    <row r="2925" spans="1:7">
      <c r="A2925" s="4"/>
      <c r="B2925" s="4"/>
      <c r="C2925" s="7" t="s">
        <v>22</v>
      </c>
      <c r="D2925" s="35" t="s">
        <v>348</v>
      </c>
      <c r="E2925" s="35" t="s">
        <v>348</v>
      </c>
      <c r="F2925" s="35" t="s">
        <v>411</v>
      </c>
      <c r="G2925" s="35" t="s">
        <v>372</v>
      </c>
    </row>
    <row r="2926" spans="1:7">
      <c r="A2926" s="4"/>
      <c r="B2926" s="4"/>
      <c r="C2926" s="1312" t="s">
        <v>371</v>
      </c>
      <c r="D2926" s="1313"/>
      <c r="E2926" s="1313"/>
      <c r="F2926" s="1313"/>
      <c r="G2926" s="1313"/>
    </row>
    <row r="2927" spans="1:7">
      <c r="A2927" s="4"/>
      <c r="B2927" s="4"/>
      <c r="C2927" s="13"/>
      <c r="D2927" s="33">
        <v>2022</v>
      </c>
      <c r="E2927" s="33">
        <v>2023</v>
      </c>
      <c r="F2927" s="33">
        <v>2024</v>
      </c>
      <c r="G2927" s="33">
        <v>2025</v>
      </c>
    </row>
    <row r="2928" spans="1:7">
      <c r="A2928" s="4"/>
      <c r="B2928" s="4"/>
      <c r="C2928" s="12"/>
      <c r="D2928" s="34" t="s">
        <v>7</v>
      </c>
      <c r="E2928" s="34" t="s">
        <v>8</v>
      </c>
      <c r="F2928" s="34" t="s">
        <v>8</v>
      </c>
      <c r="G2928" s="34" t="s">
        <v>8</v>
      </c>
    </row>
    <row r="2929" spans="1:7">
      <c r="A2929" s="4"/>
      <c r="B2929" s="4"/>
      <c r="C2929" s="11" t="s">
        <v>368</v>
      </c>
      <c r="D2929" s="30">
        <v>0</v>
      </c>
      <c r="E2929" s="30">
        <v>0</v>
      </c>
      <c r="F2929" s="30">
        <v>0</v>
      </c>
      <c r="G2929" s="30">
        <v>0</v>
      </c>
    </row>
    <row r="2930" spans="1:7">
      <c r="A2930" s="4"/>
      <c r="B2930" s="4"/>
      <c r="C2930" s="11" t="s">
        <v>357</v>
      </c>
      <c r="D2930" s="30">
        <v>0</v>
      </c>
      <c r="E2930" s="30">
        <v>0</v>
      </c>
      <c r="F2930" s="30">
        <v>0</v>
      </c>
      <c r="G2930" s="30">
        <v>0</v>
      </c>
    </row>
    <row r="2931" spans="1:7">
      <c r="A2931" s="4"/>
      <c r="B2931" s="4"/>
      <c r="C2931" s="11" t="s">
        <v>361</v>
      </c>
      <c r="D2931" s="30">
        <v>0</v>
      </c>
      <c r="E2931" s="30">
        <v>0</v>
      </c>
      <c r="F2931" s="30">
        <v>0</v>
      </c>
      <c r="G2931" s="30">
        <v>0</v>
      </c>
    </row>
    <row r="2932" spans="1:7">
      <c r="A2932" s="4"/>
      <c r="B2932" s="4"/>
      <c r="C2932" s="11" t="s">
        <v>367</v>
      </c>
      <c r="D2932" s="30">
        <v>0</v>
      </c>
      <c r="E2932" s="30">
        <v>0</v>
      </c>
      <c r="F2932" s="30">
        <v>0</v>
      </c>
      <c r="G2932" s="30">
        <v>0</v>
      </c>
    </row>
    <row r="2933" spans="1:7">
      <c r="A2933" s="4"/>
      <c r="B2933" s="4"/>
      <c r="C2933" s="11" t="s">
        <v>357</v>
      </c>
      <c r="D2933" s="30">
        <v>0</v>
      </c>
      <c r="E2933" s="30">
        <v>0</v>
      </c>
      <c r="F2933" s="30">
        <v>0</v>
      </c>
      <c r="G2933" s="30">
        <v>0</v>
      </c>
    </row>
    <row r="2934" spans="1:7">
      <c r="A2934" s="4"/>
      <c r="B2934" s="4"/>
      <c r="C2934" s="11" t="s">
        <v>361</v>
      </c>
      <c r="D2934" s="30">
        <v>0</v>
      </c>
      <c r="E2934" s="30">
        <v>0</v>
      </c>
      <c r="F2934" s="30">
        <v>0</v>
      </c>
      <c r="G2934" s="30">
        <v>0</v>
      </c>
    </row>
    <row r="2935" spans="1:7">
      <c r="A2935" s="4"/>
      <c r="B2935" s="4"/>
      <c r="C2935" s="11" t="s">
        <v>366</v>
      </c>
      <c r="D2935" s="30">
        <v>0</v>
      </c>
      <c r="E2935" s="30">
        <v>0</v>
      </c>
      <c r="F2935" s="30">
        <v>0</v>
      </c>
      <c r="G2935" s="30">
        <v>0</v>
      </c>
    </row>
    <row r="2936" spans="1:7">
      <c r="A2936" s="4"/>
      <c r="B2936" s="4"/>
      <c r="C2936" s="11" t="s">
        <v>357</v>
      </c>
      <c r="D2936" s="30">
        <v>0</v>
      </c>
      <c r="E2936" s="30">
        <v>0</v>
      </c>
      <c r="F2936" s="30">
        <v>0</v>
      </c>
      <c r="G2936" s="30">
        <v>0</v>
      </c>
    </row>
    <row r="2937" spans="1:7">
      <c r="A2937" s="4"/>
      <c r="B2937" s="4"/>
      <c r="C2937" s="11" t="s">
        <v>361</v>
      </c>
      <c r="D2937" s="30">
        <v>0</v>
      </c>
      <c r="E2937" s="30">
        <v>0</v>
      </c>
      <c r="F2937" s="30">
        <v>0</v>
      </c>
      <c r="G2937" s="30">
        <v>0</v>
      </c>
    </row>
    <row r="2938" spans="1:7">
      <c r="A2938" s="4"/>
      <c r="B2938" s="4"/>
      <c r="C2938" s="11" t="s">
        <v>365</v>
      </c>
      <c r="D2938" s="30">
        <v>0</v>
      </c>
      <c r="E2938" s="30">
        <v>0</v>
      </c>
      <c r="F2938" s="30">
        <v>0</v>
      </c>
      <c r="G2938" s="30">
        <v>0</v>
      </c>
    </row>
    <row r="2939" spans="1:7">
      <c r="A2939" s="4"/>
      <c r="B2939" s="4"/>
      <c r="C2939" s="11" t="s">
        <v>357</v>
      </c>
      <c r="D2939" s="30">
        <v>0</v>
      </c>
      <c r="E2939" s="30">
        <v>0</v>
      </c>
      <c r="F2939" s="30">
        <v>0</v>
      </c>
      <c r="G2939" s="30">
        <v>0</v>
      </c>
    </row>
    <row r="2940" spans="1:7">
      <c r="A2940" s="4"/>
      <c r="B2940" s="4"/>
      <c r="C2940" s="11" t="s">
        <v>361</v>
      </c>
      <c r="D2940" s="30">
        <v>0</v>
      </c>
      <c r="E2940" s="30">
        <v>0</v>
      </c>
      <c r="F2940" s="30">
        <v>0</v>
      </c>
      <c r="G2940" s="30">
        <v>0</v>
      </c>
    </row>
    <row r="2941" spans="1:7">
      <c r="A2941" s="4"/>
      <c r="B2941" s="4"/>
      <c r="C2941" s="11" t="s">
        <v>370</v>
      </c>
      <c r="D2941" s="30">
        <v>0</v>
      </c>
      <c r="E2941" s="30">
        <v>0</v>
      </c>
      <c r="F2941" s="30">
        <v>0</v>
      </c>
      <c r="G2941" s="30">
        <v>0</v>
      </c>
    </row>
    <row r="2942" spans="1:7">
      <c r="A2942" s="4"/>
      <c r="B2942" s="4"/>
      <c r="C2942" s="11" t="s">
        <v>357</v>
      </c>
      <c r="D2942" s="30">
        <v>0</v>
      </c>
      <c r="E2942" s="30">
        <v>0</v>
      </c>
      <c r="F2942" s="30">
        <v>0</v>
      </c>
      <c r="G2942" s="30">
        <v>0</v>
      </c>
    </row>
    <row r="2943" spans="1:7">
      <c r="A2943" s="4"/>
      <c r="B2943" s="4"/>
      <c r="C2943" s="11" t="s">
        <v>361</v>
      </c>
      <c r="D2943" s="30">
        <v>0</v>
      </c>
      <c r="E2943" s="30">
        <v>0</v>
      </c>
      <c r="F2943" s="30">
        <v>0</v>
      </c>
      <c r="G2943" s="30">
        <v>0</v>
      </c>
    </row>
    <row r="2944" spans="1:7">
      <c r="A2944" s="4"/>
      <c r="B2944" s="4"/>
      <c r="C2944" s="11" t="s">
        <v>363</v>
      </c>
      <c r="D2944" s="30">
        <v>0</v>
      </c>
      <c r="E2944" s="30">
        <v>0</v>
      </c>
      <c r="F2944" s="30">
        <v>0</v>
      </c>
      <c r="G2944" s="30">
        <v>0</v>
      </c>
    </row>
    <row r="2945" spans="1:7">
      <c r="A2945" s="4"/>
      <c r="B2945" s="4"/>
      <c r="C2945" s="11" t="s">
        <v>357</v>
      </c>
      <c r="D2945" s="30">
        <v>0</v>
      </c>
      <c r="E2945" s="30">
        <v>0</v>
      </c>
      <c r="F2945" s="30">
        <v>0</v>
      </c>
      <c r="G2945" s="30">
        <v>0</v>
      </c>
    </row>
    <row r="2946" spans="1:7">
      <c r="A2946" s="4"/>
      <c r="B2946" s="4"/>
      <c r="C2946" s="11" t="s">
        <v>361</v>
      </c>
      <c r="D2946" s="30">
        <v>0</v>
      </c>
      <c r="E2946" s="30">
        <v>0</v>
      </c>
      <c r="F2946" s="30">
        <v>0</v>
      </c>
      <c r="G2946" s="30">
        <v>0</v>
      </c>
    </row>
    <row r="2947" spans="1:7">
      <c r="A2947" s="4"/>
      <c r="B2947" s="4"/>
      <c r="C2947" s="11" t="s">
        <v>362</v>
      </c>
      <c r="D2947" s="30">
        <v>0</v>
      </c>
      <c r="E2947" s="30">
        <v>0</v>
      </c>
      <c r="F2947" s="30">
        <v>0</v>
      </c>
      <c r="G2947" s="30">
        <v>0</v>
      </c>
    </row>
    <row r="2948" spans="1:7">
      <c r="A2948" s="4"/>
      <c r="B2948" s="4"/>
      <c r="C2948" s="11" t="s">
        <v>357</v>
      </c>
      <c r="D2948" s="30">
        <v>0</v>
      </c>
      <c r="E2948" s="30">
        <v>0</v>
      </c>
      <c r="F2948" s="30">
        <v>0</v>
      </c>
      <c r="G2948" s="30">
        <v>0</v>
      </c>
    </row>
    <row r="2949" spans="1:7">
      <c r="A2949" s="4"/>
      <c r="B2949" s="4"/>
      <c r="C2949" s="11" t="s">
        <v>361</v>
      </c>
      <c r="D2949" s="30">
        <v>0</v>
      </c>
      <c r="E2949" s="30">
        <v>0</v>
      </c>
      <c r="F2949" s="30">
        <v>0</v>
      </c>
      <c r="G2949" s="30">
        <v>0</v>
      </c>
    </row>
    <row r="2950" spans="1:7">
      <c r="A2950" s="4"/>
      <c r="B2950" s="4"/>
      <c r="C2950" s="11" t="s">
        <v>360</v>
      </c>
      <c r="D2950" s="30">
        <v>0</v>
      </c>
      <c r="E2950" s="30">
        <v>0</v>
      </c>
      <c r="F2950" s="30">
        <v>0</v>
      </c>
      <c r="G2950" s="30">
        <v>0</v>
      </c>
    </row>
    <row r="2951" spans="1:7">
      <c r="A2951" s="4"/>
      <c r="B2951" s="4"/>
      <c r="C2951" s="11" t="s">
        <v>357</v>
      </c>
      <c r="D2951" s="30">
        <v>0</v>
      </c>
      <c r="E2951" s="30">
        <v>0</v>
      </c>
      <c r="F2951" s="30">
        <v>0</v>
      </c>
      <c r="G2951" s="30">
        <v>0</v>
      </c>
    </row>
    <row r="2952" spans="1:7">
      <c r="A2952" s="4"/>
      <c r="B2952" s="4"/>
      <c r="C2952" s="11" t="s">
        <v>356</v>
      </c>
      <c r="D2952" s="30">
        <v>0</v>
      </c>
      <c r="E2952" s="30">
        <v>0</v>
      </c>
      <c r="F2952" s="30">
        <v>0</v>
      </c>
      <c r="G2952" s="30">
        <v>0</v>
      </c>
    </row>
    <row r="2953" spans="1:7">
      <c r="A2953" s="4"/>
      <c r="B2953" s="4"/>
      <c r="C2953" s="11" t="s">
        <v>355</v>
      </c>
      <c r="D2953" s="30">
        <v>0</v>
      </c>
      <c r="E2953" s="30">
        <v>0</v>
      </c>
      <c r="F2953" s="30">
        <v>0</v>
      </c>
      <c r="G2953" s="30">
        <v>0</v>
      </c>
    </row>
    <row r="2954" spans="1:7">
      <c r="A2954" s="4"/>
      <c r="B2954" s="4"/>
      <c r="C2954" s="11" t="s">
        <v>354</v>
      </c>
      <c r="D2954" s="30">
        <v>0</v>
      </c>
      <c r="E2954" s="30">
        <v>0</v>
      </c>
      <c r="F2954" s="30">
        <v>0</v>
      </c>
      <c r="G2954" s="30">
        <v>0</v>
      </c>
    </row>
    <row r="2955" spans="1:7">
      <c r="A2955" s="4"/>
      <c r="B2955" s="4"/>
      <c r="C2955" s="11" t="s">
        <v>353</v>
      </c>
      <c r="D2955" s="30">
        <v>0</v>
      </c>
      <c r="E2955" s="30">
        <v>0</v>
      </c>
      <c r="F2955" s="30">
        <v>0</v>
      </c>
      <c r="G2955" s="30">
        <v>0</v>
      </c>
    </row>
    <row r="2956" spans="1:7">
      <c r="A2956" s="4"/>
      <c r="B2956" s="4"/>
      <c r="C2956" s="11" t="s">
        <v>359</v>
      </c>
      <c r="D2956" s="30">
        <v>0</v>
      </c>
      <c r="E2956" s="30">
        <v>40000000</v>
      </c>
      <c r="F2956" s="30">
        <v>80000000</v>
      </c>
      <c r="G2956" s="30">
        <v>80000000</v>
      </c>
    </row>
    <row r="2957" spans="1:7">
      <c r="A2957" s="4"/>
      <c r="B2957" s="4"/>
      <c r="C2957" s="11" t="s">
        <v>357</v>
      </c>
      <c r="D2957" s="30">
        <v>0</v>
      </c>
      <c r="E2957" s="30">
        <v>40000000</v>
      </c>
      <c r="F2957" s="30">
        <v>80000000</v>
      </c>
      <c r="G2957" s="30">
        <v>80000000</v>
      </c>
    </row>
    <row r="2958" spans="1:7">
      <c r="A2958" s="4"/>
      <c r="B2958" s="4"/>
      <c r="C2958" s="11" t="s">
        <v>356</v>
      </c>
      <c r="D2958" s="30">
        <v>0</v>
      </c>
      <c r="E2958" s="30">
        <v>0</v>
      </c>
      <c r="F2958" s="30">
        <v>0</v>
      </c>
      <c r="G2958" s="30">
        <v>0</v>
      </c>
    </row>
    <row r="2959" spans="1:7">
      <c r="A2959" s="4"/>
      <c r="B2959" s="4"/>
      <c r="C2959" s="11" t="s">
        <v>355</v>
      </c>
      <c r="D2959" s="30">
        <v>0</v>
      </c>
      <c r="E2959" s="30">
        <v>0</v>
      </c>
      <c r="F2959" s="30">
        <v>0</v>
      </c>
      <c r="G2959" s="30">
        <v>0</v>
      </c>
    </row>
    <row r="2960" spans="1:7">
      <c r="A2960" s="4"/>
      <c r="B2960" s="4"/>
      <c r="C2960" s="11" t="s">
        <v>354</v>
      </c>
      <c r="D2960" s="30">
        <v>0</v>
      </c>
      <c r="E2960" s="30">
        <v>0</v>
      </c>
      <c r="F2960" s="30">
        <v>0</v>
      </c>
      <c r="G2960" s="30">
        <v>0</v>
      </c>
    </row>
    <row r="2961" spans="1:7">
      <c r="A2961" s="4"/>
      <c r="B2961" s="4"/>
      <c r="C2961" s="11" t="s">
        <v>353</v>
      </c>
      <c r="D2961" s="30">
        <v>0</v>
      </c>
      <c r="E2961" s="30">
        <v>0</v>
      </c>
      <c r="F2961" s="30">
        <v>0</v>
      </c>
      <c r="G2961" s="30">
        <v>0</v>
      </c>
    </row>
    <row r="2962" spans="1:7">
      <c r="A2962" s="4"/>
      <c r="B2962" s="4"/>
      <c r="C2962" s="11" t="s">
        <v>358</v>
      </c>
      <c r="D2962" s="30">
        <v>0</v>
      </c>
      <c r="E2962" s="30">
        <v>0</v>
      </c>
      <c r="F2962" s="30">
        <v>0</v>
      </c>
      <c r="G2962" s="30">
        <v>0</v>
      </c>
    </row>
    <row r="2963" spans="1:7">
      <c r="A2963" s="4"/>
      <c r="B2963" s="4"/>
      <c r="C2963" s="11" t="s">
        <v>357</v>
      </c>
      <c r="D2963" s="30">
        <v>0</v>
      </c>
      <c r="E2963" s="30">
        <v>0</v>
      </c>
      <c r="F2963" s="30">
        <v>0</v>
      </c>
      <c r="G2963" s="30">
        <v>0</v>
      </c>
    </row>
    <row r="2964" spans="1:7">
      <c r="A2964" s="4"/>
      <c r="B2964" s="4"/>
      <c r="C2964" s="11" t="s">
        <v>356</v>
      </c>
      <c r="D2964" s="30">
        <v>0</v>
      </c>
      <c r="E2964" s="30">
        <v>0</v>
      </c>
      <c r="F2964" s="30">
        <v>0</v>
      </c>
      <c r="G2964" s="30">
        <v>0</v>
      </c>
    </row>
    <row r="2965" spans="1:7">
      <c r="A2965" s="4"/>
      <c r="B2965" s="4"/>
      <c r="C2965" s="11" t="s">
        <v>355</v>
      </c>
      <c r="D2965" s="30">
        <v>0</v>
      </c>
      <c r="E2965" s="30">
        <v>0</v>
      </c>
      <c r="F2965" s="30">
        <v>0</v>
      </c>
      <c r="G2965" s="30">
        <v>0</v>
      </c>
    </row>
    <row r="2966" spans="1:7">
      <c r="A2966" s="4"/>
      <c r="B2966" s="4"/>
      <c r="C2966" s="11" t="s">
        <v>354</v>
      </c>
      <c r="D2966" s="30">
        <v>0</v>
      </c>
      <c r="E2966" s="30">
        <v>0</v>
      </c>
      <c r="F2966" s="30">
        <v>0</v>
      </c>
      <c r="G2966" s="30">
        <v>0</v>
      </c>
    </row>
    <row r="2967" spans="1:7">
      <c r="A2967" s="4"/>
      <c r="B2967" s="4"/>
      <c r="C2967" s="11" t="s">
        <v>353</v>
      </c>
      <c r="D2967" s="30">
        <v>0</v>
      </c>
      <c r="E2967" s="30">
        <v>0</v>
      </c>
      <c r="F2967" s="30">
        <v>0</v>
      </c>
      <c r="G2967" s="30">
        <v>0</v>
      </c>
    </row>
    <row r="2968" spans="1:7">
      <c r="A2968" s="4"/>
      <c r="B2968" s="4"/>
      <c r="C2968" s="11" t="s">
        <v>352</v>
      </c>
      <c r="D2968" s="30">
        <v>0</v>
      </c>
      <c r="E2968" s="30">
        <v>0</v>
      </c>
      <c r="F2968" s="30">
        <v>0</v>
      </c>
      <c r="G2968" s="30">
        <v>0</v>
      </c>
    </row>
    <row r="2969" spans="1:7">
      <c r="A2969" s="4"/>
      <c r="B2969" s="4"/>
      <c r="C2969" s="11" t="s">
        <v>351</v>
      </c>
      <c r="D2969" s="30">
        <v>0</v>
      </c>
      <c r="E2969" s="30">
        <v>0</v>
      </c>
      <c r="F2969" s="30">
        <v>0</v>
      </c>
      <c r="G2969" s="30">
        <v>0</v>
      </c>
    </row>
    <row r="2970" spans="1:7">
      <c r="A2970" s="4"/>
      <c r="B2970" s="4"/>
      <c r="C2970" s="10" t="s">
        <v>145</v>
      </c>
      <c r="D2970" s="30">
        <v>0</v>
      </c>
      <c r="E2970" s="30">
        <v>40000000</v>
      </c>
      <c r="F2970" s="30">
        <v>80000000</v>
      </c>
      <c r="G2970" s="30">
        <v>80000000</v>
      </c>
    </row>
    <row r="2971" spans="1:7">
      <c r="A2971" s="4"/>
      <c r="B2971" s="4"/>
      <c r="C2971" s="26" t="s">
        <v>1884</v>
      </c>
      <c r="D2971" s="1316" t="s">
        <v>1885</v>
      </c>
      <c r="E2971" s="1317"/>
      <c r="F2971" s="1317"/>
      <c r="G2971" s="1317"/>
    </row>
    <row r="2972" spans="1:7">
      <c r="A2972" s="4"/>
      <c r="B2972" s="4"/>
      <c r="C2972" s="14" t="s">
        <v>382</v>
      </c>
      <c r="D2972" s="1314" t="s">
        <v>1886</v>
      </c>
      <c r="E2972" s="1315"/>
      <c r="F2972" s="1315"/>
      <c r="G2972" s="1315"/>
    </row>
    <row r="2973" spans="1:7">
      <c r="A2973" s="4"/>
      <c r="B2973" s="4"/>
      <c r="C2973" s="27" t="s">
        <v>380</v>
      </c>
      <c r="D2973" s="1310" t="s">
        <v>1887</v>
      </c>
      <c r="E2973" s="1311"/>
      <c r="F2973" s="1311"/>
      <c r="G2973" s="1311"/>
    </row>
    <row r="2974" spans="1:7">
      <c r="A2974" s="4"/>
      <c r="B2974" s="4"/>
      <c r="C2974" s="27" t="s">
        <v>15</v>
      </c>
      <c r="D2974" s="1310" t="s">
        <v>1888</v>
      </c>
      <c r="E2974" s="1311"/>
      <c r="F2974" s="1311"/>
      <c r="G2974" s="1311"/>
    </row>
    <row r="2975" spans="1:7">
      <c r="A2975" s="4"/>
      <c r="B2975" s="4"/>
      <c r="C2975" s="13"/>
      <c r="D2975" s="33">
        <v>2022</v>
      </c>
      <c r="E2975" s="33">
        <v>2023</v>
      </c>
      <c r="F2975" s="33">
        <v>2024</v>
      </c>
      <c r="G2975" s="33">
        <v>2025</v>
      </c>
    </row>
    <row r="2976" spans="1:7">
      <c r="A2976" s="4"/>
      <c r="B2976" s="4"/>
      <c r="C2976" s="12"/>
      <c r="D2976" s="34" t="s">
        <v>7</v>
      </c>
      <c r="E2976" s="34" t="s">
        <v>8</v>
      </c>
      <c r="F2976" s="34" t="s">
        <v>8</v>
      </c>
      <c r="G2976" s="34" t="s">
        <v>8</v>
      </c>
    </row>
    <row r="2977" spans="1:7">
      <c r="A2977" s="4"/>
      <c r="B2977" s="4"/>
      <c r="C2977" s="7" t="s">
        <v>16</v>
      </c>
      <c r="D2977" s="35" t="s">
        <v>348</v>
      </c>
      <c r="E2977" s="35" t="s">
        <v>411</v>
      </c>
      <c r="F2977" s="35" t="s">
        <v>411</v>
      </c>
      <c r="G2977" s="35" t="s">
        <v>411</v>
      </c>
    </row>
    <row r="2978" spans="1:7">
      <c r="A2978" s="4"/>
      <c r="B2978" s="4"/>
      <c r="C2978" s="7" t="s">
        <v>481</v>
      </c>
      <c r="D2978" s="35" t="s">
        <v>372</v>
      </c>
      <c r="E2978" s="35" t="s">
        <v>767</v>
      </c>
      <c r="F2978" s="35" t="s">
        <v>1086</v>
      </c>
      <c r="G2978" s="35" t="s">
        <v>1086</v>
      </c>
    </row>
    <row r="2979" spans="1:7">
      <c r="A2979" s="4"/>
      <c r="B2979" s="4"/>
      <c r="C2979" s="7" t="s">
        <v>480</v>
      </c>
      <c r="D2979" s="35" t="s">
        <v>372</v>
      </c>
      <c r="E2979" s="35" t="s">
        <v>767</v>
      </c>
      <c r="F2979" s="35" t="s">
        <v>1086</v>
      </c>
      <c r="G2979" s="35" t="s">
        <v>1086</v>
      </c>
    </row>
    <row r="2980" spans="1:7">
      <c r="A2980" s="4"/>
      <c r="B2980" s="4"/>
      <c r="C2980" s="7" t="s">
        <v>375</v>
      </c>
      <c r="D2980" s="35" t="s">
        <v>348</v>
      </c>
      <c r="E2980" s="35" t="s">
        <v>348</v>
      </c>
      <c r="F2980" s="35" t="s">
        <v>372</v>
      </c>
      <c r="G2980" s="35" t="s">
        <v>372</v>
      </c>
    </row>
    <row r="2981" spans="1:7">
      <c r="A2981" s="4"/>
      <c r="B2981" s="4"/>
      <c r="C2981" s="7" t="s">
        <v>374</v>
      </c>
      <c r="D2981" s="35" t="s">
        <v>348</v>
      </c>
      <c r="E2981" s="35" t="s">
        <v>348</v>
      </c>
      <c r="F2981" s="35" t="s">
        <v>411</v>
      </c>
      <c r="G2981" s="35" t="s">
        <v>372</v>
      </c>
    </row>
    <row r="2982" spans="1:7">
      <c r="A2982" s="4"/>
      <c r="B2982" s="4"/>
      <c r="C2982" s="7" t="s">
        <v>22</v>
      </c>
      <c r="D2982" s="35" t="s">
        <v>348</v>
      </c>
      <c r="E2982" s="35" t="s">
        <v>348</v>
      </c>
      <c r="F2982" s="35" t="s">
        <v>411</v>
      </c>
      <c r="G2982" s="35" t="s">
        <v>372</v>
      </c>
    </row>
    <row r="2983" spans="1:7">
      <c r="A2983" s="4"/>
      <c r="B2983" s="4"/>
      <c r="C2983" s="1312" t="s">
        <v>371</v>
      </c>
      <c r="D2983" s="1313"/>
      <c r="E2983" s="1313"/>
      <c r="F2983" s="1313"/>
      <c r="G2983" s="1313"/>
    </row>
    <row r="2984" spans="1:7">
      <c r="A2984" s="4"/>
      <c r="B2984" s="4"/>
      <c r="C2984" s="13"/>
      <c r="D2984" s="33">
        <v>2022</v>
      </c>
      <c r="E2984" s="33">
        <v>2023</v>
      </c>
      <c r="F2984" s="33">
        <v>2024</v>
      </c>
      <c r="G2984" s="33">
        <v>2025</v>
      </c>
    </row>
    <row r="2985" spans="1:7">
      <c r="A2985" s="4"/>
      <c r="B2985" s="4"/>
      <c r="C2985" s="12"/>
      <c r="D2985" s="34" t="s">
        <v>7</v>
      </c>
      <c r="E2985" s="34" t="s">
        <v>8</v>
      </c>
      <c r="F2985" s="34" t="s">
        <v>8</v>
      </c>
      <c r="G2985" s="34" t="s">
        <v>8</v>
      </c>
    </row>
    <row r="2986" spans="1:7">
      <c r="A2986" s="4"/>
      <c r="B2986" s="4"/>
      <c r="C2986" s="11" t="s">
        <v>368</v>
      </c>
      <c r="D2986" s="30">
        <v>0</v>
      </c>
      <c r="E2986" s="30">
        <v>0</v>
      </c>
      <c r="F2986" s="30">
        <v>0</v>
      </c>
      <c r="G2986" s="30">
        <v>0</v>
      </c>
    </row>
    <row r="2987" spans="1:7">
      <c r="A2987" s="4"/>
      <c r="B2987" s="4"/>
      <c r="C2987" s="11" t="s">
        <v>357</v>
      </c>
      <c r="D2987" s="30">
        <v>0</v>
      </c>
      <c r="E2987" s="30">
        <v>0</v>
      </c>
      <c r="F2987" s="30">
        <v>0</v>
      </c>
      <c r="G2987" s="30">
        <v>0</v>
      </c>
    </row>
    <row r="2988" spans="1:7">
      <c r="A2988" s="4"/>
      <c r="B2988" s="4"/>
      <c r="C2988" s="11" t="s">
        <v>361</v>
      </c>
      <c r="D2988" s="30">
        <v>0</v>
      </c>
      <c r="E2988" s="30">
        <v>0</v>
      </c>
      <c r="F2988" s="30">
        <v>0</v>
      </c>
      <c r="G2988" s="30">
        <v>0</v>
      </c>
    </row>
    <row r="2989" spans="1:7">
      <c r="A2989" s="4"/>
      <c r="B2989" s="4"/>
      <c r="C2989" s="11" t="s">
        <v>367</v>
      </c>
      <c r="D2989" s="30">
        <v>0</v>
      </c>
      <c r="E2989" s="30">
        <v>0</v>
      </c>
      <c r="F2989" s="30">
        <v>0</v>
      </c>
      <c r="G2989" s="30">
        <v>0</v>
      </c>
    </row>
    <row r="2990" spans="1:7">
      <c r="A2990" s="4"/>
      <c r="B2990" s="4"/>
      <c r="C2990" s="11" t="s">
        <v>357</v>
      </c>
      <c r="D2990" s="30">
        <v>0</v>
      </c>
      <c r="E2990" s="30">
        <v>0</v>
      </c>
      <c r="F2990" s="30">
        <v>0</v>
      </c>
      <c r="G2990" s="30">
        <v>0</v>
      </c>
    </row>
    <row r="2991" spans="1:7">
      <c r="A2991" s="4"/>
      <c r="B2991" s="4"/>
      <c r="C2991" s="11" t="s">
        <v>361</v>
      </c>
      <c r="D2991" s="30">
        <v>0</v>
      </c>
      <c r="E2991" s="30">
        <v>0</v>
      </c>
      <c r="F2991" s="30">
        <v>0</v>
      </c>
      <c r="G2991" s="30">
        <v>0</v>
      </c>
    </row>
    <row r="2992" spans="1:7">
      <c r="A2992" s="4"/>
      <c r="B2992" s="4"/>
      <c r="C2992" s="11" t="s">
        <v>366</v>
      </c>
      <c r="D2992" s="30">
        <v>0</v>
      </c>
      <c r="E2992" s="30">
        <v>0</v>
      </c>
      <c r="F2992" s="30">
        <v>0</v>
      </c>
      <c r="G2992" s="30">
        <v>0</v>
      </c>
    </row>
    <row r="2993" spans="1:7">
      <c r="A2993" s="4"/>
      <c r="B2993" s="4"/>
      <c r="C2993" s="11" t="s">
        <v>357</v>
      </c>
      <c r="D2993" s="30">
        <v>0</v>
      </c>
      <c r="E2993" s="30">
        <v>0</v>
      </c>
      <c r="F2993" s="30">
        <v>0</v>
      </c>
      <c r="G2993" s="30">
        <v>0</v>
      </c>
    </row>
    <row r="2994" spans="1:7">
      <c r="A2994" s="4"/>
      <c r="B2994" s="4"/>
      <c r="C2994" s="11" t="s">
        <v>361</v>
      </c>
      <c r="D2994" s="30">
        <v>0</v>
      </c>
      <c r="E2994" s="30">
        <v>0</v>
      </c>
      <c r="F2994" s="30">
        <v>0</v>
      </c>
      <c r="G2994" s="30">
        <v>0</v>
      </c>
    </row>
    <row r="2995" spans="1:7">
      <c r="A2995" s="4"/>
      <c r="B2995" s="4"/>
      <c r="C2995" s="11" t="s">
        <v>365</v>
      </c>
      <c r="D2995" s="30">
        <v>0</v>
      </c>
      <c r="E2995" s="30">
        <v>0</v>
      </c>
      <c r="F2995" s="30">
        <v>0</v>
      </c>
      <c r="G2995" s="30">
        <v>0</v>
      </c>
    </row>
    <row r="2996" spans="1:7">
      <c r="A2996" s="4"/>
      <c r="B2996" s="4"/>
      <c r="C2996" s="11" t="s">
        <v>357</v>
      </c>
      <c r="D2996" s="30">
        <v>0</v>
      </c>
      <c r="E2996" s="30">
        <v>0</v>
      </c>
      <c r="F2996" s="30">
        <v>0</v>
      </c>
      <c r="G2996" s="30">
        <v>0</v>
      </c>
    </row>
    <row r="2997" spans="1:7">
      <c r="A2997" s="4"/>
      <c r="B2997" s="4"/>
      <c r="C2997" s="11" t="s">
        <v>361</v>
      </c>
      <c r="D2997" s="30">
        <v>0</v>
      </c>
      <c r="E2997" s="30">
        <v>0</v>
      </c>
      <c r="F2997" s="30">
        <v>0</v>
      </c>
      <c r="G2997" s="30">
        <v>0</v>
      </c>
    </row>
    <row r="2998" spans="1:7">
      <c r="A2998" s="4"/>
      <c r="B2998" s="4"/>
      <c r="C2998" s="11" t="s">
        <v>370</v>
      </c>
      <c r="D2998" s="30">
        <v>0</v>
      </c>
      <c r="E2998" s="30">
        <v>0</v>
      </c>
      <c r="F2998" s="30">
        <v>0</v>
      </c>
      <c r="G2998" s="30">
        <v>0</v>
      </c>
    </row>
    <row r="2999" spans="1:7">
      <c r="A2999" s="4"/>
      <c r="B2999" s="4"/>
      <c r="C2999" s="11" t="s">
        <v>357</v>
      </c>
      <c r="D2999" s="30">
        <v>0</v>
      </c>
      <c r="E2999" s="30">
        <v>0</v>
      </c>
      <c r="F2999" s="30">
        <v>0</v>
      </c>
      <c r="G2999" s="30">
        <v>0</v>
      </c>
    </row>
    <row r="3000" spans="1:7">
      <c r="A3000" s="4"/>
      <c r="B3000" s="4"/>
      <c r="C3000" s="11" t="s">
        <v>361</v>
      </c>
      <c r="D3000" s="30">
        <v>0</v>
      </c>
      <c r="E3000" s="30">
        <v>0</v>
      </c>
      <c r="F3000" s="30">
        <v>0</v>
      </c>
      <c r="G3000" s="30">
        <v>0</v>
      </c>
    </row>
    <row r="3001" spans="1:7">
      <c r="A3001" s="4"/>
      <c r="B3001" s="4"/>
      <c r="C3001" s="11" t="s">
        <v>363</v>
      </c>
      <c r="D3001" s="30">
        <v>0</v>
      </c>
      <c r="E3001" s="30">
        <v>0</v>
      </c>
      <c r="F3001" s="30">
        <v>0</v>
      </c>
      <c r="G3001" s="30">
        <v>0</v>
      </c>
    </row>
    <row r="3002" spans="1:7">
      <c r="A3002" s="4"/>
      <c r="B3002" s="4"/>
      <c r="C3002" s="11" t="s">
        <v>357</v>
      </c>
      <c r="D3002" s="30">
        <v>0</v>
      </c>
      <c r="E3002" s="30">
        <v>0</v>
      </c>
      <c r="F3002" s="30">
        <v>0</v>
      </c>
      <c r="G3002" s="30">
        <v>0</v>
      </c>
    </row>
    <row r="3003" spans="1:7">
      <c r="A3003" s="4"/>
      <c r="B3003" s="4"/>
      <c r="C3003" s="11" t="s">
        <v>361</v>
      </c>
      <c r="D3003" s="30">
        <v>0</v>
      </c>
      <c r="E3003" s="30">
        <v>0</v>
      </c>
      <c r="F3003" s="30">
        <v>0</v>
      </c>
      <c r="G3003" s="30">
        <v>0</v>
      </c>
    </row>
    <row r="3004" spans="1:7">
      <c r="A3004" s="4"/>
      <c r="B3004" s="4"/>
      <c r="C3004" s="11" t="s">
        <v>362</v>
      </c>
      <c r="D3004" s="30">
        <v>0</v>
      </c>
      <c r="E3004" s="30">
        <v>0</v>
      </c>
      <c r="F3004" s="30">
        <v>0</v>
      </c>
      <c r="G3004" s="30">
        <v>0</v>
      </c>
    </row>
    <row r="3005" spans="1:7">
      <c r="A3005" s="4"/>
      <c r="B3005" s="4"/>
      <c r="C3005" s="11" t="s">
        <v>357</v>
      </c>
      <c r="D3005" s="30">
        <v>0</v>
      </c>
      <c r="E3005" s="30">
        <v>0</v>
      </c>
      <c r="F3005" s="30">
        <v>0</v>
      </c>
      <c r="G3005" s="30">
        <v>0</v>
      </c>
    </row>
    <row r="3006" spans="1:7">
      <c r="A3006" s="4"/>
      <c r="B3006" s="4"/>
      <c r="C3006" s="11" t="s">
        <v>361</v>
      </c>
      <c r="D3006" s="30">
        <v>0</v>
      </c>
      <c r="E3006" s="30">
        <v>0</v>
      </c>
      <c r="F3006" s="30">
        <v>0</v>
      </c>
      <c r="G3006" s="30">
        <v>0</v>
      </c>
    </row>
    <row r="3007" spans="1:7">
      <c r="A3007" s="4"/>
      <c r="B3007" s="4"/>
      <c r="C3007" s="11" t="s">
        <v>360</v>
      </c>
      <c r="D3007" s="30">
        <v>0</v>
      </c>
      <c r="E3007" s="30">
        <v>0</v>
      </c>
      <c r="F3007" s="30">
        <v>0</v>
      </c>
      <c r="G3007" s="30">
        <v>0</v>
      </c>
    </row>
    <row r="3008" spans="1:7">
      <c r="A3008" s="4"/>
      <c r="B3008" s="4"/>
      <c r="C3008" s="11" t="s">
        <v>357</v>
      </c>
      <c r="D3008" s="30">
        <v>0</v>
      </c>
      <c r="E3008" s="30">
        <v>0</v>
      </c>
      <c r="F3008" s="30">
        <v>0</v>
      </c>
      <c r="G3008" s="30">
        <v>0</v>
      </c>
    </row>
    <row r="3009" spans="1:7">
      <c r="A3009" s="4"/>
      <c r="B3009" s="4"/>
      <c r="C3009" s="11" t="s">
        <v>356</v>
      </c>
      <c r="D3009" s="30">
        <v>0</v>
      </c>
      <c r="E3009" s="30">
        <v>0</v>
      </c>
      <c r="F3009" s="30">
        <v>0</v>
      </c>
      <c r="G3009" s="30">
        <v>0</v>
      </c>
    </row>
    <row r="3010" spans="1:7">
      <c r="A3010" s="4"/>
      <c r="B3010" s="4"/>
      <c r="C3010" s="11" t="s">
        <v>355</v>
      </c>
      <c r="D3010" s="30">
        <v>0</v>
      </c>
      <c r="E3010" s="30">
        <v>0</v>
      </c>
      <c r="F3010" s="30">
        <v>0</v>
      </c>
      <c r="G3010" s="30">
        <v>0</v>
      </c>
    </row>
    <row r="3011" spans="1:7">
      <c r="A3011" s="4"/>
      <c r="B3011" s="4"/>
      <c r="C3011" s="11" t="s">
        <v>354</v>
      </c>
      <c r="D3011" s="30">
        <v>0</v>
      </c>
      <c r="E3011" s="30">
        <v>0</v>
      </c>
      <c r="F3011" s="30">
        <v>0</v>
      </c>
      <c r="G3011" s="30">
        <v>0</v>
      </c>
    </row>
    <row r="3012" spans="1:7">
      <c r="A3012" s="4"/>
      <c r="B3012" s="4"/>
      <c r="C3012" s="11" t="s">
        <v>353</v>
      </c>
      <c r="D3012" s="30">
        <v>0</v>
      </c>
      <c r="E3012" s="30">
        <v>0</v>
      </c>
      <c r="F3012" s="30">
        <v>0</v>
      </c>
      <c r="G3012" s="30">
        <v>0</v>
      </c>
    </row>
    <row r="3013" spans="1:7">
      <c r="A3013" s="4"/>
      <c r="B3013" s="4"/>
      <c r="C3013" s="11" t="s">
        <v>359</v>
      </c>
      <c r="D3013" s="30">
        <v>0</v>
      </c>
      <c r="E3013" s="30">
        <v>40000000</v>
      </c>
      <c r="F3013" s="30">
        <v>80000000</v>
      </c>
      <c r="G3013" s="30">
        <v>80000000</v>
      </c>
    </row>
    <row r="3014" spans="1:7">
      <c r="A3014" s="4"/>
      <c r="B3014" s="4"/>
      <c r="C3014" s="11" t="s">
        <v>357</v>
      </c>
      <c r="D3014" s="30">
        <v>0</v>
      </c>
      <c r="E3014" s="30">
        <v>40000000</v>
      </c>
      <c r="F3014" s="30">
        <v>80000000</v>
      </c>
      <c r="G3014" s="30">
        <v>80000000</v>
      </c>
    </row>
    <row r="3015" spans="1:7">
      <c r="A3015" s="4"/>
      <c r="B3015" s="4"/>
      <c r="C3015" s="11" t="s">
        <v>356</v>
      </c>
      <c r="D3015" s="30">
        <v>0</v>
      </c>
      <c r="E3015" s="30">
        <v>0</v>
      </c>
      <c r="F3015" s="30">
        <v>0</v>
      </c>
      <c r="G3015" s="30">
        <v>0</v>
      </c>
    </row>
    <row r="3016" spans="1:7">
      <c r="A3016" s="4"/>
      <c r="B3016" s="4"/>
      <c r="C3016" s="11" t="s">
        <v>355</v>
      </c>
      <c r="D3016" s="30">
        <v>0</v>
      </c>
      <c r="E3016" s="30">
        <v>0</v>
      </c>
      <c r="F3016" s="30">
        <v>0</v>
      </c>
      <c r="G3016" s="30">
        <v>0</v>
      </c>
    </row>
    <row r="3017" spans="1:7">
      <c r="A3017" s="4"/>
      <c r="B3017" s="4"/>
      <c r="C3017" s="11" t="s">
        <v>354</v>
      </c>
      <c r="D3017" s="30">
        <v>0</v>
      </c>
      <c r="E3017" s="30">
        <v>0</v>
      </c>
      <c r="F3017" s="30">
        <v>0</v>
      </c>
      <c r="G3017" s="30">
        <v>0</v>
      </c>
    </row>
    <row r="3018" spans="1:7">
      <c r="A3018" s="4"/>
      <c r="B3018" s="4"/>
      <c r="C3018" s="11" t="s">
        <v>353</v>
      </c>
      <c r="D3018" s="30">
        <v>0</v>
      </c>
      <c r="E3018" s="30">
        <v>0</v>
      </c>
      <c r="F3018" s="30">
        <v>0</v>
      </c>
      <c r="G3018" s="30">
        <v>0</v>
      </c>
    </row>
    <row r="3019" spans="1:7">
      <c r="A3019" s="4"/>
      <c r="B3019" s="4"/>
      <c r="C3019" s="11" t="s">
        <v>358</v>
      </c>
      <c r="D3019" s="30">
        <v>0</v>
      </c>
      <c r="E3019" s="30">
        <v>0</v>
      </c>
      <c r="F3019" s="30">
        <v>0</v>
      </c>
      <c r="G3019" s="30">
        <v>0</v>
      </c>
    </row>
    <row r="3020" spans="1:7">
      <c r="A3020" s="4"/>
      <c r="B3020" s="4"/>
      <c r="C3020" s="11" t="s">
        <v>357</v>
      </c>
      <c r="D3020" s="30">
        <v>0</v>
      </c>
      <c r="E3020" s="30">
        <v>0</v>
      </c>
      <c r="F3020" s="30">
        <v>0</v>
      </c>
      <c r="G3020" s="30">
        <v>0</v>
      </c>
    </row>
    <row r="3021" spans="1:7">
      <c r="A3021" s="4"/>
      <c r="B3021" s="4"/>
      <c r="C3021" s="11" t="s">
        <v>356</v>
      </c>
      <c r="D3021" s="30">
        <v>0</v>
      </c>
      <c r="E3021" s="30">
        <v>0</v>
      </c>
      <c r="F3021" s="30">
        <v>0</v>
      </c>
      <c r="G3021" s="30">
        <v>0</v>
      </c>
    </row>
    <row r="3022" spans="1:7">
      <c r="A3022" s="4"/>
      <c r="B3022" s="4"/>
      <c r="C3022" s="11" t="s">
        <v>355</v>
      </c>
      <c r="D3022" s="30">
        <v>0</v>
      </c>
      <c r="E3022" s="30">
        <v>0</v>
      </c>
      <c r="F3022" s="30">
        <v>0</v>
      </c>
      <c r="G3022" s="30">
        <v>0</v>
      </c>
    </row>
    <row r="3023" spans="1:7">
      <c r="A3023" s="4"/>
      <c r="B3023" s="4"/>
      <c r="C3023" s="11" t="s">
        <v>354</v>
      </c>
      <c r="D3023" s="30">
        <v>0</v>
      </c>
      <c r="E3023" s="30">
        <v>0</v>
      </c>
      <c r="F3023" s="30">
        <v>0</v>
      </c>
      <c r="G3023" s="30">
        <v>0</v>
      </c>
    </row>
    <row r="3024" spans="1:7">
      <c r="A3024" s="4"/>
      <c r="B3024" s="4"/>
      <c r="C3024" s="11" t="s">
        <v>353</v>
      </c>
      <c r="D3024" s="30">
        <v>0</v>
      </c>
      <c r="E3024" s="30">
        <v>0</v>
      </c>
      <c r="F3024" s="30">
        <v>0</v>
      </c>
      <c r="G3024" s="30">
        <v>0</v>
      </c>
    </row>
    <row r="3025" spans="1:7">
      <c r="A3025" s="4"/>
      <c r="B3025" s="4"/>
      <c r="C3025" s="11" t="s">
        <v>352</v>
      </c>
      <c r="D3025" s="30">
        <v>0</v>
      </c>
      <c r="E3025" s="30">
        <v>0</v>
      </c>
      <c r="F3025" s="30">
        <v>0</v>
      </c>
      <c r="G3025" s="30">
        <v>0</v>
      </c>
    </row>
    <row r="3026" spans="1:7">
      <c r="A3026" s="4"/>
      <c r="B3026" s="4"/>
      <c r="C3026" s="11" t="s">
        <v>351</v>
      </c>
      <c r="D3026" s="30">
        <v>0</v>
      </c>
      <c r="E3026" s="30">
        <v>0</v>
      </c>
      <c r="F3026" s="30">
        <v>0</v>
      </c>
      <c r="G3026" s="30">
        <v>0</v>
      </c>
    </row>
    <row r="3027" spans="1:7">
      <c r="A3027" s="4"/>
      <c r="B3027" s="4"/>
      <c r="C3027" s="10" t="s">
        <v>145</v>
      </c>
      <c r="D3027" s="30">
        <v>0</v>
      </c>
      <c r="E3027" s="30">
        <v>40000000</v>
      </c>
      <c r="F3027" s="30">
        <v>80000000</v>
      </c>
      <c r="G3027" s="30">
        <v>80000000</v>
      </c>
    </row>
    <row r="3028" spans="1:7">
      <c r="A3028" s="4"/>
      <c r="B3028" s="4"/>
      <c r="C3028" s="26" t="s">
        <v>1889</v>
      </c>
      <c r="D3028" s="1316" t="s">
        <v>1890</v>
      </c>
      <c r="E3028" s="1317"/>
      <c r="F3028" s="1317"/>
      <c r="G3028" s="1317"/>
    </row>
    <row r="3029" spans="1:7">
      <c r="A3029" s="4"/>
      <c r="B3029" s="4"/>
      <c r="C3029" s="14" t="s">
        <v>382</v>
      </c>
      <c r="D3029" s="1314" t="s">
        <v>1891</v>
      </c>
      <c r="E3029" s="1315"/>
      <c r="F3029" s="1315"/>
      <c r="G3029" s="1315"/>
    </row>
    <row r="3030" spans="1:7">
      <c r="A3030" s="4"/>
      <c r="B3030" s="4"/>
      <c r="C3030" s="27" t="s">
        <v>380</v>
      </c>
      <c r="D3030" s="1310" t="s">
        <v>1892</v>
      </c>
      <c r="E3030" s="1311"/>
      <c r="F3030" s="1311"/>
      <c r="G3030" s="1311"/>
    </row>
    <row r="3031" spans="1:7">
      <c r="A3031" s="4"/>
      <c r="B3031" s="4"/>
      <c r="C3031" s="27" t="s">
        <v>15</v>
      </c>
      <c r="D3031" s="1310" t="s">
        <v>1854</v>
      </c>
      <c r="E3031" s="1311"/>
      <c r="F3031" s="1311"/>
      <c r="G3031" s="1311"/>
    </row>
    <row r="3032" spans="1:7">
      <c r="A3032" s="4"/>
      <c r="B3032" s="4"/>
      <c r="C3032" s="13"/>
      <c r="D3032" s="33">
        <v>2022</v>
      </c>
      <c r="E3032" s="33">
        <v>2023</v>
      </c>
      <c r="F3032" s="33">
        <v>2024</v>
      </c>
      <c r="G3032" s="33">
        <v>2025</v>
      </c>
    </row>
    <row r="3033" spans="1:7">
      <c r="A3033" s="4"/>
      <c r="B3033" s="4"/>
      <c r="C3033" s="12"/>
      <c r="D3033" s="34" t="s">
        <v>7</v>
      </c>
      <c r="E3033" s="34" t="s">
        <v>8</v>
      </c>
      <c r="F3033" s="34" t="s">
        <v>8</v>
      </c>
      <c r="G3033" s="34" t="s">
        <v>8</v>
      </c>
    </row>
    <row r="3034" spans="1:7">
      <c r="A3034" s="4"/>
      <c r="B3034" s="4"/>
      <c r="C3034" s="7" t="s">
        <v>16</v>
      </c>
      <c r="D3034" s="35" t="s">
        <v>348</v>
      </c>
      <c r="E3034" s="35" t="s">
        <v>411</v>
      </c>
      <c r="F3034" s="35" t="s">
        <v>411</v>
      </c>
      <c r="G3034" s="35" t="s">
        <v>411</v>
      </c>
    </row>
    <row r="3035" spans="1:7">
      <c r="A3035" s="4"/>
      <c r="B3035" s="4"/>
      <c r="C3035" s="7" t="s">
        <v>481</v>
      </c>
      <c r="D3035" s="35" t="s">
        <v>2618</v>
      </c>
      <c r="E3035" s="35" t="s">
        <v>1104</v>
      </c>
      <c r="F3035" s="35" t="s">
        <v>843</v>
      </c>
      <c r="G3035" s="35" t="s">
        <v>2619</v>
      </c>
    </row>
    <row r="3036" spans="1:7">
      <c r="A3036" s="4"/>
      <c r="B3036" s="4"/>
      <c r="C3036" s="7" t="s">
        <v>480</v>
      </c>
      <c r="D3036" s="35" t="s">
        <v>372</v>
      </c>
      <c r="E3036" s="35" t="s">
        <v>1104</v>
      </c>
      <c r="F3036" s="35" t="s">
        <v>843</v>
      </c>
      <c r="G3036" s="35" t="s">
        <v>2619</v>
      </c>
    </row>
    <row r="3037" spans="1:7">
      <c r="A3037" s="4"/>
      <c r="B3037" s="4"/>
      <c r="C3037" s="7" t="s">
        <v>375</v>
      </c>
      <c r="D3037" s="35" t="s">
        <v>348</v>
      </c>
      <c r="E3037" s="35" t="s">
        <v>348</v>
      </c>
      <c r="F3037" s="35" t="s">
        <v>372</v>
      </c>
      <c r="G3037" s="35" t="s">
        <v>372</v>
      </c>
    </row>
    <row r="3038" spans="1:7">
      <c r="A3038" s="4"/>
      <c r="B3038" s="4"/>
      <c r="C3038" s="7" t="s">
        <v>374</v>
      </c>
      <c r="D3038" s="35" t="s">
        <v>348</v>
      </c>
      <c r="E3038" s="35" t="s">
        <v>2620</v>
      </c>
      <c r="F3038" s="35" t="s">
        <v>1847</v>
      </c>
      <c r="G3038" s="35" t="s">
        <v>2621</v>
      </c>
    </row>
    <row r="3039" spans="1:7">
      <c r="A3039" s="4"/>
      <c r="B3039" s="4"/>
      <c r="C3039" s="7" t="s">
        <v>22</v>
      </c>
      <c r="D3039" s="35" t="s">
        <v>348</v>
      </c>
      <c r="E3039" s="35" t="s">
        <v>348</v>
      </c>
      <c r="F3039" s="35" t="s">
        <v>1847</v>
      </c>
      <c r="G3039" s="35" t="s">
        <v>2621</v>
      </c>
    </row>
    <row r="3040" spans="1:7">
      <c r="A3040" s="4"/>
      <c r="B3040" s="4"/>
      <c r="C3040" s="1312" t="s">
        <v>371</v>
      </c>
      <c r="D3040" s="1313"/>
      <c r="E3040" s="1313"/>
      <c r="F3040" s="1313"/>
      <c r="G3040" s="1313"/>
    </row>
    <row r="3041" spans="1:7">
      <c r="A3041" s="4"/>
      <c r="B3041" s="4"/>
      <c r="C3041" s="13"/>
      <c r="D3041" s="33">
        <v>2022</v>
      </c>
      <c r="E3041" s="33">
        <v>2023</v>
      </c>
      <c r="F3041" s="33">
        <v>2024</v>
      </c>
      <c r="G3041" s="33">
        <v>2025</v>
      </c>
    </row>
    <row r="3042" spans="1:7">
      <c r="A3042" s="4"/>
      <c r="B3042" s="4"/>
      <c r="C3042" s="12"/>
      <c r="D3042" s="34" t="s">
        <v>7</v>
      </c>
      <c r="E3042" s="34" t="s">
        <v>8</v>
      </c>
      <c r="F3042" s="34" t="s">
        <v>8</v>
      </c>
      <c r="G3042" s="34" t="s">
        <v>8</v>
      </c>
    </row>
    <row r="3043" spans="1:7">
      <c r="A3043" s="4"/>
      <c r="B3043" s="4"/>
      <c r="C3043" s="11" t="s">
        <v>368</v>
      </c>
      <c r="D3043" s="30">
        <v>0</v>
      </c>
      <c r="E3043" s="30">
        <v>0</v>
      </c>
      <c r="F3043" s="30">
        <v>0</v>
      </c>
      <c r="G3043" s="30">
        <v>0</v>
      </c>
    </row>
    <row r="3044" spans="1:7">
      <c r="A3044" s="4"/>
      <c r="B3044" s="4"/>
      <c r="C3044" s="11" t="s">
        <v>357</v>
      </c>
      <c r="D3044" s="30">
        <v>0</v>
      </c>
      <c r="E3044" s="30">
        <v>0</v>
      </c>
      <c r="F3044" s="30">
        <v>0</v>
      </c>
      <c r="G3044" s="30">
        <v>0</v>
      </c>
    </row>
    <row r="3045" spans="1:7">
      <c r="A3045" s="4"/>
      <c r="B3045" s="4"/>
      <c r="C3045" s="11" t="s">
        <v>361</v>
      </c>
      <c r="D3045" s="30">
        <v>0</v>
      </c>
      <c r="E3045" s="30">
        <v>0</v>
      </c>
      <c r="F3045" s="30">
        <v>0</v>
      </c>
      <c r="G3045" s="30">
        <v>0</v>
      </c>
    </row>
    <row r="3046" spans="1:7">
      <c r="A3046" s="4"/>
      <c r="B3046" s="4"/>
      <c r="C3046" s="11" t="s">
        <v>367</v>
      </c>
      <c r="D3046" s="30">
        <v>0</v>
      </c>
      <c r="E3046" s="30">
        <v>0</v>
      </c>
      <c r="F3046" s="30">
        <v>0</v>
      </c>
      <c r="G3046" s="30">
        <v>0</v>
      </c>
    </row>
    <row r="3047" spans="1:7">
      <c r="A3047" s="4"/>
      <c r="B3047" s="4"/>
      <c r="C3047" s="11" t="s">
        <v>357</v>
      </c>
      <c r="D3047" s="30">
        <v>0</v>
      </c>
      <c r="E3047" s="30">
        <v>0</v>
      </c>
      <c r="F3047" s="30">
        <v>0</v>
      </c>
      <c r="G3047" s="30">
        <v>0</v>
      </c>
    </row>
    <row r="3048" spans="1:7">
      <c r="A3048" s="4"/>
      <c r="B3048" s="4"/>
      <c r="C3048" s="11" t="s">
        <v>361</v>
      </c>
      <c r="D3048" s="30">
        <v>0</v>
      </c>
      <c r="E3048" s="30">
        <v>0</v>
      </c>
      <c r="F3048" s="30">
        <v>0</v>
      </c>
      <c r="G3048" s="30">
        <v>0</v>
      </c>
    </row>
    <row r="3049" spans="1:7">
      <c r="A3049" s="4"/>
      <c r="B3049" s="4"/>
      <c r="C3049" s="11" t="s">
        <v>366</v>
      </c>
      <c r="D3049" s="30">
        <v>0</v>
      </c>
      <c r="E3049" s="30">
        <v>0</v>
      </c>
      <c r="F3049" s="30">
        <v>0</v>
      </c>
      <c r="G3049" s="30">
        <v>0</v>
      </c>
    </row>
    <row r="3050" spans="1:7">
      <c r="A3050" s="4"/>
      <c r="B3050" s="4"/>
      <c r="C3050" s="11" t="s">
        <v>357</v>
      </c>
      <c r="D3050" s="30">
        <v>0</v>
      </c>
      <c r="E3050" s="30">
        <v>0</v>
      </c>
      <c r="F3050" s="30">
        <v>0</v>
      </c>
      <c r="G3050" s="30">
        <v>0</v>
      </c>
    </row>
    <row r="3051" spans="1:7">
      <c r="A3051" s="4"/>
      <c r="B3051" s="4"/>
      <c r="C3051" s="11" t="s">
        <v>361</v>
      </c>
      <c r="D3051" s="30">
        <v>0</v>
      </c>
      <c r="E3051" s="30">
        <v>0</v>
      </c>
      <c r="F3051" s="30">
        <v>0</v>
      </c>
      <c r="G3051" s="30">
        <v>0</v>
      </c>
    </row>
    <row r="3052" spans="1:7">
      <c r="A3052" s="4"/>
      <c r="B3052" s="4"/>
      <c r="C3052" s="11" t="s">
        <v>365</v>
      </c>
      <c r="D3052" s="30">
        <v>0</v>
      </c>
      <c r="E3052" s="30">
        <v>0</v>
      </c>
      <c r="F3052" s="30">
        <v>0</v>
      </c>
      <c r="G3052" s="30">
        <v>0</v>
      </c>
    </row>
    <row r="3053" spans="1:7">
      <c r="A3053" s="4"/>
      <c r="B3053" s="4"/>
      <c r="C3053" s="11" t="s">
        <v>357</v>
      </c>
      <c r="D3053" s="30">
        <v>0</v>
      </c>
      <c r="E3053" s="30">
        <v>0</v>
      </c>
      <c r="F3053" s="30">
        <v>0</v>
      </c>
      <c r="G3053" s="30">
        <v>0</v>
      </c>
    </row>
    <row r="3054" spans="1:7">
      <c r="A3054" s="4"/>
      <c r="B3054" s="4"/>
      <c r="C3054" s="11" t="s">
        <v>361</v>
      </c>
      <c r="D3054" s="30">
        <v>0</v>
      </c>
      <c r="E3054" s="30">
        <v>0</v>
      </c>
      <c r="F3054" s="30">
        <v>0</v>
      </c>
      <c r="G3054" s="30">
        <v>0</v>
      </c>
    </row>
    <row r="3055" spans="1:7">
      <c r="A3055" s="4"/>
      <c r="B3055" s="4"/>
      <c r="C3055" s="11" t="s">
        <v>370</v>
      </c>
      <c r="D3055" s="30">
        <v>0</v>
      </c>
      <c r="E3055" s="30">
        <v>0</v>
      </c>
      <c r="F3055" s="30">
        <v>0</v>
      </c>
      <c r="G3055" s="30">
        <v>0</v>
      </c>
    </row>
    <row r="3056" spans="1:7">
      <c r="A3056" s="4"/>
      <c r="B3056" s="4"/>
      <c r="C3056" s="11" t="s">
        <v>357</v>
      </c>
      <c r="D3056" s="30">
        <v>0</v>
      </c>
      <c r="E3056" s="30">
        <v>0</v>
      </c>
      <c r="F3056" s="30">
        <v>0</v>
      </c>
      <c r="G3056" s="30">
        <v>0</v>
      </c>
    </row>
    <row r="3057" spans="1:7">
      <c r="A3057" s="4"/>
      <c r="B3057" s="4"/>
      <c r="C3057" s="11" t="s">
        <v>361</v>
      </c>
      <c r="D3057" s="30">
        <v>0</v>
      </c>
      <c r="E3057" s="30">
        <v>0</v>
      </c>
      <c r="F3057" s="30">
        <v>0</v>
      </c>
      <c r="G3057" s="30">
        <v>0</v>
      </c>
    </row>
    <row r="3058" spans="1:7">
      <c r="A3058" s="4"/>
      <c r="B3058" s="4"/>
      <c r="C3058" s="11" t="s">
        <v>363</v>
      </c>
      <c r="D3058" s="30">
        <v>0</v>
      </c>
      <c r="E3058" s="30">
        <v>0</v>
      </c>
      <c r="F3058" s="30">
        <v>0</v>
      </c>
      <c r="G3058" s="30">
        <v>0</v>
      </c>
    </row>
    <row r="3059" spans="1:7">
      <c r="A3059" s="4"/>
      <c r="B3059" s="4"/>
      <c r="C3059" s="11" t="s">
        <v>357</v>
      </c>
      <c r="D3059" s="30">
        <v>0</v>
      </c>
      <c r="E3059" s="30">
        <v>0</v>
      </c>
      <c r="F3059" s="30">
        <v>0</v>
      </c>
      <c r="G3059" s="30">
        <v>0</v>
      </c>
    </row>
    <row r="3060" spans="1:7">
      <c r="A3060" s="4"/>
      <c r="B3060" s="4"/>
      <c r="C3060" s="11" t="s">
        <v>361</v>
      </c>
      <c r="D3060" s="30">
        <v>0</v>
      </c>
      <c r="E3060" s="30">
        <v>0</v>
      </c>
      <c r="F3060" s="30">
        <v>0</v>
      </c>
      <c r="G3060" s="30">
        <v>0</v>
      </c>
    </row>
    <row r="3061" spans="1:7">
      <c r="A3061" s="4"/>
      <c r="B3061" s="4"/>
      <c r="C3061" s="11" t="s">
        <v>362</v>
      </c>
      <c r="D3061" s="30">
        <v>0</v>
      </c>
      <c r="E3061" s="30">
        <v>0</v>
      </c>
      <c r="F3061" s="30">
        <v>0</v>
      </c>
      <c r="G3061" s="30">
        <v>0</v>
      </c>
    </row>
    <row r="3062" spans="1:7">
      <c r="A3062" s="4"/>
      <c r="B3062" s="4"/>
      <c r="C3062" s="11" t="s">
        <v>357</v>
      </c>
      <c r="D3062" s="30">
        <v>0</v>
      </c>
      <c r="E3062" s="30">
        <v>0</v>
      </c>
      <c r="F3062" s="30">
        <v>0</v>
      </c>
      <c r="G3062" s="30">
        <v>0</v>
      </c>
    </row>
    <row r="3063" spans="1:7">
      <c r="A3063" s="4"/>
      <c r="B3063" s="4"/>
      <c r="C3063" s="11" t="s">
        <v>361</v>
      </c>
      <c r="D3063" s="30">
        <v>0</v>
      </c>
      <c r="E3063" s="30">
        <v>0</v>
      </c>
      <c r="F3063" s="30">
        <v>0</v>
      </c>
      <c r="G3063" s="30">
        <v>0</v>
      </c>
    </row>
    <row r="3064" spans="1:7">
      <c r="A3064" s="4"/>
      <c r="B3064" s="4"/>
      <c r="C3064" s="11" t="s">
        <v>360</v>
      </c>
      <c r="D3064" s="30">
        <v>0</v>
      </c>
      <c r="E3064" s="30">
        <v>0</v>
      </c>
      <c r="F3064" s="30">
        <v>0</v>
      </c>
      <c r="G3064" s="30">
        <v>0</v>
      </c>
    </row>
    <row r="3065" spans="1:7">
      <c r="A3065" s="4"/>
      <c r="B3065" s="4"/>
      <c r="C3065" s="11" t="s">
        <v>357</v>
      </c>
      <c r="D3065" s="30">
        <v>0</v>
      </c>
      <c r="E3065" s="30">
        <v>0</v>
      </c>
      <c r="F3065" s="30">
        <v>0</v>
      </c>
      <c r="G3065" s="30">
        <v>0</v>
      </c>
    </row>
    <row r="3066" spans="1:7">
      <c r="A3066" s="4"/>
      <c r="B3066" s="4"/>
      <c r="C3066" s="11" t="s">
        <v>356</v>
      </c>
      <c r="D3066" s="30">
        <v>0</v>
      </c>
      <c r="E3066" s="30">
        <v>0</v>
      </c>
      <c r="F3066" s="30">
        <v>0</v>
      </c>
      <c r="G3066" s="30">
        <v>0</v>
      </c>
    </row>
    <row r="3067" spans="1:7">
      <c r="A3067" s="4"/>
      <c r="B3067" s="4"/>
      <c r="C3067" s="11" t="s">
        <v>355</v>
      </c>
      <c r="D3067" s="30">
        <v>0</v>
      </c>
      <c r="E3067" s="30">
        <v>0</v>
      </c>
      <c r="F3067" s="30">
        <v>0</v>
      </c>
      <c r="G3067" s="30">
        <v>0</v>
      </c>
    </row>
    <row r="3068" spans="1:7">
      <c r="A3068" s="4"/>
      <c r="B3068" s="4"/>
      <c r="C3068" s="11" t="s">
        <v>354</v>
      </c>
      <c r="D3068" s="30">
        <v>0</v>
      </c>
      <c r="E3068" s="30">
        <v>0</v>
      </c>
      <c r="F3068" s="30">
        <v>0</v>
      </c>
      <c r="G3068" s="30">
        <v>0</v>
      </c>
    </row>
    <row r="3069" spans="1:7">
      <c r="A3069" s="4"/>
      <c r="B3069" s="4"/>
      <c r="C3069" s="11" t="s">
        <v>353</v>
      </c>
      <c r="D3069" s="30">
        <v>0</v>
      </c>
      <c r="E3069" s="30">
        <v>0</v>
      </c>
      <c r="F3069" s="30">
        <v>0</v>
      </c>
      <c r="G3069" s="30">
        <v>0</v>
      </c>
    </row>
    <row r="3070" spans="1:7">
      <c r="A3070" s="4"/>
      <c r="B3070" s="4"/>
      <c r="C3070" s="11" t="s">
        <v>359</v>
      </c>
      <c r="D3070" s="30">
        <v>0</v>
      </c>
      <c r="E3070" s="30">
        <v>400000000</v>
      </c>
      <c r="F3070" s="30">
        <v>100000000</v>
      </c>
      <c r="G3070" s="30">
        <v>256156810</v>
      </c>
    </row>
    <row r="3071" spans="1:7">
      <c r="A3071" s="4"/>
      <c r="B3071" s="4"/>
      <c r="C3071" s="11" t="s">
        <v>357</v>
      </c>
      <c r="D3071" s="30">
        <v>0</v>
      </c>
      <c r="E3071" s="30">
        <v>400000000</v>
      </c>
      <c r="F3071" s="30">
        <v>100000000</v>
      </c>
      <c r="G3071" s="30">
        <v>256156810</v>
      </c>
    </row>
    <row r="3072" spans="1:7">
      <c r="A3072" s="4"/>
      <c r="B3072" s="4"/>
      <c r="C3072" s="11" t="s">
        <v>356</v>
      </c>
      <c r="D3072" s="30">
        <v>0</v>
      </c>
      <c r="E3072" s="30">
        <v>0</v>
      </c>
      <c r="F3072" s="30">
        <v>0</v>
      </c>
      <c r="G3072" s="30">
        <v>0</v>
      </c>
    </row>
    <row r="3073" spans="1:7">
      <c r="A3073" s="4"/>
      <c r="B3073" s="4"/>
      <c r="C3073" s="11" t="s">
        <v>355</v>
      </c>
      <c r="D3073" s="30">
        <v>0</v>
      </c>
      <c r="E3073" s="30">
        <v>0</v>
      </c>
      <c r="F3073" s="30">
        <v>0</v>
      </c>
      <c r="G3073" s="30">
        <v>0</v>
      </c>
    </row>
    <row r="3074" spans="1:7">
      <c r="A3074" s="4"/>
      <c r="B3074" s="4"/>
      <c r="C3074" s="11" t="s">
        <v>354</v>
      </c>
      <c r="D3074" s="30">
        <v>0</v>
      </c>
      <c r="E3074" s="30">
        <v>0</v>
      </c>
      <c r="F3074" s="30">
        <v>0</v>
      </c>
      <c r="G3074" s="30">
        <v>0</v>
      </c>
    </row>
    <row r="3075" spans="1:7">
      <c r="A3075" s="4"/>
      <c r="B3075" s="4"/>
      <c r="C3075" s="11" t="s">
        <v>353</v>
      </c>
      <c r="D3075" s="30">
        <v>0</v>
      </c>
      <c r="E3075" s="30">
        <v>0</v>
      </c>
      <c r="F3075" s="30">
        <v>0</v>
      </c>
      <c r="G3075" s="30">
        <v>0</v>
      </c>
    </row>
    <row r="3076" spans="1:7">
      <c r="A3076" s="4"/>
      <c r="B3076" s="4"/>
      <c r="C3076" s="11" t="s">
        <v>358</v>
      </c>
      <c r="D3076" s="30">
        <v>0</v>
      </c>
      <c r="E3076" s="30">
        <v>0</v>
      </c>
      <c r="F3076" s="30">
        <v>0</v>
      </c>
      <c r="G3076" s="30">
        <v>0</v>
      </c>
    </row>
    <row r="3077" spans="1:7">
      <c r="A3077" s="4"/>
      <c r="B3077" s="4"/>
      <c r="C3077" s="11" t="s">
        <v>357</v>
      </c>
      <c r="D3077" s="30">
        <v>0</v>
      </c>
      <c r="E3077" s="30">
        <v>0</v>
      </c>
      <c r="F3077" s="30">
        <v>0</v>
      </c>
      <c r="G3077" s="30">
        <v>0</v>
      </c>
    </row>
    <row r="3078" spans="1:7">
      <c r="A3078" s="4"/>
      <c r="B3078" s="4"/>
      <c r="C3078" s="11" t="s">
        <v>356</v>
      </c>
      <c r="D3078" s="30">
        <v>0</v>
      </c>
      <c r="E3078" s="30">
        <v>0</v>
      </c>
      <c r="F3078" s="30">
        <v>0</v>
      </c>
      <c r="G3078" s="30">
        <v>0</v>
      </c>
    </row>
    <row r="3079" spans="1:7">
      <c r="A3079" s="4"/>
      <c r="B3079" s="4"/>
      <c r="C3079" s="11" t="s">
        <v>355</v>
      </c>
      <c r="D3079" s="30">
        <v>0</v>
      </c>
      <c r="E3079" s="30">
        <v>0</v>
      </c>
      <c r="F3079" s="30">
        <v>0</v>
      </c>
      <c r="G3079" s="30">
        <v>0</v>
      </c>
    </row>
    <row r="3080" spans="1:7">
      <c r="A3080" s="4"/>
      <c r="B3080" s="4"/>
      <c r="C3080" s="11" t="s">
        <v>354</v>
      </c>
      <c r="D3080" s="30">
        <v>0</v>
      </c>
      <c r="E3080" s="30">
        <v>0</v>
      </c>
      <c r="F3080" s="30">
        <v>0</v>
      </c>
      <c r="G3080" s="30">
        <v>0</v>
      </c>
    </row>
    <row r="3081" spans="1:7">
      <c r="A3081" s="4"/>
      <c r="B3081" s="4"/>
      <c r="C3081" s="11" t="s">
        <v>353</v>
      </c>
      <c r="D3081" s="30">
        <v>0</v>
      </c>
      <c r="E3081" s="30">
        <v>0</v>
      </c>
      <c r="F3081" s="30">
        <v>0</v>
      </c>
      <c r="G3081" s="30">
        <v>0</v>
      </c>
    </row>
    <row r="3082" spans="1:7">
      <c r="A3082" s="4"/>
      <c r="B3082" s="4"/>
      <c r="C3082" s="11" t="s">
        <v>352</v>
      </c>
      <c r="D3082" s="30">
        <v>0</v>
      </c>
      <c r="E3082" s="30">
        <v>0</v>
      </c>
      <c r="F3082" s="30">
        <v>0</v>
      </c>
      <c r="G3082" s="30">
        <v>0</v>
      </c>
    </row>
    <row r="3083" spans="1:7">
      <c r="A3083" s="4"/>
      <c r="B3083" s="4"/>
      <c r="C3083" s="11" t="s">
        <v>351</v>
      </c>
      <c r="D3083" s="30">
        <v>0</v>
      </c>
      <c r="E3083" s="30">
        <v>0</v>
      </c>
      <c r="F3083" s="30">
        <v>0</v>
      </c>
      <c r="G3083" s="30">
        <v>0</v>
      </c>
    </row>
    <row r="3084" spans="1:7">
      <c r="A3084" s="4"/>
      <c r="B3084" s="4"/>
      <c r="C3084" s="10" t="s">
        <v>145</v>
      </c>
      <c r="D3084" s="30">
        <v>0</v>
      </c>
      <c r="E3084" s="30">
        <v>400000000</v>
      </c>
      <c r="F3084" s="30">
        <v>100000000</v>
      </c>
      <c r="G3084" s="30">
        <v>256156810</v>
      </c>
    </row>
    <row r="3085" spans="1:7">
      <c r="A3085" s="4"/>
      <c r="B3085" s="4"/>
      <c r="C3085" s="26" t="s">
        <v>1893</v>
      </c>
      <c r="D3085" s="1316" t="s">
        <v>1894</v>
      </c>
      <c r="E3085" s="1317"/>
      <c r="F3085" s="1317"/>
      <c r="G3085" s="1317"/>
    </row>
    <row r="3086" spans="1:7">
      <c r="A3086" s="4"/>
      <c r="B3086" s="4"/>
      <c r="C3086" s="14" t="s">
        <v>382</v>
      </c>
      <c r="D3086" s="1314" t="s">
        <v>1895</v>
      </c>
      <c r="E3086" s="1315"/>
      <c r="F3086" s="1315"/>
      <c r="G3086" s="1315"/>
    </row>
    <row r="3087" spans="1:7">
      <c r="A3087" s="4"/>
      <c r="B3087" s="4"/>
      <c r="C3087" s="27" t="s">
        <v>380</v>
      </c>
      <c r="D3087" s="1310" t="s">
        <v>1896</v>
      </c>
      <c r="E3087" s="1311"/>
      <c r="F3087" s="1311"/>
      <c r="G3087" s="1311"/>
    </row>
    <row r="3088" spans="1:7">
      <c r="A3088" s="4"/>
      <c r="B3088" s="4"/>
      <c r="C3088" s="27" t="s">
        <v>15</v>
      </c>
      <c r="D3088" s="1310" t="s">
        <v>1897</v>
      </c>
      <c r="E3088" s="1311"/>
      <c r="F3088" s="1311"/>
      <c r="G3088" s="1311"/>
    </row>
    <row r="3089" spans="1:7">
      <c r="A3089" s="4"/>
      <c r="B3089" s="4"/>
      <c r="C3089" s="13"/>
      <c r="D3089" s="33">
        <v>2022</v>
      </c>
      <c r="E3089" s="33">
        <v>2023</v>
      </c>
      <c r="F3089" s="33">
        <v>2024</v>
      </c>
      <c r="G3089" s="33">
        <v>2025</v>
      </c>
    </row>
    <row r="3090" spans="1:7">
      <c r="A3090" s="4"/>
      <c r="B3090" s="4"/>
      <c r="C3090" s="12"/>
      <c r="D3090" s="34" t="s">
        <v>7</v>
      </c>
      <c r="E3090" s="34" t="s">
        <v>8</v>
      </c>
      <c r="F3090" s="34" t="s">
        <v>8</v>
      </c>
      <c r="G3090" s="34" t="s">
        <v>8</v>
      </c>
    </row>
    <row r="3091" spans="1:7">
      <c r="A3091" s="4"/>
      <c r="B3091" s="4"/>
      <c r="C3091" s="7" t="s">
        <v>16</v>
      </c>
      <c r="D3091" s="35" t="s">
        <v>348</v>
      </c>
      <c r="E3091" s="35" t="s">
        <v>411</v>
      </c>
      <c r="F3091" s="35" t="s">
        <v>411</v>
      </c>
      <c r="G3091" s="35" t="s">
        <v>411</v>
      </c>
    </row>
    <row r="3092" spans="1:7">
      <c r="A3092" s="4"/>
      <c r="B3092" s="4"/>
      <c r="C3092" s="7" t="s">
        <v>481</v>
      </c>
      <c r="D3092" s="35" t="s">
        <v>372</v>
      </c>
      <c r="E3092" s="35" t="s">
        <v>709</v>
      </c>
      <c r="F3092" s="35" t="s">
        <v>684</v>
      </c>
      <c r="G3092" s="35" t="s">
        <v>684</v>
      </c>
    </row>
    <row r="3093" spans="1:7">
      <c r="A3093" s="4"/>
      <c r="B3093" s="4"/>
      <c r="C3093" s="7" t="s">
        <v>480</v>
      </c>
      <c r="D3093" s="35" t="s">
        <v>372</v>
      </c>
      <c r="E3093" s="35" t="s">
        <v>709</v>
      </c>
      <c r="F3093" s="35" t="s">
        <v>684</v>
      </c>
      <c r="G3093" s="35" t="s">
        <v>684</v>
      </c>
    </row>
    <row r="3094" spans="1:7">
      <c r="A3094" s="4"/>
      <c r="B3094" s="4"/>
      <c r="C3094" s="7" t="s">
        <v>375</v>
      </c>
      <c r="D3094" s="35" t="s">
        <v>348</v>
      </c>
      <c r="E3094" s="35" t="s">
        <v>348</v>
      </c>
      <c r="F3094" s="35" t="s">
        <v>372</v>
      </c>
      <c r="G3094" s="35" t="s">
        <v>372</v>
      </c>
    </row>
    <row r="3095" spans="1:7">
      <c r="A3095" s="4"/>
      <c r="B3095" s="4"/>
      <c r="C3095" s="7" t="s">
        <v>374</v>
      </c>
      <c r="D3095" s="35" t="s">
        <v>348</v>
      </c>
      <c r="E3095" s="35" t="s">
        <v>348</v>
      </c>
      <c r="F3095" s="35" t="s">
        <v>411</v>
      </c>
      <c r="G3095" s="35" t="s">
        <v>372</v>
      </c>
    </row>
    <row r="3096" spans="1:7">
      <c r="A3096" s="4"/>
      <c r="B3096" s="4"/>
      <c r="C3096" s="7" t="s">
        <v>22</v>
      </c>
      <c r="D3096" s="35" t="s">
        <v>348</v>
      </c>
      <c r="E3096" s="35" t="s">
        <v>348</v>
      </c>
      <c r="F3096" s="35" t="s">
        <v>411</v>
      </c>
      <c r="G3096" s="35" t="s">
        <v>372</v>
      </c>
    </row>
    <row r="3097" spans="1:7">
      <c r="A3097" s="4"/>
      <c r="B3097" s="4"/>
      <c r="C3097" s="1312" t="s">
        <v>371</v>
      </c>
      <c r="D3097" s="1313"/>
      <c r="E3097" s="1313"/>
      <c r="F3097" s="1313"/>
      <c r="G3097" s="1313"/>
    </row>
    <row r="3098" spans="1:7">
      <c r="A3098" s="4"/>
      <c r="B3098" s="4"/>
      <c r="C3098" s="13"/>
      <c r="D3098" s="33">
        <v>2022</v>
      </c>
      <c r="E3098" s="33">
        <v>2023</v>
      </c>
      <c r="F3098" s="33">
        <v>2024</v>
      </c>
      <c r="G3098" s="33">
        <v>2025</v>
      </c>
    </row>
    <row r="3099" spans="1:7">
      <c r="A3099" s="4"/>
      <c r="B3099" s="4"/>
      <c r="C3099" s="12"/>
      <c r="D3099" s="34" t="s">
        <v>7</v>
      </c>
      <c r="E3099" s="34" t="s">
        <v>8</v>
      </c>
      <c r="F3099" s="34" t="s">
        <v>8</v>
      </c>
      <c r="G3099" s="34" t="s">
        <v>8</v>
      </c>
    </row>
    <row r="3100" spans="1:7">
      <c r="A3100" s="4"/>
      <c r="B3100" s="4"/>
      <c r="C3100" s="11" t="s">
        <v>368</v>
      </c>
      <c r="D3100" s="30">
        <v>0</v>
      </c>
      <c r="E3100" s="30">
        <v>0</v>
      </c>
      <c r="F3100" s="30">
        <v>0</v>
      </c>
      <c r="G3100" s="30">
        <v>0</v>
      </c>
    </row>
    <row r="3101" spans="1:7">
      <c r="A3101" s="4"/>
      <c r="B3101" s="4"/>
      <c r="C3101" s="11" t="s">
        <v>357</v>
      </c>
      <c r="D3101" s="30">
        <v>0</v>
      </c>
      <c r="E3101" s="30">
        <v>0</v>
      </c>
      <c r="F3101" s="30">
        <v>0</v>
      </c>
      <c r="G3101" s="30">
        <v>0</v>
      </c>
    </row>
    <row r="3102" spans="1:7">
      <c r="A3102" s="4"/>
      <c r="B3102" s="4"/>
      <c r="C3102" s="11" t="s">
        <v>361</v>
      </c>
      <c r="D3102" s="30">
        <v>0</v>
      </c>
      <c r="E3102" s="30">
        <v>0</v>
      </c>
      <c r="F3102" s="30">
        <v>0</v>
      </c>
      <c r="G3102" s="30">
        <v>0</v>
      </c>
    </row>
    <row r="3103" spans="1:7">
      <c r="A3103" s="4"/>
      <c r="B3103" s="4"/>
      <c r="C3103" s="11" t="s">
        <v>367</v>
      </c>
      <c r="D3103" s="30">
        <v>0</v>
      </c>
      <c r="E3103" s="30">
        <v>0</v>
      </c>
      <c r="F3103" s="30">
        <v>0</v>
      </c>
      <c r="G3103" s="30">
        <v>0</v>
      </c>
    </row>
    <row r="3104" spans="1:7">
      <c r="A3104" s="4"/>
      <c r="B3104" s="4"/>
      <c r="C3104" s="11" t="s">
        <v>357</v>
      </c>
      <c r="D3104" s="30">
        <v>0</v>
      </c>
      <c r="E3104" s="30">
        <v>0</v>
      </c>
      <c r="F3104" s="30">
        <v>0</v>
      </c>
      <c r="G3104" s="30">
        <v>0</v>
      </c>
    </row>
    <row r="3105" spans="1:7">
      <c r="A3105" s="4"/>
      <c r="B3105" s="4"/>
      <c r="C3105" s="11" t="s">
        <v>361</v>
      </c>
      <c r="D3105" s="30">
        <v>0</v>
      </c>
      <c r="E3105" s="30">
        <v>0</v>
      </c>
      <c r="F3105" s="30">
        <v>0</v>
      </c>
      <c r="G3105" s="30">
        <v>0</v>
      </c>
    </row>
    <row r="3106" spans="1:7">
      <c r="A3106" s="4"/>
      <c r="B3106" s="4"/>
      <c r="C3106" s="11" t="s">
        <v>366</v>
      </c>
      <c r="D3106" s="30">
        <v>0</v>
      </c>
      <c r="E3106" s="30">
        <v>0</v>
      </c>
      <c r="F3106" s="30">
        <v>0</v>
      </c>
      <c r="G3106" s="30">
        <v>0</v>
      </c>
    </row>
    <row r="3107" spans="1:7">
      <c r="A3107" s="4"/>
      <c r="B3107" s="4"/>
      <c r="C3107" s="11" t="s">
        <v>357</v>
      </c>
      <c r="D3107" s="30">
        <v>0</v>
      </c>
      <c r="E3107" s="30">
        <v>0</v>
      </c>
      <c r="F3107" s="30">
        <v>0</v>
      </c>
      <c r="G3107" s="30">
        <v>0</v>
      </c>
    </row>
    <row r="3108" spans="1:7">
      <c r="A3108" s="4"/>
      <c r="B3108" s="4"/>
      <c r="C3108" s="11" t="s">
        <v>361</v>
      </c>
      <c r="D3108" s="30">
        <v>0</v>
      </c>
      <c r="E3108" s="30">
        <v>0</v>
      </c>
      <c r="F3108" s="30">
        <v>0</v>
      </c>
      <c r="G3108" s="30">
        <v>0</v>
      </c>
    </row>
    <row r="3109" spans="1:7">
      <c r="A3109" s="4"/>
      <c r="B3109" s="4"/>
      <c r="C3109" s="11" t="s">
        <v>365</v>
      </c>
      <c r="D3109" s="30">
        <v>0</v>
      </c>
      <c r="E3109" s="30">
        <v>0</v>
      </c>
      <c r="F3109" s="30">
        <v>0</v>
      </c>
      <c r="G3109" s="30">
        <v>0</v>
      </c>
    </row>
    <row r="3110" spans="1:7">
      <c r="A3110" s="4"/>
      <c r="B3110" s="4"/>
      <c r="C3110" s="11" t="s">
        <v>357</v>
      </c>
      <c r="D3110" s="30">
        <v>0</v>
      </c>
      <c r="E3110" s="30">
        <v>0</v>
      </c>
      <c r="F3110" s="30">
        <v>0</v>
      </c>
      <c r="G3110" s="30">
        <v>0</v>
      </c>
    </row>
    <row r="3111" spans="1:7">
      <c r="A3111" s="4"/>
      <c r="B3111" s="4"/>
      <c r="C3111" s="11" t="s">
        <v>361</v>
      </c>
      <c r="D3111" s="30">
        <v>0</v>
      </c>
      <c r="E3111" s="30">
        <v>0</v>
      </c>
      <c r="F3111" s="30">
        <v>0</v>
      </c>
      <c r="G3111" s="30">
        <v>0</v>
      </c>
    </row>
    <row r="3112" spans="1:7">
      <c r="A3112" s="4"/>
      <c r="B3112" s="4"/>
      <c r="C3112" s="11" t="s">
        <v>370</v>
      </c>
      <c r="D3112" s="30">
        <v>0</v>
      </c>
      <c r="E3112" s="30">
        <v>0</v>
      </c>
      <c r="F3112" s="30">
        <v>0</v>
      </c>
      <c r="G3112" s="30">
        <v>0</v>
      </c>
    </row>
    <row r="3113" spans="1:7">
      <c r="A3113" s="4"/>
      <c r="B3113" s="4"/>
      <c r="C3113" s="11" t="s">
        <v>357</v>
      </c>
      <c r="D3113" s="30">
        <v>0</v>
      </c>
      <c r="E3113" s="30">
        <v>0</v>
      </c>
      <c r="F3113" s="30">
        <v>0</v>
      </c>
      <c r="G3113" s="30">
        <v>0</v>
      </c>
    </row>
    <row r="3114" spans="1:7">
      <c r="A3114" s="4"/>
      <c r="B3114" s="4"/>
      <c r="C3114" s="11" t="s">
        <v>361</v>
      </c>
      <c r="D3114" s="30">
        <v>0</v>
      </c>
      <c r="E3114" s="30">
        <v>0</v>
      </c>
      <c r="F3114" s="30">
        <v>0</v>
      </c>
      <c r="G3114" s="30">
        <v>0</v>
      </c>
    </row>
    <row r="3115" spans="1:7">
      <c r="A3115" s="4"/>
      <c r="B3115" s="4"/>
      <c r="C3115" s="11" t="s">
        <v>363</v>
      </c>
      <c r="D3115" s="30">
        <v>0</v>
      </c>
      <c r="E3115" s="30">
        <v>0</v>
      </c>
      <c r="F3115" s="30">
        <v>0</v>
      </c>
      <c r="G3115" s="30">
        <v>0</v>
      </c>
    </row>
    <row r="3116" spans="1:7">
      <c r="A3116" s="4"/>
      <c r="B3116" s="4"/>
      <c r="C3116" s="11" t="s">
        <v>357</v>
      </c>
      <c r="D3116" s="30">
        <v>0</v>
      </c>
      <c r="E3116" s="30">
        <v>0</v>
      </c>
      <c r="F3116" s="30">
        <v>0</v>
      </c>
      <c r="G3116" s="30">
        <v>0</v>
      </c>
    </row>
    <row r="3117" spans="1:7">
      <c r="A3117" s="4"/>
      <c r="B3117" s="4"/>
      <c r="C3117" s="11" t="s">
        <v>361</v>
      </c>
      <c r="D3117" s="30">
        <v>0</v>
      </c>
      <c r="E3117" s="30">
        <v>0</v>
      </c>
      <c r="F3117" s="30">
        <v>0</v>
      </c>
      <c r="G3117" s="30">
        <v>0</v>
      </c>
    </row>
    <row r="3118" spans="1:7">
      <c r="A3118" s="4"/>
      <c r="B3118" s="4"/>
      <c r="C3118" s="11" t="s">
        <v>362</v>
      </c>
      <c r="D3118" s="30">
        <v>0</v>
      </c>
      <c r="E3118" s="30">
        <v>0</v>
      </c>
      <c r="F3118" s="30">
        <v>0</v>
      </c>
      <c r="G3118" s="30">
        <v>0</v>
      </c>
    </row>
    <row r="3119" spans="1:7">
      <c r="A3119" s="4"/>
      <c r="B3119" s="4"/>
      <c r="C3119" s="11" t="s">
        <v>357</v>
      </c>
      <c r="D3119" s="30">
        <v>0</v>
      </c>
      <c r="E3119" s="30">
        <v>0</v>
      </c>
      <c r="F3119" s="30">
        <v>0</v>
      </c>
      <c r="G3119" s="30">
        <v>0</v>
      </c>
    </row>
    <row r="3120" spans="1:7">
      <c r="A3120" s="4"/>
      <c r="B3120" s="4"/>
      <c r="C3120" s="11" t="s">
        <v>361</v>
      </c>
      <c r="D3120" s="30">
        <v>0</v>
      </c>
      <c r="E3120" s="30">
        <v>0</v>
      </c>
      <c r="F3120" s="30">
        <v>0</v>
      </c>
      <c r="G3120" s="30">
        <v>0</v>
      </c>
    </row>
    <row r="3121" spans="1:7">
      <c r="A3121" s="4"/>
      <c r="B3121" s="4"/>
      <c r="C3121" s="11" t="s">
        <v>360</v>
      </c>
      <c r="D3121" s="30">
        <v>0</v>
      </c>
      <c r="E3121" s="30">
        <v>0</v>
      </c>
      <c r="F3121" s="30">
        <v>0</v>
      </c>
      <c r="G3121" s="30">
        <v>0</v>
      </c>
    </row>
    <row r="3122" spans="1:7">
      <c r="A3122" s="4"/>
      <c r="B3122" s="4"/>
      <c r="C3122" s="11" t="s">
        <v>357</v>
      </c>
      <c r="D3122" s="30">
        <v>0</v>
      </c>
      <c r="E3122" s="30">
        <v>0</v>
      </c>
      <c r="F3122" s="30">
        <v>0</v>
      </c>
      <c r="G3122" s="30">
        <v>0</v>
      </c>
    </row>
    <row r="3123" spans="1:7">
      <c r="A3123" s="4"/>
      <c r="B3123" s="4"/>
      <c r="C3123" s="11" t="s">
        <v>356</v>
      </c>
      <c r="D3123" s="30">
        <v>0</v>
      </c>
      <c r="E3123" s="30">
        <v>0</v>
      </c>
      <c r="F3123" s="30">
        <v>0</v>
      </c>
      <c r="G3123" s="30">
        <v>0</v>
      </c>
    </row>
    <row r="3124" spans="1:7">
      <c r="A3124" s="4"/>
      <c r="B3124" s="4"/>
      <c r="C3124" s="11" t="s">
        <v>355</v>
      </c>
      <c r="D3124" s="30">
        <v>0</v>
      </c>
      <c r="E3124" s="30">
        <v>0</v>
      </c>
      <c r="F3124" s="30">
        <v>0</v>
      </c>
      <c r="G3124" s="30">
        <v>0</v>
      </c>
    </row>
    <row r="3125" spans="1:7">
      <c r="A3125" s="4"/>
      <c r="B3125" s="4"/>
      <c r="C3125" s="11" t="s">
        <v>354</v>
      </c>
      <c r="D3125" s="30">
        <v>0</v>
      </c>
      <c r="E3125" s="30">
        <v>0</v>
      </c>
      <c r="F3125" s="30">
        <v>0</v>
      </c>
      <c r="G3125" s="30">
        <v>0</v>
      </c>
    </row>
    <row r="3126" spans="1:7">
      <c r="A3126" s="4"/>
      <c r="B3126" s="4"/>
      <c r="C3126" s="11" t="s">
        <v>353</v>
      </c>
      <c r="D3126" s="30">
        <v>0</v>
      </c>
      <c r="E3126" s="30">
        <v>0</v>
      </c>
      <c r="F3126" s="30">
        <v>0</v>
      </c>
      <c r="G3126" s="30">
        <v>0</v>
      </c>
    </row>
    <row r="3127" spans="1:7">
      <c r="A3127" s="4"/>
      <c r="B3127" s="4"/>
      <c r="C3127" s="11" t="s">
        <v>359</v>
      </c>
      <c r="D3127" s="30">
        <v>0</v>
      </c>
      <c r="E3127" s="30">
        <v>30000000</v>
      </c>
      <c r="F3127" s="30">
        <v>60000000</v>
      </c>
      <c r="G3127" s="30">
        <v>60000000</v>
      </c>
    </row>
    <row r="3128" spans="1:7">
      <c r="A3128" s="4"/>
      <c r="B3128" s="4"/>
      <c r="C3128" s="11" t="s">
        <v>357</v>
      </c>
      <c r="D3128" s="30">
        <v>0</v>
      </c>
      <c r="E3128" s="30">
        <v>30000000</v>
      </c>
      <c r="F3128" s="30">
        <v>60000000</v>
      </c>
      <c r="G3128" s="30">
        <v>60000000</v>
      </c>
    </row>
    <row r="3129" spans="1:7">
      <c r="A3129" s="4"/>
      <c r="B3129" s="4"/>
      <c r="C3129" s="11" t="s">
        <v>356</v>
      </c>
      <c r="D3129" s="30">
        <v>0</v>
      </c>
      <c r="E3129" s="30">
        <v>0</v>
      </c>
      <c r="F3129" s="30">
        <v>0</v>
      </c>
      <c r="G3129" s="30">
        <v>0</v>
      </c>
    </row>
    <row r="3130" spans="1:7">
      <c r="A3130" s="4"/>
      <c r="B3130" s="4"/>
      <c r="C3130" s="11" t="s">
        <v>355</v>
      </c>
      <c r="D3130" s="30">
        <v>0</v>
      </c>
      <c r="E3130" s="30">
        <v>0</v>
      </c>
      <c r="F3130" s="30">
        <v>0</v>
      </c>
      <c r="G3130" s="30">
        <v>0</v>
      </c>
    </row>
    <row r="3131" spans="1:7">
      <c r="A3131" s="4"/>
      <c r="B3131" s="4"/>
      <c r="C3131" s="11" t="s">
        <v>354</v>
      </c>
      <c r="D3131" s="30">
        <v>0</v>
      </c>
      <c r="E3131" s="30">
        <v>0</v>
      </c>
      <c r="F3131" s="30">
        <v>0</v>
      </c>
      <c r="G3131" s="30">
        <v>0</v>
      </c>
    </row>
    <row r="3132" spans="1:7">
      <c r="A3132" s="4"/>
      <c r="B3132" s="4"/>
      <c r="C3132" s="11" t="s">
        <v>353</v>
      </c>
      <c r="D3132" s="30">
        <v>0</v>
      </c>
      <c r="E3132" s="30">
        <v>0</v>
      </c>
      <c r="F3132" s="30">
        <v>0</v>
      </c>
      <c r="G3132" s="30">
        <v>0</v>
      </c>
    </row>
    <row r="3133" spans="1:7">
      <c r="A3133" s="4"/>
      <c r="B3133" s="4"/>
      <c r="C3133" s="11" t="s">
        <v>358</v>
      </c>
      <c r="D3133" s="30">
        <v>0</v>
      </c>
      <c r="E3133" s="30">
        <v>0</v>
      </c>
      <c r="F3133" s="30">
        <v>0</v>
      </c>
      <c r="G3133" s="30">
        <v>0</v>
      </c>
    </row>
    <row r="3134" spans="1:7">
      <c r="A3134" s="4"/>
      <c r="B3134" s="4"/>
      <c r="C3134" s="11" t="s">
        <v>357</v>
      </c>
      <c r="D3134" s="30">
        <v>0</v>
      </c>
      <c r="E3134" s="30">
        <v>0</v>
      </c>
      <c r="F3134" s="30">
        <v>0</v>
      </c>
      <c r="G3134" s="30">
        <v>0</v>
      </c>
    </row>
    <row r="3135" spans="1:7">
      <c r="A3135" s="4"/>
      <c r="B3135" s="4"/>
      <c r="C3135" s="11" t="s">
        <v>356</v>
      </c>
      <c r="D3135" s="30">
        <v>0</v>
      </c>
      <c r="E3135" s="30">
        <v>0</v>
      </c>
      <c r="F3135" s="30">
        <v>0</v>
      </c>
      <c r="G3135" s="30">
        <v>0</v>
      </c>
    </row>
    <row r="3136" spans="1:7">
      <c r="A3136" s="4"/>
      <c r="B3136" s="4"/>
      <c r="C3136" s="11" t="s">
        <v>355</v>
      </c>
      <c r="D3136" s="30">
        <v>0</v>
      </c>
      <c r="E3136" s="30">
        <v>0</v>
      </c>
      <c r="F3136" s="30">
        <v>0</v>
      </c>
      <c r="G3136" s="30">
        <v>0</v>
      </c>
    </row>
    <row r="3137" spans="1:7">
      <c r="A3137" s="4"/>
      <c r="B3137" s="4"/>
      <c r="C3137" s="11" t="s">
        <v>354</v>
      </c>
      <c r="D3137" s="30">
        <v>0</v>
      </c>
      <c r="E3137" s="30">
        <v>0</v>
      </c>
      <c r="F3137" s="30">
        <v>0</v>
      </c>
      <c r="G3137" s="30">
        <v>0</v>
      </c>
    </row>
    <row r="3138" spans="1:7">
      <c r="A3138" s="4"/>
      <c r="B3138" s="4"/>
      <c r="C3138" s="11" t="s">
        <v>353</v>
      </c>
      <c r="D3138" s="30">
        <v>0</v>
      </c>
      <c r="E3138" s="30">
        <v>0</v>
      </c>
      <c r="F3138" s="30">
        <v>0</v>
      </c>
      <c r="G3138" s="30">
        <v>0</v>
      </c>
    </row>
    <row r="3139" spans="1:7">
      <c r="A3139" s="4"/>
      <c r="B3139" s="4"/>
      <c r="C3139" s="11" t="s">
        <v>352</v>
      </c>
      <c r="D3139" s="30">
        <v>0</v>
      </c>
      <c r="E3139" s="30">
        <v>0</v>
      </c>
      <c r="F3139" s="30">
        <v>0</v>
      </c>
      <c r="G3139" s="30">
        <v>0</v>
      </c>
    </row>
    <row r="3140" spans="1:7">
      <c r="A3140" s="4"/>
      <c r="B3140" s="4"/>
      <c r="C3140" s="11" t="s">
        <v>351</v>
      </c>
      <c r="D3140" s="30">
        <v>0</v>
      </c>
      <c r="E3140" s="30">
        <v>0</v>
      </c>
      <c r="F3140" s="30">
        <v>0</v>
      </c>
      <c r="G3140" s="30">
        <v>0</v>
      </c>
    </row>
    <row r="3141" spans="1:7">
      <c r="A3141" s="4"/>
      <c r="B3141" s="4"/>
      <c r="C3141" s="10" t="s">
        <v>145</v>
      </c>
      <c r="D3141" s="30">
        <v>0</v>
      </c>
      <c r="E3141" s="30">
        <v>30000000</v>
      </c>
      <c r="F3141" s="30">
        <v>60000000</v>
      </c>
      <c r="G3141" s="30">
        <v>60000000</v>
      </c>
    </row>
    <row r="3142" spans="1:7">
      <c r="A3142" s="4"/>
      <c r="B3142" s="4"/>
      <c r="C3142" s="14" t="s">
        <v>382</v>
      </c>
      <c r="D3142" s="1314" t="s">
        <v>1898</v>
      </c>
      <c r="E3142" s="1315"/>
      <c r="F3142" s="1315"/>
      <c r="G3142" s="1315"/>
    </row>
    <row r="3143" spans="1:7">
      <c r="A3143" s="4"/>
      <c r="B3143" s="4"/>
      <c r="C3143" s="27" t="s">
        <v>380</v>
      </c>
      <c r="D3143" s="1310" t="s">
        <v>1899</v>
      </c>
      <c r="E3143" s="1311"/>
      <c r="F3143" s="1311"/>
      <c r="G3143" s="1311"/>
    </row>
    <row r="3144" spans="1:7">
      <c r="A3144" s="4"/>
      <c r="B3144" s="4"/>
      <c r="C3144" s="27" t="s">
        <v>15</v>
      </c>
      <c r="D3144" s="1310" t="s">
        <v>1900</v>
      </c>
      <c r="E3144" s="1311"/>
      <c r="F3144" s="1311"/>
      <c r="G3144" s="1311"/>
    </row>
    <row r="3145" spans="1:7">
      <c r="A3145" s="4"/>
      <c r="B3145" s="4"/>
      <c r="C3145" s="13"/>
      <c r="D3145" s="33">
        <v>2022</v>
      </c>
      <c r="E3145" s="33">
        <v>2023</v>
      </c>
      <c r="F3145" s="33">
        <v>2024</v>
      </c>
      <c r="G3145" s="33">
        <v>2025</v>
      </c>
    </row>
    <row r="3146" spans="1:7">
      <c r="A3146" s="4"/>
      <c r="B3146" s="4"/>
      <c r="C3146" s="12"/>
      <c r="D3146" s="34" t="s">
        <v>7</v>
      </c>
      <c r="E3146" s="34" t="s">
        <v>8</v>
      </c>
      <c r="F3146" s="34" t="s">
        <v>8</v>
      </c>
      <c r="G3146" s="34" t="s">
        <v>8</v>
      </c>
    </row>
    <row r="3147" spans="1:7">
      <c r="A3147" s="4"/>
      <c r="B3147" s="4"/>
      <c r="C3147" s="7" t="s">
        <v>16</v>
      </c>
      <c r="D3147" s="35" t="s">
        <v>348</v>
      </c>
      <c r="E3147" s="35" t="s">
        <v>411</v>
      </c>
      <c r="F3147" s="35" t="s">
        <v>411</v>
      </c>
      <c r="G3147" s="35" t="s">
        <v>411</v>
      </c>
    </row>
    <row r="3148" spans="1:7">
      <c r="A3148" s="4"/>
      <c r="B3148" s="4"/>
      <c r="C3148" s="7" t="s">
        <v>481</v>
      </c>
      <c r="D3148" s="35" t="s">
        <v>372</v>
      </c>
      <c r="E3148" s="35" t="s">
        <v>709</v>
      </c>
      <c r="F3148" s="35" t="s">
        <v>684</v>
      </c>
      <c r="G3148" s="35" t="s">
        <v>684</v>
      </c>
    </row>
    <row r="3149" spans="1:7">
      <c r="A3149" s="4"/>
      <c r="B3149" s="4"/>
      <c r="C3149" s="7" t="s">
        <v>480</v>
      </c>
      <c r="D3149" s="35" t="s">
        <v>372</v>
      </c>
      <c r="E3149" s="35" t="s">
        <v>709</v>
      </c>
      <c r="F3149" s="35" t="s">
        <v>684</v>
      </c>
      <c r="G3149" s="35" t="s">
        <v>684</v>
      </c>
    </row>
    <row r="3150" spans="1:7">
      <c r="A3150" s="4"/>
      <c r="B3150" s="4"/>
      <c r="C3150" s="7" t="s">
        <v>375</v>
      </c>
      <c r="D3150" s="35" t="s">
        <v>348</v>
      </c>
      <c r="E3150" s="35" t="s">
        <v>348</v>
      </c>
      <c r="F3150" s="35" t="s">
        <v>372</v>
      </c>
      <c r="G3150" s="35" t="s">
        <v>372</v>
      </c>
    </row>
    <row r="3151" spans="1:7">
      <c r="A3151" s="4"/>
      <c r="B3151" s="4"/>
      <c r="C3151" s="7" t="s">
        <v>374</v>
      </c>
      <c r="D3151" s="35" t="s">
        <v>348</v>
      </c>
      <c r="E3151" s="35" t="s">
        <v>348</v>
      </c>
      <c r="F3151" s="35" t="s">
        <v>411</v>
      </c>
      <c r="G3151" s="35" t="s">
        <v>372</v>
      </c>
    </row>
    <row r="3152" spans="1:7">
      <c r="A3152" s="4"/>
      <c r="B3152" s="4"/>
      <c r="C3152" s="7" t="s">
        <v>22</v>
      </c>
      <c r="D3152" s="35" t="s">
        <v>348</v>
      </c>
      <c r="E3152" s="35" t="s">
        <v>348</v>
      </c>
      <c r="F3152" s="35" t="s">
        <v>411</v>
      </c>
      <c r="G3152" s="35" t="s">
        <v>372</v>
      </c>
    </row>
    <row r="3153" spans="1:7">
      <c r="A3153" s="4"/>
      <c r="B3153" s="4"/>
      <c r="C3153" s="1312" t="s">
        <v>371</v>
      </c>
      <c r="D3153" s="1313"/>
      <c r="E3153" s="1313"/>
      <c r="F3153" s="1313"/>
      <c r="G3153" s="1313"/>
    </row>
    <row r="3154" spans="1:7">
      <c r="A3154" s="4"/>
      <c r="B3154" s="4"/>
      <c r="C3154" s="13"/>
      <c r="D3154" s="33">
        <v>2022</v>
      </c>
      <c r="E3154" s="33">
        <v>2023</v>
      </c>
      <c r="F3154" s="33">
        <v>2024</v>
      </c>
      <c r="G3154" s="33">
        <v>2025</v>
      </c>
    </row>
    <row r="3155" spans="1:7">
      <c r="A3155" s="4"/>
      <c r="B3155" s="4"/>
      <c r="C3155" s="12"/>
      <c r="D3155" s="34" t="s">
        <v>7</v>
      </c>
      <c r="E3155" s="34" t="s">
        <v>8</v>
      </c>
      <c r="F3155" s="34" t="s">
        <v>8</v>
      </c>
      <c r="G3155" s="34" t="s">
        <v>8</v>
      </c>
    </row>
    <row r="3156" spans="1:7">
      <c r="A3156" s="4"/>
      <c r="B3156" s="4"/>
      <c r="C3156" s="11" t="s">
        <v>368</v>
      </c>
      <c r="D3156" s="30">
        <v>0</v>
      </c>
      <c r="E3156" s="30">
        <v>0</v>
      </c>
      <c r="F3156" s="30">
        <v>0</v>
      </c>
      <c r="G3156" s="30">
        <v>0</v>
      </c>
    </row>
    <row r="3157" spans="1:7">
      <c r="A3157" s="4"/>
      <c r="B3157" s="4"/>
      <c r="C3157" s="11" t="s">
        <v>357</v>
      </c>
      <c r="D3157" s="30">
        <v>0</v>
      </c>
      <c r="E3157" s="30">
        <v>0</v>
      </c>
      <c r="F3157" s="30">
        <v>0</v>
      </c>
      <c r="G3157" s="30">
        <v>0</v>
      </c>
    </row>
    <row r="3158" spans="1:7">
      <c r="A3158" s="4"/>
      <c r="B3158" s="4"/>
      <c r="C3158" s="11" t="s">
        <v>361</v>
      </c>
      <c r="D3158" s="30">
        <v>0</v>
      </c>
      <c r="E3158" s="30">
        <v>0</v>
      </c>
      <c r="F3158" s="30">
        <v>0</v>
      </c>
      <c r="G3158" s="30">
        <v>0</v>
      </c>
    </row>
    <row r="3159" spans="1:7">
      <c r="A3159" s="4"/>
      <c r="B3159" s="4"/>
      <c r="C3159" s="11" t="s">
        <v>367</v>
      </c>
      <c r="D3159" s="30">
        <v>0</v>
      </c>
      <c r="E3159" s="30">
        <v>0</v>
      </c>
      <c r="F3159" s="30">
        <v>0</v>
      </c>
      <c r="G3159" s="30">
        <v>0</v>
      </c>
    </row>
    <row r="3160" spans="1:7">
      <c r="A3160" s="4"/>
      <c r="B3160" s="4"/>
      <c r="C3160" s="11" t="s">
        <v>357</v>
      </c>
      <c r="D3160" s="30">
        <v>0</v>
      </c>
      <c r="E3160" s="30">
        <v>0</v>
      </c>
      <c r="F3160" s="30">
        <v>0</v>
      </c>
      <c r="G3160" s="30">
        <v>0</v>
      </c>
    </row>
    <row r="3161" spans="1:7">
      <c r="A3161" s="4"/>
      <c r="B3161" s="4"/>
      <c r="C3161" s="11" t="s">
        <v>361</v>
      </c>
      <c r="D3161" s="30">
        <v>0</v>
      </c>
      <c r="E3161" s="30">
        <v>0</v>
      </c>
      <c r="F3161" s="30">
        <v>0</v>
      </c>
      <c r="G3161" s="30">
        <v>0</v>
      </c>
    </row>
    <row r="3162" spans="1:7">
      <c r="A3162" s="4"/>
      <c r="B3162" s="4"/>
      <c r="C3162" s="11" t="s">
        <v>366</v>
      </c>
      <c r="D3162" s="30">
        <v>0</v>
      </c>
      <c r="E3162" s="30">
        <v>0</v>
      </c>
      <c r="F3162" s="30">
        <v>0</v>
      </c>
      <c r="G3162" s="30">
        <v>0</v>
      </c>
    </row>
    <row r="3163" spans="1:7">
      <c r="A3163" s="4"/>
      <c r="B3163" s="4"/>
      <c r="C3163" s="11" t="s">
        <v>357</v>
      </c>
      <c r="D3163" s="30">
        <v>0</v>
      </c>
      <c r="E3163" s="30">
        <v>0</v>
      </c>
      <c r="F3163" s="30">
        <v>0</v>
      </c>
      <c r="G3163" s="30">
        <v>0</v>
      </c>
    </row>
    <row r="3164" spans="1:7">
      <c r="A3164" s="4"/>
      <c r="B3164" s="4"/>
      <c r="C3164" s="11" t="s">
        <v>361</v>
      </c>
      <c r="D3164" s="30">
        <v>0</v>
      </c>
      <c r="E3164" s="30">
        <v>0</v>
      </c>
      <c r="F3164" s="30">
        <v>0</v>
      </c>
      <c r="G3164" s="30">
        <v>0</v>
      </c>
    </row>
    <row r="3165" spans="1:7">
      <c r="A3165" s="4"/>
      <c r="B3165" s="4"/>
      <c r="C3165" s="11" t="s">
        <v>365</v>
      </c>
      <c r="D3165" s="30">
        <v>0</v>
      </c>
      <c r="E3165" s="30">
        <v>0</v>
      </c>
      <c r="F3165" s="30">
        <v>0</v>
      </c>
      <c r="G3165" s="30">
        <v>0</v>
      </c>
    </row>
    <row r="3166" spans="1:7">
      <c r="A3166" s="4"/>
      <c r="B3166" s="4"/>
      <c r="C3166" s="11" t="s">
        <v>357</v>
      </c>
      <c r="D3166" s="30">
        <v>0</v>
      </c>
      <c r="E3166" s="30">
        <v>0</v>
      </c>
      <c r="F3166" s="30">
        <v>0</v>
      </c>
      <c r="G3166" s="30">
        <v>0</v>
      </c>
    </row>
    <row r="3167" spans="1:7">
      <c r="A3167" s="4"/>
      <c r="B3167" s="4"/>
      <c r="C3167" s="11" t="s">
        <v>361</v>
      </c>
      <c r="D3167" s="30">
        <v>0</v>
      </c>
      <c r="E3167" s="30">
        <v>0</v>
      </c>
      <c r="F3167" s="30">
        <v>0</v>
      </c>
      <c r="G3167" s="30">
        <v>0</v>
      </c>
    </row>
    <row r="3168" spans="1:7">
      <c r="A3168" s="4"/>
      <c r="B3168" s="4"/>
      <c r="C3168" s="11" t="s">
        <v>370</v>
      </c>
      <c r="D3168" s="30">
        <v>0</v>
      </c>
      <c r="E3168" s="30">
        <v>0</v>
      </c>
      <c r="F3168" s="30">
        <v>0</v>
      </c>
      <c r="G3168" s="30">
        <v>0</v>
      </c>
    </row>
    <row r="3169" spans="1:7">
      <c r="A3169" s="4"/>
      <c r="B3169" s="4"/>
      <c r="C3169" s="11" t="s">
        <v>357</v>
      </c>
      <c r="D3169" s="30">
        <v>0</v>
      </c>
      <c r="E3169" s="30">
        <v>0</v>
      </c>
      <c r="F3169" s="30">
        <v>0</v>
      </c>
      <c r="G3169" s="30">
        <v>0</v>
      </c>
    </row>
    <row r="3170" spans="1:7">
      <c r="A3170" s="4"/>
      <c r="B3170" s="4"/>
      <c r="C3170" s="11" t="s">
        <v>361</v>
      </c>
      <c r="D3170" s="30">
        <v>0</v>
      </c>
      <c r="E3170" s="30">
        <v>0</v>
      </c>
      <c r="F3170" s="30">
        <v>0</v>
      </c>
      <c r="G3170" s="30">
        <v>0</v>
      </c>
    </row>
    <row r="3171" spans="1:7">
      <c r="A3171" s="4"/>
      <c r="B3171" s="4"/>
      <c r="C3171" s="11" t="s">
        <v>363</v>
      </c>
      <c r="D3171" s="30">
        <v>0</v>
      </c>
      <c r="E3171" s="30">
        <v>0</v>
      </c>
      <c r="F3171" s="30">
        <v>0</v>
      </c>
      <c r="G3171" s="30">
        <v>0</v>
      </c>
    </row>
    <row r="3172" spans="1:7">
      <c r="A3172" s="4"/>
      <c r="B3172" s="4"/>
      <c r="C3172" s="11" t="s">
        <v>357</v>
      </c>
      <c r="D3172" s="30">
        <v>0</v>
      </c>
      <c r="E3172" s="30">
        <v>0</v>
      </c>
      <c r="F3172" s="30">
        <v>0</v>
      </c>
      <c r="G3172" s="30">
        <v>0</v>
      </c>
    </row>
    <row r="3173" spans="1:7">
      <c r="A3173" s="4"/>
      <c r="B3173" s="4"/>
      <c r="C3173" s="11" t="s">
        <v>361</v>
      </c>
      <c r="D3173" s="30">
        <v>0</v>
      </c>
      <c r="E3173" s="30">
        <v>0</v>
      </c>
      <c r="F3173" s="30">
        <v>0</v>
      </c>
      <c r="G3173" s="30">
        <v>0</v>
      </c>
    </row>
    <row r="3174" spans="1:7">
      <c r="A3174" s="4"/>
      <c r="B3174" s="4"/>
      <c r="C3174" s="11" t="s">
        <v>362</v>
      </c>
      <c r="D3174" s="30">
        <v>0</v>
      </c>
      <c r="E3174" s="30">
        <v>0</v>
      </c>
      <c r="F3174" s="30">
        <v>0</v>
      </c>
      <c r="G3174" s="30">
        <v>0</v>
      </c>
    </row>
    <row r="3175" spans="1:7">
      <c r="A3175" s="4"/>
      <c r="B3175" s="4"/>
      <c r="C3175" s="11" t="s">
        <v>357</v>
      </c>
      <c r="D3175" s="30">
        <v>0</v>
      </c>
      <c r="E3175" s="30">
        <v>0</v>
      </c>
      <c r="F3175" s="30">
        <v>0</v>
      </c>
      <c r="G3175" s="30">
        <v>0</v>
      </c>
    </row>
    <row r="3176" spans="1:7">
      <c r="A3176" s="4"/>
      <c r="B3176" s="4"/>
      <c r="C3176" s="11" t="s">
        <v>361</v>
      </c>
      <c r="D3176" s="30">
        <v>0</v>
      </c>
      <c r="E3176" s="30">
        <v>0</v>
      </c>
      <c r="F3176" s="30">
        <v>0</v>
      </c>
      <c r="G3176" s="30">
        <v>0</v>
      </c>
    </row>
    <row r="3177" spans="1:7">
      <c r="A3177" s="4"/>
      <c r="B3177" s="4"/>
      <c r="C3177" s="11" t="s">
        <v>360</v>
      </c>
      <c r="D3177" s="30">
        <v>0</v>
      </c>
      <c r="E3177" s="30">
        <v>0</v>
      </c>
      <c r="F3177" s="30">
        <v>0</v>
      </c>
      <c r="G3177" s="30">
        <v>0</v>
      </c>
    </row>
    <row r="3178" spans="1:7">
      <c r="A3178" s="4"/>
      <c r="B3178" s="4"/>
      <c r="C3178" s="11" t="s">
        <v>357</v>
      </c>
      <c r="D3178" s="30">
        <v>0</v>
      </c>
      <c r="E3178" s="30">
        <v>0</v>
      </c>
      <c r="F3178" s="30">
        <v>0</v>
      </c>
      <c r="G3178" s="30">
        <v>0</v>
      </c>
    </row>
    <row r="3179" spans="1:7">
      <c r="A3179" s="4"/>
      <c r="B3179" s="4"/>
      <c r="C3179" s="11" t="s">
        <v>356</v>
      </c>
      <c r="D3179" s="30">
        <v>0</v>
      </c>
      <c r="E3179" s="30">
        <v>0</v>
      </c>
      <c r="F3179" s="30">
        <v>0</v>
      </c>
      <c r="G3179" s="30">
        <v>0</v>
      </c>
    </row>
    <row r="3180" spans="1:7">
      <c r="A3180" s="4"/>
      <c r="B3180" s="4"/>
      <c r="C3180" s="11" t="s">
        <v>355</v>
      </c>
      <c r="D3180" s="30">
        <v>0</v>
      </c>
      <c r="E3180" s="30">
        <v>0</v>
      </c>
      <c r="F3180" s="30">
        <v>0</v>
      </c>
      <c r="G3180" s="30">
        <v>0</v>
      </c>
    </row>
    <row r="3181" spans="1:7">
      <c r="A3181" s="4"/>
      <c r="B3181" s="4"/>
      <c r="C3181" s="11" t="s">
        <v>354</v>
      </c>
      <c r="D3181" s="30">
        <v>0</v>
      </c>
      <c r="E3181" s="30">
        <v>0</v>
      </c>
      <c r="F3181" s="30">
        <v>0</v>
      </c>
      <c r="G3181" s="30">
        <v>0</v>
      </c>
    </row>
    <row r="3182" spans="1:7">
      <c r="A3182" s="4"/>
      <c r="B3182" s="4"/>
      <c r="C3182" s="11" t="s">
        <v>353</v>
      </c>
      <c r="D3182" s="30">
        <v>0</v>
      </c>
      <c r="E3182" s="30">
        <v>0</v>
      </c>
      <c r="F3182" s="30">
        <v>0</v>
      </c>
      <c r="G3182" s="30">
        <v>0</v>
      </c>
    </row>
    <row r="3183" spans="1:7">
      <c r="A3183" s="4"/>
      <c r="B3183" s="4"/>
      <c r="C3183" s="11" t="s">
        <v>359</v>
      </c>
      <c r="D3183" s="30">
        <v>0</v>
      </c>
      <c r="E3183" s="30">
        <v>30000000</v>
      </c>
      <c r="F3183" s="30">
        <v>60000000</v>
      </c>
      <c r="G3183" s="30">
        <v>60000000</v>
      </c>
    </row>
    <row r="3184" spans="1:7">
      <c r="A3184" s="4"/>
      <c r="B3184" s="4"/>
      <c r="C3184" s="11" t="s">
        <v>357</v>
      </c>
      <c r="D3184" s="30">
        <v>0</v>
      </c>
      <c r="E3184" s="30">
        <v>30000000</v>
      </c>
      <c r="F3184" s="30">
        <v>60000000</v>
      </c>
      <c r="G3184" s="30">
        <v>60000000</v>
      </c>
    </row>
    <row r="3185" spans="1:7">
      <c r="A3185" s="4"/>
      <c r="B3185" s="4"/>
      <c r="C3185" s="11" t="s">
        <v>356</v>
      </c>
      <c r="D3185" s="30">
        <v>0</v>
      </c>
      <c r="E3185" s="30">
        <v>0</v>
      </c>
      <c r="F3185" s="30">
        <v>0</v>
      </c>
      <c r="G3185" s="30">
        <v>0</v>
      </c>
    </row>
    <row r="3186" spans="1:7">
      <c r="A3186" s="4"/>
      <c r="B3186" s="4"/>
      <c r="C3186" s="11" t="s">
        <v>355</v>
      </c>
      <c r="D3186" s="30">
        <v>0</v>
      </c>
      <c r="E3186" s="30">
        <v>0</v>
      </c>
      <c r="F3186" s="30">
        <v>0</v>
      </c>
      <c r="G3186" s="30">
        <v>0</v>
      </c>
    </row>
    <row r="3187" spans="1:7">
      <c r="A3187" s="4"/>
      <c r="B3187" s="4"/>
      <c r="C3187" s="11" t="s">
        <v>354</v>
      </c>
      <c r="D3187" s="30">
        <v>0</v>
      </c>
      <c r="E3187" s="30">
        <v>0</v>
      </c>
      <c r="F3187" s="30">
        <v>0</v>
      </c>
      <c r="G3187" s="30">
        <v>0</v>
      </c>
    </row>
    <row r="3188" spans="1:7">
      <c r="A3188" s="4"/>
      <c r="B3188" s="4"/>
      <c r="C3188" s="11" t="s">
        <v>353</v>
      </c>
      <c r="D3188" s="30">
        <v>0</v>
      </c>
      <c r="E3188" s="30">
        <v>0</v>
      </c>
      <c r="F3188" s="30">
        <v>0</v>
      </c>
      <c r="G3188" s="30">
        <v>0</v>
      </c>
    </row>
    <row r="3189" spans="1:7">
      <c r="A3189" s="4"/>
      <c r="B3189" s="4"/>
      <c r="C3189" s="11" t="s">
        <v>358</v>
      </c>
      <c r="D3189" s="30">
        <v>0</v>
      </c>
      <c r="E3189" s="30">
        <v>0</v>
      </c>
      <c r="F3189" s="30">
        <v>0</v>
      </c>
      <c r="G3189" s="30">
        <v>0</v>
      </c>
    </row>
    <row r="3190" spans="1:7">
      <c r="A3190" s="4"/>
      <c r="B3190" s="4"/>
      <c r="C3190" s="11" t="s">
        <v>357</v>
      </c>
      <c r="D3190" s="30">
        <v>0</v>
      </c>
      <c r="E3190" s="30">
        <v>0</v>
      </c>
      <c r="F3190" s="30">
        <v>0</v>
      </c>
      <c r="G3190" s="30">
        <v>0</v>
      </c>
    </row>
    <row r="3191" spans="1:7">
      <c r="A3191" s="4"/>
      <c r="B3191" s="4"/>
      <c r="C3191" s="11" t="s">
        <v>356</v>
      </c>
      <c r="D3191" s="30">
        <v>0</v>
      </c>
      <c r="E3191" s="30">
        <v>0</v>
      </c>
      <c r="F3191" s="30">
        <v>0</v>
      </c>
      <c r="G3191" s="30">
        <v>0</v>
      </c>
    </row>
    <row r="3192" spans="1:7">
      <c r="A3192" s="4"/>
      <c r="B3192" s="4"/>
      <c r="C3192" s="11" t="s">
        <v>355</v>
      </c>
      <c r="D3192" s="30">
        <v>0</v>
      </c>
      <c r="E3192" s="30">
        <v>0</v>
      </c>
      <c r="F3192" s="30">
        <v>0</v>
      </c>
      <c r="G3192" s="30">
        <v>0</v>
      </c>
    </row>
    <row r="3193" spans="1:7">
      <c r="A3193" s="4"/>
      <c r="B3193" s="4"/>
      <c r="C3193" s="11" t="s">
        <v>354</v>
      </c>
      <c r="D3193" s="30">
        <v>0</v>
      </c>
      <c r="E3193" s="30">
        <v>0</v>
      </c>
      <c r="F3193" s="30">
        <v>0</v>
      </c>
      <c r="G3193" s="30">
        <v>0</v>
      </c>
    </row>
    <row r="3194" spans="1:7">
      <c r="A3194" s="4"/>
      <c r="B3194" s="4"/>
      <c r="C3194" s="11" t="s">
        <v>353</v>
      </c>
      <c r="D3194" s="30">
        <v>0</v>
      </c>
      <c r="E3194" s="30">
        <v>0</v>
      </c>
      <c r="F3194" s="30">
        <v>0</v>
      </c>
      <c r="G3194" s="30">
        <v>0</v>
      </c>
    </row>
    <row r="3195" spans="1:7">
      <c r="A3195" s="4"/>
      <c r="B3195" s="4"/>
      <c r="C3195" s="11" t="s">
        <v>352</v>
      </c>
      <c r="D3195" s="30">
        <v>0</v>
      </c>
      <c r="E3195" s="30">
        <v>0</v>
      </c>
      <c r="F3195" s="30">
        <v>0</v>
      </c>
      <c r="G3195" s="30">
        <v>0</v>
      </c>
    </row>
    <row r="3196" spans="1:7">
      <c r="A3196" s="4"/>
      <c r="B3196" s="4"/>
      <c r="C3196" s="11" t="s">
        <v>351</v>
      </c>
      <c r="D3196" s="30">
        <v>0</v>
      </c>
      <c r="E3196" s="30">
        <v>0</v>
      </c>
      <c r="F3196" s="30">
        <v>0</v>
      </c>
      <c r="G3196" s="30">
        <v>0</v>
      </c>
    </row>
    <row r="3197" spans="1:7">
      <c r="A3197" s="4"/>
      <c r="B3197" s="4"/>
      <c r="C3197" s="10" t="s">
        <v>145</v>
      </c>
      <c r="D3197" s="30">
        <v>0</v>
      </c>
      <c r="E3197" s="30">
        <v>30000000</v>
      </c>
      <c r="F3197" s="30">
        <v>60000000</v>
      </c>
      <c r="G3197" s="30">
        <v>60000000</v>
      </c>
    </row>
    <row r="3198" spans="1:7">
      <c r="A3198" s="4"/>
      <c r="B3198" s="4"/>
      <c r="C3198" s="26" t="s">
        <v>1901</v>
      </c>
      <c r="D3198" s="1316" t="s">
        <v>1902</v>
      </c>
      <c r="E3198" s="1317"/>
      <c r="F3198" s="1317"/>
      <c r="G3198" s="1317"/>
    </row>
    <row r="3199" spans="1:7">
      <c r="A3199" s="4"/>
      <c r="B3199" s="4"/>
      <c r="C3199" s="14" t="s">
        <v>382</v>
      </c>
      <c r="D3199" s="1314" t="s">
        <v>1903</v>
      </c>
      <c r="E3199" s="1315"/>
      <c r="F3199" s="1315"/>
      <c r="G3199" s="1315"/>
    </row>
    <row r="3200" spans="1:7">
      <c r="A3200" s="4"/>
      <c r="B3200" s="4"/>
      <c r="C3200" s="27" t="s">
        <v>380</v>
      </c>
      <c r="D3200" s="1310" t="s">
        <v>1904</v>
      </c>
      <c r="E3200" s="1311"/>
      <c r="F3200" s="1311"/>
      <c r="G3200" s="1311"/>
    </row>
    <row r="3201" spans="1:7">
      <c r="A3201" s="4"/>
      <c r="B3201" s="4"/>
      <c r="C3201" s="27" t="s">
        <v>15</v>
      </c>
      <c r="D3201" s="1310" t="s">
        <v>1854</v>
      </c>
      <c r="E3201" s="1311"/>
      <c r="F3201" s="1311"/>
      <c r="G3201" s="1311"/>
    </row>
    <row r="3202" spans="1:7">
      <c r="A3202" s="4"/>
      <c r="B3202" s="4"/>
      <c r="C3202" s="13"/>
      <c r="D3202" s="33">
        <v>2022</v>
      </c>
      <c r="E3202" s="33">
        <v>2023</v>
      </c>
      <c r="F3202" s="33">
        <v>2024</v>
      </c>
      <c r="G3202" s="33">
        <v>2025</v>
      </c>
    </row>
    <row r="3203" spans="1:7">
      <c r="A3203" s="4"/>
      <c r="B3203" s="4"/>
      <c r="C3203" s="12"/>
      <c r="D3203" s="34" t="s">
        <v>7</v>
      </c>
      <c r="E3203" s="34" t="s">
        <v>8</v>
      </c>
      <c r="F3203" s="34" t="s">
        <v>8</v>
      </c>
      <c r="G3203" s="34" t="s">
        <v>8</v>
      </c>
    </row>
    <row r="3204" spans="1:7">
      <c r="A3204" s="4"/>
      <c r="B3204" s="4"/>
      <c r="C3204" s="7" t="s">
        <v>16</v>
      </c>
      <c r="D3204" s="35" t="s">
        <v>348</v>
      </c>
      <c r="E3204" s="35" t="s">
        <v>411</v>
      </c>
      <c r="F3204" s="35" t="s">
        <v>411</v>
      </c>
      <c r="G3204" s="35" t="s">
        <v>411</v>
      </c>
    </row>
    <row r="3205" spans="1:7">
      <c r="A3205" s="4"/>
      <c r="B3205" s="4"/>
      <c r="C3205" s="7" t="s">
        <v>481</v>
      </c>
      <c r="D3205" s="35" t="s">
        <v>372</v>
      </c>
      <c r="E3205" s="35" t="s">
        <v>872</v>
      </c>
      <c r="F3205" s="35" t="s">
        <v>767</v>
      </c>
      <c r="G3205" s="35" t="s">
        <v>767</v>
      </c>
    </row>
    <row r="3206" spans="1:7">
      <c r="A3206" s="4"/>
      <c r="B3206" s="4"/>
      <c r="C3206" s="7" t="s">
        <v>480</v>
      </c>
      <c r="D3206" s="35" t="s">
        <v>372</v>
      </c>
      <c r="E3206" s="35" t="s">
        <v>872</v>
      </c>
      <c r="F3206" s="35" t="s">
        <v>767</v>
      </c>
      <c r="G3206" s="35" t="s">
        <v>767</v>
      </c>
    </row>
    <row r="3207" spans="1:7">
      <c r="A3207" s="4"/>
      <c r="B3207" s="4"/>
      <c r="C3207" s="7" t="s">
        <v>375</v>
      </c>
      <c r="D3207" s="35" t="s">
        <v>348</v>
      </c>
      <c r="E3207" s="35" t="s">
        <v>348</v>
      </c>
      <c r="F3207" s="35" t="s">
        <v>372</v>
      </c>
      <c r="G3207" s="35" t="s">
        <v>372</v>
      </c>
    </row>
    <row r="3208" spans="1:7">
      <c r="A3208" s="4"/>
      <c r="B3208" s="4"/>
      <c r="C3208" s="7" t="s">
        <v>374</v>
      </c>
      <c r="D3208" s="35" t="s">
        <v>348</v>
      </c>
      <c r="E3208" s="35" t="s">
        <v>348</v>
      </c>
      <c r="F3208" s="35" t="s">
        <v>411</v>
      </c>
      <c r="G3208" s="35" t="s">
        <v>372</v>
      </c>
    </row>
    <row r="3209" spans="1:7">
      <c r="A3209" s="4"/>
      <c r="B3209" s="4"/>
      <c r="C3209" s="7" t="s">
        <v>22</v>
      </c>
      <c r="D3209" s="35" t="s">
        <v>348</v>
      </c>
      <c r="E3209" s="35" t="s">
        <v>348</v>
      </c>
      <c r="F3209" s="35" t="s">
        <v>411</v>
      </c>
      <c r="G3209" s="35" t="s">
        <v>372</v>
      </c>
    </row>
    <row r="3210" spans="1:7">
      <c r="A3210" s="4"/>
      <c r="B3210" s="4"/>
      <c r="C3210" s="1312" t="s">
        <v>371</v>
      </c>
      <c r="D3210" s="1313"/>
      <c r="E3210" s="1313"/>
      <c r="F3210" s="1313"/>
      <c r="G3210" s="1313"/>
    </row>
    <row r="3211" spans="1:7">
      <c r="A3211" s="4"/>
      <c r="B3211" s="4"/>
      <c r="C3211" s="13"/>
      <c r="D3211" s="33">
        <v>2022</v>
      </c>
      <c r="E3211" s="33">
        <v>2023</v>
      </c>
      <c r="F3211" s="33">
        <v>2024</v>
      </c>
      <c r="G3211" s="33">
        <v>2025</v>
      </c>
    </row>
    <row r="3212" spans="1:7">
      <c r="A3212" s="4"/>
      <c r="B3212" s="4"/>
      <c r="C3212" s="12"/>
      <c r="D3212" s="34" t="s">
        <v>7</v>
      </c>
      <c r="E3212" s="34" t="s">
        <v>8</v>
      </c>
      <c r="F3212" s="34" t="s">
        <v>8</v>
      </c>
      <c r="G3212" s="34" t="s">
        <v>8</v>
      </c>
    </row>
    <row r="3213" spans="1:7">
      <c r="A3213" s="4"/>
      <c r="B3213" s="4"/>
      <c r="C3213" s="11" t="s">
        <v>368</v>
      </c>
      <c r="D3213" s="30">
        <v>0</v>
      </c>
      <c r="E3213" s="30">
        <v>0</v>
      </c>
      <c r="F3213" s="30">
        <v>0</v>
      </c>
      <c r="G3213" s="30">
        <v>0</v>
      </c>
    </row>
    <row r="3214" spans="1:7">
      <c r="A3214" s="4"/>
      <c r="B3214" s="4"/>
      <c r="C3214" s="11" t="s">
        <v>357</v>
      </c>
      <c r="D3214" s="30">
        <v>0</v>
      </c>
      <c r="E3214" s="30">
        <v>0</v>
      </c>
      <c r="F3214" s="30">
        <v>0</v>
      </c>
      <c r="G3214" s="30">
        <v>0</v>
      </c>
    </row>
    <row r="3215" spans="1:7">
      <c r="A3215" s="4"/>
      <c r="B3215" s="4"/>
      <c r="C3215" s="11" t="s">
        <v>361</v>
      </c>
      <c r="D3215" s="30">
        <v>0</v>
      </c>
      <c r="E3215" s="30">
        <v>0</v>
      </c>
      <c r="F3215" s="30">
        <v>0</v>
      </c>
      <c r="G3215" s="30">
        <v>0</v>
      </c>
    </row>
    <row r="3216" spans="1:7">
      <c r="A3216" s="4"/>
      <c r="B3216" s="4"/>
      <c r="C3216" s="11" t="s">
        <v>367</v>
      </c>
      <c r="D3216" s="30">
        <v>0</v>
      </c>
      <c r="E3216" s="30">
        <v>0</v>
      </c>
      <c r="F3216" s="30">
        <v>0</v>
      </c>
      <c r="G3216" s="30">
        <v>0</v>
      </c>
    </row>
    <row r="3217" spans="1:7">
      <c r="A3217" s="4"/>
      <c r="B3217" s="4"/>
      <c r="C3217" s="11" t="s">
        <v>357</v>
      </c>
      <c r="D3217" s="30">
        <v>0</v>
      </c>
      <c r="E3217" s="30">
        <v>0</v>
      </c>
      <c r="F3217" s="30">
        <v>0</v>
      </c>
      <c r="G3217" s="30">
        <v>0</v>
      </c>
    </row>
    <row r="3218" spans="1:7">
      <c r="A3218" s="4"/>
      <c r="B3218" s="4"/>
      <c r="C3218" s="11" t="s">
        <v>361</v>
      </c>
      <c r="D3218" s="30">
        <v>0</v>
      </c>
      <c r="E3218" s="30">
        <v>0</v>
      </c>
      <c r="F3218" s="30">
        <v>0</v>
      </c>
      <c r="G3218" s="30">
        <v>0</v>
      </c>
    </row>
    <row r="3219" spans="1:7">
      <c r="A3219" s="4"/>
      <c r="B3219" s="4"/>
      <c r="C3219" s="11" t="s">
        <v>366</v>
      </c>
      <c r="D3219" s="30">
        <v>0</v>
      </c>
      <c r="E3219" s="30">
        <v>0</v>
      </c>
      <c r="F3219" s="30">
        <v>0</v>
      </c>
      <c r="G3219" s="30">
        <v>0</v>
      </c>
    </row>
    <row r="3220" spans="1:7">
      <c r="A3220" s="4"/>
      <c r="B3220" s="4"/>
      <c r="C3220" s="11" t="s">
        <v>357</v>
      </c>
      <c r="D3220" s="30">
        <v>0</v>
      </c>
      <c r="E3220" s="30">
        <v>0</v>
      </c>
      <c r="F3220" s="30">
        <v>0</v>
      </c>
      <c r="G3220" s="30">
        <v>0</v>
      </c>
    </row>
    <row r="3221" spans="1:7">
      <c r="A3221" s="4"/>
      <c r="B3221" s="4"/>
      <c r="C3221" s="11" t="s">
        <v>361</v>
      </c>
      <c r="D3221" s="30">
        <v>0</v>
      </c>
      <c r="E3221" s="30">
        <v>0</v>
      </c>
      <c r="F3221" s="30">
        <v>0</v>
      </c>
      <c r="G3221" s="30">
        <v>0</v>
      </c>
    </row>
    <row r="3222" spans="1:7">
      <c r="A3222" s="4"/>
      <c r="B3222" s="4"/>
      <c r="C3222" s="11" t="s">
        <v>365</v>
      </c>
      <c r="D3222" s="30">
        <v>0</v>
      </c>
      <c r="E3222" s="30">
        <v>0</v>
      </c>
      <c r="F3222" s="30">
        <v>0</v>
      </c>
      <c r="G3222" s="30">
        <v>0</v>
      </c>
    </row>
    <row r="3223" spans="1:7">
      <c r="A3223" s="4"/>
      <c r="B3223" s="4"/>
      <c r="C3223" s="11" t="s">
        <v>357</v>
      </c>
      <c r="D3223" s="30">
        <v>0</v>
      </c>
      <c r="E3223" s="30">
        <v>0</v>
      </c>
      <c r="F3223" s="30">
        <v>0</v>
      </c>
      <c r="G3223" s="30">
        <v>0</v>
      </c>
    </row>
    <row r="3224" spans="1:7">
      <c r="A3224" s="4"/>
      <c r="B3224" s="4"/>
      <c r="C3224" s="11" t="s">
        <v>361</v>
      </c>
      <c r="D3224" s="30">
        <v>0</v>
      </c>
      <c r="E3224" s="30">
        <v>0</v>
      </c>
      <c r="F3224" s="30">
        <v>0</v>
      </c>
      <c r="G3224" s="30">
        <v>0</v>
      </c>
    </row>
    <row r="3225" spans="1:7">
      <c r="A3225" s="4"/>
      <c r="B3225" s="4"/>
      <c r="C3225" s="11" t="s">
        <v>370</v>
      </c>
      <c r="D3225" s="30">
        <v>0</v>
      </c>
      <c r="E3225" s="30">
        <v>0</v>
      </c>
      <c r="F3225" s="30">
        <v>0</v>
      </c>
      <c r="G3225" s="30">
        <v>0</v>
      </c>
    </row>
    <row r="3226" spans="1:7">
      <c r="A3226" s="4"/>
      <c r="B3226" s="4"/>
      <c r="C3226" s="11" t="s">
        <v>357</v>
      </c>
      <c r="D3226" s="30">
        <v>0</v>
      </c>
      <c r="E3226" s="30">
        <v>0</v>
      </c>
      <c r="F3226" s="30">
        <v>0</v>
      </c>
      <c r="G3226" s="30">
        <v>0</v>
      </c>
    </row>
    <row r="3227" spans="1:7">
      <c r="A3227" s="4"/>
      <c r="B3227" s="4"/>
      <c r="C3227" s="11" t="s">
        <v>361</v>
      </c>
      <c r="D3227" s="30">
        <v>0</v>
      </c>
      <c r="E3227" s="30">
        <v>0</v>
      </c>
      <c r="F3227" s="30">
        <v>0</v>
      </c>
      <c r="G3227" s="30">
        <v>0</v>
      </c>
    </row>
    <row r="3228" spans="1:7">
      <c r="A3228" s="4"/>
      <c r="B3228" s="4"/>
      <c r="C3228" s="11" t="s">
        <v>363</v>
      </c>
      <c r="D3228" s="30">
        <v>0</v>
      </c>
      <c r="E3228" s="30">
        <v>0</v>
      </c>
      <c r="F3228" s="30">
        <v>0</v>
      </c>
      <c r="G3228" s="30">
        <v>0</v>
      </c>
    </row>
    <row r="3229" spans="1:7">
      <c r="A3229" s="4"/>
      <c r="B3229" s="4"/>
      <c r="C3229" s="11" t="s">
        <v>357</v>
      </c>
      <c r="D3229" s="30">
        <v>0</v>
      </c>
      <c r="E3229" s="30">
        <v>0</v>
      </c>
      <c r="F3229" s="30">
        <v>0</v>
      </c>
      <c r="G3229" s="30">
        <v>0</v>
      </c>
    </row>
    <row r="3230" spans="1:7">
      <c r="A3230" s="4"/>
      <c r="B3230" s="4"/>
      <c r="C3230" s="11" t="s">
        <v>361</v>
      </c>
      <c r="D3230" s="30">
        <v>0</v>
      </c>
      <c r="E3230" s="30">
        <v>0</v>
      </c>
      <c r="F3230" s="30">
        <v>0</v>
      </c>
      <c r="G3230" s="30">
        <v>0</v>
      </c>
    </row>
    <row r="3231" spans="1:7">
      <c r="A3231" s="4"/>
      <c r="B3231" s="4"/>
      <c r="C3231" s="11" t="s">
        <v>362</v>
      </c>
      <c r="D3231" s="30">
        <v>0</v>
      </c>
      <c r="E3231" s="30">
        <v>0</v>
      </c>
      <c r="F3231" s="30">
        <v>0</v>
      </c>
      <c r="G3231" s="30">
        <v>0</v>
      </c>
    </row>
    <row r="3232" spans="1:7">
      <c r="A3232" s="4"/>
      <c r="B3232" s="4"/>
      <c r="C3232" s="11" t="s">
        <v>357</v>
      </c>
      <c r="D3232" s="30">
        <v>0</v>
      </c>
      <c r="E3232" s="30">
        <v>0</v>
      </c>
      <c r="F3232" s="30">
        <v>0</v>
      </c>
      <c r="G3232" s="30">
        <v>0</v>
      </c>
    </row>
    <row r="3233" spans="1:7">
      <c r="A3233" s="4"/>
      <c r="B3233" s="4"/>
      <c r="C3233" s="11" t="s">
        <v>361</v>
      </c>
      <c r="D3233" s="30">
        <v>0</v>
      </c>
      <c r="E3233" s="30">
        <v>0</v>
      </c>
      <c r="F3233" s="30">
        <v>0</v>
      </c>
      <c r="G3233" s="30">
        <v>0</v>
      </c>
    </row>
    <row r="3234" spans="1:7">
      <c r="A3234" s="4"/>
      <c r="B3234" s="4"/>
      <c r="C3234" s="11" t="s">
        <v>360</v>
      </c>
      <c r="D3234" s="30">
        <v>0</v>
      </c>
      <c r="E3234" s="30">
        <v>0</v>
      </c>
      <c r="F3234" s="30">
        <v>0</v>
      </c>
      <c r="G3234" s="30">
        <v>0</v>
      </c>
    </row>
    <row r="3235" spans="1:7">
      <c r="A3235" s="4"/>
      <c r="B3235" s="4"/>
      <c r="C3235" s="11" t="s">
        <v>357</v>
      </c>
      <c r="D3235" s="30">
        <v>0</v>
      </c>
      <c r="E3235" s="30">
        <v>0</v>
      </c>
      <c r="F3235" s="30">
        <v>0</v>
      </c>
      <c r="G3235" s="30">
        <v>0</v>
      </c>
    </row>
    <row r="3236" spans="1:7">
      <c r="A3236" s="4"/>
      <c r="B3236" s="4"/>
      <c r="C3236" s="11" t="s">
        <v>356</v>
      </c>
      <c r="D3236" s="30">
        <v>0</v>
      </c>
      <c r="E3236" s="30">
        <v>0</v>
      </c>
      <c r="F3236" s="30">
        <v>0</v>
      </c>
      <c r="G3236" s="30">
        <v>0</v>
      </c>
    </row>
    <row r="3237" spans="1:7">
      <c r="A3237" s="4"/>
      <c r="B3237" s="4"/>
      <c r="C3237" s="11" t="s">
        <v>355</v>
      </c>
      <c r="D3237" s="30">
        <v>0</v>
      </c>
      <c r="E3237" s="30">
        <v>0</v>
      </c>
      <c r="F3237" s="30">
        <v>0</v>
      </c>
      <c r="G3237" s="30">
        <v>0</v>
      </c>
    </row>
    <row r="3238" spans="1:7">
      <c r="A3238" s="4"/>
      <c r="B3238" s="4"/>
      <c r="C3238" s="11" t="s">
        <v>354</v>
      </c>
      <c r="D3238" s="30">
        <v>0</v>
      </c>
      <c r="E3238" s="30">
        <v>0</v>
      </c>
      <c r="F3238" s="30">
        <v>0</v>
      </c>
      <c r="G3238" s="30">
        <v>0</v>
      </c>
    </row>
    <row r="3239" spans="1:7">
      <c r="A3239" s="4"/>
      <c r="B3239" s="4"/>
      <c r="C3239" s="11" t="s">
        <v>353</v>
      </c>
      <c r="D3239" s="30">
        <v>0</v>
      </c>
      <c r="E3239" s="30">
        <v>0</v>
      </c>
      <c r="F3239" s="30">
        <v>0</v>
      </c>
      <c r="G3239" s="30">
        <v>0</v>
      </c>
    </row>
    <row r="3240" spans="1:7">
      <c r="A3240" s="4"/>
      <c r="B3240" s="4"/>
      <c r="C3240" s="11" t="s">
        <v>359</v>
      </c>
      <c r="D3240" s="30">
        <v>0</v>
      </c>
      <c r="E3240" s="30">
        <v>20000000</v>
      </c>
      <c r="F3240" s="30">
        <v>40000000</v>
      </c>
      <c r="G3240" s="30">
        <v>40000000</v>
      </c>
    </row>
    <row r="3241" spans="1:7">
      <c r="A3241" s="4"/>
      <c r="B3241" s="4"/>
      <c r="C3241" s="11" t="s">
        <v>357</v>
      </c>
      <c r="D3241" s="30">
        <v>0</v>
      </c>
      <c r="E3241" s="30">
        <v>20000000</v>
      </c>
      <c r="F3241" s="30">
        <v>40000000</v>
      </c>
      <c r="G3241" s="30">
        <v>40000000</v>
      </c>
    </row>
    <row r="3242" spans="1:7">
      <c r="A3242" s="4"/>
      <c r="B3242" s="4"/>
      <c r="C3242" s="11" t="s">
        <v>356</v>
      </c>
      <c r="D3242" s="30">
        <v>0</v>
      </c>
      <c r="E3242" s="30">
        <v>0</v>
      </c>
      <c r="F3242" s="30">
        <v>0</v>
      </c>
      <c r="G3242" s="30">
        <v>0</v>
      </c>
    </row>
    <row r="3243" spans="1:7">
      <c r="A3243" s="4"/>
      <c r="B3243" s="4"/>
      <c r="C3243" s="11" t="s">
        <v>355</v>
      </c>
      <c r="D3243" s="30">
        <v>0</v>
      </c>
      <c r="E3243" s="30">
        <v>0</v>
      </c>
      <c r="F3243" s="30">
        <v>0</v>
      </c>
      <c r="G3243" s="30">
        <v>0</v>
      </c>
    </row>
    <row r="3244" spans="1:7">
      <c r="A3244" s="4"/>
      <c r="B3244" s="4"/>
      <c r="C3244" s="11" t="s">
        <v>354</v>
      </c>
      <c r="D3244" s="30">
        <v>0</v>
      </c>
      <c r="E3244" s="30">
        <v>0</v>
      </c>
      <c r="F3244" s="30">
        <v>0</v>
      </c>
      <c r="G3244" s="30">
        <v>0</v>
      </c>
    </row>
    <row r="3245" spans="1:7">
      <c r="A3245" s="4"/>
      <c r="B3245" s="4"/>
      <c r="C3245" s="11" t="s">
        <v>353</v>
      </c>
      <c r="D3245" s="30">
        <v>0</v>
      </c>
      <c r="E3245" s="30">
        <v>0</v>
      </c>
      <c r="F3245" s="30">
        <v>0</v>
      </c>
      <c r="G3245" s="30">
        <v>0</v>
      </c>
    </row>
    <row r="3246" spans="1:7">
      <c r="A3246" s="4"/>
      <c r="B3246" s="4"/>
      <c r="C3246" s="11" t="s">
        <v>358</v>
      </c>
      <c r="D3246" s="30">
        <v>0</v>
      </c>
      <c r="E3246" s="30">
        <v>0</v>
      </c>
      <c r="F3246" s="30">
        <v>0</v>
      </c>
      <c r="G3246" s="30">
        <v>0</v>
      </c>
    </row>
    <row r="3247" spans="1:7">
      <c r="A3247" s="4"/>
      <c r="B3247" s="4"/>
      <c r="C3247" s="11" t="s">
        <v>357</v>
      </c>
      <c r="D3247" s="30">
        <v>0</v>
      </c>
      <c r="E3247" s="30">
        <v>0</v>
      </c>
      <c r="F3247" s="30">
        <v>0</v>
      </c>
      <c r="G3247" s="30">
        <v>0</v>
      </c>
    </row>
    <row r="3248" spans="1:7">
      <c r="A3248" s="4"/>
      <c r="B3248" s="4"/>
      <c r="C3248" s="11" t="s">
        <v>356</v>
      </c>
      <c r="D3248" s="30">
        <v>0</v>
      </c>
      <c r="E3248" s="30">
        <v>0</v>
      </c>
      <c r="F3248" s="30">
        <v>0</v>
      </c>
      <c r="G3248" s="30">
        <v>0</v>
      </c>
    </row>
    <row r="3249" spans="1:7">
      <c r="A3249" s="4"/>
      <c r="B3249" s="4"/>
      <c r="C3249" s="11" t="s">
        <v>355</v>
      </c>
      <c r="D3249" s="30">
        <v>0</v>
      </c>
      <c r="E3249" s="30">
        <v>0</v>
      </c>
      <c r="F3249" s="30">
        <v>0</v>
      </c>
      <c r="G3249" s="30">
        <v>0</v>
      </c>
    </row>
    <row r="3250" spans="1:7">
      <c r="A3250" s="4"/>
      <c r="B3250" s="4"/>
      <c r="C3250" s="11" t="s">
        <v>354</v>
      </c>
      <c r="D3250" s="30">
        <v>0</v>
      </c>
      <c r="E3250" s="30">
        <v>0</v>
      </c>
      <c r="F3250" s="30">
        <v>0</v>
      </c>
      <c r="G3250" s="30">
        <v>0</v>
      </c>
    </row>
    <row r="3251" spans="1:7">
      <c r="A3251" s="4"/>
      <c r="B3251" s="4"/>
      <c r="C3251" s="11" t="s">
        <v>353</v>
      </c>
      <c r="D3251" s="30">
        <v>0</v>
      </c>
      <c r="E3251" s="30">
        <v>0</v>
      </c>
      <c r="F3251" s="30">
        <v>0</v>
      </c>
      <c r="G3251" s="30">
        <v>0</v>
      </c>
    </row>
    <row r="3252" spans="1:7">
      <c r="A3252" s="4"/>
      <c r="B3252" s="4"/>
      <c r="C3252" s="11" t="s">
        <v>352</v>
      </c>
      <c r="D3252" s="30">
        <v>0</v>
      </c>
      <c r="E3252" s="30">
        <v>0</v>
      </c>
      <c r="F3252" s="30">
        <v>0</v>
      </c>
      <c r="G3252" s="30">
        <v>0</v>
      </c>
    </row>
    <row r="3253" spans="1:7">
      <c r="A3253" s="4"/>
      <c r="B3253" s="4"/>
      <c r="C3253" s="11" t="s">
        <v>351</v>
      </c>
      <c r="D3253" s="30">
        <v>0</v>
      </c>
      <c r="E3253" s="30">
        <v>0</v>
      </c>
      <c r="F3253" s="30">
        <v>0</v>
      </c>
      <c r="G3253" s="30">
        <v>0</v>
      </c>
    </row>
    <row r="3254" spans="1:7">
      <c r="A3254" s="4"/>
      <c r="B3254" s="4"/>
      <c r="C3254" s="10" t="s">
        <v>145</v>
      </c>
      <c r="D3254" s="30">
        <v>0</v>
      </c>
      <c r="E3254" s="30">
        <v>20000000</v>
      </c>
      <c r="F3254" s="30">
        <v>40000000</v>
      </c>
      <c r="G3254" s="30">
        <v>40000000</v>
      </c>
    </row>
    <row r="3255" spans="1:7">
      <c r="A3255" s="4"/>
      <c r="B3255" s="4"/>
      <c r="C3255" s="26" t="s">
        <v>1905</v>
      </c>
      <c r="D3255" s="1316" t="s">
        <v>1906</v>
      </c>
      <c r="E3255" s="1317"/>
      <c r="F3255" s="1317"/>
      <c r="G3255" s="1317"/>
    </row>
    <row r="3256" spans="1:7">
      <c r="A3256" s="4"/>
      <c r="B3256" s="4"/>
      <c r="C3256" s="14" t="s">
        <v>382</v>
      </c>
      <c r="D3256" s="1314" t="s">
        <v>1907</v>
      </c>
      <c r="E3256" s="1315"/>
      <c r="F3256" s="1315"/>
      <c r="G3256" s="1315"/>
    </row>
    <row r="3257" spans="1:7">
      <c r="A3257" s="4"/>
      <c r="B3257" s="4"/>
      <c r="C3257" s="27" t="s">
        <v>380</v>
      </c>
      <c r="D3257" s="1310" t="s">
        <v>1908</v>
      </c>
      <c r="E3257" s="1311"/>
      <c r="F3257" s="1311"/>
      <c r="G3257" s="1311"/>
    </row>
    <row r="3258" spans="1:7">
      <c r="A3258" s="4"/>
      <c r="B3258" s="4"/>
      <c r="C3258" s="27" t="s">
        <v>15</v>
      </c>
      <c r="D3258" s="1310" t="s">
        <v>1854</v>
      </c>
      <c r="E3258" s="1311"/>
      <c r="F3258" s="1311"/>
      <c r="G3258" s="1311"/>
    </row>
    <row r="3259" spans="1:7">
      <c r="A3259" s="4"/>
      <c r="B3259" s="4"/>
      <c r="C3259" s="13"/>
      <c r="D3259" s="33">
        <v>2022</v>
      </c>
      <c r="E3259" s="33">
        <v>2023</v>
      </c>
      <c r="F3259" s="33">
        <v>2024</v>
      </c>
      <c r="G3259" s="33">
        <v>2025</v>
      </c>
    </row>
    <row r="3260" spans="1:7">
      <c r="A3260" s="4"/>
      <c r="B3260" s="4"/>
      <c r="C3260" s="12"/>
      <c r="D3260" s="34" t="s">
        <v>7</v>
      </c>
      <c r="E3260" s="34" t="s">
        <v>8</v>
      </c>
      <c r="F3260" s="34" t="s">
        <v>8</v>
      </c>
      <c r="G3260" s="34" t="s">
        <v>8</v>
      </c>
    </row>
    <row r="3261" spans="1:7">
      <c r="A3261" s="4"/>
      <c r="B3261" s="4"/>
      <c r="C3261" s="7" t="s">
        <v>16</v>
      </c>
      <c r="D3261" s="35" t="s">
        <v>348</v>
      </c>
      <c r="E3261" s="35" t="s">
        <v>411</v>
      </c>
      <c r="F3261" s="35" t="s">
        <v>411</v>
      </c>
      <c r="G3261" s="35" t="s">
        <v>411</v>
      </c>
    </row>
    <row r="3262" spans="1:7">
      <c r="A3262" s="4"/>
      <c r="B3262" s="4"/>
      <c r="C3262" s="7" t="s">
        <v>481</v>
      </c>
      <c r="D3262" s="35" t="s">
        <v>372</v>
      </c>
      <c r="E3262" s="35" t="s">
        <v>872</v>
      </c>
      <c r="F3262" s="35" t="s">
        <v>767</v>
      </c>
      <c r="G3262" s="35" t="s">
        <v>767</v>
      </c>
    </row>
    <row r="3263" spans="1:7">
      <c r="A3263" s="4"/>
      <c r="B3263" s="4"/>
      <c r="C3263" s="7" t="s">
        <v>480</v>
      </c>
      <c r="D3263" s="35" t="s">
        <v>372</v>
      </c>
      <c r="E3263" s="35" t="s">
        <v>872</v>
      </c>
      <c r="F3263" s="35" t="s">
        <v>767</v>
      </c>
      <c r="G3263" s="35" t="s">
        <v>767</v>
      </c>
    </row>
    <row r="3264" spans="1:7">
      <c r="A3264" s="4"/>
      <c r="B3264" s="4"/>
      <c r="C3264" s="7" t="s">
        <v>375</v>
      </c>
      <c r="D3264" s="35" t="s">
        <v>348</v>
      </c>
      <c r="E3264" s="35" t="s">
        <v>348</v>
      </c>
      <c r="F3264" s="35" t="s">
        <v>372</v>
      </c>
      <c r="G3264" s="35" t="s">
        <v>372</v>
      </c>
    </row>
    <row r="3265" spans="1:7">
      <c r="A3265" s="4"/>
      <c r="B3265" s="4"/>
      <c r="C3265" s="7" t="s">
        <v>374</v>
      </c>
      <c r="D3265" s="35" t="s">
        <v>348</v>
      </c>
      <c r="E3265" s="35" t="s">
        <v>348</v>
      </c>
      <c r="F3265" s="35" t="s">
        <v>411</v>
      </c>
      <c r="G3265" s="35" t="s">
        <v>372</v>
      </c>
    </row>
    <row r="3266" spans="1:7">
      <c r="A3266" s="4"/>
      <c r="B3266" s="4"/>
      <c r="C3266" s="7" t="s">
        <v>22</v>
      </c>
      <c r="D3266" s="35" t="s">
        <v>348</v>
      </c>
      <c r="E3266" s="35" t="s">
        <v>348</v>
      </c>
      <c r="F3266" s="35" t="s">
        <v>411</v>
      </c>
      <c r="G3266" s="35" t="s">
        <v>372</v>
      </c>
    </row>
    <row r="3267" spans="1:7">
      <c r="A3267" s="4"/>
      <c r="B3267" s="4"/>
      <c r="C3267" s="1312" t="s">
        <v>371</v>
      </c>
      <c r="D3267" s="1313"/>
      <c r="E3267" s="1313"/>
      <c r="F3267" s="1313"/>
      <c r="G3267" s="1313"/>
    </row>
    <row r="3268" spans="1:7">
      <c r="A3268" s="4"/>
      <c r="B3268" s="4"/>
      <c r="C3268" s="13"/>
      <c r="D3268" s="33">
        <v>2022</v>
      </c>
      <c r="E3268" s="33">
        <v>2023</v>
      </c>
      <c r="F3268" s="33">
        <v>2024</v>
      </c>
      <c r="G3268" s="33">
        <v>2025</v>
      </c>
    </row>
    <row r="3269" spans="1:7">
      <c r="A3269" s="4"/>
      <c r="B3269" s="4"/>
      <c r="C3269" s="12"/>
      <c r="D3269" s="34" t="s">
        <v>7</v>
      </c>
      <c r="E3269" s="34" t="s">
        <v>8</v>
      </c>
      <c r="F3269" s="34" t="s">
        <v>8</v>
      </c>
      <c r="G3269" s="34" t="s">
        <v>8</v>
      </c>
    </row>
    <row r="3270" spans="1:7">
      <c r="A3270" s="4"/>
      <c r="B3270" s="4"/>
      <c r="C3270" s="11" t="s">
        <v>368</v>
      </c>
      <c r="D3270" s="30">
        <v>0</v>
      </c>
      <c r="E3270" s="30">
        <v>0</v>
      </c>
      <c r="F3270" s="30">
        <v>0</v>
      </c>
      <c r="G3270" s="30">
        <v>0</v>
      </c>
    </row>
    <row r="3271" spans="1:7">
      <c r="A3271" s="4"/>
      <c r="B3271" s="4"/>
      <c r="C3271" s="11" t="s">
        <v>357</v>
      </c>
      <c r="D3271" s="30">
        <v>0</v>
      </c>
      <c r="E3271" s="30">
        <v>0</v>
      </c>
      <c r="F3271" s="30">
        <v>0</v>
      </c>
      <c r="G3271" s="30">
        <v>0</v>
      </c>
    </row>
    <row r="3272" spans="1:7">
      <c r="A3272" s="4"/>
      <c r="B3272" s="4"/>
      <c r="C3272" s="11" t="s">
        <v>361</v>
      </c>
      <c r="D3272" s="30">
        <v>0</v>
      </c>
      <c r="E3272" s="30">
        <v>0</v>
      </c>
      <c r="F3272" s="30">
        <v>0</v>
      </c>
      <c r="G3272" s="30">
        <v>0</v>
      </c>
    </row>
    <row r="3273" spans="1:7">
      <c r="A3273" s="4"/>
      <c r="B3273" s="4"/>
      <c r="C3273" s="11" t="s">
        <v>367</v>
      </c>
      <c r="D3273" s="30">
        <v>0</v>
      </c>
      <c r="E3273" s="30">
        <v>0</v>
      </c>
      <c r="F3273" s="30">
        <v>0</v>
      </c>
      <c r="G3273" s="30">
        <v>0</v>
      </c>
    </row>
    <row r="3274" spans="1:7">
      <c r="A3274" s="4"/>
      <c r="B3274" s="4"/>
      <c r="C3274" s="11" t="s">
        <v>357</v>
      </c>
      <c r="D3274" s="30">
        <v>0</v>
      </c>
      <c r="E3274" s="30">
        <v>0</v>
      </c>
      <c r="F3274" s="30">
        <v>0</v>
      </c>
      <c r="G3274" s="30">
        <v>0</v>
      </c>
    </row>
    <row r="3275" spans="1:7">
      <c r="A3275" s="4"/>
      <c r="B3275" s="4"/>
      <c r="C3275" s="11" t="s">
        <v>361</v>
      </c>
      <c r="D3275" s="30">
        <v>0</v>
      </c>
      <c r="E3275" s="30">
        <v>0</v>
      </c>
      <c r="F3275" s="30">
        <v>0</v>
      </c>
      <c r="G3275" s="30">
        <v>0</v>
      </c>
    </row>
    <row r="3276" spans="1:7">
      <c r="A3276" s="4"/>
      <c r="B3276" s="4"/>
      <c r="C3276" s="11" t="s">
        <v>366</v>
      </c>
      <c r="D3276" s="30">
        <v>0</v>
      </c>
      <c r="E3276" s="30">
        <v>0</v>
      </c>
      <c r="F3276" s="30">
        <v>0</v>
      </c>
      <c r="G3276" s="30">
        <v>0</v>
      </c>
    </row>
    <row r="3277" spans="1:7">
      <c r="A3277" s="4"/>
      <c r="B3277" s="4"/>
      <c r="C3277" s="11" t="s">
        <v>357</v>
      </c>
      <c r="D3277" s="30">
        <v>0</v>
      </c>
      <c r="E3277" s="30">
        <v>0</v>
      </c>
      <c r="F3277" s="30">
        <v>0</v>
      </c>
      <c r="G3277" s="30">
        <v>0</v>
      </c>
    </row>
    <row r="3278" spans="1:7">
      <c r="A3278" s="4"/>
      <c r="B3278" s="4"/>
      <c r="C3278" s="11" t="s">
        <v>361</v>
      </c>
      <c r="D3278" s="30">
        <v>0</v>
      </c>
      <c r="E3278" s="30">
        <v>0</v>
      </c>
      <c r="F3278" s="30">
        <v>0</v>
      </c>
      <c r="G3278" s="30">
        <v>0</v>
      </c>
    </row>
    <row r="3279" spans="1:7">
      <c r="A3279" s="4"/>
      <c r="B3279" s="4"/>
      <c r="C3279" s="11" t="s">
        <v>365</v>
      </c>
      <c r="D3279" s="30">
        <v>0</v>
      </c>
      <c r="E3279" s="30">
        <v>0</v>
      </c>
      <c r="F3279" s="30">
        <v>0</v>
      </c>
      <c r="G3279" s="30">
        <v>0</v>
      </c>
    </row>
    <row r="3280" spans="1:7">
      <c r="A3280" s="4"/>
      <c r="B3280" s="4"/>
      <c r="C3280" s="11" t="s">
        <v>357</v>
      </c>
      <c r="D3280" s="30">
        <v>0</v>
      </c>
      <c r="E3280" s="30">
        <v>0</v>
      </c>
      <c r="F3280" s="30">
        <v>0</v>
      </c>
      <c r="G3280" s="30">
        <v>0</v>
      </c>
    </row>
    <row r="3281" spans="1:7">
      <c r="A3281" s="4"/>
      <c r="B3281" s="4"/>
      <c r="C3281" s="11" t="s">
        <v>361</v>
      </c>
      <c r="D3281" s="30">
        <v>0</v>
      </c>
      <c r="E3281" s="30">
        <v>0</v>
      </c>
      <c r="F3281" s="30">
        <v>0</v>
      </c>
      <c r="G3281" s="30">
        <v>0</v>
      </c>
    </row>
    <row r="3282" spans="1:7">
      <c r="A3282" s="4"/>
      <c r="B3282" s="4"/>
      <c r="C3282" s="11" t="s">
        <v>370</v>
      </c>
      <c r="D3282" s="30">
        <v>0</v>
      </c>
      <c r="E3282" s="30">
        <v>0</v>
      </c>
      <c r="F3282" s="30">
        <v>0</v>
      </c>
      <c r="G3282" s="30">
        <v>0</v>
      </c>
    </row>
    <row r="3283" spans="1:7">
      <c r="A3283" s="4"/>
      <c r="B3283" s="4"/>
      <c r="C3283" s="11" t="s">
        <v>357</v>
      </c>
      <c r="D3283" s="30">
        <v>0</v>
      </c>
      <c r="E3283" s="30">
        <v>0</v>
      </c>
      <c r="F3283" s="30">
        <v>0</v>
      </c>
      <c r="G3283" s="30">
        <v>0</v>
      </c>
    </row>
    <row r="3284" spans="1:7">
      <c r="A3284" s="4"/>
      <c r="B3284" s="4"/>
      <c r="C3284" s="11" t="s">
        <v>361</v>
      </c>
      <c r="D3284" s="30">
        <v>0</v>
      </c>
      <c r="E3284" s="30">
        <v>0</v>
      </c>
      <c r="F3284" s="30">
        <v>0</v>
      </c>
      <c r="G3284" s="30">
        <v>0</v>
      </c>
    </row>
    <row r="3285" spans="1:7">
      <c r="A3285" s="4"/>
      <c r="B3285" s="4"/>
      <c r="C3285" s="11" t="s">
        <v>363</v>
      </c>
      <c r="D3285" s="30">
        <v>0</v>
      </c>
      <c r="E3285" s="30">
        <v>0</v>
      </c>
      <c r="F3285" s="30">
        <v>0</v>
      </c>
      <c r="G3285" s="30">
        <v>0</v>
      </c>
    </row>
    <row r="3286" spans="1:7">
      <c r="A3286" s="4"/>
      <c r="B3286" s="4"/>
      <c r="C3286" s="11" t="s">
        <v>357</v>
      </c>
      <c r="D3286" s="30">
        <v>0</v>
      </c>
      <c r="E3286" s="30">
        <v>0</v>
      </c>
      <c r="F3286" s="30">
        <v>0</v>
      </c>
      <c r="G3286" s="30">
        <v>0</v>
      </c>
    </row>
    <row r="3287" spans="1:7">
      <c r="A3287" s="4"/>
      <c r="B3287" s="4"/>
      <c r="C3287" s="11" t="s">
        <v>361</v>
      </c>
      <c r="D3287" s="30">
        <v>0</v>
      </c>
      <c r="E3287" s="30">
        <v>0</v>
      </c>
      <c r="F3287" s="30">
        <v>0</v>
      </c>
      <c r="G3287" s="30">
        <v>0</v>
      </c>
    </row>
    <row r="3288" spans="1:7">
      <c r="A3288" s="4"/>
      <c r="B3288" s="4"/>
      <c r="C3288" s="11" t="s">
        <v>362</v>
      </c>
      <c r="D3288" s="30">
        <v>0</v>
      </c>
      <c r="E3288" s="30">
        <v>0</v>
      </c>
      <c r="F3288" s="30">
        <v>0</v>
      </c>
      <c r="G3288" s="30">
        <v>0</v>
      </c>
    </row>
    <row r="3289" spans="1:7">
      <c r="A3289" s="4"/>
      <c r="B3289" s="4"/>
      <c r="C3289" s="11" t="s">
        <v>357</v>
      </c>
      <c r="D3289" s="30">
        <v>0</v>
      </c>
      <c r="E3289" s="30">
        <v>0</v>
      </c>
      <c r="F3289" s="30">
        <v>0</v>
      </c>
      <c r="G3289" s="30">
        <v>0</v>
      </c>
    </row>
    <row r="3290" spans="1:7">
      <c r="A3290" s="4"/>
      <c r="B3290" s="4"/>
      <c r="C3290" s="11" t="s">
        <v>361</v>
      </c>
      <c r="D3290" s="30">
        <v>0</v>
      </c>
      <c r="E3290" s="30">
        <v>0</v>
      </c>
      <c r="F3290" s="30">
        <v>0</v>
      </c>
      <c r="G3290" s="30">
        <v>0</v>
      </c>
    </row>
    <row r="3291" spans="1:7">
      <c r="A3291" s="4"/>
      <c r="B3291" s="4"/>
      <c r="C3291" s="11" t="s">
        <v>360</v>
      </c>
      <c r="D3291" s="30">
        <v>0</v>
      </c>
      <c r="E3291" s="30">
        <v>0</v>
      </c>
      <c r="F3291" s="30">
        <v>0</v>
      </c>
      <c r="G3291" s="30">
        <v>0</v>
      </c>
    </row>
    <row r="3292" spans="1:7">
      <c r="A3292" s="4"/>
      <c r="B3292" s="4"/>
      <c r="C3292" s="11" t="s">
        <v>357</v>
      </c>
      <c r="D3292" s="30">
        <v>0</v>
      </c>
      <c r="E3292" s="30">
        <v>0</v>
      </c>
      <c r="F3292" s="30">
        <v>0</v>
      </c>
      <c r="G3292" s="30">
        <v>0</v>
      </c>
    </row>
    <row r="3293" spans="1:7">
      <c r="A3293" s="4"/>
      <c r="B3293" s="4"/>
      <c r="C3293" s="11" t="s">
        <v>356</v>
      </c>
      <c r="D3293" s="30">
        <v>0</v>
      </c>
      <c r="E3293" s="30">
        <v>0</v>
      </c>
      <c r="F3293" s="30">
        <v>0</v>
      </c>
      <c r="G3293" s="30">
        <v>0</v>
      </c>
    </row>
    <row r="3294" spans="1:7">
      <c r="A3294" s="4"/>
      <c r="B3294" s="4"/>
      <c r="C3294" s="11" t="s">
        <v>355</v>
      </c>
      <c r="D3294" s="30">
        <v>0</v>
      </c>
      <c r="E3294" s="30">
        <v>0</v>
      </c>
      <c r="F3294" s="30">
        <v>0</v>
      </c>
      <c r="G3294" s="30">
        <v>0</v>
      </c>
    </row>
    <row r="3295" spans="1:7">
      <c r="A3295" s="4"/>
      <c r="B3295" s="4"/>
      <c r="C3295" s="11" t="s">
        <v>354</v>
      </c>
      <c r="D3295" s="30">
        <v>0</v>
      </c>
      <c r="E3295" s="30">
        <v>0</v>
      </c>
      <c r="F3295" s="30">
        <v>0</v>
      </c>
      <c r="G3295" s="30">
        <v>0</v>
      </c>
    </row>
    <row r="3296" spans="1:7">
      <c r="A3296" s="4"/>
      <c r="B3296" s="4"/>
      <c r="C3296" s="11" t="s">
        <v>353</v>
      </c>
      <c r="D3296" s="30">
        <v>0</v>
      </c>
      <c r="E3296" s="30">
        <v>0</v>
      </c>
      <c r="F3296" s="30">
        <v>0</v>
      </c>
      <c r="G3296" s="30">
        <v>0</v>
      </c>
    </row>
    <row r="3297" spans="1:7">
      <c r="A3297" s="4"/>
      <c r="B3297" s="4"/>
      <c r="C3297" s="11" t="s">
        <v>359</v>
      </c>
      <c r="D3297" s="30">
        <v>0</v>
      </c>
      <c r="E3297" s="30">
        <v>20000000</v>
      </c>
      <c r="F3297" s="30">
        <v>40000000</v>
      </c>
      <c r="G3297" s="30">
        <v>40000000</v>
      </c>
    </row>
    <row r="3298" spans="1:7">
      <c r="A3298" s="4"/>
      <c r="B3298" s="4"/>
      <c r="C3298" s="11" t="s">
        <v>357</v>
      </c>
      <c r="D3298" s="30">
        <v>0</v>
      </c>
      <c r="E3298" s="30">
        <v>20000000</v>
      </c>
      <c r="F3298" s="30">
        <v>40000000</v>
      </c>
      <c r="G3298" s="30">
        <v>40000000</v>
      </c>
    </row>
    <row r="3299" spans="1:7">
      <c r="A3299" s="4"/>
      <c r="B3299" s="4"/>
      <c r="C3299" s="11" t="s">
        <v>356</v>
      </c>
      <c r="D3299" s="30">
        <v>0</v>
      </c>
      <c r="E3299" s="30">
        <v>0</v>
      </c>
      <c r="F3299" s="30">
        <v>0</v>
      </c>
      <c r="G3299" s="30">
        <v>0</v>
      </c>
    </row>
    <row r="3300" spans="1:7">
      <c r="A3300" s="4"/>
      <c r="B3300" s="4"/>
      <c r="C3300" s="11" t="s">
        <v>355</v>
      </c>
      <c r="D3300" s="30">
        <v>0</v>
      </c>
      <c r="E3300" s="30">
        <v>0</v>
      </c>
      <c r="F3300" s="30">
        <v>0</v>
      </c>
      <c r="G3300" s="30">
        <v>0</v>
      </c>
    </row>
    <row r="3301" spans="1:7">
      <c r="A3301" s="4"/>
      <c r="B3301" s="4"/>
      <c r="C3301" s="11" t="s">
        <v>354</v>
      </c>
      <c r="D3301" s="30">
        <v>0</v>
      </c>
      <c r="E3301" s="30">
        <v>0</v>
      </c>
      <c r="F3301" s="30">
        <v>0</v>
      </c>
      <c r="G3301" s="30">
        <v>0</v>
      </c>
    </row>
    <row r="3302" spans="1:7">
      <c r="A3302" s="4"/>
      <c r="B3302" s="4"/>
      <c r="C3302" s="11" t="s">
        <v>353</v>
      </c>
      <c r="D3302" s="30">
        <v>0</v>
      </c>
      <c r="E3302" s="30">
        <v>0</v>
      </c>
      <c r="F3302" s="30">
        <v>0</v>
      </c>
      <c r="G3302" s="30">
        <v>0</v>
      </c>
    </row>
    <row r="3303" spans="1:7">
      <c r="A3303" s="4"/>
      <c r="B3303" s="4"/>
      <c r="C3303" s="11" t="s">
        <v>358</v>
      </c>
      <c r="D3303" s="30">
        <v>0</v>
      </c>
      <c r="E3303" s="30">
        <v>0</v>
      </c>
      <c r="F3303" s="30">
        <v>0</v>
      </c>
      <c r="G3303" s="30">
        <v>0</v>
      </c>
    </row>
    <row r="3304" spans="1:7">
      <c r="A3304" s="4"/>
      <c r="B3304" s="4"/>
      <c r="C3304" s="11" t="s">
        <v>357</v>
      </c>
      <c r="D3304" s="30">
        <v>0</v>
      </c>
      <c r="E3304" s="30">
        <v>0</v>
      </c>
      <c r="F3304" s="30">
        <v>0</v>
      </c>
      <c r="G3304" s="30">
        <v>0</v>
      </c>
    </row>
    <row r="3305" spans="1:7">
      <c r="A3305" s="4"/>
      <c r="B3305" s="4"/>
      <c r="C3305" s="11" t="s">
        <v>356</v>
      </c>
      <c r="D3305" s="30">
        <v>0</v>
      </c>
      <c r="E3305" s="30">
        <v>0</v>
      </c>
      <c r="F3305" s="30">
        <v>0</v>
      </c>
      <c r="G3305" s="30">
        <v>0</v>
      </c>
    </row>
    <row r="3306" spans="1:7">
      <c r="A3306" s="4"/>
      <c r="B3306" s="4"/>
      <c r="C3306" s="11" t="s">
        <v>355</v>
      </c>
      <c r="D3306" s="30">
        <v>0</v>
      </c>
      <c r="E3306" s="30">
        <v>0</v>
      </c>
      <c r="F3306" s="30">
        <v>0</v>
      </c>
      <c r="G3306" s="30">
        <v>0</v>
      </c>
    </row>
    <row r="3307" spans="1:7">
      <c r="A3307" s="4"/>
      <c r="B3307" s="4"/>
      <c r="C3307" s="11" t="s">
        <v>354</v>
      </c>
      <c r="D3307" s="30">
        <v>0</v>
      </c>
      <c r="E3307" s="30">
        <v>0</v>
      </c>
      <c r="F3307" s="30">
        <v>0</v>
      </c>
      <c r="G3307" s="30">
        <v>0</v>
      </c>
    </row>
    <row r="3308" spans="1:7">
      <c r="A3308" s="4"/>
      <c r="B3308" s="4"/>
      <c r="C3308" s="11" t="s">
        <v>353</v>
      </c>
      <c r="D3308" s="30">
        <v>0</v>
      </c>
      <c r="E3308" s="30">
        <v>0</v>
      </c>
      <c r="F3308" s="30">
        <v>0</v>
      </c>
      <c r="G3308" s="30">
        <v>0</v>
      </c>
    </row>
    <row r="3309" spans="1:7">
      <c r="A3309" s="4"/>
      <c r="B3309" s="4"/>
      <c r="C3309" s="11" t="s">
        <v>352</v>
      </c>
      <c r="D3309" s="30">
        <v>0</v>
      </c>
      <c r="E3309" s="30">
        <v>0</v>
      </c>
      <c r="F3309" s="30">
        <v>0</v>
      </c>
      <c r="G3309" s="30">
        <v>0</v>
      </c>
    </row>
    <row r="3310" spans="1:7">
      <c r="A3310" s="4"/>
      <c r="B3310" s="4"/>
      <c r="C3310" s="11" t="s">
        <v>351</v>
      </c>
      <c r="D3310" s="30">
        <v>0</v>
      </c>
      <c r="E3310" s="30">
        <v>0</v>
      </c>
      <c r="F3310" s="30">
        <v>0</v>
      </c>
      <c r="G3310" s="30">
        <v>0</v>
      </c>
    </row>
    <row r="3311" spans="1:7">
      <c r="A3311" s="4"/>
      <c r="B3311" s="4"/>
      <c r="C3311" s="10" t="s">
        <v>145</v>
      </c>
      <c r="D3311" s="30">
        <v>0</v>
      </c>
      <c r="E3311" s="30">
        <v>20000000</v>
      </c>
      <c r="F3311" s="30">
        <v>40000000</v>
      </c>
      <c r="G3311" s="30">
        <v>40000000</v>
      </c>
    </row>
    <row r="3312" spans="1:7">
      <c r="A3312" s="4"/>
      <c r="B3312" s="4"/>
      <c r="C3312" s="26" t="s">
        <v>1909</v>
      </c>
      <c r="D3312" s="1316" t="s">
        <v>1910</v>
      </c>
      <c r="E3312" s="1317"/>
      <c r="F3312" s="1317"/>
      <c r="G3312" s="1317"/>
    </row>
    <row r="3313" spans="1:7">
      <c r="A3313" s="4"/>
      <c r="B3313" s="4"/>
      <c r="C3313" s="14" t="s">
        <v>382</v>
      </c>
      <c r="D3313" s="1314" t="s">
        <v>1911</v>
      </c>
      <c r="E3313" s="1315"/>
      <c r="F3313" s="1315"/>
      <c r="G3313" s="1315"/>
    </row>
    <row r="3314" spans="1:7">
      <c r="A3314" s="4"/>
      <c r="B3314" s="4"/>
      <c r="C3314" s="27" t="s">
        <v>380</v>
      </c>
      <c r="D3314" s="1310" t="s">
        <v>1912</v>
      </c>
      <c r="E3314" s="1311"/>
      <c r="F3314" s="1311"/>
      <c r="G3314" s="1311"/>
    </row>
    <row r="3315" spans="1:7">
      <c r="A3315" s="4"/>
      <c r="B3315" s="4"/>
      <c r="C3315" s="27" t="s">
        <v>15</v>
      </c>
      <c r="D3315" s="1310" t="s">
        <v>1854</v>
      </c>
      <c r="E3315" s="1311"/>
      <c r="F3315" s="1311"/>
      <c r="G3315" s="1311"/>
    </row>
    <row r="3316" spans="1:7">
      <c r="A3316" s="4"/>
      <c r="B3316" s="4"/>
      <c r="C3316" s="13"/>
      <c r="D3316" s="33">
        <v>2022</v>
      </c>
      <c r="E3316" s="33">
        <v>2023</v>
      </c>
      <c r="F3316" s="33">
        <v>2024</v>
      </c>
      <c r="G3316" s="33">
        <v>2025</v>
      </c>
    </row>
    <row r="3317" spans="1:7">
      <c r="A3317" s="4"/>
      <c r="B3317" s="4"/>
      <c r="C3317" s="12"/>
      <c r="D3317" s="34" t="s">
        <v>7</v>
      </c>
      <c r="E3317" s="34" t="s">
        <v>8</v>
      </c>
      <c r="F3317" s="34" t="s">
        <v>8</v>
      </c>
      <c r="G3317" s="34" t="s">
        <v>8</v>
      </c>
    </row>
    <row r="3318" spans="1:7">
      <c r="A3318" s="4"/>
      <c r="B3318" s="4"/>
      <c r="C3318" s="7" t="s">
        <v>16</v>
      </c>
      <c r="D3318" s="35" t="s">
        <v>348</v>
      </c>
      <c r="E3318" s="35" t="s">
        <v>411</v>
      </c>
      <c r="F3318" s="35" t="s">
        <v>411</v>
      </c>
      <c r="G3318" s="35" t="s">
        <v>411</v>
      </c>
    </row>
    <row r="3319" spans="1:7">
      <c r="A3319" s="4"/>
      <c r="B3319" s="4"/>
      <c r="C3319" s="7" t="s">
        <v>481</v>
      </c>
      <c r="D3319" s="35" t="s">
        <v>372</v>
      </c>
      <c r="E3319" s="35" t="s">
        <v>872</v>
      </c>
      <c r="F3319" s="35" t="s">
        <v>767</v>
      </c>
      <c r="G3319" s="35" t="s">
        <v>767</v>
      </c>
    </row>
    <row r="3320" spans="1:7">
      <c r="A3320" s="4"/>
      <c r="B3320" s="4"/>
      <c r="C3320" s="7" t="s">
        <v>480</v>
      </c>
      <c r="D3320" s="35" t="s">
        <v>372</v>
      </c>
      <c r="E3320" s="35" t="s">
        <v>872</v>
      </c>
      <c r="F3320" s="35" t="s">
        <v>767</v>
      </c>
      <c r="G3320" s="35" t="s">
        <v>767</v>
      </c>
    </row>
    <row r="3321" spans="1:7">
      <c r="A3321" s="4"/>
      <c r="B3321" s="4"/>
      <c r="C3321" s="7" t="s">
        <v>375</v>
      </c>
      <c r="D3321" s="35" t="s">
        <v>348</v>
      </c>
      <c r="E3321" s="35" t="s">
        <v>348</v>
      </c>
      <c r="F3321" s="35" t="s">
        <v>372</v>
      </c>
      <c r="G3321" s="35" t="s">
        <v>372</v>
      </c>
    </row>
    <row r="3322" spans="1:7">
      <c r="A3322" s="4"/>
      <c r="B3322" s="4"/>
      <c r="C3322" s="7" t="s">
        <v>374</v>
      </c>
      <c r="D3322" s="35" t="s">
        <v>348</v>
      </c>
      <c r="E3322" s="35" t="s">
        <v>348</v>
      </c>
      <c r="F3322" s="35" t="s">
        <v>411</v>
      </c>
      <c r="G3322" s="35" t="s">
        <v>372</v>
      </c>
    </row>
    <row r="3323" spans="1:7">
      <c r="A3323" s="4"/>
      <c r="B3323" s="4"/>
      <c r="C3323" s="7" t="s">
        <v>22</v>
      </c>
      <c r="D3323" s="35" t="s">
        <v>348</v>
      </c>
      <c r="E3323" s="35" t="s">
        <v>348</v>
      </c>
      <c r="F3323" s="35" t="s">
        <v>411</v>
      </c>
      <c r="G3323" s="35" t="s">
        <v>372</v>
      </c>
    </row>
    <row r="3324" spans="1:7">
      <c r="A3324" s="4"/>
      <c r="B3324" s="4"/>
      <c r="C3324" s="1312" t="s">
        <v>371</v>
      </c>
      <c r="D3324" s="1313"/>
      <c r="E3324" s="1313"/>
      <c r="F3324" s="1313"/>
      <c r="G3324" s="1313"/>
    </row>
    <row r="3325" spans="1:7">
      <c r="A3325" s="4"/>
      <c r="B3325" s="4"/>
      <c r="C3325" s="13"/>
      <c r="D3325" s="33">
        <v>2022</v>
      </c>
      <c r="E3325" s="33">
        <v>2023</v>
      </c>
      <c r="F3325" s="33">
        <v>2024</v>
      </c>
      <c r="G3325" s="33">
        <v>2025</v>
      </c>
    </row>
    <row r="3326" spans="1:7">
      <c r="A3326" s="4"/>
      <c r="B3326" s="4"/>
      <c r="C3326" s="12"/>
      <c r="D3326" s="34" t="s">
        <v>7</v>
      </c>
      <c r="E3326" s="34" t="s">
        <v>8</v>
      </c>
      <c r="F3326" s="34" t="s">
        <v>8</v>
      </c>
      <c r="G3326" s="34" t="s">
        <v>8</v>
      </c>
    </row>
    <row r="3327" spans="1:7">
      <c r="A3327" s="4"/>
      <c r="B3327" s="4"/>
      <c r="C3327" s="11" t="s">
        <v>368</v>
      </c>
      <c r="D3327" s="30">
        <v>0</v>
      </c>
      <c r="E3327" s="30">
        <v>0</v>
      </c>
      <c r="F3327" s="30">
        <v>0</v>
      </c>
      <c r="G3327" s="30">
        <v>0</v>
      </c>
    </row>
    <row r="3328" spans="1:7">
      <c r="A3328" s="4"/>
      <c r="B3328" s="4"/>
      <c r="C3328" s="11" t="s">
        <v>357</v>
      </c>
      <c r="D3328" s="30">
        <v>0</v>
      </c>
      <c r="E3328" s="30">
        <v>0</v>
      </c>
      <c r="F3328" s="30">
        <v>0</v>
      </c>
      <c r="G3328" s="30">
        <v>0</v>
      </c>
    </row>
    <row r="3329" spans="1:7">
      <c r="A3329" s="4"/>
      <c r="B3329" s="4"/>
      <c r="C3329" s="11" t="s">
        <v>361</v>
      </c>
      <c r="D3329" s="30">
        <v>0</v>
      </c>
      <c r="E3329" s="30">
        <v>0</v>
      </c>
      <c r="F3329" s="30">
        <v>0</v>
      </c>
      <c r="G3329" s="30">
        <v>0</v>
      </c>
    </row>
    <row r="3330" spans="1:7">
      <c r="A3330" s="4"/>
      <c r="B3330" s="4"/>
      <c r="C3330" s="11" t="s">
        <v>367</v>
      </c>
      <c r="D3330" s="30">
        <v>0</v>
      </c>
      <c r="E3330" s="30">
        <v>0</v>
      </c>
      <c r="F3330" s="30">
        <v>0</v>
      </c>
      <c r="G3330" s="30">
        <v>0</v>
      </c>
    </row>
    <row r="3331" spans="1:7">
      <c r="A3331" s="4"/>
      <c r="B3331" s="4"/>
      <c r="C3331" s="11" t="s">
        <v>357</v>
      </c>
      <c r="D3331" s="30">
        <v>0</v>
      </c>
      <c r="E3331" s="30">
        <v>0</v>
      </c>
      <c r="F3331" s="30">
        <v>0</v>
      </c>
      <c r="G3331" s="30">
        <v>0</v>
      </c>
    </row>
    <row r="3332" spans="1:7">
      <c r="A3332" s="4"/>
      <c r="B3332" s="4"/>
      <c r="C3332" s="11" t="s">
        <v>361</v>
      </c>
      <c r="D3332" s="30">
        <v>0</v>
      </c>
      <c r="E3332" s="30">
        <v>0</v>
      </c>
      <c r="F3332" s="30">
        <v>0</v>
      </c>
      <c r="G3332" s="30">
        <v>0</v>
      </c>
    </row>
    <row r="3333" spans="1:7">
      <c r="A3333" s="4"/>
      <c r="B3333" s="4"/>
      <c r="C3333" s="11" t="s">
        <v>366</v>
      </c>
      <c r="D3333" s="30">
        <v>0</v>
      </c>
      <c r="E3333" s="30">
        <v>0</v>
      </c>
      <c r="F3333" s="30">
        <v>0</v>
      </c>
      <c r="G3333" s="30">
        <v>0</v>
      </c>
    </row>
    <row r="3334" spans="1:7">
      <c r="A3334" s="4"/>
      <c r="B3334" s="4"/>
      <c r="C3334" s="11" t="s">
        <v>357</v>
      </c>
      <c r="D3334" s="30">
        <v>0</v>
      </c>
      <c r="E3334" s="30">
        <v>0</v>
      </c>
      <c r="F3334" s="30">
        <v>0</v>
      </c>
      <c r="G3334" s="30">
        <v>0</v>
      </c>
    </row>
    <row r="3335" spans="1:7">
      <c r="A3335" s="4"/>
      <c r="B3335" s="4"/>
      <c r="C3335" s="11" t="s">
        <v>361</v>
      </c>
      <c r="D3335" s="30">
        <v>0</v>
      </c>
      <c r="E3335" s="30">
        <v>0</v>
      </c>
      <c r="F3335" s="30">
        <v>0</v>
      </c>
      <c r="G3335" s="30">
        <v>0</v>
      </c>
    </row>
    <row r="3336" spans="1:7">
      <c r="A3336" s="4"/>
      <c r="B3336" s="4"/>
      <c r="C3336" s="11" t="s">
        <v>365</v>
      </c>
      <c r="D3336" s="30">
        <v>0</v>
      </c>
      <c r="E3336" s="30">
        <v>0</v>
      </c>
      <c r="F3336" s="30">
        <v>0</v>
      </c>
      <c r="G3336" s="30">
        <v>0</v>
      </c>
    </row>
    <row r="3337" spans="1:7">
      <c r="A3337" s="4"/>
      <c r="B3337" s="4"/>
      <c r="C3337" s="11" t="s">
        <v>357</v>
      </c>
      <c r="D3337" s="30">
        <v>0</v>
      </c>
      <c r="E3337" s="30">
        <v>0</v>
      </c>
      <c r="F3337" s="30">
        <v>0</v>
      </c>
      <c r="G3337" s="30">
        <v>0</v>
      </c>
    </row>
    <row r="3338" spans="1:7">
      <c r="A3338" s="4"/>
      <c r="B3338" s="4"/>
      <c r="C3338" s="11" t="s">
        <v>361</v>
      </c>
      <c r="D3338" s="30">
        <v>0</v>
      </c>
      <c r="E3338" s="30">
        <v>0</v>
      </c>
      <c r="F3338" s="30">
        <v>0</v>
      </c>
      <c r="G3338" s="30">
        <v>0</v>
      </c>
    </row>
    <row r="3339" spans="1:7">
      <c r="A3339" s="4"/>
      <c r="B3339" s="4"/>
      <c r="C3339" s="11" t="s">
        <v>370</v>
      </c>
      <c r="D3339" s="30">
        <v>0</v>
      </c>
      <c r="E3339" s="30">
        <v>0</v>
      </c>
      <c r="F3339" s="30">
        <v>0</v>
      </c>
      <c r="G3339" s="30">
        <v>0</v>
      </c>
    </row>
    <row r="3340" spans="1:7">
      <c r="A3340" s="4"/>
      <c r="B3340" s="4"/>
      <c r="C3340" s="11" t="s">
        <v>357</v>
      </c>
      <c r="D3340" s="30">
        <v>0</v>
      </c>
      <c r="E3340" s="30">
        <v>0</v>
      </c>
      <c r="F3340" s="30">
        <v>0</v>
      </c>
      <c r="G3340" s="30">
        <v>0</v>
      </c>
    </row>
    <row r="3341" spans="1:7">
      <c r="A3341" s="4"/>
      <c r="B3341" s="4"/>
      <c r="C3341" s="11" t="s">
        <v>361</v>
      </c>
      <c r="D3341" s="30">
        <v>0</v>
      </c>
      <c r="E3341" s="30">
        <v>0</v>
      </c>
      <c r="F3341" s="30">
        <v>0</v>
      </c>
      <c r="G3341" s="30">
        <v>0</v>
      </c>
    </row>
    <row r="3342" spans="1:7">
      <c r="A3342" s="4"/>
      <c r="B3342" s="4"/>
      <c r="C3342" s="11" t="s">
        <v>363</v>
      </c>
      <c r="D3342" s="30">
        <v>0</v>
      </c>
      <c r="E3342" s="30">
        <v>0</v>
      </c>
      <c r="F3342" s="30">
        <v>0</v>
      </c>
      <c r="G3342" s="30">
        <v>0</v>
      </c>
    </row>
    <row r="3343" spans="1:7">
      <c r="A3343" s="4"/>
      <c r="B3343" s="4"/>
      <c r="C3343" s="11" t="s">
        <v>357</v>
      </c>
      <c r="D3343" s="30">
        <v>0</v>
      </c>
      <c r="E3343" s="30">
        <v>0</v>
      </c>
      <c r="F3343" s="30">
        <v>0</v>
      </c>
      <c r="G3343" s="30">
        <v>0</v>
      </c>
    </row>
    <row r="3344" spans="1:7">
      <c r="A3344" s="4"/>
      <c r="B3344" s="4"/>
      <c r="C3344" s="11" t="s">
        <v>361</v>
      </c>
      <c r="D3344" s="30">
        <v>0</v>
      </c>
      <c r="E3344" s="30">
        <v>0</v>
      </c>
      <c r="F3344" s="30">
        <v>0</v>
      </c>
      <c r="G3344" s="30">
        <v>0</v>
      </c>
    </row>
    <row r="3345" spans="1:7">
      <c r="A3345" s="4"/>
      <c r="B3345" s="4"/>
      <c r="C3345" s="11" t="s">
        <v>362</v>
      </c>
      <c r="D3345" s="30">
        <v>0</v>
      </c>
      <c r="E3345" s="30">
        <v>0</v>
      </c>
      <c r="F3345" s="30">
        <v>0</v>
      </c>
      <c r="G3345" s="30">
        <v>0</v>
      </c>
    </row>
    <row r="3346" spans="1:7">
      <c r="A3346" s="4"/>
      <c r="B3346" s="4"/>
      <c r="C3346" s="11" t="s">
        <v>357</v>
      </c>
      <c r="D3346" s="30">
        <v>0</v>
      </c>
      <c r="E3346" s="30">
        <v>0</v>
      </c>
      <c r="F3346" s="30">
        <v>0</v>
      </c>
      <c r="G3346" s="30">
        <v>0</v>
      </c>
    </row>
    <row r="3347" spans="1:7">
      <c r="A3347" s="4"/>
      <c r="B3347" s="4"/>
      <c r="C3347" s="11" t="s">
        <v>361</v>
      </c>
      <c r="D3347" s="30">
        <v>0</v>
      </c>
      <c r="E3347" s="30">
        <v>0</v>
      </c>
      <c r="F3347" s="30">
        <v>0</v>
      </c>
      <c r="G3347" s="30">
        <v>0</v>
      </c>
    </row>
    <row r="3348" spans="1:7">
      <c r="A3348" s="4"/>
      <c r="B3348" s="4"/>
      <c r="C3348" s="11" t="s">
        <v>360</v>
      </c>
      <c r="D3348" s="30">
        <v>0</v>
      </c>
      <c r="E3348" s="30">
        <v>0</v>
      </c>
      <c r="F3348" s="30">
        <v>0</v>
      </c>
      <c r="G3348" s="30">
        <v>0</v>
      </c>
    </row>
    <row r="3349" spans="1:7">
      <c r="A3349" s="4"/>
      <c r="B3349" s="4"/>
      <c r="C3349" s="11" t="s">
        <v>357</v>
      </c>
      <c r="D3349" s="30">
        <v>0</v>
      </c>
      <c r="E3349" s="30">
        <v>0</v>
      </c>
      <c r="F3349" s="30">
        <v>0</v>
      </c>
      <c r="G3349" s="30">
        <v>0</v>
      </c>
    </row>
    <row r="3350" spans="1:7">
      <c r="A3350" s="4"/>
      <c r="B3350" s="4"/>
      <c r="C3350" s="11" t="s">
        <v>356</v>
      </c>
      <c r="D3350" s="30">
        <v>0</v>
      </c>
      <c r="E3350" s="30">
        <v>0</v>
      </c>
      <c r="F3350" s="30">
        <v>0</v>
      </c>
      <c r="G3350" s="30">
        <v>0</v>
      </c>
    </row>
    <row r="3351" spans="1:7">
      <c r="A3351" s="4"/>
      <c r="B3351" s="4"/>
      <c r="C3351" s="11" t="s">
        <v>355</v>
      </c>
      <c r="D3351" s="30">
        <v>0</v>
      </c>
      <c r="E3351" s="30">
        <v>0</v>
      </c>
      <c r="F3351" s="30">
        <v>0</v>
      </c>
      <c r="G3351" s="30">
        <v>0</v>
      </c>
    </row>
    <row r="3352" spans="1:7">
      <c r="A3352" s="4"/>
      <c r="B3352" s="4"/>
      <c r="C3352" s="11" t="s">
        <v>354</v>
      </c>
      <c r="D3352" s="30">
        <v>0</v>
      </c>
      <c r="E3352" s="30">
        <v>0</v>
      </c>
      <c r="F3352" s="30">
        <v>0</v>
      </c>
      <c r="G3352" s="30">
        <v>0</v>
      </c>
    </row>
    <row r="3353" spans="1:7">
      <c r="A3353" s="4"/>
      <c r="B3353" s="4"/>
      <c r="C3353" s="11" t="s">
        <v>353</v>
      </c>
      <c r="D3353" s="30">
        <v>0</v>
      </c>
      <c r="E3353" s="30">
        <v>0</v>
      </c>
      <c r="F3353" s="30">
        <v>0</v>
      </c>
      <c r="G3353" s="30">
        <v>0</v>
      </c>
    </row>
    <row r="3354" spans="1:7">
      <c r="A3354" s="4"/>
      <c r="B3354" s="4"/>
      <c r="C3354" s="11" t="s">
        <v>359</v>
      </c>
      <c r="D3354" s="30">
        <v>0</v>
      </c>
      <c r="E3354" s="30">
        <v>20000000</v>
      </c>
      <c r="F3354" s="30">
        <v>40000000</v>
      </c>
      <c r="G3354" s="30">
        <v>40000000</v>
      </c>
    </row>
    <row r="3355" spans="1:7">
      <c r="A3355" s="4"/>
      <c r="B3355" s="4"/>
      <c r="C3355" s="11" t="s">
        <v>357</v>
      </c>
      <c r="D3355" s="30">
        <v>0</v>
      </c>
      <c r="E3355" s="30">
        <v>20000000</v>
      </c>
      <c r="F3355" s="30">
        <v>40000000</v>
      </c>
      <c r="G3355" s="30">
        <v>40000000</v>
      </c>
    </row>
    <row r="3356" spans="1:7">
      <c r="A3356" s="4"/>
      <c r="B3356" s="4"/>
      <c r="C3356" s="11" t="s">
        <v>356</v>
      </c>
      <c r="D3356" s="30">
        <v>0</v>
      </c>
      <c r="E3356" s="30">
        <v>0</v>
      </c>
      <c r="F3356" s="30">
        <v>0</v>
      </c>
      <c r="G3356" s="30">
        <v>0</v>
      </c>
    </row>
    <row r="3357" spans="1:7">
      <c r="A3357" s="4"/>
      <c r="B3357" s="4"/>
      <c r="C3357" s="11" t="s">
        <v>355</v>
      </c>
      <c r="D3357" s="30">
        <v>0</v>
      </c>
      <c r="E3357" s="30">
        <v>0</v>
      </c>
      <c r="F3357" s="30">
        <v>0</v>
      </c>
      <c r="G3357" s="30">
        <v>0</v>
      </c>
    </row>
    <row r="3358" spans="1:7">
      <c r="A3358" s="4"/>
      <c r="B3358" s="4"/>
      <c r="C3358" s="11" t="s">
        <v>354</v>
      </c>
      <c r="D3358" s="30">
        <v>0</v>
      </c>
      <c r="E3358" s="30">
        <v>0</v>
      </c>
      <c r="F3358" s="30">
        <v>0</v>
      </c>
      <c r="G3358" s="30">
        <v>0</v>
      </c>
    </row>
    <row r="3359" spans="1:7">
      <c r="A3359" s="4"/>
      <c r="B3359" s="4"/>
      <c r="C3359" s="11" t="s">
        <v>353</v>
      </c>
      <c r="D3359" s="30">
        <v>0</v>
      </c>
      <c r="E3359" s="30">
        <v>0</v>
      </c>
      <c r="F3359" s="30">
        <v>0</v>
      </c>
      <c r="G3359" s="30">
        <v>0</v>
      </c>
    </row>
    <row r="3360" spans="1:7">
      <c r="A3360" s="4"/>
      <c r="B3360" s="4"/>
      <c r="C3360" s="11" t="s">
        <v>358</v>
      </c>
      <c r="D3360" s="30">
        <v>0</v>
      </c>
      <c r="E3360" s="30">
        <v>0</v>
      </c>
      <c r="F3360" s="30">
        <v>0</v>
      </c>
      <c r="G3360" s="30">
        <v>0</v>
      </c>
    </row>
    <row r="3361" spans="1:7">
      <c r="A3361" s="4"/>
      <c r="B3361" s="4"/>
      <c r="C3361" s="11" t="s">
        <v>357</v>
      </c>
      <c r="D3361" s="30">
        <v>0</v>
      </c>
      <c r="E3361" s="30">
        <v>0</v>
      </c>
      <c r="F3361" s="30">
        <v>0</v>
      </c>
      <c r="G3361" s="30">
        <v>0</v>
      </c>
    </row>
    <row r="3362" spans="1:7">
      <c r="A3362" s="4"/>
      <c r="B3362" s="4"/>
      <c r="C3362" s="11" t="s">
        <v>356</v>
      </c>
      <c r="D3362" s="30">
        <v>0</v>
      </c>
      <c r="E3362" s="30">
        <v>0</v>
      </c>
      <c r="F3362" s="30">
        <v>0</v>
      </c>
      <c r="G3362" s="30">
        <v>0</v>
      </c>
    </row>
    <row r="3363" spans="1:7">
      <c r="A3363" s="4"/>
      <c r="B3363" s="4"/>
      <c r="C3363" s="11" t="s">
        <v>355</v>
      </c>
      <c r="D3363" s="30">
        <v>0</v>
      </c>
      <c r="E3363" s="30">
        <v>0</v>
      </c>
      <c r="F3363" s="30">
        <v>0</v>
      </c>
      <c r="G3363" s="30">
        <v>0</v>
      </c>
    </row>
    <row r="3364" spans="1:7">
      <c r="A3364" s="4"/>
      <c r="B3364" s="4"/>
      <c r="C3364" s="11" t="s">
        <v>354</v>
      </c>
      <c r="D3364" s="30">
        <v>0</v>
      </c>
      <c r="E3364" s="30">
        <v>0</v>
      </c>
      <c r="F3364" s="30">
        <v>0</v>
      </c>
      <c r="G3364" s="30">
        <v>0</v>
      </c>
    </row>
    <row r="3365" spans="1:7">
      <c r="A3365" s="4"/>
      <c r="B3365" s="4"/>
      <c r="C3365" s="11" t="s">
        <v>353</v>
      </c>
      <c r="D3365" s="30">
        <v>0</v>
      </c>
      <c r="E3365" s="30">
        <v>0</v>
      </c>
      <c r="F3365" s="30">
        <v>0</v>
      </c>
      <c r="G3365" s="30">
        <v>0</v>
      </c>
    </row>
    <row r="3366" spans="1:7">
      <c r="A3366" s="4"/>
      <c r="B3366" s="4"/>
      <c r="C3366" s="11" t="s">
        <v>352</v>
      </c>
      <c r="D3366" s="30">
        <v>0</v>
      </c>
      <c r="E3366" s="30">
        <v>0</v>
      </c>
      <c r="F3366" s="30">
        <v>0</v>
      </c>
      <c r="G3366" s="30">
        <v>0</v>
      </c>
    </row>
    <row r="3367" spans="1:7">
      <c r="A3367" s="4"/>
      <c r="B3367" s="4"/>
      <c r="C3367" s="11" t="s">
        <v>351</v>
      </c>
      <c r="D3367" s="30">
        <v>0</v>
      </c>
      <c r="E3367" s="30">
        <v>0</v>
      </c>
      <c r="F3367" s="30">
        <v>0</v>
      </c>
      <c r="G3367" s="30">
        <v>0</v>
      </c>
    </row>
    <row r="3368" spans="1:7">
      <c r="A3368" s="4"/>
      <c r="B3368" s="4"/>
      <c r="C3368" s="10" t="s">
        <v>145</v>
      </c>
      <c r="D3368" s="30">
        <v>0</v>
      </c>
      <c r="E3368" s="30">
        <v>20000000</v>
      </c>
      <c r="F3368" s="30">
        <v>40000000</v>
      </c>
      <c r="G3368" s="30">
        <v>40000000</v>
      </c>
    </row>
    <row r="3369" spans="1:7">
      <c r="A3369" s="4"/>
      <c r="B3369" s="4"/>
      <c r="C3369" s="26" t="s">
        <v>1913</v>
      </c>
      <c r="D3369" s="1316" t="s">
        <v>1914</v>
      </c>
      <c r="E3369" s="1317"/>
      <c r="F3369" s="1317"/>
      <c r="G3369" s="1317"/>
    </row>
    <row r="3370" spans="1:7">
      <c r="A3370" s="4"/>
      <c r="B3370" s="4"/>
      <c r="C3370" s="14" t="s">
        <v>382</v>
      </c>
      <c r="D3370" s="1314" t="s">
        <v>1915</v>
      </c>
      <c r="E3370" s="1315"/>
      <c r="F3370" s="1315"/>
      <c r="G3370" s="1315"/>
    </row>
    <row r="3371" spans="1:7">
      <c r="A3371" s="4"/>
      <c r="B3371" s="4"/>
      <c r="C3371" s="27" t="s">
        <v>380</v>
      </c>
      <c r="D3371" s="1310" t="s">
        <v>1916</v>
      </c>
      <c r="E3371" s="1311"/>
      <c r="F3371" s="1311"/>
      <c r="G3371" s="1311"/>
    </row>
    <row r="3372" spans="1:7">
      <c r="A3372" s="4"/>
      <c r="B3372" s="4"/>
      <c r="C3372" s="27" t="s">
        <v>15</v>
      </c>
      <c r="D3372" s="1310" t="s">
        <v>1917</v>
      </c>
      <c r="E3372" s="1311"/>
      <c r="F3372" s="1311"/>
      <c r="G3372" s="1311"/>
    </row>
    <row r="3373" spans="1:7">
      <c r="A3373" s="4"/>
      <c r="B3373" s="4"/>
      <c r="C3373" s="13"/>
      <c r="D3373" s="33">
        <v>2022</v>
      </c>
      <c r="E3373" s="33">
        <v>2023</v>
      </c>
      <c r="F3373" s="33">
        <v>2024</v>
      </c>
      <c r="G3373" s="33">
        <v>2025</v>
      </c>
    </row>
    <row r="3374" spans="1:7">
      <c r="A3374" s="4"/>
      <c r="B3374" s="4"/>
      <c r="C3374" s="12"/>
      <c r="D3374" s="34" t="s">
        <v>7</v>
      </c>
      <c r="E3374" s="34" t="s">
        <v>8</v>
      </c>
      <c r="F3374" s="34" t="s">
        <v>8</v>
      </c>
      <c r="G3374" s="34" t="s">
        <v>8</v>
      </c>
    </row>
    <row r="3375" spans="1:7">
      <c r="A3375" s="4"/>
      <c r="B3375" s="4"/>
      <c r="C3375" s="7" t="s">
        <v>16</v>
      </c>
      <c r="D3375" s="35" t="s">
        <v>348</v>
      </c>
      <c r="E3375" s="35" t="s">
        <v>411</v>
      </c>
      <c r="F3375" s="35" t="s">
        <v>411</v>
      </c>
      <c r="G3375" s="35" t="s">
        <v>411</v>
      </c>
    </row>
    <row r="3376" spans="1:7">
      <c r="A3376" s="4"/>
      <c r="B3376" s="4"/>
      <c r="C3376" s="7" t="s">
        <v>481</v>
      </c>
      <c r="D3376" s="35" t="s">
        <v>372</v>
      </c>
      <c r="E3376" s="35" t="s">
        <v>2622</v>
      </c>
      <c r="F3376" s="35" t="s">
        <v>1100</v>
      </c>
      <c r="G3376" s="35" t="s">
        <v>2623</v>
      </c>
    </row>
    <row r="3377" spans="1:7">
      <c r="A3377" s="4"/>
      <c r="B3377" s="4"/>
      <c r="C3377" s="7" t="s">
        <v>480</v>
      </c>
      <c r="D3377" s="35" t="s">
        <v>372</v>
      </c>
      <c r="E3377" s="35" t="s">
        <v>2622</v>
      </c>
      <c r="F3377" s="35" t="s">
        <v>1100</v>
      </c>
      <c r="G3377" s="35" t="s">
        <v>2623</v>
      </c>
    </row>
    <row r="3378" spans="1:7">
      <c r="A3378" s="4"/>
      <c r="B3378" s="4"/>
      <c r="C3378" s="7" t="s">
        <v>375</v>
      </c>
      <c r="D3378" s="35" t="s">
        <v>348</v>
      </c>
      <c r="E3378" s="35" t="s">
        <v>348</v>
      </c>
      <c r="F3378" s="35" t="s">
        <v>372</v>
      </c>
      <c r="G3378" s="35" t="s">
        <v>372</v>
      </c>
    </row>
    <row r="3379" spans="1:7">
      <c r="A3379" s="4"/>
      <c r="B3379" s="4"/>
      <c r="C3379" s="7" t="s">
        <v>374</v>
      </c>
      <c r="D3379" s="35" t="s">
        <v>348</v>
      </c>
      <c r="E3379" s="35" t="s">
        <v>348</v>
      </c>
      <c r="F3379" s="35" t="s">
        <v>2624</v>
      </c>
      <c r="G3379" s="35" t="s">
        <v>2625</v>
      </c>
    </row>
    <row r="3380" spans="1:7">
      <c r="A3380" s="4"/>
      <c r="B3380" s="4"/>
      <c r="C3380" s="7" t="s">
        <v>22</v>
      </c>
      <c r="D3380" s="35" t="s">
        <v>348</v>
      </c>
      <c r="E3380" s="35" t="s">
        <v>348</v>
      </c>
      <c r="F3380" s="35" t="s">
        <v>2624</v>
      </c>
      <c r="G3380" s="35" t="s">
        <v>2625</v>
      </c>
    </row>
    <row r="3381" spans="1:7">
      <c r="A3381" s="4"/>
      <c r="B3381" s="4"/>
      <c r="C3381" s="1312" t="s">
        <v>371</v>
      </c>
      <c r="D3381" s="1313"/>
      <c r="E3381" s="1313"/>
      <c r="F3381" s="1313"/>
      <c r="G3381" s="1313"/>
    </row>
    <row r="3382" spans="1:7">
      <c r="A3382" s="4"/>
      <c r="B3382" s="4"/>
      <c r="C3382" s="13"/>
      <c r="D3382" s="33">
        <v>2022</v>
      </c>
      <c r="E3382" s="33">
        <v>2023</v>
      </c>
      <c r="F3382" s="33">
        <v>2024</v>
      </c>
      <c r="G3382" s="33">
        <v>2025</v>
      </c>
    </row>
    <row r="3383" spans="1:7">
      <c r="A3383" s="4"/>
      <c r="B3383" s="4"/>
      <c r="C3383" s="12"/>
      <c r="D3383" s="34" t="s">
        <v>7</v>
      </c>
      <c r="E3383" s="34" t="s">
        <v>8</v>
      </c>
      <c r="F3383" s="34" t="s">
        <v>8</v>
      </c>
      <c r="G3383" s="34" t="s">
        <v>8</v>
      </c>
    </row>
    <row r="3384" spans="1:7">
      <c r="A3384" s="4"/>
      <c r="B3384" s="4"/>
      <c r="C3384" s="11" t="s">
        <v>368</v>
      </c>
      <c r="D3384" s="30">
        <v>0</v>
      </c>
      <c r="E3384" s="30">
        <v>0</v>
      </c>
      <c r="F3384" s="30">
        <v>0</v>
      </c>
      <c r="G3384" s="30">
        <v>0</v>
      </c>
    </row>
    <row r="3385" spans="1:7">
      <c r="A3385" s="4"/>
      <c r="B3385" s="4"/>
      <c r="C3385" s="11" t="s">
        <v>357</v>
      </c>
      <c r="D3385" s="30">
        <v>0</v>
      </c>
      <c r="E3385" s="30">
        <v>0</v>
      </c>
      <c r="F3385" s="30">
        <v>0</v>
      </c>
      <c r="G3385" s="30">
        <v>0</v>
      </c>
    </row>
    <row r="3386" spans="1:7">
      <c r="A3386" s="4"/>
      <c r="B3386" s="4"/>
      <c r="C3386" s="11" t="s">
        <v>361</v>
      </c>
      <c r="D3386" s="30">
        <v>0</v>
      </c>
      <c r="E3386" s="30">
        <v>0</v>
      </c>
      <c r="F3386" s="30">
        <v>0</v>
      </c>
      <c r="G3386" s="30">
        <v>0</v>
      </c>
    </row>
    <row r="3387" spans="1:7">
      <c r="A3387" s="4"/>
      <c r="B3387" s="4"/>
      <c r="C3387" s="11" t="s">
        <v>367</v>
      </c>
      <c r="D3387" s="30">
        <v>0</v>
      </c>
      <c r="E3387" s="30">
        <v>0</v>
      </c>
      <c r="F3387" s="30">
        <v>0</v>
      </c>
      <c r="G3387" s="30">
        <v>0</v>
      </c>
    </row>
    <row r="3388" spans="1:7">
      <c r="A3388" s="4"/>
      <c r="B3388" s="4"/>
      <c r="C3388" s="11" t="s">
        <v>357</v>
      </c>
      <c r="D3388" s="30">
        <v>0</v>
      </c>
      <c r="E3388" s="30">
        <v>0</v>
      </c>
      <c r="F3388" s="30">
        <v>0</v>
      </c>
      <c r="G3388" s="30">
        <v>0</v>
      </c>
    </row>
    <row r="3389" spans="1:7">
      <c r="A3389" s="4"/>
      <c r="B3389" s="4"/>
      <c r="C3389" s="11" t="s">
        <v>361</v>
      </c>
      <c r="D3389" s="30">
        <v>0</v>
      </c>
      <c r="E3389" s="30">
        <v>0</v>
      </c>
      <c r="F3389" s="30">
        <v>0</v>
      </c>
      <c r="G3389" s="30">
        <v>0</v>
      </c>
    </row>
    <row r="3390" spans="1:7">
      <c r="A3390" s="4"/>
      <c r="B3390" s="4"/>
      <c r="C3390" s="11" t="s">
        <v>366</v>
      </c>
      <c r="D3390" s="30">
        <v>0</v>
      </c>
      <c r="E3390" s="30">
        <v>0</v>
      </c>
      <c r="F3390" s="30">
        <v>0</v>
      </c>
      <c r="G3390" s="30">
        <v>0</v>
      </c>
    </row>
    <row r="3391" spans="1:7">
      <c r="A3391" s="4"/>
      <c r="B3391" s="4"/>
      <c r="C3391" s="11" t="s">
        <v>357</v>
      </c>
      <c r="D3391" s="30">
        <v>0</v>
      </c>
      <c r="E3391" s="30">
        <v>0</v>
      </c>
      <c r="F3391" s="30">
        <v>0</v>
      </c>
      <c r="G3391" s="30">
        <v>0</v>
      </c>
    </row>
    <row r="3392" spans="1:7">
      <c r="A3392" s="4"/>
      <c r="B3392" s="4"/>
      <c r="C3392" s="11" t="s">
        <v>361</v>
      </c>
      <c r="D3392" s="30">
        <v>0</v>
      </c>
      <c r="E3392" s="30">
        <v>0</v>
      </c>
      <c r="F3392" s="30">
        <v>0</v>
      </c>
      <c r="G3392" s="30">
        <v>0</v>
      </c>
    </row>
    <row r="3393" spans="1:7">
      <c r="A3393" s="4"/>
      <c r="B3393" s="4"/>
      <c r="C3393" s="11" t="s">
        <v>365</v>
      </c>
      <c r="D3393" s="30">
        <v>0</v>
      </c>
      <c r="E3393" s="30">
        <v>0</v>
      </c>
      <c r="F3393" s="30">
        <v>0</v>
      </c>
      <c r="G3393" s="30">
        <v>0</v>
      </c>
    </row>
    <row r="3394" spans="1:7">
      <c r="A3394" s="4"/>
      <c r="B3394" s="4"/>
      <c r="C3394" s="11" t="s">
        <v>357</v>
      </c>
      <c r="D3394" s="30">
        <v>0</v>
      </c>
      <c r="E3394" s="30">
        <v>0</v>
      </c>
      <c r="F3394" s="30">
        <v>0</v>
      </c>
      <c r="G3394" s="30">
        <v>0</v>
      </c>
    </row>
    <row r="3395" spans="1:7">
      <c r="A3395" s="4"/>
      <c r="B3395" s="4"/>
      <c r="C3395" s="11" t="s">
        <v>361</v>
      </c>
      <c r="D3395" s="30">
        <v>0</v>
      </c>
      <c r="E3395" s="30">
        <v>0</v>
      </c>
      <c r="F3395" s="30">
        <v>0</v>
      </c>
      <c r="G3395" s="30">
        <v>0</v>
      </c>
    </row>
    <row r="3396" spans="1:7">
      <c r="A3396" s="4"/>
      <c r="B3396" s="4"/>
      <c r="C3396" s="11" t="s">
        <v>370</v>
      </c>
      <c r="D3396" s="30">
        <v>0</v>
      </c>
      <c r="E3396" s="30">
        <v>0</v>
      </c>
      <c r="F3396" s="30">
        <v>0</v>
      </c>
      <c r="G3396" s="30">
        <v>0</v>
      </c>
    </row>
    <row r="3397" spans="1:7">
      <c r="A3397" s="4"/>
      <c r="B3397" s="4"/>
      <c r="C3397" s="11" t="s">
        <v>357</v>
      </c>
      <c r="D3397" s="30">
        <v>0</v>
      </c>
      <c r="E3397" s="30">
        <v>0</v>
      </c>
      <c r="F3397" s="30">
        <v>0</v>
      </c>
      <c r="G3397" s="30">
        <v>0</v>
      </c>
    </row>
    <row r="3398" spans="1:7">
      <c r="A3398" s="4"/>
      <c r="B3398" s="4"/>
      <c r="C3398" s="11" t="s">
        <v>361</v>
      </c>
      <c r="D3398" s="30">
        <v>0</v>
      </c>
      <c r="E3398" s="30">
        <v>0</v>
      </c>
      <c r="F3398" s="30">
        <v>0</v>
      </c>
      <c r="G3398" s="30">
        <v>0</v>
      </c>
    </row>
    <row r="3399" spans="1:7">
      <c r="A3399" s="4"/>
      <c r="B3399" s="4"/>
      <c r="C3399" s="11" t="s">
        <v>363</v>
      </c>
      <c r="D3399" s="30">
        <v>0</v>
      </c>
      <c r="E3399" s="30">
        <v>0</v>
      </c>
      <c r="F3399" s="30">
        <v>0</v>
      </c>
      <c r="G3399" s="30">
        <v>0</v>
      </c>
    </row>
    <row r="3400" spans="1:7">
      <c r="A3400" s="4"/>
      <c r="B3400" s="4"/>
      <c r="C3400" s="11" t="s">
        <v>357</v>
      </c>
      <c r="D3400" s="30">
        <v>0</v>
      </c>
      <c r="E3400" s="30">
        <v>0</v>
      </c>
      <c r="F3400" s="30">
        <v>0</v>
      </c>
      <c r="G3400" s="30">
        <v>0</v>
      </c>
    </row>
    <row r="3401" spans="1:7">
      <c r="A3401" s="4"/>
      <c r="B3401" s="4"/>
      <c r="C3401" s="11" t="s">
        <v>361</v>
      </c>
      <c r="D3401" s="30">
        <v>0</v>
      </c>
      <c r="E3401" s="30">
        <v>0</v>
      </c>
      <c r="F3401" s="30">
        <v>0</v>
      </c>
      <c r="G3401" s="30">
        <v>0</v>
      </c>
    </row>
    <row r="3402" spans="1:7">
      <c r="A3402" s="4"/>
      <c r="B3402" s="4"/>
      <c r="C3402" s="11" t="s">
        <v>362</v>
      </c>
      <c r="D3402" s="30">
        <v>0</v>
      </c>
      <c r="E3402" s="30">
        <v>0</v>
      </c>
      <c r="F3402" s="30">
        <v>0</v>
      </c>
      <c r="G3402" s="30">
        <v>0</v>
      </c>
    </row>
    <row r="3403" spans="1:7">
      <c r="A3403" s="4"/>
      <c r="B3403" s="4"/>
      <c r="C3403" s="11" t="s">
        <v>357</v>
      </c>
      <c r="D3403" s="30">
        <v>0</v>
      </c>
      <c r="E3403" s="30">
        <v>0</v>
      </c>
      <c r="F3403" s="30">
        <v>0</v>
      </c>
      <c r="G3403" s="30">
        <v>0</v>
      </c>
    </row>
    <row r="3404" spans="1:7">
      <c r="A3404" s="4"/>
      <c r="B3404" s="4"/>
      <c r="C3404" s="11" t="s">
        <v>361</v>
      </c>
      <c r="D3404" s="30">
        <v>0</v>
      </c>
      <c r="E3404" s="30">
        <v>0</v>
      </c>
      <c r="F3404" s="30">
        <v>0</v>
      </c>
      <c r="G3404" s="30">
        <v>0</v>
      </c>
    </row>
    <row r="3405" spans="1:7">
      <c r="A3405" s="4"/>
      <c r="B3405" s="4"/>
      <c r="C3405" s="11" t="s">
        <v>360</v>
      </c>
      <c r="D3405" s="30">
        <v>0</v>
      </c>
      <c r="E3405" s="30">
        <v>0</v>
      </c>
      <c r="F3405" s="30">
        <v>0</v>
      </c>
      <c r="G3405" s="30">
        <v>0</v>
      </c>
    </row>
    <row r="3406" spans="1:7">
      <c r="A3406" s="4"/>
      <c r="B3406" s="4"/>
      <c r="C3406" s="11" t="s">
        <v>357</v>
      </c>
      <c r="D3406" s="30">
        <v>0</v>
      </c>
      <c r="E3406" s="30">
        <v>0</v>
      </c>
      <c r="F3406" s="30">
        <v>0</v>
      </c>
      <c r="G3406" s="30">
        <v>0</v>
      </c>
    </row>
    <row r="3407" spans="1:7">
      <c r="A3407" s="4"/>
      <c r="B3407" s="4"/>
      <c r="C3407" s="11" t="s">
        <v>356</v>
      </c>
      <c r="D3407" s="30">
        <v>0</v>
      </c>
      <c r="E3407" s="30">
        <v>0</v>
      </c>
      <c r="F3407" s="30">
        <v>0</v>
      </c>
      <c r="G3407" s="30">
        <v>0</v>
      </c>
    </row>
    <row r="3408" spans="1:7">
      <c r="A3408" s="4"/>
      <c r="B3408" s="4"/>
      <c r="C3408" s="11" t="s">
        <v>355</v>
      </c>
      <c r="D3408" s="30">
        <v>0</v>
      </c>
      <c r="E3408" s="30">
        <v>0</v>
      </c>
      <c r="F3408" s="30">
        <v>0</v>
      </c>
      <c r="G3408" s="30">
        <v>0</v>
      </c>
    </row>
    <row r="3409" spans="1:7">
      <c r="A3409" s="4"/>
      <c r="B3409" s="4"/>
      <c r="C3409" s="11" t="s">
        <v>354</v>
      </c>
      <c r="D3409" s="30">
        <v>0</v>
      </c>
      <c r="E3409" s="30">
        <v>0</v>
      </c>
      <c r="F3409" s="30">
        <v>0</v>
      </c>
      <c r="G3409" s="30">
        <v>0</v>
      </c>
    </row>
    <row r="3410" spans="1:7">
      <c r="A3410" s="4"/>
      <c r="B3410" s="4"/>
      <c r="C3410" s="11" t="s">
        <v>353</v>
      </c>
      <c r="D3410" s="30">
        <v>0</v>
      </c>
      <c r="E3410" s="30">
        <v>0</v>
      </c>
      <c r="F3410" s="30">
        <v>0</v>
      </c>
      <c r="G3410" s="30">
        <v>0</v>
      </c>
    </row>
    <row r="3411" spans="1:7">
      <c r="A3411" s="4"/>
      <c r="B3411" s="4"/>
      <c r="C3411" s="11" t="s">
        <v>359</v>
      </c>
      <c r="D3411" s="30">
        <v>0</v>
      </c>
      <c r="E3411" s="30">
        <v>110000000</v>
      </c>
      <c r="F3411" s="30">
        <v>150000000</v>
      </c>
      <c r="G3411" s="30">
        <v>257683819</v>
      </c>
    </row>
    <row r="3412" spans="1:7">
      <c r="A3412" s="4"/>
      <c r="B3412" s="4"/>
      <c r="C3412" s="11" t="s">
        <v>357</v>
      </c>
      <c r="D3412" s="30">
        <v>0</v>
      </c>
      <c r="E3412" s="30">
        <v>110000000</v>
      </c>
      <c r="F3412" s="30">
        <v>150000000</v>
      </c>
      <c r="G3412" s="30">
        <v>257683819</v>
      </c>
    </row>
    <row r="3413" spans="1:7">
      <c r="A3413" s="4"/>
      <c r="B3413" s="4"/>
      <c r="C3413" s="11" t="s">
        <v>356</v>
      </c>
      <c r="D3413" s="30">
        <v>0</v>
      </c>
      <c r="E3413" s="30">
        <v>0</v>
      </c>
      <c r="F3413" s="30">
        <v>0</v>
      </c>
      <c r="G3413" s="30">
        <v>0</v>
      </c>
    </row>
    <row r="3414" spans="1:7">
      <c r="A3414" s="4"/>
      <c r="B3414" s="4"/>
      <c r="C3414" s="11" t="s">
        <v>355</v>
      </c>
      <c r="D3414" s="30">
        <v>0</v>
      </c>
      <c r="E3414" s="30">
        <v>0</v>
      </c>
      <c r="F3414" s="30">
        <v>0</v>
      </c>
      <c r="G3414" s="30">
        <v>0</v>
      </c>
    </row>
    <row r="3415" spans="1:7">
      <c r="A3415" s="4"/>
      <c r="B3415" s="4"/>
      <c r="C3415" s="11" t="s">
        <v>354</v>
      </c>
      <c r="D3415" s="30">
        <v>0</v>
      </c>
      <c r="E3415" s="30">
        <v>0</v>
      </c>
      <c r="F3415" s="30">
        <v>0</v>
      </c>
      <c r="G3415" s="30">
        <v>0</v>
      </c>
    </row>
    <row r="3416" spans="1:7">
      <c r="A3416" s="4"/>
      <c r="B3416" s="4"/>
      <c r="C3416" s="11" t="s">
        <v>353</v>
      </c>
      <c r="D3416" s="30">
        <v>0</v>
      </c>
      <c r="E3416" s="30">
        <v>0</v>
      </c>
      <c r="F3416" s="30">
        <v>0</v>
      </c>
      <c r="G3416" s="30">
        <v>0</v>
      </c>
    </row>
    <row r="3417" spans="1:7">
      <c r="A3417" s="4"/>
      <c r="B3417" s="4"/>
      <c r="C3417" s="11" t="s">
        <v>358</v>
      </c>
      <c r="D3417" s="30">
        <v>0</v>
      </c>
      <c r="E3417" s="30">
        <v>0</v>
      </c>
      <c r="F3417" s="30">
        <v>0</v>
      </c>
      <c r="G3417" s="30">
        <v>0</v>
      </c>
    </row>
    <row r="3418" spans="1:7">
      <c r="A3418" s="4"/>
      <c r="B3418" s="4"/>
      <c r="C3418" s="11" t="s">
        <v>357</v>
      </c>
      <c r="D3418" s="30">
        <v>0</v>
      </c>
      <c r="E3418" s="30">
        <v>0</v>
      </c>
      <c r="F3418" s="30">
        <v>0</v>
      </c>
      <c r="G3418" s="30">
        <v>0</v>
      </c>
    </row>
    <row r="3419" spans="1:7">
      <c r="A3419" s="4"/>
      <c r="B3419" s="4"/>
      <c r="C3419" s="11" t="s">
        <v>356</v>
      </c>
      <c r="D3419" s="30">
        <v>0</v>
      </c>
      <c r="E3419" s="30">
        <v>0</v>
      </c>
      <c r="F3419" s="30">
        <v>0</v>
      </c>
      <c r="G3419" s="30">
        <v>0</v>
      </c>
    </row>
    <row r="3420" spans="1:7">
      <c r="A3420" s="4"/>
      <c r="B3420" s="4"/>
      <c r="C3420" s="11" t="s">
        <v>355</v>
      </c>
      <c r="D3420" s="30">
        <v>0</v>
      </c>
      <c r="E3420" s="30">
        <v>0</v>
      </c>
      <c r="F3420" s="30">
        <v>0</v>
      </c>
      <c r="G3420" s="30">
        <v>0</v>
      </c>
    </row>
    <row r="3421" spans="1:7">
      <c r="A3421" s="4"/>
      <c r="B3421" s="4"/>
      <c r="C3421" s="11" t="s">
        <v>354</v>
      </c>
      <c r="D3421" s="30">
        <v>0</v>
      </c>
      <c r="E3421" s="30">
        <v>0</v>
      </c>
      <c r="F3421" s="30">
        <v>0</v>
      </c>
      <c r="G3421" s="30">
        <v>0</v>
      </c>
    </row>
    <row r="3422" spans="1:7">
      <c r="A3422" s="4"/>
      <c r="B3422" s="4"/>
      <c r="C3422" s="11" t="s">
        <v>353</v>
      </c>
      <c r="D3422" s="30">
        <v>0</v>
      </c>
      <c r="E3422" s="30">
        <v>0</v>
      </c>
      <c r="F3422" s="30">
        <v>0</v>
      </c>
      <c r="G3422" s="30">
        <v>0</v>
      </c>
    </row>
    <row r="3423" spans="1:7">
      <c r="A3423" s="4"/>
      <c r="B3423" s="4"/>
      <c r="C3423" s="11" t="s">
        <v>352</v>
      </c>
      <c r="D3423" s="30">
        <v>0</v>
      </c>
      <c r="E3423" s="30">
        <v>0</v>
      </c>
      <c r="F3423" s="30">
        <v>0</v>
      </c>
      <c r="G3423" s="30">
        <v>0</v>
      </c>
    </row>
    <row r="3424" spans="1:7">
      <c r="A3424" s="4"/>
      <c r="B3424" s="4"/>
      <c r="C3424" s="11" t="s">
        <v>351</v>
      </c>
      <c r="D3424" s="30">
        <v>0</v>
      </c>
      <c r="E3424" s="30">
        <v>0</v>
      </c>
      <c r="F3424" s="30">
        <v>0</v>
      </c>
      <c r="G3424" s="30">
        <v>0</v>
      </c>
    </row>
    <row r="3425" spans="1:7">
      <c r="A3425" s="4"/>
      <c r="B3425" s="4"/>
      <c r="C3425" s="10" t="s">
        <v>145</v>
      </c>
      <c r="D3425" s="30">
        <v>0</v>
      </c>
      <c r="E3425" s="30">
        <v>110000000</v>
      </c>
      <c r="F3425" s="30">
        <v>150000000</v>
      </c>
      <c r="G3425" s="30">
        <v>257683819</v>
      </c>
    </row>
    <row r="3426" spans="1:7">
      <c r="A3426" s="4"/>
      <c r="B3426" s="4"/>
      <c r="C3426" s="26" t="s">
        <v>1918</v>
      </c>
      <c r="D3426" s="1316" t="s">
        <v>1919</v>
      </c>
      <c r="E3426" s="1317"/>
      <c r="F3426" s="1317"/>
      <c r="G3426" s="1317"/>
    </row>
    <row r="3427" spans="1:7">
      <c r="A3427" s="4"/>
      <c r="B3427" s="4"/>
      <c r="C3427" s="14" t="s">
        <v>382</v>
      </c>
      <c r="D3427" s="1314" t="s">
        <v>1920</v>
      </c>
      <c r="E3427" s="1315"/>
      <c r="F3427" s="1315"/>
      <c r="G3427" s="1315"/>
    </row>
    <row r="3428" spans="1:7">
      <c r="A3428" s="4"/>
      <c r="B3428" s="4"/>
      <c r="C3428" s="27" t="s">
        <v>380</v>
      </c>
      <c r="D3428" s="1310" t="s">
        <v>1921</v>
      </c>
      <c r="E3428" s="1311"/>
      <c r="F3428" s="1311"/>
      <c r="G3428" s="1311"/>
    </row>
    <row r="3429" spans="1:7">
      <c r="A3429" s="4"/>
      <c r="B3429" s="4"/>
      <c r="C3429" s="27" t="s">
        <v>15</v>
      </c>
      <c r="D3429" s="1310" t="s">
        <v>1922</v>
      </c>
      <c r="E3429" s="1311"/>
      <c r="F3429" s="1311"/>
      <c r="G3429" s="1311"/>
    </row>
    <row r="3430" spans="1:7">
      <c r="A3430" s="4"/>
      <c r="B3430" s="4"/>
      <c r="C3430" s="13"/>
      <c r="D3430" s="33">
        <v>2022</v>
      </c>
      <c r="E3430" s="33">
        <v>2023</v>
      </c>
      <c r="F3430" s="33">
        <v>2024</v>
      </c>
      <c r="G3430" s="33">
        <v>2025</v>
      </c>
    </row>
    <row r="3431" spans="1:7">
      <c r="A3431" s="4"/>
      <c r="B3431" s="4"/>
      <c r="C3431" s="12"/>
      <c r="D3431" s="34" t="s">
        <v>7</v>
      </c>
      <c r="E3431" s="34" t="s">
        <v>8</v>
      </c>
      <c r="F3431" s="34" t="s">
        <v>8</v>
      </c>
      <c r="G3431" s="34" t="s">
        <v>8</v>
      </c>
    </row>
    <row r="3432" spans="1:7">
      <c r="A3432" s="4"/>
      <c r="B3432" s="4"/>
      <c r="C3432" s="7" t="s">
        <v>16</v>
      </c>
      <c r="D3432" s="35" t="s">
        <v>348</v>
      </c>
      <c r="E3432" s="35" t="s">
        <v>411</v>
      </c>
      <c r="F3432" s="35" t="s">
        <v>411</v>
      </c>
      <c r="G3432" s="35" t="s">
        <v>411</v>
      </c>
    </row>
    <row r="3433" spans="1:7">
      <c r="A3433" s="4"/>
      <c r="B3433" s="4"/>
      <c r="C3433" s="7" t="s">
        <v>481</v>
      </c>
      <c r="D3433" s="35" t="s">
        <v>1021</v>
      </c>
      <c r="E3433" s="35" t="s">
        <v>1849</v>
      </c>
      <c r="F3433" s="35" t="s">
        <v>1100</v>
      </c>
      <c r="G3433" s="35" t="s">
        <v>2626</v>
      </c>
    </row>
    <row r="3434" spans="1:7">
      <c r="A3434" s="4"/>
      <c r="B3434" s="4"/>
      <c r="C3434" s="7" t="s">
        <v>480</v>
      </c>
      <c r="D3434" s="35" t="s">
        <v>372</v>
      </c>
      <c r="E3434" s="35" t="s">
        <v>1849</v>
      </c>
      <c r="F3434" s="35" t="s">
        <v>1100</v>
      </c>
      <c r="G3434" s="35" t="s">
        <v>2626</v>
      </c>
    </row>
    <row r="3435" spans="1:7">
      <c r="A3435" s="4"/>
      <c r="B3435" s="4"/>
      <c r="C3435" s="7" t="s">
        <v>375</v>
      </c>
      <c r="D3435" s="35" t="s">
        <v>348</v>
      </c>
      <c r="E3435" s="35" t="s">
        <v>348</v>
      </c>
      <c r="F3435" s="35" t="s">
        <v>372</v>
      </c>
      <c r="G3435" s="35" t="s">
        <v>372</v>
      </c>
    </row>
    <row r="3436" spans="1:7">
      <c r="A3436" s="4"/>
      <c r="B3436" s="4"/>
      <c r="C3436" s="7" t="s">
        <v>374</v>
      </c>
      <c r="D3436" s="35" t="s">
        <v>348</v>
      </c>
      <c r="E3436" s="35" t="s">
        <v>842</v>
      </c>
      <c r="F3436" s="35" t="s">
        <v>824</v>
      </c>
      <c r="G3436" s="35" t="s">
        <v>2627</v>
      </c>
    </row>
    <row r="3437" spans="1:7">
      <c r="A3437" s="4"/>
      <c r="B3437" s="4"/>
      <c r="C3437" s="7" t="s">
        <v>22</v>
      </c>
      <c r="D3437" s="35" t="s">
        <v>348</v>
      </c>
      <c r="E3437" s="35" t="s">
        <v>348</v>
      </c>
      <c r="F3437" s="35" t="s">
        <v>824</v>
      </c>
      <c r="G3437" s="35" t="s">
        <v>2627</v>
      </c>
    </row>
    <row r="3438" spans="1:7">
      <c r="A3438" s="4"/>
      <c r="B3438" s="4"/>
      <c r="C3438" s="1312" t="s">
        <v>371</v>
      </c>
      <c r="D3438" s="1313"/>
      <c r="E3438" s="1313"/>
      <c r="F3438" s="1313"/>
      <c r="G3438" s="1313"/>
    </row>
    <row r="3439" spans="1:7">
      <c r="A3439" s="4"/>
      <c r="B3439" s="4"/>
      <c r="C3439" s="13"/>
      <c r="D3439" s="33">
        <v>2022</v>
      </c>
      <c r="E3439" s="33">
        <v>2023</v>
      </c>
      <c r="F3439" s="33">
        <v>2024</v>
      </c>
      <c r="G3439" s="33">
        <v>2025</v>
      </c>
    </row>
    <row r="3440" spans="1:7">
      <c r="A3440" s="4"/>
      <c r="B3440" s="4"/>
      <c r="C3440" s="12"/>
      <c r="D3440" s="34" t="s">
        <v>7</v>
      </c>
      <c r="E3440" s="34" t="s">
        <v>8</v>
      </c>
      <c r="F3440" s="34" t="s">
        <v>8</v>
      </c>
      <c r="G3440" s="34" t="s">
        <v>8</v>
      </c>
    </row>
    <row r="3441" spans="1:7">
      <c r="A3441" s="4"/>
      <c r="B3441" s="4"/>
      <c r="C3441" s="11" t="s">
        <v>368</v>
      </c>
      <c r="D3441" s="30">
        <v>0</v>
      </c>
      <c r="E3441" s="30">
        <v>0</v>
      </c>
      <c r="F3441" s="30">
        <v>0</v>
      </c>
      <c r="G3441" s="30">
        <v>0</v>
      </c>
    </row>
    <row r="3442" spans="1:7">
      <c r="A3442" s="4"/>
      <c r="B3442" s="4"/>
      <c r="C3442" s="11" t="s">
        <v>357</v>
      </c>
      <c r="D3442" s="30">
        <v>0</v>
      </c>
      <c r="E3442" s="30">
        <v>0</v>
      </c>
      <c r="F3442" s="30">
        <v>0</v>
      </c>
      <c r="G3442" s="30">
        <v>0</v>
      </c>
    </row>
    <row r="3443" spans="1:7">
      <c r="A3443" s="4"/>
      <c r="B3443" s="4"/>
      <c r="C3443" s="11" t="s">
        <v>361</v>
      </c>
      <c r="D3443" s="30">
        <v>0</v>
      </c>
      <c r="E3443" s="30">
        <v>0</v>
      </c>
      <c r="F3443" s="30">
        <v>0</v>
      </c>
      <c r="G3443" s="30">
        <v>0</v>
      </c>
    </row>
    <row r="3444" spans="1:7">
      <c r="A3444" s="4"/>
      <c r="B3444" s="4"/>
      <c r="C3444" s="11" t="s">
        <v>367</v>
      </c>
      <c r="D3444" s="30">
        <v>0</v>
      </c>
      <c r="E3444" s="30">
        <v>0</v>
      </c>
      <c r="F3444" s="30">
        <v>0</v>
      </c>
      <c r="G3444" s="30">
        <v>0</v>
      </c>
    </row>
    <row r="3445" spans="1:7">
      <c r="A3445" s="4"/>
      <c r="B3445" s="4"/>
      <c r="C3445" s="11" t="s">
        <v>357</v>
      </c>
      <c r="D3445" s="30">
        <v>0</v>
      </c>
      <c r="E3445" s="30">
        <v>0</v>
      </c>
      <c r="F3445" s="30">
        <v>0</v>
      </c>
      <c r="G3445" s="30">
        <v>0</v>
      </c>
    </row>
    <row r="3446" spans="1:7">
      <c r="A3446" s="4"/>
      <c r="B3446" s="4"/>
      <c r="C3446" s="11" t="s">
        <v>361</v>
      </c>
      <c r="D3446" s="30">
        <v>0</v>
      </c>
      <c r="E3446" s="30">
        <v>0</v>
      </c>
      <c r="F3446" s="30">
        <v>0</v>
      </c>
      <c r="G3446" s="30">
        <v>0</v>
      </c>
    </row>
    <row r="3447" spans="1:7">
      <c r="A3447" s="4"/>
      <c r="B3447" s="4"/>
      <c r="C3447" s="11" t="s">
        <v>366</v>
      </c>
      <c r="D3447" s="30">
        <v>0</v>
      </c>
      <c r="E3447" s="30">
        <v>0</v>
      </c>
      <c r="F3447" s="30">
        <v>0</v>
      </c>
      <c r="G3447" s="30">
        <v>0</v>
      </c>
    </row>
    <row r="3448" spans="1:7">
      <c r="A3448" s="4"/>
      <c r="B3448" s="4"/>
      <c r="C3448" s="11" t="s">
        <v>357</v>
      </c>
      <c r="D3448" s="30">
        <v>0</v>
      </c>
      <c r="E3448" s="30">
        <v>0</v>
      </c>
      <c r="F3448" s="30">
        <v>0</v>
      </c>
      <c r="G3448" s="30">
        <v>0</v>
      </c>
    </row>
    <row r="3449" spans="1:7">
      <c r="A3449" s="4"/>
      <c r="B3449" s="4"/>
      <c r="C3449" s="11" t="s">
        <v>361</v>
      </c>
      <c r="D3449" s="30">
        <v>0</v>
      </c>
      <c r="E3449" s="30">
        <v>0</v>
      </c>
      <c r="F3449" s="30">
        <v>0</v>
      </c>
      <c r="G3449" s="30">
        <v>0</v>
      </c>
    </row>
    <row r="3450" spans="1:7">
      <c r="A3450" s="4"/>
      <c r="B3450" s="4"/>
      <c r="C3450" s="11" t="s">
        <v>365</v>
      </c>
      <c r="D3450" s="30">
        <v>0</v>
      </c>
      <c r="E3450" s="30">
        <v>0</v>
      </c>
      <c r="F3450" s="30">
        <v>0</v>
      </c>
      <c r="G3450" s="30">
        <v>0</v>
      </c>
    </row>
    <row r="3451" spans="1:7">
      <c r="A3451" s="4"/>
      <c r="B3451" s="4"/>
      <c r="C3451" s="11" t="s">
        <v>357</v>
      </c>
      <c r="D3451" s="30">
        <v>0</v>
      </c>
      <c r="E3451" s="30">
        <v>0</v>
      </c>
      <c r="F3451" s="30">
        <v>0</v>
      </c>
      <c r="G3451" s="30">
        <v>0</v>
      </c>
    </row>
    <row r="3452" spans="1:7">
      <c r="A3452" s="4"/>
      <c r="B3452" s="4"/>
      <c r="C3452" s="11" t="s">
        <v>361</v>
      </c>
      <c r="D3452" s="30">
        <v>0</v>
      </c>
      <c r="E3452" s="30">
        <v>0</v>
      </c>
      <c r="F3452" s="30">
        <v>0</v>
      </c>
      <c r="G3452" s="30">
        <v>0</v>
      </c>
    </row>
    <row r="3453" spans="1:7">
      <c r="A3453" s="4"/>
      <c r="B3453" s="4"/>
      <c r="C3453" s="11" t="s">
        <v>370</v>
      </c>
      <c r="D3453" s="30">
        <v>0</v>
      </c>
      <c r="E3453" s="30">
        <v>0</v>
      </c>
      <c r="F3453" s="30">
        <v>0</v>
      </c>
      <c r="G3453" s="30">
        <v>0</v>
      </c>
    </row>
    <row r="3454" spans="1:7">
      <c r="A3454" s="4"/>
      <c r="B3454" s="4"/>
      <c r="C3454" s="11" t="s">
        <v>357</v>
      </c>
      <c r="D3454" s="30">
        <v>0</v>
      </c>
      <c r="E3454" s="30">
        <v>0</v>
      </c>
      <c r="F3454" s="30">
        <v>0</v>
      </c>
      <c r="G3454" s="30">
        <v>0</v>
      </c>
    </row>
    <row r="3455" spans="1:7">
      <c r="A3455" s="4"/>
      <c r="B3455" s="4"/>
      <c r="C3455" s="11" t="s">
        <v>361</v>
      </c>
      <c r="D3455" s="30">
        <v>0</v>
      </c>
      <c r="E3455" s="30">
        <v>0</v>
      </c>
      <c r="F3455" s="30">
        <v>0</v>
      </c>
      <c r="G3455" s="30">
        <v>0</v>
      </c>
    </row>
    <row r="3456" spans="1:7">
      <c r="A3456" s="4"/>
      <c r="B3456" s="4"/>
      <c r="C3456" s="11" t="s">
        <v>363</v>
      </c>
      <c r="D3456" s="30">
        <v>0</v>
      </c>
      <c r="E3456" s="30">
        <v>0</v>
      </c>
      <c r="F3456" s="30">
        <v>0</v>
      </c>
      <c r="G3456" s="30">
        <v>0</v>
      </c>
    </row>
    <row r="3457" spans="1:7">
      <c r="A3457" s="4"/>
      <c r="B3457" s="4"/>
      <c r="C3457" s="11" t="s">
        <v>357</v>
      </c>
      <c r="D3457" s="30">
        <v>0</v>
      </c>
      <c r="E3457" s="30">
        <v>0</v>
      </c>
      <c r="F3457" s="30">
        <v>0</v>
      </c>
      <c r="G3457" s="30">
        <v>0</v>
      </c>
    </row>
    <row r="3458" spans="1:7">
      <c r="A3458" s="4"/>
      <c r="B3458" s="4"/>
      <c r="C3458" s="11" t="s">
        <v>361</v>
      </c>
      <c r="D3458" s="30">
        <v>0</v>
      </c>
      <c r="E3458" s="30">
        <v>0</v>
      </c>
      <c r="F3458" s="30">
        <v>0</v>
      </c>
      <c r="G3458" s="30">
        <v>0</v>
      </c>
    </row>
    <row r="3459" spans="1:7">
      <c r="A3459" s="4"/>
      <c r="B3459" s="4"/>
      <c r="C3459" s="11" t="s">
        <v>362</v>
      </c>
      <c r="D3459" s="30">
        <v>0</v>
      </c>
      <c r="E3459" s="30">
        <v>0</v>
      </c>
      <c r="F3459" s="30">
        <v>0</v>
      </c>
      <c r="G3459" s="30">
        <v>0</v>
      </c>
    </row>
    <row r="3460" spans="1:7">
      <c r="A3460" s="4"/>
      <c r="B3460" s="4"/>
      <c r="C3460" s="11" t="s">
        <v>357</v>
      </c>
      <c r="D3460" s="30">
        <v>0</v>
      </c>
      <c r="E3460" s="30">
        <v>0</v>
      </c>
      <c r="F3460" s="30">
        <v>0</v>
      </c>
      <c r="G3460" s="30">
        <v>0</v>
      </c>
    </row>
    <row r="3461" spans="1:7">
      <c r="A3461" s="4"/>
      <c r="B3461" s="4"/>
      <c r="C3461" s="11" t="s">
        <v>361</v>
      </c>
      <c r="D3461" s="30">
        <v>0</v>
      </c>
      <c r="E3461" s="30">
        <v>0</v>
      </c>
      <c r="F3461" s="30">
        <v>0</v>
      </c>
      <c r="G3461" s="30">
        <v>0</v>
      </c>
    </row>
    <row r="3462" spans="1:7">
      <c r="A3462" s="4"/>
      <c r="B3462" s="4"/>
      <c r="C3462" s="11" t="s">
        <v>360</v>
      </c>
      <c r="D3462" s="30">
        <v>0</v>
      </c>
      <c r="E3462" s="30">
        <v>0</v>
      </c>
      <c r="F3462" s="30">
        <v>0</v>
      </c>
      <c r="G3462" s="30">
        <v>0</v>
      </c>
    </row>
    <row r="3463" spans="1:7">
      <c r="A3463" s="4"/>
      <c r="B3463" s="4"/>
      <c r="C3463" s="11" t="s">
        <v>357</v>
      </c>
      <c r="D3463" s="30">
        <v>0</v>
      </c>
      <c r="E3463" s="30">
        <v>0</v>
      </c>
      <c r="F3463" s="30">
        <v>0</v>
      </c>
      <c r="G3463" s="30">
        <v>0</v>
      </c>
    </row>
    <row r="3464" spans="1:7">
      <c r="A3464" s="4"/>
      <c r="B3464" s="4"/>
      <c r="C3464" s="11" t="s">
        <v>356</v>
      </c>
      <c r="D3464" s="30">
        <v>0</v>
      </c>
      <c r="E3464" s="30">
        <v>0</v>
      </c>
      <c r="F3464" s="30">
        <v>0</v>
      </c>
      <c r="G3464" s="30">
        <v>0</v>
      </c>
    </row>
    <row r="3465" spans="1:7">
      <c r="A3465" s="4"/>
      <c r="B3465" s="4"/>
      <c r="C3465" s="11" t="s">
        <v>355</v>
      </c>
      <c r="D3465" s="30">
        <v>0</v>
      </c>
      <c r="E3465" s="30">
        <v>0</v>
      </c>
      <c r="F3465" s="30">
        <v>0</v>
      </c>
      <c r="G3465" s="30">
        <v>0</v>
      </c>
    </row>
    <row r="3466" spans="1:7">
      <c r="A3466" s="4"/>
      <c r="B3466" s="4"/>
      <c r="C3466" s="11" t="s">
        <v>354</v>
      </c>
      <c r="D3466" s="30">
        <v>0</v>
      </c>
      <c r="E3466" s="30">
        <v>0</v>
      </c>
      <c r="F3466" s="30">
        <v>0</v>
      </c>
      <c r="G3466" s="30">
        <v>0</v>
      </c>
    </row>
    <row r="3467" spans="1:7">
      <c r="A3467" s="4"/>
      <c r="B3467" s="4"/>
      <c r="C3467" s="11" t="s">
        <v>353</v>
      </c>
      <c r="D3467" s="30">
        <v>0</v>
      </c>
      <c r="E3467" s="30">
        <v>0</v>
      </c>
      <c r="F3467" s="30">
        <v>0</v>
      </c>
      <c r="G3467" s="30">
        <v>0</v>
      </c>
    </row>
    <row r="3468" spans="1:7">
      <c r="A3468" s="4"/>
      <c r="B3468" s="4"/>
      <c r="C3468" s="11" t="s">
        <v>359</v>
      </c>
      <c r="D3468" s="30">
        <v>0</v>
      </c>
      <c r="E3468" s="30">
        <v>300000000</v>
      </c>
      <c r="F3468" s="30">
        <v>150000000</v>
      </c>
      <c r="G3468" s="30">
        <v>110367030</v>
      </c>
    </row>
    <row r="3469" spans="1:7">
      <c r="A3469" s="4"/>
      <c r="B3469" s="4"/>
      <c r="C3469" s="11" t="s">
        <v>357</v>
      </c>
      <c r="D3469" s="30">
        <v>0</v>
      </c>
      <c r="E3469" s="30">
        <v>300000000</v>
      </c>
      <c r="F3469" s="30">
        <v>150000000</v>
      </c>
      <c r="G3469" s="30">
        <v>110367030</v>
      </c>
    </row>
    <row r="3470" spans="1:7">
      <c r="A3470" s="4"/>
      <c r="B3470" s="4"/>
      <c r="C3470" s="11" t="s">
        <v>356</v>
      </c>
      <c r="D3470" s="30">
        <v>0</v>
      </c>
      <c r="E3470" s="30">
        <v>0</v>
      </c>
      <c r="F3470" s="30">
        <v>0</v>
      </c>
      <c r="G3470" s="30">
        <v>0</v>
      </c>
    </row>
    <row r="3471" spans="1:7">
      <c r="A3471" s="4"/>
      <c r="B3471" s="4"/>
      <c r="C3471" s="11" t="s">
        <v>355</v>
      </c>
      <c r="D3471" s="30">
        <v>0</v>
      </c>
      <c r="E3471" s="30">
        <v>0</v>
      </c>
      <c r="F3471" s="30">
        <v>0</v>
      </c>
      <c r="G3471" s="30">
        <v>0</v>
      </c>
    </row>
    <row r="3472" spans="1:7">
      <c r="A3472" s="4"/>
      <c r="B3472" s="4"/>
      <c r="C3472" s="11" t="s">
        <v>354</v>
      </c>
      <c r="D3472" s="30">
        <v>0</v>
      </c>
      <c r="E3472" s="30">
        <v>0</v>
      </c>
      <c r="F3472" s="30">
        <v>0</v>
      </c>
      <c r="G3472" s="30">
        <v>0</v>
      </c>
    </row>
    <row r="3473" spans="1:7">
      <c r="A3473" s="4"/>
      <c r="B3473" s="4"/>
      <c r="C3473" s="11" t="s">
        <v>353</v>
      </c>
      <c r="D3473" s="30">
        <v>0</v>
      </c>
      <c r="E3473" s="30">
        <v>0</v>
      </c>
      <c r="F3473" s="30">
        <v>0</v>
      </c>
      <c r="G3473" s="30">
        <v>0</v>
      </c>
    </row>
    <row r="3474" spans="1:7">
      <c r="A3474" s="4"/>
      <c r="B3474" s="4"/>
      <c r="C3474" s="11" t="s">
        <v>358</v>
      </c>
      <c r="D3474" s="30">
        <v>0</v>
      </c>
      <c r="E3474" s="30">
        <v>0</v>
      </c>
      <c r="F3474" s="30">
        <v>0</v>
      </c>
      <c r="G3474" s="30">
        <v>0</v>
      </c>
    </row>
    <row r="3475" spans="1:7">
      <c r="A3475" s="4"/>
      <c r="B3475" s="4"/>
      <c r="C3475" s="11" t="s">
        <v>357</v>
      </c>
      <c r="D3475" s="30">
        <v>0</v>
      </c>
      <c r="E3475" s="30">
        <v>0</v>
      </c>
      <c r="F3475" s="30">
        <v>0</v>
      </c>
      <c r="G3475" s="30">
        <v>0</v>
      </c>
    </row>
    <row r="3476" spans="1:7">
      <c r="A3476" s="4"/>
      <c r="B3476" s="4"/>
      <c r="C3476" s="11" t="s">
        <v>356</v>
      </c>
      <c r="D3476" s="30">
        <v>0</v>
      </c>
      <c r="E3476" s="30">
        <v>0</v>
      </c>
      <c r="F3476" s="30">
        <v>0</v>
      </c>
      <c r="G3476" s="30">
        <v>0</v>
      </c>
    </row>
    <row r="3477" spans="1:7">
      <c r="A3477" s="4"/>
      <c r="B3477" s="4"/>
      <c r="C3477" s="11" t="s">
        <v>355</v>
      </c>
      <c r="D3477" s="30">
        <v>0</v>
      </c>
      <c r="E3477" s="30">
        <v>0</v>
      </c>
      <c r="F3477" s="30">
        <v>0</v>
      </c>
      <c r="G3477" s="30">
        <v>0</v>
      </c>
    </row>
    <row r="3478" spans="1:7">
      <c r="A3478" s="4"/>
      <c r="B3478" s="4"/>
      <c r="C3478" s="11" t="s">
        <v>354</v>
      </c>
      <c r="D3478" s="30">
        <v>0</v>
      </c>
      <c r="E3478" s="30">
        <v>0</v>
      </c>
      <c r="F3478" s="30">
        <v>0</v>
      </c>
      <c r="G3478" s="30">
        <v>0</v>
      </c>
    </row>
    <row r="3479" spans="1:7">
      <c r="A3479" s="4"/>
      <c r="B3479" s="4"/>
      <c r="C3479" s="11" t="s">
        <v>353</v>
      </c>
      <c r="D3479" s="30">
        <v>0</v>
      </c>
      <c r="E3479" s="30">
        <v>0</v>
      </c>
      <c r="F3479" s="30">
        <v>0</v>
      </c>
      <c r="G3479" s="30">
        <v>0</v>
      </c>
    </row>
    <row r="3480" spans="1:7">
      <c r="A3480" s="4"/>
      <c r="B3480" s="4"/>
      <c r="C3480" s="11" t="s">
        <v>352</v>
      </c>
      <c r="D3480" s="30">
        <v>0</v>
      </c>
      <c r="E3480" s="30">
        <v>0</v>
      </c>
      <c r="F3480" s="30">
        <v>0</v>
      </c>
      <c r="G3480" s="30">
        <v>0</v>
      </c>
    </row>
    <row r="3481" spans="1:7">
      <c r="A3481" s="4"/>
      <c r="B3481" s="4"/>
      <c r="C3481" s="11" t="s">
        <v>351</v>
      </c>
      <c r="D3481" s="30">
        <v>0</v>
      </c>
      <c r="E3481" s="30">
        <v>0</v>
      </c>
      <c r="F3481" s="30">
        <v>0</v>
      </c>
      <c r="G3481" s="30">
        <v>0</v>
      </c>
    </row>
    <row r="3482" spans="1:7">
      <c r="A3482" s="4"/>
      <c r="B3482" s="4"/>
      <c r="C3482" s="10" t="s">
        <v>145</v>
      </c>
      <c r="D3482" s="30">
        <v>0</v>
      </c>
      <c r="E3482" s="30">
        <v>300000000</v>
      </c>
      <c r="F3482" s="30">
        <v>150000000</v>
      </c>
      <c r="G3482" s="30">
        <v>110367030</v>
      </c>
    </row>
    <row r="3483" spans="1:7">
      <c r="A3483" s="4"/>
      <c r="B3483" s="4"/>
      <c r="C3483" s="26" t="s">
        <v>1923</v>
      </c>
      <c r="D3483" s="1316" t="s">
        <v>1924</v>
      </c>
      <c r="E3483" s="1317"/>
      <c r="F3483" s="1317"/>
      <c r="G3483" s="1317"/>
    </row>
    <row r="3484" spans="1:7">
      <c r="A3484" s="4"/>
      <c r="B3484" s="4"/>
      <c r="C3484" s="14" t="s">
        <v>382</v>
      </c>
      <c r="D3484" s="1314" t="s">
        <v>1925</v>
      </c>
      <c r="E3484" s="1315"/>
      <c r="F3484" s="1315"/>
      <c r="G3484" s="1315"/>
    </row>
    <row r="3485" spans="1:7">
      <c r="A3485" s="4"/>
      <c r="B3485" s="4"/>
      <c r="C3485" s="27" t="s">
        <v>380</v>
      </c>
      <c r="D3485" s="1310" t="s">
        <v>1926</v>
      </c>
      <c r="E3485" s="1311"/>
      <c r="F3485" s="1311"/>
      <c r="G3485" s="1311"/>
    </row>
    <row r="3486" spans="1:7">
      <c r="A3486" s="4"/>
      <c r="B3486" s="4"/>
      <c r="C3486" s="27" t="s">
        <v>15</v>
      </c>
      <c r="D3486" s="1310" t="s">
        <v>1927</v>
      </c>
      <c r="E3486" s="1311"/>
      <c r="F3486" s="1311"/>
      <c r="G3486" s="1311"/>
    </row>
    <row r="3487" spans="1:7">
      <c r="A3487" s="4"/>
      <c r="B3487" s="4"/>
      <c r="C3487" s="13"/>
      <c r="D3487" s="33">
        <v>2022</v>
      </c>
      <c r="E3487" s="33">
        <v>2023</v>
      </c>
      <c r="F3487" s="33">
        <v>2024</v>
      </c>
      <c r="G3487" s="33">
        <v>2025</v>
      </c>
    </row>
    <row r="3488" spans="1:7">
      <c r="A3488" s="4"/>
      <c r="B3488" s="4"/>
      <c r="C3488" s="12"/>
      <c r="D3488" s="34" t="s">
        <v>7</v>
      </c>
      <c r="E3488" s="34" t="s">
        <v>8</v>
      </c>
      <c r="F3488" s="34" t="s">
        <v>8</v>
      </c>
      <c r="G3488" s="34" t="s">
        <v>8</v>
      </c>
    </row>
    <row r="3489" spans="1:7">
      <c r="A3489" s="4"/>
      <c r="B3489" s="4"/>
      <c r="C3489" s="7" t="s">
        <v>16</v>
      </c>
      <c r="D3489" s="35" t="s">
        <v>348</v>
      </c>
      <c r="E3489" s="35" t="s">
        <v>411</v>
      </c>
      <c r="F3489" s="35" t="s">
        <v>411</v>
      </c>
      <c r="G3489" s="35" t="s">
        <v>411</v>
      </c>
    </row>
    <row r="3490" spans="1:7">
      <c r="A3490" s="4"/>
      <c r="B3490" s="4"/>
      <c r="C3490" s="7" t="s">
        <v>481</v>
      </c>
      <c r="D3490" s="35" t="s">
        <v>693</v>
      </c>
      <c r="E3490" s="35" t="s">
        <v>2628</v>
      </c>
      <c r="F3490" s="35" t="s">
        <v>372</v>
      </c>
      <c r="G3490" s="35" t="s">
        <v>372</v>
      </c>
    </row>
    <row r="3491" spans="1:7">
      <c r="A3491" s="4"/>
      <c r="B3491" s="4"/>
      <c r="C3491" s="7" t="s">
        <v>480</v>
      </c>
      <c r="D3491" s="35" t="s">
        <v>372</v>
      </c>
      <c r="E3491" s="35" t="s">
        <v>2628</v>
      </c>
      <c r="F3491" s="35" t="s">
        <v>372</v>
      </c>
      <c r="G3491" s="35" t="s">
        <v>372</v>
      </c>
    </row>
    <row r="3492" spans="1:7">
      <c r="A3492" s="4"/>
      <c r="B3492" s="4"/>
      <c r="C3492" s="7" t="s">
        <v>375</v>
      </c>
      <c r="D3492" s="35" t="s">
        <v>348</v>
      </c>
      <c r="E3492" s="35" t="s">
        <v>348</v>
      </c>
      <c r="F3492" s="35" t="s">
        <v>372</v>
      </c>
      <c r="G3492" s="35" t="s">
        <v>372</v>
      </c>
    </row>
    <row r="3493" spans="1:7">
      <c r="A3493" s="4"/>
      <c r="B3493" s="4"/>
      <c r="C3493" s="7" t="s">
        <v>374</v>
      </c>
      <c r="D3493" s="35" t="s">
        <v>348</v>
      </c>
      <c r="E3493" s="35" t="s">
        <v>2629</v>
      </c>
      <c r="F3493" s="35" t="s">
        <v>434</v>
      </c>
      <c r="G3493" s="35" t="s">
        <v>348</v>
      </c>
    </row>
    <row r="3494" spans="1:7">
      <c r="A3494" s="4"/>
      <c r="B3494" s="4"/>
      <c r="C3494" s="7" t="s">
        <v>22</v>
      </c>
      <c r="D3494" s="35" t="s">
        <v>348</v>
      </c>
      <c r="E3494" s="35" t="s">
        <v>348</v>
      </c>
      <c r="F3494" s="35" t="s">
        <v>434</v>
      </c>
      <c r="G3494" s="35" t="s">
        <v>348</v>
      </c>
    </row>
    <row r="3495" spans="1:7">
      <c r="A3495" s="4"/>
      <c r="B3495" s="4"/>
      <c r="C3495" s="1312" t="s">
        <v>371</v>
      </c>
      <c r="D3495" s="1313"/>
      <c r="E3495" s="1313"/>
      <c r="F3495" s="1313"/>
      <c r="G3495" s="1313"/>
    </row>
    <row r="3496" spans="1:7">
      <c r="A3496" s="4"/>
      <c r="B3496" s="4"/>
      <c r="C3496" s="13"/>
      <c r="D3496" s="33">
        <v>2022</v>
      </c>
      <c r="E3496" s="33">
        <v>2023</v>
      </c>
      <c r="F3496" s="33">
        <v>2024</v>
      </c>
      <c r="G3496" s="33">
        <v>2025</v>
      </c>
    </row>
    <row r="3497" spans="1:7">
      <c r="A3497" s="4"/>
      <c r="B3497" s="4"/>
      <c r="C3497" s="12"/>
      <c r="D3497" s="34" t="s">
        <v>7</v>
      </c>
      <c r="E3497" s="34" t="s">
        <v>8</v>
      </c>
      <c r="F3497" s="34" t="s">
        <v>8</v>
      </c>
      <c r="G3497" s="34" t="s">
        <v>8</v>
      </c>
    </row>
    <row r="3498" spans="1:7">
      <c r="A3498" s="4"/>
      <c r="B3498" s="4"/>
      <c r="C3498" s="11" t="s">
        <v>368</v>
      </c>
      <c r="D3498" s="30">
        <v>0</v>
      </c>
      <c r="E3498" s="30">
        <v>0</v>
      </c>
      <c r="F3498" s="30">
        <v>0</v>
      </c>
      <c r="G3498" s="30">
        <v>0</v>
      </c>
    </row>
    <row r="3499" spans="1:7">
      <c r="A3499" s="4"/>
      <c r="B3499" s="4"/>
      <c r="C3499" s="11" t="s">
        <v>357</v>
      </c>
      <c r="D3499" s="30">
        <v>0</v>
      </c>
      <c r="E3499" s="30">
        <v>0</v>
      </c>
      <c r="F3499" s="30">
        <v>0</v>
      </c>
      <c r="G3499" s="30">
        <v>0</v>
      </c>
    </row>
    <row r="3500" spans="1:7">
      <c r="A3500" s="4"/>
      <c r="B3500" s="4"/>
      <c r="C3500" s="11" t="s">
        <v>361</v>
      </c>
      <c r="D3500" s="30">
        <v>0</v>
      </c>
      <c r="E3500" s="30">
        <v>0</v>
      </c>
      <c r="F3500" s="30">
        <v>0</v>
      </c>
      <c r="G3500" s="30">
        <v>0</v>
      </c>
    </row>
    <row r="3501" spans="1:7">
      <c r="A3501" s="4"/>
      <c r="B3501" s="4"/>
      <c r="C3501" s="11" t="s">
        <v>367</v>
      </c>
      <c r="D3501" s="30">
        <v>0</v>
      </c>
      <c r="E3501" s="30">
        <v>0</v>
      </c>
      <c r="F3501" s="30">
        <v>0</v>
      </c>
      <c r="G3501" s="30">
        <v>0</v>
      </c>
    </row>
    <row r="3502" spans="1:7">
      <c r="A3502" s="4"/>
      <c r="B3502" s="4"/>
      <c r="C3502" s="11" t="s">
        <v>357</v>
      </c>
      <c r="D3502" s="30">
        <v>0</v>
      </c>
      <c r="E3502" s="30">
        <v>0</v>
      </c>
      <c r="F3502" s="30">
        <v>0</v>
      </c>
      <c r="G3502" s="30">
        <v>0</v>
      </c>
    </row>
    <row r="3503" spans="1:7">
      <c r="A3503" s="4"/>
      <c r="B3503" s="4"/>
      <c r="C3503" s="11" t="s">
        <v>361</v>
      </c>
      <c r="D3503" s="30">
        <v>0</v>
      </c>
      <c r="E3503" s="30">
        <v>0</v>
      </c>
      <c r="F3503" s="30">
        <v>0</v>
      </c>
      <c r="G3503" s="30">
        <v>0</v>
      </c>
    </row>
    <row r="3504" spans="1:7">
      <c r="A3504" s="4"/>
      <c r="B3504" s="4"/>
      <c r="C3504" s="11" t="s">
        <v>366</v>
      </c>
      <c r="D3504" s="30">
        <v>0</v>
      </c>
      <c r="E3504" s="30">
        <v>0</v>
      </c>
      <c r="F3504" s="30">
        <v>0</v>
      </c>
      <c r="G3504" s="30">
        <v>0</v>
      </c>
    </row>
    <row r="3505" spans="1:7">
      <c r="A3505" s="4"/>
      <c r="B3505" s="4"/>
      <c r="C3505" s="11" t="s">
        <v>357</v>
      </c>
      <c r="D3505" s="30">
        <v>0</v>
      </c>
      <c r="E3505" s="30">
        <v>0</v>
      </c>
      <c r="F3505" s="30">
        <v>0</v>
      </c>
      <c r="G3505" s="30">
        <v>0</v>
      </c>
    </row>
    <row r="3506" spans="1:7">
      <c r="A3506" s="4"/>
      <c r="B3506" s="4"/>
      <c r="C3506" s="11" t="s">
        <v>361</v>
      </c>
      <c r="D3506" s="30">
        <v>0</v>
      </c>
      <c r="E3506" s="30">
        <v>0</v>
      </c>
      <c r="F3506" s="30">
        <v>0</v>
      </c>
      <c r="G3506" s="30">
        <v>0</v>
      </c>
    </row>
    <row r="3507" spans="1:7">
      <c r="A3507" s="4"/>
      <c r="B3507" s="4"/>
      <c r="C3507" s="11" t="s">
        <v>365</v>
      </c>
      <c r="D3507" s="30">
        <v>0</v>
      </c>
      <c r="E3507" s="30">
        <v>0</v>
      </c>
      <c r="F3507" s="30">
        <v>0</v>
      </c>
      <c r="G3507" s="30">
        <v>0</v>
      </c>
    </row>
    <row r="3508" spans="1:7">
      <c r="A3508" s="4"/>
      <c r="B3508" s="4"/>
      <c r="C3508" s="11" t="s">
        <v>357</v>
      </c>
      <c r="D3508" s="30">
        <v>0</v>
      </c>
      <c r="E3508" s="30">
        <v>0</v>
      </c>
      <c r="F3508" s="30">
        <v>0</v>
      </c>
      <c r="G3508" s="30">
        <v>0</v>
      </c>
    </row>
    <row r="3509" spans="1:7">
      <c r="A3509" s="4"/>
      <c r="B3509" s="4"/>
      <c r="C3509" s="11" t="s">
        <v>361</v>
      </c>
      <c r="D3509" s="30">
        <v>0</v>
      </c>
      <c r="E3509" s="30">
        <v>0</v>
      </c>
      <c r="F3509" s="30">
        <v>0</v>
      </c>
      <c r="G3509" s="30">
        <v>0</v>
      </c>
    </row>
    <row r="3510" spans="1:7">
      <c r="A3510" s="4"/>
      <c r="B3510" s="4"/>
      <c r="C3510" s="11" t="s">
        <v>370</v>
      </c>
      <c r="D3510" s="30">
        <v>0</v>
      </c>
      <c r="E3510" s="30">
        <v>0</v>
      </c>
      <c r="F3510" s="30">
        <v>0</v>
      </c>
      <c r="G3510" s="30">
        <v>0</v>
      </c>
    </row>
    <row r="3511" spans="1:7">
      <c r="A3511" s="4"/>
      <c r="B3511" s="4"/>
      <c r="C3511" s="11" t="s">
        <v>357</v>
      </c>
      <c r="D3511" s="30">
        <v>0</v>
      </c>
      <c r="E3511" s="30">
        <v>0</v>
      </c>
      <c r="F3511" s="30">
        <v>0</v>
      </c>
      <c r="G3511" s="30">
        <v>0</v>
      </c>
    </row>
    <row r="3512" spans="1:7">
      <c r="A3512" s="4"/>
      <c r="B3512" s="4"/>
      <c r="C3512" s="11" t="s">
        <v>361</v>
      </c>
      <c r="D3512" s="30">
        <v>0</v>
      </c>
      <c r="E3512" s="30">
        <v>0</v>
      </c>
      <c r="F3512" s="30">
        <v>0</v>
      </c>
      <c r="G3512" s="30">
        <v>0</v>
      </c>
    </row>
    <row r="3513" spans="1:7">
      <c r="A3513" s="4"/>
      <c r="B3513" s="4"/>
      <c r="C3513" s="11" t="s">
        <v>363</v>
      </c>
      <c r="D3513" s="30">
        <v>0</v>
      </c>
      <c r="E3513" s="30">
        <v>0</v>
      </c>
      <c r="F3513" s="30">
        <v>0</v>
      </c>
      <c r="G3513" s="30">
        <v>0</v>
      </c>
    </row>
    <row r="3514" spans="1:7">
      <c r="A3514" s="4"/>
      <c r="B3514" s="4"/>
      <c r="C3514" s="11" t="s">
        <v>357</v>
      </c>
      <c r="D3514" s="30">
        <v>0</v>
      </c>
      <c r="E3514" s="30">
        <v>0</v>
      </c>
      <c r="F3514" s="30">
        <v>0</v>
      </c>
      <c r="G3514" s="30">
        <v>0</v>
      </c>
    </row>
    <row r="3515" spans="1:7">
      <c r="A3515" s="4"/>
      <c r="B3515" s="4"/>
      <c r="C3515" s="11" t="s">
        <v>361</v>
      </c>
      <c r="D3515" s="30">
        <v>0</v>
      </c>
      <c r="E3515" s="30">
        <v>0</v>
      </c>
      <c r="F3515" s="30">
        <v>0</v>
      </c>
      <c r="G3515" s="30">
        <v>0</v>
      </c>
    </row>
    <row r="3516" spans="1:7">
      <c r="A3516" s="4"/>
      <c r="B3516" s="4"/>
      <c r="C3516" s="11" t="s">
        <v>362</v>
      </c>
      <c r="D3516" s="30">
        <v>0</v>
      </c>
      <c r="E3516" s="30">
        <v>0</v>
      </c>
      <c r="F3516" s="30">
        <v>0</v>
      </c>
      <c r="G3516" s="30">
        <v>0</v>
      </c>
    </row>
    <row r="3517" spans="1:7">
      <c r="A3517" s="4"/>
      <c r="B3517" s="4"/>
      <c r="C3517" s="11" t="s">
        <v>357</v>
      </c>
      <c r="D3517" s="30">
        <v>0</v>
      </c>
      <c r="E3517" s="30">
        <v>0</v>
      </c>
      <c r="F3517" s="30">
        <v>0</v>
      </c>
      <c r="G3517" s="30">
        <v>0</v>
      </c>
    </row>
    <row r="3518" spans="1:7">
      <c r="A3518" s="4"/>
      <c r="B3518" s="4"/>
      <c r="C3518" s="11" t="s">
        <v>361</v>
      </c>
      <c r="D3518" s="30">
        <v>0</v>
      </c>
      <c r="E3518" s="30">
        <v>0</v>
      </c>
      <c r="F3518" s="30">
        <v>0</v>
      </c>
      <c r="G3518" s="30">
        <v>0</v>
      </c>
    </row>
    <row r="3519" spans="1:7">
      <c r="A3519" s="4"/>
      <c r="B3519" s="4"/>
      <c r="C3519" s="11" t="s">
        <v>360</v>
      </c>
      <c r="D3519" s="30">
        <v>0</v>
      </c>
      <c r="E3519" s="30">
        <v>0</v>
      </c>
      <c r="F3519" s="30">
        <v>0</v>
      </c>
      <c r="G3519" s="30">
        <v>0</v>
      </c>
    </row>
    <row r="3520" spans="1:7">
      <c r="A3520" s="4"/>
      <c r="B3520" s="4"/>
      <c r="C3520" s="11" t="s">
        <v>357</v>
      </c>
      <c r="D3520" s="30">
        <v>0</v>
      </c>
      <c r="E3520" s="30">
        <v>0</v>
      </c>
      <c r="F3520" s="30">
        <v>0</v>
      </c>
      <c r="G3520" s="30">
        <v>0</v>
      </c>
    </row>
    <row r="3521" spans="1:7">
      <c r="A3521" s="4"/>
      <c r="B3521" s="4"/>
      <c r="C3521" s="11" t="s">
        <v>356</v>
      </c>
      <c r="D3521" s="30">
        <v>0</v>
      </c>
      <c r="E3521" s="30">
        <v>0</v>
      </c>
      <c r="F3521" s="30">
        <v>0</v>
      </c>
      <c r="G3521" s="30">
        <v>0</v>
      </c>
    </row>
    <row r="3522" spans="1:7">
      <c r="A3522" s="4"/>
      <c r="B3522" s="4"/>
      <c r="C3522" s="11" t="s">
        <v>355</v>
      </c>
      <c r="D3522" s="30">
        <v>0</v>
      </c>
      <c r="E3522" s="30">
        <v>0</v>
      </c>
      <c r="F3522" s="30">
        <v>0</v>
      </c>
      <c r="G3522" s="30">
        <v>0</v>
      </c>
    </row>
    <row r="3523" spans="1:7">
      <c r="A3523" s="4"/>
      <c r="B3523" s="4"/>
      <c r="C3523" s="11" t="s">
        <v>354</v>
      </c>
      <c r="D3523" s="30">
        <v>0</v>
      </c>
      <c r="E3523" s="30">
        <v>0</v>
      </c>
      <c r="F3523" s="30">
        <v>0</v>
      </c>
      <c r="G3523" s="30">
        <v>0</v>
      </c>
    </row>
    <row r="3524" spans="1:7">
      <c r="A3524" s="4"/>
      <c r="B3524" s="4"/>
      <c r="C3524" s="11" t="s">
        <v>353</v>
      </c>
      <c r="D3524" s="30">
        <v>0</v>
      </c>
      <c r="E3524" s="30">
        <v>0</v>
      </c>
      <c r="F3524" s="30">
        <v>0</v>
      </c>
      <c r="G3524" s="30">
        <v>0</v>
      </c>
    </row>
    <row r="3525" spans="1:7">
      <c r="A3525" s="4"/>
      <c r="B3525" s="4"/>
      <c r="C3525" s="11" t="s">
        <v>359</v>
      </c>
      <c r="D3525" s="30">
        <v>0</v>
      </c>
      <c r="E3525" s="30">
        <v>19764815</v>
      </c>
      <c r="F3525" s="30">
        <v>0</v>
      </c>
      <c r="G3525" s="30">
        <v>0</v>
      </c>
    </row>
    <row r="3526" spans="1:7">
      <c r="A3526" s="4"/>
      <c r="B3526" s="4"/>
      <c r="C3526" s="11" t="s">
        <v>357</v>
      </c>
      <c r="D3526" s="30">
        <v>0</v>
      </c>
      <c r="E3526" s="30">
        <v>19764815</v>
      </c>
      <c r="F3526" s="30">
        <v>0</v>
      </c>
      <c r="G3526" s="30">
        <v>0</v>
      </c>
    </row>
    <row r="3527" spans="1:7">
      <c r="A3527" s="4"/>
      <c r="B3527" s="4"/>
      <c r="C3527" s="11" t="s">
        <v>356</v>
      </c>
      <c r="D3527" s="30">
        <v>0</v>
      </c>
      <c r="E3527" s="30">
        <v>0</v>
      </c>
      <c r="F3527" s="30">
        <v>0</v>
      </c>
      <c r="G3527" s="30">
        <v>0</v>
      </c>
    </row>
    <row r="3528" spans="1:7">
      <c r="A3528" s="4"/>
      <c r="B3528" s="4"/>
      <c r="C3528" s="11" t="s">
        <v>355</v>
      </c>
      <c r="D3528" s="30">
        <v>0</v>
      </c>
      <c r="E3528" s="30">
        <v>0</v>
      </c>
      <c r="F3528" s="30">
        <v>0</v>
      </c>
      <c r="G3528" s="30">
        <v>0</v>
      </c>
    </row>
    <row r="3529" spans="1:7">
      <c r="A3529" s="4"/>
      <c r="B3529" s="4"/>
      <c r="C3529" s="11" t="s">
        <v>354</v>
      </c>
      <c r="D3529" s="30">
        <v>0</v>
      </c>
      <c r="E3529" s="30">
        <v>0</v>
      </c>
      <c r="F3529" s="30">
        <v>0</v>
      </c>
      <c r="G3529" s="30">
        <v>0</v>
      </c>
    </row>
    <row r="3530" spans="1:7">
      <c r="A3530" s="4"/>
      <c r="B3530" s="4"/>
      <c r="C3530" s="11" t="s">
        <v>353</v>
      </c>
      <c r="D3530" s="30">
        <v>0</v>
      </c>
      <c r="E3530" s="30">
        <v>0</v>
      </c>
      <c r="F3530" s="30">
        <v>0</v>
      </c>
      <c r="G3530" s="30">
        <v>0</v>
      </c>
    </row>
    <row r="3531" spans="1:7">
      <c r="A3531" s="4"/>
      <c r="B3531" s="4"/>
      <c r="C3531" s="11" t="s">
        <v>358</v>
      </c>
      <c r="D3531" s="30">
        <v>0</v>
      </c>
      <c r="E3531" s="30">
        <v>0</v>
      </c>
      <c r="F3531" s="30">
        <v>0</v>
      </c>
      <c r="G3531" s="30">
        <v>0</v>
      </c>
    </row>
    <row r="3532" spans="1:7">
      <c r="A3532" s="4"/>
      <c r="B3532" s="4"/>
      <c r="C3532" s="11" t="s">
        <v>357</v>
      </c>
      <c r="D3532" s="30">
        <v>0</v>
      </c>
      <c r="E3532" s="30">
        <v>0</v>
      </c>
      <c r="F3532" s="30">
        <v>0</v>
      </c>
      <c r="G3532" s="30">
        <v>0</v>
      </c>
    </row>
    <row r="3533" spans="1:7">
      <c r="A3533" s="4"/>
      <c r="B3533" s="4"/>
      <c r="C3533" s="11" t="s">
        <v>356</v>
      </c>
      <c r="D3533" s="30">
        <v>0</v>
      </c>
      <c r="E3533" s="30">
        <v>0</v>
      </c>
      <c r="F3533" s="30">
        <v>0</v>
      </c>
      <c r="G3533" s="30">
        <v>0</v>
      </c>
    </row>
    <row r="3534" spans="1:7">
      <c r="A3534" s="4"/>
      <c r="B3534" s="4"/>
      <c r="C3534" s="11" t="s">
        <v>355</v>
      </c>
      <c r="D3534" s="30">
        <v>0</v>
      </c>
      <c r="E3534" s="30">
        <v>0</v>
      </c>
      <c r="F3534" s="30">
        <v>0</v>
      </c>
      <c r="G3534" s="30">
        <v>0</v>
      </c>
    </row>
    <row r="3535" spans="1:7">
      <c r="A3535" s="4"/>
      <c r="B3535" s="4"/>
      <c r="C3535" s="11" t="s">
        <v>354</v>
      </c>
      <c r="D3535" s="30">
        <v>0</v>
      </c>
      <c r="E3535" s="30">
        <v>0</v>
      </c>
      <c r="F3535" s="30">
        <v>0</v>
      </c>
      <c r="G3535" s="30">
        <v>0</v>
      </c>
    </row>
    <row r="3536" spans="1:7">
      <c r="A3536" s="4"/>
      <c r="B3536" s="4"/>
      <c r="C3536" s="11" t="s">
        <v>353</v>
      </c>
      <c r="D3536" s="30">
        <v>0</v>
      </c>
      <c r="E3536" s="30">
        <v>0</v>
      </c>
      <c r="F3536" s="30">
        <v>0</v>
      </c>
      <c r="G3536" s="30">
        <v>0</v>
      </c>
    </row>
    <row r="3537" spans="1:7">
      <c r="A3537" s="4"/>
      <c r="B3537" s="4"/>
      <c r="C3537" s="11" t="s">
        <v>352</v>
      </c>
      <c r="D3537" s="30">
        <v>0</v>
      </c>
      <c r="E3537" s="30">
        <v>0</v>
      </c>
      <c r="F3537" s="30">
        <v>0</v>
      </c>
      <c r="G3537" s="30">
        <v>0</v>
      </c>
    </row>
    <row r="3538" spans="1:7">
      <c r="A3538" s="4"/>
      <c r="B3538" s="4"/>
      <c r="C3538" s="11" t="s">
        <v>351</v>
      </c>
      <c r="D3538" s="30">
        <v>0</v>
      </c>
      <c r="E3538" s="30">
        <v>0</v>
      </c>
      <c r="F3538" s="30">
        <v>0</v>
      </c>
      <c r="G3538" s="30">
        <v>0</v>
      </c>
    </row>
    <row r="3539" spans="1:7">
      <c r="A3539" s="4"/>
      <c r="B3539" s="4"/>
      <c r="C3539" s="10" t="s">
        <v>145</v>
      </c>
      <c r="D3539" s="30">
        <v>0</v>
      </c>
      <c r="E3539" s="30">
        <v>19764815</v>
      </c>
      <c r="F3539" s="30">
        <v>0</v>
      </c>
      <c r="G3539" s="30">
        <v>0</v>
      </c>
    </row>
    <row r="3540" spans="1:7">
      <c r="A3540" s="4"/>
      <c r="B3540" s="4"/>
      <c r="C3540" s="26" t="s">
        <v>2630</v>
      </c>
      <c r="D3540" s="1316" t="s">
        <v>2631</v>
      </c>
      <c r="E3540" s="1317"/>
      <c r="F3540" s="1317"/>
      <c r="G3540" s="1317"/>
    </row>
    <row r="3541" spans="1:7">
      <c r="A3541" s="4"/>
      <c r="B3541" s="4"/>
      <c r="C3541" s="14" t="s">
        <v>382</v>
      </c>
      <c r="D3541" s="1314" t="s">
        <v>2632</v>
      </c>
      <c r="E3541" s="1315"/>
      <c r="F3541" s="1315"/>
      <c r="G3541" s="1315"/>
    </row>
    <row r="3542" spans="1:7">
      <c r="A3542" s="4"/>
      <c r="B3542" s="4"/>
      <c r="C3542" s="27" t="s">
        <v>380</v>
      </c>
      <c r="D3542" s="1310" t="s">
        <v>2633</v>
      </c>
      <c r="E3542" s="1311"/>
      <c r="F3542" s="1311"/>
      <c r="G3542" s="1311"/>
    </row>
    <row r="3543" spans="1:7">
      <c r="A3543" s="4"/>
      <c r="B3543" s="4"/>
      <c r="C3543" s="27" t="s">
        <v>15</v>
      </c>
      <c r="D3543" s="1310" t="s">
        <v>2634</v>
      </c>
      <c r="E3543" s="1311"/>
      <c r="F3543" s="1311"/>
      <c r="G3543" s="1311"/>
    </row>
    <row r="3544" spans="1:7">
      <c r="A3544" s="4"/>
      <c r="B3544" s="4"/>
      <c r="C3544" s="13"/>
      <c r="D3544" s="33">
        <v>2022</v>
      </c>
      <c r="E3544" s="33">
        <v>2023</v>
      </c>
      <c r="F3544" s="33">
        <v>2024</v>
      </c>
      <c r="G3544" s="33">
        <v>2025</v>
      </c>
    </row>
    <row r="3545" spans="1:7">
      <c r="A3545" s="4"/>
      <c r="B3545" s="4"/>
      <c r="C3545" s="12"/>
      <c r="D3545" s="34" t="s">
        <v>7</v>
      </c>
      <c r="E3545" s="34" t="s">
        <v>8</v>
      </c>
      <c r="F3545" s="34" t="s">
        <v>8</v>
      </c>
      <c r="G3545" s="34" t="s">
        <v>8</v>
      </c>
    </row>
    <row r="3546" spans="1:7">
      <c r="A3546" s="4"/>
      <c r="B3546" s="4"/>
      <c r="C3546" s="7" t="s">
        <v>16</v>
      </c>
      <c r="D3546" s="35" t="s">
        <v>348</v>
      </c>
      <c r="E3546" s="35" t="s">
        <v>411</v>
      </c>
      <c r="F3546" s="35" t="s">
        <v>372</v>
      </c>
      <c r="G3546" s="35" t="s">
        <v>372</v>
      </c>
    </row>
    <row r="3547" spans="1:7">
      <c r="A3547" s="4"/>
      <c r="B3547" s="4"/>
      <c r="C3547" s="7" t="s">
        <v>481</v>
      </c>
      <c r="D3547" s="35" t="s">
        <v>2635</v>
      </c>
      <c r="E3547" s="35" t="s">
        <v>2636</v>
      </c>
      <c r="F3547" s="35" t="s">
        <v>372</v>
      </c>
      <c r="G3547" s="35" t="s">
        <v>372</v>
      </c>
    </row>
    <row r="3548" spans="1:7">
      <c r="A3548" s="4"/>
      <c r="B3548" s="4"/>
      <c r="C3548" s="7" t="s">
        <v>480</v>
      </c>
      <c r="D3548" s="35" t="s">
        <v>372</v>
      </c>
      <c r="E3548" s="35" t="s">
        <v>2636</v>
      </c>
      <c r="F3548" s="35" t="s">
        <v>372</v>
      </c>
      <c r="G3548" s="35" t="s">
        <v>372</v>
      </c>
    </row>
    <row r="3549" spans="1:7">
      <c r="A3549" s="4"/>
      <c r="B3549" s="4"/>
      <c r="C3549" s="7" t="s">
        <v>375</v>
      </c>
      <c r="D3549" s="35" t="s">
        <v>348</v>
      </c>
      <c r="E3549" s="35" t="s">
        <v>348</v>
      </c>
      <c r="F3549" s="35" t="s">
        <v>434</v>
      </c>
      <c r="G3549" s="35" t="s">
        <v>348</v>
      </c>
    </row>
    <row r="3550" spans="1:7">
      <c r="A3550" s="4"/>
      <c r="B3550" s="4"/>
      <c r="C3550" s="7" t="s">
        <v>374</v>
      </c>
      <c r="D3550" s="35" t="s">
        <v>348</v>
      </c>
      <c r="E3550" s="35" t="s">
        <v>2637</v>
      </c>
      <c r="F3550" s="35" t="s">
        <v>434</v>
      </c>
      <c r="G3550" s="35" t="s">
        <v>348</v>
      </c>
    </row>
    <row r="3551" spans="1:7">
      <c r="A3551" s="4"/>
      <c r="B3551" s="4"/>
      <c r="C3551" s="7" t="s">
        <v>22</v>
      </c>
      <c r="D3551" s="35" t="s">
        <v>348</v>
      </c>
      <c r="E3551" s="35" t="s">
        <v>348</v>
      </c>
      <c r="F3551" s="35" t="s">
        <v>434</v>
      </c>
      <c r="G3551" s="35" t="s">
        <v>348</v>
      </c>
    </row>
    <row r="3552" spans="1:7">
      <c r="A3552" s="4"/>
      <c r="B3552" s="4"/>
      <c r="C3552" s="1312" t="s">
        <v>371</v>
      </c>
      <c r="D3552" s="1313"/>
      <c r="E3552" s="1313"/>
      <c r="F3552" s="1313"/>
      <c r="G3552" s="1313"/>
    </row>
    <row r="3553" spans="1:7">
      <c r="A3553" s="4"/>
      <c r="B3553" s="4"/>
      <c r="C3553" s="13"/>
      <c r="D3553" s="33">
        <v>2022</v>
      </c>
      <c r="E3553" s="33">
        <v>2023</v>
      </c>
      <c r="F3553" s="33">
        <v>2024</v>
      </c>
      <c r="G3553" s="33">
        <v>2025</v>
      </c>
    </row>
    <row r="3554" spans="1:7">
      <c r="A3554" s="4"/>
      <c r="B3554" s="4"/>
      <c r="C3554" s="12"/>
      <c r="D3554" s="34" t="s">
        <v>7</v>
      </c>
      <c r="E3554" s="34" t="s">
        <v>8</v>
      </c>
      <c r="F3554" s="34" t="s">
        <v>8</v>
      </c>
      <c r="G3554" s="34" t="s">
        <v>8</v>
      </c>
    </row>
    <row r="3555" spans="1:7">
      <c r="A3555" s="4"/>
      <c r="B3555" s="4"/>
      <c r="C3555" s="11" t="s">
        <v>368</v>
      </c>
      <c r="D3555" s="30">
        <v>0</v>
      </c>
      <c r="E3555" s="30">
        <v>0</v>
      </c>
      <c r="F3555" s="30">
        <v>0</v>
      </c>
      <c r="G3555" s="30">
        <v>0</v>
      </c>
    </row>
    <row r="3556" spans="1:7">
      <c r="A3556" s="4"/>
      <c r="B3556" s="4"/>
      <c r="C3556" s="11" t="s">
        <v>357</v>
      </c>
      <c r="D3556" s="30">
        <v>0</v>
      </c>
      <c r="E3556" s="30">
        <v>0</v>
      </c>
      <c r="F3556" s="30">
        <v>0</v>
      </c>
      <c r="G3556" s="30">
        <v>0</v>
      </c>
    </row>
    <row r="3557" spans="1:7">
      <c r="A3557" s="4"/>
      <c r="B3557" s="4"/>
      <c r="C3557" s="11" t="s">
        <v>361</v>
      </c>
      <c r="D3557" s="30">
        <v>0</v>
      </c>
      <c r="E3557" s="30">
        <v>0</v>
      </c>
      <c r="F3557" s="30">
        <v>0</v>
      </c>
      <c r="G3557" s="30">
        <v>0</v>
      </c>
    </row>
    <row r="3558" spans="1:7">
      <c r="A3558" s="4"/>
      <c r="B3558" s="4"/>
      <c r="C3558" s="11" t="s">
        <v>367</v>
      </c>
      <c r="D3558" s="30">
        <v>0</v>
      </c>
      <c r="E3558" s="30">
        <v>0</v>
      </c>
      <c r="F3558" s="30">
        <v>0</v>
      </c>
      <c r="G3558" s="30">
        <v>0</v>
      </c>
    </row>
    <row r="3559" spans="1:7">
      <c r="A3559" s="4"/>
      <c r="B3559" s="4"/>
      <c r="C3559" s="11" t="s">
        <v>357</v>
      </c>
      <c r="D3559" s="30">
        <v>0</v>
      </c>
      <c r="E3559" s="30">
        <v>0</v>
      </c>
      <c r="F3559" s="30">
        <v>0</v>
      </c>
      <c r="G3559" s="30">
        <v>0</v>
      </c>
    </row>
    <row r="3560" spans="1:7">
      <c r="A3560" s="4"/>
      <c r="B3560" s="4"/>
      <c r="C3560" s="11" t="s">
        <v>361</v>
      </c>
      <c r="D3560" s="30">
        <v>0</v>
      </c>
      <c r="E3560" s="30">
        <v>0</v>
      </c>
      <c r="F3560" s="30">
        <v>0</v>
      </c>
      <c r="G3560" s="30">
        <v>0</v>
      </c>
    </row>
    <row r="3561" spans="1:7">
      <c r="A3561" s="4"/>
      <c r="B3561" s="4"/>
      <c r="C3561" s="11" t="s">
        <v>366</v>
      </c>
      <c r="D3561" s="30">
        <v>0</v>
      </c>
      <c r="E3561" s="30">
        <v>0</v>
      </c>
      <c r="F3561" s="30">
        <v>0</v>
      </c>
      <c r="G3561" s="30">
        <v>0</v>
      </c>
    </row>
    <row r="3562" spans="1:7">
      <c r="A3562" s="4"/>
      <c r="B3562" s="4"/>
      <c r="C3562" s="11" t="s">
        <v>357</v>
      </c>
      <c r="D3562" s="30">
        <v>0</v>
      </c>
      <c r="E3562" s="30">
        <v>0</v>
      </c>
      <c r="F3562" s="30">
        <v>0</v>
      </c>
      <c r="G3562" s="30">
        <v>0</v>
      </c>
    </row>
    <row r="3563" spans="1:7">
      <c r="A3563" s="4"/>
      <c r="B3563" s="4"/>
      <c r="C3563" s="11" t="s">
        <v>361</v>
      </c>
      <c r="D3563" s="30">
        <v>0</v>
      </c>
      <c r="E3563" s="30">
        <v>0</v>
      </c>
      <c r="F3563" s="30">
        <v>0</v>
      </c>
      <c r="G3563" s="30">
        <v>0</v>
      </c>
    </row>
    <row r="3564" spans="1:7">
      <c r="A3564" s="4"/>
      <c r="B3564" s="4"/>
      <c r="C3564" s="11" t="s">
        <v>365</v>
      </c>
      <c r="D3564" s="30">
        <v>0</v>
      </c>
      <c r="E3564" s="30">
        <v>0</v>
      </c>
      <c r="F3564" s="30">
        <v>0</v>
      </c>
      <c r="G3564" s="30">
        <v>0</v>
      </c>
    </row>
    <row r="3565" spans="1:7">
      <c r="A3565" s="4"/>
      <c r="B3565" s="4"/>
      <c r="C3565" s="11" t="s">
        <v>357</v>
      </c>
      <c r="D3565" s="30">
        <v>0</v>
      </c>
      <c r="E3565" s="30">
        <v>0</v>
      </c>
      <c r="F3565" s="30">
        <v>0</v>
      </c>
      <c r="G3565" s="30">
        <v>0</v>
      </c>
    </row>
    <row r="3566" spans="1:7">
      <c r="A3566" s="4"/>
      <c r="B3566" s="4"/>
      <c r="C3566" s="11" t="s">
        <v>361</v>
      </c>
      <c r="D3566" s="30">
        <v>0</v>
      </c>
      <c r="E3566" s="30">
        <v>0</v>
      </c>
      <c r="F3566" s="30">
        <v>0</v>
      </c>
      <c r="G3566" s="30">
        <v>0</v>
      </c>
    </row>
    <row r="3567" spans="1:7">
      <c r="A3567" s="4"/>
      <c r="B3567" s="4"/>
      <c r="C3567" s="11" t="s">
        <v>370</v>
      </c>
      <c r="D3567" s="30">
        <v>0</v>
      </c>
      <c r="E3567" s="30">
        <v>0</v>
      </c>
      <c r="F3567" s="30">
        <v>0</v>
      </c>
      <c r="G3567" s="30">
        <v>0</v>
      </c>
    </row>
    <row r="3568" spans="1:7">
      <c r="A3568" s="4"/>
      <c r="B3568" s="4"/>
      <c r="C3568" s="11" t="s">
        <v>357</v>
      </c>
      <c r="D3568" s="30">
        <v>0</v>
      </c>
      <c r="E3568" s="30">
        <v>0</v>
      </c>
      <c r="F3568" s="30">
        <v>0</v>
      </c>
      <c r="G3568" s="30">
        <v>0</v>
      </c>
    </row>
    <row r="3569" spans="1:7">
      <c r="A3569" s="4"/>
      <c r="B3569" s="4"/>
      <c r="C3569" s="11" t="s">
        <v>361</v>
      </c>
      <c r="D3569" s="30">
        <v>0</v>
      </c>
      <c r="E3569" s="30">
        <v>0</v>
      </c>
      <c r="F3569" s="30">
        <v>0</v>
      </c>
      <c r="G3569" s="30">
        <v>0</v>
      </c>
    </row>
    <row r="3570" spans="1:7">
      <c r="A3570" s="4"/>
      <c r="B3570" s="4"/>
      <c r="C3570" s="11" t="s">
        <v>363</v>
      </c>
      <c r="D3570" s="30">
        <v>0</v>
      </c>
      <c r="E3570" s="30">
        <v>0</v>
      </c>
      <c r="F3570" s="30">
        <v>0</v>
      </c>
      <c r="G3570" s="30">
        <v>0</v>
      </c>
    </row>
    <row r="3571" spans="1:7">
      <c r="A3571" s="4"/>
      <c r="B3571" s="4"/>
      <c r="C3571" s="11" t="s">
        <v>357</v>
      </c>
      <c r="D3571" s="30">
        <v>0</v>
      </c>
      <c r="E3571" s="30">
        <v>0</v>
      </c>
      <c r="F3571" s="30">
        <v>0</v>
      </c>
      <c r="G3571" s="30">
        <v>0</v>
      </c>
    </row>
    <row r="3572" spans="1:7">
      <c r="A3572" s="4"/>
      <c r="B3572" s="4"/>
      <c r="C3572" s="11" t="s">
        <v>361</v>
      </c>
      <c r="D3572" s="30">
        <v>0</v>
      </c>
      <c r="E3572" s="30">
        <v>0</v>
      </c>
      <c r="F3572" s="30">
        <v>0</v>
      </c>
      <c r="G3572" s="30">
        <v>0</v>
      </c>
    </row>
    <row r="3573" spans="1:7">
      <c r="A3573" s="4"/>
      <c r="B3573" s="4"/>
      <c r="C3573" s="11" t="s">
        <v>362</v>
      </c>
      <c r="D3573" s="30">
        <v>0</v>
      </c>
      <c r="E3573" s="30">
        <v>0</v>
      </c>
      <c r="F3573" s="30">
        <v>0</v>
      </c>
      <c r="G3573" s="30">
        <v>0</v>
      </c>
    </row>
    <row r="3574" spans="1:7">
      <c r="A3574" s="4"/>
      <c r="B3574" s="4"/>
      <c r="C3574" s="11" t="s">
        <v>357</v>
      </c>
      <c r="D3574" s="30">
        <v>0</v>
      </c>
      <c r="E3574" s="30">
        <v>0</v>
      </c>
      <c r="F3574" s="30">
        <v>0</v>
      </c>
      <c r="G3574" s="30">
        <v>0</v>
      </c>
    </row>
    <row r="3575" spans="1:7">
      <c r="A3575" s="4"/>
      <c r="B3575" s="4"/>
      <c r="C3575" s="11" t="s">
        <v>361</v>
      </c>
      <c r="D3575" s="30">
        <v>0</v>
      </c>
      <c r="E3575" s="30">
        <v>0</v>
      </c>
      <c r="F3575" s="30">
        <v>0</v>
      </c>
      <c r="G3575" s="30">
        <v>0</v>
      </c>
    </row>
    <row r="3576" spans="1:7">
      <c r="A3576" s="4"/>
      <c r="B3576" s="4"/>
      <c r="C3576" s="11" t="s">
        <v>360</v>
      </c>
      <c r="D3576" s="30">
        <v>0</v>
      </c>
      <c r="E3576" s="30">
        <v>0</v>
      </c>
      <c r="F3576" s="30">
        <v>0</v>
      </c>
      <c r="G3576" s="30">
        <v>0</v>
      </c>
    </row>
    <row r="3577" spans="1:7">
      <c r="A3577" s="4"/>
      <c r="B3577" s="4"/>
      <c r="C3577" s="11" t="s">
        <v>357</v>
      </c>
      <c r="D3577" s="30">
        <v>0</v>
      </c>
      <c r="E3577" s="30">
        <v>0</v>
      </c>
      <c r="F3577" s="30">
        <v>0</v>
      </c>
      <c r="G3577" s="30">
        <v>0</v>
      </c>
    </row>
    <row r="3578" spans="1:7">
      <c r="A3578" s="4"/>
      <c r="B3578" s="4"/>
      <c r="C3578" s="11" t="s">
        <v>356</v>
      </c>
      <c r="D3578" s="30">
        <v>0</v>
      </c>
      <c r="E3578" s="30">
        <v>0</v>
      </c>
      <c r="F3578" s="30">
        <v>0</v>
      </c>
      <c r="G3578" s="30">
        <v>0</v>
      </c>
    </row>
    <row r="3579" spans="1:7">
      <c r="A3579" s="4"/>
      <c r="B3579" s="4"/>
      <c r="C3579" s="11" t="s">
        <v>355</v>
      </c>
      <c r="D3579" s="30">
        <v>0</v>
      </c>
      <c r="E3579" s="30">
        <v>0</v>
      </c>
      <c r="F3579" s="30">
        <v>0</v>
      </c>
      <c r="G3579" s="30">
        <v>0</v>
      </c>
    </row>
    <row r="3580" spans="1:7">
      <c r="A3580" s="4"/>
      <c r="B3580" s="4"/>
      <c r="C3580" s="11" t="s">
        <v>354</v>
      </c>
      <c r="D3580" s="30">
        <v>0</v>
      </c>
      <c r="E3580" s="30">
        <v>0</v>
      </c>
      <c r="F3580" s="30">
        <v>0</v>
      </c>
      <c r="G3580" s="30">
        <v>0</v>
      </c>
    </row>
    <row r="3581" spans="1:7">
      <c r="A3581" s="4"/>
      <c r="B3581" s="4"/>
      <c r="C3581" s="11" t="s">
        <v>353</v>
      </c>
      <c r="D3581" s="30">
        <v>0</v>
      </c>
      <c r="E3581" s="30">
        <v>0</v>
      </c>
      <c r="F3581" s="30">
        <v>0</v>
      </c>
      <c r="G3581" s="30">
        <v>0</v>
      </c>
    </row>
    <row r="3582" spans="1:7">
      <c r="A3582" s="4"/>
      <c r="B3582" s="4"/>
      <c r="C3582" s="11" t="s">
        <v>359</v>
      </c>
      <c r="D3582" s="30">
        <v>0</v>
      </c>
      <c r="E3582" s="30">
        <v>225892801</v>
      </c>
      <c r="F3582" s="30">
        <v>0</v>
      </c>
      <c r="G3582" s="30">
        <v>0</v>
      </c>
    </row>
    <row r="3583" spans="1:7">
      <c r="A3583" s="4"/>
      <c r="B3583" s="4"/>
      <c r="C3583" s="11" t="s">
        <v>357</v>
      </c>
      <c r="D3583" s="30">
        <v>0</v>
      </c>
      <c r="E3583" s="30">
        <v>225892801</v>
      </c>
      <c r="F3583" s="30">
        <v>0</v>
      </c>
      <c r="G3583" s="30">
        <v>0</v>
      </c>
    </row>
    <row r="3584" spans="1:7">
      <c r="A3584" s="4"/>
      <c r="B3584" s="4"/>
      <c r="C3584" s="11" t="s">
        <v>356</v>
      </c>
      <c r="D3584" s="30">
        <v>0</v>
      </c>
      <c r="E3584" s="30">
        <v>0</v>
      </c>
      <c r="F3584" s="30">
        <v>0</v>
      </c>
      <c r="G3584" s="30">
        <v>0</v>
      </c>
    </row>
    <row r="3585" spans="1:7">
      <c r="A3585" s="4"/>
      <c r="B3585" s="4"/>
      <c r="C3585" s="11" t="s">
        <v>355</v>
      </c>
      <c r="D3585" s="30">
        <v>0</v>
      </c>
      <c r="E3585" s="30">
        <v>0</v>
      </c>
      <c r="F3585" s="30">
        <v>0</v>
      </c>
      <c r="G3585" s="30">
        <v>0</v>
      </c>
    </row>
    <row r="3586" spans="1:7">
      <c r="A3586" s="4"/>
      <c r="B3586" s="4"/>
      <c r="C3586" s="11" t="s">
        <v>354</v>
      </c>
      <c r="D3586" s="30">
        <v>0</v>
      </c>
      <c r="E3586" s="30">
        <v>0</v>
      </c>
      <c r="F3586" s="30">
        <v>0</v>
      </c>
      <c r="G3586" s="30">
        <v>0</v>
      </c>
    </row>
    <row r="3587" spans="1:7">
      <c r="A3587" s="4"/>
      <c r="B3587" s="4"/>
      <c r="C3587" s="11" t="s">
        <v>353</v>
      </c>
      <c r="D3587" s="30">
        <v>0</v>
      </c>
      <c r="E3587" s="30">
        <v>0</v>
      </c>
      <c r="F3587" s="30">
        <v>0</v>
      </c>
      <c r="G3587" s="30">
        <v>0</v>
      </c>
    </row>
    <row r="3588" spans="1:7">
      <c r="A3588" s="4"/>
      <c r="B3588" s="4"/>
      <c r="C3588" s="11" t="s">
        <v>358</v>
      </c>
      <c r="D3588" s="30">
        <v>0</v>
      </c>
      <c r="E3588" s="30">
        <v>0</v>
      </c>
      <c r="F3588" s="30">
        <v>0</v>
      </c>
      <c r="G3588" s="30">
        <v>0</v>
      </c>
    </row>
    <row r="3589" spans="1:7">
      <c r="A3589" s="4"/>
      <c r="B3589" s="4"/>
      <c r="C3589" s="11" t="s">
        <v>357</v>
      </c>
      <c r="D3589" s="30">
        <v>0</v>
      </c>
      <c r="E3589" s="30">
        <v>0</v>
      </c>
      <c r="F3589" s="30">
        <v>0</v>
      </c>
      <c r="G3589" s="30">
        <v>0</v>
      </c>
    </row>
    <row r="3590" spans="1:7">
      <c r="A3590" s="4"/>
      <c r="B3590" s="4"/>
      <c r="C3590" s="11" t="s">
        <v>356</v>
      </c>
      <c r="D3590" s="30">
        <v>0</v>
      </c>
      <c r="E3590" s="30">
        <v>0</v>
      </c>
      <c r="F3590" s="30">
        <v>0</v>
      </c>
      <c r="G3590" s="30">
        <v>0</v>
      </c>
    </row>
    <row r="3591" spans="1:7">
      <c r="A3591" s="4"/>
      <c r="B3591" s="4"/>
      <c r="C3591" s="11" t="s">
        <v>355</v>
      </c>
      <c r="D3591" s="30">
        <v>0</v>
      </c>
      <c r="E3591" s="30">
        <v>0</v>
      </c>
      <c r="F3591" s="30">
        <v>0</v>
      </c>
      <c r="G3591" s="30">
        <v>0</v>
      </c>
    </row>
    <row r="3592" spans="1:7">
      <c r="A3592" s="4"/>
      <c r="B3592" s="4"/>
      <c r="C3592" s="11" t="s">
        <v>354</v>
      </c>
      <c r="D3592" s="30">
        <v>0</v>
      </c>
      <c r="E3592" s="30">
        <v>0</v>
      </c>
      <c r="F3592" s="30">
        <v>0</v>
      </c>
      <c r="G3592" s="30">
        <v>0</v>
      </c>
    </row>
    <row r="3593" spans="1:7">
      <c r="A3593" s="4"/>
      <c r="B3593" s="4"/>
      <c r="C3593" s="11" t="s">
        <v>353</v>
      </c>
      <c r="D3593" s="30">
        <v>0</v>
      </c>
      <c r="E3593" s="30">
        <v>0</v>
      </c>
      <c r="F3593" s="30">
        <v>0</v>
      </c>
      <c r="G3593" s="30">
        <v>0</v>
      </c>
    </row>
    <row r="3594" spans="1:7">
      <c r="A3594" s="4"/>
      <c r="B3594" s="4"/>
      <c r="C3594" s="11" t="s">
        <v>352</v>
      </c>
      <c r="D3594" s="30">
        <v>0</v>
      </c>
      <c r="E3594" s="30">
        <v>0</v>
      </c>
      <c r="F3594" s="30">
        <v>0</v>
      </c>
      <c r="G3594" s="30">
        <v>0</v>
      </c>
    </row>
    <row r="3595" spans="1:7">
      <c r="A3595" s="4"/>
      <c r="B3595" s="4"/>
      <c r="C3595" s="11" t="s">
        <v>351</v>
      </c>
      <c r="D3595" s="30">
        <v>0</v>
      </c>
      <c r="E3595" s="30">
        <v>0</v>
      </c>
      <c r="F3595" s="30">
        <v>0</v>
      </c>
      <c r="G3595" s="30">
        <v>0</v>
      </c>
    </row>
    <row r="3596" spans="1:7">
      <c r="A3596" s="4"/>
      <c r="B3596" s="4"/>
      <c r="C3596" s="10" t="s">
        <v>145</v>
      </c>
      <c r="D3596" s="30">
        <v>0</v>
      </c>
      <c r="E3596" s="30">
        <v>225892801</v>
      </c>
      <c r="F3596" s="30">
        <v>0</v>
      </c>
      <c r="G3596" s="30">
        <v>0</v>
      </c>
    </row>
    <row r="3597" spans="1:7">
      <c r="A3597" s="4"/>
      <c r="B3597" s="4"/>
      <c r="C3597" s="26" t="s">
        <v>2638</v>
      </c>
      <c r="D3597" s="1316" t="s">
        <v>1928</v>
      </c>
      <c r="E3597" s="1317"/>
      <c r="F3597" s="1317"/>
      <c r="G3597" s="1317"/>
    </row>
    <row r="3598" spans="1:7">
      <c r="A3598" s="4"/>
      <c r="B3598" s="4"/>
      <c r="C3598" s="14" t="s">
        <v>382</v>
      </c>
      <c r="D3598" s="1314" t="s">
        <v>2639</v>
      </c>
      <c r="E3598" s="1315"/>
      <c r="F3598" s="1315"/>
      <c r="G3598" s="1315"/>
    </row>
    <row r="3599" spans="1:7">
      <c r="A3599" s="4"/>
      <c r="B3599" s="4"/>
      <c r="C3599" s="27" t="s">
        <v>380</v>
      </c>
      <c r="D3599" s="1310" t="s">
        <v>1929</v>
      </c>
      <c r="E3599" s="1311"/>
      <c r="F3599" s="1311"/>
      <c r="G3599" s="1311"/>
    </row>
    <row r="3600" spans="1:7">
      <c r="A3600" s="4"/>
      <c r="B3600" s="4"/>
      <c r="C3600" s="27" t="s">
        <v>15</v>
      </c>
      <c r="D3600" s="1310" t="s">
        <v>86</v>
      </c>
      <c r="E3600" s="1311"/>
      <c r="F3600" s="1311"/>
      <c r="G3600" s="1311"/>
    </row>
    <row r="3601" spans="1:7">
      <c r="A3601" s="4"/>
      <c r="B3601" s="4"/>
      <c r="C3601" s="13"/>
      <c r="D3601" s="33">
        <v>2022</v>
      </c>
      <c r="E3601" s="33">
        <v>2023</v>
      </c>
      <c r="F3601" s="33">
        <v>2024</v>
      </c>
      <c r="G3601" s="33">
        <v>2025</v>
      </c>
    </row>
    <row r="3602" spans="1:7">
      <c r="A3602" s="4"/>
      <c r="B3602" s="4"/>
      <c r="C3602" s="12"/>
      <c r="D3602" s="34" t="s">
        <v>7</v>
      </c>
      <c r="E3602" s="34" t="s">
        <v>8</v>
      </c>
      <c r="F3602" s="34" t="s">
        <v>8</v>
      </c>
      <c r="G3602" s="34" t="s">
        <v>8</v>
      </c>
    </row>
    <row r="3603" spans="1:7">
      <c r="A3603" s="4"/>
      <c r="B3603" s="4"/>
      <c r="C3603" s="7" t="s">
        <v>16</v>
      </c>
      <c r="D3603" s="35" t="s">
        <v>372</v>
      </c>
      <c r="E3603" s="35" t="s">
        <v>411</v>
      </c>
      <c r="F3603" s="35" t="s">
        <v>411</v>
      </c>
      <c r="G3603" s="35" t="s">
        <v>411</v>
      </c>
    </row>
    <row r="3604" spans="1:7">
      <c r="A3604" s="4"/>
      <c r="B3604" s="4"/>
      <c r="C3604" s="7" t="s">
        <v>481</v>
      </c>
      <c r="D3604" s="35" t="s">
        <v>2640</v>
      </c>
      <c r="E3604" s="35" t="s">
        <v>872</v>
      </c>
      <c r="F3604" s="35" t="s">
        <v>872</v>
      </c>
      <c r="G3604" s="35" t="s">
        <v>1930</v>
      </c>
    </row>
    <row r="3605" spans="1:7">
      <c r="A3605" s="4"/>
      <c r="B3605" s="4"/>
      <c r="C3605" s="7" t="s">
        <v>480</v>
      </c>
      <c r="D3605" s="35" t="s">
        <v>372</v>
      </c>
      <c r="E3605" s="35" t="s">
        <v>872</v>
      </c>
      <c r="F3605" s="35" t="s">
        <v>872</v>
      </c>
      <c r="G3605" s="35" t="s">
        <v>1930</v>
      </c>
    </row>
    <row r="3606" spans="1:7">
      <c r="A3606" s="4"/>
      <c r="B3606" s="4"/>
      <c r="C3606" s="7" t="s">
        <v>375</v>
      </c>
      <c r="D3606" s="35" t="s">
        <v>348</v>
      </c>
      <c r="E3606" s="35" t="s">
        <v>348</v>
      </c>
      <c r="F3606" s="35" t="s">
        <v>372</v>
      </c>
      <c r="G3606" s="35" t="s">
        <v>372</v>
      </c>
    </row>
    <row r="3607" spans="1:7">
      <c r="A3607" s="4"/>
      <c r="B3607" s="4"/>
      <c r="C3607" s="7" t="s">
        <v>374</v>
      </c>
      <c r="D3607" s="35" t="s">
        <v>348</v>
      </c>
      <c r="E3607" s="35" t="s">
        <v>2641</v>
      </c>
      <c r="F3607" s="35" t="s">
        <v>372</v>
      </c>
      <c r="G3607" s="35" t="s">
        <v>2642</v>
      </c>
    </row>
    <row r="3608" spans="1:7">
      <c r="A3608" s="4"/>
      <c r="B3608" s="4"/>
      <c r="C3608" s="7" t="s">
        <v>22</v>
      </c>
      <c r="D3608" s="35" t="s">
        <v>348</v>
      </c>
      <c r="E3608" s="35" t="s">
        <v>348</v>
      </c>
      <c r="F3608" s="35" t="s">
        <v>372</v>
      </c>
      <c r="G3608" s="35" t="s">
        <v>2642</v>
      </c>
    </row>
    <row r="3609" spans="1:7">
      <c r="A3609" s="4"/>
      <c r="B3609" s="4"/>
      <c r="C3609" s="1312" t="s">
        <v>371</v>
      </c>
      <c r="D3609" s="1313"/>
      <c r="E3609" s="1313"/>
      <c r="F3609" s="1313"/>
      <c r="G3609" s="1313"/>
    </row>
    <row r="3610" spans="1:7">
      <c r="A3610" s="4"/>
      <c r="B3610" s="4"/>
      <c r="C3610" s="13"/>
      <c r="D3610" s="33">
        <v>2022</v>
      </c>
      <c r="E3610" s="33">
        <v>2023</v>
      </c>
      <c r="F3610" s="33">
        <v>2024</v>
      </c>
      <c r="G3610" s="33">
        <v>2025</v>
      </c>
    </row>
    <row r="3611" spans="1:7">
      <c r="A3611" s="4"/>
      <c r="B3611" s="4"/>
      <c r="C3611" s="12"/>
      <c r="D3611" s="34" t="s">
        <v>7</v>
      </c>
      <c r="E3611" s="34" t="s">
        <v>8</v>
      </c>
      <c r="F3611" s="34" t="s">
        <v>8</v>
      </c>
      <c r="G3611" s="34" t="s">
        <v>8</v>
      </c>
    </row>
    <row r="3612" spans="1:7">
      <c r="A3612" s="4"/>
      <c r="B3612" s="4"/>
      <c r="C3612" s="11" t="s">
        <v>368</v>
      </c>
      <c r="D3612" s="30">
        <v>0</v>
      </c>
      <c r="E3612" s="30">
        <v>0</v>
      </c>
      <c r="F3612" s="30">
        <v>0</v>
      </c>
      <c r="G3612" s="30">
        <v>0</v>
      </c>
    </row>
    <row r="3613" spans="1:7">
      <c r="A3613" s="4"/>
      <c r="B3613" s="4"/>
      <c r="C3613" s="11" t="s">
        <v>357</v>
      </c>
      <c r="D3613" s="30">
        <v>0</v>
      </c>
      <c r="E3613" s="30">
        <v>0</v>
      </c>
      <c r="F3613" s="30">
        <v>0</v>
      </c>
      <c r="G3613" s="30">
        <v>0</v>
      </c>
    </row>
    <row r="3614" spans="1:7">
      <c r="A3614" s="4"/>
      <c r="B3614" s="4"/>
      <c r="C3614" s="11" t="s">
        <v>361</v>
      </c>
      <c r="D3614" s="30">
        <v>0</v>
      </c>
      <c r="E3614" s="30">
        <v>0</v>
      </c>
      <c r="F3614" s="30">
        <v>0</v>
      </c>
      <c r="G3614" s="30">
        <v>0</v>
      </c>
    </row>
    <row r="3615" spans="1:7">
      <c r="A3615" s="4"/>
      <c r="B3615" s="4"/>
      <c r="C3615" s="11" t="s">
        <v>367</v>
      </c>
      <c r="D3615" s="30">
        <v>0</v>
      </c>
      <c r="E3615" s="30">
        <v>0</v>
      </c>
      <c r="F3615" s="30">
        <v>0</v>
      </c>
      <c r="G3615" s="30">
        <v>0</v>
      </c>
    </row>
    <row r="3616" spans="1:7">
      <c r="A3616" s="4"/>
      <c r="B3616" s="4"/>
      <c r="C3616" s="11" t="s">
        <v>357</v>
      </c>
      <c r="D3616" s="30">
        <v>0</v>
      </c>
      <c r="E3616" s="30">
        <v>0</v>
      </c>
      <c r="F3616" s="30">
        <v>0</v>
      </c>
      <c r="G3616" s="30">
        <v>0</v>
      </c>
    </row>
    <row r="3617" spans="1:7">
      <c r="A3617" s="4"/>
      <c r="B3617" s="4"/>
      <c r="C3617" s="11" t="s">
        <v>361</v>
      </c>
      <c r="D3617" s="30">
        <v>0</v>
      </c>
      <c r="E3617" s="30">
        <v>0</v>
      </c>
      <c r="F3617" s="30">
        <v>0</v>
      </c>
      <c r="G3617" s="30">
        <v>0</v>
      </c>
    </row>
    <row r="3618" spans="1:7">
      <c r="A3618" s="4"/>
      <c r="B3618" s="4"/>
      <c r="C3618" s="11" t="s">
        <v>366</v>
      </c>
      <c r="D3618" s="30">
        <v>0</v>
      </c>
      <c r="E3618" s="30">
        <v>0</v>
      </c>
      <c r="F3618" s="30">
        <v>0</v>
      </c>
      <c r="G3618" s="30">
        <v>0</v>
      </c>
    </row>
    <row r="3619" spans="1:7">
      <c r="A3619" s="4"/>
      <c r="B3619" s="4"/>
      <c r="C3619" s="11" t="s">
        <v>357</v>
      </c>
      <c r="D3619" s="30">
        <v>0</v>
      </c>
      <c r="E3619" s="30">
        <v>0</v>
      </c>
      <c r="F3619" s="30">
        <v>0</v>
      </c>
      <c r="G3619" s="30">
        <v>0</v>
      </c>
    </row>
    <row r="3620" spans="1:7">
      <c r="A3620" s="4"/>
      <c r="B3620" s="4"/>
      <c r="C3620" s="11" t="s">
        <v>361</v>
      </c>
      <c r="D3620" s="30">
        <v>0</v>
      </c>
      <c r="E3620" s="30">
        <v>0</v>
      </c>
      <c r="F3620" s="30">
        <v>0</v>
      </c>
      <c r="G3620" s="30">
        <v>0</v>
      </c>
    </row>
    <row r="3621" spans="1:7">
      <c r="A3621" s="4"/>
      <c r="B3621" s="4"/>
      <c r="C3621" s="11" t="s">
        <v>365</v>
      </c>
      <c r="D3621" s="30">
        <v>0</v>
      </c>
      <c r="E3621" s="30">
        <v>0</v>
      </c>
      <c r="F3621" s="30">
        <v>0</v>
      </c>
      <c r="G3621" s="30">
        <v>0</v>
      </c>
    </row>
    <row r="3622" spans="1:7">
      <c r="A3622" s="4"/>
      <c r="B3622" s="4"/>
      <c r="C3622" s="11" t="s">
        <v>357</v>
      </c>
      <c r="D3622" s="30">
        <v>0</v>
      </c>
      <c r="E3622" s="30">
        <v>0</v>
      </c>
      <c r="F3622" s="30">
        <v>0</v>
      </c>
      <c r="G3622" s="30">
        <v>0</v>
      </c>
    </row>
    <row r="3623" spans="1:7">
      <c r="A3623" s="4"/>
      <c r="B3623" s="4"/>
      <c r="C3623" s="11" t="s">
        <v>361</v>
      </c>
      <c r="D3623" s="30">
        <v>0</v>
      </c>
      <c r="E3623" s="30">
        <v>0</v>
      </c>
      <c r="F3623" s="30">
        <v>0</v>
      </c>
      <c r="G3623" s="30">
        <v>0</v>
      </c>
    </row>
    <row r="3624" spans="1:7">
      <c r="A3624" s="4"/>
      <c r="B3624" s="4"/>
      <c r="C3624" s="11" t="s">
        <v>370</v>
      </c>
      <c r="D3624" s="30">
        <v>0</v>
      </c>
      <c r="E3624" s="30">
        <v>0</v>
      </c>
      <c r="F3624" s="30">
        <v>0</v>
      </c>
      <c r="G3624" s="30">
        <v>0</v>
      </c>
    </row>
    <row r="3625" spans="1:7">
      <c r="A3625" s="4"/>
      <c r="B3625" s="4"/>
      <c r="C3625" s="11" t="s">
        <v>357</v>
      </c>
      <c r="D3625" s="30">
        <v>0</v>
      </c>
      <c r="E3625" s="30">
        <v>0</v>
      </c>
      <c r="F3625" s="30">
        <v>0</v>
      </c>
      <c r="G3625" s="30">
        <v>0</v>
      </c>
    </row>
    <row r="3626" spans="1:7">
      <c r="A3626" s="4"/>
      <c r="B3626" s="4"/>
      <c r="C3626" s="11" t="s">
        <v>361</v>
      </c>
      <c r="D3626" s="30">
        <v>0</v>
      </c>
      <c r="E3626" s="30">
        <v>0</v>
      </c>
      <c r="F3626" s="30">
        <v>0</v>
      </c>
      <c r="G3626" s="30">
        <v>0</v>
      </c>
    </row>
    <row r="3627" spans="1:7">
      <c r="A3627" s="4"/>
      <c r="B3627" s="4"/>
      <c r="C3627" s="11" t="s">
        <v>363</v>
      </c>
      <c r="D3627" s="30">
        <v>0</v>
      </c>
      <c r="E3627" s="30">
        <v>0</v>
      </c>
      <c r="F3627" s="30">
        <v>0</v>
      </c>
      <c r="G3627" s="30">
        <v>0</v>
      </c>
    </row>
    <row r="3628" spans="1:7">
      <c r="A3628" s="4"/>
      <c r="B3628" s="4"/>
      <c r="C3628" s="11" t="s">
        <v>357</v>
      </c>
      <c r="D3628" s="30">
        <v>0</v>
      </c>
      <c r="E3628" s="30">
        <v>0</v>
      </c>
      <c r="F3628" s="30">
        <v>0</v>
      </c>
      <c r="G3628" s="30">
        <v>0</v>
      </c>
    </row>
    <row r="3629" spans="1:7">
      <c r="A3629" s="4"/>
      <c r="B3629" s="4"/>
      <c r="C3629" s="11" t="s">
        <v>361</v>
      </c>
      <c r="D3629" s="30">
        <v>0</v>
      </c>
      <c r="E3629" s="30">
        <v>0</v>
      </c>
      <c r="F3629" s="30">
        <v>0</v>
      </c>
      <c r="G3629" s="30">
        <v>0</v>
      </c>
    </row>
    <row r="3630" spans="1:7">
      <c r="A3630" s="4"/>
      <c r="B3630" s="4"/>
      <c r="C3630" s="11" t="s">
        <v>362</v>
      </c>
      <c r="D3630" s="30">
        <v>0</v>
      </c>
      <c r="E3630" s="30">
        <v>0</v>
      </c>
      <c r="F3630" s="30">
        <v>0</v>
      </c>
      <c r="G3630" s="30">
        <v>0</v>
      </c>
    </row>
    <row r="3631" spans="1:7">
      <c r="A3631" s="4"/>
      <c r="B3631" s="4"/>
      <c r="C3631" s="11" t="s">
        <v>357</v>
      </c>
      <c r="D3631" s="30">
        <v>0</v>
      </c>
      <c r="E3631" s="30">
        <v>0</v>
      </c>
      <c r="F3631" s="30">
        <v>0</v>
      </c>
      <c r="G3631" s="30">
        <v>0</v>
      </c>
    </row>
    <row r="3632" spans="1:7">
      <c r="A3632" s="4"/>
      <c r="B3632" s="4"/>
      <c r="C3632" s="11" t="s">
        <v>361</v>
      </c>
      <c r="D3632" s="30">
        <v>0</v>
      </c>
      <c r="E3632" s="30">
        <v>0</v>
      </c>
      <c r="F3632" s="30">
        <v>0</v>
      </c>
      <c r="G3632" s="30">
        <v>0</v>
      </c>
    </row>
    <row r="3633" spans="1:7">
      <c r="A3633" s="4"/>
      <c r="B3633" s="4"/>
      <c r="C3633" s="11" t="s">
        <v>360</v>
      </c>
      <c r="D3633" s="30">
        <v>0</v>
      </c>
      <c r="E3633" s="30">
        <v>0</v>
      </c>
      <c r="F3633" s="30">
        <v>0</v>
      </c>
      <c r="G3633" s="30">
        <v>0</v>
      </c>
    </row>
    <row r="3634" spans="1:7">
      <c r="A3634" s="4"/>
      <c r="B3634" s="4"/>
      <c r="C3634" s="11" t="s">
        <v>357</v>
      </c>
      <c r="D3634" s="30">
        <v>0</v>
      </c>
      <c r="E3634" s="30">
        <v>0</v>
      </c>
      <c r="F3634" s="30">
        <v>0</v>
      </c>
      <c r="G3634" s="30">
        <v>0</v>
      </c>
    </row>
    <row r="3635" spans="1:7">
      <c r="A3635" s="4"/>
      <c r="B3635" s="4"/>
      <c r="C3635" s="11" t="s">
        <v>356</v>
      </c>
      <c r="D3635" s="30">
        <v>0</v>
      </c>
      <c r="E3635" s="30">
        <v>0</v>
      </c>
      <c r="F3635" s="30">
        <v>0</v>
      </c>
      <c r="G3635" s="30">
        <v>0</v>
      </c>
    </row>
    <row r="3636" spans="1:7">
      <c r="A3636" s="4"/>
      <c r="B3636" s="4"/>
      <c r="C3636" s="11" t="s">
        <v>355</v>
      </c>
      <c r="D3636" s="30">
        <v>0</v>
      </c>
      <c r="E3636" s="30">
        <v>0</v>
      </c>
      <c r="F3636" s="30">
        <v>0</v>
      </c>
      <c r="G3636" s="30">
        <v>0</v>
      </c>
    </row>
    <row r="3637" spans="1:7">
      <c r="A3637" s="4"/>
      <c r="B3637" s="4"/>
      <c r="C3637" s="11" t="s">
        <v>354</v>
      </c>
      <c r="D3637" s="30">
        <v>0</v>
      </c>
      <c r="E3637" s="30">
        <v>0</v>
      </c>
      <c r="F3637" s="30">
        <v>0</v>
      </c>
      <c r="G3637" s="30">
        <v>0</v>
      </c>
    </row>
    <row r="3638" spans="1:7">
      <c r="A3638" s="4"/>
      <c r="B3638" s="4"/>
      <c r="C3638" s="11" t="s">
        <v>353</v>
      </c>
      <c r="D3638" s="30">
        <v>0</v>
      </c>
      <c r="E3638" s="30">
        <v>0</v>
      </c>
      <c r="F3638" s="30">
        <v>0</v>
      </c>
      <c r="G3638" s="30">
        <v>0</v>
      </c>
    </row>
    <row r="3639" spans="1:7">
      <c r="A3639" s="4"/>
      <c r="B3639" s="4"/>
      <c r="C3639" s="11" t="s">
        <v>359</v>
      </c>
      <c r="D3639" s="30">
        <v>0</v>
      </c>
      <c r="E3639" s="30">
        <v>20000000</v>
      </c>
      <c r="F3639" s="30">
        <v>20000000</v>
      </c>
      <c r="G3639" s="30">
        <v>39500000</v>
      </c>
    </row>
    <row r="3640" spans="1:7">
      <c r="A3640" s="4"/>
      <c r="B3640" s="4"/>
      <c r="C3640" s="11" t="s">
        <v>357</v>
      </c>
      <c r="D3640" s="30">
        <v>0</v>
      </c>
      <c r="E3640" s="30">
        <v>0</v>
      </c>
      <c r="F3640" s="30">
        <v>0</v>
      </c>
      <c r="G3640" s="30">
        <v>0</v>
      </c>
    </row>
    <row r="3641" spans="1:7">
      <c r="A3641" s="4"/>
      <c r="B3641" s="4"/>
      <c r="C3641" s="11" t="s">
        <v>356</v>
      </c>
      <c r="D3641" s="30">
        <v>0</v>
      </c>
      <c r="E3641" s="30">
        <v>20000000</v>
      </c>
      <c r="F3641" s="30">
        <v>20000000</v>
      </c>
      <c r="G3641" s="30">
        <v>39500000</v>
      </c>
    </row>
    <row r="3642" spans="1:7">
      <c r="A3642" s="4"/>
      <c r="B3642" s="4"/>
      <c r="C3642" s="11" t="s">
        <v>355</v>
      </c>
      <c r="D3642" s="30">
        <v>0</v>
      </c>
      <c r="E3642" s="30">
        <v>0</v>
      </c>
      <c r="F3642" s="30">
        <v>0</v>
      </c>
      <c r="G3642" s="30">
        <v>0</v>
      </c>
    </row>
    <row r="3643" spans="1:7">
      <c r="A3643" s="4"/>
      <c r="B3643" s="4"/>
      <c r="C3643" s="11" t="s">
        <v>354</v>
      </c>
      <c r="D3643" s="30">
        <v>0</v>
      </c>
      <c r="E3643" s="30">
        <v>0</v>
      </c>
      <c r="F3643" s="30">
        <v>0</v>
      </c>
      <c r="G3643" s="30">
        <v>0</v>
      </c>
    </row>
    <row r="3644" spans="1:7">
      <c r="A3644" s="4"/>
      <c r="B3644" s="4"/>
      <c r="C3644" s="11" t="s">
        <v>353</v>
      </c>
      <c r="D3644" s="30">
        <v>0</v>
      </c>
      <c r="E3644" s="30">
        <v>0</v>
      </c>
      <c r="F3644" s="30">
        <v>0</v>
      </c>
      <c r="G3644" s="30">
        <v>0</v>
      </c>
    </row>
    <row r="3645" spans="1:7">
      <c r="A3645" s="4"/>
      <c r="B3645" s="4"/>
      <c r="C3645" s="11" t="s">
        <v>358</v>
      </c>
      <c r="D3645" s="30">
        <v>0</v>
      </c>
      <c r="E3645" s="30">
        <v>0</v>
      </c>
      <c r="F3645" s="30">
        <v>0</v>
      </c>
      <c r="G3645" s="30">
        <v>0</v>
      </c>
    </row>
    <row r="3646" spans="1:7">
      <c r="A3646" s="4"/>
      <c r="B3646" s="4"/>
      <c r="C3646" s="11" t="s">
        <v>357</v>
      </c>
      <c r="D3646" s="30">
        <v>0</v>
      </c>
      <c r="E3646" s="30">
        <v>0</v>
      </c>
      <c r="F3646" s="30">
        <v>0</v>
      </c>
      <c r="G3646" s="30">
        <v>0</v>
      </c>
    </row>
    <row r="3647" spans="1:7">
      <c r="A3647" s="4"/>
      <c r="B3647" s="4"/>
      <c r="C3647" s="11" t="s">
        <v>356</v>
      </c>
      <c r="D3647" s="30">
        <v>0</v>
      </c>
      <c r="E3647" s="30">
        <v>0</v>
      </c>
      <c r="F3647" s="30">
        <v>0</v>
      </c>
      <c r="G3647" s="30">
        <v>0</v>
      </c>
    </row>
    <row r="3648" spans="1:7">
      <c r="A3648" s="4"/>
      <c r="B3648" s="4"/>
      <c r="C3648" s="11" t="s">
        <v>355</v>
      </c>
      <c r="D3648" s="30">
        <v>0</v>
      </c>
      <c r="E3648" s="30">
        <v>0</v>
      </c>
      <c r="F3648" s="30">
        <v>0</v>
      </c>
      <c r="G3648" s="30">
        <v>0</v>
      </c>
    </row>
    <row r="3649" spans="1:7">
      <c r="A3649" s="4"/>
      <c r="B3649" s="4"/>
      <c r="C3649" s="11" t="s">
        <v>354</v>
      </c>
      <c r="D3649" s="30">
        <v>0</v>
      </c>
      <c r="E3649" s="30">
        <v>0</v>
      </c>
      <c r="F3649" s="30">
        <v>0</v>
      </c>
      <c r="G3649" s="30">
        <v>0</v>
      </c>
    </row>
    <row r="3650" spans="1:7">
      <c r="A3650" s="4"/>
      <c r="B3650" s="4"/>
      <c r="C3650" s="11" t="s">
        <v>353</v>
      </c>
      <c r="D3650" s="30">
        <v>0</v>
      </c>
      <c r="E3650" s="30">
        <v>0</v>
      </c>
      <c r="F3650" s="30">
        <v>0</v>
      </c>
      <c r="G3650" s="30">
        <v>0</v>
      </c>
    </row>
    <row r="3651" spans="1:7">
      <c r="A3651" s="4"/>
      <c r="B3651" s="4"/>
      <c r="C3651" s="11" t="s">
        <v>352</v>
      </c>
      <c r="D3651" s="30">
        <v>0</v>
      </c>
      <c r="E3651" s="30">
        <v>0</v>
      </c>
      <c r="F3651" s="30">
        <v>0</v>
      </c>
      <c r="G3651" s="30">
        <v>0</v>
      </c>
    </row>
    <row r="3652" spans="1:7">
      <c r="A3652" s="4"/>
      <c r="B3652" s="4"/>
      <c r="C3652" s="11" t="s">
        <v>351</v>
      </c>
      <c r="D3652" s="30">
        <v>0</v>
      </c>
      <c r="E3652" s="30">
        <v>0</v>
      </c>
      <c r="F3652" s="30">
        <v>0</v>
      </c>
      <c r="G3652" s="30">
        <v>0</v>
      </c>
    </row>
    <row r="3653" spans="1:7">
      <c r="A3653" s="4"/>
      <c r="B3653" s="4"/>
      <c r="C3653" s="10" t="s">
        <v>145</v>
      </c>
      <c r="D3653" s="30">
        <v>0</v>
      </c>
      <c r="E3653" s="30">
        <v>20000000</v>
      </c>
      <c r="F3653" s="30">
        <v>20000000</v>
      </c>
      <c r="G3653" s="30">
        <v>39500000</v>
      </c>
    </row>
    <row r="3654" spans="1:7">
      <c r="A3654" s="4"/>
      <c r="B3654" s="4"/>
      <c r="C3654" s="26" t="s">
        <v>2643</v>
      </c>
      <c r="D3654" s="1316" t="s">
        <v>1931</v>
      </c>
      <c r="E3654" s="1317"/>
      <c r="F3654" s="1317"/>
      <c r="G3654" s="1317"/>
    </row>
    <row r="3655" spans="1:7">
      <c r="A3655" s="4"/>
      <c r="B3655" s="4"/>
      <c r="C3655" s="14" t="s">
        <v>382</v>
      </c>
      <c r="D3655" s="1314" t="s">
        <v>2644</v>
      </c>
      <c r="E3655" s="1315"/>
      <c r="F3655" s="1315"/>
      <c r="G3655" s="1315"/>
    </row>
    <row r="3656" spans="1:7">
      <c r="A3656" s="4"/>
      <c r="B3656" s="4"/>
      <c r="C3656" s="27" t="s">
        <v>380</v>
      </c>
      <c r="D3656" s="1310" t="s">
        <v>1931</v>
      </c>
      <c r="E3656" s="1311"/>
      <c r="F3656" s="1311"/>
      <c r="G3656" s="1311"/>
    </row>
    <row r="3657" spans="1:7">
      <c r="A3657" s="4"/>
      <c r="B3657" s="4"/>
      <c r="C3657" s="27" t="s">
        <v>15</v>
      </c>
      <c r="D3657" s="1310" t="s">
        <v>86</v>
      </c>
      <c r="E3657" s="1311"/>
      <c r="F3657" s="1311"/>
      <c r="G3657" s="1311"/>
    </row>
    <row r="3658" spans="1:7">
      <c r="A3658" s="4"/>
      <c r="B3658" s="4"/>
      <c r="C3658" s="13"/>
      <c r="D3658" s="33">
        <v>2022</v>
      </c>
      <c r="E3658" s="33">
        <v>2023</v>
      </c>
      <c r="F3658" s="33">
        <v>2024</v>
      </c>
      <c r="G3658" s="33">
        <v>2025</v>
      </c>
    </row>
    <row r="3659" spans="1:7">
      <c r="A3659" s="4"/>
      <c r="B3659" s="4"/>
      <c r="C3659" s="12"/>
      <c r="D3659" s="34" t="s">
        <v>7</v>
      </c>
      <c r="E3659" s="34" t="s">
        <v>8</v>
      </c>
      <c r="F3659" s="34" t="s">
        <v>8</v>
      </c>
      <c r="G3659" s="34" t="s">
        <v>8</v>
      </c>
    </row>
    <row r="3660" spans="1:7">
      <c r="A3660" s="4"/>
      <c r="B3660" s="4"/>
      <c r="C3660" s="7" t="s">
        <v>16</v>
      </c>
      <c r="D3660" s="35" t="s">
        <v>372</v>
      </c>
      <c r="E3660" s="35" t="s">
        <v>411</v>
      </c>
      <c r="F3660" s="35" t="s">
        <v>411</v>
      </c>
      <c r="G3660" s="35" t="s">
        <v>372</v>
      </c>
    </row>
    <row r="3661" spans="1:7">
      <c r="A3661" s="4"/>
      <c r="B3661" s="4"/>
      <c r="C3661" s="7" t="s">
        <v>481</v>
      </c>
      <c r="D3661" s="35" t="s">
        <v>2645</v>
      </c>
      <c r="E3661" s="35" t="s">
        <v>2646</v>
      </c>
      <c r="F3661" s="35" t="s">
        <v>2647</v>
      </c>
      <c r="G3661" s="35" t="s">
        <v>372</v>
      </c>
    </row>
    <row r="3662" spans="1:7">
      <c r="A3662" s="4"/>
      <c r="B3662" s="4"/>
      <c r="C3662" s="7" t="s">
        <v>480</v>
      </c>
      <c r="D3662" s="35" t="s">
        <v>372</v>
      </c>
      <c r="E3662" s="35" t="s">
        <v>2646</v>
      </c>
      <c r="F3662" s="35" t="s">
        <v>2647</v>
      </c>
      <c r="G3662" s="35" t="s">
        <v>372</v>
      </c>
    </row>
    <row r="3663" spans="1:7">
      <c r="A3663" s="4"/>
      <c r="B3663" s="4"/>
      <c r="C3663" s="7" t="s">
        <v>375</v>
      </c>
      <c r="D3663" s="35" t="s">
        <v>348</v>
      </c>
      <c r="E3663" s="35" t="s">
        <v>348</v>
      </c>
      <c r="F3663" s="35" t="s">
        <v>372</v>
      </c>
      <c r="G3663" s="35" t="s">
        <v>434</v>
      </c>
    </row>
    <row r="3664" spans="1:7">
      <c r="A3664" s="4"/>
      <c r="B3664" s="4"/>
      <c r="C3664" s="7" t="s">
        <v>374</v>
      </c>
      <c r="D3664" s="35" t="s">
        <v>348</v>
      </c>
      <c r="E3664" s="35" t="s">
        <v>2648</v>
      </c>
      <c r="F3664" s="35" t="s">
        <v>2649</v>
      </c>
      <c r="G3664" s="35" t="s">
        <v>434</v>
      </c>
    </row>
    <row r="3665" spans="1:7">
      <c r="A3665" s="4"/>
      <c r="B3665" s="4"/>
      <c r="C3665" s="7" t="s">
        <v>22</v>
      </c>
      <c r="D3665" s="35" t="s">
        <v>348</v>
      </c>
      <c r="E3665" s="35" t="s">
        <v>348</v>
      </c>
      <c r="F3665" s="35" t="s">
        <v>2649</v>
      </c>
      <c r="G3665" s="35" t="s">
        <v>434</v>
      </c>
    </row>
    <row r="3666" spans="1:7">
      <c r="A3666" s="4"/>
      <c r="B3666" s="4"/>
      <c r="C3666" s="1312" t="s">
        <v>371</v>
      </c>
      <c r="D3666" s="1313"/>
      <c r="E3666" s="1313"/>
      <c r="F3666" s="1313"/>
      <c r="G3666" s="1313"/>
    </row>
    <row r="3667" spans="1:7">
      <c r="A3667" s="4"/>
      <c r="B3667" s="4"/>
      <c r="C3667" s="13"/>
      <c r="D3667" s="33">
        <v>2022</v>
      </c>
      <c r="E3667" s="33">
        <v>2023</v>
      </c>
      <c r="F3667" s="33">
        <v>2024</v>
      </c>
      <c r="G3667" s="33">
        <v>2025</v>
      </c>
    </row>
    <row r="3668" spans="1:7">
      <c r="A3668" s="4"/>
      <c r="B3668" s="4"/>
      <c r="C3668" s="12"/>
      <c r="D3668" s="34" t="s">
        <v>7</v>
      </c>
      <c r="E3668" s="34" t="s">
        <v>8</v>
      </c>
      <c r="F3668" s="34" t="s">
        <v>8</v>
      </c>
      <c r="G3668" s="34" t="s">
        <v>8</v>
      </c>
    </row>
    <row r="3669" spans="1:7">
      <c r="A3669" s="4"/>
      <c r="B3669" s="4"/>
      <c r="C3669" s="11" t="s">
        <v>368</v>
      </c>
      <c r="D3669" s="30">
        <v>0</v>
      </c>
      <c r="E3669" s="30">
        <v>0</v>
      </c>
      <c r="F3669" s="30">
        <v>0</v>
      </c>
      <c r="G3669" s="30">
        <v>0</v>
      </c>
    </row>
    <row r="3670" spans="1:7">
      <c r="A3670" s="4"/>
      <c r="B3670" s="4"/>
      <c r="C3670" s="11" t="s">
        <v>357</v>
      </c>
      <c r="D3670" s="30">
        <v>0</v>
      </c>
      <c r="E3670" s="30">
        <v>0</v>
      </c>
      <c r="F3670" s="30">
        <v>0</v>
      </c>
      <c r="G3670" s="30">
        <v>0</v>
      </c>
    </row>
    <row r="3671" spans="1:7">
      <c r="A3671" s="4"/>
      <c r="B3671" s="4"/>
      <c r="C3671" s="11" t="s">
        <v>361</v>
      </c>
      <c r="D3671" s="30">
        <v>0</v>
      </c>
      <c r="E3671" s="30">
        <v>0</v>
      </c>
      <c r="F3671" s="30">
        <v>0</v>
      </c>
      <c r="G3671" s="30">
        <v>0</v>
      </c>
    </row>
    <row r="3672" spans="1:7">
      <c r="A3672" s="4"/>
      <c r="B3672" s="4"/>
      <c r="C3672" s="11" t="s">
        <v>367</v>
      </c>
      <c r="D3672" s="30">
        <v>0</v>
      </c>
      <c r="E3672" s="30">
        <v>0</v>
      </c>
      <c r="F3672" s="30">
        <v>0</v>
      </c>
      <c r="G3672" s="30">
        <v>0</v>
      </c>
    </row>
    <row r="3673" spans="1:7">
      <c r="A3673" s="4"/>
      <c r="B3673" s="4"/>
      <c r="C3673" s="11" t="s">
        <v>357</v>
      </c>
      <c r="D3673" s="30">
        <v>0</v>
      </c>
      <c r="E3673" s="30">
        <v>0</v>
      </c>
      <c r="F3673" s="30">
        <v>0</v>
      </c>
      <c r="G3673" s="30">
        <v>0</v>
      </c>
    </row>
    <row r="3674" spans="1:7">
      <c r="A3674" s="4"/>
      <c r="B3674" s="4"/>
      <c r="C3674" s="11" t="s">
        <v>361</v>
      </c>
      <c r="D3674" s="30">
        <v>0</v>
      </c>
      <c r="E3674" s="30">
        <v>0</v>
      </c>
      <c r="F3674" s="30">
        <v>0</v>
      </c>
      <c r="G3674" s="30">
        <v>0</v>
      </c>
    </row>
    <row r="3675" spans="1:7">
      <c r="A3675" s="4"/>
      <c r="B3675" s="4"/>
      <c r="C3675" s="11" t="s">
        <v>366</v>
      </c>
      <c r="D3675" s="30">
        <v>0</v>
      </c>
      <c r="E3675" s="30">
        <v>0</v>
      </c>
      <c r="F3675" s="30">
        <v>0</v>
      </c>
      <c r="G3675" s="30">
        <v>0</v>
      </c>
    </row>
    <row r="3676" spans="1:7">
      <c r="A3676" s="4"/>
      <c r="B3676" s="4"/>
      <c r="C3676" s="11" t="s">
        <v>357</v>
      </c>
      <c r="D3676" s="30">
        <v>0</v>
      </c>
      <c r="E3676" s="30">
        <v>0</v>
      </c>
      <c r="F3676" s="30">
        <v>0</v>
      </c>
      <c r="G3676" s="30">
        <v>0</v>
      </c>
    </row>
    <row r="3677" spans="1:7">
      <c r="A3677" s="4"/>
      <c r="B3677" s="4"/>
      <c r="C3677" s="11" t="s">
        <v>361</v>
      </c>
      <c r="D3677" s="30">
        <v>0</v>
      </c>
      <c r="E3677" s="30">
        <v>0</v>
      </c>
      <c r="F3677" s="30">
        <v>0</v>
      </c>
      <c r="G3677" s="30">
        <v>0</v>
      </c>
    </row>
    <row r="3678" spans="1:7">
      <c r="A3678" s="4"/>
      <c r="B3678" s="4"/>
      <c r="C3678" s="11" t="s">
        <v>365</v>
      </c>
      <c r="D3678" s="30">
        <v>0</v>
      </c>
      <c r="E3678" s="30">
        <v>0</v>
      </c>
      <c r="F3678" s="30">
        <v>0</v>
      </c>
      <c r="G3678" s="30">
        <v>0</v>
      </c>
    </row>
    <row r="3679" spans="1:7">
      <c r="A3679" s="4"/>
      <c r="B3679" s="4"/>
      <c r="C3679" s="11" t="s">
        <v>357</v>
      </c>
      <c r="D3679" s="30">
        <v>0</v>
      </c>
      <c r="E3679" s="30">
        <v>0</v>
      </c>
      <c r="F3679" s="30">
        <v>0</v>
      </c>
      <c r="G3679" s="30">
        <v>0</v>
      </c>
    </row>
    <row r="3680" spans="1:7">
      <c r="A3680" s="4"/>
      <c r="B3680" s="4"/>
      <c r="C3680" s="11" t="s">
        <v>361</v>
      </c>
      <c r="D3680" s="30">
        <v>0</v>
      </c>
      <c r="E3680" s="30">
        <v>0</v>
      </c>
      <c r="F3680" s="30">
        <v>0</v>
      </c>
      <c r="G3680" s="30">
        <v>0</v>
      </c>
    </row>
    <row r="3681" spans="1:7">
      <c r="A3681" s="4"/>
      <c r="B3681" s="4"/>
      <c r="C3681" s="11" t="s">
        <v>370</v>
      </c>
      <c r="D3681" s="30">
        <v>0</v>
      </c>
      <c r="E3681" s="30">
        <v>0</v>
      </c>
      <c r="F3681" s="30">
        <v>0</v>
      </c>
      <c r="G3681" s="30">
        <v>0</v>
      </c>
    </row>
    <row r="3682" spans="1:7">
      <c r="A3682" s="4"/>
      <c r="B3682" s="4"/>
      <c r="C3682" s="11" t="s">
        <v>357</v>
      </c>
      <c r="D3682" s="30">
        <v>0</v>
      </c>
      <c r="E3682" s="30">
        <v>0</v>
      </c>
      <c r="F3682" s="30">
        <v>0</v>
      </c>
      <c r="G3682" s="30">
        <v>0</v>
      </c>
    </row>
    <row r="3683" spans="1:7">
      <c r="A3683" s="4"/>
      <c r="B3683" s="4"/>
      <c r="C3683" s="11" t="s">
        <v>361</v>
      </c>
      <c r="D3683" s="30">
        <v>0</v>
      </c>
      <c r="E3683" s="30">
        <v>0</v>
      </c>
      <c r="F3683" s="30">
        <v>0</v>
      </c>
      <c r="G3683" s="30">
        <v>0</v>
      </c>
    </row>
    <row r="3684" spans="1:7">
      <c r="A3684" s="4"/>
      <c r="B3684" s="4"/>
      <c r="C3684" s="11" t="s">
        <v>363</v>
      </c>
      <c r="D3684" s="30">
        <v>0</v>
      </c>
      <c r="E3684" s="30">
        <v>0</v>
      </c>
      <c r="F3684" s="30">
        <v>0</v>
      </c>
      <c r="G3684" s="30">
        <v>0</v>
      </c>
    </row>
    <row r="3685" spans="1:7">
      <c r="A3685" s="4"/>
      <c r="B3685" s="4"/>
      <c r="C3685" s="11" t="s">
        <v>357</v>
      </c>
      <c r="D3685" s="30">
        <v>0</v>
      </c>
      <c r="E3685" s="30">
        <v>0</v>
      </c>
      <c r="F3685" s="30">
        <v>0</v>
      </c>
      <c r="G3685" s="30">
        <v>0</v>
      </c>
    </row>
    <row r="3686" spans="1:7">
      <c r="A3686" s="4"/>
      <c r="B3686" s="4"/>
      <c r="C3686" s="11" t="s">
        <v>361</v>
      </c>
      <c r="D3686" s="30">
        <v>0</v>
      </c>
      <c r="E3686" s="30">
        <v>0</v>
      </c>
      <c r="F3686" s="30">
        <v>0</v>
      </c>
      <c r="G3686" s="30">
        <v>0</v>
      </c>
    </row>
    <row r="3687" spans="1:7">
      <c r="A3687" s="4"/>
      <c r="B3687" s="4"/>
      <c r="C3687" s="11" t="s">
        <v>362</v>
      </c>
      <c r="D3687" s="30">
        <v>0</v>
      </c>
      <c r="E3687" s="30">
        <v>0</v>
      </c>
      <c r="F3687" s="30">
        <v>0</v>
      </c>
      <c r="G3687" s="30">
        <v>0</v>
      </c>
    </row>
    <row r="3688" spans="1:7">
      <c r="A3688" s="4"/>
      <c r="B3688" s="4"/>
      <c r="C3688" s="11" t="s">
        <v>357</v>
      </c>
      <c r="D3688" s="30">
        <v>0</v>
      </c>
      <c r="E3688" s="30">
        <v>0</v>
      </c>
      <c r="F3688" s="30">
        <v>0</v>
      </c>
      <c r="G3688" s="30">
        <v>0</v>
      </c>
    </row>
    <row r="3689" spans="1:7">
      <c r="A3689" s="4"/>
      <c r="B3689" s="4"/>
      <c r="C3689" s="11" t="s">
        <v>361</v>
      </c>
      <c r="D3689" s="30">
        <v>0</v>
      </c>
      <c r="E3689" s="30">
        <v>0</v>
      </c>
      <c r="F3689" s="30">
        <v>0</v>
      </c>
      <c r="G3689" s="30">
        <v>0</v>
      </c>
    </row>
    <row r="3690" spans="1:7">
      <c r="A3690" s="4"/>
      <c r="B3690" s="4"/>
      <c r="C3690" s="11" t="s">
        <v>360</v>
      </c>
      <c r="D3690" s="30">
        <v>0</v>
      </c>
      <c r="E3690" s="30">
        <v>0</v>
      </c>
      <c r="F3690" s="30">
        <v>0</v>
      </c>
      <c r="G3690" s="30">
        <v>0</v>
      </c>
    </row>
    <row r="3691" spans="1:7">
      <c r="A3691" s="4"/>
      <c r="B3691" s="4"/>
      <c r="C3691" s="11" t="s">
        <v>357</v>
      </c>
      <c r="D3691" s="30">
        <v>0</v>
      </c>
      <c r="E3691" s="30">
        <v>0</v>
      </c>
      <c r="F3691" s="30">
        <v>0</v>
      </c>
      <c r="G3691" s="30">
        <v>0</v>
      </c>
    </row>
    <row r="3692" spans="1:7">
      <c r="A3692" s="4"/>
      <c r="B3692" s="4"/>
      <c r="C3692" s="11" t="s">
        <v>356</v>
      </c>
      <c r="D3692" s="30">
        <v>0</v>
      </c>
      <c r="E3692" s="30">
        <v>0</v>
      </c>
      <c r="F3692" s="30">
        <v>0</v>
      </c>
      <c r="G3692" s="30">
        <v>0</v>
      </c>
    </row>
    <row r="3693" spans="1:7">
      <c r="A3693" s="4"/>
      <c r="B3693" s="4"/>
      <c r="C3693" s="11" t="s">
        <v>355</v>
      </c>
      <c r="D3693" s="30">
        <v>0</v>
      </c>
      <c r="E3693" s="30">
        <v>0</v>
      </c>
      <c r="F3693" s="30">
        <v>0</v>
      </c>
      <c r="G3693" s="30">
        <v>0</v>
      </c>
    </row>
    <row r="3694" spans="1:7">
      <c r="A3694" s="4"/>
      <c r="B3694" s="4"/>
      <c r="C3694" s="11" t="s">
        <v>354</v>
      </c>
      <c r="D3694" s="30">
        <v>0</v>
      </c>
      <c r="E3694" s="30">
        <v>0</v>
      </c>
      <c r="F3694" s="30">
        <v>0</v>
      </c>
      <c r="G3694" s="30">
        <v>0</v>
      </c>
    </row>
    <row r="3695" spans="1:7">
      <c r="A3695" s="4"/>
      <c r="B3695" s="4"/>
      <c r="C3695" s="11" t="s">
        <v>353</v>
      </c>
      <c r="D3695" s="30">
        <v>0</v>
      </c>
      <c r="E3695" s="30">
        <v>0</v>
      </c>
      <c r="F3695" s="30">
        <v>0</v>
      </c>
      <c r="G3695" s="30">
        <v>0</v>
      </c>
    </row>
    <row r="3696" spans="1:7">
      <c r="A3696" s="4"/>
      <c r="B3696" s="4"/>
      <c r="C3696" s="11" t="s">
        <v>359</v>
      </c>
      <c r="D3696" s="30">
        <v>0</v>
      </c>
      <c r="E3696" s="30">
        <v>450000000</v>
      </c>
      <c r="F3696" s="30">
        <v>630513765</v>
      </c>
      <c r="G3696" s="30">
        <v>0</v>
      </c>
    </row>
    <row r="3697" spans="1:7">
      <c r="A3697" s="4"/>
      <c r="B3697" s="4"/>
      <c r="C3697" s="11" t="s">
        <v>357</v>
      </c>
      <c r="D3697" s="30">
        <v>0</v>
      </c>
      <c r="E3697" s="30">
        <v>0</v>
      </c>
      <c r="F3697" s="30">
        <v>0</v>
      </c>
      <c r="G3697" s="30">
        <v>0</v>
      </c>
    </row>
    <row r="3698" spans="1:7">
      <c r="A3698" s="4"/>
      <c r="B3698" s="4"/>
      <c r="C3698" s="11" t="s">
        <v>356</v>
      </c>
      <c r="D3698" s="30">
        <v>0</v>
      </c>
      <c r="E3698" s="30">
        <v>450000000</v>
      </c>
      <c r="F3698" s="30">
        <v>630513765</v>
      </c>
      <c r="G3698" s="30">
        <v>0</v>
      </c>
    </row>
    <row r="3699" spans="1:7">
      <c r="A3699" s="4"/>
      <c r="B3699" s="4"/>
      <c r="C3699" s="11" t="s">
        <v>355</v>
      </c>
      <c r="D3699" s="30">
        <v>0</v>
      </c>
      <c r="E3699" s="30">
        <v>0</v>
      </c>
      <c r="F3699" s="30">
        <v>0</v>
      </c>
      <c r="G3699" s="30">
        <v>0</v>
      </c>
    </row>
    <row r="3700" spans="1:7">
      <c r="A3700" s="4"/>
      <c r="B3700" s="4"/>
      <c r="C3700" s="11" t="s">
        <v>354</v>
      </c>
      <c r="D3700" s="30">
        <v>0</v>
      </c>
      <c r="E3700" s="30">
        <v>0</v>
      </c>
      <c r="F3700" s="30">
        <v>0</v>
      </c>
      <c r="G3700" s="30">
        <v>0</v>
      </c>
    </row>
    <row r="3701" spans="1:7">
      <c r="A3701" s="4"/>
      <c r="B3701" s="4"/>
      <c r="C3701" s="11" t="s">
        <v>353</v>
      </c>
      <c r="D3701" s="30">
        <v>0</v>
      </c>
      <c r="E3701" s="30">
        <v>0</v>
      </c>
      <c r="F3701" s="30">
        <v>0</v>
      </c>
      <c r="G3701" s="30">
        <v>0</v>
      </c>
    </row>
    <row r="3702" spans="1:7">
      <c r="A3702" s="4"/>
      <c r="B3702" s="4"/>
      <c r="C3702" s="11" t="s">
        <v>358</v>
      </c>
      <c r="D3702" s="30">
        <v>0</v>
      </c>
      <c r="E3702" s="30">
        <v>0</v>
      </c>
      <c r="F3702" s="30">
        <v>0</v>
      </c>
      <c r="G3702" s="30">
        <v>0</v>
      </c>
    </row>
    <row r="3703" spans="1:7">
      <c r="A3703" s="4"/>
      <c r="B3703" s="4"/>
      <c r="C3703" s="11" t="s">
        <v>357</v>
      </c>
      <c r="D3703" s="30">
        <v>0</v>
      </c>
      <c r="E3703" s="30">
        <v>0</v>
      </c>
      <c r="F3703" s="30">
        <v>0</v>
      </c>
      <c r="G3703" s="30">
        <v>0</v>
      </c>
    </row>
    <row r="3704" spans="1:7">
      <c r="A3704" s="4"/>
      <c r="B3704" s="4"/>
      <c r="C3704" s="11" t="s">
        <v>356</v>
      </c>
      <c r="D3704" s="30">
        <v>0</v>
      </c>
      <c r="E3704" s="30">
        <v>0</v>
      </c>
      <c r="F3704" s="30">
        <v>0</v>
      </c>
      <c r="G3704" s="30">
        <v>0</v>
      </c>
    </row>
    <row r="3705" spans="1:7">
      <c r="A3705" s="4"/>
      <c r="B3705" s="4"/>
      <c r="C3705" s="11" t="s">
        <v>355</v>
      </c>
      <c r="D3705" s="30">
        <v>0</v>
      </c>
      <c r="E3705" s="30">
        <v>0</v>
      </c>
      <c r="F3705" s="30">
        <v>0</v>
      </c>
      <c r="G3705" s="30">
        <v>0</v>
      </c>
    </row>
    <row r="3706" spans="1:7">
      <c r="A3706" s="4"/>
      <c r="B3706" s="4"/>
      <c r="C3706" s="11" t="s">
        <v>354</v>
      </c>
      <c r="D3706" s="30">
        <v>0</v>
      </c>
      <c r="E3706" s="30">
        <v>0</v>
      </c>
      <c r="F3706" s="30">
        <v>0</v>
      </c>
      <c r="G3706" s="30">
        <v>0</v>
      </c>
    </row>
    <row r="3707" spans="1:7">
      <c r="A3707" s="4"/>
      <c r="B3707" s="4"/>
      <c r="C3707" s="11" t="s">
        <v>353</v>
      </c>
      <c r="D3707" s="30">
        <v>0</v>
      </c>
      <c r="E3707" s="30">
        <v>0</v>
      </c>
      <c r="F3707" s="30">
        <v>0</v>
      </c>
      <c r="G3707" s="30">
        <v>0</v>
      </c>
    </row>
    <row r="3708" spans="1:7">
      <c r="A3708" s="4"/>
      <c r="B3708" s="4"/>
      <c r="C3708" s="11" t="s">
        <v>352</v>
      </c>
      <c r="D3708" s="30">
        <v>0</v>
      </c>
      <c r="E3708" s="30">
        <v>0</v>
      </c>
      <c r="F3708" s="30">
        <v>0</v>
      </c>
      <c r="G3708" s="30">
        <v>0</v>
      </c>
    </row>
    <row r="3709" spans="1:7">
      <c r="A3709" s="4"/>
      <c r="B3709" s="4"/>
      <c r="C3709" s="11" t="s">
        <v>351</v>
      </c>
      <c r="D3709" s="30">
        <v>0</v>
      </c>
      <c r="E3709" s="30">
        <v>0</v>
      </c>
      <c r="F3709" s="30">
        <v>0</v>
      </c>
      <c r="G3709" s="30">
        <v>0</v>
      </c>
    </row>
    <row r="3710" spans="1:7">
      <c r="A3710" s="4"/>
      <c r="B3710" s="4"/>
      <c r="C3710" s="10" t="s">
        <v>145</v>
      </c>
      <c r="D3710" s="30">
        <v>0</v>
      </c>
      <c r="E3710" s="30">
        <v>450000000</v>
      </c>
      <c r="F3710" s="30">
        <v>630513765</v>
      </c>
      <c r="G3710" s="30">
        <v>0</v>
      </c>
    </row>
    <row r="3711" spans="1:7">
      <c r="A3711" s="4"/>
      <c r="B3711" s="4"/>
      <c r="C3711" s="26" t="s">
        <v>2650</v>
      </c>
      <c r="D3711" s="1316" t="s">
        <v>1135</v>
      </c>
      <c r="E3711" s="1317"/>
      <c r="F3711" s="1317"/>
      <c r="G3711" s="1317"/>
    </row>
    <row r="3712" spans="1:7">
      <c r="A3712" s="4"/>
      <c r="B3712" s="4"/>
      <c r="C3712" s="14" t="s">
        <v>382</v>
      </c>
      <c r="D3712" s="1314" t="s">
        <v>2651</v>
      </c>
      <c r="E3712" s="1315"/>
      <c r="F3712" s="1315"/>
      <c r="G3712" s="1315"/>
    </row>
    <row r="3713" spans="1:7">
      <c r="A3713" s="4"/>
      <c r="B3713" s="4"/>
      <c r="C3713" s="27" t="s">
        <v>380</v>
      </c>
      <c r="D3713" s="1310" t="s">
        <v>1136</v>
      </c>
      <c r="E3713" s="1311"/>
      <c r="F3713" s="1311"/>
      <c r="G3713" s="1311"/>
    </row>
    <row r="3714" spans="1:7">
      <c r="A3714" s="4"/>
      <c r="B3714" s="4"/>
      <c r="C3714" s="27" t="s">
        <v>15</v>
      </c>
      <c r="D3714" s="1310" t="s">
        <v>40</v>
      </c>
      <c r="E3714" s="1311"/>
      <c r="F3714" s="1311"/>
      <c r="G3714" s="1311"/>
    </row>
    <row r="3715" spans="1:7">
      <c r="A3715" s="4"/>
      <c r="B3715" s="4"/>
      <c r="C3715" s="13"/>
      <c r="D3715" s="33">
        <v>2022</v>
      </c>
      <c r="E3715" s="33">
        <v>2023</v>
      </c>
      <c r="F3715" s="33">
        <v>2024</v>
      </c>
      <c r="G3715" s="33">
        <v>2025</v>
      </c>
    </row>
    <row r="3716" spans="1:7">
      <c r="A3716" s="4"/>
      <c r="B3716" s="4"/>
      <c r="C3716" s="12"/>
      <c r="D3716" s="34" t="s">
        <v>7</v>
      </c>
      <c r="E3716" s="34" t="s">
        <v>8</v>
      </c>
      <c r="F3716" s="34" t="s">
        <v>8</v>
      </c>
      <c r="G3716" s="34" t="s">
        <v>8</v>
      </c>
    </row>
    <row r="3717" spans="1:7">
      <c r="A3717" s="4"/>
      <c r="B3717" s="4"/>
      <c r="C3717" s="7" t="s">
        <v>16</v>
      </c>
      <c r="D3717" s="35" t="s">
        <v>411</v>
      </c>
      <c r="E3717" s="35" t="s">
        <v>411</v>
      </c>
      <c r="F3717" s="35" t="s">
        <v>411</v>
      </c>
      <c r="G3717" s="35" t="s">
        <v>411</v>
      </c>
    </row>
    <row r="3718" spans="1:7">
      <c r="A3718" s="4"/>
      <c r="B3718" s="4"/>
      <c r="C3718" s="7" t="s">
        <v>481</v>
      </c>
      <c r="D3718" s="35" t="s">
        <v>372</v>
      </c>
      <c r="E3718" s="35" t="s">
        <v>2652</v>
      </c>
      <c r="F3718" s="35" t="s">
        <v>2653</v>
      </c>
      <c r="G3718" s="35" t="s">
        <v>2653</v>
      </c>
    </row>
    <row r="3719" spans="1:7">
      <c r="A3719" s="4"/>
      <c r="B3719" s="4"/>
      <c r="C3719" s="7" t="s">
        <v>480</v>
      </c>
      <c r="D3719" s="35" t="s">
        <v>372</v>
      </c>
      <c r="E3719" s="35" t="s">
        <v>2652</v>
      </c>
      <c r="F3719" s="35" t="s">
        <v>2653</v>
      </c>
      <c r="G3719" s="35" t="s">
        <v>2653</v>
      </c>
    </row>
    <row r="3720" spans="1:7">
      <c r="A3720" s="4"/>
      <c r="B3720" s="4"/>
      <c r="C3720" s="7" t="s">
        <v>375</v>
      </c>
      <c r="D3720" s="35" t="s">
        <v>348</v>
      </c>
      <c r="E3720" s="35" t="s">
        <v>372</v>
      </c>
      <c r="F3720" s="35" t="s">
        <v>372</v>
      </c>
      <c r="G3720" s="35" t="s">
        <v>372</v>
      </c>
    </row>
    <row r="3721" spans="1:7">
      <c r="A3721" s="4"/>
      <c r="B3721" s="4"/>
      <c r="C3721" s="7" t="s">
        <v>374</v>
      </c>
      <c r="D3721" s="35" t="s">
        <v>348</v>
      </c>
      <c r="E3721" s="35" t="s">
        <v>348</v>
      </c>
      <c r="F3721" s="35" t="s">
        <v>2654</v>
      </c>
      <c r="G3721" s="35" t="s">
        <v>372</v>
      </c>
    </row>
    <row r="3722" spans="1:7">
      <c r="A3722" s="4"/>
      <c r="B3722" s="4"/>
      <c r="C3722" s="7" t="s">
        <v>22</v>
      </c>
      <c r="D3722" s="35" t="s">
        <v>348</v>
      </c>
      <c r="E3722" s="35" t="s">
        <v>348</v>
      </c>
      <c r="F3722" s="35" t="s">
        <v>2654</v>
      </c>
      <c r="G3722" s="35" t="s">
        <v>372</v>
      </c>
    </row>
    <row r="3723" spans="1:7">
      <c r="A3723" s="4"/>
      <c r="B3723" s="4"/>
      <c r="C3723" s="1312" t="s">
        <v>371</v>
      </c>
      <c r="D3723" s="1313"/>
      <c r="E3723" s="1313"/>
      <c r="F3723" s="1313"/>
      <c r="G3723" s="1313"/>
    </row>
    <row r="3724" spans="1:7">
      <c r="A3724" s="4"/>
      <c r="B3724" s="4"/>
      <c r="C3724" s="13"/>
      <c r="D3724" s="33">
        <v>2022</v>
      </c>
      <c r="E3724" s="33">
        <v>2023</v>
      </c>
      <c r="F3724" s="33">
        <v>2024</v>
      </c>
      <c r="G3724" s="33">
        <v>2025</v>
      </c>
    </row>
    <row r="3725" spans="1:7">
      <c r="A3725" s="4"/>
      <c r="B3725" s="4"/>
      <c r="C3725" s="12"/>
      <c r="D3725" s="34" t="s">
        <v>7</v>
      </c>
      <c r="E3725" s="34" t="s">
        <v>8</v>
      </c>
      <c r="F3725" s="34" t="s">
        <v>8</v>
      </c>
      <c r="G3725" s="34" t="s">
        <v>8</v>
      </c>
    </row>
    <row r="3726" spans="1:7">
      <c r="A3726" s="4"/>
      <c r="B3726" s="4"/>
      <c r="C3726" s="11" t="s">
        <v>368</v>
      </c>
      <c r="D3726" s="30">
        <v>0</v>
      </c>
      <c r="E3726" s="30">
        <v>0</v>
      </c>
      <c r="F3726" s="30">
        <v>0</v>
      </c>
      <c r="G3726" s="30">
        <v>0</v>
      </c>
    </row>
    <row r="3727" spans="1:7">
      <c r="A3727" s="4"/>
      <c r="B3727" s="4"/>
      <c r="C3727" s="11" t="s">
        <v>357</v>
      </c>
      <c r="D3727" s="30">
        <v>0</v>
      </c>
      <c r="E3727" s="30">
        <v>0</v>
      </c>
      <c r="F3727" s="30">
        <v>0</v>
      </c>
      <c r="G3727" s="30">
        <v>0</v>
      </c>
    </row>
    <row r="3728" spans="1:7">
      <c r="A3728" s="4"/>
      <c r="B3728" s="4"/>
      <c r="C3728" s="11" t="s">
        <v>361</v>
      </c>
      <c r="D3728" s="30">
        <v>0</v>
      </c>
      <c r="E3728" s="30">
        <v>0</v>
      </c>
      <c r="F3728" s="30">
        <v>0</v>
      </c>
      <c r="G3728" s="30">
        <v>0</v>
      </c>
    </row>
    <row r="3729" spans="1:7">
      <c r="A3729" s="4"/>
      <c r="B3729" s="4"/>
      <c r="C3729" s="11" t="s">
        <v>367</v>
      </c>
      <c r="D3729" s="30">
        <v>0</v>
      </c>
      <c r="E3729" s="30">
        <v>0</v>
      </c>
      <c r="F3729" s="30">
        <v>0</v>
      </c>
      <c r="G3729" s="30">
        <v>0</v>
      </c>
    </row>
    <row r="3730" spans="1:7">
      <c r="A3730" s="4"/>
      <c r="B3730" s="4"/>
      <c r="C3730" s="11" t="s">
        <v>357</v>
      </c>
      <c r="D3730" s="30">
        <v>0</v>
      </c>
      <c r="E3730" s="30">
        <v>0</v>
      </c>
      <c r="F3730" s="30">
        <v>0</v>
      </c>
      <c r="G3730" s="30">
        <v>0</v>
      </c>
    </row>
    <row r="3731" spans="1:7">
      <c r="A3731" s="4"/>
      <c r="B3731" s="4"/>
      <c r="C3731" s="11" t="s">
        <v>361</v>
      </c>
      <c r="D3731" s="30">
        <v>0</v>
      </c>
      <c r="E3731" s="30">
        <v>0</v>
      </c>
      <c r="F3731" s="30">
        <v>0</v>
      </c>
      <c r="G3731" s="30">
        <v>0</v>
      </c>
    </row>
    <row r="3732" spans="1:7">
      <c r="A3732" s="4"/>
      <c r="B3732" s="4"/>
      <c r="C3732" s="11" t="s">
        <v>366</v>
      </c>
      <c r="D3732" s="30">
        <v>0</v>
      </c>
      <c r="E3732" s="30">
        <v>0</v>
      </c>
      <c r="F3732" s="30">
        <v>0</v>
      </c>
      <c r="G3732" s="30">
        <v>0</v>
      </c>
    </row>
    <row r="3733" spans="1:7">
      <c r="A3733" s="4"/>
      <c r="B3733" s="4"/>
      <c r="C3733" s="11" t="s">
        <v>357</v>
      </c>
      <c r="D3733" s="30">
        <v>0</v>
      </c>
      <c r="E3733" s="30">
        <v>0</v>
      </c>
      <c r="F3733" s="30">
        <v>0</v>
      </c>
      <c r="G3733" s="30">
        <v>0</v>
      </c>
    </row>
    <row r="3734" spans="1:7">
      <c r="A3734" s="4"/>
      <c r="B3734" s="4"/>
      <c r="C3734" s="11" t="s">
        <v>361</v>
      </c>
      <c r="D3734" s="30">
        <v>0</v>
      </c>
      <c r="E3734" s="30">
        <v>0</v>
      </c>
      <c r="F3734" s="30">
        <v>0</v>
      </c>
      <c r="G3734" s="30">
        <v>0</v>
      </c>
    </row>
    <row r="3735" spans="1:7">
      <c r="A3735" s="4"/>
      <c r="B3735" s="4"/>
      <c r="C3735" s="11" t="s">
        <v>365</v>
      </c>
      <c r="D3735" s="30">
        <v>0</v>
      </c>
      <c r="E3735" s="30">
        <v>0</v>
      </c>
      <c r="F3735" s="30">
        <v>0</v>
      </c>
      <c r="G3735" s="30">
        <v>0</v>
      </c>
    </row>
    <row r="3736" spans="1:7">
      <c r="A3736" s="4"/>
      <c r="B3736" s="4"/>
      <c r="C3736" s="11" t="s">
        <v>357</v>
      </c>
      <c r="D3736" s="30">
        <v>0</v>
      </c>
      <c r="E3736" s="30">
        <v>0</v>
      </c>
      <c r="F3736" s="30">
        <v>0</v>
      </c>
      <c r="G3736" s="30">
        <v>0</v>
      </c>
    </row>
    <row r="3737" spans="1:7">
      <c r="A3737" s="4"/>
      <c r="B3737" s="4"/>
      <c r="C3737" s="11" t="s">
        <v>361</v>
      </c>
      <c r="D3737" s="30">
        <v>0</v>
      </c>
      <c r="E3737" s="30">
        <v>0</v>
      </c>
      <c r="F3737" s="30">
        <v>0</v>
      </c>
      <c r="G3737" s="30">
        <v>0</v>
      </c>
    </row>
    <row r="3738" spans="1:7">
      <c r="A3738" s="4"/>
      <c r="B3738" s="4"/>
      <c r="C3738" s="11" t="s">
        <v>370</v>
      </c>
      <c r="D3738" s="30">
        <v>0</v>
      </c>
      <c r="E3738" s="30">
        <v>0</v>
      </c>
      <c r="F3738" s="30">
        <v>0</v>
      </c>
      <c r="G3738" s="30">
        <v>0</v>
      </c>
    </row>
    <row r="3739" spans="1:7">
      <c r="A3739" s="4"/>
      <c r="B3739" s="4"/>
      <c r="C3739" s="11" t="s">
        <v>357</v>
      </c>
      <c r="D3739" s="30">
        <v>0</v>
      </c>
      <c r="E3739" s="30">
        <v>0</v>
      </c>
      <c r="F3739" s="30">
        <v>0</v>
      </c>
      <c r="G3739" s="30">
        <v>0</v>
      </c>
    </row>
    <row r="3740" spans="1:7">
      <c r="A3740" s="4"/>
      <c r="B3740" s="4"/>
      <c r="C3740" s="11" t="s">
        <v>361</v>
      </c>
      <c r="D3740" s="30">
        <v>0</v>
      </c>
      <c r="E3740" s="30">
        <v>0</v>
      </c>
      <c r="F3740" s="30">
        <v>0</v>
      </c>
      <c r="G3740" s="30">
        <v>0</v>
      </c>
    </row>
    <row r="3741" spans="1:7">
      <c r="A3741" s="4"/>
      <c r="B3741" s="4"/>
      <c r="C3741" s="11" t="s">
        <v>363</v>
      </c>
      <c r="D3741" s="30">
        <v>0</v>
      </c>
      <c r="E3741" s="30">
        <v>0</v>
      </c>
      <c r="F3741" s="30">
        <v>0</v>
      </c>
      <c r="G3741" s="30">
        <v>0</v>
      </c>
    </row>
    <row r="3742" spans="1:7">
      <c r="A3742" s="4"/>
      <c r="B3742" s="4"/>
      <c r="C3742" s="11" t="s">
        <v>357</v>
      </c>
      <c r="D3742" s="30">
        <v>0</v>
      </c>
      <c r="E3742" s="30">
        <v>0</v>
      </c>
      <c r="F3742" s="30">
        <v>0</v>
      </c>
      <c r="G3742" s="30">
        <v>0</v>
      </c>
    </row>
    <row r="3743" spans="1:7">
      <c r="A3743" s="4"/>
      <c r="B3743" s="4"/>
      <c r="C3743" s="11" t="s">
        <v>361</v>
      </c>
      <c r="D3743" s="30">
        <v>0</v>
      </c>
      <c r="E3743" s="30">
        <v>0</v>
      </c>
      <c r="F3743" s="30">
        <v>0</v>
      </c>
      <c r="G3743" s="30">
        <v>0</v>
      </c>
    </row>
    <row r="3744" spans="1:7">
      <c r="A3744" s="4"/>
      <c r="B3744" s="4"/>
      <c r="C3744" s="11" t="s">
        <v>362</v>
      </c>
      <c r="D3744" s="30">
        <v>0</v>
      </c>
      <c r="E3744" s="30">
        <v>0</v>
      </c>
      <c r="F3744" s="30">
        <v>0</v>
      </c>
      <c r="G3744" s="30">
        <v>0</v>
      </c>
    </row>
    <row r="3745" spans="1:7">
      <c r="A3745" s="4"/>
      <c r="B3745" s="4"/>
      <c r="C3745" s="11" t="s">
        <v>357</v>
      </c>
      <c r="D3745" s="30">
        <v>0</v>
      </c>
      <c r="E3745" s="30">
        <v>0</v>
      </c>
      <c r="F3745" s="30">
        <v>0</v>
      </c>
      <c r="G3745" s="30">
        <v>0</v>
      </c>
    </row>
    <row r="3746" spans="1:7">
      <c r="A3746" s="4"/>
      <c r="B3746" s="4"/>
      <c r="C3746" s="11" t="s">
        <v>361</v>
      </c>
      <c r="D3746" s="30">
        <v>0</v>
      </c>
      <c r="E3746" s="30">
        <v>0</v>
      </c>
      <c r="F3746" s="30">
        <v>0</v>
      </c>
      <c r="G3746" s="30">
        <v>0</v>
      </c>
    </row>
    <row r="3747" spans="1:7">
      <c r="A3747" s="4"/>
      <c r="B3747" s="4"/>
      <c r="C3747" s="11" t="s">
        <v>360</v>
      </c>
      <c r="D3747" s="30">
        <v>0</v>
      </c>
      <c r="E3747" s="30">
        <v>0</v>
      </c>
      <c r="F3747" s="30">
        <v>0</v>
      </c>
      <c r="G3747" s="30">
        <v>0</v>
      </c>
    </row>
    <row r="3748" spans="1:7">
      <c r="A3748" s="4"/>
      <c r="B3748" s="4"/>
      <c r="C3748" s="11" t="s">
        <v>357</v>
      </c>
      <c r="D3748" s="30">
        <v>0</v>
      </c>
      <c r="E3748" s="30">
        <v>0</v>
      </c>
      <c r="F3748" s="30">
        <v>0</v>
      </c>
      <c r="G3748" s="30">
        <v>0</v>
      </c>
    </row>
    <row r="3749" spans="1:7">
      <c r="A3749" s="4"/>
      <c r="B3749" s="4"/>
      <c r="C3749" s="11" t="s">
        <v>356</v>
      </c>
      <c r="D3749" s="30">
        <v>0</v>
      </c>
      <c r="E3749" s="30">
        <v>0</v>
      </c>
      <c r="F3749" s="30">
        <v>0</v>
      </c>
      <c r="G3749" s="30">
        <v>0</v>
      </c>
    </row>
    <row r="3750" spans="1:7">
      <c r="A3750" s="4"/>
      <c r="B3750" s="4"/>
      <c r="C3750" s="11" t="s">
        <v>355</v>
      </c>
      <c r="D3750" s="30">
        <v>0</v>
      </c>
      <c r="E3750" s="30">
        <v>0</v>
      </c>
      <c r="F3750" s="30">
        <v>0</v>
      </c>
      <c r="G3750" s="30">
        <v>0</v>
      </c>
    </row>
    <row r="3751" spans="1:7">
      <c r="A3751" s="4"/>
      <c r="B3751" s="4"/>
      <c r="C3751" s="11" t="s">
        <v>354</v>
      </c>
      <c r="D3751" s="30">
        <v>0</v>
      </c>
      <c r="E3751" s="30">
        <v>0</v>
      </c>
      <c r="F3751" s="30">
        <v>0</v>
      </c>
      <c r="G3751" s="30">
        <v>0</v>
      </c>
    </row>
    <row r="3752" spans="1:7">
      <c r="A3752" s="4"/>
      <c r="B3752" s="4"/>
      <c r="C3752" s="11" t="s">
        <v>353</v>
      </c>
      <c r="D3752" s="30">
        <v>0</v>
      </c>
      <c r="E3752" s="30">
        <v>0</v>
      </c>
      <c r="F3752" s="30">
        <v>0</v>
      </c>
      <c r="G3752" s="30">
        <v>0</v>
      </c>
    </row>
    <row r="3753" spans="1:7">
      <c r="A3753" s="4"/>
      <c r="B3753" s="4"/>
      <c r="C3753" s="11" t="s">
        <v>359</v>
      </c>
      <c r="D3753" s="30">
        <v>0</v>
      </c>
      <c r="E3753" s="30">
        <v>61000000</v>
      </c>
      <c r="F3753" s="30">
        <v>21000000</v>
      </c>
      <c r="G3753" s="30">
        <v>21000000</v>
      </c>
    </row>
    <row r="3754" spans="1:7">
      <c r="A3754" s="4"/>
      <c r="B3754" s="4"/>
      <c r="C3754" s="11" t="s">
        <v>357</v>
      </c>
      <c r="D3754" s="30">
        <v>0</v>
      </c>
      <c r="E3754" s="30">
        <v>0</v>
      </c>
      <c r="F3754" s="30">
        <v>0</v>
      </c>
      <c r="G3754" s="30">
        <v>0</v>
      </c>
    </row>
    <row r="3755" spans="1:7">
      <c r="A3755" s="4"/>
      <c r="B3755" s="4"/>
      <c r="C3755" s="11" t="s">
        <v>356</v>
      </c>
      <c r="D3755" s="30">
        <v>0</v>
      </c>
      <c r="E3755" s="30">
        <v>61000000</v>
      </c>
      <c r="F3755" s="30">
        <v>21000000</v>
      </c>
      <c r="G3755" s="30">
        <v>21000000</v>
      </c>
    </row>
    <row r="3756" spans="1:7">
      <c r="A3756" s="4"/>
      <c r="B3756" s="4"/>
      <c r="C3756" s="11" t="s">
        <v>355</v>
      </c>
      <c r="D3756" s="30">
        <v>0</v>
      </c>
      <c r="E3756" s="30">
        <v>0</v>
      </c>
      <c r="F3756" s="30">
        <v>0</v>
      </c>
      <c r="G3756" s="30">
        <v>0</v>
      </c>
    </row>
    <row r="3757" spans="1:7">
      <c r="A3757" s="4"/>
      <c r="B3757" s="4"/>
      <c r="C3757" s="11" t="s">
        <v>354</v>
      </c>
      <c r="D3757" s="30">
        <v>0</v>
      </c>
      <c r="E3757" s="30">
        <v>0</v>
      </c>
      <c r="F3757" s="30">
        <v>0</v>
      </c>
      <c r="G3757" s="30">
        <v>0</v>
      </c>
    </row>
    <row r="3758" spans="1:7">
      <c r="A3758" s="4"/>
      <c r="B3758" s="4"/>
      <c r="C3758" s="11" t="s">
        <v>353</v>
      </c>
      <c r="D3758" s="30">
        <v>0</v>
      </c>
      <c r="E3758" s="30">
        <v>0</v>
      </c>
      <c r="F3758" s="30">
        <v>0</v>
      </c>
      <c r="G3758" s="30">
        <v>0</v>
      </c>
    </row>
    <row r="3759" spans="1:7">
      <c r="A3759" s="4"/>
      <c r="B3759" s="4"/>
      <c r="C3759" s="11" t="s">
        <v>358</v>
      </c>
      <c r="D3759" s="30">
        <v>0</v>
      </c>
      <c r="E3759" s="30">
        <v>0</v>
      </c>
      <c r="F3759" s="30">
        <v>0</v>
      </c>
      <c r="G3759" s="30">
        <v>0</v>
      </c>
    </row>
    <row r="3760" spans="1:7">
      <c r="A3760" s="4"/>
      <c r="B3760" s="4"/>
      <c r="C3760" s="11" t="s">
        <v>357</v>
      </c>
      <c r="D3760" s="30">
        <v>0</v>
      </c>
      <c r="E3760" s="30">
        <v>0</v>
      </c>
      <c r="F3760" s="30">
        <v>0</v>
      </c>
      <c r="G3760" s="30">
        <v>0</v>
      </c>
    </row>
    <row r="3761" spans="1:7">
      <c r="A3761" s="4"/>
      <c r="B3761" s="4"/>
      <c r="C3761" s="11" t="s">
        <v>356</v>
      </c>
      <c r="D3761" s="30">
        <v>0</v>
      </c>
      <c r="E3761" s="30">
        <v>0</v>
      </c>
      <c r="F3761" s="30">
        <v>0</v>
      </c>
      <c r="G3761" s="30">
        <v>0</v>
      </c>
    </row>
    <row r="3762" spans="1:7">
      <c r="A3762" s="4"/>
      <c r="B3762" s="4"/>
      <c r="C3762" s="11" t="s">
        <v>355</v>
      </c>
      <c r="D3762" s="30">
        <v>0</v>
      </c>
      <c r="E3762" s="30">
        <v>0</v>
      </c>
      <c r="F3762" s="30">
        <v>0</v>
      </c>
      <c r="G3762" s="30">
        <v>0</v>
      </c>
    </row>
    <row r="3763" spans="1:7">
      <c r="A3763" s="4"/>
      <c r="B3763" s="4"/>
      <c r="C3763" s="11" t="s">
        <v>354</v>
      </c>
      <c r="D3763" s="30">
        <v>0</v>
      </c>
      <c r="E3763" s="30">
        <v>0</v>
      </c>
      <c r="F3763" s="30">
        <v>0</v>
      </c>
      <c r="G3763" s="30">
        <v>0</v>
      </c>
    </row>
    <row r="3764" spans="1:7">
      <c r="A3764" s="4"/>
      <c r="B3764" s="4"/>
      <c r="C3764" s="11" t="s">
        <v>353</v>
      </c>
      <c r="D3764" s="30">
        <v>0</v>
      </c>
      <c r="E3764" s="30">
        <v>0</v>
      </c>
      <c r="F3764" s="30">
        <v>0</v>
      </c>
      <c r="G3764" s="30">
        <v>0</v>
      </c>
    </row>
    <row r="3765" spans="1:7">
      <c r="A3765" s="4"/>
      <c r="B3765" s="4"/>
      <c r="C3765" s="11" t="s">
        <v>352</v>
      </c>
      <c r="D3765" s="30">
        <v>0</v>
      </c>
      <c r="E3765" s="30">
        <v>0</v>
      </c>
      <c r="F3765" s="30">
        <v>0</v>
      </c>
      <c r="G3765" s="30">
        <v>0</v>
      </c>
    </row>
    <row r="3766" spans="1:7">
      <c r="A3766" s="4"/>
      <c r="B3766" s="4"/>
      <c r="C3766" s="11" t="s">
        <v>351</v>
      </c>
      <c r="D3766" s="30">
        <v>0</v>
      </c>
      <c r="E3766" s="30">
        <v>0</v>
      </c>
      <c r="F3766" s="30">
        <v>0</v>
      </c>
      <c r="G3766" s="30">
        <v>0</v>
      </c>
    </row>
    <row r="3767" spans="1:7">
      <c r="A3767" s="4"/>
      <c r="B3767" s="4"/>
      <c r="C3767" s="10" t="s">
        <v>145</v>
      </c>
      <c r="D3767" s="30">
        <v>0</v>
      </c>
      <c r="E3767" s="30">
        <v>61000000</v>
      </c>
      <c r="F3767" s="30">
        <v>21000000</v>
      </c>
      <c r="G3767" s="30">
        <v>21000000</v>
      </c>
    </row>
    <row r="3768" spans="1:7">
      <c r="A3768" s="4"/>
      <c r="B3768" s="4"/>
      <c r="C3768" s="26" t="s">
        <v>2655</v>
      </c>
      <c r="D3768" s="1316" t="s">
        <v>1138</v>
      </c>
      <c r="E3768" s="1317"/>
      <c r="F3768" s="1317"/>
      <c r="G3768" s="1317"/>
    </row>
    <row r="3769" spans="1:7">
      <c r="A3769" s="4"/>
      <c r="B3769" s="4"/>
      <c r="C3769" s="14" t="s">
        <v>382</v>
      </c>
      <c r="D3769" s="1314" t="s">
        <v>2656</v>
      </c>
      <c r="E3769" s="1315"/>
      <c r="F3769" s="1315"/>
      <c r="G3769" s="1315"/>
    </row>
    <row r="3770" spans="1:7">
      <c r="A3770" s="4"/>
      <c r="B3770" s="4"/>
      <c r="C3770" s="27" t="s">
        <v>380</v>
      </c>
      <c r="D3770" s="1310" t="s">
        <v>1138</v>
      </c>
      <c r="E3770" s="1311"/>
      <c r="F3770" s="1311"/>
      <c r="G3770" s="1311"/>
    </row>
    <row r="3771" spans="1:7">
      <c r="A3771" s="4"/>
      <c r="B3771" s="4"/>
      <c r="C3771" s="27" t="s">
        <v>15</v>
      </c>
      <c r="D3771" s="1310" t="s">
        <v>40</v>
      </c>
      <c r="E3771" s="1311"/>
      <c r="F3771" s="1311"/>
      <c r="G3771" s="1311"/>
    </row>
    <row r="3772" spans="1:7">
      <c r="A3772" s="4"/>
      <c r="B3772" s="4"/>
      <c r="C3772" s="13"/>
      <c r="D3772" s="33">
        <v>2022</v>
      </c>
      <c r="E3772" s="33">
        <v>2023</v>
      </c>
      <c r="F3772" s="33">
        <v>2024</v>
      </c>
      <c r="G3772" s="33">
        <v>2025</v>
      </c>
    </row>
    <row r="3773" spans="1:7">
      <c r="A3773" s="4"/>
      <c r="B3773" s="4"/>
      <c r="C3773" s="12"/>
      <c r="D3773" s="34" t="s">
        <v>7</v>
      </c>
      <c r="E3773" s="34" t="s">
        <v>8</v>
      </c>
      <c r="F3773" s="34" t="s">
        <v>8</v>
      </c>
      <c r="G3773" s="34" t="s">
        <v>8</v>
      </c>
    </row>
    <row r="3774" spans="1:7">
      <c r="A3774" s="4"/>
      <c r="B3774" s="4"/>
      <c r="C3774" s="7" t="s">
        <v>16</v>
      </c>
      <c r="D3774" s="35" t="s">
        <v>411</v>
      </c>
      <c r="E3774" s="35" t="s">
        <v>411</v>
      </c>
      <c r="F3774" s="35" t="s">
        <v>411</v>
      </c>
      <c r="G3774" s="35" t="s">
        <v>411</v>
      </c>
    </row>
    <row r="3775" spans="1:7">
      <c r="A3775" s="4"/>
      <c r="B3775" s="4"/>
      <c r="C3775" s="7" t="s">
        <v>481</v>
      </c>
      <c r="D3775" s="35" t="s">
        <v>372</v>
      </c>
      <c r="E3775" s="35" t="s">
        <v>484</v>
      </c>
      <c r="F3775" s="35" t="s">
        <v>484</v>
      </c>
      <c r="G3775" s="35" t="s">
        <v>484</v>
      </c>
    </row>
    <row r="3776" spans="1:7">
      <c r="A3776" s="4"/>
      <c r="B3776" s="4"/>
      <c r="C3776" s="7" t="s">
        <v>480</v>
      </c>
      <c r="D3776" s="35" t="s">
        <v>372</v>
      </c>
      <c r="E3776" s="35" t="s">
        <v>484</v>
      </c>
      <c r="F3776" s="35" t="s">
        <v>484</v>
      </c>
      <c r="G3776" s="35" t="s">
        <v>484</v>
      </c>
    </row>
    <row r="3777" spans="1:7">
      <c r="A3777" s="4"/>
      <c r="B3777" s="4"/>
      <c r="C3777" s="7" t="s">
        <v>375</v>
      </c>
      <c r="D3777" s="35" t="s">
        <v>348</v>
      </c>
      <c r="E3777" s="35" t="s">
        <v>372</v>
      </c>
      <c r="F3777" s="35" t="s">
        <v>372</v>
      </c>
      <c r="G3777" s="35" t="s">
        <v>372</v>
      </c>
    </row>
    <row r="3778" spans="1:7">
      <c r="A3778" s="4"/>
      <c r="B3778" s="4"/>
      <c r="C3778" s="7" t="s">
        <v>374</v>
      </c>
      <c r="D3778" s="35" t="s">
        <v>348</v>
      </c>
      <c r="E3778" s="35" t="s">
        <v>348</v>
      </c>
      <c r="F3778" s="35" t="s">
        <v>372</v>
      </c>
      <c r="G3778" s="35" t="s">
        <v>372</v>
      </c>
    </row>
    <row r="3779" spans="1:7">
      <c r="A3779" s="4"/>
      <c r="B3779" s="4"/>
      <c r="C3779" s="7" t="s">
        <v>22</v>
      </c>
      <c r="D3779" s="35" t="s">
        <v>348</v>
      </c>
      <c r="E3779" s="35" t="s">
        <v>348</v>
      </c>
      <c r="F3779" s="35" t="s">
        <v>372</v>
      </c>
      <c r="G3779" s="35" t="s">
        <v>372</v>
      </c>
    </row>
    <row r="3780" spans="1:7">
      <c r="A3780" s="4"/>
      <c r="B3780" s="4"/>
      <c r="C3780" s="1312" t="s">
        <v>371</v>
      </c>
      <c r="D3780" s="1313"/>
      <c r="E3780" s="1313"/>
      <c r="F3780" s="1313"/>
      <c r="G3780" s="1313"/>
    </row>
    <row r="3781" spans="1:7">
      <c r="A3781" s="4"/>
      <c r="B3781" s="4"/>
      <c r="C3781" s="13"/>
      <c r="D3781" s="33">
        <v>2022</v>
      </c>
      <c r="E3781" s="33">
        <v>2023</v>
      </c>
      <c r="F3781" s="33">
        <v>2024</v>
      </c>
      <c r="G3781" s="33">
        <v>2025</v>
      </c>
    </row>
    <row r="3782" spans="1:7">
      <c r="A3782" s="4"/>
      <c r="B3782" s="4"/>
      <c r="C3782" s="12"/>
      <c r="D3782" s="34" t="s">
        <v>7</v>
      </c>
      <c r="E3782" s="34" t="s">
        <v>8</v>
      </c>
      <c r="F3782" s="34" t="s">
        <v>8</v>
      </c>
      <c r="G3782" s="34" t="s">
        <v>8</v>
      </c>
    </row>
    <row r="3783" spans="1:7">
      <c r="A3783" s="4"/>
      <c r="B3783" s="4"/>
      <c r="C3783" s="11" t="s">
        <v>368</v>
      </c>
      <c r="D3783" s="30">
        <v>0</v>
      </c>
      <c r="E3783" s="30">
        <v>0</v>
      </c>
      <c r="F3783" s="30">
        <v>0</v>
      </c>
      <c r="G3783" s="30">
        <v>0</v>
      </c>
    </row>
    <row r="3784" spans="1:7">
      <c r="A3784" s="4"/>
      <c r="B3784" s="4"/>
      <c r="C3784" s="11" t="s">
        <v>357</v>
      </c>
      <c r="D3784" s="30">
        <v>0</v>
      </c>
      <c r="E3784" s="30">
        <v>0</v>
      </c>
      <c r="F3784" s="30">
        <v>0</v>
      </c>
      <c r="G3784" s="30">
        <v>0</v>
      </c>
    </row>
    <row r="3785" spans="1:7">
      <c r="A3785" s="4"/>
      <c r="B3785" s="4"/>
      <c r="C3785" s="11" t="s">
        <v>361</v>
      </c>
      <c r="D3785" s="30">
        <v>0</v>
      </c>
      <c r="E3785" s="30">
        <v>0</v>
      </c>
      <c r="F3785" s="30">
        <v>0</v>
      </c>
      <c r="G3785" s="30">
        <v>0</v>
      </c>
    </row>
    <row r="3786" spans="1:7">
      <c r="A3786" s="4"/>
      <c r="B3786" s="4"/>
      <c r="C3786" s="11" t="s">
        <v>367</v>
      </c>
      <c r="D3786" s="30">
        <v>0</v>
      </c>
      <c r="E3786" s="30">
        <v>0</v>
      </c>
      <c r="F3786" s="30">
        <v>0</v>
      </c>
      <c r="G3786" s="30">
        <v>0</v>
      </c>
    </row>
    <row r="3787" spans="1:7">
      <c r="A3787" s="4"/>
      <c r="B3787" s="4"/>
      <c r="C3787" s="11" t="s">
        <v>357</v>
      </c>
      <c r="D3787" s="30">
        <v>0</v>
      </c>
      <c r="E3787" s="30">
        <v>0</v>
      </c>
      <c r="F3787" s="30">
        <v>0</v>
      </c>
      <c r="G3787" s="30">
        <v>0</v>
      </c>
    </row>
    <row r="3788" spans="1:7">
      <c r="A3788" s="4"/>
      <c r="B3788" s="4"/>
      <c r="C3788" s="11" t="s">
        <v>361</v>
      </c>
      <c r="D3788" s="30">
        <v>0</v>
      </c>
      <c r="E3788" s="30">
        <v>0</v>
      </c>
      <c r="F3788" s="30">
        <v>0</v>
      </c>
      <c r="G3788" s="30">
        <v>0</v>
      </c>
    </row>
    <row r="3789" spans="1:7">
      <c r="A3789" s="4"/>
      <c r="B3789" s="4"/>
      <c r="C3789" s="11" t="s">
        <v>366</v>
      </c>
      <c r="D3789" s="30">
        <v>0</v>
      </c>
      <c r="E3789" s="30">
        <v>0</v>
      </c>
      <c r="F3789" s="30">
        <v>0</v>
      </c>
      <c r="G3789" s="30">
        <v>0</v>
      </c>
    </row>
    <row r="3790" spans="1:7">
      <c r="A3790" s="4"/>
      <c r="B3790" s="4"/>
      <c r="C3790" s="11" t="s">
        <v>357</v>
      </c>
      <c r="D3790" s="30">
        <v>0</v>
      </c>
      <c r="E3790" s="30">
        <v>0</v>
      </c>
      <c r="F3790" s="30">
        <v>0</v>
      </c>
      <c r="G3790" s="30">
        <v>0</v>
      </c>
    </row>
    <row r="3791" spans="1:7">
      <c r="A3791" s="4"/>
      <c r="B3791" s="4"/>
      <c r="C3791" s="11" t="s">
        <v>361</v>
      </c>
      <c r="D3791" s="30">
        <v>0</v>
      </c>
      <c r="E3791" s="30">
        <v>0</v>
      </c>
      <c r="F3791" s="30">
        <v>0</v>
      </c>
      <c r="G3791" s="30">
        <v>0</v>
      </c>
    </row>
    <row r="3792" spans="1:7">
      <c r="A3792" s="4"/>
      <c r="B3792" s="4"/>
      <c r="C3792" s="11" t="s">
        <v>365</v>
      </c>
      <c r="D3792" s="30">
        <v>0</v>
      </c>
      <c r="E3792" s="30">
        <v>0</v>
      </c>
      <c r="F3792" s="30">
        <v>0</v>
      </c>
      <c r="G3792" s="30">
        <v>0</v>
      </c>
    </row>
    <row r="3793" spans="1:7">
      <c r="A3793" s="4"/>
      <c r="B3793" s="4"/>
      <c r="C3793" s="11" t="s">
        <v>357</v>
      </c>
      <c r="D3793" s="30">
        <v>0</v>
      </c>
      <c r="E3793" s="30">
        <v>0</v>
      </c>
      <c r="F3793" s="30">
        <v>0</v>
      </c>
      <c r="G3793" s="30">
        <v>0</v>
      </c>
    </row>
    <row r="3794" spans="1:7">
      <c r="A3794" s="4"/>
      <c r="B3794" s="4"/>
      <c r="C3794" s="11" t="s">
        <v>361</v>
      </c>
      <c r="D3794" s="30">
        <v>0</v>
      </c>
      <c r="E3794" s="30">
        <v>0</v>
      </c>
      <c r="F3794" s="30">
        <v>0</v>
      </c>
      <c r="G3794" s="30">
        <v>0</v>
      </c>
    </row>
    <row r="3795" spans="1:7">
      <c r="A3795" s="4"/>
      <c r="B3795" s="4"/>
      <c r="C3795" s="11" t="s">
        <v>370</v>
      </c>
      <c r="D3795" s="30">
        <v>0</v>
      </c>
      <c r="E3795" s="30">
        <v>0</v>
      </c>
      <c r="F3795" s="30">
        <v>0</v>
      </c>
      <c r="G3795" s="30">
        <v>0</v>
      </c>
    </row>
    <row r="3796" spans="1:7">
      <c r="A3796" s="4"/>
      <c r="B3796" s="4"/>
      <c r="C3796" s="11" t="s">
        <v>357</v>
      </c>
      <c r="D3796" s="30">
        <v>0</v>
      </c>
      <c r="E3796" s="30">
        <v>0</v>
      </c>
      <c r="F3796" s="30">
        <v>0</v>
      </c>
      <c r="G3796" s="30">
        <v>0</v>
      </c>
    </row>
    <row r="3797" spans="1:7">
      <c r="A3797" s="4"/>
      <c r="B3797" s="4"/>
      <c r="C3797" s="11" t="s">
        <v>361</v>
      </c>
      <c r="D3797" s="30">
        <v>0</v>
      </c>
      <c r="E3797" s="30">
        <v>0</v>
      </c>
      <c r="F3797" s="30">
        <v>0</v>
      </c>
      <c r="G3797" s="30">
        <v>0</v>
      </c>
    </row>
    <row r="3798" spans="1:7">
      <c r="A3798" s="4"/>
      <c r="B3798" s="4"/>
      <c r="C3798" s="11" t="s">
        <v>363</v>
      </c>
      <c r="D3798" s="30">
        <v>0</v>
      </c>
      <c r="E3798" s="30">
        <v>0</v>
      </c>
      <c r="F3798" s="30">
        <v>0</v>
      </c>
      <c r="G3798" s="30">
        <v>0</v>
      </c>
    </row>
    <row r="3799" spans="1:7">
      <c r="A3799" s="4"/>
      <c r="B3799" s="4"/>
      <c r="C3799" s="11" t="s">
        <v>357</v>
      </c>
      <c r="D3799" s="30">
        <v>0</v>
      </c>
      <c r="E3799" s="30">
        <v>0</v>
      </c>
      <c r="F3799" s="30">
        <v>0</v>
      </c>
      <c r="G3799" s="30">
        <v>0</v>
      </c>
    </row>
    <row r="3800" spans="1:7">
      <c r="A3800" s="4"/>
      <c r="B3800" s="4"/>
      <c r="C3800" s="11" t="s">
        <v>361</v>
      </c>
      <c r="D3800" s="30">
        <v>0</v>
      </c>
      <c r="E3800" s="30">
        <v>0</v>
      </c>
      <c r="F3800" s="30">
        <v>0</v>
      </c>
      <c r="G3800" s="30">
        <v>0</v>
      </c>
    </row>
    <row r="3801" spans="1:7">
      <c r="A3801" s="4"/>
      <c r="B3801" s="4"/>
      <c r="C3801" s="11" t="s">
        <v>362</v>
      </c>
      <c r="D3801" s="30">
        <v>0</v>
      </c>
      <c r="E3801" s="30">
        <v>0</v>
      </c>
      <c r="F3801" s="30">
        <v>0</v>
      </c>
      <c r="G3801" s="30">
        <v>0</v>
      </c>
    </row>
    <row r="3802" spans="1:7">
      <c r="A3802" s="4"/>
      <c r="B3802" s="4"/>
      <c r="C3802" s="11" t="s">
        <v>357</v>
      </c>
      <c r="D3802" s="30">
        <v>0</v>
      </c>
      <c r="E3802" s="30">
        <v>0</v>
      </c>
      <c r="F3802" s="30">
        <v>0</v>
      </c>
      <c r="G3802" s="30">
        <v>0</v>
      </c>
    </row>
    <row r="3803" spans="1:7">
      <c r="A3803" s="4"/>
      <c r="B3803" s="4"/>
      <c r="C3803" s="11" t="s">
        <v>361</v>
      </c>
      <c r="D3803" s="30">
        <v>0</v>
      </c>
      <c r="E3803" s="30">
        <v>0</v>
      </c>
      <c r="F3803" s="30">
        <v>0</v>
      </c>
      <c r="G3803" s="30">
        <v>0</v>
      </c>
    </row>
    <row r="3804" spans="1:7">
      <c r="A3804" s="4"/>
      <c r="B3804" s="4"/>
      <c r="C3804" s="11" t="s">
        <v>360</v>
      </c>
      <c r="D3804" s="30">
        <v>0</v>
      </c>
      <c r="E3804" s="30">
        <v>0</v>
      </c>
      <c r="F3804" s="30">
        <v>0</v>
      </c>
      <c r="G3804" s="30">
        <v>0</v>
      </c>
    </row>
    <row r="3805" spans="1:7">
      <c r="A3805" s="4"/>
      <c r="B3805" s="4"/>
      <c r="C3805" s="11" t="s">
        <v>357</v>
      </c>
      <c r="D3805" s="30">
        <v>0</v>
      </c>
      <c r="E3805" s="30">
        <v>0</v>
      </c>
      <c r="F3805" s="30">
        <v>0</v>
      </c>
      <c r="G3805" s="30">
        <v>0</v>
      </c>
    </row>
    <row r="3806" spans="1:7">
      <c r="A3806" s="4"/>
      <c r="B3806" s="4"/>
      <c r="C3806" s="11" t="s">
        <v>356</v>
      </c>
      <c r="D3806" s="30">
        <v>0</v>
      </c>
      <c r="E3806" s="30">
        <v>0</v>
      </c>
      <c r="F3806" s="30">
        <v>0</v>
      </c>
      <c r="G3806" s="30">
        <v>0</v>
      </c>
    </row>
    <row r="3807" spans="1:7">
      <c r="A3807" s="4"/>
      <c r="B3807" s="4"/>
      <c r="C3807" s="11" t="s">
        <v>355</v>
      </c>
      <c r="D3807" s="30">
        <v>0</v>
      </c>
      <c r="E3807" s="30">
        <v>0</v>
      </c>
      <c r="F3807" s="30">
        <v>0</v>
      </c>
      <c r="G3807" s="30">
        <v>0</v>
      </c>
    </row>
    <row r="3808" spans="1:7">
      <c r="A3808" s="4"/>
      <c r="B3808" s="4"/>
      <c r="C3808" s="11" t="s">
        <v>354</v>
      </c>
      <c r="D3808" s="30">
        <v>0</v>
      </c>
      <c r="E3808" s="30">
        <v>0</v>
      </c>
      <c r="F3808" s="30">
        <v>0</v>
      </c>
      <c r="G3808" s="30">
        <v>0</v>
      </c>
    </row>
    <row r="3809" spans="1:7">
      <c r="A3809" s="4"/>
      <c r="B3809" s="4"/>
      <c r="C3809" s="11" t="s">
        <v>353</v>
      </c>
      <c r="D3809" s="30">
        <v>0</v>
      </c>
      <c r="E3809" s="30">
        <v>0</v>
      </c>
      <c r="F3809" s="30">
        <v>0</v>
      </c>
      <c r="G3809" s="30">
        <v>0</v>
      </c>
    </row>
    <row r="3810" spans="1:7">
      <c r="A3810" s="4"/>
      <c r="B3810" s="4"/>
      <c r="C3810" s="11" t="s">
        <v>359</v>
      </c>
      <c r="D3810" s="30">
        <v>0</v>
      </c>
      <c r="E3810" s="30">
        <v>1000000</v>
      </c>
      <c r="F3810" s="30">
        <v>1000000</v>
      </c>
      <c r="G3810" s="30">
        <v>1000000</v>
      </c>
    </row>
    <row r="3811" spans="1:7">
      <c r="A3811" s="4"/>
      <c r="B3811" s="4"/>
      <c r="C3811" s="11" t="s">
        <v>357</v>
      </c>
      <c r="D3811" s="30">
        <v>0</v>
      </c>
      <c r="E3811" s="30">
        <v>0</v>
      </c>
      <c r="F3811" s="30">
        <v>0</v>
      </c>
      <c r="G3811" s="30">
        <v>0</v>
      </c>
    </row>
    <row r="3812" spans="1:7">
      <c r="A3812" s="4"/>
      <c r="B3812" s="4"/>
      <c r="C3812" s="11" t="s">
        <v>356</v>
      </c>
      <c r="D3812" s="30">
        <v>0</v>
      </c>
      <c r="E3812" s="30">
        <v>1000000</v>
      </c>
      <c r="F3812" s="30">
        <v>1000000</v>
      </c>
      <c r="G3812" s="30">
        <v>1000000</v>
      </c>
    </row>
    <row r="3813" spans="1:7">
      <c r="A3813" s="4"/>
      <c r="B3813" s="4"/>
      <c r="C3813" s="11" t="s">
        <v>355</v>
      </c>
      <c r="D3813" s="30">
        <v>0</v>
      </c>
      <c r="E3813" s="30">
        <v>0</v>
      </c>
      <c r="F3813" s="30">
        <v>0</v>
      </c>
      <c r="G3813" s="30">
        <v>0</v>
      </c>
    </row>
    <row r="3814" spans="1:7">
      <c r="A3814" s="4"/>
      <c r="B3814" s="4"/>
      <c r="C3814" s="11" t="s">
        <v>354</v>
      </c>
      <c r="D3814" s="30">
        <v>0</v>
      </c>
      <c r="E3814" s="30">
        <v>0</v>
      </c>
      <c r="F3814" s="30">
        <v>0</v>
      </c>
      <c r="G3814" s="30">
        <v>0</v>
      </c>
    </row>
    <row r="3815" spans="1:7">
      <c r="A3815" s="4"/>
      <c r="B3815" s="4"/>
      <c r="C3815" s="11" t="s">
        <v>353</v>
      </c>
      <c r="D3815" s="30">
        <v>0</v>
      </c>
      <c r="E3815" s="30">
        <v>0</v>
      </c>
      <c r="F3815" s="30">
        <v>0</v>
      </c>
      <c r="G3815" s="30">
        <v>0</v>
      </c>
    </row>
    <row r="3816" spans="1:7">
      <c r="A3816" s="4"/>
      <c r="B3816" s="4"/>
      <c r="C3816" s="11" t="s">
        <v>358</v>
      </c>
      <c r="D3816" s="30">
        <v>0</v>
      </c>
      <c r="E3816" s="30">
        <v>0</v>
      </c>
      <c r="F3816" s="30">
        <v>0</v>
      </c>
      <c r="G3816" s="30">
        <v>0</v>
      </c>
    </row>
    <row r="3817" spans="1:7">
      <c r="A3817" s="4"/>
      <c r="B3817" s="4"/>
      <c r="C3817" s="11" t="s">
        <v>357</v>
      </c>
      <c r="D3817" s="30">
        <v>0</v>
      </c>
      <c r="E3817" s="30">
        <v>0</v>
      </c>
      <c r="F3817" s="30">
        <v>0</v>
      </c>
      <c r="G3817" s="30">
        <v>0</v>
      </c>
    </row>
    <row r="3818" spans="1:7">
      <c r="A3818" s="4"/>
      <c r="B3818" s="4"/>
      <c r="C3818" s="11" t="s">
        <v>356</v>
      </c>
      <c r="D3818" s="30">
        <v>0</v>
      </c>
      <c r="E3818" s="30">
        <v>0</v>
      </c>
      <c r="F3818" s="30">
        <v>0</v>
      </c>
      <c r="G3818" s="30">
        <v>0</v>
      </c>
    </row>
    <row r="3819" spans="1:7">
      <c r="A3819" s="4"/>
      <c r="B3819" s="4"/>
      <c r="C3819" s="11" t="s">
        <v>355</v>
      </c>
      <c r="D3819" s="30">
        <v>0</v>
      </c>
      <c r="E3819" s="30">
        <v>0</v>
      </c>
      <c r="F3819" s="30">
        <v>0</v>
      </c>
      <c r="G3819" s="30">
        <v>0</v>
      </c>
    </row>
    <row r="3820" spans="1:7">
      <c r="A3820" s="4"/>
      <c r="B3820" s="4"/>
      <c r="C3820" s="11" t="s">
        <v>354</v>
      </c>
      <c r="D3820" s="30">
        <v>0</v>
      </c>
      <c r="E3820" s="30">
        <v>0</v>
      </c>
      <c r="F3820" s="30">
        <v>0</v>
      </c>
      <c r="G3820" s="30">
        <v>0</v>
      </c>
    </row>
    <row r="3821" spans="1:7">
      <c r="A3821" s="4"/>
      <c r="B3821" s="4"/>
      <c r="C3821" s="11" t="s">
        <v>353</v>
      </c>
      <c r="D3821" s="30">
        <v>0</v>
      </c>
      <c r="E3821" s="30">
        <v>0</v>
      </c>
      <c r="F3821" s="30">
        <v>0</v>
      </c>
      <c r="G3821" s="30">
        <v>0</v>
      </c>
    </row>
    <row r="3822" spans="1:7">
      <c r="A3822" s="4"/>
      <c r="B3822" s="4"/>
      <c r="C3822" s="11" t="s">
        <v>352</v>
      </c>
      <c r="D3822" s="30">
        <v>0</v>
      </c>
      <c r="E3822" s="30">
        <v>0</v>
      </c>
      <c r="F3822" s="30">
        <v>0</v>
      </c>
      <c r="G3822" s="30">
        <v>0</v>
      </c>
    </row>
    <row r="3823" spans="1:7">
      <c r="A3823" s="4"/>
      <c r="B3823" s="4"/>
      <c r="C3823" s="11" t="s">
        <v>351</v>
      </c>
      <c r="D3823" s="30">
        <v>0</v>
      </c>
      <c r="E3823" s="30">
        <v>0</v>
      </c>
      <c r="F3823" s="30">
        <v>0</v>
      </c>
      <c r="G3823" s="30">
        <v>0</v>
      </c>
    </row>
    <row r="3824" spans="1:7">
      <c r="A3824" s="4"/>
      <c r="B3824" s="4"/>
      <c r="C3824" s="10" t="s">
        <v>145</v>
      </c>
      <c r="D3824" s="30">
        <v>0</v>
      </c>
      <c r="E3824" s="30">
        <v>1000000</v>
      </c>
      <c r="F3824" s="30">
        <v>1000000</v>
      </c>
      <c r="G3824" s="30">
        <v>1000000</v>
      </c>
    </row>
    <row r="3825" spans="1:7">
      <c r="A3825" s="4"/>
      <c r="B3825" s="4"/>
      <c r="C3825" s="26" t="s">
        <v>2657</v>
      </c>
      <c r="D3825" s="1316" t="s">
        <v>1137</v>
      </c>
      <c r="E3825" s="1317"/>
      <c r="F3825" s="1317"/>
      <c r="G3825" s="1317"/>
    </row>
    <row r="3826" spans="1:7">
      <c r="A3826" s="4"/>
      <c r="B3826" s="4"/>
      <c r="C3826" s="14" t="s">
        <v>382</v>
      </c>
      <c r="D3826" s="1314" t="s">
        <v>2658</v>
      </c>
      <c r="E3826" s="1315"/>
      <c r="F3826" s="1315"/>
      <c r="G3826" s="1315"/>
    </row>
    <row r="3827" spans="1:7">
      <c r="A3827" s="4"/>
      <c r="B3827" s="4"/>
      <c r="C3827" s="27" t="s">
        <v>380</v>
      </c>
      <c r="D3827" s="1310" t="s">
        <v>1137</v>
      </c>
      <c r="E3827" s="1311"/>
      <c r="F3827" s="1311"/>
      <c r="G3827" s="1311"/>
    </row>
    <row r="3828" spans="1:7">
      <c r="A3828" s="4"/>
      <c r="B3828" s="4"/>
      <c r="C3828" s="27" t="s">
        <v>15</v>
      </c>
      <c r="D3828" s="1310" t="s">
        <v>40</v>
      </c>
      <c r="E3828" s="1311"/>
      <c r="F3828" s="1311"/>
      <c r="G3828" s="1311"/>
    </row>
    <row r="3829" spans="1:7">
      <c r="A3829" s="4"/>
      <c r="B3829" s="4"/>
      <c r="C3829" s="13"/>
      <c r="D3829" s="33">
        <v>2022</v>
      </c>
      <c r="E3829" s="33">
        <v>2023</v>
      </c>
      <c r="F3829" s="33">
        <v>2024</v>
      </c>
      <c r="G3829" s="33">
        <v>2025</v>
      </c>
    </row>
    <row r="3830" spans="1:7">
      <c r="A3830" s="4"/>
      <c r="B3830" s="4"/>
      <c r="C3830" s="12"/>
      <c r="D3830" s="34" t="s">
        <v>7</v>
      </c>
      <c r="E3830" s="34" t="s">
        <v>8</v>
      </c>
      <c r="F3830" s="34" t="s">
        <v>8</v>
      </c>
      <c r="G3830" s="34" t="s">
        <v>8</v>
      </c>
    </row>
    <row r="3831" spans="1:7">
      <c r="A3831" s="4"/>
      <c r="B3831" s="4"/>
      <c r="C3831" s="7" t="s">
        <v>16</v>
      </c>
      <c r="D3831" s="35" t="s">
        <v>411</v>
      </c>
      <c r="E3831" s="35" t="s">
        <v>411</v>
      </c>
      <c r="F3831" s="35" t="s">
        <v>411</v>
      </c>
      <c r="G3831" s="35" t="s">
        <v>411</v>
      </c>
    </row>
    <row r="3832" spans="1:7">
      <c r="A3832" s="4"/>
      <c r="B3832" s="4"/>
      <c r="C3832" s="7" t="s">
        <v>481</v>
      </c>
      <c r="D3832" s="35" t="s">
        <v>372</v>
      </c>
      <c r="E3832" s="35" t="s">
        <v>484</v>
      </c>
      <c r="F3832" s="35" t="s">
        <v>484</v>
      </c>
      <c r="G3832" s="35" t="s">
        <v>484</v>
      </c>
    </row>
    <row r="3833" spans="1:7">
      <c r="A3833" s="4"/>
      <c r="B3833" s="4"/>
      <c r="C3833" s="7" t="s">
        <v>480</v>
      </c>
      <c r="D3833" s="35" t="s">
        <v>372</v>
      </c>
      <c r="E3833" s="35" t="s">
        <v>484</v>
      </c>
      <c r="F3833" s="35" t="s">
        <v>484</v>
      </c>
      <c r="G3833" s="35" t="s">
        <v>484</v>
      </c>
    </row>
    <row r="3834" spans="1:7">
      <c r="A3834" s="4"/>
      <c r="B3834" s="4"/>
      <c r="C3834" s="7" t="s">
        <v>375</v>
      </c>
      <c r="D3834" s="35" t="s">
        <v>348</v>
      </c>
      <c r="E3834" s="35" t="s">
        <v>372</v>
      </c>
      <c r="F3834" s="35" t="s">
        <v>372</v>
      </c>
      <c r="G3834" s="35" t="s">
        <v>372</v>
      </c>
    </row>
    <row r="3835" spans="1:7">
      <c r="A3835" s="4"/>
      <c r="B3835" s="4"/>
      <c r="C3835" s="7" t="s">
        <v>374</v>
      </c>
      <c r="D3835" s="35" t="s">
        <v>348</v>
      </c>
      <c r="E3835" s="35" t="s">
        <v>348</v>
      </c>
      <c r="F3835" s="35" t="s">
        <v>372</v>
      </c>
      <c r="G3835" s="35" t="s">
        <v>372</v>
      </c>
    </row>
    <row r="3836" spans="1:7">
      <c r="A3836" s="4"/>
      <c r="B3836" s="4"/>
      <c r="C3836" s="7" t="s">
        <v>22</v>
      </c>
      <c r="D3836" s="35" t="s">
        <v>348</v>
      </c>
      <c r="E3836" s="35" t="s">
        <v>348</v>
      </c>
      <c r="F3836" s="35" t="s">
        <v>372</v>
      </c>
      <c r="G3836" s="35" t="s">
        <v>372</v>
      </c>
    </row>
    <row r="3837" spans="1:7">
      <c r="A3837" s="4"/>
      <c r="B3837" s="4"/>
      <c r="C3837" s="1312" t="s">
        <v>371</v>
      </c>
      <c r="D3837" s="1313"/>
      <c r="E3837" s="1313"/>
      <c r="F3837" s="1313"/>
      <c r="G3837" s="1313"/>
    </row>
    <row r="3838" spans="1:7">
      <c r="A3838" s="4"/>
      <c r="B3838" s="4"/>
      <c r="C3838" s="13"/>
      <c r="D3838" s="33">
        <v>2022</v>
      </c>
      <c r="E3838" s="33">
        <v>2023</v>
      </c>
      <c r="F3838" s="33">
        <v>2024</v>
      </c>
      <c r="G3838" s="33">
        <v>2025</v>
      </c>
    </row>
    <row r="3839" spans="1:7">
      <c r="A3839" s="4"/>
      <c r="B3839" s="4"/>
      <c r="C3839" s="12"/>
      <c r="D3839" s="34" t="s">
        <v>7</v>
      </c>
      <c r="E3839" s="34" t="s">
        <v>8</v>
      </c>
      <c r="F3839" s="34" t="s">
        <v>8</v>
      </c>
      <c r="G3839" s="34" t="s">
        <v>8</v>
      </c>
    </row>
    <row r="3840" spans="1:7">
      <c r="A3840" s="4"/>
      <c r="B3840" s="4"/>
      <c r="C3840" s="11" t="s">
        <v>368</v>
      </c>
      <c r="D3840" s="30">
        <v>0</v>
      </c>
      <c r="E3840" s="30">
        <v>0</v>
      </c>
      <c r="F3840" s="30">
        <v>0</v>
      </c>
      <c r="G3840" s="30">
        <v>0</v>
      </c>
    </row>
    <row r="3841" spans="1:7">
      <c r="A3841" s="4"/>
      <c r="B3841" s="4"/>
      <c r="C3841" s="11" t="s">
        <v>357</v>
      </c>
      <c r="D3841" s="30">
        <v>0</v>
      </c>
      <c r="E3841" s="30">
        <v>0</v>
      </c>
      <c r="F3841" s="30">
        <v>0</v>
      </c>
      <c r="G3841" s="30">
        <v>0</v>
      </c>
    </row>
    <row r="3842" spans="1:7">
      <c r="A3842" s="4"/>
      <c r="B3842" s="4"/>
      <c r="C3842" s="11" t="s">
        <v>361</v>
      </c>
      <c r="D3842" s="30">
        <v>0</v>
      </c>
      <c r="E3842" s="30">
        <v>0</v>
      </c>
      <c r="F3842" s="30">
        <v>0</v>
      </c>
      <c r="G3842" s="30">
        <v>0</v>
      </c>
    </row>
    <row r="3843" spans="1:7">
      <c r="A3843" s="4"/>
      <c r="B3843" s="4"/>
      <c r="C3843" s="11" t="s">
        <v>367</v>
      </c>
      <c r="D3843" s="30">
        <v>0</v>
      </c>
      <c r="E3843" s="30">
        <v>0</v>
      </c>
      <c r="F3843" s="30">
        <v>0</v>
      </c>
      <c r="G3843" s="30">
        <v>0</v>
      </c>
    </row>
    <row r="3844" spans="1:7">
      <c r="A3844" s="4"/>
      <c r="B3844" s="4"/>
      <c r="C3844" s="11" t="s">
        <v>357</v>
      </c>
      <c r="D3844" s="30">
        <v>0</v>
      </c>
      <c r="E3844" s="30">
        <v>0</v>
      </c>
      <c r="F3844" s="30">
        <v>0</v>
      </c>
      <c r="G3844" s="30">
        <v>0</v>
      </c>
    </row>
    <row r="3845" spans="1:7">
      <c r="A3845" s="4"/>
      <c r="B3845" s="4"/>
      <c r="C3845" s="11" t="s">
        <v>361</v>
      </c>
      <c r="D3845" s="30">
        <v>0</v>
      </c>
      <c r="E3845" s="30">
        <v>0</v>
      </c>
      <c r="F3845" s="30">
        <v>0</v>
      </c>
      <c r="G3845" s="30">
        <v>0</v>
      </c>
    </row>
    <row r="3846" spans="1:7">
      <c r="A3846" s="4"/>
      <c r="B3846" s="4"/>
      <c r="C3846" s="11" t="s">
        <v>366</v>
      </c>
      <c r="D3846" s="30">
        <v>0</v>
      </c>
      <c r="E3846" s="30">
        <v>0</v>
      </c>
      <c r="F3846" s="30">
        <v>0</v>
      </c>
      <c r="G3846" s="30">
        <v>0</v>
      </c>
    </row>
    <row r="3847" spans="1:7">
      <c r="A3847" s="4"/>
      <c r="B3847" s="4"/>
      <c r="C3847" s="11" t="s">
        <v>357</v>
      </c>
      <c r="D3847" s="30">
        <v>0</v>
      </c>
      <c r="E3847" s="30">
        <v>0</v>
      </c>
      <c r="F3847" s="30">
        <v>0</v>
      </c>
      <c r="G3847" s="30">
        <v>0</v>
      </c>
    </row>
    <row r="3848" spans="1:7">
      <c r="A3848" s="4"/>
      <c r="B3848" s="4"/>
      <c r="C3848" s="11" t="s">
        <v>361</v>
      </c>
      <c r="D3848" s="30">
        <v>0</v>
      </c>
      <c r="E3848" s="30">
        <v>0</v>
      </c>
      <c r="F3848" s="30">
        <v>0</v>
      </c>
      <c r="G3848" s="30">
        <v>0</v>
      </c>
    </row>
    <row r="3849" spans="1:7">
      <c r="A3849" s="4"/>
      <c r="B3849" s="4"/>
      <c r="C3849" s="11" t="s">
        <v>365</v>
      </c>
      <c r="D3849" s="30">
        <v>0</v>
      </c>
      <c r="E3849" s="30">
        <v>0</v>
      </c>
      <c r="F3849" s="30">
        <v>0</v>
      </c>
      <c r="G3849" s="30">
        <v>0</v>
      </c>
    </row>
    <row r="3850" spans="1:7">
      <c r="A3850" s="4"/>
      <c r="B3850" s="4"/>
      <c r="C3850" s="11" t="s">
        <v>357</v>
      </c>
      <c r="D3850" s="30">
        <v>0</v>
      </c>
      <c r="E3850" s="30">
        <v>0</v>
      </c>
      <c r="F3850" s="30">
        <v>0</v>
      </c>
      <c r="G3850" s="30">
        <v>0</v>
      </c>
    </row>
    <row r="3851" spans="1:7">
      <c r="A3851" s="4"/>
      <c r="B3851" s="4"/>
      <c r="C3851" s="11" t="s">
        <v>361</v>
      </c>
      <c r="D3851" s="30">
        <v>0</v>
      </c>
      <c r="E3851" s="30">
        <v>0</v>
      </c>
      <c r="F3851" s="30">
        <v>0</v>
      </c>
      <c r="G3851" s="30">
        <v>0</v>
      </c>
    </row>
    <row r="3852" spans="1:7">
      <c r="A3852" s="4"/>
      <c r="B3852" s="4"/>
      <c r="C3852" s="11" t="s">
        <v>370</v>
      </c>
      <c r="D3852" s="30">
        <v>0</v>
      </c>
      <c r="E3852" s="30">
        <v>0</v>
      </c>
      <c r="F3852" s="30">
        <v>0</v>
      </c>
      <c r="G3852" s="30">
        <v>0</v>
      </c>
    </row>
    <row r="3853" spans="1:7">
      <c r="A3853" s="4"/>
      <c r="B3853" s="4"/>
      <c r="C3853" s="11" t="s">
        <v>357</v>
      </c>
      <c r="D3853" s="30">
        <v>0</v>
      </c>
      <c r="E3853" s="30">
        <v>0</v>
      </c>
      <c r="F3853" s="30">
        <v>0</v>
      </c>
      <c r="G3853" s="30">
        <v>0</v>
      </c>
    </row>
    <row r="3854" spans="1:7">
      <c r="A3854" s="4"/>
      <c r="B3854" s="4"/>
      <c r="C3854" s="11" t="s">
        <v>361</v>
      </c>
      <c r="D3854" s="30">
        <v>0</v>
      </c>
      <c r="E3854" s="30">
        <v>0</v>
      </c>
      <c r="F3854" s="30">
        <v>0</v>
      </c>
      <c r="G3854" s="30">
        <v>0</v>
      </c>
    </row>
    <row r="3855" spans="1:7">
      <c r="A3855" s="4"/>
      <c r="B3855" s="4"/>
      <c r="C3855" s="11" t="s">
        <v>363</v>
      </c>
      <c r="D3855" s="30">
        <v>0</v>
      </c>
      <c r="E3855" s="30">
        <v>0</v>
      </c>
      <c r="F3855" s="30">
        <v>0</v>
      </c>
      <c r="G3855" s="30">
        <v>0</v>
      </c>
    </row>
    <row r="3856" spans="1:7">
      <c r="A3856" s="4"/>
      <c r="B3856" s="4"/>
      <c r="C3856" s="11" t="s">
        <v>357</v>
      </c>
      <c r="D3856" s="30">
        <v>0</v>
      </c>
      <c r="E3856" s="30">
        <v>0</v>
      </c>
      <c r="F3856" s="30">
        <v>0</v>
      </c>
      <c r="G3856" s="30">
        <v>0</v>
      </c>
    </row>
    <row r="3857" spans="1:7">
      <c r="A3857" s="4"/>
      <c r="B3857" s="4"/>
      <c r="C3857" s="11" t="s">
        <v>361</v>
      </c>
      <c r="D3857" s="30">
        <v>0</v>
      </c>
      <c r="E3857" s="30">
        <v>0</v>
      </c>
      <c r="F3857" s="30">
        <v>0</v>
      </c>
      <c r="G3857" s="30">
        <v>0</v>
      </c>
    </row>
    <row r="3858" spans="1:7">
      <c r="A3858" s="4"/>
      <c r="B3858" s="4"/>
      <c r="C3858" s="11" t="s">
        <v>362</v>
      </c>
      <c r="D3858" s="30">
        <v>0</v>
      </c>
      <c r="E3858" s="30">
        <v>0</v>
      </c>
      <c r="F3858" s="30">
        <v>0</v>
      </c>
      <c r="G3858" s="30">
        <v>0</v>
      </c>
    </row>
    <row r="3859" spans="1:7">
      <c r="A3859" s="4"/>
      <c r="B3859" s="4"/>
      <c r="C3859" s="11" t="s">
        <v>357</v>
      </c>
      <c r="D3859" s="30">
        <v>0</v>
      </c>
      <c r="E3859" s="30">
        <v>0</v>
      </c>
      <c r="F3859" s="30">
        <v>0</v>
      </c>
      <c r="G3859" s="30">
        <v>0</v>
      </c>
    </row>
    <row r="3860" spans="1:7">
      <c r="A3860" s="4"/>
      <c r="B3860" s="4"/>
      <c r="C3860" s="11" t="s">
        <v>361</v>
      </c>
      <c r="D3860" s="30">
        <v>0</v>
      </c>
      <c r="E3860" s="30">
        <v>0</v>
      </c>
      <c r="F3860" s="30">
        <v>0</v>
      </c>
      <c r="G3860" s="30">
        <v>0</v>
      </c>
    </row>
    <row r="3861" spans="1:7">
      <c r="A3861" s="4"/>
      <c r="B3861" s="4"/>
      <c r="C3861" s="11" t="s">
        <v>360</v>
      </c>
      <c r="D3861" s="30">
        <v>0</v>
      </c>
      <c r="E3861" s="30">
        <v>0</v>
      </c>
      <c r="F3861" s="30">
        <v>0</v>
      </c>
      <c r="G3861" s="30">
        <v>0</v>
      </c>
    </row>
    <row r="3862" spans="1:7">
      <c r="A3862" s="4"/>
      <c r="B3862" s="4"/>
      <c r="C3862" s="11" t="s">
        <v>357</v>
      </c>
      <c r="D3862" s="30">
        <v>0</v>
      </c>
      <c r="E3862" s="30">
        <v>0</v>
      </c>
      <c r="F3862" s="30">
        <v>0</v>
      </c>
      <c r="G3862" s="30">
        <v>0</v>
      </c>
    </row>
    <row r="3863" spans="1:7">
      <c r="A3863" s="4"/>
      <c r="B3863" s="4"/>
      <c r="C3863" s="11" t="s">
        <v>356</v>
      </c>
      <c r="D3863" s="30">
        <v>0</v>
      </c>
      <c r="E3863" s="30">
        <v>0</v>
      </c>
      <c r="F3863" s="30">
        <v>0</v>
      </c>
      <c r="G3863" s="30">
        <v>0</v>
      </c>
    </row>
    <row r="3864" spans="1:7">
      <c r="A3864" s="4"/>
      <c r="B3864" s="4"/>
      <c r="C3864" s="11" t="s">
        <v>355</v>
      </c>
      <c r="D3864" s="30">
        <v>0</v>
      </c>
      <c r="E3864" s="30">
        <v>0</v>
      </c>
      <c r="F3864" s="30">
        <v>0</v>
      </c>
      <c r="G3864" s="30">
        <v>0</v>
      </c>
    </row>
    <row r="3865" spans="1:7">
      <c r="A3865" s="4"/>
      <c r="B3865" s="4"/>
      <c r="C3865" s="11" t="s">
        <v>354</v>
      </c>
      <c r="D3865" s="30">
        <v>0</v>
      </c>
      <c r="E3865" s="30">
        <v>0</v>
      </c>
      <c r="F3865" s="30">
        <v>0</v>
      </c>
      <c r="G3865" s="30">
        <v>0</v>
      </c>
    </row>
    <row r="3866" spans="1:7">
      <c r="A3866" s="4"/>
      <c r="B3866" s="4"/>
      <c r="C3866" s="11" t="s">
        <v>353</v>
      </c>
      <c r="D3866" s="30">
        <v>0</v>
      </c>
      <c r="E3866" s="30">
        <v>0</v>
      </c>
      <c r="F3866" s="30">
        <v>0</v>
      </c>
      <c r="G3866" s="30">
        <v>0</v>
      </c>
    </row>
    <row r="3867" spans="1:7">
      <c r="A3867" s="4"/>
      <c r="B3867" s="4"/>
      <c r="C3867" s="11" t="s">
        <v>359</v>
      </c>
      <c r="D3867" s="30">
        <v>0</v>
      </c>
      <c r="E3867" s="30">
        <v>1000000</v>
      </c>
      <c r="F3867" s="30">
        <v>1000000</v>
      </c>
      <c r="G3867" s="30">
        <v>1000000</v>
      </c>
    </row>
    <row r="3868" spans="1:7">
      <c r="A3868" s="4"/>
      <c r="B3868" s="4"/>
      <c r="C3868" s="11" t="s">
        <v>357</v>
      </c>
      <c r="D3868" s="30">
        <v>0</v>
      </c>
      <c r="E3868" s="30">
        <v>0</v>
      </c>
      <c r="F3868" s="30">
        <v>0</v>
      </c>
      <c r="G3868" s="30">
        <v>0</v>
      </c>
    </row>
    <row r="3869" spans="1:7">
      <c r="A3869" s="4"/>
      <c r="B3869" s="4"/>
      <c r="C3869" s="11" t="s">
        <v>356</v>
      </c>
      <c r="D3869" s="30">
        <v>0</v>
      </c>
      <c r="E3869" s="30">
        <v>1000000</v>
      </c>
      <c r="F3869" s="30">
        <v>1000000</v>
      </c>
      <c r="G3869" s="30">
        <v>1000000</v>
      </c>
    </row>
    <row r="3870" spans="1:7">
      <c r="A3870" s="4"/>
      <c r="B3870" s="4"/>
      <c r="C3870" s="11" t="s">
        <v>355</v>
      </c>
      <c r="D3870" s="30">
        <v>0</v>
      </c>
      <c r="E3870" s="30">
        <v>0</v>
      </c>
      <c r="F3870" s="30">
        <v>0</v>
      </c>
      <c r="G3870" s="30">
        <v>0</v>
      </c>
    </row>
    <row r="3871" spans="1:7">
      <c r="A3871" s="4"/>
      <c r="B3871" s="4"/>
      <c r="C3871" s="11" t="s">
        <v>354</v>
      </c>
      <c r="D3871" s="30">
        <v>0</v>
      </c>
      <c r="E3871" s="30">
        <v>0</v>
      </c>
      <c r="F3871" s="30">
        <v>0</v>
      </c>
      <c r="G3871" s="30">
        <v>0</v>
      </c>
    </row>
    <row r="3872" spans="1:7">
      <c r="A3872" s="4"/>
      <c r="B3872" s="4"/>
      <c r="C3872" s="11" t="s">
        <v>353</v>
      </c>
      <c r="D3872" s="30">
        <v>0</v>
      </c>
      <c r="E3872" s="30">
        <v>0</v>
      </c>
      <c r="F3872" s="30">
        <v>0</v>
      </c>
      <c r="G3872" s="30">
        <v>0</v>
      </c>
    </row>
    <row r="3873" spans="1:7">
      <c r="A3873" s="4"/>
      <c r="B3873" s="4"/>
      <c r="C3873" s="11" t="s">
        <v>358</v>
      </c>
      <c r="D3873" s="30">
        <v>0</v>
      </c>
      <c r="E3873" s="30">
        <v>0</v>
      </c>
      <c r="F3873" s="30">
        <v>0</v>
      </c>
      <c r="G3873" s="30">
        <v>0</v>
      </c>
    </row>
    <row r="3874" spans="1:7">
      <c r="A3874" s="4"/>
      <c r="B3874" s="4"/>
      <c r="C3874" s="11" t="s">
        <v>357</v>
      </c>
      <c r="D3874" s="30">
        <v>0</v>
      </c>
      <c r="E3874" s="30">
        <v>0</v>
      </c>
      <c r="F3874" s="30">
        <v>0</v>
      </c>
      <c r="G3874" s="30">
        <v>0</v>
      </c>
    </row>
    <row r="3875" spans="1:7">
      <c r="A3875" s="4"/>
      <c r="B3875" s="4"/>
      <c r="C3875" s="11" t="s">
        <v>356</v>
      </c>
      <c r="D3875" s="30">
        <v>0</v>
      </c>
      <c r="E3875" s="30">
        <v>0</v>
      </c>
      <c r="F3875" s="30">
        <v>0</v>
      </c>
      <c r="G3875" s="30">
        <v>0</v>
      </c>
    </row>
    <row r="3876" spans="1:7">
      <c r="A3876" s="4"/>
      <c r="B3876" s="4"/>
      <c r="C3876" s="11" t="s">
        <v>355</v>
      </c>
      <c r="D3876" s="30">
        <v>0</v>
      </c>
      <c r="E3876" s="30">
        <v>0</v>
      </c>
      <c r="F3876" s="30">
        <v>0</v>
      </c>
      <c r="G3876" s="30">
        <v>0</v>
      </c>
    </row>
    <row r="3877" spans="1:7">
      <c r="A3877" s="4"/>
      <c r="B3877" s="4"/>
      <c r="C3877" s="11" t="s">
        <v>354</v>
      </c>
      <c r="D3877" s="30">
        <v>0</v>
      </c>
      <c r="E3877" s="30">
        <v>0</v>
      </c>
      <c r="F3877" s="30">
        <v>0</v>
      </c>
      <c r="G3877" s="30">
        <v>0</v>
      </c>
    </row>
    <row r="3878" spans="1:7">
      <c r="A3878" s="4"/>
      <c r="B3878" s="4"/>
      <c r="C3878" s="11" t="s">
        <v>353</v>
      </c>
      <c r="D3878" s="30">
        <v>0</v>
      </c>
      <c r="E3878" s="30">
        <v>0</v>
      </c>
      <c r="F3878" s="30">
        <v>0</v>
      </c>
      <c r="G3878" s="30">
        <v>0</v>
      </c>
    </row>
    <row r="3879" spans="1:7">
      <c r="A3879" s="4"/>
      <c r="B3879" s="4"/>
      <c r="C3879" s="11" t="s">
        <v>352</v>
      </c>
      <c r="D3879" s="30">
        <v>0</v>
      </c>
      <c r="E3879" s="30">
        <v>0</v>
      </c>
      <c r="F3879" s="30">
        <v>0</v>
      </c>
      <c r="G3879" s="30">
        <v>0</v>
      </c>
    </row>
    <row r="3880" spans="1:7">
      <c r="A3880" s="4"/>
      <c r="B3880" s="4"/>
      <c r="C3880" s="11" t="s">
        <v>351</v>
      </c>
      <c r="D3880" s="30">
        <v>0</v>
      </c>
      <c r="E3880" s="30">
        <v>0</v>
      </c>
      <c r="F3880" s="30">
        <v>0</v>
      </c>
      <c r="G3880" s="30">
        <v>0</v>
      </c>
    </row>
    <row r="3881" spans="1:7">
      <c r="A3881" s="4"/>
      <c r="B3881" s="4"/>
      <c r="C3881" s="10" t="s">
        <v>145</v>
      </c>
      <c r="D3881" s="30">
        <v>0</v>
      </c>
      <c r="E3881" s="30">
        <v>1000000</v>
      </c>
      <c r="F3881" s="30">
        <v>1000000</v>
      </c>
      <c r="G3881" s="30">
        <v>1000000</v>
      </c>
    </row>
    <row r="3882" spans="1:7">
      <c r="A3882" s="4"/>
      <c r="B3882" s="4"/>
      <c r="C3882" s="26" t="s">
        <v>348</v>
      </c>
      <c r="D3882" s="1316" t="s">
        <v>1132</v>
      </c>
      <c r="E3882" s="1317"/>
      <c r="F3882" s="1317"/>
      <c r="G3882" s="1317"/>
    </row>
    <row r="3883" spans="1:7">
      <c r="A3883" s="4"/>
      <c r="B3883" s="4"/>
      <c r="C3883" s="14" t="s">
        <v>382</v>
      </c>
      <c r="D3883" s="1314" t="s">
        <v>1133</v>
      </c>
      <c r="E3883" s="1315"/>
      <c r="F3883" s="1315"/>
      <c r="G3883" s="1315"/>
    </row>
    <row r="3884" spans="1:7">
      <c r="A3884" s="4"/>
      <c r="B3884" s="4"/>
      <c r="C3884" s="27" t="s">
        <v>380</v>
      </c>
      <c r="D3884" s="1310" t="s">
        <v>1134</v>
      </c>
      <c r="E3884" s="1311"/>
      <c r="F3884" s="1311"/>
      <c r="G3884" s="1311"/>
    </row>
    <row r="3885" spans="1:7">
      <c r="A3885" s="4"/>
      <c r="B3885" s="4"/>
      <c r="C3885" s="27" t="s">
        <v>15</v>
      </c>
      <c r="D3885" s="1310" t="s">
        <v>40</v>
      </c>
      <c r="E3885" s="1311"/>
      <c r="F3885" s="1311"/>
      <c r="G3885" s="1311"/>
    </row>
    <row r="3886" spans="1:7">
      <c r="A3886" s="4"/>
      <c r="B3886" s="4"/>
      <c r="C3886" s="13"/>
      <c r="D3886" s="33">
        <v>2022</v>
      </c>
      <c r="E3886" s="33">
        <v>2023</v>
      </c>
      <c r="F3886" s="33">
        <v>2024</v>
      </c>
      <c r="G3886" s="33">
        <v>2025</v>
      </c>
    </row>
    <row r="3887" spans="1:7">
      <c r="A3887" s="4"/>
      <c r="B3887" s="4"/>
      <c r="C3887" s="12"/>
      <c r="D3887" s="34" t="s">
        <v>7</v>
      </c>
      <c r="E3887" s="34" t="s">
        <v>8</v>
      </c>
      <c r="F3887" s="34" t="s">
        <v>8</v>
      </c>
      <c r="G3887" s="34" t="s">
        <v>8</v>
      </c>
    </row>
    <row r="3888" spans="1:7">
      <c r="A3888" s="4"/>
      <c r="B3888" s="4"/>
      <c r="C3888" s="7" t="s">
        <v>16</v>
      </c>
      <c r="D3888" s="35" t="s">
        <v>411</v>
      </c>
      <c r="E3888" s="35" t="s">
        <v>411</v>
      </c>
      <c r="F3888" s="35" t="s">
        <v>411</v>
      </c>
      <c r="G3888" s="35" t="s">
        <v>411</v>
      </c>
    </row>
    <row r="3889" spans="1:7">
      <c r="A3889" s="4"/>
      <c r="B3889" s="4"/>
      <c r="C3889" s="7" t="s">
        <v>481</v>
      </c>
      <c r="D3889" s="35" t="s">
        <v>348</v>
      </c>
      <c r="E3889" s="35" t="s">
        <v>693</v>
      </c>
      <c r="F3889" s="35" t="s">
        <v>372</v>
      </c>
      <c r="G3889" s="35" t="s">
        <v>372</v>
      </c>
    </row>
    <row r="3890" spans="1:7">
      <c r="A3890" s="4"/>
      <c r="B3890" s="4"/>
      <c r="C3890" s="7" t="s">
        <v>480</v>
      </c>
      <c r="D3890" s="35" t="s">
        <v>372</v>
      </c>
      <c r="E3890" s="35" t="s">
        <v>693</v>
      </c>
      <c r="F3890" s="35" t="s">
        <v>372</v>
      </c>
      <c r="G3890" s="35" t="s">
        <v>372</v>
      </c>
    </row>
    <row r="3891" spans="1:7">
      <c r="A3891" s="4"/>
      <c r="B3891" s="4"/>
      <c r="C3891" s="7" t="s">
        <v>375</v>
      </c>
      <c r="D3891" s="35" t="s">
        <v>348</v>
      </c>
      <c r="E3891" s="35" t="s">
        <v>372</v>
      </c>
      <c r="F3891" s="35" t="s">
        <v>372</v>
      </c>
      <c r="G3891" s="35" t="s">
        <v>372</v>
      </c>
    </row>
    <row r="3892" spans="1:7">
      <c r="A3892" s="4"/>
      <c r="B3892" s="4"/>
      <c r="C3892" s="7" t="s">
        <v>374</v>
      </c>
      <c r="D3892" s="35" t="s">
        <v>348</v>
      </c>
      <c r="E3892" s="35" t="s">
        <v>348</v>
      </c>
      <c r="F3892" s="35" t="s">
        <v>434</v>
      </c>
      <c r="G3892" s="35" t="s">
        <v>348</v>
      </c>
    </row>
    <row r="3893" spans="1:7">
      <c r="A3893" s="4"/>
      <c r="B3893" s="4"/>
      <c r="C3893" s="7" t="s">
        <v>22</v>
      </c>
      <c r="D3893" s="35" t="s">
        <v>348</v>
      </c>
      <c r="E3893" s="35" t="s">
        <v>348</v>
      </c>
      <c r="F3893" s="35" t="s">
        <v>434</v>
      </c>
      <c r="G3893" s="35" t="s">
        <v>348</v>
      </c>
    </row>
    <row r="3894" spans="1:7">
      <c r="A3894" s="4"/>
      <c r="B3894" s="4"/>
      <c r="C3894" s="1312" t="s">
        <v>371</v>
      </c>
      <c r="D3894" s="1313"/>
      <c r="E3894" s="1313"/>
      <c r="F3894" s="1313"/>
      <c r="G3894" s="1313"/>
    </row>
    <row r="3895" spans="1:7">
      <c r="A3895" s="4"/>
      <c r="B3895" s="4"/>
      <c r="C3895" s="13"/>
      <c r="D3895" s="33">
        <v>2022</v>
      </c>
      <c r="E3895" s="33">
        <v>2023</v>
      </c>
      <c r="F3895" s="33">
        <v>2024</v>
      </c>
      <c r="G3895" s="33">
        <v>2025</v>
      </c>
    </row>
    <row r="3896" spans="1:7">
      <c r="A3896" s="4"/>
      <c r="B3896" s="4"/>
      <c r="C3896" s="12"/>
      <c r="D3896" s="34" t="s">
        <v>7</v>
      </c>
      <c r="E3896" s="34" t="s">
        <v>8</v>
      </c>
      <c r="F3896" s="34" t="s">
        <v>8</v>
      </c>
      <c r="G3896" s="34" t="s">
        <v>8</v>
      </c>
    </row>
    <row r="3897" spans="1:7">
      <c r="A3897" s="4"/>
      <c r="B3897" s="4"/>
      <c r="C3897" s="11" t="s">
        <v>368</v>
      </c>
      <c r="D3897" s="18" t="s">
        <v>348</v>
      </c>
      <c r="E3897" s="30">
        <v>0</v>
      </c>
      <c r="F3897" s="30">
        <v>0</v>
      </c>
      <c r="G3897" s="30">
        <v>0</v>
      </c>
    </row>
    <row r="3898" spans="1:7">
      <c r="A3898" s="4"/>
      <c r="B3898" s="4"/>
      <c r="C3898" s="11" t="s">
        <v>357</v>
      </c>
      <c r="D3898" s="18" t="s">
        <v>348</v>
      </c>
      <c r="E3898" s="30">
        <v>0</v>
      </c>
      <c r="F3898" s="30">
        <v>0</v>
      </c>
      <c r="G3898" s="30">
        <v>0</v>
      </c>
    </row>
    <row r="3899" spans="1:7">
      <c r="A3899" s="4"/>
      <c r="B3899" s="4"/>
      <c r="C3899" s="11" t="s">
        <v>361</v>
      </c>
      <c r="D3899" s="18" t="s">
        <v>348</v>
      </c>
      <c r="E3899" s="30">
        <v>0</v>
      </c>
      <c r="F3899" s="30">
        <v>0</v>
      </c>
      <c r="G3899" s="30">
        <v>0</v>
      </c>
    </row>
    <row r="3900" spans="1:7">
      <c r="A3900" s="4"/>
      <c r="B3900" s="4"/>
      <c r="C3900" s="11" t="s">
        <v>367</v>
      </c>
      <c r="D3900" s="18" t="s">
        <v>348</v>
      </c>
      <c r="E3900" s="30">
        <v>0</v>
      </c>
      <c r="F3900" s="30">
        <v>0</v>
      </c>
      <c r="G3900" s="30">
        <v>0</v>
      </c>
    </row>
    <row r="3901" spans="1:7">
      <c r="A3901" s="4"/>
      <c r="B3901" s="4"/>
      <c r="C3901" s="11" t="s">
        <v>357</v>
      </c>
      <c r="D3901" s="18" t="s">
        <v>348</v>
      </c>
      <c r="E3901" s="30">
        <v>0</v>
      </c>
      <c r="F3901" s="30">
        <v>0</v>
      </c>
      <c r="G3901" s="30">
        <v>0</v>
      </c>
    </row>
    <row r="3902" spans="1:7">
      <c r="A3902" s="4"/>
      <c r="B3902" s="4"/>
      <c r="C3902" s="11" t="s">
        <v>361</v>
      </c>
      <c r="D3902" s="18" t="s">
        <v>348</v>
      </c>
      <c r="E3902" s="30">
        <v>0</v>
      </c>
      <c r="F3902" s="30">
        <v>0</v>
      </c>
      <c r="G3902" s="30">
        <v>0</v>
      </c>
    </row>
    <row r="3903" spans="1:7">
      <c r="A3903" s="4"/>
      <c r="B3903" s="4"/>
      <c r="C3903" s="11" t="s">
        <v>366</v>
      </c>
      <c r="D3903" s="18" t="s">
        <v>348</v>
      </c>
      <c r="E3903" s="30">
        <v>0</v>
      </c>
      <c r="F3903" s="30">
        <v>0</v>
      </c>
      <c r="G3903" s="30">
        <v>0</v>
      </c>
    </row>
    <row r="3904" spans="1:7">
      <c r="A3904" s="4"/>
      <c r="B3904" s="4"/>
      <c r="C3904" s="11" t="s">
        <v>357</v>
      </c>
      <c r="D3904" s="18" t="s">
        <v>348</v>
      </c>
      <c r="E3904" s="30">
        <v>0</v>
      </c>
      <c r="F3904" s="30">
        <v>0</v>
      </c>
      <c r="G3904" s="30">
        <v>0</v>
      </c>
    </row>
    <row r="3905" spans="1:7">
      <c r="A3905" s="4"/>
      <c r="B3905" s="4"/>
      <c r="C3905" s="11" t="s">
        <v>361</v>
      </c>
      <c r="D3905" s="18" t="s">
        <v>348</v>
      </c>
      <c r="E3905" s="30">
        <v>0</v>
      </c>
      <c r="F3905" s="30">
        <v>0</v>
      </c>
      <c r="G3905" s="30">
        <v>0</v>
      </c>
    </row>
    <row r="3906" spans="1:7">
      <c r="A3906" s="4"/>
      <c r="B3906" s="4"/>
      <c r="C3906" s="11" t="s">
        <v>365</v>
      </c>
      <c r="D3906" s="18" t="s">
        <v>348</v>
      </c>
      <c r="E3906" s="30">
        <v>0</v>
      </c>
      <c r="F3906" s="30">
        <v>0</v>
      </c>
      <c r="G3906" s="30">
        <v>0</v>
      </c>
    </row>
    <row r="3907" spans="1:7">
      <c r="A3907" s="4"/>
      <c r="B3907" s="4"/>
      <c r="C3907" s="11" t="s">
        <v>357</v>
      </c>
      <c r="D3907" s="18" t="s">
        <v>348</v>
      </c>
      <c r="E3907" s="30">
        <v>0</v>
      </c>
      <c r="F3907" s="30">
        <v>0</v>
      </c>
      <c r="G3907" s="30">
        <v>0</v>
      </c>
    </row>
    <row r="3908" spans="1:7">
      <c r="A3908" s="4"/>
      <c r="B3908" s="4"/>
      <c r="C3908" s="11" t="s">
        <v>361</v>
      </c>
      <c r="D3908" s="18" t="s">
        <v>348</v>
      </c>
      <c r="E3908" s="30">
        <v>0</v>
      </c>
      <c r="F3908" s="30">
        <v>0</v>
      </c>
      <c r="G3908" s="30">
        <v>0</v>
      </c>
    </row>
    <row r="3909" spans="1:7">
      <c r="A3909" s="4"/>
      <c r="B3909" s="4"/>
      <c r="C3909" s="11" t="s">
        <v>370</v>
      </c>
      <c r="D3909" s="18" t="s">
        <v>348</v>
      </c>
      <c r="E3909" s="30">
        <v>0</v>
      </c>
      <c r="F3909" s="30">
        <v>0</v>
      </c>
      <c r="G3909" s="30">
        <v>0</v>
      </c>
    </row>
    <row r="3910" spans="1:7">
      <c r="A3910" s="4"/>
      <c r="B3910" s="4"/>
      <c r="C3910" s="11" t="s">
        <v>357</v>
      </c>
      <c r="D3910" s="18" t="s">
        <v>348</v>
      </c>
      <c r="E3910" s="30">
        <v>0</v>
      </c>
      <c r="F3910" s="30">
        <v>0</v>
      </c>
      <c r="G3910" s="30">
        <v>0</v>
      </c>
    </row>
    <row r="3911" spans="1:7">
      <c r="A3911" s="4"/>
      <c r="B3911" s="4"/>
      <c r="C3911" s="11" t="s">
        <v>361</v>
      </c>
      <c r="D3911" s="18" t="s">
        <v>348</v>
      </c>
      <c r="E3911" s="30">
        <v>0</v>
      </c>
      <c r="F3911" s="30">
        <v>0</v>
      </c>
      <c r="G3911" s="30">
        <v>0</v>
      </c>
    </row>
    <row r="3912" spans="1:7">
      <c r="A3912" s="4"/>
      <c r="B3912" s="4"/>
      <c r="C3912" s="11" t="s">
        <v>363</v>
      </c>
      <c r="D3912" s="18" t="s">
        <v>348</v>
      </c>
      <c r="E3912" s="30">
        <v>0</v>
      </c>
      <c r="F3912" s="30">
        <v>0</v>
      </c>
      <c r="G3912" s="30">
        <v>0</v>
      </c>
    </row>
    <row r="3913" spans="1:7">
      <c r="A3913" s="4"/>
      <c r="B3913" s="4"/>
      <c r="C3913" s="11" t="s">
        <v>357</v>
      </c>
      <c r="D3913" s="18" t="s">
        <v>348</v>
      </c>
      <c r="E3913" s="30">
        <v>0</v>
      </c>
      <c r="F3913" s="30">
        <v>0</v>
      </c>
      <c r="G3913" s="30">
        <v>0</v>
      </c>
    </row>
    <row r="3914" spans="1:7">
      <c r="A3914" s="4"/>
      <c r="B3914" s="4"/>
      <c r="C3914" s="11" t="s">
        <v>361</v>
      </c>
      <c r="D3914" s="18" t="s">
        <v>348</v>
      </c>
      <c r="E3914" s="30">
        <v>0</v>
      </c>
      <c r="F3914" s="30">
        <v>0</v>
      </c>
      <c r="G3914" s="30">
        <v>0</v>
      </c>
    </row>
    <row r="3915" spans="1:7">
      <c r="A3915" s="4"/>
      <c r="B3915" s="4"/>
      <c r="C3915" s="11" t="s">
        <v>362</v>
      </c>
      <c r="D3915" s="18" t="s">
        <v>348</v>
      </c>
      <c r="E3915" s="30">
        <v>0</v>
      </c>
      <c r="F3915" s="30">
        <v>0</v>
      </c>
      <c r="G3915" s="30">
        <v>0</v>
      </c>
    </row>
    <row r="3916" spans="1:7">
      <c r="A3916" s="4"/>
      <c r="B3916" s="4"/>
      <c r="C3916" s="11" t="s">
        <v>357</v>
      </c>
      <c r="D3916" s="18" t="s">
        <v>348</v>
      </c>
      <c r="E3916" s="30">
        <v>0</v>
      </c>
      <c r="F3916" s="30">
        <v>0</v>
      </c>
      <c r="G3916" s="30">
        <v>0</v>
      </c>
    </row>
    <row r="3917" spans="1:7">
      <c r="A3917" s="4"/>
      <c r="B3917" s="4"/>
      <c r="C3917" s="11" t="s">
        <v>361</v>
      </c>
      <c r="D3917" s="18" t="s">
        <v>348</v>
      </c>
      <c r="E3917" s="30">
        <v>0</v>
      </c>
      <c r="F3917" s="30">
        <v>0</v>
      </c>
      <c r="G3917" s="30">
        <v>0</v>
      </c>
    </row>
    <row r="3918" spans="1:7">
      <c r="A3918" s="4"/>
      <c r="B3918" s="4"/>
      <c r="C3918" s="11" t="s">
        <v>360</v>
      </c>
      <c r="D3918" s="18" t="s">
        <v>348</v>
      </c>
      <c r="E3918" s="30">
        <v>0</v>
      </c>
      <c r="F3918" s="30">
        <v>0</v>
      </c>
      <c r="G3918" s="30">
        <v>0</v>
      </c>
    </row>
    <row r="3919" spans="1:7">
      <c r="A3919" s="4"/>
      <c r="B3919" s="4"/>
      <c r="C3919" s="11" t="s">
        <v>357</v>
      </c>
      <c r="D3919" s="18" t="s">
        <v>348</v>
      </c>
      <c r="E3919" s="30">
        <v>0</v>
      </c>
      <c r="F3919" s="30">
        <v>0</v>
      </c>
      <c r="G3919" s="30">
        <v>0</v>
      </c>
    </row>
    <row r="3920" spans="1:7">
      <c r="A3920" s="4"/>
      <c r="B3920" s="4"/>
      <c r="C3920" s="11" t="s">
        <v>356</v>
      </c>
      <c r="D3920" s="18" t="s">
        <v>348</v>
      </c>
      <c r="E3920" s="30">
        <v>0</v>
      </c>
      <c r="F3920" s="30">
        <v>0</v>
      </c>
      <c r="G3920" s="30">
        <v>0</v>
      </c>
    </row>
    <row r="3921" spans="1:7">
      <c r="A3921" s="4"/>
      <c r="B3921" s="4"/>
      <c r="C3921" s="11" t="s">
        <v>355</v>
      </c>
      <c r="D3921" s="18" t="s">
        <v>348</v>
      </c>
      <c r="E3921" s="30">
        <v>0</v>
      </c>
      <c r="F3921" s="30">
        <v>0</v>
      </c>
      <c r="G3921" s="30">
        <v>0</v>
      </c>
    </row>
    <row r="3922" spans="1:7">
      <c r="A3922" s="4"/>
      <c r="B3922" s="4"/>
      <c r="C3922" s="11" t="s">
        <v>354</v>
      </c>
      <c r="D3922" s="18" t="s">
        <v>348</v>
      </c>
      <c r="E3922" s="30">
        <v>0</v>
      </c>
      <c r="F3922" s="30">
        <v>0</v>
      </c>
      <c r="G3922" s="30">
        <v>0</v>
      </c>
    </row>
    <row r="3923" spans="1:7">
      <c r="A3923" s="4"/>
      <c r="B3923" s="4"/>
      <c r="C3923" s="11" t="s">
        <v>353</v>
      </c>
      <c r="D3923" s="18" t="s">
        <v>348</v>
      </c>
      <c r="E3923" s="30">
        <v>0</v>
      </c>
      <c r="F3923" s="30">
        <v>0</v>
      </c>
      <c r="G3923" s="30">
        <v>0</v>
      </c>
    </row>
    <row r="3924" spans="1:7">
      <c r="A3924" s="4"/>
      <c r="B3924" s="4"/>
      <c r="C3924" s="11" t="s">
        <v>359</v>
      </c>
      <c r="D3924" s="18" t="s">
        <v>348</v>
      </c>
      <c r="E3924" s="30">
        <v>10000000</v>
      </c>
      <c r="F3924" s="30">
        <v>0</v>
      </c>
      <c r="G3924" s="30">
        <v>0</v>
      </c>
    </row>
    <row r="3925" spans="1:7">
      <c r="A3925" s="4"/>
      <c r="B3925" s="4"/>
      <c r="C3925" s="11" t="s">
        <v>357</v>
      </c>
      <c r="D3925" s="18" t="s">
        <v>348</v>
      </c>
      <c r="E3925" s="30">
        <v>0</v>
      </c>
      <c r="F3925" s="30">
        <v>0</v>
      </c>
      <c r="G3925" s="30">
        <v>0</v>
      </c>
    </row>
    <row r="3926" spans="1:7">
      <c r="A3926" s="4"/>
      <c r="B3926" s="4"/>
      <c r="C3926" s="11" t="s">
        <v>356</v>
      </c>
      <c r="D3926" s="18" t="s">
        <v>348</v>
      </c>
      <c r="E3926" s="30">
        <v>10000000</v>
      </c>
      <c r="F3926" s="30">
        <v>0</v>
      </c>
      <c r="G3926" s="30">
        <v>0</v>
      </c>
    </row>
    <row r="3927" spans="1:7">
      <c r="A3927" s="4"/>
      <c r="B3927" s="4"/>
      <c r="C3927" s="11" t="s">
        <v>355</v>
      </c>
      <c r="D3927" s="18" t="s">
        <v>348</v>
      </c>
      <c r="E3927" s="30">
        <v>0</v>
      </c>
      <c r="F3927" s="30">
        <v>0</v>
      </c>
      <c r="G3927" s="30">
        <v>0</v>
      </c>
    </row>
    <row r="3928" spans="1:7">
      <c r="A3928" s="4"/>
      <c r="B3928" s="4"/>
      <c r="C3928" s="11" t="s">
        <v>354</v>
      </c>
      <c r="D3928" s="18" t="s">
        <v>348</v>
      </c>
      <c r="E3928" s="30">
        <v>0</v>
      </c>
      <c r="F3928" s="30">
        <v>0</v>
      </c>
      <c r="G3928" s="30">
        <v>0</v>
      </c>
    </row>
    <row r="3929" spans="1:7">
      <c r="A3929" s="4"/>
      <c r="B3929" s="4"/>
      <c r="C3929" s="11" t="s">
        <v>353</v>
      </c>
      <c r="D3929" s="18" t="s">
        <v>348</v>
      </c>
      <c r="E3929" s="30">
        <v>0</v>
      </c>
      <c r="F3929" s="30">
        <v>0</v>
      </c>
      <c r="G3929" s="30">
        <v>0</v>
      </c>
    </row>
    <row r="3930" spans="1:7">
      <c r="A3930" s="4"/>
      <c r="B3930" s="4"/>
      <c r="C3930" s="11" t="s">
        <v>358</v>
      </c>
      <c r="D3930" s="18" t="s">
        <v>348</v>
      </c>
      <c r="E3930" s="30">
        <v>0</v>
      </c>
      <c r="F3930" s="30">
        <v>0</v>
      </c>
      <c r="G3930" s="30">
        <v>0</v>
      </c>
    </row>
    <row r="3931" spans="1:7">
      <c r="A3931" s="4"/>
      <c r="B3931" s="4"/>
      <c r="C3931" s="11" t="s">
        <v>357</v>
      </c>
      <c r="D3931" s="18" t="s">
        <v>348</v>
      </c>
      <c r="E3931" s="30">
        <v>0</v>
      </c>
      <c r="F3931" s="30">
        <v>0</v>
      </c>
      <c r="G3931" s="30">
        <v>0</v>
      </c>
    </row>
    <row r="3932" spans="1:7">
      <c r="A3932" s="4"/>
      <c r="B3932" s="4"/>
      <c r="C3932" s="11" t="s">
        <v>356</v>
      </c>
      <c r="D3932" s="18" t="s">
        <v>348</v>
      </c>
      <c r="E3932" s="30">
        <v>0</v>
      </c>
      <c r="F3932" s="30">
        <v>0</v>
      </c>
      <c r="G3932" s="30">
        <v>0</v>
      </c>
    </row>
    <row r="3933" spans="1:7">
      <c r="A3933" s="4"/>
      <c r="B3933" s="4"/>
      <c r="C3933" s="11" t="s">
        <v>355</v>
      </c>
      <c r="D3933" s="18" t="s">
        <v>348</v>
      </c>
      <c r="E3933" s="30">
        <v>0</v>
      </c>
      <c r="F3933" s="30">
        <v>0</v>
      </c>
      <c r="G3933" s="30">
        <v>0</v>
      </c>
    </row>
    <row r="3934" spans="1:7">
      <c r="A3934" s="4"/>
      <c r="B3934" s="4"/>
      <c r="C3934" s="11" t="s">
        <v>354</v>
      </c>
      <c r="D3934" s="18" t="s">
        <v>348</v>
      </c>
      <c r="E3934" s="30">
        <v>0</v>
      </c>
      <c r="F3934" s="30">
        <v>0</v>
      </c>
      <c r="G3934" s="30">
        <v>0</v>
      </c>
    </row>
    <row r="3935" spans="1:7">
      <c r="A3935" s="4"/>
      <c r="B3935" s="4"/>
      <c r="C3935" s="11" t="s">
        <v>353</v>
      </c>
      <c r="D3935" s="18" t="s">
        <v>348</v>
      </c>
      <c r="E3935" s="30">
        <v>0</v>
      </c>
      <c r="F3935" s="30">
        <v>0</v>
      </c>
      <c r="G3935" s="30">
        <v>0</v>
      </c>
    </row>
    <row r="3936" spans="1:7">
      <c r="A3936" s="4"/>
      <c r="B3936" s="4"/>
      <c r="C3936" s="11" t="s">
        <v>352</v>
      </c>
      <c r="D3936" s="18" t="s">
        <v>348</v>
      </c>
      <c r="E3936" s="30">
        <v>0</v>
      </c>
      <c r="F3936" s="30">
        <v>0</v>
      </c>
      <c r="G3936" s="30">
        <v>0</v>
      </c>
    </row>
    <row r="3937" spans="1:7">
      <c r="A3937" s="4"/>
      <c r="B3937" s="4"/>
      <c r="C3937" s="11" t="s">
        <v>351</v>
      </c>
      <c r="D3937" s="18" t="s">
        <v>348</v>
      </c>
      <c r="E3937" s="30">
        <v>0</v>
      </c>
      <c r="F3937" s="30">
        <v>0</v>
      </c>
      <c r="G3937" s="30">
        <v>0</v>
      </c>
    </row>
    <row r="3938" spans="1:7">
      <c r="A3938" s="4"/>
      <c r="B3938" s="4"/>
      <c r="C3938" s="10" t="s">
        <v>145</v>
      </c>
      <c r="D3938" s="30">
        <v>0</v>
      </c>
      <c r="E3938" s="30">
        <v>10000000</v>
      </c>
      <c r="F3938" s="30">
        <v>0</v>
      </c>
      <c r="G3938" s="30">
        <v>0</v>
      </c>
    </row>
    <row r="3939" spans="1:7">
      <c r="A3939" s="4"/>
      <c r="B3939" s="4"/>
      <c r="C3939" s="9" t="s">
        <v>348</v>
      </c>
      <c r="D3939" s="31" t="s">
        <v>348</v>
      </c>
      <c r="E3939" s="31" t="s">
        <v>348</v>
      </c>
      <c r="F3939" s="31" t="s">
        <v>348</v>
      </c>
      <c r="G3939" s="31" t="s">
        <v>348</v>
      </c>
    </row>
    <row r="3940" spans="1:7">
      <c r="A3940" s="4"/>
      <c r="B3940" s="4"/>
      <c r="C3940" s="8" t="s">
        <v>369</v>
      </c>
      <c r="D3940" s="32">
        <v>0</v>
      </c>
      <c r="E3940" s="32">
        <v>12835128000</v>
      </c>
      <c r="F3940" s="32">
        <v>9980938000</v>
      </c>
      <c r="G3940" s="32">
        <v>11180000000</v>
      </c>
    </row>
    <row r="3941" spans="1:7">
      <c r="A3941" s="4"/>
      <c r="B3941" s="4"/>
      <c r="C3941" s="7" t="s">
        <v>368</v>
      </c>
      <c r="D3941" s="28">
        <v>0</v>
      </c>
      <c r="E3941" s="28">
        <v>0</v>
      </c>
      <c r="F3941" s="28">
        <v>0</v>
      </c>
      <c r="G3941" s="28">
        <v>0</v>
      </c>
    </row>
    <row r="3942" spans="1:7">
      <c r="A3942" s="4"/>
      <c r="B3942" s="4"/>
      <c r="C3942" s="7" t="s">
        <v>357</v>
      </c>
      <c r="D3942" s="28">
        <v>0</v>
      </c>
      <c r="E3942" s="28">
        <v>0</v>
      </c>
      <c r="F3942" s="28">
        <v>0</v>
      </c>
      <c r="G3942" s="28">
        <v>0</v>
      </c>
    </row>
    <row r="3943" spans="1:7">
      <c r="A3943" s="4"/>
      <c r="B3943" s="4"/>
      <c r="C3943" s="7" t="s">
        <v>361</v>
      </c>
      <c r="D3943" s="28">
        <v>0</v>
      </c>
      <c r="E3943" s="28">
        <v>0</v>
      </c>
      <c r="F3943" s="28">
        <v>0</v>
      </c>
      <c r="G3943" s="28">
        <v>0</v>
      </c>
    </row>
    <row r="3944" spans="1:7">
      <c r="A3944" s="4"/>
      <c r="B3944" s="4"/>
      <c r="C3944" s="7" t="s">
        <v>367</v>
      </c>
      <c r="D3944" s="28">
        <v>0</v>
      </c>
      <c r="E3944" s="28">
        <v>0</v>
      </c>
      <c r="F3944" s="28">
        <v>0</v>
      </c>
      <c r="G3944" s="28">
        <v>0</v>
      </c>
    </row>
    <row r="3945" spans="1:7">
      <c r="A3945" s="4"/>
      <c r="B3945" s="4"/>
      <c r="C3945" s="7" t="s">
        <v>357</v>
      </c>
      <c r="D3945" s="28">
        <v>0</v>
      </c>
      <c r="E3945" s="28">
        <v>0</v>
      </c>
      <c r="F3945" s="28">
        <v>0</v>
      </c>
      <c r="G3945" s="28">
        <v>0</v>
      </c>
    </row>
    <row r="3946" spans="1:7">
      <c r="A3946" s="4"/>
      <c r="B3946" s="4"/>
      <c r="C3946" s="7" t="s">
        <v>361</v>
      </c>
      <c r="D3946" s="28">
        <v>0</v>
      </c>
      <c r="E3946" s="28">
        <v>0</v>
      </c>
      <c r="F3946" s="28">
        <v>0</v>
      </c>
      <c r="G3946" s="28">
        <v>0</v>
      </c>
    </row>
    <row r="3947" spans="1:7">
      <c r="A3947" s="4"/>
      <c r="B3947" s="4"/>
      <c r="C3947" s="7" t="s">
        <v>366</v>
      </c>
      <c r="D3947" s="28">
        <v>0</v>
      </c>
      <c r="E3947" s="28">
        <v>0</v>
      </c>
      <c r="F3947" s="28">
        <v>0</v>
      </c>
      <c r="G3947" s="28">
        <v>0</v>
      </c>
    </row>
    <row r="3948" spans="1:7">
      <c r="A3948" s="4"/>
      <c r="B3948" s="4"/>
      <c r="C3948" s="7" t="s">
        <v>357</v>
      </c>
      <c r="D3948" s="28">
        <v>0</v>
      </c>
      <c r="E3948" s="28">
        <v>0</v>
      </c>
      <c r="F3948" s="28">
        <v>0</v>
      </c>
      <c r="G3948" s="28">
        <v>0</v>
      </c>
    </row>
    <row r="3949" spans="1:7">
      <c r="A3949" s="4"/>
      <c r="B3949" s="4"/>
      <c r="C3949" s="7" t="s">
        <v>361</v>
      </c>
      <c r="D3949" s="28">
        <v>0</v>
      </c>
      <c r="E3949" s="28">
        <v>0</v>
      </c>
      <c r="F3949" s="28">
        <v>0</v>
      </c>
      <c r="G3949" s="28">
        <v>0</v>
      </c>
    </row>
    <row r="3950" spans="1:7">
      <c r="A3950" s="4"/>
      <c r="B3950" s="4"/>
      <c r="C3950" s="7" t="s">
        <v>365</v>
      </c>
      <c r="D3950" s="28">
        <v>0</v>
      </c>
      <c r="E3950" s="28">
        <v>0</v>
      </c>
      <c r="F3950" s="28">
        <v>0</v>
      </c>
      <c r="G3950" s="28">
        <v>0</v>
      </c>
    </row>
    <row r="3951" spans="1:7">
      <c r="A3951" s="4"/>
      <c r="B3951" s="4"/>
      <c r="C3951" s="7" t="s">
        <v>357</v>
      </c>
      <c r="D3951" s="28">
        <v>0</v>
      </c>
      <c r="E3951" s="28">
        <v>0</v>
      </c>
      <c r="F3951" s="28">
        <v>0</v>
      </c>
      <c r="G3951" s="28">
        <v>0</v>
      </c>
    </row>
    <row r="3952" spans="1:7">
      <c r="A3952" s="4"/>
      <c r="B3952" s="4"/>
      <c r="C3952" s="7" t="s">
        <v>361</v>
      </c>
      <c r="D3952" s="28">
        <v>0</v>
      </c>
      <c r="E3952" s="28">
        <v>0</v>
      </c>
      <c r="F3952" s="28">
        <v>0</v>
      </c>
      <c r="G3952" s="28">
        <v>0</v>
      </c>
    </row>
    <row r="3953" spans="1:7">
      <c r="A3953" s="4"/>
      <c r="B3953" s="4"/>
      <c r="C3953" s="7" t="s">
        <v>364</v>
      </c>
      <c r="D3953" s="29">
        <v>0</v>
      </c>
      <c r="E3953" s="29">
        <v>0</v>
      </c>
      <c r="F3953" s="29">
        <v>0</v>
      </c>
      <c r="G3953" s="29">
        <v>0</v>
      </c>
    </row>
    <row r="3954" spans="1:7">
      <c r="A3954" s="4"/>
      <c r="B3954" s="4"/>
      <c r="C3954" s="7" t="s">
        <v>357</v>
      </c>
      <c r="D3954" s="28">
        <v>0</v>
      </c>
      <c r="E3954" s="28">
        <v>0</v>
      </c>
      <c r="F3954" s="28">
        <v>0</v>
      </c>
      <c r="G3954" s="28">
        <v>0</v>
      </c>
    </row>
    <row r="3955" spans="1:7">
      <c r="A3955" s="4"/>
      <c r="B3955" s="4"/>
      <c r="C3955" s="7" t="s">
        <v>361</v>
      </c>
      <c r="D3955" s="28">
        <v>0</v>
      </c>
      <c r="E3955" s="28">
        <v>0</v>
      </c>
      <c r="F3955" s="28">
        <v>0</v>
      </c>
      <c r="G3955" s="28">
        <v>0</v>
      </c>
    </row>
    <row r="3956" spans="1:7">
      <c r="A3956" s="4"/>
      <c r="B3956" s="4"/>
      <c r="C3956" s="7" t="s">
        <v>363</v>
      </c>
      <c r="D3956" s="28">
        <v>0</v>
      </c>
      <c r="E3956" s="28">
        <v>0</v>
      </c>
      <c r="F3956" s="28">
        <v>0</v>
      </c>
      <c r="G3956" s="28">
        <v>0</v>
      </c>
    </row>
    <row r="3957" spans="1:7">
      <c r="A3957" s="4"/>
      <c r="B3957" s="4"/>
      <c r="C3957" s="7" t="s">
        <v>357</v>
      </c>
      <c r="D3957" s="28">
        <v>0</v>
      </c>
      <c r="E3957" s="28">
        <v>0</v>
      </c>
      <c r="F3957" s="28">
        <v>0</v>
      </c>
      <c r="G3957" s="28">
        <v>0</v>
      </c>
    </row>
    <row r="3958" spans="1:7">
      <c r="A3958" s="4"/>
      <c r="B3958" s="4"/>
      <c r="C3958" s="7" t="s">
        <v>361</v>
      </c>
      <c r="D3958" s="28">
        <v>0</v>
      </c>
      <c r="E3958" s="28">
        <v>0</v>
      </c>
      <c r="F3958" s="28">
        <v>0</v>
      </c>
      <c r="G3958" s="28">
        <v>0</v>
      </c>
    </row>
    <row r="3959" spans="1:7">
      <c r="A3959" s="4"/>
      <c r="B3959" s="4"/>
      <c r="C3959" s="7" t="s">
        <v>362</v>
      </c>
      <c r="D3959" s="28">
        <v>0</v>
      </c>
      <c r="E3959" s="28">
        <v>0</v>
      </c>
      <c r="F3959" s="28">
        <v>0</v>
      </c>
      <c r="G3959" s="28">
        <v>0</v>
      </c>
    </row>
    <row r="3960" spans="1:7">
      <c r="A3960" s="4"/>
      <c r="B3960" s="4"/>
      <c r="C3960" s="7" t="s">
        <v>357</v>
      </c>
      <c r="D3960" s="28">
        <v>0</v>
      </c>
      <c r="E3960" s="28">
        <v>0</v>
      </c>
      <c r="F3960" s="28">
        <v>0</v>
      </c>
      <c r="G3960" s="28">
        <v>0</v>
      </c>
    </row>
    <row r="3961" spans="1:7">
      <c r="A3961" s="4"/>
      <c r="B3961" s="4"/>
      <c r="C3961" s="7" t="s">
        <v>361</v>
      </c>
      <c r="D3961" s="28">
        <v>0</v>
      </c>
      <c r="E3961" s="28">
        <v>0</v>
      </c>
      <c r="F3961" s="28">
        <v>0</v>
      </c>
      <c r="G3961" s="28">
        <v>0</v>
      </c>
    </row>
    <row r="3962" spans="1:7">
      <c r="A3962" s="4"/>
      <c r="B3962" s="4"/>
      <c r="C3962" s="7" t="s">
        <v>360</v>
      </c>
      <c r="D3962" s="28">
        <v>0</v>
      </c>
      <c r="E3962" s="28">
        <v>0</v>
      </c>
      <c r="F3962" s="28">
        <v>0</v>
      </c>
      <c r="G3962" s="28">
        <v>0</v>
      </c>
    </row>
    <row r="3963" spans="1:7">
      <c r="A3963" s="4"/>
      <c r="B3963" s="4"/>
      <c r="C3963" s="7" t="s">
        <v>357</v>
      </c>
      <c r="D3963" s="28">
        <v>0</v>
      </c>
      <c r="E3963" s="28">
        <v>0</v>
      </c>
      <c r="F3963" s="28">
        <v>0</v>
      </c>
      <c r="G3963" s="28">
        <v>0</v>
      </c>
    </row>
    <row r="3964" spans="1:7">
      <c r="A3964" s="4"/>
      <c r="B3964" s="4"/>
      <c r="C3964" s="7" t="s">
        <v>356</v>
      </c>
      <c r="D3964" s="28">
        <v>0</v>
      </c>
      <c r="E3964" s="28">
        <v>0</v>
      </c>
      <c r="F3964" s="28">
        <v>0</v>
      </c>
      <c r="G3964" s="28">
        <v>0</v>
      </c>
    </row>
    <row r="3965" spans="1:7">
      <c r="A3965" s="4"/>
      <c r="B3965" s="4"/>
      <c r="C3965" s="7" t="s">
        <v>355</v>
      </c>
      <c r="D3965" s="28">
        <v>0</v>
      </c>
      <c r="E3965" s="28">
        <v>0</v>
      </c>
      <c r="F3965" s="28">
        <v>0</v>
      </c>
      <c r="G3965" s="28">
        <v>0</v>
      </c>
    </row>
    <row r="3966" spans="1:7">
      <c r="A3966" s="4"/>
      <c r="B3966" s="4"/>
      <c r="C3966" s="7" t="s">
        <v>354</v>
      </c>
      <c r="D3966" s="28">
        <v>0</v>
      </c>
      <c r="E3966" s="28">
        <v>0</v>
      </c>
      <c r="F3966" s="28">
        <v>0</v>
      </c>
      <c r="G3966" s="28">
        <v>0</v>
      </c>
    </row>
    <row r="3967" spans="1:7">
      <c r="A3967" s="4"/>
      <c r="B3967" s="4"/>
      <c r="C3967" s="7" t="s">
        <v>353</v>
      </c>
      <c r="D3967" s="28">
        <v>0</v>
      </c>
      <c r="E3967" s="28">
        <v>0</v>
      </c>
      <c r="F3967" s="28">
        <v>0</v>
      </c>
      <c r="G3967" s="28">
        <v>0</v>
      </c>
    </row>
    <row r="3968" spans="1:7">
      <c r="A3968" s="4"/>
      <c r="B3968" s="4"/>
      <c r="C3968" s="7" t="s">
        <v>359</v>
      </c>
      <c r="D3968" s="28">
        <v>0</v>
      </c>
      <c r="E3968" s="28">
        <v>12835128000</v>
      </c>
      <c r="F3968" s="28">
        <v>9980938000</v>
      </c>
      <c r="G3968" s="28">
        <v>11180000000</v>
      </c>
    </row>
    <row r="3969" spans="1:7">
      <c r="A3969" s="4"/>
      <c r="B3969" s="4"/>
      <c r="C3969" s="7" t="s">
        <v>357</v>
      </c>
      <c r="D3969" s="28">
        <v>0</v>
      </c>
      <c r="E3969" s="28">
        <v>4866860000</v>
      </c>
      <c r="F3969" s="28">
        <v>4500000000</v>
      </c>
      <c r="G3969" s="28">
        <v>4500000000</v>
      </c>
    </row>
    <row r="3970" spans="1:7">
      <c r="A3970" s="4"/>
      <c r="B3970" s="4"/>
      <c r="C3970" s="7" t="s">
        <v>356</v>
      </c>
      <c r="D3970" s="28">
        <v>0</v>
      </c>
      <c r="E3970" s="28">
        <v>6835128000</v>
      </c>
      <c r="F3970" s="28">
        <v>5480938000</v>
      </c>
      <c r="G3970" s="28">
        <v>6680000000</v>
      </c>
    </row>
    <row r="3971" spans="1:7">
      <c r="A3971" s="4"/>
      <c r="B3971" s="4"/>
      <c r="C3971" s="7" t="s">
        <v>355</v>
      </c>
      <c r="D3971" s="28">
        <v>0</v>
      </c>
      <c r="E3971" s="28">
        <v>0</v>
      </c>
      <c r="F3971" s="28">
        <v>0</v>
      </c>
      <c r="G3971" s="28">
        <v>0</v>
      </c>
    </row>
    <row r="3972" spans="1:7">
      <c r="A3972" s="4"/>
      <c r="B3972" s="4"/>
      <c r="C3972" s="7" t="s">
        <v>354</v>
      </c>
      <c r="D3972" s="28">
        <v>0</v>
      </c>
      <c r="E3972" s="28">
        <v>564131000</v>
      </c>
      <c r="F3972" s="28">
        <v>0</v>
      </c>
      <c r="G3972" s="28">
        <v>0</v>
      </c>
    </row>
    <row r="3973" spans="1:7">
      <c r="A3973" s="4"/>
      <c r="B3973" s="4"/>
      <c r="C3973" s="7" t="s">
        <v>353</v>
      </c>
      <c r="D3973" s="28">
        <v>0</v>
      </c>
      <c r="E3973" s="28">
        <v>569009000</v>
      </c>
      <c r="F3973" s="28">
        <v>0</v>
      </c>
      <c r="G3973" s="28">
        <v>0</v>
      </c>
    </row>
    <row r="3974" spans="1:7">
      <c r="A3974" s="4"/>
      <c r="B3974" s="4"/>
      <c r="C3974" s="7" t="s">
        <v>358</v>
      </c>
      <c r="D3974" s="28">
        <v>0</v>
      </c>
      <c r="E3974" s="28">
        <v>0</v>
      </c>
      <c r="F3974" s="28">
        <v>0</v>
      </c>
      <c r="G3974" s="28">
        <v>0</v>
      </c>
    </row>
    <row r="3975" spans="1:7">
      <c r="A3975" s="4"/>
      <c r="B3975" s="4"/>
      <c r="C3975" s="7" t="s">
        <v>357</v>
      </c>
      <c r="D3975" s="28">
        <v>0</v>
      </c>
      <c r="E3975" s="28">
        <v>0</v>
      </c>
      <c r="F3975" s="28">
        <v>0</v>
      </c>
      <c r="G3975" s="28">
        <v>0</v>
      </c>
    </row>
    <row r="3976" spans="1:7">
      <c r="A3976" s="4"/>
      <c r="B3976" s="4"/>
      <c r="C3976" s="7" t="s">
        <v>356</v>
      </c>
      <c r="D3976" s="28">
        <v>0</v>
      </c>
      <c r="E3976" s="28">
        <v>0</v>
      </c>
      <c r="F3976" s="28">
        <v>0</v>
      </c>
      <c r="G3976" s="28">
        <v>0</v>
      </c>
    </row>
    <row r="3977" spans="1:7">
      <c r="A3977" s="4"/>
      <c r="B3977" s="4"/>
      <c r="C3977" s="7" t="s">
        <v>355</v>
      </c>
      <c r="D3977" s="28">
        <v>0</v>
      </c>
      <c r="E3977" s="28">
        <v>0</v>
      </c>
      <c r="F3977" s="28">
        <v>0</v>
      </c>
      <c r="G3977" s="28">
        <v>0</v>
      </c>
    </row>
    <row r="3978" spans="1:7">
      <c r="A3978" s="4"/>
      <c r="B3978" s="4"/>
      <c r="C3978" s="7" t="s">
        <v>354</v>
      </c>
      <c r="D3978" s="28">
        <v>0</v>
      </c>
      <c r="E3978" s="28">
        <v>0</v>
      </c>
      <c r="F3978" s="28">
        <v>0</v>
      </c>
      <c r="G3978" s="28">
        <v>0</v>
      </c>
    </row>
    <row r="3979" spans="1:7">
      <c r="A3979" s="4"/>
      <c r="B3979" s="4"/>
      <c r="C3979" s="7" t="s">
        <v>353</v>
      </c>
      <c r="D3979" s="28">
        <v>0</v>
      </c>
      <c r="E3979" s="28">
        <v>0</v>
      </c>
      <c r="F3979" s="28">
        <v>0</v>
      </c>
      <c r="G3979" s="28">
        <v>0</v>
      </c>
    </row>
    <row r="3980" spans="1:7">
      <c r="A3980" s="4"/>
      <c r="B3980" s="4"/>
      <c r="C3980" s="7" t="s">
        <v>352</v>
      </c>
      <c r="D3980" s="28">
        <v>0</v>
      </c>
      <c r="E3980" s="28">
        <v>0</v>
      </c>
      <c r="F3980" s="28">
        <v>0</v>
      </c>
      <c r="G3980" s="28">
        <v>0</v>
      </c>
    </row>
    <row r="3981" spans="1:7">
      <c r="A3981" s="4"/>
      <c r="B3981" s="4"/>
      <c r="C3981" s="7" t="s">
        <v>351</v>
      </c>
      <c r="D3981" s="28">
        <v>0</v>
      </c>
      <c r="E3981" s="28">
        <v>0</v>
      </c>
      <c r="F3981" s="28">
        <v>0</v>
      </c>
      <c r="G3981" s="28">
        <v>0</v>
      </c>
    </row>
    <row r="3982" spans="1:7">
      <c r="A3982" s="4"/>
      <c r="B3982" s="4"/>
      <c r="C3982" s="1328" t="s">
        <v>1348</v>
      </c>
      <c r="D3982" s="1329"/>
      <c r="E3982" s="1329"/>
      <c r="F3982" s="1329"/>
      <c r="G3982" s="1329"/>
    </row>
    <row r="3983" spans="1:7">
      <c r="A3983" s="4"/>
      <c r="B3983" s="4"/>
      <c r="C3983" s="1330" t="s">
        <v>290</v>
      </c>
      <c r="D3983" s="1331"/>
      <c r="E3983" s="1331"/>
      <c r="F3983" s="1331"/>
      <c r="G3983" s="1331"/>
    </row>
    <row r="3984" spans="1:7">
      <c r="A3984" s="4"/>
      <c r="B3984" s="4"/>
      <c r="C3984" s="16" t="s">
        <v>430</v>
      </c>
      <c r="D3984" s="1326" t="s">
        <v>1013</v>
      </c>
      <c r="E3984" s="1327"/>
      <c r="F3984" s="1327"/>
      <c r="G3984" s="1327"/>
    </row>
    <row r="3985" spans="1:7">
      <c r="A3985" s="4"/>
      <c r="B3985" s="4"/>
      <c r="C3985" s="16" t="s">
        <v>428</v>
      </c>
      <c r="D3985" s="1326" t="s">
        <v>1014</v>
      </c>
      <c r="E3985" s="1327"/>
      <c r="F3985" s="1327"/>
      <c r="G3985" s="1327"/>
    </row>
    <row r="3986" spans="1:7">
      <c r="A3986" s="4"/>
      <c r="B3986" s="4"/>
      <c r="C3986" s="16" t="s">
        <v>0</v>
      </c>
      <c r="D3986" s="1326" t="s">
        <v>1139</v>
      </c>
      <c r="E3986" s="1327"/>
      <c r="F3986" s="1327"/>
      <c r="G3986" s="1327"/>
    </row>
    <row r="3987" spans="1:7">
      <c r="A3987" s="4"/>
      <c r="B3987" s="4"/>
      <c r="C3987" s="16" t="s">
        <v>1</v>
      </c>
      <c r="D3987" s="1326" t="s">
        <v>1140</v>
      </c>
      <c r="E3987" s="1327"/>
      <c r="F3987" s="1327"/>
      <c r="G3987" s="1327"/>
    </row>
    <row r="3988" spans="1:7">
      <c r="A3988" s="4"/>
      <c r="B3988" s="4"/>
      <c r="C3988" s="16" t="s">
        <v>3</v>
      </c>
      <c r="D3988" s="1320" t="s">
        <v>1349</v>
      </c>
      <c r="E3988" s="1321"/>
      <c r="F3988" s="1321"/>
      <c r="G3988" s="1321"/>
    </row>
    <row r="3989" spans="1:7">
      <c r="A3989" s="4"/>
      <c r="B3989" s="4"/>
      <c r="C3989" s="1322" t="s">
        <v>4</v>
      </c>
      <c r="D3989" s="1323"/>
      <c r="E3989" s="1323"/>
      <c r="F3989" s="1323"/>
      <c r="G3989" s="1323"/>
    </row>
    <row r="3990" spans="1:7">
      <c r="A3990" s="4"/>
      <c r="B3990" s="4"/>
      <c r="C3990" s="1324" t="s">
        <v>1141</v>
      </c>
      <c r="D3990" s="1325"/>
      <c r="E3990" s="1325"/>
      <c r="F3990" s="1325"/>
      <c r="G3990" s="1325"/>
    </row>
    <row r="3991" spans="1:7">
      <c r="A3991" s="4"/>
      <c r="B3991" s="4"/>
      <c r="C3991" s="8" t="s">
        <v>5</v>
      </c>
      <c r="D3991" s="1318" t="s">
        <v>1142</v>
      </c>
      <c r="E3991" s="1319"/>
      <c r="F3991" s="1319"/>
      <c r="G3991" s="1319"/>
    </row>
    <row r="3992" spans="1:7">
      <c r="A3992" s="4"/>
      <c r="B3992" s="4"/>
      <c r="C3992" s="8" t="s">
        <v>260</v>
      </c>
      <c r="D3992" s="1318" t="s">
        <v>1143</v>
      </c>
      <c r="E3992" s="1319"/>
      <c r="F3992" s="1319"/>
      <c r="G3992" s="1319"/>
    </row>
    <row r="3993" spans="1:7">
      <c r="A3993" s="4"/>
      <c r="B3993" s="4"/>
      <c r="C3993" s="1316" t="s">
        <v>348</v>
      </c>
      <c r="D3993" s="1317"/>
      <c r="E3993" s="1317"/>
      <c r="F3993" s="1317"/>
      <c r="G3993" s="1317"/>
    </row>
    <row r="3994" spans="1:7">
      <c r="A3994" s="4"/>
      <c r="B3994" s="4"/>
      <c r="C3994" s="26" t="s">
        <v>348</v>
      </c>
      <c r="D3994" s="1316" t="s">
        <v>348</v>
      </c>
      <c r="E3994" s="1317"/>
      <c r="F3994" s="1317"/>
      <c r="G3994" s="1317"/>
    </row>
    <row r="3995" spans="1:7">
      <c r="A3995" s="4"/>
      <c r="B3995" s="4"/>
      <c r="C3995" s="14" t="s">
        <v>382</v>
      </c>
      <c r="D3995" s="1314" t="s">
        <v>348</v>
      </c>
      <c r="E3995" s="1315"/>
      <c r="F3995" s="1315"/>
      <c r="G3995" s="1315"/>
    </row>
    <row r="3996" spans="1:7">
      <c r="A3996" s="4"/>
      <c r="B3996" s="4"/>
      <c r="C3996" s="27" t="s">
        <v>380</v>
      </c>
      <c r="D3996" s="1310" t="s">
        <v>348</v>
      </c>
      <c r="E3996" s="1311"/>
      <c r="F3996" s="1311"/>
      <c r="G3996" s="1311"/>
    </row>
    <row r="3997" spans="1:7">
      <c r="A3997" s="4"/>
      <c r="B3997" s="4"/>
      <c r="C3997" s="27" t="s">
        <v>15</v>
      </c>
      <c r="D3997" s="1310" t="s">
        <v>348</v>
      </c>
      <c r="E3997" s="1311"/>
      <c r="F3997" s="1311"/>
      <c r="G3997" s="1311"/>
    </row>
    <row r="3998" spans="1:7">
      <c r="A3998" s="4"/>
      <c r="B3998" s="4"/>
      <c r="C3998" s="13"/>
      <c r="D3998" s="33">
        <v>2022</v>
      </c>
      <c r="E3998" s="33">
        <v>2023</v>
      </c>
      <c r="F3998" s="33">
        <v>2024</v>
      </c>
      <c r="G3998" s="33">
        <v>2025</v>
      </c>
    </row>
    <row r="3999" spans="1:7">
      <c r="A3999" s="4"/>
      <c r="B3999" s="4"/>
      <c r="C3999" s="12"/>
      <c r="D3999" s="34" t="s">
        <v>7</v>
      </c>
      <c r="E3999" s="34" t="s">
        <v>8</v>
      </c>
      <c r="F3999" s="34" t="s">
        <v>8</v>
      </c>
      <c r="G3999" s="34" t="s">
        <v>8</v>
      </c>
    </row>
    <row r="4000" spans="1:7">
      <c r="A4000" s="4"/>
      <c r="B4000" s="4"/>
      <c r="C4000" s="1312" t="s">
        <v>371</v>
      </c>
      <c r="D4000" s="1313"/>
      <c r="E4000" s="1313"/>
      <c r="F4000" s="1313"/>
      <c r="G4000" s="1313"/>
    </row>
    <row r="4001" spans="1:7">
      <c r="A4001" s="4"/>
      <c r="B4001" s="4"/>
      <c r="C4001" s="13"/>
      <c r="D4001" s="33">
        <v>2022</v>
      </c>
      <c r="E4001" s="33">
        <v>2023</v>
      </c>
      <c r="F4001" s="33">
        <v>2024</v>
      </c>
      <c r="G4001" s="33">
        <v>2025</v>
      </c>
    </row>
    <row r="4002" spans="1:7">
      <c r="A4002" s="4"/>
      <c r="B4002" s="4"/>
      <c r="C4002" s="12"/>
      <c r="D4002" s="34" t="s">
        <v>7</v>
      </c>
      <c r="E4002" s="34" t="s">
        <v>8</v>
      </c>
      <c r="F4002" s="34" t="s">
        <v>8</v>
      </c>
      <c r="G4002" s="34" t="s">
        <v>8</v>
      </c>
    </row>
    <row r="4003" spans="1:7">
      <c r="A4003" s="4"/>
      <c r="B4003" s="4"/>
      <c r="C4003" s="10" t="s">
        <v>145</v>
      </c>
      <c r="D4003" s="18" t="s">
        <v>348</v>
      </c>
      <c r="E4003" s="18" t="s">
        <v>348</v>
      </c>
      <c r="F4003" s="18" t="s">
        <v>348</v>
      </c>
      <c r="G4003" s="18" t="s">
        <v>348</v>
      </c>
    </row>
    <row r="4004" spans="1:7">
      <c r="A4004" s="4"/>
      <c r="B4004" s="4"/>
      <c r="C4004" s="8" t="s">
        <v>5</v>
      </c>
      <c r="D4004" s="1318" t="s">
        <v>633</v>
      </c>
      <c r="E4004" s="1319"/>
      <c r="F4004" s="1319"/>
      <c r="G4004" s="1319"/>
    </row>
    <row r="4005" spans="1:7">
      <c r="A4005" s="4"/>
      <c r="B4005" s="4"/>
      <c r="C4005" s="8" t="s">
        <v>260</v>
      </c>
      <c r="D4005" s="1318" t="s">
        <v>348</v>
      </c>
      <c r="E4005" s="1319"/>
      <c r="F4005" s="1319"/>
      <c r="G4005" s="1319"/>
    </row>
    <row r="4006" spans="1:7">
      <c r="A4006" s="4"/>
      <c r="B4006" s="4"/>
      <c r="C4006" s="1316" t="s">
        <v>44</v>
      </c>
      <c r="D4006" s="1317"/>
      <c r="E4006" s="1317"/>
      <c r="F4006" s="1317"/>
      <c r="G4006" s="1317"/>
    </row>
    <row r="4007" spans="1:7">
      <c r="A4007" s="4"/>
      <c r="B4007" s="4"/>
      <c r="C4007" s="26" t="s">
        <v>1144</v>
      </c>
      <c r="D4007" s="1316" t="s">
        <v>1139</v>
      </c>
      <c r="E4007" s="1317"/>
      <c r="F4007" s="1317"/>
      <c r="G4007" s="1317"/>
    </row>
    <row r="4008" spans="1:7">
      <c r="A4008" s="4"/>
      <c r="B4008" s="4"/>
      <c r="C4008" s="14" t="s">
        <v>382</v>
      </c>
      <c r="D4008" s="1314" t="s">
        <v>1145</v>
      </c>
      <c r="E4008" s="1315"/>
      <c r="F4008" s="1315"/>
      <c r="G4008" s="1315"/>
    </row>
    <row r="4009" spans="1:7">
      <c r="A4009" s="4"/>
      <c r="B4009" s="4"/>
      <c r="C4009" s="27" t="s">
        <v>380</v>
      </c>
      <c r="D4009" s="1310" t="s">
        <v>1146</v>
      </c>
      <c r="E4009" s="1311"/>
      <c r="F4009" s="1311"/>
      <c r="G4009" s="1311"/>
    </row>
    <row r="4010" spans="1:7">
      <c r="A4010" s="4"/>
      <c r="B4010" s="4"/>
      <c r="C4010" s="27" t="s">
        <v>15</v>
      </c>
      <c r="D4010" s="1310" t="s">
        <v>1043</v>
      </c>
      <c r="E4010" s="1311"/>
      <c r="F4010" s="1311"/>
      <c r="G4010" s="1311"/>
    </row>
    <row r="4011" spans="1:7">
      <c r="A4011" s="4"/>
      <c r="B4011" s="4"/>
      <c r="C4011" s="13"/>
      <c r="D4011" s="33">
        <v>2022</v>
      </c>
      <c r="E4011" s="33">
        <v>2023</v>
      </c>
      <c r="F4011" s="33">
        <v>2024</v>
      </c>
      <c r="G4011" s="33">
        <v>2025</v>
      </c>
    </row>
    <row r="4012" spans="1:7">
      <c r="A4012" s="4"/>
      <c r="B4012" s="4"/>
      <c r="C4012" s="12"/>
      <c r="D4012" s="34" t="s">
        <v>7</v>
      </c>
      <c r="E4012" s="34" t="s">
        <v>8</v>
      </c>
      <c r="F4012" s="34" t="s">
        <v>8</v>
      </c>
      <c r="G4012" s="34" t="s">
        <v>8</v>
      </c>
    </row>
    <row r="4013" spans="1:7">
      <c r="A4013" s="4"/>
      <c r="B4013" s="4"/>
      <c r="C4013" s="7" t="s">
        <v>16</v>
      </c>
      <c r="D4013" s="35" t="s">
        <v>411</v>
      </c>
      <c r="E4013" s="35" t="s">
        <v>411</v>
      </c>
      <c r="F4013" s="35" t="s">
        <v>411</v>
      </c>
      <c r="G4013" s="35" t="s">
        <v>411</v>
      </c>
    </row>
    <row r="4014" spans="1:7">
      <c r="A4014" s="4"/>
      <c r="B4014" s="4"/>
      <c r="C4014" s="7" t="s">
        <v>481</v>
      </c>
      <c r="D4014" s="35" t="s">
        <v>2659</v>
      </c>
      <c r="E4014" s="35" t="s">
        <v>843</v>
      </c>
      <c r="F4014" s="35" t="s">
        <v>843</v>
      </c>
      <c r="G4014" s="35" t="s">
        <v>2660</v>
      </c>
    </row>
    <row r="4015" spans="1:7">
      <c r="A4015" s="4"/>
      <c r="B4015" s="4"/>
      <c r="C4015" s="7" t="s">
        <v>480</v>
      </c>
      <c r="D4015" s="35" t="s">
        <v>2659</v>
      </c>
      <c r="E4015" s="35" t="s">
        <v>843</v>
      </c>
      <c r="F4015" s="35" t="s">
        <v>843</v>
      </c>
      <c r="G4015" s="35" t="s">
        <v>2660</v>
      </c>
    </row>
    <row r="4016" spans="1:7">
      <c r="A4016" s="4"/>
      <c r="B4016" s="4"/>
      <c r="C4016" s="7" t="s">
        <v>375</v>
      </c>
      <c r="D4016" s="35" t="s">
        <v>348</v>
      </c>
      <c r="E4016" s="35" t="s">
        <v>372</v>
      </c>
      <c r="F4016" s="35" t="s">
        <v>372</v>
      </c>
      <c r="G4016" s="35" t="s">
        <v>372</v>
      </c>
    </row>
    <row r="4017" spans="1:7">
      <c r="A4017" s="4"/>
      <c r="B4017" s="4"/>
      <c r="C4017" s="7" t="s">
        <v>374</v>
      </c>
      <c r="D4017" s="35" t="s">
        <v>348</v>
      </c>
      <c r="E4017" s="35" t="s">
        <v>2661</v>
      </c>
      <c r="F4017" s="35" t="s">
        <v>372</v>
      </c>
      <c r="G4017" s="35" t="s">
        <v>2662</v>
      </c>
    </row>
    <row r="4018" spans="1:7">
      <c r="A4018" s="4"/>
      <c r="B4018" s="4"/>
      <c r="C4018" s="7" t="s">
        <v>22</v>
      </c>
      <c r="D4018" s="35" t="s">
        <v>348</v>
      </c>
      <c r="E4018" s="35" t="s">
        <v>2661</v>
      </c>
      <c r="F4018" s="35" t="s">
        <v>372</v>
      </c>
      <c r="G4018" s="35" t="s">
        <v>2662</v>
      </c>
    </row>
    <row r="4019" spans="1:7">
      <c r="A4019" s="4"/>
      <c r="B4019" s="4"/>
      <c r="C4019" s="1312" t="s">
        <v>371</v>
      </c>
      <c r="D4019" s="1313"/>
      <c r="E4019" s="1313"/>
      <c r="F4019" s="1313"/>
      <c r="G4019" s="1313"/>
    </row>
    <row r="4020" spans="1:7">
      <c r="A4020" s="4"/>
      <c r="B4020" s="4"/>
      <c r="C4020" s="13"/>
      <c r="D4020" s="33">
        <v>2022</v>
      </c>
      <c r="E4020" s="33">
        <v>2023</v>
      </c>
      <c r="F4020" s="33">
        <v>2024</v>
      </c>
      <c r="G4020" s="33">
        <v>2025</v>
      </c>
    </row>
    <row r="4021" spans="1:7">
      <c r="A4021" s="4"/>
      <c r="B4021" s="4"/>
      <c r="C4021" s="12"/>
      <c r="D4021" s="34" t="s">
        <v>7</v>
      </c>
      <c r="E4021" s="34" t="s">
        <v>8</v>
      </c>
      <c r="F4021" s="34" t="s">
        <v>8</v>
      </c>
      <c r="G4021" s="34" t="s">
        <v>8</v>
      </c>
    </row>
    <row r="4022" spans="1:7">
      <c r="A4022" s="4"/>
      <c r="B4022" s="4"/>
      <c r="C4022" s="11" t="s">
        <v>368</v>
      </c>
      <c r="D4022" s="30">
        <v>0</v>
      </c>
      <c r="E4022" s="30">
        <v>0</v>
      </c>
      <c r="F4022" s="30">
        <v>0</v>
      </c>
      <c r="G4022" s="30">
        <v>0</v>
      </c>
    </row>
    <row r="4023" spans="1:7">
      <c r="A4023" s="4"/>
      <c r="B4023" s="4"/>
      <c r="C4023" s="11" t="s">
        <v>357</v>
      </c>
      <c r="D4023" s="30">
        <v>0</v>
      </c>
      <c r="E4023" s="30">
        <v>0</v>
      </c>
      <c r="F4023" s="30">
        <v>0</v>
      </c>
      <c r="G4023" s="30">
        <v>0</v>
      </c>
    </row>
    <row r="4024" spans="1:7">
      <c r="A4024" s="4"/>
      <c r="B4024" s="4"/>
      <c r="C4024" s="11" t="s">
        <v>361</v>
      </c>
      <c r="D4024" s="30">
        <v>0</v>
      </c>
      <c r="E4024" s="30">
        <v>0</v>
      </c>
      <c r="F4024" s="30">
        <v>0</v>
      </c>
      <c r="G4024" s="30">
        <v>0</v>
      </c>
    </row>
    <row r="4025" spans="1:7">
      <c r="A4025" s="4"/>
      <c r="B4025" s="4"/>
      <c r="C4025" s="11" t="s">
        <v>367</v>
      </c>
      <c r="D4025" s="30">
        <v>0</v>
      </c>
      <c r="E4025" s="30">
        <v>0</v>
      </c>
      <c r="F4025" s="30">
        <v>0</v>
      </c>
      <c r="G4025" s="30">
        <v>0</v>
      </c>
    </row>
    <row r="4026" spans="1:7">
      <c r="A4026" s="4"/>
      <c r="B4026" s="4"/>
      <c r="C4026" s="11" t="s">
        <v>357</v>
      </c>
      <c r="D4026" s="30">
        <v>0</v>
      </c>
      <c r="E4026" s="30">
        <v>0</v>
      </c>
      <c r="F4026" s="30">
        <v>0</v>
      </c>
      <c r="G4026" s="30">
        <v>0</v>
      </c>
    </row>
    <row r="4027" spans="1:7">
      <c r="A4027" s="4"/>
      <c r="B4027" s="4"/>
      <c r="C4027" s="11" t="s">
        <v>361</v>
      </c>
      <c r="D4027" s="30">
        <v>0</v>
      </c>
      <c r="E4027" s="30">
        <v>0</v>
      </c>
      <c r="F4027" s="30">
        <v>0</v>
      </c>
      <c r="G4027" s="30">
        <v>0</v>
      </c>
    </row>
    <row r="4028" spans="1:7">
      <c r="A4028" s="4"/>
      <c r="B4028" s="4"/>
      <c r="C4028" s="11" t="s">
        <v>366</v>
      </c>
      <c r="D4028" s="30">
        <v>0</v>
      </c>
      <c r="E4028" s="30">
        <v>0</v>
      </c>
      <c r="F4028" s="30">
        <v>0</v>
      </c>
      <c r="G4028" s="30">
        <v>0</v>
      </c>
    </row>
    <row r="4029" spans="1:7">
      <c r="A4029" s="4"/>
      <c r="B4029" s="4"/>
      <c r="C4029" s="11" t="s">
        <v>357</v>
      </c>
      <c r="D4029" s="30">
        <v>0</v>
      </c>
      <c r="E4029" s="30">
        <v>0</v>
      </c>
      <c r="F4029" s="30">
        <v>0</v>
      </c>
      <c r="G4029" s="30">
        <v>0</v>
      </c>
    </row>
    <row r="4030" spans="1:7">
      <c r="A4030" s="4"/>
      <c r="B4030" s="4"/>
      <c r="C4030" s="11" t="s">
        <v>361</v>
      </c>
      <c r="D4030" s="30">
        <v>0</v>
      </c>
      <c r="E4030" s="30">
        <v>0</v>
      </c>
      <c r="F4030" s="30">
        <v>0</v>
      </c>
      <c r="G4030" s="30">
        <v>0</v>
      </c>
    </row>
    <row r="4031" spans="1:7">
      <c r="A4031" s="4"/>
      <c r="B4031" s="4"/>
      <c r="C4031" s="11" t="s">
        <v>365</v>
      </c>
      <c r="D4031" s="30">
        <v>0</v>
      </c>
      <c r="E4031" s="30">
        <v>0</v>
      </c>
      <c r="F4031" s="30">
        <v>0</v>
      </c>
      <c r="G4031" s="30">
        <v>0</v>
      </c>
    </row>
    <row r="4032" spans="1:7">
      <c r="A4032" s="4"/>
      <c r="B4032" s="4"/>
      <c r="C4032" s="11" t="s">
        <v>357</v>
      </c>
      <c r="D4032" s="30">
        <v>0</v>
      </c>
      <c r="E4032" s="30">
        <v>0</v>
      </c>
      <c r="F4032" s="30">
        <v>0</v>
      </c>
      <c r="G4032" s="30">
        <v>0</v>
      </c>
    </row>
    <row r="4033" spans="1:7">
      <c r="A4033" s="4"/>
      <c r="B4033" s="4"/>
      <c r="C4033" s="11" t="s">
        <v>361</v>
      </c>
      <c r="D4033" s="30">
        <v>0</v>
      </c>
      <c r="E4033" s="30">
        <v>0</v>
      </c>
      <c r="F4033" s="30">
        <v>0</v>
      </c>
      <c r="G4033" s="30">
        <v>0</v>
      </c>
    </row>
    <row r="4034" spans="1:7">
      <c r="A4034" s="4"/>
      <c r="B4034" s="4"/>
      <c r="C4034" s="11" t="s">
        <v>370</v>
      </c>
      <c r="D4034" s="30">
        <v>0</v>
      </c>
      <c r="E4034" s="30">
        <v>0</v>
      </c>
      <c r="F4034" s="30">
        <v>0</v>
      </c>
      <c r="G4034" s="30">
        <v>0</v>
      </c>
    </row>
    <row r="4035" spans="1:7">
      <c r="A4035" s="4"/>
      <c r="B4035" s="4"/>
      <c r="C4035" s="11" t="s">
        <v>357</v>
      </c>
      <c r="D4035" s="30">
        <v>0</v>
      </c>
      <c r="E4035" s="30">
        <v>0</v>
      </c>
      <c r="F4035" s="30">
        <v>0</v>
      </c>
      <c r="G4035" s="30">
        <v>0</v>
      </c>
    </row>
    <row r="4036" spans="1:7">
      <c r="A4036" s="4"/>
      <c r="B4036" s="4"/>
      <c r="C4036" s="11" t="s">
        <v>361</v>
      </c>
      <c r="D4036" s="30">
        <v>0</v>
      </c>
      <c r="E4036" s="30">
        <v>0</v>
      </c>
      <c r="F4036" s="30">
        <v>0</v>
      </c>
      <c r="G4036" s="30">
        <v>0</v>
      </c>
    </row>
    <row r="4037" spans="1:7">
      <c r="A4037" s="4"/>
      <c r="B4037" s="4"/>
      <c r="C4037" s="11" t="s">
        <v>363</v>
      </c>
      <c r="D4037" s="30">
        <v>0</v>
      </c>
      <c r="E4037" s="30">
        <v>0</v>
      </c>
      <c r="F4037" s="30">
        <v>0</v>
      </c>
      <c r="G4037" s="30">
        <v>0</v>
      </c>
    </row>
    <row r="4038" spans="1:7">
      <c r="A4038" s="4"/>
      <c r="B4038" s="4"/>
      <c r="C4038" s="11" t="s">
        <v>357</v>
      </c>
      <c r="D4038" s="30">
        <v>0</v>
      </c>
      <c r="E4038" s="30">
        <v>0</v>
      </c>
      <c r="F4038" s="30">
        <v>0</v>
      </c>
      <c r="G4038" s="30">
        <v>0</v>
      </c>
    </row>
    <row r="4039" spans="1:7">
      <c r="A4039" s="4"/>
      <c r="B4039" s="4"/>
      <c r="C4039" s="11" t="s">
        <v>361</v>
      </c>
      <c r="D4039" s="30">
        <v>0</v>
      </c>
      <c r="E4039" s="30">
        <v>0</v>
      </c>
      <c r="F4039" s="30">
        <v>0</v>
      </c>
      <c r="G4039" s="30">
        <v>0</v>
      </c>
    </row>
    <row r="4040" spans="1:7">
      <c r="A4040" s="4"/>
      <c r="B4040" s="4"/>
      <c r="C4040" s="11" t="s">
        <v>362</v>
      </c>
      <c r="D4040" s="30">
        <v>0</v>
      </c>
      <c r="E4040" s="30">
        <v>0</v>
      </c>
      <c r="F4040" s="30">
        <v>0</v>
      </c>
      <c r="G4040" s="30">
        <v>0</v>
      </c>
    </row>
    <row r="4041" spans="1:7">
      <c r="A4041" s="4"/>
      <c r="B4041" s="4"/>
      <c r="C4041" s="11" t="s">
        <v>357</v>
      </c>
      <c r="D4041" s="30">
        <v>0</v>
      </c>
      <c r="E4041" s="30">
        <v>0</v>
      </c>
      <c r="F4041" s="30">
        <v>0</v>
      </c>
      <c r="G4041" s="30">
        <v>0</v>
      </c>
    </row>
    <row r="4042" spans="1:7">
      <c r="A4042" s="4"/>
      <c r="B4042" s="4"/>
      <c r="C4042" s="11" t="s">
        <v>361</v>
      </c>
      <c r="D4042" s="30">
        <v>0</v>
      </c>
      <c r="E4042" s="30">
        <v>0</v>
      </c>
      <c r="F4042" s="30">
        <v>0</v>
      </c>
      <c r="G4042" s="30">
        <v>0</v>
      </c>
    </row>
    <row r="4043" spans="1:7">
      <c r="A4043" s="4"/>
      <c r="B4043" s="4"/>
      <c r="C4043" s="11" t="s">
        <v>360</v>
      </c>
      <c r="D4043" s="30">
        <v>0</v>
      </c>
      <c r="E4043" s="30">
        <v>0</v>
      </c>
      <c r="F4043" s="30">
        <v>0</v>
      </c>
      <c r="G4043" s="30">
        <v>0</v>
      </c>
    </row>
    <row r="4044" spans="1:7">
      <c r="A4044" s="4"/>
      <c r="B4044" s="4"/>
      <c r="C4044" s="11" t="s">
        <v>357</v>
      </c>
      <c r="D4044" s="30">
        <v>0</v>
      </c>
      <c r="E4044" s="30">
        <v>0</v>
      </c>
      <c r="F4044" s="30">
        <v>0</v>
      </c>
      <c r="G4044" s="30">
        <v>0</v>
      </c>
    </row>
    <row r="4045" spans="1:7">
      <c r="A4045" s="4"/>
      <c r="B4045" s="4"/>
      <c r="C4045" s="11" t="s">
        <v>356</v>
      </c>
      <c r="D4045" s="30">
        <v>0</v>
      </c>
      <c r="E4045" s="30">
        <v>0</v>
      </c>
      <c r="F4045" s="30">
        <v>0</v>
      </c>
      <c r="G4045" s="30">
        <v>0</v>
      </c>
    </row>
    <row r="4046" spans="1:7">
      <c r="A4046" s="4"/>
      <c r="B4046" s="4"/>
      <c r="C4046" s="11" t="s">
        <v>355</v>
      </c>
      <c r="D4046" s="30">
        <v>0</v>
      </c>
      <c r="E4046" s="30">
        <v>0</v>
      </c>
      <c r="F4046" s="30">
        <v>0</v>
      </c>
      <c r="G4046" s="30">
        <v>0</v>
      </c>
    </row>
    <row r="4047" spans="1:7">
      <c r="A4047" s="4"/>
      <c r="B4047" s="4"/>
      <c r="C4047" s="11" t="s">
        <v>354</v>
      </c>
      <c r="D4047" s="30">
        <v>0</v>
      </c>
      <c r="E4047" s="30">
        <v>0</v>
      </c>
      <c r="F4047" s="30">
        <v>0</v>
      </c>
      <c r="G4047" s="30">
        <v>0</v>
      </c>
    </row>
    <row r="4048" spans="1:7">
      <c r="A4048" s="4"/>
      <c r="B4048" s="4"/>
      <c r="C4048" s="11" t="s">
        <v>353</v>
      </c>
      <c r="D4048" s="30">
        <v>0</v>
      </c>
      <c r="E4048" s="30">
        <v>0</v>
      </c>
      <c r="F4048" s="30">
        <v>0</v>
      </c>
      <c r="G4048" s="30">
        <v>0</v>
      </c>
    </row>
    <row r="4049" spans="1:7">
      <c r="A4049" s="4"/>
      <c r="B4049" s="4"/>
      <c r="C4049" s="11" t="s">
        <v>359</v>
      </c>
      <c r="D4049" s="30">
        <v>0</v>
      </c>
      <c r="E4049" s="30">
        <v>100000000</v>
      </c>
      <c r="F4049" s="30">
        <v>100000000</v>
      </c>
      <c r="G4049" s="30">
        <v>60919160</v>
      </c>
    </row>
    <row r="4050" spans="1:7">
      <c r="A4050" s="4"/>
      <c r="B4050" s="4"/>
      <c r="C4050" s="11" t="s">
        <v>357</v>
      </c>
      <c r="D4050" s="30">
        <v>0</v>
      </c>
      <c r="E4050" s="30">
        <v>100000000</v>
      </c>
      <c r="F4050" s="30">
        <v>100000000</v>
      </c>
      <c r="G4050" s="30">
        <v>60919160</v>
      </c>
    </row>
    <row r="4051" spans="1:7">
      <c r="A4051" s="4"/>
      <c r="B4051" s="4"/>
      <c r="C4051" s="11" t="s">
        <v>356</v>
      </c>
      <c r="D4051" s="30">
        <v>0</v>
      </c>
      <c r="E4051" s="30">
        <v>0</v>
      </c>
      <c r="F4051" s="30">
        <v>0</v>
      </c>
      <c r="G4051" s="30">
        <v>0</v>
      </c>
    </row>
    <row r="4052" spans="1:7">
      <c r="A4052" s="4"/>
      <c r="B4052" s="4"/>
      <c r="C4052" s="11" t="s">
        <v>355</v>
      </c>
      <c r="D4052" s="30">
        <v>0</v>
      </c>
      <c r="E4052" s="30">
        <v>0</v>
      </c>
      <c r="F4052" s="30">
        <v>0</v>
      </c>
      <c r="G4052" s="30">
        <v>0</v>
      </c>
    </row>
    <row r="4053" spans="1:7">
      <c r="A4053" s="4"/>
      <c r="B4053" s="4"/>
      <c r="C4053" s="11" t="s">
        <v>354</v>
      </c>
      <c r="D4053" s="30">
        <v>0</v>
      </c>
      <c r="E4053" s="30">
        <v>0</v>
      </c>
      <c r="F4053" s="30">
        <v>0</v>
      </c>
      <c r="G4053" s="30">
        <v>0</v>
      </c>
    </row>
    <row r="4054" spans="1:7">
      <c r="A4054" s="4"/>
      <c r="B4054" s="4"/>
      <c r="C4054" s="11" t="s">
        <v>353</v>
      </c>
      <c r="D4054" s="30">
        <v>0</v>
      </c>
      <c r="E4054" s="30">
        <v>0</v>
      </c>
      <c r="F4054" s="30">
        <v>0</v>
      </c>
      <c r="G4054" s="30">
        <v>0</v>
      </c>
    </row>
    <row r="4055" spans="1:7">
      <c r="A4055" s="4"/>
      <c r="B4055" s="4"/>
      <c r="C4055" s="11" t="s">
        <v>358</v>
      </c>
      <c r="D4055" s="30">
        <v>0</v>
      </c>
      <c r="E4055" s="30">
        <v>0</v>
      </c>
      <c r="F4055" s="30">
        <v>0</v>
      </c>
      <c r="G4055" s="30">
        <v>0</v>
      </c>
    </row>
    <row r="4056" spans="1:7">
      <c r="A4056" s="4"/>
      <c r="B4056" s="4"/>
      <c r="C4056" s="11" t="s">
        <v>357</v>
      </c>
      <c r="D4056" s="30">
        <v>0</v>
      </c>
      <c r="E4056" s="30">
        <v>0</v>
      </c>
      <c r="F4056" s="30">
        <v>0</v>
      </c>
      <c r="G4056" s="30">
        <v>0</v>
      </c>
    </row>
    <row r="4057" spans="1:7">
      <c r="A4057" s="4"/>
      <c r="B4057" s="4"/>
      <c r="C4057" s="11" t="s">
        <v>356</v>
      </c>
      <c r="D4057" s="30">
        <v>0</v>
      </c>
      <c r="E4057" s="30">
        <v>0</v>
      </c>
      <c r="F4057" s="30">
        <v>0</v>
      </c>
      <c r="G4057" s="30">
        <v>0</v>
      </c>
    </row>
    <row r="4058" spans="1:7">
      <c r="A4058" s="4"/>
      <c r="B4058" s="4"/>
      <c r="C4058" s="11" t="s">
        <v>355</v>
      </c>
      <c r="D4058" s="30">
        <v>0</v>
      </c>
      <c r="E4058" s="30">
        <v>0</v>
      </c>
      <c r="F4058" s="30">
        <v>0</v>
      </c>
      <c r="G4058" s="30">
        <v>0</v>
      </c>
    </row>
    <row r="4059" spans="1:7">
      <c r="A4059" s="4"/>
      <c r="B4059" s="4"/>
      <c r="C4059" s="11" t="s">
        <v>354</v>
      </c>
      <c r="D4059" s="30">
        <v>0</v>
      </c>
      <c r="E4059" s="30">
        <v>0</v>
      </c>
      <c r="F4059" s="30">
        <v>0</v>
      </c>
      <c r="G4059" s="30">
        <v>0</v>
      </c>
    </row>
    <row r="4060" spans="1:7">
      <c r="A4060" s="4"/>
      <c r="B4060" s="4"/>
      <c r="C4060" s="11" t="s">
        <v>353</v>
      </c>
      <c r="D4060" s="30">
        <v>0</v>
      </c>
      <c r="E4060" s="30">
        <v>0</v>
      </c>
      <c r="F4060" s="30">
        <v>0</v>
      </c>
      <c r="G4060" s="30">
        <v>0</v>
      </c>
    </row>
    <row r="4061" spans="1:7">
      <c r="A4061" s="4"/>
      <c r="B4061" s="4"/>
      <c r="C4061" s="11" t="s">
        <v>352</v>
      </c>
      <c r="D4061" s="30">
        <v>0</v>
      </c>
      <c r="E4061" s="30">
        <v>0</v>
      </c>
      <c r="F4061" s="30">
        <v>0</v>
      </c>
      <c r="G4061" s="30">
        <v>0</v>
      </c>
    </row>
    <row r="4062" spans="1:7">
      <c r="A4062" s="4"/>
      <c r="B4062" s="4"/>
      <c r="C4062" s="11" t="s">
        <v>351</v>
      </c>
      <c r="D4062" s="30">
        <v>0</v>
      </c>
      <c r="E4062" s="30">
        <v>0</v>
      </c>
      <c r="F4062" s="30">
        <v>0</v>
      </c>
      <c r="G4062" s="30">
        <v>0</v>
      </c>
    </row>
    <row r="4063" spans="1:7">
      <c r="A4063" s="4"/>
      <c r="B4063" s="4"/>
      <c r="C4063" s="10" t="s">
        <v>145</v>
      </c>
      <c r="D4063" s="30">
        <v>0</v>
      </c>
      <c r="E4063" s="30">
        <v>100000000</v>
      </c>
      <c r="F4063" s="30">
        <v>100000000</v>
      </c>
      <c r="G4063" s="30">
        <v>60919160</v>
      </c>
    </row>
    <row r="4064" spans="1:7">
      <c r="A4064" s="4"/>
      <c r="B4064" s="4"/>
      <c r="C4064" s="14" t="s">
        <v>382</v>
      </c>
      <c r="D4064" s="1314" t="s">
        <v>1147</v>
      </c>
      <c r="E4064" s="1315"/>
      <c r="F4064" s="1315"/>
      <c r="G4064" s="1315"/>
    </row>
    <row r="4065" spans="1:7">
      <c r="A4065" s="4"/>
      <c r="B4065" s="4"/>
      <c r="C4065" s="27" t="s">
        <v>380</v>
      </c>
      <c r="D4065" s="1310" t="s">
        <v>1148</v>
      </c>
      <c r="E4065" s="1311"/>
      <c r="F4065" s="1311"/>
      <c r="G4065" s="1311"/>
    </row>
    <row r="4066" spans="1:7">
      <c r="A4066" s="4"/>
      <c r="B4066" s="4"/>
      <c r="C4066" s="27" t="s">
        <v>15</v>
      </c>
      <c r="D4066" s="1310" t="s">
        <v>1043</v>
      </c>
      <c r="E4066" s="1311"/>
      <c r="F4066" s="1311"/>
      <c r="G4066" s="1311"/>
    </row>
    <row r="4067" spans="1:7">
      <c r="A4067" s="4"/>
      <c r="B4067" s="4"/>
      <c r="C4067" s="13"/>
      <c r="D4067" s="33">
        <v>2022</v>
      </c>
      <c r="E4067" s="33">
        <v>2023</v>
      </c>
      <c r="F4067" s="33">
        <v>2024</v>
      </c>
      <c r="G4067" s="33">
        <v>2025</v>
      </c>
    </row>
    <row r="4068" spans="1:7">
      <c r="A4068" s="4"/>
      <c r="B4068" s="4"/>
      <c r="C4068" s="12"/>
      <c r="D4068" s="34" t="s">
        <v>7</v>
      </c>
      <c r="E4068" s="34" t="s">
        <v>8</v>
      </c>
      <c r="F4068" s="34" t="s">
        <v>8</v>
      </c>
      <c r="G4068" s="34" t="s">
        <v>8</v>
      </c>
    </row>
    <row r="4069" spans="1:7">
      <c r="A4069" s="4"/>
      <c r="B4069" s="4"/>
      <c r="C4069" s="7" t="s">
        <v>16</v>
      </c>
      <c r="D4069" s="35" t="s">
        <v>411</v>
      </c>
      <c r="E4069" s="35" t="s">
        <v>411</v>
      </c>
      <c r="F4069" s="35" t="s">
        <v>411</v>
      </c>
      <c r="G4069" s="35" t="s">
        <v>411</v>
      </c>
    </row>
    <row r="4070" spans="1:7">
      <c r="A4070" s="4"/>
      <c r="B4070" s="4"/>
      <c r="C4070" s="7" t="s">
        <v>481</v>
      </c>
      <c r="D4070" s="35" t="s">
        <v>1932</v>
      </c>
      <c r="E4070" s="35" t="s">
        <v>1028</v>
      </c>
      <c r="F4070" s="35" t="s">
        <v>1149</v>
      </c>
      <c r="G4070" s="35" t="s">
        <v>1149</v>
      </c>
    </row>
    <row r="4071" spans="1:7">
      <c r="A4071" s="4"/>
      <c r="B4071" s="4"/>
      <c r="C4071" s="7" t="s">
        <v>480</v>
      </c>
      <c r="D4071" s="35" t="s">
        <v>1932</v>
      </c>
      <c r="E4071" s="35" t="s">
        <v>1028</v>
      </c>
      <c r="F4071" s="35" t="s">
        <v>1149</v>
      </c>
      <c r="G4071" s="35" t="s">
        <v>1149</v>
      </c>
    </row>
    <row r="4072" spans="1:7">
      <c r="A4072" s="4"/>
      <c r="B4072" s="4"/>
      <c r="C4072" s="7" t="s">
        <v>375</v>
      </c>
      <c r="D4072" s="35" t="s">
        <v>348</v>
      </c>
      <c r="E4072" s="35" t="s">
        <v>372</v>
      </c>
      <c r="F4072" s="35" t="s">
        <v>372</v>
      </c>
      <c r="G4072" s="35" t="s">
        <v>372</v>
      </c>
    </row>
    <row r="4073" spans="1:7">
      <c r="A4073" s="4"/>
      <c r="B4073" s="4"/>
      <c r="C4073" s="7" t="s">
        <v>374</v>
      </c>
      <c r="D4073" s="35" t="s">
        <v>348</v>
      </c>
      <c r="E4073" s="35" t="s">
        <v>2663</v>
      </c>
      <c r="F4073" s="35" t="s">
        <v>451</v>
      </c>
      <c r="G4073" s="35" t="s">
        <v>372</v>
      </c>
    </row>
    <row r="4074" spans="1:7">
      <c r="A4074" s="4"/>
      <c r="B4074" s="4"/>
      <c r="C4074" s="7" t="s">
        <v>22</v>
      </c>
      <c r="D4074" s="35" t="s">
        <v>348</v>
      </c>
      <c r="E4074" s="35" t="s">
        <v>2663</v>
      </c>
      <c r="F4074" s="35" t="s">
        <v>451</v>
      </c>
      <c r="G4074" s="35" t="s">
        <v>372</v>
      </c>
    </row>
    <row r="4075" spans="1:7">
      <c r="A4075" s="4"/>
      <c r="B4075" s="4"/>
      <c r="C4075" s="1312" t="s">
        <v>371</v>
      </c>
      <c r="D4075" s="1313"/>
      <c r="E4075" s="1313"/>
      <c r="F4075" s="1313"/>
      <c r="G4075" s="1313"/>
    </row>
    <row r="4076" spans="1:7">
      <c r="A4076" s="4"/>
      <c r="B4076" s="4"/>
      <c r="C4076" s="13"/>
      <c r="D4076" s="33">
        <v>2022</v>
      </c>
      <c r="E4076" s="33">
        <v>2023</v>
      </c>
      <c r="F4076" s="33">
        <v>2024</v>
      </c>
      <c r="G4076" s="33">
        <v>2025</v>
      </c>
    </row>
    <row r="4077" spans="1:7">
      <c r="A4077" s="4"/>
      <c r="B4077" s="4"/>
      <c r="C4077" s="12"/>
      <c r="D4077" s="34" t="s">
        <v>7</v>
      </c>
      <c r="E4077" s="34" t="s">
        <v>8</v>
      </c>
      <c r="F4077" s="34" t="s">
        <v>8</v>
      </c>
      <c r="G4077" s="34" t="s">
        <v>8</v>
      </c>
    </row>
    <row r="4078" spans="1:7">
      <c r="A4078" s="4"/>
      <c r="B4078" s="4"/>
      <c r="C4078" s="11" t="s">
        <v>368</v>
      </c>
      <c r="D4078" s="30">
        <v>0</v>
      </c>
      <c r="E4078" s="30">
        <v>0</v>
      </c>
      <c r="F4078" s="30">
        <v>0</v>
      </c>
      <c r="G4078" s="30">
        <v>0</v>
      </c>
    </row>
    <row r="4079" spans="1:7">
      <c r="A4079" s="4"/>
      <c r="B4079" s="4"/>
      <c r="C4079" s="11" t="s">
        <v>357</v>
      </c>
      <c r="D4079" s="30">
        <v>0</v>
      </c>
      <c r="E4079" s="30">
        <v>0</v>
      </c>
      <c r="F4079" s="30">
        <v>0</v>
      </c>
      <c r="G4079" s="30">
        <v>0</v>
      </c>
    </row>
    <row r="4080" spans="1:7">
      <c r="A4080" s="4"/>
      <c r="B4080" s="4"/>
      <c r="C4080" s="11" t="s">
        <v>361</v>
      </c>
      <c r="D4080" s="30">
        <v>0</v>
      </c>
      <c r="E4080" s="30">
        <v>0</v>
      </c>
      <c r="F4080" s="30">
        <v>0</v>
      </c>
      <c r="G4080" s="30">
        <v>0</v>
      </c>
    </row>
    <row r="4081" spans="1:7">
      <c r="A4081" s="4"/>
      <c r="B4081" s="4"/>
      <c r="C4081" s="11" t="s">
        <v>367</v>
      </c>
      <c r="D4081" s="30">
        <v>0</v>
      </c>
      <c r="E4081" s="30">
        <v>0</v>
      </c>
      <c r="F4081" s="30">
        <v>0</v>
      </c>
      <c r="G4081" s="30">
        <v>0</v>
      </c>
    </row>
    <row r="4082" spans="1:7">
      <c r="A4082" s="4"/>
      <c r="B4082" s="4"/>
      <c r="C4082" s="11" t="s">
        <v>357</v>
      </c>
      <c r="D4082" s="30">
        <v>0</v>
      </c>
      <c r="E4082" s="30">
        <v>0</v>
      </c>
      <c r="F4082" s="30">
        <v>0</v>
      </c>
      <c r="G4082" s="30">
        <v>0</v>
      </c>
    </row>
    <row r="4083" spans="1:7">
      <c r="A4083" s="4"/>
      <c r="B4083" s="4"/>
      <c r="C4083" s="11" t="s">
        <v>361</v>
      </c>
      <c r="D4083" s="30">
        <v>0</v>
      </c>
      <c r="E4083" s="30">
        <v>0</v>
      </c>
      <c r="F4083" s="30">
        <v>0</v>
      </c>
      <c r="G4083" s="30">
        <v>0</v>
      </c>
    </row>
    <row r="4084" spans="1:7">
      <c r="A4084" s="4"/>
      <c r="B4084" s="4"/>
      <c r="C4084" s="11" t="s">
        <v>366</v>
      </c>
      <c r="D4084" s="30">
        <v>0</v>
      </c>
      <c r="E4084" s="30">
        <v>0</v>
      </c>
      <c r="F4084" s="30">
        <v>0</v>
      </c>
      <c r="G4084" s="30">
        <v>0</v>
      </c>
    </row>
    <row r="4085" spans="1:7">
      <c r="A4085" s="4"/>
      <c r="B4085" s="4"/>
      <c r="C4085" s="11" t="s">
        <v>357</v>
      </c>
      <c r="D4085" s="30">
        <v>0</v>
      </c>
      <c r="E4085" s="30">
        <v>0</v>
      </c>
      <c r="F4085" s="30">
        <v>0</v>
      </c>
      <c r="G4085" s="30">
        <v>0</v>
      </c>
    </row>
    <row r="4086" spans="1:7">
      <c r="A4086" s="4"/>
      <c r="B4086" s="4"/>
      <c r="C4086" s="11" t="s">
        <v>361</v>
      </c>
      <c r="D4086" s="30">
        <v>0</v>
      </c>
      <c r="E4086" s="30">
        <v>0</v>
      </c>
      <c r="F4086" s="30">
        <v>0</v>
      </c>
      <c r="G4086" s="30">
        <v>0</v>
      </c>
    </row>
    <row r="4087" spans="1:7">
      <c r="A4087" s="4"/>
      <c r="B4087" s="4"/>
      <c r="C4087" s="11" t="s">
        <v>365</v>
      </c>
      <c r="D4087" s="30">
        <v>0</v>
      </c>
      <c r="E4087" s="30">
        <v>0</v>
      </c>
      <c r="F4087" s="30">
        <v>0</v>
      </c>
      <c r="G4087" s="30">
        <v>0</v>
      </c>
    </row>
    <row r="4088" spans="1:7">
      <c r="A4088" s="4"/>
      <c r="B4088" s="4"/>
      <c r="C4088" s="11" t="s">
        <v>357</v>
      </c>
      <c r="D4088" s="30">
        <v>0</v>
      </c>
      <c r="E4088" s="30">
        <v>0</v>
      </c>
      <c r="F4088" s="30">
        <v>0</v>
      </c>
      <c r="G4088" s="30">
        <v>0</v>
      </c>
    </row>
    <row r="4089" spans="1:7">
      <c r="A4089" s="4"/>
      <c r="B4089" s="4"/>
      <c r="C4089" s="11" t="s">
        <v>361</v>
      </c>
      <c r="D4089" s="30">
        <v>0</v>
      </c>
      <c r="E4089" s="30">
        <v>0</v>
      </c>
      <c r="F4089" s="30">
        <v>0</v>
      </c>
      <c r="G4089" s="30">
        <v>0</v>
      </c>
    </row>
    <row r="4090" spans="1:7">
      <c r="A4090" s="4"/>
      <c r="B4090" s="4"/>
      <c r="C4090" s="11" t="s">
        <v>370</v>
      </c>
      <c r="D4090" s="30">
        <v>0</v>
      </c>
      <c r="E4090" s="30">
        <v>0</v>
      </c>
      <c r="F4090" s="30">
        <v>0</v>
      </c>
      <c r="G4090" s="30">
        <v>0</v>
      </c>
    </row>
    <row r="4091" spans="1:7">
      <c r="A4091" s="4"/>
      <c r="B4091" s="4"/>
      <c r="C4091" s="11" t="s">
        <v>357</v>
      </c>
      <c r="D4091" s="30">
        <v>0</v>
      </c>
      <c r="E4091" s="30">
        <v>0</v>
      </c>
      <c r="F4091" s="30">
        <v>0</v>
      </c>
      <c r="G4091" s="30">
        <v>0</v>
      </c>
    </row>
    <row r="4092" spans="1:7">
      <c r="A4092" s="4"/>
      <c r="B4092" s="4"/>
      <c r="C4092" s="11" t="s">
        <v>361</v>
      </c>
      <c r="D4092" s="30">
        <v>0</v>
      </c>
      <c r="E4092" s="30">
        <v>0</v>
      </c>
      <c r="F4092" s="30">
        <v>0</v>
      </c>
      <c r="G4092" s="30">
        <v>0</v>
      </c>
    </row>
    <row r="4093" spans="1:7">
      <c r="A4093" s="4"/>
      <c r="B4093" s="4"/>
      <c r="C4093" s="11" t="s">
        <v>363</v>
      </c>
      <c r="D4093" s="30">
        <v>0</v>
      </c>
      <c r="E4093" s="30">
        <v>0</v>
      </c>
      <c r="F4093" s="30">
        <v>0</v>
      </c>
      <c r="G4093" s="30">
        <v>0</v>
      </c>
    </row>
    <row r="4094" spans="1:7">
      <c r="A4094" s="4"/>
      <c r="B4094" s="4"/>
      <c r="C4094" s="11" t="s">
        <v>357</v>
      </c>
      <c r="D4094" s="30">
        <v>0</v>
      </c>
      <c r="E4094" s="30">
        <v>0</v>
      </c>
      <c r="F4094" s="30">
        <v>0</v>
      </c>
      <c r="G4094" s="30">
        <v>0</v>
      </c>
    </row>
    <row r="4095" spans="1:7">
      <c r="A4095" s="4"/>
      <c r="B4095" s="4"/>
      <c r="C4095" s="11" t="s">
        <v>361</v>
      </c>
      <c r="D4095" s="30">
        <v>0</v>
      </c>
      <c r="E4095" s="30">
        <v>0</v>
      </c>
      <c r="F4095" s="30">
        <v>0</v>
      </c>
      <c r="G4095" s="30">
        <v>0</v>
      </c>
    </row>
    <row r="4096" spans="1:7">
      <c r="A4096" s="4"/>
      <c r="B4096" s="4"/>
      <c r="C4096" s="11" t="s">
        <v>362</v>
      </c>
      <c r="D4096" s="30">
        <v>0</v>
      </c>
      <c r="E4096" s="30">
        <v>0</v>
      </c>
      <c r="F4096" s="30">
        <v>0</v>
      </c>
      <c r="G4096" s="30">
        <v>0</v>
      </c>
    </row>
    <row r="4097" spans="1:7">
      <c r="A4097" s="4"/>
      <c r="B4097" s="4"/>
      <c r="C4097" s="11" t="s">
        <v>357</v>
      </c>
      <c r="D4097" s="30">
        <v>0</v>
      </c>
      <c r="E4097" s="30">
        <v>0</v>
      </c>
      <c r="F4097" s="30">
        <v>0</v>
      </c>
      <c r="G4097" s="30">
        <v>0</v>
      </c>
    </row>
    <row r="4098" spans="1:7">
      <c r="A4098" s="4"/>
      <c r="B4098" s="4"/>
      <c r="C4098" s="11" t="s">
        <v>361</v>
      </c>
      <c r="D4098" s="30">
        <v>0</v>
      </c>
      <c r="E4098" s="30">
        <v>0</v>
      </c>
      <c r="F4098" s="30">
        <v>0</v>
      </c>
      <c r="G4098" s="30">
        <v>0</v>
      </c>
    </row>
    <row r="4099" spans="1:7">
      <c r="A4099" s="4"/>
      <c r="B4099" s="4"/>
      <c r="C4099" s="11" t="s">
        <v>360</v>
      </c>
      <c r="D4099" s="30">
        <v>0</v>
      </c>
      <c r="E4099" s="30">
        <v>0</v>
      </c>
      <c r="F4099" s="30">
        <v>0</v>
      </c>
      <c r="G4099" s="30">
        <v>0</v>
      </c>
    </row>
    <row r="4100" spans="1:7">
      <c r="A4100" s="4"/>
      <c r="B4100" s="4"/>
      <c r="C4100" s="11" t="s">
        <v>357</v>
      </c>
      <c r="D4100" s="30">
        <v>0</v>
      </c>
      <c r="E4100" s="30">
        <v>0</v>
      </c>
      <c r="F4100" s="30">
        <v>0</v>
      </c>
      <c r="G4100" s="30">
        <v>0</v>
      </c>
    </row>
    <row r="4101" spans="1:7">
      <c r="A4101" s="4"/>
      <c r="B4101" s="4"/>
      <c r="C4101" s="11" t="s">
        <v>356</v>
      </c>
      <c r="D4101" s="30">
        <v>0</v>
      </c>
      <c r="E4101" s="30">
        <v>0</v>
      </c>
      <c r="F4101" s="30">
        <v>0</v>
      </c>
      <c r="G4101" s="30">
        <v>0</v>
      </c>
    </row>
    <row r="4102" spans="1:7">
      <c r="A4102" s="4"/>
      <c r="B4102" s="4"/>
      <c r="C4102" s="11" t="s">
        <v>355</v>
      </c>
      <c r="D4102" s="30">
        <v>0</v>
      </c>
      <c r="E4102" s="30">
        <v>0</v>
      </c>
      <c r="F4102" s="30">
        <v>0</v>
      </c>
      <c r="G4102" s="30">
        <v>0</v>
      </c>
    </row>
    <row r="4103" spans="1:7">
      <c r="A4103" s="4"/>
      <c r="B4103" s="4"/>
      <c r="C4103" s="11" t="s">
        <v>354</v>
      </c>
      <c r="D4103" s="30">
        <v>0</v>
      </c>
      <c r="E4103" s="30">
        <v>0</v>
      </c>
      <c r="F4103" s="30">
        <v>0</v>
      </c>
      <c r="G4103" s="30">
        <v>0</v>
      </c>
    </row>
    <row r="4104" spans="1:7">
      <c r="A4104" s="4"/>
      <c r="B4104" s="4"/>
      <c r="C4104" s="11" t="s">
        <v>353</v>
      </c>
      <c r="D4104" s="30">
        <v>0</v>
      </c>
      <c r="E4104" s="30">
        <v>0</v>
      </c>
      <c r="F4104" s="30">
        <v>0</v>
      </c>
      <c r="G4104" s="30">
        <v>0</v>
      </c>
    </row>
    <row r="4105" spans="1:7">
      <c r="A4105" s="4"/>
      <c r="B4105" s="4"/>
      <c r="C4105" s="11" t="s">
        <v>359</v>
      </c>
      <c r="D4105" s="30">
        <v>0</v>
      </c>
      <c r="E4105" s="30">
        <v>200000000</v>
      </c>
      <c r="F4105" s="30">
        <v>175000000</v>
      </c>
      <c r="G4105" s="30">
        <v>175000000</v>
      </c>
    </row>
    <row r="4106" spans="1:7">
      <c r="A4106" s="4"/>
      <c r="B4106" s="4"/>
      <c r="C4106" s="11" t="s">
        <v>357</v>
      </c>
      <c r="D4106" s="30">
        <v>0</v>
      </c>
      <c r="E4106" s="30">
        <v>200000000</v>
      </c>
      <c r="F4106" s="30">
        <v>175000000</v>
      </c>
      <c r="G4106" s="30">
        <v>175000000</v>
      </c>
    </row>
    <row r="4107" spans="1:7">
      <c r="A4107" s="4"/>
      <c r="B4107" s="4"/>
      <c r="C4107" s="11" t="s">
        <v>356</v>
      </c>
      <c r="D4107" s="30">
        <v>0</v>
      </c>
      <c r="E4107" s="30">
        <v>0</v>
      </c>
      <c r="F4107" s="30">
        <v>0</v>
      </c>
      <c r="G4107" s="30">
        <v>0</v>
      </c>
    </row>
    <row r="4108" spans="1:7">
      <c r="A4108" s="4"/>
      <c r="B4108" s="4"/>
      <c r="C4108" s="11" t="s">
        <v>355</v>
      </c>
      <c r="D4108" s="30">
        <v>0</v>
      </c>
      <c r="E4108" s="30">
        <v>0</v>
      </c>
      <c r="F4108" s="30">
        <v>0</v>
      </c>
      <c r="G4108" s="30">
        <v>0</v>
      </c>
    </row>
    <row r="4109" spans="1:7">
      <c r="A4109" s="4"/>
      <c r="B4109" s="4"/>
      <c r="C4109" s="11" t="s">
        <v>354</v>
      </c>
      <c r="D4109" s="30">
        <v>0</v>
      </c>
      <c r="E4109" s="30">
        <v>0</v>
      </c>
      <c r="F4109" s="30">
        <v>0</v>
      </c>
      <c r="G4109" s="30">
        <v>0</v>
      </c>
    </row>
    <row r="4110" spans="1:7">
      <c r="A4110" s="4"/>
      <c r="B4110" s="4"/>
      <c r="C4110" s="11" t="s">
        <v>353</v>
      </c>
      <c r="D4110" s="30">
        <v>0</v>
      </c>
      <c r="E4110" s="30">
        <v>0</v>
      </c>
      <c r="F4110" s="30">
        <v>0</v>
      </c>
      <c r="G4110" s="30">
        <v>0</v>
      </c>
    </row>
    <row r="4111" spans="1:7">
      <c r="A4111" s="4"/>
      <c r="B4111" s="4"/>
      <c r="C4111" s="11" t="s">
        <v>358</v>
      </c>
      <c r="D4111" s="30">
        <v>0</v>
      </c>
      <c r="E4111" s="30">
        <v>0</v>
      </c>
      <c r="F4111" s="30">
        <v>0</v>
      </c>
      <c r="G4111" s="30">
        <v>0</v>
      </c>
    </row>
    <row r="4112" spans="1:7">
      <c r="A4112" s="4"/>
      <c r="B4112" s="4"/>
      <c r="C4112" s="11" t="s">
        <v>357</v>
      </c>
      <c r="D4112" s="30">
        <v>0</v>
      </c>
      <c r="E4112" s="30">
        <v>0</v>
      </c>
      <c r="F4112" s="30">
        <v>0</v>
      </c>
      <c r="G4112" s="30">
        <v>0</v>
      </c>
    </row>
    <row r="4113" spans="1:7">
      <c r="A4113" s="4"/>
      <c r="B4113" s="4"/>
      <c r="C4113" s="11" t="s">
        <v>356</v>
      </c>
      <c r="D4113" s="30">
        <v>0</v>
      </c>
      <c r="E4113" s="30">
        <v>0</v>
      </c>
      <c r="F4113" s="30">
        <v>0</v>
      </c>
      <c r="G4113" s="30">
        <v>0</v>
      </c>
    </row>
    <row r="4114" spans="1:7">
      <c r="A4114" s="4"/>
      <c r="B4114" s="4"/>
      <c r="C4114" s="11" t="s">
        <v>355</v>
      </c>
      <c r="D4114" s="30">
        <v>0</v>
      </c>
      <c r="E4114" s="30">
        <v>0</v>
      </c>
      <c r="F4114" s="30">
        <v>0</v>
      </c>
      <c r="G4114" s="30">
        <v>0</v>
      </c>
    </row>
    <row r="4115" spans="1:7">
      <c r="A4115" s="4"/>
      <c r="B4115" s="4"/>
      <c r="C4115" s="11" t="s">
        <v>354</v>
      </c>
      <c r="D4115" s="30">
        <v>0</v>
      </c>
      <c r="E4115" s="30">
        <v>0</v>
      </c>
      <c r="F4115" s="30">
        <v>0</v>
      </c>
      <c r="G4115" s="30">
        <v>0</v>
      </c>
    </row>
    <row r="4116" spans="1:7">
      <c r="A4116" s="4"/>
      <c r="B4116" s="4"/>
      <c r="C4116" s="11" t="s">
        <v>353</v>
      </c>
      <c r="D4116" s="30">
        <v>0</v>
      </c>
      <c r="E4116" s="30">
        <v>0</v>
      </c>
      <c r="F4116" s="30">
        <v>0</v>
      </c>
      <c r="G4116" s="30">
        <v>0</v>
      </c>
    </row>
    <row r="4117" spans="1:7">
      <c r="A4117" s="4"/>
      <c r="B4117" s="4"/>
      <c r="C4117" s="11" t="s">
        <v>352</v>
      </c>
      <c r="D4117" s="30">
        <v>0</v>
      </c>
      <c r="E4117" s="30">
        <v>0</v>
      </c>
      <c r="F4117" s="30">
        <v>0</v>
      </c>
      <c r="G4117" s="30">
        <v>0</v>
      </c>
    </row>
    <row r="4118" spans="1:7">
      <c r="A4118" s="4"/>
      <c r="B4118" s="4"/>
      <c r="C4118" s="11" t="s">
        <v>351</v>
      </c>
      <c r="D4118" s="30">
        <v>0</v>
      </c>
      <c r="E4118" s="30">
        <v>0</v>
      </c>
      <c r="F4118" s="30">
        <v>0</v>
      </c>
      <c r="G4118" s="30">
        <v>0</v>
      </c>
    </row>
    <row r="4119" spans="1:7">
      <c r="A4119" s="4"/>
      <c r="B4119" s="4"/>
      <c r="C4119" s="10" t="s">
        <v>145</v>
      </c>
      <c r="D4119" s="30">
        <v>0</v>
      </c>
      <c r="E4119" s="30">
        <v>200000000</v>
      </c>
      <c r="F4119" s="30">
        <v>175000000</v>
      </c>
      <c r="G4119" s="30">
        <v>175000000</v>
      </c>
    </row>
    <row r="4120" spans="1:7">
      <c r="A4120" s="4"/>
      <c r="B4120" s="4"/>
      <c r="C4120" s="14" t="s">
        <v>382</v>
      </c>
      <c r="D4120" s="1314" t="s">
        <v>1151</v>
      </c>
      <c r="E4120" s="1315"/>
      <c r="F4120" s="1315"/>
      <c r="G4120" s="1315"/>
    </row>
    <row r="4121" spans="1:7">
      <c r="A4121" s="4"/>
      <c r="B4121" s="4"/>
      <c r="C4121" s="27" t="s">
        <v>380</v>
      </c>
      <c r="D4121" s="1310" t="s">
        <v>1152</v>
      </c>
      <c r="E4121" s="1311"/>
      <c r="F4121" s="1311"/>
      <c r="G4121" s="1311"/>
    </row>
    <row r="4122" spans="1:7">
      <c r="A4122" s="4"/>
      <c r="B4122" s="4"/>
      <c r="C4122" s="27" t="s">
        <v>15</v>
      </c>
      <c r="D4122" s="1310" t="s">
        <v>1043</v>
      </c>
      <c r="E4122" s="1311"/>
      <c r="F4122" s="1311"/>
      <c r="G4122" s="1311"/>
    </row>
    <row r="4123" spans="1:7">
      <c r="A4123" s="4"/>
      <c r="B4123" s="4"/>
      <c r="C4123" s="13"/>
      <c r="D4123" s="33">
        <v>2022</v>
      </c>
      <c r="E4123" s="33">
        <v>2023</v>
      </c>
      <c r="F4123" s="33">
        <v>2024</v>
      </c>
      <c r="G4123" s="33">
        <v>2025</v>
      </c>
    </row>
    <row r="4124" spans="1:7">
      <c r="A4124" s="4"/>
      <c r="B4124" s="4"/>
      <c r="C4124" s="12"/>
      <c r="D4124" s="34" t="s">
        <v>7</v>
      </c>
      <c r="E4124" s="34" t="s">
        <v>8</v>
      </c>
      <c r="F4124" s="34" t="s">
        <v>8</v>
      </c>
      <c r="G4124" s="34" t="s">
        <v>8</v>
      </c>
    </row>
    <row r="4125" spans="1:7">
      <c r="A4125" s="4"/>
      <c r="B4125" s="4"/>
      <c r="C4125" s="7" t="s">
        <v>16</v>
      </c>
      <c r="D4125" s="35" t="s">
        <v>411</v>
      </c>
      <c r="E4125" s="35" t="s">
        <v>411</v>
      </c>
      <c r="F4125" s="35" t="s">
        <v>411</v>
      </c>
      <c r="G4125" s="35" t="s">
        <v>411</v>
      </c>
    </row>
    <row r="4126" spans="1:7">
      <c r="A4126" s="4"/>
      <c r="B4126" s="4"/>
      <c r="C4126" s="7" t="s">
        <v>481</v>
      </c>
      <c r="D4126" s="35" t="s">
        <v>2664</v>
      </c>
      <c r="E4126" s="35" t="s">
        <v>802</v>
      </c>
      <c r="F4126" s="35" t="s">
        <v>802</v>
      </c>
      <c r="G4126" s="35" t="s">
        <v>2665</v>
      </c>
    </row>
    <row r="4127" spans="1:7">
      <c r="A4127" s="4"/>
      <c r="B4127" s="4"/>
      <c r="C4127" s="7" t="s">
        <v>480</v>
      </c>
      <c r="D4127" s="35" t="s">
        <v>2664</v>
      </c>
      <c r="E4127" s="35" t="s">
        <v>802</v>
      </c>
      <c r="F4127" s="35" t="s">
        <v>802</v>
      </c>
      <c r="G4127" s="35" t="s">
        <v>2665</v>
      </c>
    </row>
    <row r="4128" spans="1:7">
      <c r="A4128" s="4"/>
      <c r="B4128" s="4"/>
      <c r="C4128" s="7" t="s">
        <v>375</v>
      </c>
      <c r="D4128" s="35" t="s">
        <v>348</v>
      </c>
      <c r="E4128" s="35" t="s">
        <v>372</v>
      </c>
      <c r="F4128" s="35" t="s">
        <v>372</v>
      </c>
      <c r="G4128" s="35" t="s">
        <v>372</v>
      </c>
    </row>
    <row r="4129" spans="1:7">
      <c r="A4129" s="4"/>
      <c r="B4129" s="4"/>
      <c r="C4129" s="7" t="s">
        <v>374</v>
      </c>
      <c r="D4129" s="35" t="s">
        <v>348</v>
      </c>
      <c r="E4129" s="35" t="s">
        <v>2666</v>
      </c>
      <c r="F4129" s="35" t="s">
        <v>372</v>
      </c>
      <c r="G4129" s="35" t="s">
        <v>2667</v>
      </c>
    </row>
    <row r="4130" spans="1:7">
      <c r="A4130" s="4"/>
      <c r="B4130" s="4"/>
      <c r="C4130" s="7" t="s">
        <v>22</v>
      </c>
      <c r="D4130" s="35" t="s">
        <v>348</v>
      </c>
      <c r="E4130" s="35" t="s">
        <v>2666</v>
      </c>
      <c r="F4130" s="35" t="s">
        <v>372</v>
      </c>
      <c r="G4130" s="35" t="s">
        <v>2667</v>
      </c>
    </row>
    <row r="4131" spans="1:7">
      <c r="A4131" s="4"/>
      <c r="B4131" s="4"/>
      <c r="C4131" s="1312" t="s">
        <v>371</v>
      </c>
      <c r="D4131" s="1313"/>
      <c r="E4131" s="1313"/>
      <c r="F4131" s="1313"/>
      <c r="G4131" s="1313"/>
    </row>
    <row r="4132" spans="1:7">
      <c r="A4132" s="4"/>
      <c r="B4132" s="4"/>
      <c r="C4132" s="13"/>
      <c r="D4132" s="33">
        <v>2022</v>
      </c>
      <c r="E4132" s="33">
        <v>2023</v>
      </c>
      <c r="F4132" s="33">
        <v>2024</v>
      </c>
      <c r="G4132" s="33">
        <v>2025</v>
      </c>
    </row>
    <row r="4133" spans="1:7">
      <c r="A4133" s="4"/>
      <c r="B4133" s="4"/>
      <c r="C4133" s="12"/>
      <c r="D4133" s="34" t="s">
        <v>7</v>
      </c>
      <c r="E4133" s="34" t="s">
        <v>8</v>
      </c>
      <c r="F4133" s="34" t="s">
        <v>8</v>
      </c>
      <c r="G4133" s="34" t="s">
        <v>8</v>
      </c>
    </row>
    <row r="4134" spans="1:7">
      <c r="A4134" s="4"/>
      <c r="B4134" s="4"/>
      <c r="C4134" s="11" t="s">
        <v>368</v>
      </c>
      <c r="D4134" s="30">
        <v>0</v>
      </c>
      <c r="E4134" s="30">
        <v>0</v>
      </c>
      <c r="F4134" s="30">
        <v>0</v>
      </c>
      <c r="G4134" s="30">
        <v>0</v>
      </c>
    </row>
    <row r="4135" spans="1:7">
      <c r="A4135" s="4"/>
      <c r="B4135" s="4"/>
      <c r="C4135" s="11" t="s">
        <v>357</v>
      </c>
      <c r="D4135" s="30">
        <v>0</v>
      </c>
      <c r="E4135" s="30">
        <v>0</v>
      </c>
      <c r="F4135" s="30">
        <v>0</v>
      </c>
      <c r="G4135" s="30">
        <v>0</v>
      </c>
    </row>
    <row r="4136" spans="1:7">
      <c r="A4136" s="4"/>
      <c r="B4136" s="4"/>
      <c r="C4136" s="11" t="s">
        <v>361</v>
      </c>
      <c r="D4136" s="30">
        <v>0</v>
      </c>
      <c r="E4136" s="30">
        <v>0</v>
      </c>
      <c r="F4136" s="30">
        <v>0</v>
      </c>
      <c r="G4136" s="30">
        <v>0</v>
      </c>
    </row>
    <row r="4137" spans="1:7">
      <c r="A4137" s="4"/>
      <c r="B4137" s="4"/>
      <c r="C4137" s="11" t="s">
        <v>367</v>
      </c>
      <c r="D4137" s="30">
        <v>0</v>
      </c>
      <c r="E4137" s="30">
        <v>0</v>
      </c>
      <c r="F4137" s="30">
        <v>0</v>
      </c>
      <c r="G4137" s="30">
        <v>0</v>
      </c>
    </row>
    <row r="4138" spans="1:7">
      <c r="A4138" s="4"/>
      <c r="B4138" s="4"/>
      <c r="C4138" s="11" t="s">
        <v>357</v>
      </c>
      <c r="D4138" s="30">
        <v>0</v>
      </c>
      <c r="E4138" s="30">
        <v>0</v>
      </c>
      <c r="F4138" s="30">
        <v>0</v>
      </c>
      <c r="G4138" s="30">
        <v>0</v>
      </c>
    </row>
    <row r="4139" spans="1:7">
      <c r="A4139" s="4"/>
      <c r="B4139" s="4"/>
      <c r="C4139" s="11" t="s">
        <v>361</v>
      </c>
      <c r="D4139" s="30">
        <v>0</v>
      </c>
      <c r="E4139" s="30">
        <v>0</v>
      </c>
      <c r="F4139" s="30">
        <v>0</v>
      </c>
      <c r="G4139" s="30">
        <v>0</v>
      </c>
    </row>
    <row r="4140" spans="1:7">
      <c r="A4140" s="4"/>
      <c r="B4140" s="4"/>
      <c r="C4140" s="11" t="s">
        <v>366</v>
      </c>
      <c r="D4140" s="30">
        <v>0</v>
      </c>
      <c r="E4140" s="30">
        <v>0</v>
      </c>
      <c r="F4140" s="30">
        <v>0</v>
      </c>
      <c r="G4140" s="30">
        <v>0</v>
      </c>
    </row>
    <row r="4141" spans="1:7">
      <c r="A4141" s="4"/>
      <c r="B4141" s="4"/>
      <c r="C4141" s="11" t="s">
        <v>357</v>
      </c>
      <c r="D4141" s="30">
        <v>0</v>
      </c>
      <c r="E4141" s="30">
        <v>0</v>
      </c>
      <c r="F4141" s="30">
        <v>0</v>
      </c>
      <c r="G4141" s="30">
        <v>0</v>
      </c>
    </row>
    <row r="4142" spans="1:7">
      <c r="A4142" s="4"/>
      <c r="B4142" s="4"/>
      <c r="C4142" s="11" t="s">
        <v>361</v>
      </c>
      <c r="D4142" s="30">
        <v>0</v>
      </c>
      <c r="E4142" s="30">
        <v>0</v>
      </c>
      <c r="F4142" s="30">
        <v>0</v>
      </c>
      <c r="G4142" s="30">
        <v>0</v>
      </c>
    </row>
    <row r="4143" spans="1:7">
      <c r="A4143" s="4"/>
      <c r="B4143" s="4"/>
      <c r="C4143" s="11" t="s">
        <v>365</v>
      </c>
      <c r="D4143" s="30">
        <v>0</v>
      </c>
      <c r="E4143" s="30">
        <v>0</v>
      </c>
      <c r="F4143" s="30">
        <v>0</v>
      </c>
      <c r="G4143" s="30">
        <v>0</v>
      </c>
    </row>
    <row r="4144" spans="1:7">
      <c r="A4144" s="4"/>
      <c r="B4144" s="4"/>
      <c r="C4144" s="11" t="s">
        <v>357</v>
      </c>
      <c r="D4144" s="30">
        <v>0</v>
      </c>
      <c r="E4144" s="30">
        <v>0</v>
      </c>
      <c r="F4144" s="30">
        <v>0</v>
      </c>
      <c r="G4144" s="30">
        <v>0</v>
      </c>
    </row>
    <row r="4145" spans="1:7">
      <c r="A4145" s="4"/>
      <c r="B4145" s="4"/>
      <c r="C4145" s="11" t="s">
        <v>361</v>
      </c>
      <c r="D4145" s="30">
        <v>0</v>
      </c>
      <c r="E4145" s="30">
        <v>0</v>
      </c>
      <c r="F4145" s="30">
        <v>0</v>
      </c>
      <c r="G4145" s="30">
        <v>0</v>
      </c>
    </row>
    <row r="4146" spans="1:7">
      <c r="A4146" s="4"/>
      <c r="B4146" s="4"/>
      <c r="C4146" s="11" t="s">
        <v>370</v>
      </c>
      <c r="D4146" s="30">
        <v>0</v>
      </c>
      <c r="E4146" s="30">
        <v>0</v>
      </c>
      <c r="F4146" s="30">
        <v>0</v>
      </c>
      <c r="G4146" s="30">
        <v>0</v>
      </c>
    </row>
    <row r="4147" spans="1:7">
      <c r="A4147" s="4"/>
      <c r="B4147" s="4"/>
      <c r="C4147" s="11" t="s">
        <v>357</v>
      </c>
      <c r="D4147" s="30">
        <v>0</v>
      </c>
      <c r="E4147" s="30">
        <v>0</v>
      </c>
      <c r="F4147" s="30">
        <v>0</v>
      </c>
      <c r="G4147" s="30">
        <v>0</v>
      </c>
    </row>
    <row r="4148" spans="1:7">
      <c r="A4148" s="4"/>
      <c r="B4148" s="4"/>
      <c r="C4148" s="11" t="s">
        <v>361</v>
      </c>
      <c r="D4148" s="30">
        <v>0</v>
      </c>
      <c r="E4148" s="30">
        <v>0</v>
      </c>
      <c r="F4148" s="30">
        <v>0</v>
      </c>
      <c r="G4148" s="30">
        <v>0</v>
      </c>
    </row>
    <row r="4149" spans="1:7">
      <c r="A4149" s="4"/>
      <c r="B4149" s="4"/>
      <c r="C4149" s="11" t="s">
        <v>363</v>
      </c>
      <c r="D4149" s="30">
        <v>0</v>
      </c>
      <c r="E4149" s="30">
        <v>0</v>
      </c>
      <c r="F4149" s="30">
        <v>0</v>
      </c>
      <c r="G4149" s="30">
        <v>0</v>
      </c>
    </row>
    <row r="4150" spans="1:7">
      <c r="A4150" s="4"/>
      <c r="B4150" s="4"/>
      <c r="C4150" s="11" t="s">
        <v>357</v>
      </c>
      <c r="D4150" s="30">
        <v>0</v>
      </c>
      <c r="E4150" s="30">
        <v>0</v>
      </c>
      <c r="F4150" s="30">
        <v>0</v>
      </c>
      <c r="G4150" s="30">
        <v>0</v>
      </c>
    </row>
    <row r="4151" spans="1:7">
      <c r="A4151" s="4"/>
      <c r="B4151" s="4"/>
      <c r="C4151" s="11" t="s">
        <v>361</v>
      </c>
      <c r="D4151" s="30">
        <v>0</v>
      </c>
      <c r="E4151" s="30">
        <v>0</v>
      </c>
      <c r="F4151" s="30">
        <v>0</v>
      </c>
      <c r="G4151" s="30">
        <v>0</v>
      </c>
    </row>
    <row r="4152" spans="1:7">
      <c r="A4152" s="4"/>
      <c r="B4152" s="4"/>
      <c r="C4152" s="11" t="s">
        <v>362</v>
      </c>
      <c r="D4152" s="30">
        <v>0</v>
      </c>
      <c r="E4152" s="30">
        <v>0</v>
      </c>
      <c r="F4152" s="30">
        <v>0</v>
      </c>
      <c r="G4152" s="30">
        <v>0</v>
      </c>
    </row>
    <row r="4153" spans="1:7">
      <c r="A4153" s="4"/>
      <c r="B4153" s="4"/>
      <c r="C4153" s="11" t="s">
        <v>357</v>
      </c>
      <c r="D4153" s="30">
        <v>0</v>
      </c>
      <c r="E4153" s="30">
        <v>0</v>
      </c>
      <c r="F4153" s="30">
        <v>0</v>
      </c>
      <c r="G4153" s="30">
        <v>0</v>
      </c>
    </row>
    <row r="4154" spans="1:7">
      <c r="A4154" s="4"/>
      <c r="B4154" s="4"/>
      <c r="C4154" s="11" t="s">
        <v>361</v>
      </c>
      <c r="D4154" s="30">
        <v>0</v>
      </c>
      <c r="E4154" s="30">
        <v>0</v>
      </c>
      <c r="F4154" s="30">
        <v>0</v>
      </c>
      <c r="G4154" s="30">
        <v>0</v>
      </c>
    </row>
    <row r="4155" spans="1:7">
      <c r="A4155" s="4"/>
      <c r="B4155" s="4"/>
      <c r="C4155" s="11" t="s">
        <v>360</v>
      </c>
      <c r="D4155" s="30">
        <v>0</v>
      </c>
      <c r="E4155" s="30">
        <v>0</v>
      </c>
      <c r="F4155" s="30">
        <v>0</v>
      </c>
      <c r="G4155" s="30">
        <v>0</v>
      </c>
    </row>
    <row r="4156" spans="1:7">
      <c r="A4156" s="4"/>
      <c r="B4156" s="4"/>
      <c r="C4156" s="11" t="s">
        <v>357</v>
      </c>
      <c r="D4156" s="30">
        <v>0</v>
      </c>
      <c r="E4156" s="30">
        <v>0</v>
      </c>
      <c r="F4156" s="30">
        <v>0</v>
      </c>
      <c r="G4156" s="30">
        <v>0</v>
      </c>
    </row>
    <row r="4157" spans="1:7">
      <c r="A4157" s="4"/>
      <c r="B4157" s="4"/>
      <c r="C4157" s="11" t="s">
        <v>356</v>
      </c>
      <c r="D4157" s="30">
        <v>0</v>
      </c>
      <c r="E4157" s="30">
        <v>0</v>
      </c>
      <c r="F4157" s="30">
        <v>0</v>
      </c>
      <c r="G4157" s="30">
        <v>0</v>
      </c>
    </row>
    <row r="4158" spans="1:7">
      <c r="A4158" s="4"/>
      <c r="B4158" s="4"/>
      <c r="C4158" s="11" t="s">
        <v>355</v>
      </c>
      <c r="D4158" s="30">
        <v>0</v>
      </c>
      <c r="E4158" s="30">
        <v>0</v>
      </c>
      <c r="F4158" s="30">
        <v>0</v>
      </c>
      <c r="G4158" s="30">
        <v>0</v>
      </c>
    </row>
    <row r="4159" spans="1:7">
      <c r="A4159" s="4"/>
      <c r="B4159" s="4"/>
      <c r="C4159" s="11" t="s">
        <v>354</v>
      </c>
      <c r="D4159" s="30">
        <v>0</v>
      </c>
      <c r="E4159" s="30">
        <v>0</v>
      </c>
      <c r="F4159" s="30">
        <v>0</v>
      </c>
      <c r="G4159" s="30">
        <v>0</v>
      </c>
    </row>
    <row r="4160" spans="1:7">
      <c r="A4160" s="4"/>
      <c r="B4160" s="4"/>
      <c r="C4160" s="11" t="s">
        <v>353</v>
      </c>
      <c r="D4160" s="30">
        <v>0</v>
      </c>
      <c r="E4160" s="30">
        <v>0</v>
      </c>
      <c r="F4160" s="30">
        <v>0</v>
      </c>
      <c r="G4160" s="30">
        <v>0</v>
      </c>
    </row>
    <row r="4161" spans="1:7">
      <c r="A4161" s="4"/>
      <c r="B4161" s="4"/>
      <c r="C4161" s="11" t="s">
        <v>359</v>
      </c>
      <c r="D4161" s="30">
        <v>0</v>
      </c>
      <c r="E4161" s="30">
        <v>15000000</v>
      </c>
      <c r="F4161" s="30">
        <v>15000000</v>
      </c>
      <c r="G4161" s="30">
        <v>12989886</v>
      </c>
    </row>
    <row r="4162" spans="1:7">
      <c r="A4162" s="4"/>
      <c r="B4162" s="4"/>
      <c r="C4162" s="11" t="s">
        <v>357</v>
      </c>
      <c r="D4162" s="30">
        <v>0</v>
      </c>
      <c r="E4162" s="30">
        <v>15000000</v>
      </c>
      <c r="F4162" s="30">
        <v>15000000</v>
      </c>
      <c r="G4162" s="30">
        <v>12989886</v>
      </c>
    </row>
    <row r="4163" spans="1:7">
      <c r="A4163" s="4"/>
      <c r="B4163" s="4"/>
      <c r="C4163" s="11" t="s">
        <v>356</v>
      </c>
      <c r="D4163" s="30">
        <v>0</v>
      </c>
      <c r="E4163" s="30">
        <v>0</v>
      </c>
      <c r="F4163" s="30">
        <v>0</v>
      </c>
      <c r="G4163" s="30">
        <v>0</v>
      </c>
    </row>
    <row r="4164" spans="1:7">
      <c r="A4164" s="4"/>
      <c r="B4164" s="4"/>
      <c r="C4164" s="11" t="s">
        <v>355</v>
      </c>
      <c r="D4164" s="30">
        <v>0</v>
      </c>
      <c r="E4164" s="30">
        <v>0</v>
      </c>
      <c r="F4164" s="30">
        <v>0</v>
      </c>
      <c r="G4164" s="30">
        <v>0</v>
      </c>
    </row>
    <row r="4165" spans="1:7">
      <c r="A4165" s="4"/>
      <c r="B4165" s="4"/>
      <c r="C4165" s="11" t="s">
        <v>354</v>
      </c>
      <c r="D4165" s="30">
        <v>0</v>
      </c>
      <c r="E4165" s="30">
        <v>0</v>
      </c>
      <c r="F4165" s="30">
        <v>0</v>
      </c>
      <c r="G4165" s="30">
        <v>0</v>
      </c>
    </row>
    <row r="4166" spans="1:7">
      <c r="A4166" s="4"/>
      <c r="B4166" s="4"/>
      <c r="C4166" s="11" t="s">
        <v>353</v>
      </c>
      <c r="D4166" s="30">
        <v>0</v>
      </c>
      <c r="E4166" s="30">
        <v>0</v>
      </c>
      <c r="F4166" s="30">
        <v>0</v>
      </c>
      <c r="G4166" s="30">
        <v>0</v>
      </c>
    </row>
    <row r="4167" spans="1:7">
      <c r="A4167" s="4"/>
      <c r="B4167" s="4"/>
      <c r="C4167" s="11" t="s">
        <v>358</v>
      </c>
      <c r="D4167" s="30">
        <v>0</v>
      </c>
      <c r="E4167" s="30">
        <v>0</v>
      </c>
      <c r="F4167" s="30">
        <v>0</v>
      </c>
      <c r="G4167" s="30">
        <v>0</v>
      </c>
    </row>
    <row r="4168" spans="1:7">
      <c r="A4168" s="4"/>
      <c r="B4168" s="4"/>
      <c r="C4168" s="11" t="s">
        <v>357</v>
      </c>
      <c r="D4168" s="30">
        <v>0</v>
      </c>
      <c r="E4168" s="30">
        <v>0</v>
      </c>
      <c r="F4168" s="30">
        <v>0</v>
      </c>
      <c r="G4168" s="30">
        <v>0</v>
      </c>
    </row>
    <row r="4169" spans="1:7">
      <c r="A4169" s="4"/>
      <c r="B4169" s="4"/>
      <c r="C4169" s="11" t="s">
        <v>356</v>
      </c>
      <c r="D4169" s="30">
        <v>0</v>
      </c>
      <c r="E4169" s="30">
        <v>0</v>
      </c>
      <c r="F4169" s="30">
        <v>0</v>
      </c>
      <c r="G4169" s="30">
        <v>0</v>
      </c>
    </row>
    <row r="4170" spans="1:7">
      <c r="A4170" s="4"/>
      <c r="B4170" s="4"/>
      <c r="C4170" s="11" t="s">
        <v>355</v>
      </c>
      <c r="D4170" s="30">
        <v>0</v>
      </c>
      <c r="E4170" s="30">
        <v>0</v>
      </c>
      <c r="F4170" s="30">
        <v>0</v>
      </c>
      <c r="G4170" s="30">
        <v>0</v>
      </c>
    </row>
    <row r="4171" spans="1:7">
      <c r="A4171" s="4"/>
      <c r="B4171" s="4"/>
      <c r="C4171" s="11" t="s">
        <v>354</v>
      </c>
      <c r="D4171" s="30">
        <v>0</v>
      </c>
      <c r="E4171" s="30">
        <v>0</v>
      </c>
      <c r="F4171" s="30">
        <v>0</v>
      </c>
      <c r="G4171" s="30">
        <v>0</v>
      </c>
    </row>
    <row r="4172" spans="1:7">
      <c r="A4172" s="4"/>
      <c r="B4172" s="4"/>
      <c r="C4172" s="11" t="s">
        <v>353</v>
      </c>
      <c r="D4172" s="30">
        <v>0</v>
      </c>
      <c r="E4172" s="30">
        <v>0</v>
      </c>
      <c r="F4172" s="30">
        <v>0</v>
      </c>
      <c r="G4172" s="30">
        <v>0</v>
      </c>
    </row>
    <row r="4173" spans="1:7">
      <c r="A4173" s="4"/>
      <c r="B4173" s="4"/>
      <c r="C4173" s="11" t="s">
        <v>352</v>
      </c>
      <c r="D4173" s="30">
        <v>0</v>
      </c>
      <c r="E4173" s="30">
        <v>0</v>
      </c>
      <c r="F4173" s="30">
        <v>0</v>
      </c>
      <c r="G4173" s="30">
        <v>0</v>
      </c>
    </row>
    <row r="4174" spans="1:7">
      <c r="A4174" s="4"/>
      <c r="B4174" s="4"/>
      <c r="C4174" s="11" t="s">
        <v>351</v>
      </c>
      <c r="D4174" s="30">
        <v>0</v>
      </c>
      <c r="E4174" s="30">
        <v>0</v>
      </c>
      <c r="F4174" s="30">
        <v>0</v>
      </c>
      <c r="G4174" s="30">
        <v>0</v>
      </c>
    </row>
    <row r="4175" spans="1:7">
      <c r="A4175" s="4"/>
      <c r="B4175" s="4"/>
      <c r="C4175" s="10" t="s">
        <v>145</v>
      </c>
      <c r="D4175" s="30">
        <v>0</v>
      </c>
      <c r="E4175" s="30">
        <v>15000000</v>
      </c>
      <c r="F4175" s="30">
        <v>15000000</v>
      </c>
      <c r="G4175" s="30">
        <v>12989886</v>
      </c>
    </row>
    <row r="4176" spans="1:7">
      <c r="A4176" s="4"/>
      <c r="B4176" s="4"/>
      <c r="C4176" s="14" t="s">
        <v>382</v>
      </c>
      <c r="D4176" s="1314" t="s">
        <v>1153</v>
      </c>
      <c r="E4176" s="1315"/>
      <c r="F4176" s="1315"/>
      <c r="G4176" s="1315"/>
    </row>
    <row r="4177" spans="1:7">
      <c r="A4177" s="4"/>
      <c r="B4177" s="4"/>
      <c r="C4177" s="27" t="s">
        <v>380</v>
      </c>
      <c r="D4177" s="1310" t="s">
        <v>1154</v>
      </c>
      <c r="E4177" s="1311"/>
      <c r="F4177" s="1311"/>
      <c r="G4177" s="1311"/>
    </row>
    <row r="4178" spans="1:7">
      <c r="A4178" s="4"/>
      <c r="B4178" s="4"/>
      <c r="C4178" s="27" t="s">
        <v>15</v>
      </c>
      <c r="D4178" s="1310" t="s">
        <v>1043</v>
      </c>
      <c r="E4178" s="1311"/>
      <c r="F4178" s="1311"/>
      <c r="G4178" s="1311"/>
    </row>
    <row r="4179" spans="1:7">
      <c r="A4179" s="4"/>
      <c r="B4179" s="4"/>
      <c r="C4179" s="13"/>
      <c r="D4179" s="33">
        <v>2022</v>
      </c>
      <c r="E4179" s="33">
        <v>2023</v>
      </c>
      <c r="F4179" s="33">
        <v>2024</v>
      </c>
      <c r="G4179" s="33">
        <v>2025</v>
      </c>
    </row>
    <row r="4180" spans="1:7">
      <c r="A4180" s="4"/>
      <c r="B4180" s="4"/>
      <c r="C4180" s="12"/>
      <c r="D4180" s="34" t="s">
        <v>7</v>
      </c>
      <c r="E4180" s="34" t="s">
        <v>8</v>
      </c>
      <c r="F4180" s="34" t="s">
        <v>8</v>
      </c>
      <c r="G4180" s="34" t="s">
        <v>8</v>
      </c>
    </row>
    <row r="4181" spans="1:7">
      <c r="A4181" s="4"/>
      <c r="B4181" s="4"/>
      <c r="C4181" s="7" t="s">
        <v>16</v>
      </c>
      <c r="D4181" s="35" t="s">
        <v>411</v>
      </c>
      <c r="E4181" s="35" t="s">
        <v>411</v>
      </c>
      <c r="F4181" s="35" t="s">
        <v>411</v>
      </c>
      <c r="G4181" s="35" t="s">
        <v>411</v>
      </c>
    </row>
    <row r="4182" spans="1:7">
      <c r="A4182" s="4"/>
      <c r="B4182" s="4"/>
      <c r="C4182" s="7" t="s">
        <v>481</v>
      </c>
      <c r="D4182" s="35" t="s">
        <v>2668</v>
      </c>
      <c r="E4182" s="35" t="s">
        <v>697</v>
      </c>
      <c r="F4182" s="35" t="s">
        <v>697</v>
      </c>
      <c r="G4182" s="35" t="s">
        <v>2669</v>
      </c>
    </row>
    <row r="4183" spans="1:7">
      <c r="A4183" s="4"/>
      <c r="B4183" s="4"/>
      <c r="C4183" s="7" t="s">
        <v>480</v>
      </c>
      <c r="D4183" s="35" t="s">
        <v>2668</v>
      </c>
      <c r="E4183" s="35" t="s">
        <v>697</v>
      </c>
      <c r="F4183" s="35" t="s">
        <v>697</v>
      </c>
      <c r="G4183" s="35" t="s">
        <v>2669</v>
      </c>
    </row>
    <row r="4184" spans="1:7">
      <c r="A4184" s="4"/>
      <c r="B4184" s="4"/>
      <c r="C4184" s="7" t="s">
        <v>375</v>
      </c>
      <c r="D4184" s="35" t="s">
        <v>348</v>
      </c>
      <c r="E4184" s="35" t="s">
        <v>372</v>
      </c>
      <c r="F4184" s="35" t="s">
        <v>372</v>
      </c>
      <c r="G4184" s="35" t="s">
        <v>372</v>
      </c>
    </row>
    <row r="4185" spans="1:7">
      <c r="A4185" s="4"/>
      <c r="B4185" s="4"/>
      <c r="C4185" s="7" t="s">
        <v>374</v>
      </c>
      <c r="D4185" s="35" t="s">
        <v>348</v>
      </c>
      <c r="E4185" s="35" t="s">
        <v>2670</v>
      </c>
      <c r="F4185" s="35" t="s">
        <v>372</v>
      </c>
      <c r="G4185" s="35" t="s">
        <v>2671</v>
      </c>
    </row>
    <row r="4186" spans="1:7">
      <c r="A4186" s="4"/>
      <c r="B4186" s="4"/>
      <c r="C4186" s="7" t="s">
        <v>22</v>
      </c>
      <c r="D4186" s="35" t="s">
        <v>348</v>
      </c>
      <c r="E4186" s="35" t="s">
        <v>2670</v>
      </c>
      <c r="F4186" s="35" t="s">
        <v>372</v>
      </c>
      <c r="G4186" s="35" t="s">
        <v>2671</v>
      </c>
    </row>
    <row r="4187" spans="1:7">
      <c r="A4187" s="4"/>
      <c r="B4187" s="4"/>
      <c r="C4187" s="1312" t="s">
        <v>371</v>
      </c>
      <c r="D4187" s="1313"/>
      <c r="E4187" s="1313"/>
      <c r="F4187" s="1313"/>
      <c r="G4187" s="1313"/>
    </row>
    <row r="4188" spans="1:7">
      <c r="A4188" s="4"/>
      <c r="B4188" s="4"/>
      <c r="C4188" s="13"/>
      <c r="D4188" s="33">
        <v>2022</v>
      </c>
      <c r="E4188" s="33">
        <v>2023</v>
      </c>
      <c r="F4188" s="33">
        <v>2024</v>
      </c>
      <c r="G4188" s="33">
        <v>2025</v>
      </c>
    </row>
    <row r="4189" spans="1:7">
      <c r="A4189" s="4"/>
      <c r="B4189" s="4"/>
      <c r="C4189" s="12"/>
      <c r="D4189" s="34" t="s">
        <v>7</v>
      </c>
      <c r="E4189" s="34" t="s">
        <v>8</v>
      </c>
      <c r="F4189" s="34" t="s">
        <v>8</v>
      </c>
      <c r="G4189" s="34" t="s">
        <v>8</v>
      </c>
    </row>
    <row r="4190" spans="1:7">
      <c r="A4190" s="4"/>
      <c r="B4190" s="4"/>
      <c r="C4190" s="11" t="s">
        <v>368</v>
      </c>
      <c r="D4190" s="30">
        <v>0</v>
      </c>
      <c r="E4190" s="30">
        <v>0</v>
      </c>
      <c r="F4190" s="30">
        <v>0</v>
      </c>
      <c r="G4190" s="30">
        <v>0</v>
      </c>
    </row>
    <row r="4191" spans="1:7">
      <c r="A4191" s="4"/>
      <c r="B4191" s="4"/>
      <c r="C4191" s="11" t="s">
        <v>357</v>
      </c>
      <c r="D4191" s="30">
        <v>0</v>
      </c>
      <c r="E4191" s="30">
        <v>0</v>
      </c>
      <c r="F4191" s="30">
        <v>0</v>
      </c>
      <c r="G4191" s="30">
        <v>0</v>
      </c>
    </row>
    <row r="4192" spans="1:7">
      <c r="A4192" s="4"/>
      <c r="B4192" s="4"/>
      <c r="C4192" s="11" t="s">
        <v>361</v>
      </c>
      <c r="D4192" s="30">
        <v>0</v>
      </c>
      <c r="E4192" s="30">
        <v>0</v>
      </c>
      <c r="F4192" s="30">
        <v>0</v>
      </c>
      <c r="G4192" s="30">
        <v>0</v>
      </c>
    </row>
    <row r="4193" spans="1:7">
      <c r="A4193" s="4"/>
      <c r="B4193" s="4"/>
      <c r="C4193" s="11" t="s">
        <v>367</v>
      </c>
      <c r="D4193" s="30">
        <v>0</v>
      </c>
      <c r="E4193" s="30">
        <v>0</v>
      </c>
      <c r="F4193" s="30">
        <v>0</v>
      </c>
      <c r="G4193" s="30">
        <v>0</v>
      </c>
    </row>
    <row r="4194" spans="1:7">
      <c r="A4194" s="4"/>
      <c r="B4194" s="4"/>
      <c r="C4194" s="11" t="s">
        <v>357</v>
      </c>
      <c r="D4194" s="30">
        <v>0</v>
      </c>
      <c r="E4194" s="30">
        <v>0</v>
      </c>
      <c r="F4194" s="30">
        <v>0</v>
      </c>
      <c r="G4194" s="30">
        <v>0</v>
      </c>
    </row>
    <row r="4195" spans="1:7">
      <c r="A4195" s="4"/>
      <c r="B4195" s="4"/>
      <c r="C4195" s="11" t="s">
        <v>361</v>
      </c>
      <c r="D4195" s="30">
        <v>0</v>
      </c>
      <c r="E4195" s="30">
        <v>0</v>
      </c>
      <c r="F4195" s="30">
        <v>0</v>
      </c>
      <c r="G4195" s="30">
        <v>0</v>
      </c>
    </row>
    <row r="4196" spans="1:7">
      <c r="A4196" s="4"/>
      <c r="B4196" s="4"/>
      <c r="C4196" s="11" t="s">
        <v>366</v>
      </c>
      <c r="D4196" s="30">
        <v>0</v>
      </c>
      <c r="E4196" s="30">
        <v>0</v>
      </c>
      <c r="F4196" s="30">
        <v>0</v>
      </c>
      <c r="G4196" s="30">
        <v>0</v>
      </c>
    </row>
    <row r="4197" spans="1:7">
      <c r="A4197" s="4"/>
      <c r="B4197" s="4"/>
      <c r="C4197" s="11" t="s">
        <v>357</v>
      </c>
      <c r="D4197" s="30">
        <v>0</v>
      </c>
      <c r="E4197" s="30">
        <v>0</v>
      </c>
      <c r="F4197" s="30">
        <v>0</v>
      </c>
      <c r="G4197" s="30">
        <v>0</v>
      </c>
    </row>
    <row r="4198" spans="1:7">
      <c r="A4198" s="4"/>
      <c r="B4198" s="4"/>
      <c r="C4198" s="11" t="s">
        <v>361</v>
      </c>
      <c r="D4198" s="30">
        <v>0</v>
      </c>
      <c r="E4198" s="30">
        <v>0</v>
      </c>
      <c r="F4198" s="30">
        <v>0</v>
      </c>
      <c r="G4198" s="30">
        <v>0</v>
      </c>
    </row>
    <row r="4199" spans="1:7">
      <c r="A4199" s="4"/>
      <c r="B4199" s="4"/>
      <c r="C4199" s="11" t="s">
        <v>365</v>
      </c>
      <c r="D4199" s="30">
        <v>0</v>
      </c>
      <c r="E4199" s="30">
        <v>0</v>
      </c>
      <c r="F4199" s="30">
        <v>0</v>
      </c>
      <c r="G4199" s="30">
        <v>0</v>
      </c>
    </row>
    <row r="4200" spans="1:7">
      <c r="A4200" s="4"/>
      <c r="B4200" s="4"/>
      <c r="C4200" s="11" t="s">
        <v>357</v>
      </c>
      <c r="D4200" s="30">
        <v>0</v>
      </c>
      <c r="E4200" s="30">
        <v>0</v>
      </c>
      <c r="F4200" s="30">
        <v>0</v>
      </c>
      <c r="G4200" s="30">
        <v>0</v>
      </c>
    </row>
    <row r="4201" spans="1:7">
      <c r="A4201" s="4"/>
      <c r="B4201" s="4"/>
      <c r="C4201" s="11" t="s">
        <v>361</v>
      </c>
      <c r="D4201" s="30">
        <v>0</v>
      </c>
      <c r="E4201" s="30">
        <v>0</v>
      </c>
      <c r="F4201" s="30">
        <v>0</v>
      </c>
      <c r="G4201" s="30">
        <v>0</v>
      </c>
    </row>
    <row r="4202" spans="1:7">
      <c r="A4202" s="4"/>
      <c r="B4202" s="4"/>
      <c r="C4202" s="11" t="s">
        <v>370</v>
      </c>
      <c r="D4202" s="30">
        <v>0</v>
      </c>
      <c r="E4202" s="30">
        <v>0</v>
      </c>
      <c r="F4202" s="30">
        <v>0</v>
      </c>
      <c r="G4202" s="30">
        <v>0</v>
      </c>
    </row>
    <row r="4203" spans="1:7">
      <c r="A4203" s="4"/>
      <c r="B4203" s="4"/>
      <c r="C4203" s="11" t="s">
        <v>357</v>
      </c>
      <c r="D4203" s="30">
        <v>0</v>
      </c>
      <c r="E4203" s="30">
        <v>0</v>
      </c>
      <c r="F4203" s="30">
        <v>0</v>
      </c>
      <c r="G4203" s="30">
        <v>0</v>
      </c>
    </row>
    <row r="4204" spans="1:7">
      <c r="A4204" s="4"/>
      <c r="B4204" s="4"/>
      <c r="C4204" s="11" t="s">
        <v>361</v>
      </c>
      <c r="D4204" s="30">
        <v>0</v>
      </c>
      <c r="E4204" s="30">
        <v>0</v>
      </c>
      <c r="F4204" s="30">
        <v>0</v>
      </c>
      <c r="G4204" s="30">
        <v>0</v>
      </c>
    </row>
    <row r="4205" spans="1:7">
      <c r="A4205" s="4"/>
      <c r="B4205" s="4"/>
      <c r="C4205" s="11" t="s">
        <v>363</v>
      </c>
      <c r="D4205" s="30">
        <v>0</v>
      </c>
      <c r="E4205" s="30">
        <v>0</v>
      </c>
      <c r="F4205" s="30">
        <v>0</v>
      </c>
      <c r="G4205" s="30">
        <v>0</v>
      </c>
    </row>
    <row r="4206" spans="1:7">
      <c r="A4206" s="4"/>
      <c r="B4206" s="4"/>
      <c r="C4206" s="11" t="s">
        <v>357</v>
      </c>
      <c r="D4206" s="30">
        <v>0</v>
      </c>
      <c r="E4206" s="30">
        <v>0</v>
      </c>
      <c r="F4206" s="30">
        <v>0</v>
      </c>
      <c r="G4206" s="30">
        <v>0</v>
      </c>
    </row>
    <row r="4207" spans="1:7">
      <c r="A4207" s="4"/>
      <c r="B4207" s="4"/>
      <c r="C4207" s="11" t="s">
        <v>361</v>
      </c>
      <c r="D4207" s="30">
        <v>0</v>
      </c>
      <c r="E4207" s="30">
        <v>0</v>
      </c>
      <c r="F4207" s="30">
        <v>0</v>
      </c>
      <c r="G4207" s="30">
        <v>0</v>
      </c>
    </row>
    <row r="4208" spans="1:7">
      <c r="A4208" s="4"/>
      <c r="B4208" s="4"/>
      <c r="C4208" s="11" t="s">
        <v>362</v>
      </c>
      <c r="D4208" s="30">
        <v>0</v>
      </c>
      <c r="E4208" s="30">
        <v>0</v>
      </c>
      <c r="F4208" s="30">
        <v>0</v>
      </c>
      <c r="G4208" s="30">
        <v>0</v>
      </c>
    </row>
    <row r="4209" spans="1:7">
      <c r="A4209" s="4"/>
      <c r="B4209" s="4"/>
      <c r="C4209" s="11" t="s">
        <v>357</v>
      </c>
      <c r="D4209" s="30">
        <v>0</v>
      </c>
      <c r="E4209" s="30">
        <v>0</v>
      </c>
      <c r="F4209" s="30">
        <v>0</v>
      </c>
      <c r="G4209" s="30">
        <v>0</v>
      </c>
    </row>
    <row r="4210" spans="1:7">
      <c r="A4210" s="4"/>
      <c r="B4210" s="4"/>
      <c r="C4210" s="11" t="s">
        <v>361</v>
      </c>
      <c r="D4210" s="30">
        <v>0</v>
      </c>
      <c r="E4210" s="30">
        <v>0</v>
      </c>
      <c r="F4210" s="30">
        <v>0</v>
      </c>
      <c r="G4210" s="30">
        <v>0</v>
      </c>
    </row>
    <row r="4211" spans="1:7">
      <c r="A4211" s="4"/>
      <c r="B4211" s="4"/>
      <c r="C4211" s="11" t="s">
        <v>360</v>
      </c>
      <c r="D4211" s="30">
        <v>0</v>
      </c>
      <c r="E4211" s="30">
        <v>0</v>
      </c>
      <c r="F4211" s="30">
        <v>0</v>
      </c>
      <c r="G4211" s="30">
        <v>0</v>
      </c>
    </row>
    <row r="4212" spans="1:7">
      <c r="A4212" s="4"/>
      <c r="B4212" s="4"/>
      <c r="C4212" s="11" t="s">
        <v>357</v>
      </c>
      <c r="D4212" s="30">
        <v>0</v>
      </c>
      <c r="E4212" s="30">
        <v>0</v>
      </c>
      <c r="F4212" s="30">
        <v>0</v>
      </c>
      <c r="G4212" s="30">
        <v>0</v>
      </c>
    </row>
    <row r="4213" spans="1:7">
      <c r="A4213" s="4"/>
      <c r="B4213" s="4"/>
      <c r="C4213" s="11" t="s">
        <v>356</v>
      </c>
      <c r="D4213" s="30">
        <v>0</v>
      </c>
      <c r="E4213" s="30">
        <v>0</v>
      </c>
      <c r="F4213" s="30">
        <v>0</v>
      </c>
      <c r="G4213" s="30">
        <v>0</v>
      </c>
    </row>
    <row r="4214" spans="1:7">
      <c r="A4214" s="4"/>
      <c r="B4214" s="4"/>
      <c r="C4214" s="11" t="s">
        <v>355</v>
      </c>
      <c r="D4214" s="30">
        <v>0</v>
      </c>
      <c r="E4214" s="30">
        <v>0</v>
      </c>
      <c r="F4214" s="30">
        <v>0</v>
      </c>
      <c r="G4214" s="30">
        <v>0</v>
      </c>
    </row>
    <row r="4215" spans="1:7">
      <c r="A4215" s="4"/>
      <c r="B4215" s="4"/>
      <c r="C4215" s="11" t="s">
        <v>354</v>
      </c>
      <c r="D4215" s="30">
        <v>0</v>
      </c>
      <c r="E4215" s="30">
        <v>0</v>
      </c>
      <c r="F4215" s="30">
        <v>0</v>
      </c>
      <c r="G4215" s="30">
        <v>0</v>
      </c>
    </row>
    <row r="4216" spans="1:7">
      <c r="A4216" s="4"/>
      <c r="B4216" s="4"/>
      <c r="C4216" s="11" t="s">
        <v>353</v>
      </c>
      <c r="D4216" s="30">
        <v>0</v>
      </c>
      <c r="E4216" s="30">
        <v>0</v>
      </c>
      <c r="F4216" s="30">
        <v>0</v>
      </c>
      <c r="G4216" s="30">
        <v>0</v>
      </c>
    </row>
    <row r="4217" spans="1:7">
      <c r="A4217" s="4"/>
      <c r="B4217" s="4"/>
      <c r="C4217" s="11" t="s">
        <v>359</v>
      </c>
      <c r="D4217" s="30">
        <v>0</v>
      </c>
      <c r="E4217" s="30">
        <v>50000000</v>
      </c>
      <c r="F4217" s="30">
        <v>50000000</v>
      </c>
      <c r="G4217" s="30">
        <v>94702718</v>
      </c>
    </row>
    <row r="4218" spans="1:7">
      <c r="A4218" s="4"/>
      <c r="B4218" s="4"/>
      <c r="C4218" s="11" t="s">
        <v>357</v>
      </c>
      <c r="D4218" s="30">
        <v>0</v>
      </c>
      <c r="E4218" s="30">
        <v>50000000</v>
      </c>
      <c r="F4218" s="30">
        <v>50000000</v>
      </c>
      <c r="G4218" s="30">
        <v>94702718</v>
      </c>
    </row>
    <row r="4219" spans="1:7">
      <c r="A4219" s="4"/>
      <c r="B4219" s="4"/>
      <c r="C4219" s="11" t="s">
        <v>356</v>
      </c>
      <c r="D4219" s="30">
        <v>0</v>
      </c>
      <c r="E4219" s="30">
        <v>0</v>
      </c>
      <c r="F4219" s="30">
        <v>0</v>
      </c>
      <c r="G4219" s="30">
        <v>0</v>
      </c>
    </row>
    <row r="4220" spans="1:7">
      <c r="A4220" s="4"/>
      <c r="B4220" s="4"/>
      <c r="C4220" s="11" t="s">
        <v>355</v>
      </c>
      <c r="D4220" s="30">
        <v>0</v>
      </c>
      <c r="E4220" s="30">
        <v>0</v>
      </c>
      <c r="F4220" s="30">
        <v>0</v>
      </c>
      <c r="G4220" s="30">
        <v>0</v>
      </c>
    </row>
    <row r="4221" spans="1:7">
      <c r="A4221" s="4"/>
      <c r="B4221" s="4"/>
      <c r="C4221" s="11" t="s">
        <v>354</v>
      </c>
      <c r="D4221" s="30">
        <v>0</v>
      </c>
      <c r="E4221" s="30">
        <v>0</v>
      </c>
      <c r="F4221" s="30">
        <v>0</v>
      </c>
      <c r="G4221" s="30">
        <v>0</v>
      </c>
    </row>
    <row r="4222" spans="1:7">
      <c r="A4222" s="4"/>
      <c r="B4222" s="4"/>
      <c r="C4222" s="11" t="s">
        <v>353</v>
      </c>
      <c r="D4222" s="30">
        <v>0</v>
      </c>
      <c r="E4222" s="30">
        <v>0</v>
      </c>
      <c r="F4222" s="30">
        <v>0</v>
      </c>
      <c r="G4222" s="30">
        <v>0</v>
      </c>
    </row>
    <row r="4223" spans="1:7">
      <c r="A4223" s="4"/>
      <c r="B4223" s="4"/>
      <c r="C4223" s="11" t="s">
        <v>358</v>
      </c>
      <c r="D4223" s="30">
        <v>0</v>
      </c>
      <c r="E4223" s="30">
        <v>0</v>
      </c>
      <c r="F4223" s="30">
        <v>0</v>
      </c>
      <c r="G4223" s="30">
        <v>0</v>
      </c>
    </row>
    <row r="4224" spans="1:7">
      <c r="A4224" s="4"/>
      <c r="B4224" s="4"/>
      <c r="C4224" s="11" t="s">
        <v>357</v>
      </c>
      <c r="D4224" s="30">
        <v>0</v>
      </c>
      <c r="E4224" s="30">
        <v>0</v>
      </c>
      <c r="F4224" s="30">
        <v>0</v>
      </c>
      <c r="G4224" s="30">
        <v>0</v>
      </c>
    </row>
    <row r="4225" spans="1:7">
      <c r="A4225" s="4"/>
      <c r="B4225" s="4"/>
      <c r="C4225" s="11" t="s">
        <v>356</v>
      </c>
      <c r="D4225" s="30">
        <v>0</v>
      </c>
      <c r="E4225" s="30">
        <v>0</v>
      </c>
      <c r="F4225" s="30">
        <v>0</v>
      </c>
      <c r="G4225" s="30">
        <v>0</v>
      </c>
    </row>
    <row r="4226" spans="1:7">
      <c r="A4226" s="4"/>
      <c r="B4226" s="4"/>
      <c r="C4226" s="11" t="s">
        <v>355</v>
      </c>
      <c r="D4226" s="30">
        <v>0</v>
      </c>
      <c r="E4226" s="30">
        <v>0</v>
      </c>
      <c r="F4226" s="30">
        <v>0</v>
      </c>
      <c r="G4226" s="30">
        <v>0</v>
      </c>
    </row>
    <row r="4227" spans="1:7">
      <c r="A4227" s="4"/>
      <c r="B4227" s="4"/>
      <c r="C4227" s="11" t="s">
        <v>354</v>
      </c>
      <c r="D4227" s="30">
        <v>0</v>
      </c>
      <c r="E4227" s="30">
        <v>0</v>
      </c>
      <c r="F4227" s="30">
        <v>0</v>
      </c>
      <c r="G4227" s="30">
        <v>0</v>
      </c>
    </row>
    <row r="4228" spans="1:7">
      <c r="A4228" s="4"/>
      <c r="B4228" s="4"/>
      <c r="C4228" s="11" t="s">
        <v>353</v>
      </c>
      <c r="D4228" s="30">
        <v>0</v>
      </c>
      <c r="E4228" s="30">
        <v>0</v>
      </c>
      <c r="F4228" s="30">
        <v>0</v>
      </c>
      <c r="G4228" s="30">
        <v>0</v>
      </c>
    </row>
    <row r="4229" spans="1:7">
      <c r="A4229" s="4"/>
      <c r="B4229" s="4"/>
      <c r="C4229" s="11" t="s">
        <v>352</v>
      </c>
      <c r="D4229" s="30">
        <v>0</v>
      </c>
      <c r="E4229" s="30">
        <v>0</v>
      </c>
      <c r="F4229" s="30">
        <v>0</v>
      </c>
      <c r="G4229" s="30">
        <v>0</v>
      </c>
    </row>
    <row r="4230" spans="1:7">
      <c r="A4230" s="4"/>
      <c r="B4230" s="4"/>
      <c r="C4230" s="11" t="s">
        <v>351</v>
      </c>
      <c r="D4230" s="30">
        <v>0</v>
      </c>
      <c r="E4230" s="30">
        <v>0</v>
      </c>
      <c r="F4230" s="30">
        <v>0</v>
      </c>
      <c r="G4230" s="30">
        <v>0</v>
      </c>
    </row>
    <row r="4231" spans="1:7">
      <c r="A4231" s="4"/>
      <c r="B4231" s="4"/>
      <c r="C4231" s="10" t="s">
        <v>145</v>
      </c>
      <c r="D4231" s="30">
        <v>0</v>
      </c>
      <c r="E4231" s="30">
        <v>50000000</v>
      </c>
      <c r="F4231" s="30">
        <v>50000000</v>
      </c>
      <c r="G4231" s="30">
        <v>94702718</v>
      </c>
    </row>
    <row r="4232" spans="1:7">
      <c r="A4232" s="4"/>
      <c r="B4232" s="4"/>
      <c r="C4232" s="14" t="s">
        <v>382</v>
      </c>
      <c r="D4232" s="1314" t="s">
        <v>1155</v>
      </c>
      <c r="E4232" s="1315"/>
      <c r="F4232" s="1315"/>
      <c r="G4232" s="1315"/>
    </row>
    <row r="4233" spans="1:7">
      <c r="A4233" s="4"/>
      <c r="B4233" s="4"/>
      <c r="C4233" s="27" t="s">
        <v>380</v>
      </c>
      <c r="D4233" s="1310" t="s">
        <v>1156</v>
      </c>
      <c r="E4233" s="1311"/>
      <c r="F4233" s="1311"/>
      <c r="G4233" s="1311"/>
    </row>
    <row r="4234" spans="1:7">
      <c r="A4234" s="4"/>
      <c r="B4234" s="4"/>
      <c r="C4234" s="27" t="s">
        <v>15</v>
      </c>
      <c r="D4234" s="1310" t="s">
        <v>1043</v>
      </c>
      <c r="E4234" s="1311"/>
      <c r="F4234" s="1311"/>
      <c r="G4234" s="1311"/>
    </row>
    <row r="4235" spans="1:7">
      <c r="A4235" s="4"/>
      <c r="B4235" s="4"/>
      <c r="C4235" s="13"/>
      <c r="D4235" s="33">
        <v>2022</v>
      </c>
      <c r="E4235" s="33">
        <v>2023</v>
      </c>
      <c r="F4235" s="33">
        <v>2024</v>
      </c>
      <c r="G4235" s="33">
        <v>2025</v>
      </c>
    </row>
    <row r="4236" spans="1:7">
      <c r="A4236" s="4"/>
      <c r="B4236" s="4"/>
      <c r="C4236" s="12"/>
      <c r="D4236" s="34" t="s">
        <v>7</v>
      </c>
      <c r="E4236" s="34" t="s">
        <v>8</v>
      </c>
      <c r="F4236" s="34" t="s">
        <v>8</v>
      </c>
      <c r="G4236" s="34" t="s">
        <v>8</v>
      </c>
    </row>
    <row r="4237" spans="1:7">
      <c r="A4237" s="4"/>
      <c r="B4237" s="4"/>
      <c r="C4237" s="7" t="s">
        <v>16</v>
      </c>
      <c r="D4237" s="35" t="s">
        <v>411</v>
      </c>
      <c r="E4237" s="35" t="s">
        <v>411</v>
      </c>
      <c r="F4237" s="35" t="s">
        <v>411</v>
      </c>
      <c r="G4237" s="35" t="s">
        <v>372</v>
      </c>
    </row>
    <row r="4238" spans="1:7">
      <c r="A4238" s="4"/>
      <c r="B4238" s="4"/>
      <c r="C4238" s="7" t="s">
        <v>481</v>
      </c>
      <c r="D4238" s="35" t="s">
        <v>2672</v>
      </c>
      <c r="E4238" s="35" t="s">
        <v>872</v>
      </c>
      <c r="F4238" s="35" t="s">
        <v>2673</v>
      </c>
      <c r="G4238" s="35" t="s">
        <v>372</v>
      </c>
    </row>
    <row r="4239" spans="1:7">
      <c r="A4239" s="4"/>
      <c r="B4239" s="4"/>
      <c r="C4239" s="7" t="s">
        <v>480</v>
      </c>
      <c r="D4239" s="35" t="s">
        <v>2672</v>
      </c>
      <c r="E4239" s="35" t="s">
        <v>872</v>
      </c>
      <c r="F4239" s="35" t="s">
        <v>2673</v>
      </c>
      <c r="G4239" s="35" t="s">
        <v>372</v>
      </c>
    </row>
    <row r="4240" spans="1:7">
      <c r="A4240" s="4"/>
      <c r="B4240" s="4"/>
      <c r="C4240" s="7" t="s">
        <v>375</v>
      </c>
      <c r="D4240" s="35" t="s">
        <v>348</v>
      </c>
      <c r="E4240" s="35" t="s">
        <v>372</v>
      </c>
      <c r="F4240" s="35" t="s">
        <v>372</v>
      </c>
      <c r="G4240" s="35" t="s">
        <v>434</v>
      </c>
    </row>
    <row r="4241" spans="1:7">
      <c r="A4241" s="4"/>
      <c r="B4241" s="4"/>
      <c r="C4241" s="7" t="s">
        <v>374</v>
      </c>
      <c r="D4241" s="35" t="s">
        <v>348</v>
      </c>
      <c r="E4241" s="35" t="s">
        <v>2674</v>
      </c>
      <c r="F4241" s="35" t="s">
        <v>2675</v>
      </c>
      <c r="G4241" s="35" t="s">
        <v>434</v>
      </c>
    </row>
    <row r="4242" spans="1:7">
      <c r="A4242" s="4"/>
      <c r="B4242" s="4"/>
      <c r="C4242" s="7" t="s">
        <v>22</v>
      </c>
      <c r="D4242" s="35" t="s">
        <v>348</v>
      </c>
      <c r="E4242" s="35" t="s">
        <v>2674</v>
      </c>
      <c r="F4242" s="35" t="s">
        <v>2675</v>
      </c>
      <c r="G4242" s="35" t="s">
        <v>434</v>
      </c>
    </row>
    <row r="4243" spans="1:7">
      <c r="A4243" s="4"/>
      <c r="B4243" s="4"/>
      <c r="C4243" s="1312" t="s">
        <v>371</v>
      </c>
      <c r="D4243" s="1313"/>
      <c r="E4243" s="1313"/>
      <c r="F4243" s="1313"/>
      <c r="G4243" s="1313"/>
    </row>
    <row r="4244" spans="1:7">
      <c r="A4244" s="4"/>
      <c r="B4244" s="4"/>
      <c r="C4244" s="13"/>
      <c r="D4244" s="33">
        <v>2022</v>
      </c>
      <c r="E4244" s="33">
        <v>2023</v>
      </c>
      <c r="F4244" s="33">
        <v>2024</v>
      </c>
      <c r="G4244" s="33">
        <v>2025</v>
      </c>
    </row>
    <row r="4245" spans="1:7">
      <c r="A4245" s="4"/>
      <c r="B4245" s="4"/>
      <c r="C4245" s="12"/>
      <c r="D4245" s="34" t="s">
        <v>7</v>
      </c>
      <c r="E4245" s="34" t="s">
        <v>8</v>
      </c>
      <c r="F4245" s="34" t="s">
        <v>8</v>
      </c>
      <c r="G4245" s="34" t="s">
        <v>8</v>
      </c>
    </row>
    <row r="4246" spans="1:7">
      <c r="A4246" s="4"/>
      <c r="B4246" s="4"/>
      <c r="C4246" s="11" t="s">
        <v>368</v>
      </c>
      <c r="D4246" s="30">
        <v>0</v>
      </c>
      <c r="E4246" s="30">
        <v>0</v>
      </c>
      <c r="F4246" s="30">
        <v>0</v>
      </c>
      <c r="G4246" s="30">
        <v>0</v>
      </c>
    </row>
    <row r="4247" spans="1:7">
      <c r="A4247" s="4"/>
      <c r="B4247" s="4"/>
      <c r="C4247" s="11" t="s">
        <v>357</v>
      </c>
      <c r="D4247" s="30">
        <v>0</v>
      </c>
      <c r="E4247" s="30">
        <v>0</v>
      </c>
      <c r="F4247" s="30">
        <v>0</v>
      </c>
      <c r="G4247" s="30">
        <v>0</v>
      </c>
    </row>
    <row r="4248" spans="1:7">
      <c r="A4248" s="4"/>
      <c r="B4248" s="4"/>
      <c r="C4248" s="11" t="s">
        <v>361</v>
      </c>
      <c r="D4248" s="30">
        <v>0</v>
      </c>
      <c r="E4248" s="30">
        <v>0</v>
      </c>
      <c r="F4248" s="30">
        <v>0</v>
      </c>
      <c r="G4248" s="30">
        <v>0</v>
      </c>
    </row>
    <row r="4249" spans="1:7">
      <c r="A4249" s="4"/>
      <c r="B4249" s="4"/>
      <c r="C4249" s="11" t="s">
        <v>367</v>
      </c>
      <c r="D4249" s="30">
        <v>0</v>
      </c>
      <c r="E4249" s="30">
        <v>0</v>
      </c>
      <c r="F4249" s="30">
        <v>0</v>
      </c>
      <c r="G4249" s="30">
        <v>0</v>
      </c>
    </row>
    <row r="4250" spans="1:7">
      <c r="A4250" s="4"/>
      <c r="B4250" s="4"/>
      <c r="C4250" s="11" t="s">
        <v>357</v>
      </c>
      <c r="D4250" s="30">
        <v>0</v>
      </c>
      <c r="E4250" s="30">
        <v>0</v>
      </c>
      <c r="F4250" s="30">
        <v>0</v>
      </c>
      <c r="G4250" s="30">
        <v>0</v>
      </c>
    </row>
    <row r="4251" spans="1:7">
      <c r="A4251" s="4"/>
      <c r="B4251" s="4"/>
      <c r="C4251" s="11" t="s">
        <v>361</v>
      </c>
      <c r="D4251" s="30">
        <v>0</v>
      </c>
      <c r="E4251" s="30">
        <v>0</v>
      </c>
      <c r="F4251" s="30">
        <v>0</v>
      </c>
      <c r="G4251" s="30">
        <v>0</v>
      </c>
    </row>
    <row r="4252" spans="1:7">
      <c r="A4252" s="4"/>
      <c r="B4252" s="4"/>
      <c r="C4252" s="11" t="s">
        <v>366</v>
      </c>
      <c r="D4252" s="30">
        <v>0</v>
      </c>
      <c r="E4252" s="30">
        <v>0</v>
      </c>
      <c r="F4252" s="30">
        <v>0</v>
      </c>
      <c r="G4252" s="30">
        <v>0</v>
      </c>
    </row>
    <row r="4253" spans="1:7">
      <c r="A4253" s="4"/>
      <c r="B4253" s="4"/>
      <c r="C4253" s="11" t="s">
        <v>357</v>
      </c>
      <c r="D4253" s="30">
        <v>0</v>
      </c>
      <c r="E4253" s="30">
        <v>0</v>
      </c>
      <c r="F4253" s="30">
        <v>0</v>
      </c>
      <c r="G4253" s="30">
        <v>0</v>
      </c>
    </row>
    <row r="4254" spans="1:7">
      <c r="A4254" s="4"/>
      <c r="B4254" s="4"/>
      <c r="C4254" s="11" t="s">
        <v>361</v>
      </c>
      <c r="D4254" s="30">
        <v>0</v>
      </c>
      <c r="E4254" s="30">
        <v>0</v>
      </c>
      <c r="F4254" s="30">
        <v>0</v>
      </c>
      <c r="G4254" s="30">
        <v>0</v>
      </c>
    </row>
    <row r="4255" spans="1:7">
      <c r="A4255" s="4"/>
      <c r="B4255" s="4"/>
      <c r="C4255" s="11" t="s">
        <v>365</v>
      </c>
      <c r="D4255" s="30">
        <v>0</v>
      </c>
      <c r="E4255" s="30">
        <v>0</v>
      </c>
      <c r="F4255" s="30">
        <v>0</v>
      </c>
      <c r="G4255" s="30">
        <v>0</v>
      </c>
    </row>
    <row r="4256" spans="1:7">
      <c r="A4256" s="4"/>
      <c r="B4256" s="4"/>
      <c r="C4256" s="11" t="s">
        <v>357</v>
      </c>
      <c r="D4256" s="30">
        <v>0</v>
      </c>
      <c r="E4256" s="30">
        <v>0</v>
      </c>
      <c r="F4256" s="30">
        <v>0</v>
      </c>
      <c r="G4256" s="30">
        <v>0</v>
      </c>
    </row>
    <row r="4257" spans="1:7">
      <c r="A4257" s="4"/>
      <c r="B4257" s="4"/>
      <c r="C4257" s="11" t="s">
        <v>361</v>
      </c>
      <c r="D4257" s="30">
        <v>0</v>
      </c>
      <c r="E4257" s="30">
        <v>0</v>
      </c>
      <c r="F4257" s="30">
        <v>0</v>
      </c>
      <c r="G4257" s="30">
        <v>0</v>
      </c>
    </row>
    <row r="4258" spans="1:7">
      <c r="A4258" s="4"/>
      <c r="B4258" s="4"/>
      <c r="C4258" s="11" t="s">
        <v>370</v>
      </c>
      <c r="D4258" s="30">
        <v>0</v>
      </c>
      <c r="E4258" s="30">
        <v>0</v>
      </c>
      <c r="F4258" s="30">
        <v>0</v>
      </c>
      <c r="G4258" s="30">
        <v>0</v>
      </c>
    </row>
    <row r="4259" spans="1:7">
      <c r="A4259" s="4"/>
      <c r="B4259" s="4"/>
      <c r="C4259" s="11" t="s">
        <v>357</v>
      </c>
      <c r="D4259" s="30">
        <v>0</v>
      </c>
      <c r="E4259" s="30">
        <v>0</v>
      </c>
      <c r="F4259" s="30">
        <v>0</v>
      </c>
      <c r="G4259" s="30">
        <v>0</v>
      </c>
    </row>
    <row r="4260" spans="1:7">
      <c r="A4260" s="4"/>
      <c r="B4260" s="4"/>
      <c r="C4260" s="11" t="s">
        <v>361</v>
      </c>
      <c r="D4260" s="30">
        <v>0</v>
      </c>
      <c r="E4260" s="30">
        <v>0</v>
      </c>
      <c r="F4260" s="30">
        <v>0</v>
      </c>
      <c r="G4260" s="30">
        <v>0</v>
      </c>
    </row>
    <row r="4261" spans="1:7">
      <c r="A4261" s="4"/>
      <c r="B4261" s="4"/>
      <c r="C4261" s="11" t="s">
        <v>363</v>
      </c>
      <c r="D4261" s="30">
        <v>0</v>
      </c>
      <c r="E4261" s="30">
        <v>0</v>
      </c>
      <c r="F4261" s="30">
        <v>0</v>
      </c>
      <c r="G4261" s="30">
        <v>0</v>
      </c>
    </row>
    <row r="4262" spans="1:7">
      <c r="A4262" s="4"/>
      <c r="B4262" s="4"/>
      <c r="C4262" s="11" t="s">
        <v>357</v>
      </c>
      <c r="D4262" s="30">
        <v>0</v>
      </c>
      <c r="E4262" s="30">
        <v>0</v>
      </c>
      <c r="F4262" s="30">
        <v>0</v>
      </c>
      <c r="G4262" s="30">
        <v>0</v>
      </c>
    </row>
    <row r="4263" spans="1:7">
      <c r="A4263" s="4"/>
      <c r="B4263" s="4"/>
      <c r="C4263" s="11" t="s">
        <v>361</v>
      </c>
      <c r="D4263" s="30">
        <v>0</v>
      </c>
      <c r="E4263" s="30">
        <v>0</v>
      </c>
      <c r="F4263" s="30">
        <v>0</v>
      </c>
      <c r="G4263" s="30">
        <v>0</v>
      </c>
    </row>
    <row r="4264" spans="1:7">
      <c r="A4264" s="4"/>
      <c r="B4264" s="4"/>
      <c r="C4264" s="11" t="s">
        <v>362</v>
      </c>
      <c r="D4264" s="30">
        <v>0</v>
      </c>
      <c r="E4264" s="30">
        <v>0</v>
      </c>
      <c r="F4264" s="30">
        <v>0</v>
      </c>
      <c r="G4264" s="30">
        <v>0</v>
      </c>
    </row>
    <row r="4265" spans="1:7">
      <c r="A4265" s="4"/>
      <c r="B4265" s="4"/>
      <c r="C4265" s="11" t="s">
        <v>357</v>
      </c>
      <c r="D4265" s="30">
        <v>0</v>
      </c>
      <c r="E4265" s="30">
        <v>0</v>
      </c>
      <c r="F4265" s="30">
        <v>0</v>
      </c>
      <c r="G4265" s="30">
        <v>0</v>
      </c>
    </row>
    <row r="4266" spans="1:7">
      <c r="A4266" s="4"/>
      <c r="B4266" s="4"/>
      <c r="C4266" s="11" t="s">
        <v>361</v>
      </c>
      <c r="D4266" s="30">
        <v>0</v>
      </c>
      <c r="E4266" s="30">
        <v>0</v>
      </c>
      <c r="F4266" s="30">
        <v>0</v>
      </c>
      <c r="G4266" s="30">
        <v>0</v>
      </c>
    </row>
    <row r="4267" spans="1:7">
      <c r="A4267" s="4"/>
      <c r="B4267" s="4"/>
      <c r="C4267" s="11" t="s">
        <v>360</v>
      </c>
      <c r="D4267" s="30">
        <v>0</v>
      </c>
      <c r="E4267" s="30">
        <v>0</v>
      </c>
      <c r="F4267" s="30">
        <v>0</v>
      </c>
      <c r="G4267" s="30">
        <v>0</v>
      </c>
    </row>
    <row r="4268" spans="1:7">
      <c r="A4268" s="4"/>
      <c r="B4268" s="4"/>
      <c r="C4268" s="11" t="s">
        <v>357</v>
      </c>
      <c r="D4268" s="30">
        <v>0</v>
      </c>
      <c r="E4268" s="30">
        <v>0</v>
      </c>
      <c r="F4268" s="30">
        <v>0</v>
      </c>
      <c r="G4268" s="30">
        <v>0</v>
      </c>
    </row>
    <row r="4269" spans="1:7">
      <c r="A4269" s="4"/>
      <c r="B4269" s="4"/>
      <c r="C4269" s="11" t="s">
        <v>356</v>
      </c>
      <c r="D4269" s="30">
        <v>0</v>
      </c>
      <c r="E4269" s="30">
        <v>0</v>
      </c>
      <c r="F4269" s="30">
        <v>0</v>
      </c>
      <c r="G4269" s="30">
        <v>0</v>
      </c>
    </row>
    <row r="4270" spans="1:7">
      <c r="A4270" s="4"/>
      <c r="B4270" s="4"/>
      <c r="C4270" s="11" t="s">
        <v>355</v>
      </c>
      <c r="D4270" s="30">
        <v>0</v>
      </c>
      <c r="E4270" s="30">
        <v>0</v>
      </c>
      <c r="F4270" s="30">
        <v>0</v>
      </c>
      <c r="G4270" s="30">
        <v>0</v>
      </c>
    </row>
    <row r="4271" spans="1:7">
      <c r="A4271" s="4"/>
      <c r="B4271" s="4"/>
      <c r="C4271" s="11" t="s">
        <v>354</v>
      </c>
      <c r="D4271" s="30">
        <v>0</v>
      </c>
      <c r="E4271" s="30">
        <v>0</v>
      </c>
      <c r="F4271" s="30">
        <v>0</v>
      </c>
      <c r="G4271" s="30">
        <v>0</v>
      </c>
    </row>
    <row r="4272" spans="1:7">
      <c r="A4272" s="4"/>
      <c r="B4272" s="4"/>
      <c r="C4272" s="11" t="s">
        <v>353</v>
      </c>
      <c r="D4272" s="30">
        <v>0</v>
      </c>
      <c r="E4272" s="30">
        <v>0</v>
      </c>
      <c r="F4272" s="30">
        <v>0</v>
      </c>
      <c r="G4272" s="30">
        <v>0</v>
      </c>
    </row>
    <row r="4273" spans="1:7">
      <c r="A4273" s="4"/>
      <c r="B4273" s="4"/>
      <c r="C4273" s="11" t="s">
        <v>359</v>
      </c>
      <c r="D4273" s="30">
        <v>0</v>
      </c>
      <c r="E4273" s="30">
        <v>20000000</v>
      </c>
      <c r="F4273" s="30">
        <v>30071161</v>
      </c>
      <c r="G4273" s="30">
        <v>0</v>
      </c>
    </row>
    <row r="4274" spans="1:7">
      <c r="A4274" s="4"/>
      <c r="B4274" s="4"/>
      <c r="C4274" s="11" t="s">
        <v>357</v>
      </c>
      <c r="D4274" s="30">
        <v>0</v>
      </c>
      <c r="E4274" s="30">
        <v>20000000</v>
      </c>
      <c r="F4274" s="30">
        <v>30071161</v>
      </c>
      <c r="G4274" s="30">
        <v>0</v>
      </c>
    </row>
    <row r="4275" spans="1:7">
      <c r="A4275" s="4"/>
      <c r="B4275" s="4"/>
      <c r="C4275" s="11" t="s">
        <v>356</v>
      </c>
      <c r="D4275" s="30">
        <v>0</v>
      </c>
      <c r="E4275" s="30">
        <v>0</v>
      </c>
      <c r="F4275" s="30">
        <v>0</v>
      </c>
      <c r="G4275" s="30">
        <v>0</v>
      </c>
    </row>
    <row r="4276" spans="1:7">
      <c r="A4276" s="4"/>
      <c r="B4276" s="4"/>
      <c r="C4276" s="11" t="s">
        <v>355</v>
      </c>
      <c r="D4276" s="30">
        <v>0</v>
      </c>
      <c r="E4276" s="30">
        <v>0</v>
      </c>
      <c r="F4276" s="30">
        <v>0</v>
      </c>
      <c r="G4276" s="30">
        <v>0</v>
      </c>
    </row>
    <row r="4277" spans="1:7">
      <c r="A4277" s="4"/>
      <c r="B4277" s="4"/>
      <c r="C4277" s="11" t="s">
        <v>354</v>
      </c>
      <c r="D4277" s="30">
        <v>0</v>
      </c>
      <c r="E4277" s="30">
        <v>0</v>
      </c>
      <c r="F4277" s="30">
        <v>0</v>
      </c>
      <c r="G4277" s="30">
        <v>0</v>
      </c>
    </row>
    <row r="4278" spans="1:7">
      <c r="A4278" s="4"/>
      <c r="B4278" s="4"/>
      <c r="C4278" s="11" t="s">
        <v>353</v>
      </c>
      <c r="D4278" s="30">
        <v>0</v>
      </c>
      <c r="E4278" s="30">
        <v>0</v>
      </c>
      <c r="F4278" s="30">
        <v>0</v>
      </c>
      <c r="G4278" s="30">
        <v>0</v>
      </c>
    </row>
    <row r="4279" spans="1:7">
      <c r="A4279" s="4"/>
      <c r="B4279" s="4"/>
      <c r="C4279" s="11" t="s">
        <v>358</v>
      </c>
      <c r="D4279" s="30">
        <v>0</v>
      </c>
      <c r="E4279" s="30">
        <v>0</v>
      </c>
      <c r="F4279" s="30">
        <v>0</v>
      </c>
      <c r="G4279" s="30">
        <v>0</v>
      </c>
    </row>
    <row r="4280" spans="1:7">
      <c r="A4280" s="4"/>
      <c r="B4280" s="4"/>
      <c r="C4280" s="11" t="s">
        <v>357</v>
      </c>
      <c r="D4280" s="30">
        <v>0</v>
      </c>
      <c r="E4280" s="30">
        <v>0</v>
      </c>
      <c r="F4280" s="30">
        <v>0</v>
      </c>
      <c r="G4280" s="30">
        <v>0</v>
      </c>
    </row>
    <row r="4281" spans="1:7">
      <c r="A4281" s="4"/>
      <c r="B4281" s="4"/>
      <c r="C4281" s="11" t="s">
        <v>356</v>
      </c>
      <c r="D4281" s="30">
        <v>0</v>
      </c>
      <c r="E4281" s="30">
        <v>0</v>
      </c>
      <c r="F4281" s="30">
        <v>0</v>
      </c>
      <c r="G4281" s="30">
        <v>0</v>
      </c>
    </row>
    <row r="4282" spans="1:7">
      <c r="A4282" s="4"/>
      <c r="B4282" s="4"/>
      <c r="C4282" s="11" t="s">
        <v>355</v>
      </c>
      <c r="D4282" s="30">
        <v>0</v>
      </c>
      <c r="E4282" s="30">
        <v>0</v>
      </c>
      <c r="F4282" s="30">
        <v>0</v>
      </c>
      <c r="G4282" s="30">
        <v>0</v>
      </c>
    </row>
    <row r="4283" spans="1:7">
      <c r="A4283" s="4"/>
      <c r="B4283" s="4"/>
      <c r="C4283" s="11" t="s">
        <v>354</v>
      </c>
      <c r="D4283" s="30">
        <v>0</v>
      </c>
      <c r="E4283" s="30">
        <v>0</v>
      </c>
      <c r="F4283" s="30">
        <v>0</v>
      </c>
      <c r="G4283" s="30">
        <v>0</v>
      </c>
    </row>
    <row r="4284" spans="1:7">
      <c r="A4284" s="4"/>
      <c r="B4284" s="4"/>
      <c r="C4284" s="11" t="s">
        <v>353</v>
      </c>
      <c r="D4284" s="30">
        <v>0</v>
      </c>
      <c r="E4284" s="30">
        <v>0</v>
      </c>
      <c r="F4284" s="30">
        <v>0</v>
      </c>
      <c r="G4284" s="30">
        <v>0</v>
      </c>
    </row>
    <row r="4285" spans="1:7">
      <c r="A4285" s="4"/>
      <c r="B4285" s="4"/>
      <c r="C4285" s="11" t="s">
        <v>352</v>
      </c>
      <c r="D4285" s="30">
        <v>0</v>
      </c>
      <c r="E4285" s="30">
        <v>0</v>
      </c>
      <c r="F4285" s="30">
        <v>0</v>
      </c>
      <c r="G4285" s="30">
        <v>0</v>
      </c>
    </row>
    <row r="4286" spans="1:7">
      <c r="A4286" s="4"/>
      <c r="B4286" s="4"/>
      <c r="C4286" s="11" t="s">
        <v>351</v>
      </c>
      <c r="D4286" s="30">
        <v>0</v>
      </c>
      <c r="E4286" s="30">
        <v>0</v>
      </c>
      <c r="F4286" s="30">
        <v>0</v>
      </c>
      <c r="G4286" s="30">
        <v>0</v>
      </c>
    </row>
    <row r="4287" spans="1:7">
      <c r="A4287" s="4"/>
      <c r="B4287" s="4"/>
      <c r="C4287" s="10" t="s">
        <v>145</v>
      </c>
      <c r="D4287" s="30">
        <v>0</v>
      </c>
      <c r="E4287" s="30">
        <v>20000000</v>
      </c>
      <c r="F4287" s="30">
        <v>30071161</v>
      </c>
      <c r="G4287" s="30">
        <v>0</v>
      </c>
    </row>
    <row r="4288" spans="1:7">
      <c r="A4288" s="4"/>
      <c r="B4288" s="4"/>
      <c r="C4288" s="14" t="s">
        <v>382</v>
      </c>
      <c r="D4288" s="1314" t="s">
        <v>2676</v>
      </c>
      <c r="E4288" s="1315"/>
      <c r="F4288" s="1315"/>
      <c r="G4288" s="1315"/>
    </row>
    <row r="4289" spans="1:7">
      <c r="A4289" s="4"/>
      <c r="B4289" s="4"/>
      <c r="C4289" s="27" t="s">
        <v>380</v>
      </c>
      <c r="D4289" s="1310" t="s">
        <v>2677</v>
      </c>
      <c r="E4289" s="1311"/>
      <c r="F4289" s="1311"/>
      <c r="G4289" s="1311"/>
    </row>
    <row r="4290" spans="1:7">
      <c r="A4290" s="4"/>
      <c r="B4290" s="4"/>
      <c r="C4290" s="27" t="s">
        <v>15</v>
      </c>
      <c r="D4290" s="1310" t="s">
        <v>1043</v>
      </c>
      <c r="E4290" s="1311"/>
      <c r="F4290" s="1311"/>
      <c r="G4290" s="1311"/>
    </row>
    <row r="4291" spans="1:7">
      <c r="A4291" s="4"/>
      <c r="B4291" s="4"/>
      <c r="C4291" s="13"/>
      <c r="D4291" s="33">
        <v>2022</v>
      </c>
      <c r="E4291" s="33">
        <v>2023</v>
      </c>
      <c r="F4291" s="33">
        <v>2024</v>
      </c>
      <c r="G4291" s="33">
        <v>2025</v>
      </c>
    </row>
    <row r="4292" spans="1:7">
      <c r="A4292" s="4"/>
      <c r="B4292" s="4"/>
      <c r="C4292" s="12"/>
      <c r="D4292" s="34" t="s">
        <v>7</v>
      </c>
      <c r="E4292" s="34" t="s">
        <v>8</v>
      </c>
      <c r="F4292" s="34" t="s">
        <v>8</v>
      </c>
      <c r="G4292" s="34" t="s">
        <v>8</v>
      </c>
    </row>
    <row r="4293" spans="1:7">
      <c r="A4293" s="4"/>
      <c r="B4293" s="4"/>
      <c r="C4293" s="7" t="s">
        <v>16</v>
      </c>
      <c r="D4293" s="35" t="s">
        <v>372</v>
      </c>
      <c r="E4293" s="35" t="s">
        <v>411</v>
      </c>
      <c r="F4293" s="35" t="s">
        <v>372</v>
      </c>
      <c r="G4293" s="35" t="s">
        <v>372</v>
      </c>
    </row>
    <row r="4294" spans="1:7">
      <c r="A4294" s="4"/>
      <c r="B4294" s="4"/>
      <c r="C4294" s="7" t="s">
        <v>481</v>
      </c>
      <c r="D4294" s="35" t="s">
        <v>2678</v>
      </c>
      <c r="E4294" s="35" t="s">
        <v>2679</v>
      </c>
      <c r="F4294" s="35" t="s">
        <v>372</v>
      </c>
      <c r="G4294" s="35" t="s">
        <v>372</v>
      </c>
    </row>
    <row r="4295" spans="1:7">
      <c r="A4295" s="4"/>
      <c r="B4295" s="4"/>
      <c r="C4295" s="7" t="s">
        <v>480</v>
      </c>
      <c r="D4295" s="35" t="s">
        <v>372</v>
      </c>
      <c r="E4295" s="35" t="s">
        <v>2679</v>
      </c>
      <c r="F4295" s="35" t="s">
        <v>372</v>
      </c>
      <c r="G4295" s="35" t="s">
        <v>372</v>
      </c>
    </row>
    <row r="4296" spans="1:7">
      <c r="A4296" s="4"/>
      <c r="B4296" s="4"/>
      <c r="C4296" s="7" t="s">
        <v>375</v>
      </c>
      <c r="D4296" s="35" t="s">
        <v>348</v>
      </c>
      <c r="E4296" s="35" t="s">
        <v>348</v>
      </c>
      <c r="F4296" s="35" t="s">
        <v>434</v>
      </c>
      <c r="G4296" s="35" t="s">
        <v>348</v>
      </c>
    </row>
    <row r="4297" spans="1:7">
      <c r="A4297" s="4"/>
      <c r="B4297" s="4"/>
      <c r="C4297" s="7" t="s">
        <v>374</v>
      </c>
      <c r="D4297" s="35" t="s">
        <v>348</v>
      </c>
      <c r="E4297" s="35" t="s">
        <v>2680</v>
      </c>
      <c r="F4297" s="35" t="s">
        <v>434</v>
      </c>
      <c r="G4297" s="35" t="s">
        <v>348</v>
      </c>
    </row>
    <row r="4298" spans="1:7">
      <c r="A4298" s="4"/>
      <c r="B4298" s="4"/>
      <c r="C4298" s="7" t="s">
        <v>22</v>
      </c>
      <c r="D4298" s="35" t="s">
        <v>348</v>
      </c>
      <c r="E4298" s="35" t="s">
        <v>348</v>
      </c>
      <c r="F4298" s="35" t="s">
        <v>434</v>
      </c>
      <c r="G4298" s="35" t="s">
        <v>348</v>
      </c>
    </row>
    <row r="4299" spans="1:7">
      <c r="A4299" s="4"/>
      <c r="B4299" s="4"/>
      <c r="C4299" s="1312" t="s">
        <v>371</v>
      </c>
      <c r="D4299" s="1313"/>
      <c r="E4299" s="1313"/>
      <c r="F4299" s="1313"/>
      <c r="G4299" s="1313"/>
    </row>
    <row r="4300" spans="1:7">
      <c r="A4300" s="4"/>
      <c r="B4300" s="4"/>
      <c r="C4300" s="13"/>
      <c r="D4300" s="33">
        <v>2022</v>
      </c>
      <c r="E4300" s="33">
        <v>2023</v>
      </c>
      <c r="F4300" s="33">
        <v>2024</v>
      </c>
      <c r="G4300" s="33">
        <v>2025</v>
      </c>
    </row>
    <row r="4301" spans="1:7">
      <c r="A4301" s="4"/>
      <c r="B4301" s="4"/>
      <c r="C4301" s="12"/>
      <c r="D4301" s="34" t="s">
        <v>7</v>
      </c>
      <c r="E4301" s="34" t="s">
        <v>8</v>
      </c>
      <c r="F4301" s="34" t="s">
        <v>8</v>
      </c>
      <c r="G4301" s="34" t="s">
        <v>8</v>
      </c>
    </row>
    <row r="4302" spans="1:7">
      <c r="A4302" s="4"/>
      <c r="B4302" s="4"/>
      <c r="C4302" s="11" t="s">
        <v>368</v>
      </c>
      <c r="D4302" s="30">
        <v>0</v>
      </c>
      <c r="E4302" s="30">
        <v>0</v>
      </c>
      <c r="F4302" s="30">
        <v>0</v>
      </c>
      <c r="G4302" s="30">
        <v>0</v>
      </c>
    </row>
    <row r="4303" spans="1:7">
      <c r="A4303" s="4"/>
      <c r="B4303" s="4"/>
      <c r="C4303" s="11" t="s">
        <v>357</v>
      </c>
      <c r="D4303" s="30">
        <v>0</v>
      </c>
      <c r="E4303" s="30">
        <v>0</v>
      </c>
      <c r="F4303" s="30">
        <v>0</v>
      </c>
      <c r="G4303" s="30">
        <v>0</v>
      </c>
    </row>
    <row r="4304" spans="1:7">
      <c r="A4304" s="4"/>
      <c r="B4304" s="4"/>
      <c r="C4304" s="11" t="s">
        <v>361</v>
      </c>
      <c r="D4304" s="30">
        <v>0</v>
      </c>
      <c r="E4304" s="30">
        <v>0</v>
      </c>
      <c r="F4304" s="30">
        <v>0</v>
      </c>
      <c r="G4304" s="30">
        <v>0</v>
      </c>
    </row>
    <row r="4305" spans="1:7">
      <c r="A4305" s="4"/>
      <c r="B4305" s="4"/>
      <c r="C4305" s="11" t="s">
        <v>367</v>
      </c>
      <c r="D4305" s="30">
        <v>0</v>
      </c>
      <c r="E4305" s="30">
        <v>0</v>
      </c>
      <c r="F4305" s="30">
        <v>0</v>
      </c>
      <c r="G4305" s="30">
        <v>0</v>
      </c>
    </row>
    <row r="4306" spans="1:7">
      <c r="A4306" s="4"/>
      <c r="B4306" s="4"/>
      <c r="C4306" s="11" t="s">
        <v>357</v>
      </c>
      <c r="D4306" s="30">
        <v>0</v>
      </c>
      <c r="E4306" s="30">
        <v>0</v>
      </c>
      <c r="F4306" s="30">
        <v>0</v>
      </c>
      <c r="G4306" s="30">
        <v>0</v>
      </c>
    </row>
    <row r="4307" spans="1:7">
      <c r="A4307" s="4"/>
      <c r="B4307" s="4"/>
      <c r="C4307" s="11" t="s">
        <v>361</v>
      </c>
      <c r="D4307" s="30">
        <v>0</v>
      </c>
      <c r="E4307" s="30">
        <v>0</v>
      </c>
      <c r="F4307" s="30">
        <v>0</v>
      </c>
      <c r="G4307" s="30">
        <v>0</v>
      </c>
    </row>
    <row r="4308" spans="1:7">
      <c r="A4308" s="4"/>
      <c r="B4308" s="4"/>
      <c r="C4308" s="11" t="s">
        <v>366</v>
      </c>
      <c r="D4308" s="30">
        <v>0</v>
      </c>
      <c r="E4308" s="30">
        <v>0</v>
      </c>
      <c r="F4308" s="30">
        <v>0</v>
      </c>
      <c r="G4308" s="30">
        <v>0</v>
      </c>
    </row>
    <row r="4309" spans="1:7">
      <c r="A4309" s="4"/>
      <c r="B4309" s="4"/>
      <c r="C4309" s="11" t="s">
        <v>357</v>
      </c>
      <c r="D4309" s="30">
        <v>0</v>
      </c>
      <c r="E4309" s="30">
        <v>0</v>
      </c>
      <c r="F4309" s="30">
        <v>0</v>
      </c>
      <c r="G4309" s="30">
        <v>0</v>
      </c>
    </row>
    <row r="4310" spans="1:7">
      <c r="A4310" s="4"/>
      <c r="B4310" s="4"/>
      <c r="C4310" s="11" t="s">
        <v>361</v>
      </c>
      <c r="D4310" s="30">
        <v>0</v>
      </c>
      <c r="E4310" s="30">
        <v>0</v>
      </c>
      <c r="F4310" s="30">
        <v>0</v>
      </c>
      <c r="G4310" s="30">
        <v>0</v>
      </c>
    </row>
    <row r="4311" spans="1:7">
      <c r="A4311" s="4"/>
      <c r="B4311" s="4"/>
      <c r="C4311" s="11" t="s">
        <v>365</v>
      </c>
      <c r="D4311" s="30">
        <v>0</v>
      </c>
      <c r="E4311" s="30">
        <v>0</v>
      </c>
      <c r="F4311" s="30">
        <v>0</v>
      </c>
      <c r="G4311" s="30">
        <v>0</v>
      </c>
    </row>
    <row r="4312" spans="1:7">
      <c r="A4312" s="4"/>
      <c r="B4312" s="4"/>
      <c r="C4312" s="11" t="s">
        <v>357</v>
      </c>
      <c r="D4312" s="30">
        <v>0</v>
      </c>
      <c r="E4312" s="30">
        <v>0</v>
      </c>
      <c r="F4312" s="30">
        <v>0</v>
      </c>
      <c r="G4312" s="30">
        <v>0</v>
      </c>
    </row>
    <row r="4313" spans="1:7">
      <c r="A4313" s="4"/>
      <c r="B4313" s="4"/>
      <c r="C4313" s="11" t="s">
        <v>361</v>
      </c>
      <c r="D4313" s="30">
        <v>0</v>
      </c>
      <c r="E4313" s="30">
        <v>0</v>
      </c>
      <c r="F4313" s="30">
        <v>0</v>
      </c>
      <c r="G4313" s="30">
        <v>0</v>
      </c>
    </row>
    <row r="4314" spans="1:7">
      <c r="A4314" s="4"/>
      <c r="B4314" s="4"/>
      <c r="C4314" s="11" t="s">
        <v>370</v>
      </c>
      <c r="D4314" s="30">
        <v>0</v>
      </c>
      <c r="E4314" s="30">
        <v>0</v>
      </c>
      <c r="F4314" s="30">
        <v>0</v>
      </c>
      <c r="G4314" s="30">
        <v>0</v>
      </c>
    </row>
    <row r="4315" spans="1:7">
      <c r="A4315" s="4"/>
      <c r="B4315" s="4"/>
      <c r="C4315" s="11" t="s">
        <v>357</v>
      </c>
      <c r="D4315" s="30">
        <v>0</v>
      </c>
      <c r="E4315" s="30">
        <v>0</v>
      </c>
      <c r="F4315" s="30">
        <v>0</v>
      </c>
      <c r="G4315" s="30">
        <v>0</v>
      </c>
    </row>
    <row r="4316" spans="1:7">
      <c r="A4316" s="4"/>
      <c r="B4316" s="4"/>
      <c r="C4316" s="11" t="s">
        <v>361</v>
      </c>
      <c r="D4316" s="30">
        <v>0</v>
      </c>
      <c r="E4316" s="30">
        <v>0</v>
      </c>
      <c r="F4316" s="30">
        <v>0</v>
      </c>
      <c r="G4316" s="30">
        <v>0</v>
      </c>
    </row>
    <row r="4317" spans="1:7">
      <c r="A4317" s="4"/>
      <c r="B4317" s="4"/>
      <c r="C4317" s="11" t="s">
        <v>363</v>
      </c>
      <c r="D4317" s="30">
        <v>0</v>
      </c>
      <c r="E4317" s="30">
        <v>0</v>
      </c>
      <c r="F4317" s="30">
        <v>0</v>
      </c>
      <c r="G4317" s="30">
        <v>0</v>
      </c>
    </row>
    <row r="4318" spans="1:7">
      <c r="A4318" s="4"/>
      <c r="B4318" s="4"/>
      <c r="C4318" s="11" t="s">
        <v>357</v>
      </c>
      <c r="D4318" s="30">
        <v>0</v>
      </c>
      <c r="E4318" s="30">
        <v>0</v>
      </c>
      <c r="F4318" s="30">
        <v>0</v>
      </c>
      <c r="G4318" s="30">
        <v>0</v>
      </c>
    </row>
    <row r="4319" spans="1:7">
      <c r="A4319" s="4"/>
      <c r="B4319" s="4"/>
      <c r="C4319" s="11" t="s">
        <v>361</v>
      </c>
      <c r="D4319" s="30">
        <v>0</v>
      </c>
      <c r="E4319" s="30">
        <v>0</v>
      </c>
      <c r="F4319" s="30">
        <v>0</v>
      </c>
      <c r="G4319" s="30">
        <v>0</v>
      </c>
    </row>
    <row r="4320" spans="1:7">
      <c r="A4320" s="4"/>
      <c r="B4320" s="4"/>
      <c r="C4320" s="11" t="s">
        <v>362</v>
      </c>
      <c r="D4320" s="30">
        <v>0</v>
      </c>
      <c r="E4320" s="30">
        <v>0</v>
      </c>
      <c r="F4320" s="30">
        <v>0</v>
      </c>
      <c r="G4320" s="30">
        <v>0</v>
      </c>
    </row>
    <row r="4321" spans="1:7">
      <c r="A4321" s="4"/>
      <c r="B4321" s="4"/>
      <c r="C4321" s="11" t="s">
        <v>357</v>
      </c>
      <c r="D4321" s="30">
        <v>0</v>
      </c>
      <c r="E4321" s="30">
        <v>0</v>
      </c>
      <c r="F4321" s="30">
        <v>0</v>
      </c>
      <c r="G4321" s="30">
        <v>0</v>
      </c>
    </row>
    <row r="4322" spans="1:7">
      <c r="A4322" s="4"/>
      <c r="B4322" s="4"/>
      <c r="C4322" s="11" t="s">
        <v>361</v>
      </c>
      <c r="D4322" s="30">
        <v>0</v>
      </c>
      <c r="E4322" s="30">
        <v>0</v>
      </c>
      <c r="F4322" s="30">
        <v>0</v>
      </c>
      <c r="G4322" s="30">
        <v>0</v>
      </c>
    </row>
    <row r="4323" spans="1:7">
      <c r="A4323" s="4"/>
      <c r="B4323" s="4"/>
      <c r="C4323" s="11" t="s">
        <v>360</v>
      </c>
      <c r="D4323" s="30">
        <v>0</v>
      </c>
      <c r="E4323" s="30">
        <v>0</v>
      </c>
      <c r="F4323" s="30">
        <v>0</v>
      </c>
      <c r="G4323" s="30">
        <v>0</v>
      </c>
    </row>
    <row r="4324" spans="1:7">
      <c r="A4324" s="4"/>
      <c r="B4324" s="4"/>
      <c r="C4324" s="11" t="s">
        <v>357</v>
      </c>
      <c r="D4324" s="30">
        <v>0</v>
      </c>
      <c r="E4324" s="30">
        <v>0</v>
      </c>
      <c r="F4324" s="30">
        <v>0</v>
      </c>
      <c r="G4324" s="30">
        <v>0</v>
      </c>
    </row>
    <row r="4325" spans="1:7">
      <c r="A4325" s="4"/>
      <c r="B4325" s="4"/>
      <c r="C4325" s="11" t="s">
        <v>356</v>
      </c>
      <c r="D4325" s="30">
        <v>0</v>
      </c>
      <c r="E4325" s="30">
        <v>0</v>
      </c>
      <c r="F4325" s="30">
        <v>0</v>
      </c>
      <c r="G4325" s="30">
        <v>0</v>
      </c>
    </row>
    <row r="4326" spans="1:7">
      <c r="A4326" s="4"/>
      <c r="B4326" s="4"/>
      <c r="C4326" s="11" t="s">
        <v>355</v>
      </c>
      <c r="D4326" s="30">
        <v>0</v>
      </c>
      <c r="E4326" s="30">
        <v>0</v>
      </c>
      <c r="F4326" s="30">
        <v>0</v>
      </c>
      <c r="G4326" s="30">
        <v>0</v>
      </c>
    </row>
    <row r="4327" spans="1:7">
      <c r="A4327" s="4"/>
      <c r="B4327" s="4"/>
      <c r="C4327" s="11" t="s">
        <v>354</v>
      </c>
      <c r="D4327" s="30">
        <v>0</v>
      </c>
      <c r="E4327" s="30">
        <v>0</v>
      </c>
      <c r="F4327" s="30">
        <v>0</v>
      </c>
      <c r="G4327" s="30">
        <v>0</v>
      </c>
    </row>
    <row r="4328" spans="1:7">
      <c r="A4328" s="4"/>
      <c r="B4328" s="4"/>
      <c r="C4328" s="11" t="s">
        <v>353</v>
      </c>
      <c r="D4328" s="30">
        <v>0</v>
      </c>
      <c r="E4328" s="30">
        <v>0</v>
      </c>
      <c r="F4328" s="30">
        <v>0</v>
      </c>
      <c r="G4328" s="30">
        <v>0</v>
      </c>
    </row>
    <row r="4329" spans="1:7">
      <c r="A4329" s="4"/>
      <c r="B4329" s="4"/>
      <c r="C4329" s="11" t="s">
        <v>359</v>
      </c>
      <c r="D4329" s="30">
        <v>0</v>
      </c>
      <c r="E4329" s="30">
        <v>474943</v>
      </c>
      <c r="F4329" s="30">
        <v>0</v>
      </c>
      <c r="G4329" s="30">
        <v>0</v>
      </c>
    </row>
    <row r="4330" spans="1:7">
      <c r="A4330" s="4"/>
      <c r="B4330" s="4"/>
      <c r="C4330" s="11" t="s">
        <v>357</v>
      </c>
      <c r="D4330" s="30">
        <v>0</v>
      </c>
      <c r="E4330" s="30">
        <v>474943</v>
      </c>
      <c r="F4330" s="30">
        <v>0</v>
      </c>
      <c r="G4330" s="30">
        <v>0</v>
      </c>
    </row>
    <row r="4331" spans="1:7">
      <c r="A4331" s="4"/>
      <c r="B4331" s="4"/>
      <c r="C4331" s="11" t="s">
        <v>356</v>
      </c>
      <c r="D4331" s="30">
        <v>0</v>
      </c>
      <c r="E4331" s="30">
        <v>0</v>
      </c>
      <c r="F4331" s="30">
        <v>0</v>
      </c>
      <c r="G4331" s="30">
        <v>0</v>
      </c>
    </row>
    <row r="4332" spans="1:7">
      <c r="A4332" s="4"/>
      <c r="B4332" s="4"/>
      <c r="C4332" s="11" t="s">
        <v>355</v>
      </c>
      <c r="D4332" s="30">
        <v>0</v>
      </c>
      <c r="E4332" s="30">
        <v>0</v>
      </c>
      <c r="F4332" s="30">
        <v>0</v>
      </c>
      <c r="G4332" s="30">
        <v>0</v>
      </c>
    </row>
    <row r="4333" spans="1:7">
      <c r="A4333" s="4"/>
      <c r="B4333" s="4"/>
      <c r="C4333" s="11" t="s">
        <v>354</v>
      </c>
      <c r="D4333" s="30">
        <v>0</v>
      </c>
      <c r="E4333" s="30">
        <v>0</v>
      </c>
      <c r="F4333" s="30">
        <v>0</v>
      </c>
      <c r="G4333" s="30">
        <v>0</v>
      </c>
    </row>
    <row r="4334" spans="1:7">
      <c r="A4334" s="4"/>
      <c r="B4334" s="4"/>
      <c r="C4334" s="11" t="s">
        <v>353</v>
      </c>
      <c r="D4334" s="30">
        <v>0</v>
      </c>
      <c r="E4334" s="30">
        <v>0</v>
      </c>
      <c r="F4334" s="30">
        <v>0</v>
      </c>
      <c r="G4334" s="30">
        <v>0</v>
      </c>
    </row>
    <row r="4335" spans="1:7">
      <c r="A4335" s="4"/>
      <c r="B4335" s="4"/>
      <c r="C4335" s="11" t="s">
        <v>358</v>
      </c>
      <c r="D4335" s="30">
        <v>0</v>
      </c>
      <c r="E4335" s="30">
        <v>0</v>
      </c>
      <c r="F4335" s="30">
        <v>0</v>
      </c>
      <c r="G4335" s="30">
        <v>0</v>
      </c>
    </row>
    <row r="4336" spans="1:7">
      <c r="A4336" s="4"/>
      <c r="B4336" s="4"/>
      <c r="C4336" s="11" t="s">
        <v>357</v>
      </c>
      <c r="D4336" s="30">
        <v>0</v>
      </c>
      <c r="E4336" s="30">
        <v>0</v>
      </c>
      <c r="F4336" s="30">
        <v>0</v>
      </c>
      <c r="G4336" s="30">
        <v>0</v>
      </c>
    </row>
    <row r="4337" spans="1:7">
      <c r="A4337" s="4"/>
      <c r="B4337" s="4"/>
      <c r="C4337" s="11" t="s">
        <v>356</v>
      </c>
      <c r="D4337" s="30">
        <v>0</v>
      </c>
      <c r="E4337" s="30">
        <v>0</v>
      </c>
      <c r="F4337" s="30">
        <v>0</v>
      </c>
      <c r="G4337" s="30">
        <v>0</v>
      </c>
    </row>
    <row r="4338" spans="1:7">
      <c r="A4338" s="4"/>
      <c r="B4338" s="4"/>
      <c r="C4338" s="11" t="s">
        <v>355</v>
      </c>
      <c r="D4338" s="30">
        <v>0</v>
      </c>
      <c r="E4338" s="30">
        <v>0</v>
      </c>
      <c r="F4338" s="30">
        <v>0</v>
      </c>
      <c r="G4338" s="30">
        <v>0</v>
      </c>
    </row>
    <row r="4339" spans="1:7">
      <c r="A4339" s="4"/>
      <c r="B4339" s="4"/>
      <c r="C4339" s="11" t="s">
        <v>354</v>
      </c>
      <c r="D4339" s="30">
        <v>0</v>
      </c>
      <c r="E4339" s="30">
        <v>0</v>
      </c>
      <c r="F4339" s="30">
        <v>0</v>
      </c>
      <c r="G4339" s="30">
        <v>0</v>
      </c>
    </row>
    <row r="4340" spans="1:7">
      <c r="A4340" s="4"/>
      <c r="B4340" s="4"/>
      <c r="C4340" s="11" t="s">
        <v>353</v>
      </c>
      <c r="D4340" s="30">
        <v>0</v>
      </c>
      <c r="E4340" s="30">
        <v>0</v>
      </c>
      <c r="F4340" s="30">
        <v>0</v>
      </c>
      <c r="G4340" s="30">
        <v>0</v>
      </c>
    </row>
    <row r="4341" spans="1:7">
      <c r="A4341" s="4"/>
      <c r="B4341" s="4"/>
      <c r="C4341" s="11" t="s">
        <v>352</v>
      </c>
      <c r="D4341" s="30">
        <v>0</v>
      </c>
      <c r="E4341" s="30">
        <v>0</v>
      </c>
      <c r="F4341" s="30">
        <v>0</v>
      </c>
      <c r="G4341" s="30">
        <v>0</v>
      </c>
    </row>
    <row r="4342" spans="1:7">
      <c r="A4342" s="4"/>
      <c r="B4342" s="4"/>
      <c r="C4342" s="11" t="s">
        <v>351</v>
      </c>
      <c r="D4342" s="30">
        <v>0</v>
      </c>
      <c r="E4342" s="30">
        <v>0</v>
      </c>
      <c r="F4342" s="30">
        <v>0</v>
      </c>
      <c r="G4342" s="30">
        <v>0</v>
      </c>
    </row>
    <row r="4343" spans="1:7">
      <c r="A4343" s="4"/>
      <c r="B4343" s="4"/>
      <c r="C4343" s="10" t="s">
        <v>145</v>
      </c>
      <c r="D4343" s="30">
        <v>0</v>
      </c>
      <c r="E4343" s="30">
        <v>474943</v>
      </c>
      <c r="F4343" s="30">
        <v>0</v>
      </c>
      <c r="G4343" s="30">
        <v>0</v>
      </c>
    </row>
    <row r="4344" spans="1:7">
      <c r="A4344" s="4"/>
      <c r="B4344" s="4"/>
      <c r="C4344" s="14" t="s">
        <v>382</v>
      </c>
      <c r="D4344" s="1314" t="s">
        <v>1157</v>
      </c>
      <c r="E4344" s="1315"/>
      <c r="F4344" s="1315"/>
      <c r="G4344" s="1315"/>
    </row>
    <row r="4345" spans="1:7">
      <c r="A4345" s="4"/>
      <c r="B4345" s="4"/>
      <c r="C4345" s="27" t="s">
        <v>380</v>
      </c>
      <c r="D4345" s="1310" t="s">
        <v>1158</v>
      </c>
      <c r="E4345" s="1311"/>
      <c r="F4345" s="1311"/>
      <c r="G4345" s="1311"/>
    </row>
    <row r="4346" spans="1:7">
      <c r="A4346" s="4"/>
      <c r="B4346" s="4"/>
      <c r="C4346" s="27" t="s">
        <v>15</v>
      </c>
      <c r="D4346" s="1310" t="s">
        <v>1043</v>
      </c>
      <c r="E4346" s="1311"/>
      <c r="F4346" s="1311"/>
      <c r="G4346" s="1311"/>
    </row>
    <row r="4347" spans="1:7">
      <c r="A4347" s="4"/>
      <c r="B4347" s="4"/>
      <c r="C4347" s="13"/>
      <c r="D4347" s="33">
        <v>2022</v>
      </c>
      <c r="E4347" s="33">
        <v>2023</v>
      </c>
      <c r="F4347" s="33">
        <v>2024</v>
      </c>
      <c r="G4347" s="33">
        <v>2025</v>
      </c>
    </row>
    <row r="4348" spans="1:7">
      <c r="A4348" s="4"/>
      <c r="B4348" s="4"/>
      <c r="C4348" s="12"/>
      <c r="D4348" s="34" t="s">
        <v>7</v>
      </c>
      <c r="E4348" s="34" t="s">
        <v>8</v>
      </c>
      <c r="F4348" s="34" t="s">
        <v>8</v>
      </c>
      <c r="G4348" s="34" t="s">
        <v>8</v>
      </c>
    </row>
    <row r="4349" spans="1:7">
      <c r="A4349" s="4"/>
      <c r="B4349" s="4"/>
      <c r="C4349" s="7" t="s">
        <v>16</v>
      </c>
      <c r="D4349" s="35" t="s">
        <v>411</v>
      </c>
      <c r="E4349" s="35" t="s">
        <v>411</v>
      </c>
      <c r="F4349" s="35" t="s">
        <v>372</v>
      </c>
      <c r="G4349" s="35" t="s">
        <v>372</v>
      </c>
    </row>
    <row r="4350" spans="1:7">
      <c r="A4350" s="4"/>
      <c r="B4350" s="4"/>
      <c r="C4350" s="7" t="s">
        <v>481</v>
      </c>
      <c r="D4350" s="35" t="s">
        <v>2681</v>
      </c>
      <c r="E4350" s="35" t="s">
        <v>2682</v>
      </c>
      <c r="F4350" s="35" t="s">
        <v>372</v>
      </c>
      <c r="G4350" s="35" t="s">
        <v>372</v>
      </c>
    </row>
    <row r="4351" spans="1:7">
      <c r="A4351" s="4"/>
      <c r="B4351" s="4"/>
      <c r="C4351" s="7" t="s">
        <v>480</v>
      </c>
      <c r="D4351" s="35" t="s">
        <v>2681</v>
      </c>
      <c r="E4351" s="35" t="s">
        <v>2682</v>
      </c>
      <c r="F4351" s="35" t="s">
        <v>372</v>
      </c>
      <c r="G4351" s="35" t="s">
        <v>372</v>
      </c>
    </row>
    <row r="4352" spans="1:7">
      <c r="A4352" s="4"/>
      <c r="B4352" s="4"/>
      <c r="C4352" s="7" t="s">
        <v>375</v>
      </c>
      <c r="D4352" s="35" t="s">
        <v>348</v>
      </c>
      <c r="E4352" s="35" t="s">
        <v>372</v>
      </c>
      <c r="F4352" s="35" t="s">
        <v>434</v>
      </c>
      <c r="G4352" s="35" t="s">
        <v>348</v>
      </c>
    </row>
    <row r="4353" spans="1:7">
      <c r="A4353" s="4"/>
      <c r="B4353" s="4"/>
      <c r="C4353" s="7" t="s">
        <v>374</v>
      </c>
      <c r="D4353" s="35" t="s">
        <v>348</v>
      </c>
      <c r="E4353" s="35" t="s">
        <v>2683</v>
      </c>
      <c r="F4353" s="35" t="s">
        <v>434</v>
      </c>
      <c r="G4353" s="35" t="s">
        <v>348</v>
      </c>
    </row>
    <row r="4354" spans="1:7">
      <c r="A4354" s="4"/>
      <c r="B4354" s="4"/>
      <c r="C4354" s="7" t="s">
        <v>22</v>
      </c>
      <c r="D4354" s="35" t="s">
        <v>348</v>
      </c>
      <c r="E4354" s="35" t="s">
        <v>2683</v>
      </c>
      <c r="F4354" s="35" t="s">
        <v>434</v>
      </c>
      <c r="G4354" s="35" t="s">
        <v>348</v>
      </c>
    </row>
    <row r="4355" spans="1:7">
      <c r="A4355" s="4"/>
      <c r="B4355" s="4"/>
      <c r="C4355" s="1312" t="s">
        <v>371</v>
      </c>
      <c r="D4355" s="1313"/>
      <c r="E4355" s="1313"/>
      <c r="F4355" s="1313"/>
      <c r="G4355" s="1313"/>
    </row>
    <row r="4356" spans="1:7">
      <c r="A4356" s="4"/>
      <c r="B4356" s="4"/>
      <c r="C4356" s="13"/>
      <c r="D4356" s="33">
        <v>2022</v>
      </c>
      <c r="E4356" s="33">
        <v>2023</v>
      </c>
      <c r="F4356" s="33">
        <v>2024</v>
      </c>
      <c r="G4356" s="33">
        <v>2025</v>
      </c>
    </row>
    <row r="4357" spans="1:7">
      <c r="A4357" s="4"/>
      <c r="B4357" s="4"/>
      <c r="C4357" s="12"/>
      <c r="D4357" s="34" t="s">
        <v>7</v>
      </c>
      <c r="E4357" s="34" t="s">
        <v>8</v>
      </c>
      <c r="F4357" s="34" t="s">
        <v>8</v>
      </c>
      <c r="G4357" s="34" t="s">
        <v>8</v>
      </c>
    </row>
    <row r="4358" spans="1:7">
      <c r="A4358" s="4"/>
      <c r="B4358" s="4"/>
      <c r="C4358" s="11" t="s">
        <v>368</v>
      </c>
      <c r="D4358" s="30">
        <v>0</v>
      </c>
      <c r="E4358" s="30">
        <v>0</v>
      </c>
      <c r="F4358" s="30">
        <v>0</v>
      </c>
      <c r="G4358" s="30">
        <v>0</v>
      </c>
    </row>
    <row r="4359" spans="1:7">
      <c r="A4359" s="4"/>
      <c r="B4359" s="4"/>
      <c r="C4359" s="11" t="s">
        <v>357</v>
      </c>
      <c r="D4359" s="30">
        <v>0</v>
      </c>
      <c r="E4359" s="30">
        <v>0</v>
      </c>
      <c r="F4359" s="30">
        <v>0</v>
      </c>
      <c r="G4359" s="30">
        <v>0</v>
      </c>
    </row>
    <row r="4360" spans="1:7">
      <c r="A4360" s="4"/>
      <c r="B4360" s="4"/>
      <c r="C4360" s="11" t="s">
        <v>361</v>
      </c>
      <c r="D4360" s="30">
        <v>0</v>
      </c>
      <c r="E4360" s="30">
        <v>0</v>
      </c>
      <c r="F4360" s="30">
        <v>0</v>
      </c>
      <c r="G4360" s="30">
        <v>0</v>
      </c>
    </row>
    <row r="4361" spans="1:7">
      <c r="A4361" s="4"/>
      <c r="B4361" s="4"/>
      <c r="C4361" s="11" t="s">
        <v>367</v>
      </c>
      <c r="D4361" s="30">
        <v>0</v>
      </c>
      <c r="E4361" s="30">
        <v>0</v>
      </c>
      <c r="F4361" s="30">
        <v>0</v>
      </c>
      <c r="G4361" s="30">
        <v>0</v>
      </c>
    </row>
    <row r="4362" spans="1:7">
      <c r="A4362" s="4"/>
      <c r="B4362" s="4"/>
      <c r="C4362" s="11" t="s">
        <v>357</v>
      </c>
      <c r="D4362" s="30">
        <v>0</v>
      </c>
      <c r="E4362" s="30">
        <v>0</v>
      </c>
      <c r="F4362" s="30">
        <v>0</v>
      </c>
      <c r="G4362" s="30">
        <v>0</v>
      </c>
    </row>
    <row r="4363" spans="1:7">
      <c r="A4363" s="4"/>
      <c r="B4363" s="4"/>
      <c r="C4363" s="11" t="s">
        <v>361</v>
      </c>
      <c r="D4363" s="30">
        <v>0</v>
      </c>
      <c r="E4363" s="30">
        <v>0</v>
      </c>
      <c r="F4363" s="30">
        <v>0</v>
      </c>
      <c r="G4363" s="30">
        <v>0</v>
      </c>
    </row>
    <row r="4364" spans="1:7">
      <c r="A4364" s="4"/>
      <c r="B4364" s="4"/>
      <c r="C4364" s="11" t="s">
        <v>366</v>
      </c>
      <c r="D4364" s="30">
        <v>0</v>
      </c>
      <c r="E4364" s="30">
        <v>0</v>
      </c>
      <c r="F4364" s="30">
        <v>0</v>
      </c>
      <c r="G4364" s="30">
        <v>0</v>
      </c>
    </row>
    <row r="4365" spans="1:7">
      <c r="A4365" s="4"/>
      <c r="B4365" s="4"/>
      <c r="C4365" s="11" t="s">
        <v>357</v>
      </c>
      <c r="D4365" s="30">
        <v>0</v>
      </c>
      <c r="E4365" s="30">
        <v>0</v>
      </c>
      <c r="F4365" s="30">
        <v>0</v>
      </c>
      <c r="G4365" s="30">
        <v>0</v>
      </c>
    </row>
    <row r="4366" spans="1:7">
      <c r="A4366" s="4"/>
      <c r="B4366" s="4"/>
      <c r="C4366" s="11" t="s">
        <v>361</v>
      </c>
      <c r="D4366" s="30">
        <v>0</v>
      </c>
      <c r="E4366" s="30">
        <v>0</v>
      </c>
      <c r="F4366" s="30">
        <v>0</v>
      </c>
      <c r="G4366" s="30">
        <v>0</v>
      </c>
    </row>
    <row r="4367" spans="1:7">
      <c r="A4367" s="4"/>
      <c r="B4367" s="4"/>
      <c r="C4367" s="11" t="s">
        <v>365</v>
      </c>
      <c r="D4367" s="30">
        <v>0</v>
      </c>
      <c r="E4367" s="30">
        <v>0</v>
      </c>
      <c r="F4367" s="30">
        <v>0</v>
      </c>
      <c r="G4367" s="30">
        <v>0</v>
      </c>
    </row>
    <row r="4368" spans="1:7">
      <c r="A4368" s="4"/>
      <c r="B4368" s="4"/>
      <c r="C4368" s="11" t="s">
        <v>357</v>
      </c>
      <c r="D4368" s="30">
        <v>0</v>
      </c>
      <c r="E4368" s="30">
        <v>0</v>
      </c>
      <c r="F4368" s="30">
        <v>0</v>
      </c>
      <c r="G4368" s="30">
        <v>0</v>
      </c>
    </row>
    <row r="4369" spans="1:7">
      <c r="A4369" s="4"/>
      <c r="B4369" s="4"/>
      <c r="C4369" s="11" t="s">
        <v>361</v>
      </c>
      <c r="D4369" s="30">
        <v>0</v>
      </c>
      <c r="E4369" s="30">
        <v>0</v>
      </c>
      <c r="F4369" s="30">
        <v>0</v>
      </c>
      <c r="G4369" s="30">
        <v>0</v>
      </c>
    </row>
    <row r="4370" spans="1:7">
      <c r="A4370" s="4"/>
      <c r="B4370" s="4"/>
      <c r="C4370" s="11" t="s">
        <v>370</v>
      </c>
      <c r="D4370" s="30">
        <v>0</v>
      </c>
      <c r="E4370" s="30">
        <v>0</v>
      </c>
      <c r="F4370" s="30">
        <v>0</v>
      </c>
      <c r="G4370" s="30">
        <v>0</v>
      </c>
    </row>
    <row r="4371" spans="1:7">
      <c r="A4371" s="4"/>
      <c r="B4371" s="4"/>
      <c r="C4371" s="11" t="s">
        <v>357</v>
      </c>
      <c r="D4371" s="30">
        <v>0</v>
      </c>
      <c r="E4371" s="30">
        <v>0</v>
      </c>
      <c r="F4371" s="30">
        <v>0</v>
      </c>
      <c r="G4371" s="30">
        <v>0</v>
      </c>
    </row>
    <row r="4372" spans="1:7">
      <c r="A4372" s="4"/>
      <c r="B4372" s="4"/>
      <c r="C4372" s="11" t="s">
        <v>361</v>
      </c>
      <c r="D4372" s="30">
        <v>0</v>
      </c>
      <c r="E4372" s="30">
        <v>0</v>
      </c>
      <c r="F4372" s="30">
        <v>0</v>
      </c>
      <c r="G4372" s="30">
        <v>0</v>
      </c>
    </row>
    <row r="4373" spans="1:7">
      <c r="A4373" s="4"/>
      <c r="B4373" s="4"/>
      <c r="C4373" s="11" t="s">
        <v>363</v>
      </c>
      <c r="D4373" s="30">
        <v>0</v>
      </c>
      <c r="E4373" s="30">
        <v>0</v>
      </c>
      <c r="F4373" s="30">
        <v>0</v>
      </c>
      <c r="G4373" s="30">
        <v>0</v>
      </c>
    </row>
    <row r="4374" spans="1:7">
      <c r="A4374" s="4"/>
      <c r="B4374" s="4"/>
      <c r="C4374" s="11" t="s">
        <v>357</v>
      </c>
      <c r="D4374" s="30">
        <v>0</v>
      </c>
      <c r="E4374" s="30">
        <v>0</v>
      </c>
      <c r="F4374" s="30">
        <v>0</v>
      </c>
      <c r="G4374" s="30">
        <v>0</v>
      </c>
    </row>
    <row r="4375" spans="1:7">
      <c r="A4375" s="4"/>
      <c r="B4375" s="4"/>
      <c r="C4375" s="11" t="s">
        <v>361</v>
      </c>
      <c r="D4375" s="30">
        <v>0</v>
      </c>
      <c r="E4375" s="30">
        <v>0</v>
      </c>
      <c r="F4375" s="30">
        <v>0</v>
      </c>
      <c r="G4375" s="30">
        <v>0</v>
      </c>
    </row>
    <row r="4376" spans="1:7">
      <c r="A4376" s="4"/>
      <c r="B4376" s="4"/>
      <c r="C4376" s="11" t="s">
        <v>362</v>
      </c>
      <c r="D4376" s="30">
        <v>0</v>
      </c>
      <c r="E4376" s="30">
        <v>0</v>
      </c>
      <c r="F4376" s="30">
        <v>0</v>
      </c>
      <c r="G4376" s="30">
        <v>0</v>
      </c>
    </row>
    <row r="4377" spans="1:7">
      <c r="A4377" s="4"/>
      <c r="B4377" s="4"/>
      <c r="C4377" s="11" t="s">
        <v>357</v>
      </c>
      <c r="D4377" s="30">
        <v>0</v>
      </c>
      <c r="E4377" s="30">
        <v>0</v>
      </c>
      <c r="F4377" s="30">
        <v>0</v>
      </c>
      <c r="G4377" s="30">
        <v>0</v>
      </c>
    </row>
    <row r="4378" spans="1:7">
      <c r="A4378" s="4"/>
      <c r="B4378" s="4"/>
      <c r="C4378" s="11" t="s">
        <v>361</v>
      </c>
      <c r="D4378" s="30">
        <v>0</v>
      </c>
      <c r="E4378" s="30">
        <v>0</v>
      </c>
      <c r="F4378" s="30">
        <v>0</v>
      </c>
      <c r="G4378" s="30">
        <v>0</v>
      </c>
    </row>
    <row r="4379" spans="1:7">
      <c r="A4379" s="4"/>
      <c r="B4379" s="4"/>
      <c r="C4379" s="11" t="s">
        <v>360</v>
      </c>
      <c r="D4379" s="30">
        <v>0</v>
      </c>
      <c r="E4379" s="30">
        <v>0</v>
      </c>
      <c r="F4379" s="30">
        <v>0</v>
      </c>
      <c r="G4379" s="30">
        <v>0</v>
      </c>
    </row>
    <row r="4380" spans="1:7">
      <c r="A4380" s="4"/>
      <c r="B4380" s="4"/>
      <c r="C4380" s="11" t="s">
        <v>357</v>
      </c>
      <c r="D4380" s="30">
        <v>0</v>
      </c>
      <c r="E4380" s="30">
        <v>0</v>
      </c>
      <c r="F4380" s="30">
        <v>0</v>
      </c>
      <c r="G4380" s="30">
        <v>0</v>
      </c>
    </row>
    <row r="4381" spans="1:7">
      <c r="A4381" s="4"/>
      <c r="B4381" s="4"/>
      <c r="C4381" s="11" t="s">
        <v>356</v>
      </c>
      <c r="D4381" s="30">
        <v>0</v>
      </c>
      <c r="E4381" s="30">
        <v>0</v>
      </c>
      <c r="F4381" s="30">
        <v>0</v>
      </c>
      <c r="G4381" s="30">
        <v>0</v>
      </c>
    </row>
    <row r="4382" spans="1:7">
      <c r="A4382" s="4"/>
      <c r="B4382" s="4"/>
      <c r="C4382" s="11" t="s">
        <v>355</v>
      </c>
      <c r="D4382" s="30">
        <v>0</v>
      </c>
      <c r="E4382" s="30">
        <v>0</v>
      </c>
      <c r="F4382" s="30">
        <v>0</v>
      </c>
      <c r="G4382" s="30">
        <v>0</v>
      </c>
    </row>
    <row r="4383" spans="1:7">
      <c r="A4383" s="4"/>
      <c r="B4383" s="4"/>
      <c r="C4383" s="11" t="s">
        <v>354</v>
      </c>
      <c r="D4383" s="30">
        <v>0</v>
      </c>
      <c r="E4383" s="30">
        <v>0</v>
      </c>
      <c r="F4383" s="30">
        <v>0</v>
      </c>
      <c r="G4383" s="30">
        <v>0</v>
      </c>
    </row>
    <row r="4384" spans="1:7">
      <c r="A4384" s="4"/>
      <c r="B4384" s="4"/>
      <c r="C4384" s="11" t="s">
        <v>353</v>
      </c>
      <c r="D4384" s="30">
        <v>0</v>
      </c>
      <c r="E4384" s="30">
        <v>0</v>
      </c>
      <c r="F4384" s="30">
        <v>0</v>
      </c>
      <c r="G4384" s="30">
        <v>0</v>
      </c>
    </row>
    <row r="4385" spans="1:7">
      <c r="A4385" s="4"/>
      <c r="B4385" s="4"/>
      <c r="C4385" s="11" t="s">
        <v>359</v>
      </c>
      <c r="D4385" s="30">
        <v>0</v>
      </c>
      <c r="E4385" s="30">
        <v>2691622</v>
      </c>
      <c r="F4385" s="30">
        <v>0</v>
      </c>
      <c r="G4385" s="30">
        <v>0</v>
      </c>
    </row>
    <row r="4386" spans="1:7">
      <c r="A4386" s="4"/>
      <c r="B4386" s="4"/>
      <c r="C4386" s="11" t="s">
        <v>357</v>
      </c>
      <c r="D4386" s="30">
        <v>0</v>
      </c>
      <c r="E4386" s="30">
        <v>2691622</v>
      </c>
      <c r="F4386" s="30">
        <v>0</v>
      </c>
      <c r="G4386" s="30">
        <v>0</v>
      </c>
    </row>
    <row r="4387" spans="1:7">
      <c r="A4387" s="4"/>
      <c r="B4387" s="4"/>
      <c r="C4387" s="11" t="s">
        <v>356</v>
      </c>
      <c r="D4387" s="30">
        <v>0</v>
      </c>
      <c r="E4387" s="30">
        <v>0</v>
      </c>
      <c r="F4387" s="30">
        <v>0</v>
      </c>
      <c r="G4387" s="30">
        <v>0</v>
      </c>
    </row>
    <row r="4388" spans="1:7">
      <c r="A4388" s="4"/>
      <c r="B4388" s="4"/>
      <c r="C4388" s="11" t="s">
        <v>355</v>
      </c>
      <c r="D4388" s="30">
        <v>0</v>
      </c>
      <c r="E4388" s="30">
        <v>0</v>
      </c>
      <c r="F4388" s="30">
        <v>0</v>
      </c>
      <c r="G4388" s="30">
        <v>0</v>
      </c>
    </row>
    <row r="4389" spans="1:7">
      <c r="A4389" s="4"/>
      <c r="B4389" s="4"/>
      <c r="C4389" s="11" t="s">
        <v>354</v>
      </c>
      <c r="D4389" s="30">
        <v>0</v>
      </c>
      <c r="E4389" s="30">
        <v>0</v>
      </c>
      <c r="F4389" s="30">
        <v>0</v>
      </c>
      <c r="G4389" s="30">
        <v>0</v>
      </c>
    </row>
    <row r="4390" spans="1:7">
      <c r="A4390" s="4"/>
      <c r="B4390" s="4"/>
      <c r="C4390" s="11" t="s">
        <v>353</v>
      </c>
      <c r="D4390" s="30">
        <v>0</v>
      </c>
      <c r="E4390" s="30">
        <v>0</v>
      </c>
      <c r="F4390" s="30">
        <v>0</v>
      </c>
      <c r="G4390" s="30">
        <v>0</v>
      </c>
    </row>
    <row r="4391" spans="1:7">
      <c r="A4391" s="4"/>
      <c r="B4391" s="4"/>
      <c r="C4391" s="11" t="s">
        <v>358</v>
      </c>
      <c r="D4391" s="30">
        <v>0</v>
      </c>
      <c r="E4391" s="30">
        <v>0</v>
      </c>
      <c r="F4391" s="30">
        <v>0</v>
      </c>
      <c r="G4391" s="30">
        <v>0</v>
      </c>
    </row>
    <row r="4392" spans="1:7">
      <c r="A4392" s="4"/>
      <c r="B4392" s="4"/>
      <c r="C4392" s="11" t="s">
        <v>357</v>
      </c>
      <c r="D4392" s="30">
        <v>0</v>
      </c>
      <c r="E4392" s="30">
        <v>0</v>
      </c>
      <c r="F4392" s="30">
        <v>0</v>
      </c>
      <c r="G4392" s="30">
        <v>0</v>
      </c>
    </row>
    <row r="4393" spans="1:7">
      <c r="A4393" s="4"/>
      <c r="B4393" s="4"/>
      <c r="C4393" s="11" t="s">
        <v>356</v>
      </c>
      <c r="D4393" s="30">
        <v>0</v>
      </c>
      <c r="E4393" s="30">
        <v>0</v>
      </c>
      <c r="F4393" s="30">
        <v>0</v>
      </c>
      <c r="G4393" s="30">
        <v>0</v>
      </c>
    </row>
    <row r="4394" spans="1:7">
      <c r="A4394" s="4"/>
      <c r="B4394" s="4"/>
      <c r="C4394" s="11" t="s">
        <v>355</v>
      </c>
      <c r="D4394" s="30">
        <v>0</v>
      </c>
      <c r="E4394" s="30">
        <v>0</v>
      </c>
      <c r="F4394" s="30">
        <v>0</v>
      </c>
      <c r="G4394" s="30">
        <v>0</v>
      </c>
    </row>
    <row r="4395" spans="1:7">
      <c r="A4395" s="4"/>
      <c r="B4395" s="4"/>
      <c r="C4395" s="11" t="s">
        <v>354</v>
      </c>
      <c r="D4395" s="30">
        <v>0</v>
      </c>
      <c r="E4395" s="30">
        <v>0</v>
      </c>
      <c r="F4395" s="30">
        <v>0</v>
      </c>
      <c r="G4395" s="30">
        <v>0</v>
      </c>
    </row>
    <row r="4396" spans="1:7">
      <c r="A4396" s="4"/>
      <c r="B4396" s="4"/>
      <c r="C4396" s="11" t="s">
        <v>353</v>
      </c>
      <c r="D4396" s="30">
        <v>0</v>
      </c>
      <c r="E4396" s="30">
        <v>0</v>
      </c>
      <c r="F4396" s="30">
        <v>0</v>
      </c>
      <c r="G4396" s="30">
        <v>0</v>
      </c>
    </row>
    <row r="4397" spans="1:7">
      <c r="A4397" s="4"/>
      <c r="B4397" s="4"/>
      <c r="C4397" s="11" t="s">
        <v>352</v>
      </c>
      <c r="D4397" s="30">
        <v>0</v>
      </c>
      <c r="E4397" s="30">
        <v>0</v>
      </c>
      <c r="F4397" s="30">
        <v>0</v>
      </c>
      <c r="G4397" s="30">
        <v>0</v>
      </c>
    </row>
    <row r="4398" spans="1:7">
      <c r="A4398" s="4"/>
      <c r="B4398" s="4"/>
      <c r="C4398" s="11" t="s">
        <v>351</v>
      </c>
      <c r="D4398" s="30">
        <v>0</v>
      </c>
      <c r="E4398" s="30">
        <v>0</v>
      </c>
      <c r="F4398" s="30">
        <v>0</v>
      </c>
      <c r="G4398" s="30">
        <v>0</v>
      </c>
    </row>
    <row r="4399" spans="1:7">
      <c r="A4399" s="4"/>
      <c r="B4399" s="4"/>
      <c r="C4399" s="10" t="s">
        <v>145</v>
      </c>
      <c r="D4399" s="30">
        <v>0</v>
      </c>
      <c r="E4399" s="30">
        <v>2691622</v>
      </c>
      <c r="F4399" s="30">
        <v>0</v>
      </c>
      <c r="G4399" s="30">
        <v>0</v>
      </c>
    </row>
    <row r="4400" spans="1:7">
      <c r="A4400" s="4"/>
      <c r="B4400" s="4"/>
      <c r="C4400" s="14" t="s">
        <v>382</v>
      </c>
      <c r="D4400" s="1314" t="s">
        <v>1159</v>
      </c>
      <c r="E4400" s="1315"/>
      <c r="F4400" s="1315"/>
      <c r="G4400" s="1315"/>
    </row>
    <row r="4401" spans="1:7">
      <c r="A4401" s="4"/>
      <c r="B4401" s="4"/>
      <c r="C4401" s="27" t="s">
        <v>380</v>
      </c>
      <c r="D4401" s="1310" t="s">
        <v>1160</v>
      </c>
      <c r="E4401" s="1311"/>
      <c r="F4401" s="1311"/>
      <c r="G4401" s="1311"/>
    </row>
    <row r="4402" spans="1:7">
      <c r="A4402" s="4"/>
      <c r="B4402" s="4"/>
      <c r="C4402" s="27" t="s">
        <v>15</v>
      </c>
      <c r="D4402" s="1310" t="s">
        <v>1043</v>
      </c>
      <c r="E4402" s="1311"/>
      <c r="F4402" s="1311"/>
      <c r="G4402" s="1311"/>
    </row>
    <row r="4403" spans="1:7">
      <c r="A4403" s="4"/>
      <c r="B4403" s="4"/>
      <c r="C4403" s="13"/>
      <c r="D4403" s="33">
        <v>2022</v>
      </c>
      <c r="E4403" s="33">
        <v>2023</v>
      </c>
      <c r="F4403" s="33">
        <v>2024</v>
      </c>
      <c r="G4403" s="33">
        <v>2025</v>
      </c>
    </row>
    <row r="4404" spans="1:7">
      <c r="A4404" s="4"/>
      <c r="B4404" s="4"/>
      <c r="C4404" s="12"/>
      <c r="D4404" s="34" t="s">
        <v>7</v>
      </c>
      <c r="E4404" s="34" t="s">
        <v>8</v>
      </c>
      <c r="F4404" s="34" t="s">
        <v>8</v>
      </c>
      <c r="G4404" s="34" t="s">
        <v>8</v>
      </c>
    </row>
    <row r="4405" spans="1:7">
      <c r="A4405" s="4"/>
      <c r="B4405" s="4"/>
      <c r="C4405" s="7" t="s">
        <v>16</v>
      </c>
      <c r="D4405" s="35" t="s">
        <v>411</v>
      </c>
      <c r="E4405" s="35" t="s">
        <v>411</v>
      </c>
      <c r="F4405" s="35" t="s">
        <v>372</v>
      </c>
      <c r="G4405" s="35" t="s">
        <v>372</v>
      </c>
    </row>
    <row r="4406" spans="1:7">
      <c r="A4406" s="4"/>
      <c r="B4406" s="4"/>
      <c r="C4406" s="7" t="s">
        <v>481</v>
      </c>
      <c r="D4406" s="35" t="s">
        <v>2684</v>
      </c>
      <c r="E4406" s="35" t="s">
        <v>2685</v>
      </c>
      <c r="F4406" s="35" t="s">
        <v>372</v>
      </c>
      <c r="G4406" s="35" t="s">
        <v>372</v>
      </c>
    </row>
    <row r="4407" spans="1:7">
      <c r="A4407" s="4"/>
      <c r="B4407" s="4"/>
      <c r="C4407" s="7" t="s">
        <v>480</v>
      </c>
      <c r="D4407" s="35" t="s">
        <v>2684</v>
      </c>
      <c r="E4407" s="35" t="s">
        <v>2685</v>
      </c>
      <c r="F4407" s="35" t="s">
        <v>372</v>
      </c>
      <c r="G4407" s="35" t="s">
        <v>372</v>
      </c>
    </row>
    <row r="4408" spans="1:7">
      <c r="A4408" s="4"/>
      <c r="B4408" s="4"/>
      <c r="C4408" s="7" t="s">
        <v>375</v>
      </c>
      <c r="D4408" s="35" t="s">
        <v>348</v>
      </c>
      <c r="E4408" s="35" t="s">
        <v>372</v>
      </c>
      <c r="F4408" s="35" t="s">
        <v>434</v>
      </c>
      <c r="G4408" s="35" t="s">
        <v>348</v>
      </c>
    </row>
    <row r="4409" spans="1:7">
      <c r="A4409" s="4"/>
      <c r="B4409" s="4"/>
      <c r="C4409" s="7" t="s">
        <v>374</v>
      </c>
      <c r="D4409" s="35" t="s">
        <v>348</v>
      </c>
      <c r="E4409" s="35" t="s">
        <v>2686</v>
      </c>
      <c r="F4409" s="35" t="s">
        <v>434</v>
      </c>
      <c r="G4409" s="35" t="s">
        <v>348</v>
      </c>
    </row>
    <row r="4410" spans="1:7">
      <c r="A4410" s="4"/>
      <c r="B4410" s="4"/>
      <c r="C4410" s="7" t="s">
        <v>22</v>
      </c>
      <c r="D4410" s="35" t="s">
        <v>348</v>
      </c>
      <c r="E4410" s="35" t="s">
        <v>2686</v>
      </c>
      <c r="F4410" s="35" t="s">
        <v>434</v>
      </c>
      <c r="G4410" s="35" t="s">
        <v>348</v>
      </c>
    </row>
    <row r="4411" spans="1:7">
      <c r="A4411" s="4"/>
      <c r="B4411" s="4"/>
      <c r="C4411" s="1312" t="s">
        <v>371</v>
      </c>
      <c r="D4411" s="1313"/>
      <c r="E4411" s="1313"/>
      <c r="F4411" s="1313"/>
      <c r="G4411" s="1313"/>
    </row>
    <row r="4412" spans="1:7">
      <c r="A4412" s="4"/>
      <c r="B4412" s="4"/>
      <c r="C4412" s="13"/>
      <c r="D4412" s="33">
        <v>2022</v>
      </c>
      <c r="E4412" s="33">
        <v>2023</v>
      </c>
      <c r="F4412" s="33">
        <v>2024</v>
      </c>
      <c r="G4412" s="33">
        <v>2025</v>
      </c>
    </row>
    <row r="4413" spans="1:7">
      <c r="A4413" s="4"/>
      <c r="B4413" s="4"/>
      <c r="C4413" s="12"/>
      <c r="D4413" s="34" t="s">
        <v>7</v>
      </c>
      <c r="E4413" s="34" t="s">
        <v>8</v>
      </c>
      <c r="F4413" s="34" t="s">
        <v>8</v>
      </c>
      <c r="G4413" s="34" t="s">
        <v>8</v>
      </c>
    </row>
    <row r="4414" spans="1:7">
      <c r="A4414" s="4"/>
      <c r="B4414" s="4"/>
      <c r="C4414" s="11" t="s">
        <v>368</v>
      </c>
      <c r="D4414" s="30">
        <v>0</v>
      </c>
      <c r="E4414" s="30">
        <v>0</v>
      </c>
      <c r="F4414" s="30">
        <v>0</v>
      </c>
      <c r="G4414" s="30">
        <v>0</v>
      </c>
    </row>
    <row r="4415" spans="1:7">
      <c r="A4415" s="4"/>
      <c r="B4415" s="4"/>
      <c r="C4415" s="11" t="s">
        <v>357</v>
      </c>
      <c r="D4415" s="30">
        <v>0</v>
      </c>
      <c r="E4415" s="30">
        <v>0</v>
      </c>
      <c r="F4415" s="30">
        <v>0</v>
      </c>
      <c r="G4415" s="30">
        <v>0</v>
      </c>
    </row>
    <row r="4416" spans="1:7">
      <c r="A4416" s="4"/>
      <c r="B4416" s="4"/>
      <c r="C4416" s="11" t="s">
        <v>361</v>
      </c>
      <c r="D4416" s="30">
        <v>0</v>
      </c>
      <c r="E4416" s="30">
        <v>0</v>
      </c>
      <c r="F4416" s="30">
        <v>0</v>
      </c>
      <c r="G4416" s="30">
        <v>0</v>
      </c>
    </row>
    <row r="4417" spans="1:7">
      <c r="A4417" s="4"/>
      <c r="B4417" s="4"/>
      <c r="C4417" s="11" t="s">
        <v>367</v>
      </c>
      <c r="D4417" s="30">
        <v>0</v>
      </c>
      <c r="E4417" s="30">
        <v>0</v>
      </c>
      <c r="F4417" s="30">
        <v>0</v>
      </c>
      <c r="G4417" s="30">
        <v>0</v>
      </c>
    </row>
    <row r="4418" spans="1:7">
      <c r="A4418" s="4"/>
      <c r="B4418" s="4"/>
      <c r="C4418" s="11" t="s">
        <v>357</v>
      </c>
      <c r="D4418" s="30">
        <v>0</v>
      </c>
      <c r="E4418" s="30">
        <v>0</v>
      </c>
      <c r="F4418" s="30">
        <v>0</v>
      </c>
      <c r="G4418" s="30">
        <v>0</v>
      </c>
    </row>
    <row r="4419" spans="1:7">
      <c r="A4419" s="4"/>
      <c r="B4419" s="4"/>
      <c r="C4419" s="11" t="s">
        <v>361</v>
      </c>
      <c r="D4419" s="30">
        <v>0</v>
      </c>
      <c r="E4419" s="30">
        <v>0</v>
      </c>
      <c r="F4419" s="30">
        <v>0</v>
      </c>
      <c r="G4419" s="30">
        <v>0</v>
      </c>
    </row>
    <row r="4420" spans="1:7">
      <c r="A4420" s="4"/>
      <c r="B4420" s="4"/>
      <c r="C4420" s="11" t="s">
        <v>366</v>
      </c>
      <c r="D4420" s="30">
        <v>0</v>
      </c>
      <c r="E4420" s="30">
        <v>0</v>
      </c>
      <c r="F4420" s="30">
        <v>0</v>
      </c>
      <c r="G4420" s="30">
        <v>0</v>
      </c>
    </row>
    <row r="4421" spans="1:7">
      <c r="A4421" s="4"/>
      <c r="B4421" s="4"/>
      <c r="C4421" s="11" t="s">
        <v>357</v>
      </c>
      <c r="D4421" s="30">
        <v>0</v>
      </c>
      <c r="E4421" s="30">
        <v>0</v>
      </c>
      <c r="F4421" s="30">
        <v>0</v>
      </c>
      <c r="G4421" s="30">
        <v>0</v>
      </c>
    </row>
    <row r="4422" spans="1:7">
      <c r="A4422" s="4"/>
      <c r="B4422" s="4"/>
      <c r="C4422" s="11" t="s">
        <v>361</v>
      </c>
      <c r="D4422" s="30">
        <v>0</v>
      </c>
      <c r="E4422" s="30">
        <v>0</v>
      </c>
      <c r="F4422" s="30">
        <v>0</v>
      </c>
      <c r="G4422" s="30">
        <v>0</v>
      </c>
    </row>
    <row r="4423" spans="1:7">
      <c r="A4423" s="4"/>
      <c r="B4423" s="4"/>
      <c r="C4423" s="11" t="s">
        <v>365</v>
      </c>
      <c r="D4423" s="30">
        <v>0</v>
      </c>
      <c r="E4423" s="30">
        <v>0</v>
      </c>
      <c r="F4423" s="30">
        <v>0</v>
      </c>
      <c r="G4423" s="30">
        <v>0</v>
      </c>
    </row>
    <row r="4424" spans="1:7">
      <c r="A4424" s="4"/>
      <c r="B4424" s="4"/>
      <c r="C4424" s="11" t="s">
        <v>357</v>
      </c>
      <c r="D4424" s="30">
        <v>0</v>
      </c>
      <c r="E4424" s="30">
        <v>0</v>
      </c>
      <c r="F4424" s="30">
        <v>0</v>
      </c>
      <c r="G4424" s="30">
        <v>0</v>
      </c>
    </row>
    <row r="4425" spans="1:7">
      <c r="A4425" s="4"/>
      <c r="B4425" s="4"/>
      <c r="C4425" s="11" t="s">
        <v>361</v>
      </c>
      <c r="D4425" s="30">
        <v>0</v>
      </c>
      <c r="E4425" s="30">
        <v>0</v>
      </c>
      <c r="F4425" s="30">
        <v>0</v>
      </c>
      <c r="G4425" s="30">
        <v>0</v>
      </c>
    </row>
    <row r="4426" spans="1:7">
      <c r="A4426" s="4"/>
      <c r="B4426" s="4"/>
      <c r="C4426" s="11" t="s">
        <v>370</v>
      </c>
      <c r="D4426" s="30">
        <v>0</v>
      </c>
      <c r="E4426" s="30">
        <v>0</v>
      </c>
      <c r="F4426" s="30">
        <v>0</v>
      </c>
      <c r="G4426" s="30">
        <v>0</v>
      </c>
    </row>
    <row r="4427" spans="1:7">
      <c r="A4427" s="4"/>
      <c r="B4427" s="4"/>
      <c r="C4427" s="11" t="s">
        <v>357</v>
      </c>
      <c r="D4427" s="30">
        <v>0</v>
      </c>
      <c r="E4427" s="30">
        <v>0</v>
      </c>
      <c r="F4427" s="30">
        <v>0</v>
      </c>
      <c r="G4427" s="30">
        <v>0</v>
      </c>
    </row>
    <row r="4428" spans="1:7">
      <c r="A4428" s="4"/>
      <c r="B4428" s="4"/>
      <c r="C4428" s="11" t="s">
        <v>361</v>
      </c>
      <c r="D4428" s="30">
        <v>0</v>
      </c>
      <c r="E4428" s="30">
        <v>0</v>
      </c>
      <c r="F4428" s="30">
        <v>0</v>
      </c>
      <c r="G4428" s="30">
        <v>0</v>
      </c>
    </row>
    <row r="4429" spans="1:7">
      <c r="A4429" s="4"/>
      <c r="B4429" s="4"/>
      <c r="C4429" s="11" t="s">
        <v>363</v>
      </c>
      <c r="D4429" s="30">
        <v>0</v>
      </c>
      <c r="E4429" s="30">
        <v>0</v>
      </c>
      <c r="F4429" s="30">
        <v>0</v>
      </c>
      <c r="G4429" s="30">
        <v>0</v>
      </c>
    </row>
    <row r="4430" spans="1:7">
      <c r="A4430" s="4"/>
      <c r="B4430" s="4"/>
      <c r="C4430" s="11" t="s">
        <v>357</v>
      </c>
      <c r="D4430" s="30">
        <v>0</v>
      </c>
      <c r="E4430" s="30">
        <v>0</v>
      </c>
      <c r="F4430" s="30">
        <v>0</v>
      </c>
      <c r="G4430" s="30">
        <v>0</v>
      </c>
    </row>
    <row r="4431" spans="1:7">
      <c r="A4431" s="4"/>
      <c r="B4431" s="4"/>
      <c r="C4431" s="11" t="s">
        <v>361</v>
      </c>
      <c r="D4431" s="30">
        <v>0</v>
      </c>
      <c r="E4431" s="30">
        <v>0</v>
      </c>
      <c r="F4431" s="30">
        <v>0</v>
      </c>
      <c r="G4431" s="30">
        <v>0</v>
      </c>
    </row>
    <row r="4432" spans="1:7">
      <c r="A4432" s="4"/>
      <c r="B4432" s="4"/>
      <c r="C4432" s="11" t="s">
        <v>362</v>
      </c>
      <c r="D4432" s="30">
        <v>0</v>
      </c>
      <c r="E4432" s="30">
        <v>0</v>
      </c>
      <c r="F4432" s="30">
        <v>0</v>
      </c>
      <c r="G4432" s="30">
        <v>0</v>
      </c>
    </row>
    <row r="4433" spans="1:7">
      <c r="A4433" s="4"/>
      <c r="B4433" s="4"/>
      <c r="C4433" s="11" t="s">
        <v>357</v>
      </c>
      <c r="D4433" s="30">
        <v>0</v>
      </c>
      <c r="E4433" s="30">
        <v>0</v>
      </c>
      <c r="F4433" s="30">
        <v>0</v>
      </c>
      <c r="G4433" s="30">
        <v>0</v>
      </c>
    </row>
    <row r="4434" spans="1:7">
      <c r="A4434" s="4"/>
      <c r="B4434" s="4"/>
      <c r="C4434" s="11" t="s">
        <v>361</v>
      </c>
      <c r="D4434" s="30">
        <v>0</v>
      </c>
      <c r="E4434" s="30">
        <v>0</v>
      </c>
      <c r="F4434" s="30">
        <v>0</v>
      </c>
      <c r="G4434" s="30">
        <v>0</v>
      </c>
    </row>
    <row r="4435" spans="1:7">
      <c r="A4435" s="4"/>
      <c r="B4435" s="4"/>
      <c r="C4435" s="11" t="s">
        <v>360</v>
      </c>
      <c r="D4435" s="30">
        <v>0</v>
      </c>
      <c r="E4435" s="30">
        <v>0</v>
      </c>
      <c r="F4435" s="30">
        <v>0</v>
      </c>
      <c r="G4435" s="30">
        <v>0</v>
      </c>
    </row>
    <row r="4436" spans="1:7">
      <c r="A4436" s="4"/>
      <c r="B4436" s="4"/>
      <c r="C4436" s="11" t="s">
        <v>357</v>
      </c>
      <c r="D4436" s="30">
        <v>0</v>
      </c>
      <c r="E4436" s="30">
        <v>0</v>
      </c>
      <c r="F4436" s="30">
        <v>0</v>
      </c>
      <c r="G4436" s="30">
        <v>0</v>
      </c>
    </row>
    <row r="4437" spans="1:7">
      <c r="A4437" s="4"/>
      <c r="B4437" s="4"/>
      <c r="C4437" s="11" t="s">
        <v>356</v>
      </c>
      <c r="D4437" s="30">
        <v>0</v>
      </c>
      <c r="E4437" s="30">
        <v>0</v>
      </c>
      <c r="F4437" s="30">
        <v>0</v>
      </c>
      <c r="G4437" s="30">
        <v>0</v>
      </c>
    </row>
    <row r="4438" spans="1:7">
      <c r="A4438" s="4"/>
      <c r="B4438" s="4"/>
      <c r="C4438" s="11" t="s">
        <v>355</v>
      </c>
      <c r="D4438" s="30">
        <v>0</v>
      </c>
      <c r="E4438" s="30">
        <v>0</v>
      </c>
      <c r="F4438" s="30">
        <v>0</v>
      </c>
      <c r="G4438" s="30">
        <v>0</v>
      </c>
    </row>
    <row r="4439" spans="1:7">
      <c r="A4439" s="4"/>
      <c r="B4439" s="4"/>
      <c r="C4439" s="11" t="s">
        <v>354</v>
      </c>
      <c r="D4439" s="30">
        <v>0</v>
      </c>
      <c r="E4439" s="30">
        <v>0</v>
      </c>
      <c r="F4439" s="30">
        <v>0</v>
      </c>
      <c r="G4439" s="30">
        <v>0</v>
      </c>
    </row>
    <row r="4440" spans="1:7">
      <c r="A4440" s="4"/>
      <c r="B4440" s="4"/>
      <c r="C4440" s="11" t="s">
        <v>353</v>
      </c>
      <c r="D4440" s="30">
        <v>0</v>
      </c>
      <c r="E4440" s="30">
        <v>0</v>
      </c>
      <c r="F4440" s="30">
        <v>0</v>
      </c>
      <c r="G4440" s="30">
        <v>0</v>
      </c>
    </row>
    <row r="4441" spans="1:7">
      <c r="A4441" s="4"/>
      <c r="B4441" s="4"/>
      <c r="C4441" s="11" t="s">
        <v>359</v>
      </c>
      <c r="D4441" s="30">
        <v>0</v>
      </c>
      <c r="E4441" s="30">
        <v>52005824</v>
      </c>
      <c r="F4441" s="30">
        <v>0</v>
      </c>
      <c r="G4441" s="30">
        <v>0</v>
      </c>
    </row>
    <row r="4442" spans="1:7">
      <c r="A4442" s="4"/>
      <c r="B4442" s="4"/>
      <c r="C4442" s="11" t="s">
        <v>357</v>
      </c>
      <c r="D4442" s="30">
        <v>0</v>
      </c>
      <c r="E4442" s="30">
        <v>52005824</v>
      </c>
      <c r="F4442" s="30">
        <v>0</v>
      </c>
      <c r="G4442" s="30">
        <v>0</v>
      </c>
    </row>
    <row r="4443" spans="1:7">
      <c r="A4443" s="4"/>
      <c r="B4443" s="4"/>
      <c r="C4443" s="11" t="s">
        <v>356</v>
      </c>
      <c r="D4443" s="30">
        <v>0</v>
      </c>
      <c r="E4443" s="30">
        <v>0</v>
      </c>
      <c r="F4443" s="30">
        <v>0</v>
      </c>
      <c r="G4443" s="30">
        <v>0</v>
      </c>
    </row>
    <row r="4444" spans="1:7">
      <c r="A4444" s="4"/>
      <c r="B4444" s="4"/>
      <c r="C4444" s="11" t="s">
        <v>355</v>
      </c>
      <c r="D4444" s="30">
        <v>0</v>
      </c>
      <c r="E4444" s="30">
        <v>0</v>
      </c>
      <c r="F4444" s="30">
        <v>0</v>
      </c>
      <c r="G4444" s="30">
        <v>0</v>
      </c>
    </row>
    <row r="4445" spans="1:7">
      <c r="A4445" s="4"/>
      <c r="B4445" s="4"/>
      <c r="C4445" s="11" t="s">
        <v>354</v>
      </c>
      <c r="D4445" s="30">
        <v>0</v>
      </c>
      <c r="E4445" s="30">
        <v>0</v>
      </c>
      <c r="F4445" s="30">
        <v>0</v>
      </c>
      <c r="G4445" s="30">
        <v>0</v>
      </c>
    </row>
    <row r="4446" spans="1:7">
      <c r="A4446" s="4"/>
      <c r="B4446" s="4"/>
      <c r="C4446" s="11" t="s">
        <v>353</v>
      </c>
      <c r="D4446" s="30">
        <v>0</v>
      </c>
      <c r="E4446" s="30">
        <v>0</v>
      </c>
      <c r="F4446" s="30">
        <v>0</v>
      </c>
      <c r="G4446" s="30">
        <v>0</v>
      </c>
    </row>
    <row r="4447" spans="1:7">
      <c r="A4447" s="4"/>
      <c r="B4447" s="4"/>
      <c r="C4447" s="11" t="s">
        <v>358</v>
      </c>
      <c r="D4447" s="30">
        <v>0</v>
      </c>
      <c r="E4447" s="30">
        <v>0</v>
      </c>
      <c r="F4447" s="30">
        <v>0</v>
      </c>
      <c r="G4447" s="30">
        <v>0</v>
      </c>
    </row>
    <row r="4448" spans="1:7">
      <c r="A4448" s="4"/>
      <c r="B4448" s="4"/>
      <c r="C4448" s="11" t="s">
        <v>357</v>
      </c>
      <c r="D4448" s="30">
        <v>0</v>
      </c>
      <c r="E4448" s="30">
        <v>0</v>
      </c>
      <c r="F4448" s="30">
        <v>0</v>
      </c>
      <c r="G4448" s="30">
        <v>0</v>
      </c>
    </row>
    <row r="4449" spans="1:7">
      <c r="A4449" s="4"/>
      <c r="B4449" s="4"/>
      <c r="C4449" s="11" t="s">
        <v>356</v>
      </c>
      <c r="D4449" s="30">
        <v>0</v>
      </c>
      <c r="E4449" s="30">
        <v>0</v>
      </c>
      <c r="F4449" s="30">
        <v>0</v>
      </c>
      <c r="G4449" s="30">
        <v>0</v>
      </c>
    </row>
    <row r="4450" spans="1:7">
      <c r="A4450" s="4"/>
      <c r="B4450" s="4"/>
      <c r="C4450" s="11" t="s">
        <v>355</v>
      </c>
      <c r="D4450" s="30">
        <v>0</v>
      </c>
      <c r="E4450" s="30">
        <v>0</v>
      </c>
      <c r="F4450" s="30">
        <v>0</v>
      </c>
      <c r="G4450" s="30">
        <v>0</v>
      </c>
    </row>
    <row r="4451" spans="1:7">
      <c r="A4451" s="4"/>
      <c r="B4451" s="4"/>
      <c r="C4451" s="11" t="s">
        <v>354</v>
      </c>
      <c r="D4451" s="30">
        <v>0</v>
      </c>
      <c r="E4451" s="30">
        <v>0</v>
      </c>
      <c r="F4451" s="30">
        <v>0</v>
      </c>
      <c r="G4451" s="30">
        <v>0</v>
      </c>
    </row>
    <row r="4452" spans="1:7">
      <c r="A4452" s="4"/>
      <c r="B4452" s="4"/>
      <c r="C4452" s="11" t="s">
        <v>353</v>
      </c>
      <c r="D4452" s="30">
        <v>0</v>
      </c>
      <c r="E4452" s="30">
        <v>0</v>
      </c>
      <c r="F4452" s="30">
        <v>0</v>
      </c>
      <c r="G4452" s="30">
        <v>0</v>
      </c>
    </row>
    <row r="4453" spans="1:7">
      <c r="A4453" s="4"/>
      <c r="B4453" s="4"/>
      <c r="C4453" s="11" t="s">
        <v>352</v>
      </c>
      <c r="D4453" s="30">
        <v>0</v>
      </c>
      <c r="E4453" s="30">
        <v>0</v>
      </c>
      <c r="F4453" s="30">
        <v>0</v>
      </c>
      <c r="G4453" s="30">
        <v>0</v>
      </c>
    </row>
    <row r="4454" spans="1:7">
      <c r="A4454" s="4"/>
      <c r="B4454" s="4"/>
      <c r="C4454" s="11" t="s">
        <v>351</v>
      </c>
      <c r="D4454" s="30">
        <v>0</v>
      </c>
      <c r="E4454" s="30">
        <v>0</v>
      </c>
      <c r="F4454" s="30">
        <v>0</v>
      </c>
      <c r="G4454" s="30">
        <v>0</v>
      </c>
    </row>
    <row r="4455" spans="1:7">
      <c r="A4455" s="4"/>
      <c r="B4455" s="4"/>
      <c r="C4455" s="10" t="s">
        <v>145</v>
      </c>
      <c r="D4455" s="30">
        <v>0</v>
      </c>
      <c r="E4455" s="30">
        <v>52005824</v>
      </c>
      <c r="F4455" s="30">
        <v>0</v>
      </c>
      <c r="G4455" s="30">
        <v>0</v>
      </c>
    </row>
    <row r="4456" spans="1:7">
      <c r="A4456" s="4"/>
      <c r="B4456" s="4"/>
      <c r="C4456" s="14" t="s">
        <v>382</v>
      </c>
      <c r="D4456" s="1314" t="s">
        <v>1161</v>
      </c>
      <c r="E4456" s="1315"/>
      <c r="F4456" s="1315"/>
      <c r="G4456" s="1315"/>
    </row>
    <row r="4457" spans="1:7">
      <c r="A4457" s="4"/>
      <c r="B4457" s="4"/>
      <c r="C4457" s="27" t="s">
        <v>380</v>
      </c>
      <c r="D4457" s="1310" t="s">
        <v>1162</v>
      </c>
      <c r="E4457" s="1311"/>
      <c r="F4457" s="1311"/>
      <c r="G4457" s="1311"/>
    </row>
    <row r="4458" spans="1:7">
      <c r="A4458" s="4"/>
      <c r="B4458" s="4"/>
      <c r="C4458" s="27" t="s">
        <v>15</v>
      </c>
      <c r="D4458" s="1310" t="s">
        <v>1043</v>
      </c>
      <c r="E4458" s="1311"/>
      <c r="F4458" s="1311"/>
      <c r="G4458" s="1311"/>
    </row>
    <row r="4459" spans="1:7">
      <c r="A4459" s="4"/>
      <c r="B4459" s="4"/>
      <c r="C4459" s="13"/>
      <c r="D4459" s="33">
        <v>2022</v>
      </c>
      <c r="E4459" s="33">
        <v>2023</v>
      </c>
      <c r="F4459" s="33">
        <v>2024</v>
      </c>
      <c r="G4459" s="33">
        <v>2025</v>
      </c>
    </row>
    <row r="4460" spans="1:7">
      <c r="A4460" s="4"/>
      <c r="B4460" s="4"/>
      <c r="C4460" s="12"/>
      <c r="D4460" s="34" t="s">
        <v>7</v>
      </c>
      <c r="E4460" s="34" t="s">
        <v>8</v>
      </c>
      <c r="F4460" s="34" t="s">
        <v>8</v>
      </c>
      <c r="G4460" s="34" t="s">
        <v>8</v>
      </c>
    </row>
    <row r="4461" spans="1:7">
      <c r="A4461" s="4"/>
      <c r="B4461" s="4"/>
      <c r="C4461" s="7" t="s">
        <v>16</v>
      </c>
      <c r="D4461" s="35" t="s">
        <v>411</v>
      </c>
      <c r="E4461" s="35" t="s">
        <v>411</v>
      </c>
      <c r="F4461" s="35" t="s">
        <v>411</v>
      </c>
      <c r="G4461" s="35" t="s">
        <v>411</v>
      </c>
    </row>
    <row r="4462" spans="1:7">
      <c r="A4462" s="4"/>
      <c r="B4462" s="4"/>
      <c r="C4462" s="7" t="s">
        <v>481</v>
      </c>
      <c r="D4462" s="35" t="s">
        <v>372</v>
      </c>
      <c r="E4462" s="35" t="s">
        <v>816</v>
      </c>
      <c r="F4462" s="35" t="s">
        <v>1023</v>
      </c>
      <c r="G4462" s="35" t="s">
        <v>2687</v>
      </c>
    </row>
    <row r="4463" spans="1:7">
      <c r="A4463" s="4"/>
      <c r="B4463" s="4"/>
      <c r="C4463" s="7" t="s">
        <v>480</v>
      </c>
      <c r="D4463" s="35" t="s">
        <v>372</v>
      </c>
      <c r="E4463" s="35" t="s">
        <v>816</v>
      </c>
      <c r="F4463" s="35" t="s">
        <v>1023</v>
      </c>
      <c r="G4463" s="35" t="s">
        <v>2687</v>
      </c>
    </row>
    <row r="4464" spans="1:7">
      <c r="A4464" s="4"/>
      <c r="B4464" s="4"/>
      <c r="C4464" s="7" t="s">
        <v>375</v>
      </c>
      <c r="D4464" s="35" t="s">
        <v>348</v>
      </c>
      <c r="E4464" s="35" t="s">
        <v>372</v>
      </c>
      <c r="F4464" s="35" t="s">
        <v>372</v>
      </c>
      <c r="G4464" s="35" t="s">
        <v>372</v>
      </c>
    </row>
    <row r="4465" spans="1:7">
      <c r="A4465" s="4"/>
      <c r="B4465" s="4"/>
      <c r="C4465" s="7" t="s">
        <v>374</v>
      </c>
      <c r="D4465" s="35" t="s">
        <v>348</v>
      </c>
      <c r="E4465" s="35" t="s">
        <v>348</v>
      </c>
      <c r="F4465" s="35" t="s">
        <v>931</v>
      </c>
      <c r="G4465" s="35" t="s">
        <v>2688</v>
      </c>
    </row>
    <row r="4466" spans="1:7">
      <c r="A4466" s="4"/>
      <c r="B4466" s="4"/>
      <c r="C4466" s="7" t="s">
        <v>22</v>
      </c>
      <c r="D4466" s="35" t="s">
        <v>348</v>
      </c>
      <c r="E4466" s="35" t="s">
        <v>348</v>
      </c>
      <c r="F4466" s="35" t="s">
        <v>931</v>
      </c>
      <c r="G4466" s="35" t="s">
        <v>2688</v>
      </c>
    </row>
    <row r="4467" spans="1:7">
      <c r="A4467" s="4"/>
      <c r="B4467" s="4"/>
      <c r="C4467" s="1312" t="s">
        <v>371</v>
      </c>
      <c r="D4467" s="1313"/>
      <c r="E4467" s="1313"/>
      <c r="F4467" s="1313"/>
      <c r="G4467" s="1313"/>
    </row>
    <row r="4468" spans="1:7">
      <c r="A4468" s="4"/>
      <c r="B4468" s="4"/>
      <c r="C4468" s="13"/>
      <c r="D4468" s="33">
        <v>2022</v>
      </c>
      <c r="E4468" s="33">
        <v>2023</v>
      </c>
      <c r="F4468" s="33">
        <v>2024</v>
      </c>
      <c r="G4468" s="33">
        <v>2025</v>
      </c>
    </row>
    <row r="4469" spans="1:7">
      <c r="A4469" s="4"/>
      <c r="B4469" s="4"/>
      <c r="C4469" s="12"/>
      <c r="D4469" s="34" t="s">
        <v>7</v>
      </c>
      <c r="E4469" s="34" t="s">
        <v>8</v>
      </c>
      <c r="F4469" s="34" t="s">
        <v>8</v>
      </c>
      <c r="G4469" s="34" t="s">
        <v>8</v>
      </c>
    </row>
    <row r="4470" spans="1:7">
      <c r="A4470" s="4"/>
      <c r="B4470" s="4"/>
      <c r="C4470" s="11" t="s">
        <v>368</v>
      </c>
      <c r="D4470" s="30">
        <v>0</v>
      </c>
      <c r="E4470" s="30">
        <v>0</v>
      </c>
      <c r="F4470" s="30">
        <v>0</v>
      </c>
      <c r="G4470" s="30">
        <v>0</v>
      </c>
    </row>
    <row r="4471" spans="1:7">
      <c r="A4471" s="4"/>
      <c r="B4471" s="4"/>
      <c r="C4471" s="11" t="s">
        <v>357</v>
      </c>
      <c r="D4471" s="30">
        <v>0</v>
      </c>
      <c r="E4471" s="30">
        <v>0</v>
      </c>
      <c r="F4471" s="30">
        <v>0</v>
      </c>
      <c r="G4471" s="30">
        <v>0</v>
      </c>
    </row>
    <row r="4472" spans="1:7">
      <c r="A4472" s="4"/>
      <c r="B4472" s="4"/>
      <c r="C4472" s="11" t="s">
        <v>361</v>
      </c>
      <c r="D4472" s="30">
        <v>0</v>
      </c>
      <c r="E4472" s="30">
        <v>0</v>
      </c>
      <c r="F4472" s="30">
        <v>0</v>
      </c>
      <c r="G4472" s="30">
        <v>0</v>
      </c>
    </row>
    <row r="4473" spans="1:7">
      <c r="A4473" s="4"/>
      <c r="B4473" s="4"/>
      <c r="C4473" s="11" t="s">
        <v>367</v>
      </c>
      <c r="D4473" s="30">
        <v>0</v>
      </c>
      <c r="E4473" s="30">
        <v>0</v>
      </c>
      <c r="F4473" s="30">
        <v>0</v>
      </c>
      <c r="G4473" s="30">
        <v>0</v>
      </c>
    </row>
    <row r="4474" spans="1:7">
      <c r="A4474" s="4"/>
      <c r="B4474" s="4"/>
      <c r="C4474" s="11" t="s">
        <v>357</v>
      </c>
      <c r="D4474" s="30">
        <v>0</v>
      </c>
      <c r="E4474" s="30">
        <v>0</v>
      </c>
      <c r="F4474" s="30">
        <v>0</v>
      </c>
      <c r="G4474" s="30">
        <v>0</v>
      </c>
    </row>
    <row r="4475" spans="1:7">
      <c r="A4475" s="4"/>
      <c r="B4475" s="4"/>
      <c r="C4475" s="11" t="s">
        <v>361</v>
      </c>
      <c r="D4475" s="30">
        <v>0</v>
      </c>
      <c r="E4475" s="30">
        <v>0</v>
      </c>
      <c r="F4475" s="30">
        <v>0</v>
      </c>
      <c r="G4475" s="30">
        <v>0</v>
      </c>
    </row>
    <row r="4476" spans="1:7">
      <c r="A4476" s="4"/>
      <c r="B4476" s="4"/>
      <c r="C4476" s="11" t="s">
        <v>366</v>
      </c>
      <c r="D4476" s="30">
        <v>0</v>
      </c>
      <c r="E4476" s="30">
        <v>0</v>
      </c>
      <c r="F4476" s="30">
        <v>0</v>
      </c>
      <c r="G4476" s="30">
        <v>0</v>
      </c>
    </row>
    <row r="4477" spans="1:7">
      <c r="A4477" s="4"/>
      <c r="B4477" s="4"/>
      <c r="C4477" s="11" t="s">
        <v>357</v>
      </c>
      <c r="D4477" s="30">
        <v>0</v>
      </c>
      <c r="E4477" s="30">
        <v>0</v>
      </c>
      <c r="F4477" s="30">
        <v>0</v>
      </c>
      <c r="G4477" s="30">
        <v>0</v>
      </c>
    </row>
    <row r="4478" spans="1:7">
      <c r="A4478" s="4"/>
      <c r="B4478" s="4"/>
      <c r="C4478" s="11" t="s">
        <v>361</v>
      </c>
      <c r="D4478" s="30">
        <v>0</v>
      </c>
      <c r="E4478" s="30">
        <v>0</v>
      </c>
      <c r="F4478" s="30">
        <v>0</v>
      </c>
      <c r="G4478" s="30">
        <v>0</v>
      </c>
    </row>
    <row r="4479" spans="1:7">
      <c r="A4479" s="4"/>
      <c r="B4479" s="4"/>
      <c r="C4479" s="11" t="s">
        <v>365</v>
      </c>
      <c r="D4479" s="30">
        <v>0</v>
      </c>
      <c r="E4479" s="30">
        <v>0</v>
      </c>
      <c r="F4479" s="30">
        <v>0</v>
      </c>
      <c r="G4479" s="30">
        <v>0</v>
      </c>
    </row>
    <row r="4480" spans="1:7">
      <c r="A4480" s="4"/>
      <c r="B4480" s="4"/>
      <c r="C4480" s="11" t="s">
        <v>357</v>
      </c>
      <c r="D4480" s="30">
        <v>0</v>
      </c>
      <c r="E4480" s="30">
        <v>0</v>
      </c>
      <c r="F4480" s="30">
        <v>0</v>
      </c>
      <c r="G4480" s="30">
        <v>0</v>
      </c>
    </row>
    <row r="4481" spans="1:7">
      <c r="A4481" s="4"/>
      <c r="B4481" s="4"/>
      <c r="C4481" s="11" t="s">
        <v>361</v>
      </c>
      <c r="D4481" s="30">
        <v>0</v>
      </c>
      <c r="E4481" s="30">
        <v>0</v>
      </c>
      <c r="F4481" s="30">
        <v>0</v>
      </c>
      <c r="G4481" s="30">
        <v>0</v>
      </c>
    </row>
    <row r="4482" spans="1:7">
      <c r="A4482" s="4"/>
      <c r="B4482" s="4"/>
      <c r="C4482" s="11" t="s">
        <v>370</v>
      </c>
      <c r="D4482" s="30">
        <v>0</v>
      </c>
      <c r="E4482" s="30">
        <v>0</v>
      </c>
      <c r="F4482" s="30">
        <v>0</v>
      </c>
      <c r="G4482" s="30">
        <v>0</v>
      </c>
    </row>
    <row r="4483" spans="1:7">
      <c r="A4483" s="4"/>
      <c r="B4483" s="4"/>
      <c r="C4483" s="11" t="s">
        <v>357</v>
      </c>
      <c r="D4483" s="30">
        <v>0</v>
      </c>
      <c r="E4483" s="30">
        <v>0</v>
      </c>
      <c r="F4483" s="30">
        <v>0</v>
      </c>
      <c r="G4483" s="30">
        <v>0</v>
      </c>
    </row>
    <row r="4484" spans="1:7">
      <c r="A4484" s="4"/>
      <c r="B4484" s="4"/>
      <c r="C4484" s="11" t="s">
        <v>361</v>
      </c>
      <c r="D4484" s="30">
        <v>0</v>
      </c>
      <c r="E4484" s="30">
        <v>0</v>
      </c>
      <c r="F4484" s="30">
        <v>0</v>
      </c>
      <c r="G4484" s="30">
        <v>0</v>
      </c>
    </row>
    <row r="4485" spans="1:7">
      <c r="A4485" s="4"/>
      <c r="B4485" s="4"/>
      <c r="C4485" s="11" t="s">
        <v>363</v>
      </c>
      <c r="D4485" s="30">
        <v>0</v>
      </c>
      <c r="E4485" s="30">
        <v>0</v>
      </c>
      <c r="F4485" s="30">
        <v>0</v>
      </c>
      <c r="G4485" s="30">
        <v>0</v>
      </c>
    </row>
    <row r="4486" spans="1:7">
      <c r="A4486" s="4"/>
      <c r="B4486" s="4"/>
      <c r="C4486" s="11" t="s">
        <v>357</v>
      </c>
      <c r="D4486" s="30">
        <v>0</v>
      </c>
      <c r="E4486" s="30">
        <v>0</v>
      </c>
      <c r="F4486" s="30">
        <v>0</v>
      </c>
      <c r="G4486" s="30">
        <v>0</v>
      </c>
    </row>
    <row r="4487" spans="1:7">
      <c r="A4487" s="4"/>
      <c r="B4487" s="4"/>
      <c r="C4487" s="11" t="s">
        <v>361</v>
      </c>
      <c r="D4487" s="30">
        <v>0</v>
      </c>
      <c r="E4487" s="30">
        <v>0</v>
      </c>
      <c r="F4487" s="30">
        <v>0</v>
      </c>
      <c r="G4487" s="30">
        <v>0</v>
      </c>
    </row>
    <row r="4488" spans="1:7">
      <c r="A4488" s="4"/>
      <c r="B4488" s="4"/>
      <c r="C4488" s="11" t="s">
        <v>362</v>
      </c>
      <c r="D4488" s="30">
        <v>0</v>
      </c>
      <c r="E4488" s="30">
        <v>0</v>
      </c>
      <c r="F4488" s="30">
        <v>0</v>
      </c>
      <c r="G4488" s="30">
        <v>0</v>
      </c>
    </row>
    <row r="4489" spans="1:7">
      <c r="A4489" s="4"/>
      <c r="B4489" s="4"/>
      <c r="C4489" s="11" t="s">
        <v>357</v>
      </c>
      <c r="D4489" s="30">
        <v>0</v>
      </c>
      <c r="E4489" s="30">
        <v>0</v>
      </c>
      <c r="F4489" s="30">
        <v>0</v>
      </c>
      <c r="G4489" s="30">
        <v>0</v>
      </c>
    </row>
    <row r="4490" spans="1:7">
      <c r="A4490" s="4"/>
      <c r="B4490" s="4"/>
      <c r="C4490" s="11" t="s">
        <v>361</v>
      </c>
      <c r="D4490" s="30">
        <v>0</v>
      </c>
      <c r="E4490" s="30">
        <v>0</v>
      </c>
      <c r="F4490" s="30">
        <v>0</v>
      </c>
      <c r="G4490" s="30">
        <v>0</v>
      </c>
    </row>
    <row r="4491" spans="1:7">
      <c r="A4491" s="4"/>
      <c r="B4491" s="4"/>
      <c r="C4491" s="11" t="s">
        <v>360</v>
      </c>
      <c r="D4491" s="30">
        <v>0</v>
      </c>
      <c r="E4491" s="30">
        <v>0</v>
      </c>
      <c r="F4491" s="30">
        <v>0</v>
      </c>
      <c r="G4491" s="30">
        <v>0</v>
      </c>
    </row>
    <row r="4492" spans="1:7">
      <c r="A4492" s="4"/>
      <c r="B4492" s="4"/>
      <c r="C4492" s="11" t="s">
        <v>357</v>
      </c>
      <c r="D4492" s="30">
        <v>0</v>
      </c>
      <c r="E4492" s="30">
        <v>0</v>
      </c>
      <c r="F4492" s="30">
        <v>0</v>
      </c>
      <c r="G4492" s="30">
        <v>0</v>
      </c>
    </row>
    <row r="4493" spans="1:7">
      <c r="A4493" s="4"/>
      <c r="B4493" s="4"/>
      <c r="C4493" s="11" t="s">
        <v>356</v>
      </c>
      <c r="D4493" s="30">
        <v>0</v>
      </c>
      <c r="E4493" s="30">
        <v>0</v>
      </c>
      <c r="F4493" s="30">
        <v>0</v>
      </c>
      <c r="G4493" s="30">
        <v>0</v>
      </c>
    </row>
    <row r="4494" spans="1:7">
      <c r="A4494" s="4"/>
      <c r="B4494" s="4"/>
      <c r="C4494" s="11" t="s">
        <v>355</v>
      </c>
      <c r="D4494" s="30">
        <v>0</v>
      </c>
      <c r="E4494" s="30">
        <v>0</v>
      </c>
      <c r="F4494" s="30">
        <v>0</v>
      </c>
      <c r="G4494" s="30">
        <v>0</v>
      </c>
    </row>
    <row r="4495" spans="1:7">
      <c r="A4495" s="4"/>
      <c r="B4495" s="4"/>
      <c r="C4495" s="11" t="s">
        <v>354</v>
      </c>
      <c r="D4495" s="30">
        <v>0</v>
      </c>
      <c r="E4495" s="30">
        <v>0</v>
      </c>
      <c r="F4495" s="30">
        <v>0</v>
      </c>
      <c r="G4495" s="30">
        <v>0</v>
      </c>
    </row>
    <row r="4496" spans="1:7">
      <c r="A4496" s="4"/>
      <c r="B4496" s="4"/>
      <c r="C4496" s="11" t="s">
        <v>353</v>
      </c>
      <c r="D4496" s="30">
        <v>0</v>
      </c>
      <c r="E4496" s="30">
        <v>0</v>
      </c>
      <c r="F4496" s="30">
        <v>0</v>
      </c>
      <c r="G4496" s="30">
        <v>0</v>
      </c>
    </row>
    <row r="4497" spans="1:7">
      <c r="A4497" s="4"/>
      <c r="B4497" s="4"/>
      <c r="C4497" s="11" t="s">
        <v>359</v>
      </c>
      <c r="D4497" s="30">
        <v>0</v>
      </c>
      <c r="E4497" s="30">
        <v>5000000</v>
      </c>
      <c r="F4497" s="30">
        <v>25000000</v>
      </c>
      <c r="G4497" s="30">
        <v>36887419</v>
      </c>
    </row>
    <row r="4498" spans="1:7">
      <c r="A4498" s="4"/>
      <c r="B4498" s="4"/>
      <c r="C4498" s="11" t="s">
        <v>357</v>
      </c>
      <c r="D4498" s="30">
        <v>0</v>
      </c>
      <c r="E4498" s="30">
        <v>5000000</v>
      </c>
      <c r="F4498" s="30">
        <v>25000000</v>
      </c>
      <c r="G4498" s="30">
        <v>36887419</v>
      </c>
    </row>
    <row r="4499" spans="1:7">
      <c r="A4499" s="4"/>
      <c r="B4499" s="4"/>
      <c r="C4499" s="11" t="s">
        <v>356</v>
      </c>
      <c r="D4499" s="30">
        <v>0</v>
      </c>
      <c r="E4499" s="30">
        <v>0</v>
      </c>
      <c r="F4499" s="30">
        <v>0</v>
      </c>
      <c r="G4499" s="30">
        <v>0</v>
      </c>
    </row>
    <row r="4500" spans="1:7">
      <c r="A4500" s="4"/>
      <c r="B4500" s="4"/>
      <c r="C4500" s="11" t="s">
        <v>355</v>
      </c>
      <c r="D4500" s="30">
        <v>0</v>
      </c>
      <c r="E4500" s="30">
        <v>0</v>
      </c>
      <c r="F4500" s="30">
        <v>0</v>
      </c>
      <c r="G4500" s="30">
        <v>0</v>
      </c>
    </row>
    <row r="4501" spans="1:7">
      <c r="A4501" s="4"/>
      <c r="B4501" s="4"/>
      <c r="C4501" s="11" t="s">
        <v>354</v>
      </c>
      <c r="D4501" s="30">
        <v>0</v>
      </c>
      <c r="E4501" s="30">
        <v>0</v>
      </c>
      <c r="F4501" s="30">
        <v>0</v>
      </c>
      <c r="G4501" s="30">
        <v>0</v>
      </c>
    </row>
    <row r="4502" spans="1:7">
      <c r="A4502" s="4"/>
      <c r="B4502" s="4"/>
      <c r="C4502" s="11" t="s">
        <v>353</v>
      </c>
      <c r="D4502" s="30">
        <v>0</v>
      </c>
      <c r="E4502" s="30">
        <v>0</v>
      </c>
      <c r="F4502" s="30">
        <v>0</v>
      </c>
      <c r="G4502" s="30">
        <v>0</v>
      </c>
    </row>
    <row r="4503" spans="1:7">
      <c r="A4503" s="4"/>
      <c r="B4503" s="4"/>
      <c r="C4503" s="11" t="s">
        <v>358</v>
      </c>
      <c r="D4503" s="30">
        <v>0</v>
      </c>
      <c r="E4503" s="30">
        <v>0</v>
      </c>
      <c r="F4503" s="30">
        <v>0</v>
      </c>
      <c r="G4503" s="30">
        <v>0</v>
      </c>
    </row>
    <row r="4504" spans="1:7">
      <c r="A4504" s="4"/>
      <c r="B4504" s="4"/>
      <c r="C4504" s="11" t="s">
        <v>357</v>
      </c>
      <c r="D4504" s="30">
        <v>0</v>
      </c>
      <c r="E4504" s="30">
        <v>0</v>
      </c>
      <c r="F4504" s="30">
        <v>0</v>
      </c>
      <c r="G4504" s="30">
        <v>0</v>
      </c>
    </row>
    <row r="4505" spans="1:7">
      <c r="A4505" s="4"/>
      <c r="B4505" s="4"/>
      <c r="C4505" s="11" t="s">
        <v>356</v>
      </c>
      <c r="D4505" s="30">
        <v>0</v>
      </c>
      <c r="E4505" s="30">
        <v>0</v>
      </c>
      <c r="F4505" s="30">
        <v>0</v>
      </c>
      <c r="G4505" s="30">
        <v>0</v>
      </c>
    </row>
    <row r="4506" spans="1:7">
      <c r="A4506" s="4"/>
      <c r="B4506" s="4"/>
      <c r="C4506" s="11" t="s">
        <v>355</v>
      </c>
      <c r="D4506" s="30">
        <v>0</v>
      </c>
      <c r="E4506" s="30">
        <v>0</v>
      </c>
      <c r="F4506" s="30">
        <v>0</v>
      </c>
      <c r="G4506" s="30">
        <v>0</v>
      </c>
    </row>
    <row r="4507" spans="1:7">
      <c r="A4507" s="4"/>
      <c r="B4507" s="4"/>
      <c r="C4507" s="11" t="s">
        <v>354</v>
      </c>
      <c r="D4507" s="30">
        <v>0</v>
      </c>
      <c r="E4507" s="30">
        <v>0</v>
      </c>
      <c r="F4507" s="30">
        <v>0</v>
      </c>
      <c r="G4507" s="30">
        <v>0</v>
      </c>
    </row>
    <row r="4508" spans="1:7">
      <c r="A4508" s="4"/>
      <c r="B4508" s="4"/>
      <c r="C4508" s="11" t="s">
        <v>353</v>
      </c>
      <c r="D4508" s="30">
        <v>0</v>
      </c>
      <c r="E4508" s="30">
        <v>0</v>
      </c>
      <c r="F4508" s="30">
        <v>0</v>
      </c>
      <c r="G4508" s="30">
        <v>0</v>
      </c>
    </row>
    <row r="4509" spans="1:7">
      <c r="A4509" s="4"/>
      <c r="B4509" s="4"/>
      <c r="C4509" s="11" t="s">
        <v>352</v>
      </c>
      <c r="D4509" s="30">
        <v>0</v>
      </c>
      <c r="E4509" s="30">
        <v>0</v>
      </c>
      <c r="F4509" s="30">
        <v>0</v>
      </c>
      <c r="G4509" s="30">
        <v>0</v>
      </c>
    </row>
    <row r="4510" spans="1:7">
      <c r="A4510" s="4"/>
      <c r="B4510" s="4"/>
      <c r="C4510" s="11" t="s">
        <v>351</v>
      </c>
      <c r="D4510" s="30">
        <v>0</v>
      </c>
      <c r="E4510" s="30">
        <v>0</v>
      </c>
      <c r="F4510" s="30">
        <v>0</v>
      </c>
      <c r="G4510" s="30">
        <v>0</v>
      </c>
    </row>
    <row r="4511" spans="1:7">
      <c r="A4511" s="4"/>
      <c r="B4511" s="4"/>
      <c r="C4511" s="10" t="s">
        <v>145</v>
      </c>
      <c r="D4511" s="30">
        <v>0</v>
      </c>
      <c r="E4511" s="30">
        <v>5000000</v>
      </c>
      <c r="F4511" s="30">
        <v>25000000</v>
      </c>
      <c r="G4511" s="30">
        <v>36887419</v>
      </c>
    </row>
    <row r="4512" spans="1:7">
      <c r="A4512" s="4"/>
      <c r="B4512" s="4"/>
      <c r="C4512" s="14" t="s">
        <v>382</v>
      </c>
      <c r="D4512" s="1314" t="s">
        <v>1163</v>
      </c>
      <c r="E4512" s="1315"/>
      <c r="F4512" s="1315"/>
      <c r="G4512" s="1315"/>
    </row>
    <row r="4513" spans="1:7">
      <c r="A4513" s="4"/>
      <c r="B4513" s="4"/>
      <c r="C4513" s="27" t="s">
        <v>380</v>
      </c>
      <c r="D4513" s="1310" t="s">
        <v>1164</v>
      </c>
      <c r="E4513" s="1311"/>
      <c r="F4513" s="1311"/>
      <c r="G4513" s="1311"/>
    </row>
    <row r="4514" spans="1:7">
      <c r="A4514" s="4"/>
      <c r="B4514" s="4"/>
      <c r="C4514" s="27" t="s">
        <v>15</v>
      </c>
      <c r="D4514" s="1310" t="s">
        <v>1043</v>
      </c>
      <c r="E4514" s="1311"/>
      <c r="F4514" s="1311"/>
      <c r="G4514" s="1311"/>
    </row>
    <row r="4515" spans="1:7">
      <c r="A4515" s="4"/>
      <c r="B4515" s="4"/>
      <c r="C4515" s="13"/>
      <c r="D4515" s="33">
        <v>2022</v>
      </c>
      <c r="E4515" s="33">
        <v>2023</v>
      </c>
      <c r="F4515" s="33">
        <v>2024</v>
      </c>
      <c r="G4515" s="33">
        <v>2025</v>
      </c>
    </row>
    <row r="4516" spans="1:7">
      <c r="A4516" s="4"/>
      <c r="B4516" s="4"/>
      <c r="C4516" s="12"/>
      <c r="D4516" s="34" t="s">
        <v>7</v>
      </c>
      <c r="E4516" s="34" t="s">
        <v>8</v>
      </c>
      <c r="F4516" s="34" t="s">
        <v>8</v>
      </c>
      <c r="G4516" s="34" t="s">
        <v>8</v>
      </c>
    </row>
    <row r="4517" spans="1:7">
      <c r="A4517" s="4"/>
      <c r="B4517" s="4"/>
      <c r="C4517" s="7" t="s">
        <v>16</v>
      </c>
      <c r="D4517" s="35" t="s">
        <v>411</v>
      </c>
      <c r="E4517" s="35" t="s">
        <v>411</v>
      </c>
      <c r="F4517" s="35" t="s">
        <v>411</v>
      </c>
      <c r="G4517" s="35" t="s">
        <v>411</v>
      </c>
    </row>
    <row r="4518" spans="1:7">
      <c r="A4518" s="4"/>
      <c r="B4518" s="4"/>
      <c r="C4518" s="7" t="s">
        <v>481</v>
      </c>
      <c r="D4518" s="35" t="s">
        <v>2689</v>
      </c>
      <c r="E4518" s="35" t="s">
        <v>709</v>
      </c>
      <c r="F4518" s="35" t="s">
        <v>2690</v>
      </c>
      <c r="G4518" s="35" t="s">
        <v>372</v>
      </c>
    </row>
    <row r="4519" spans="1:7">
      <c r="A4519" s="4"/>
      <c r="B4519" s="4"/>
      <c r="C4519" s="7" t="s">
        <v>480</v>
      </c>
      <c r="D4519" s="35" t="s">
        <v>2689</v>
      </c>
      <c r="E4519" s="35" t="s">
        <v>709</v>
      </c>
      <c r="F4519" s="35" t="s">
        <v>2690</v>
      </c>
      <c r="G4519" s="35" t="s">
        <v>372</v>
      </c>
    </row>
    <row r="4520" spans="1:7">
      <c r="A4520" s="4"/>
      <c r="B4520" s="4"/>
      <c r="C4520" s="7" t="s">
        <v>375</v>
      </c>
      <c r="D4520" s="35" t="s">
        <v>348</v>
      </c>
      <c r="E4520" s="35" t="s">
        <v>372</v>
      </c>
      <c r="F4520" s="35" t="s">
        <v>372</v>
      </c>
      <c r="G4520" s="35" t="s">
        <v>372</v>
      </c>
    </row>
    <row r="4521" spans="1:7">
      <c r="A4521" s="4"/>
      <c r="B4521" s="4"/>
      <c r="C4521" s="7" t="s">
        <v>374</v>
      </c>
      <c r="D4521" s="35" t="s">
        <v>348</v>
      </c>
      <c r="E4521" s="35" t="s">
        <v>2691</v>
      </c>
      <c r="F4521" s="35" t="s">
        <v>2692</v>
      </c>
      <c r="G4521" s="35" t="s">
        <v>434</v>
      </c>
    </row>
    <row r="4522" spans="1:7">
      <c r="A4522" s="4"/>
      <c r="B4522" s="4"/>
      <c r="C4522" s="7" t="s">
        <v>22</v>
      </c>
      <c r="D4522" s="35" t="s">
        <v>348</v>
      </c>
      <c r="E4522" s="35" t="s">
        <v>2691</v>
      </c>
      <c r="F4522" s="35" t="s">
        <v>2692</v>
      </c>
      <c r="G4522" s="35" t="s">
        <v>434</v>
      </c>
    </row>
    <row r="4523" spans="1:7">
      <c r="A4523" s="4"/>
      <c r="B4523" s="4"/>
      <c r="C4523" s="1312" t="s">
        <v>371</v>
      </c>
      <c r="D4523" s="1313"/>
      <c r="E4523" s="1313"/>
      <c r="F4523" s="1313"/>
      <c r="G4523" s="1313"/>
    </row>
    <row r="4524" spans="1:7">
      <c r="A4524" s="4"/>
      <c r="B4524" s="4"/>
      <c r="C4524" s="13"/>
      <c r="D4524" s="33">
        <v>2022</v>
      </c>
      <c r="E4524" s="33">
        <v>2023</v>
      </c>
      <c r="F4524" s="33">
        <v>2024</v>
      </c>
      <c r="G4524" s="33">
        <v>2025</v>
      </c>
    </row>
    <row r="4525" spans="1:7">
      <c r="A4525" s="4"/>
      <c r="B4525" s="4"/>
      <c r="C4525" s="12"/>
      <c r="D4525" s="34" t="s">
        <v>7</v>
      </c>
      <c r="E4525" s="34" t="s">
        <v>8</v>
      </c>
      <c r="F4525" s="34" t="s">
        <v>8</v>
      </c>
      <c r="G4525" s="34" t="s">
        <v>8</v>
      </c>
    </row>
    <row r="4526" spans="1:7">
      <c r="A4526" s="4"/>
      <c r="B4526" s="4"/>
      <c r="C4526" s="11" t="s">
        <v>368</v>
      </c>
      <c r="D4526" s="30">
        <v>0</v>
      </c>
      <c r="E4526" s="30">
        <v>0</v>
      </c>
      <c r="F4526" s="30">
        <v>0</v>
      </c>
      <c r="G4526" s="30">
        <v>0</v>
      </c>
    </row>
    <row r="4527" spans="1:7">
      <c r="A4527" s="4"/>
      <c r="B4527" s="4"/>
      <c r="C4527" s="11" t="s">
        <v>357</v>
      </c>
      <c r="D4527" s="30">
        <v>0</v>
      </c>
      <c r="E4527" s="30">
        <v>0</v>
      </c>
      <c r="F4527" s="30">
        <v>0</v>
      </c>
      <c r="G4527" s="30">
        <v>0</v>
      </c>
    </row>
    <row r="4528" spans="1:7">
      <c r="A4528" s="4"/>
      <c r="B4528" s="4"/>
      <c r="C4528" s="11" t="s">
        <v>361</v>
      </c>
      <c r="D4528" s="30">
        <v>0</v>
      </c>
      <c r="E4528" s="30">
        <v>0</v>
      </c>
      <c r="F4528" s="30">
        <v>0</v>
      </c>
      <c r="G4528" s="30">
        <v>0</v>
      </c>
    </row>
    <row r="4529" spans="1:7">
      <c r="A4529" s="4"/>
      <c r="B4529" s="4"/>
      <c r="C4529" s="11" t="s">
        <v>367</v>
      </c>
      <c r="D4529" s="30">
        <v>0</v>
      </c>
      <c r="E4529" s="30">
        <v>0</v>
      </c>
      <c r="F4529" s="30">
        <v>0</v>
      </c>
      <c r="G4529" s="30">
        <v>0</v>
      </c>
    </row>
    <row r="4530" spans="1:7">
      <c r="A4530" s="4"/>
      <c r="B4530" s="4"/>
      <c r="C4530" s="11" t="s">
        <v>357</v>
      </c>
      <c r="D4530" s="30">
        <v>0</v>
      </c>
      <c r="E4530" s="30">
        <v>0</v>
      </c>
      <c r="F4530" s="30">
        <v>0</v>
      </c>
      <c r="G4530" s="30">
        <v>0</v>
      </c>
    </row>
    <row r="4531" spans="1:7">
      <c r="A4531" s="4"/>
      <c r="B4531" s="4"/>
      <c r="C4531" s="11" t="s">
        <v>361</v>
      </c>
      <c r="D4531" s="30">
        <v>0</v>
      </c>
      <c r="E4531" s="30">
        <v>0</v>
      </c>
      <c r="F4531" s="30">
        <v>0</v>
      </c>
      <c r="G4531" s="30">
        <v>0</v>
      </c>
    </row>
    <row r="4532" spans="1:7">
      <c r="A4532" s="4"/>
      <c r="B4532" s="4"/>
      <c r="C4532" s="11" t="s">
        <v>366</v>
      </c>
      <c r="D4532" s="30">
        <v>0</v>
      </c>
      <c r="E4532" s="30">
        <v>0</v>
      </c>
      <c r="F4532" s="30">
        <v>0</v>
      </c>
      <c r="G4532" s="30">
        <v>0</v>
      </c>
    </row>
    <row r="4533" spans="1:7">
      <c r="A4533" s="4"/>
      <c r="B4533" s="4"/>
      <c r="C4533" s="11" t="s">
        <v>357</v>
      </c>
      <c r="D4533" s="30">
        <v>0</v>
      </c>
      <c r="E4533" s="30">
        <v>0</v>
      </c>
      <c r="F4533" s="30">
        <v>0</v>
      </c>
      <c r="G4533" s="30">
        <v>0</v>
      </c>
    </row>
    <row r="4534" spans="1:7">
      <c r="A4534" s="4"/>
      <c r="B4534" s="4"/>
      <c r="C4534" s="11" t="s">
        <v>361</v>
      </c>
      <c r="D4534" s="30">
        <v>0</v>
      </c>
      <c r="E4534" s="30">
        <v>0</v>
      </c>
      <c r="F4534" s="30">
        <v>0</v>
      </c>
      <c r="G4534" s="30">
        <v>0</v>
      </c>
    </row>
    <row r="4535" spans="1:7">
      <c r="A4535" s="4"/>
      <c r="B4535" s="4"/>
      <c r="C4535" s="11" t="s">
        <v>365</v>
      </c>
      <c r="D4535" s="30">
        <v>0</v>
      </c>
      <c r="E4535" s="30">
        <v>0</v>
      </c>
      <c r="F4535" s="30">
        <v>0</v>
      </c>
      <c r="G4535" s="30">
        <v>0</v>
      </c>
    </row>
    <row r="4536" spans="1:7">
      <c r="A4536" s="4"/>
      <c r="B4536" s="4"/>
      <c r="C4536" s="11" t="s">
        <v>357</v>
      </c>
      <c r="D4536" s="30">
        <v>0</v>
      </c>
      <c r="E4536" s="30">
        <v>0</v>
      </c>
      <c r="F4536" s="30">
        <v>0</v>
      </c>
      <c r="G4536" s="30">
        <v>0</v>
      </c>
    </row>
    <row r="4537" spans="1:7">
      <c r="A4537" s="4"/>
      <c r="B4537" s="4"/>
      <c r="C4537" s="11" t="s">
        <v>361</v>
      </c>
      <c r="D4537" s="30">
        <v>0</v>
      </c>
      <c r="E4537" s="30">
        <v>0</v>
      </c>
      <c r="F4537" s="30">
        <v>0</v>
      </c>
      <c r="G4537" s="30">
        <v>0</v>
      </c>
    </row>
    <row r="4538" spans="1:7">
      <c r="A4538" s="4"/>
      <c r="B4538" s="4"/>
      <c r="C4538" s="11" t="s">
        <v>370</v>
      </c>
      <c r="D4538" s="30">
        <v>0</v>
      </c>
      <c r="E4538" s="30">
        <v>0</v>
      </c>
      <c r="F4538" s="30">
        <v>0</v>
      </c>
      <c r="G4538" s="30">
        <v>0</v>
      </c>
    </row>
    <row r="4539" spans="1:7">
      <c r="A4539" s="4"/>
      <c r="B4539" s="4"/>
      <c r="C4539" s="11" t="s">
        <v>357</v>
      </c>
      <c r="D4539" s="30">
        <v>0</v>
      </c>
      <c r="E4539" s="30">
        <v>0</v>
      </c>
      <c r="F4539" s="30">
        <v>0</v>
      </c>
      <c r="G4539" s="30">
        <v>0</v>
      </c>
    </row>
    <row r="4540" spans="1:7">
      <c r="A4540" s="4"/>
      <c r="B4540" s="4"/>
      <c r="C4540" s="11" t="s">
        <v>361</v>
      </c>
      <c r="D4540" s="30">
        <v>0</v>
      </c>
      <c r="E4540" s="30">
        <v>0</v>
      </c>
      <c r="F4540" s="30">
        <v>0</v>
      </c>
      <c r="G4540" s="30">
        <v>0</v>
      </c>
    </row>
    <row r="4541" spans="1:7">
      <c r="A4541" s="4"/>
      <c r="B4541" s="4"/>
      <c r="C4541" s="11" t="s">
        <v>363</v>
      </c>
      <c r="D4541" s="30">
        <v>0</v>
      </c>
      <c r="E4541" s="30">
        <v>0</v>
      </c>
      <c r="F4541" s="30">
        <v>0</v>
      </c>
      <c r="G4541" s="30">
        <v>0</v>
      </c>
    </row>
    <row r="4542" spans="1:7">
      <c r="A4542" s="4"/>
      <c r="B4542" s="4"/>
      <c r="C4542" s="11" t="s">
        <v>357</v>
      </c>
      <c r="D4542" s="30">
        <v>0</v>
      </c>
      <c r="E4542" s="30">
        <v>0</v>
      </c>
      <c r="F4542" s="30">
        <v>0</v>
      </c>
      <c r="G4542" s="30">
        <v>0</v>
      </c>
    </row>
    <row r="4543" spans="1:7">
      <c r="A4543" s="4"/>
      <c r="B4543" s="4"/>
      <c r="C4543" s="11" t="s">
        <v>361</v>
      </c>
      <c r="D4543" s="30">
        <v>0</v>
      </c>
      <c r="E4543" s="30">
        <v>0</v>
      </c>
      <c r="F4543" s="30">
        <v>0</v>
      </c>
      <c r="G4543" s="30">
        <v>0</v>
      </c>
    </row>
    <row r="4544" spans="1:7">
      <c r="A4544" s="4"/>
      <c r="B4544" s="4"/>
      <c r="C4544" s="11" t="s">
        <v>362</v>
      </c>
      <c r="D4544" s="30">
        <v>0</v>
      </c>
      <c r="E4544" s="30">
        <v>0</v>
      </c>
      <c r="F4544" s="30">
        <v>0</v>
      </c>
      <c r="G4544" s="30">
        <v>0</v>
      </c>
    </row>
    <row r="4545" spans="1:7">
      <c r="A4545" s="4"/>
      <c r="B4545" s="4"/>
      <c r="C4545" s="11" t="s">
        <v>357</v>
      </c>
      <c r="D4545" s="30">
        <v>0</v>
      </c>
      <c r="E4545" s="30">
        <v>0</v>
      </c>
      <c r="F4545" s="30">
        <v>0</v>
      </c>
      <c r="G4545" s="30">
        <v>0</v>
      </c>
    </row>
    <row r="4546" spans="1:7">
      <c r="A4546" s="4"/>
      <c r="B4546" s="4"/>
      <c r="C4546" s="11" t="s">
        <v>361</v>
      </c>
      <c r="D4546" s="30">
        <v>0</v>
      </c>
      <c r="E4546" s="30">
        <v>0</v>
      </c>
      <c r="F4546" s="30">
        <v>0</v>
      </c>
      <c r="G4546" s="30">
        <v>0</v>
      </c>
    </row>
    <row r="4547" spans="1:7">
      <c r="A4547" s="4"/>
      <c r="B4547" s="4"/>
      <c r="C4547" s="11" t="s">
        <v>360</v>
      </c>
      <c r="D4547" s="30">
        <v>0</v>
      </c>
      <c r="E4547" s="30">
        <v>0</v>
      </c>
      <c r="F4547" s="30">
        <v>0</v>
      </c>
      <c r="G4547" s="30">
        <v>0</v>
      </c>
    </row>
    <row r="4548" spans="1:7">
      <c r="A4548" s="4"/>
      <c r="B4548" s="4"/>
      <c r="C4548" s="11" t="s">
        <v>357</v>
      </c>
      <c r="D4548" s="30">
        <v>0</v>
      </c>
      <c r="E4548" s="30">
        <v>0</v>
      </c>
      <c r="F4548" s="30">
        <v>0</v>
      </c>
      <c r="G4548" s="30">
        <v>0</v>
      </c>
    </row>
    <row r="4549" spans="1:7">
      <c r="A4549" s="4"/>
      <c r="B4549" s="4"/>
      <c r="C4549" s="11" t="s">
        <v>356</v>
      </c>
      <c r="D4549" s="30">
        <v>0</v>
      </c>
      <c r="E4549" s="30">
        <v>0</v>
      </c>
      <c r="F4549" s="30">
        <v>0</v>
      </c>
      <c r="G4549" s="30">
        <v>0</v>
      </c>
    </row>
    <row r="4550" spans="1:7">
      <c r="A4550" s="4"/>
      <c r="B4550" s="4"/>
      <c r="C4550" s="11" t="s">
        <v>355</v>
      </c>
      <c r="D4550" s="30">
        <v>0</v>
      </c>
      <c r="E4550" s="30">
        <v>0</v>
      </c>
      <c r="F4550" s="30">
        <v>0</v>
      </c>
      <c r="G4550" s="30">
        <v>0</v>
      </c>
    </row>
    <row r="4551" spans="1:7">
      <c r="A4551" s="4"/>
      <c r="B4551" s="4"/>
      <c r="C4551" s="11" t="s">
        <v>354</v>
      </c>
      <c r="D4551" s="30">
        <v>0</v>
      </c>
      <c r="E4551" s="30">
        <v>0</v>
      </c>
      <c r="F4551" s="30">
        <v>0</v>
      </c>
      <c r="G4551" s="30">
        <v>0</v>
      </c>
    </row>
    <row r="4552" spans="1:7">
      <c r="A4552" s="4"/>
      <c r="B4552" s="4"/>
      <c r="C4552" s="11" t="s">
        <v>353</v>
      </c>
      <c r="D4552" s="30">
        <v>0</v>
      </c>
      <c r="E4552" s="30">
        <v>0</v>
      </c>
      <c r="F4552" s="30">
        <v>0</v>
      </c>
      <c r="G4552" s="30">
        <v>0</v>
      </c>
    </row>
    <row r="4553" spans="1:7">
      <c r="A4553" s="4"/>
      <c r="B4553" s="4"/>
      <c r="C4553" s="11" t="s">
        <v>359</v>
      </c>
      <c r="D4553" s="30">
        <v>0</v>
      </c>
      <c r="E4553" s="30">
        <v>30000000</v>
      </c>
      <c r="F4553" s="30">
        <v>36049386</v>
      </c>
      <c r="G4553" s="30">
        <v>0</v>
      </c>
    </row>
    <row r="4554" spans="1:7">
      <c r="A4554" s="4"/>
      <c r="B4554" s="4"/>
      <c r="C4554" s="11" t="s">
        <v>357</v>
      </c>
      <c r="D4554" s="30">
        <v>0</v>
      </c>
      <c r="E4554" s="30">
        <v>30000000</v>
      </c>
      <c r="F4554" s="30">
        <v>36049386</v>
      </c>
      <c r="G4554" s="30">
        <v>0</v>
      </c>
    </row>
    <row r="4555" spans="1:7">
      <c r="A4555" s="4"/>
      <c r="B4555" s="4"/>
      <c r="C4555" s="11" t="s">
        <v>356</v>
      </c>
      <c r="D4555" s="30">
        <v>0</v>
      </c>
      <c r="E4555" s="30">
        <v>0</v>
      </c>
      <c r="F4555" s="30">
        <v>0</v>
      </c>
      <c r="G4555" s="30">
        <v>0</v>
      </c>
    </row>
    <row r="4556" spans="1:7">
      <c r="A4556" s="4"/>
      <c r="B4556" s="4"/>
      <c r="C4556" s="11" t="s">
        <v>355</v>
      </c>
      <c r="D4556" s="30">
        <v>0</v>
      </c>
      <c r="E4556" s="30">
        <v>0</v>
      </c>
      <c r="F4556" s="30">
        <v>0</v>
      </c>
      <c r="G4556" s="30">
        <v>0</v>
      </c>
    </row>
    <row r="4557" spans="1:7">
      <c r="A4557" s="4"/>
      <c r="B4557" s="4"/>
      <c r="C4557" s="11" t="s">
        <v>354</v>
      </c>
      <c r="D4557" s="30">
        <v>0</v>
      </c>
      <c r="E4557" s="30">
        <v>0</v>
      </c>
      <c r="F4557" s="30">
        <v>0</v>
      </c>
      <c r="G4557" s="30">
        <v>0</v>
      </c>
    </row>
    <row r="4558" spans="1:7">
      <c r="A4558" s="4"/>
      <c r="B4558" s="4"/>
      <c r="C4558" s="11" t="s">
        <v>353</v>
      </c>
      <c r="D4558" s="30">
        <v>0</v>
      </c>
      <c r="E4558" s="30">
        <v>0</v>
      </c>
      <c r="F4558" s="30">
        <v>0</v>
      </c>
      <c r="G4558" s="30">
        <v>0</v>
      </c>
    </row>
    <row r="4559" spans="1:7">
      <c r="A4559" s="4"/>
      <c r="B4559" s="4"/>
      <c r="C4559" s="11" t="s">
        <v>358</v>
      </c>
      <c r="D4559" s="30">
        <v>0</v>
      </c>
      <c r="E4559" s="30">
        <v>0</v>
      </c>
      <c r="F4559" s="30">
        <v>0</v>
      </c>
      <c r="G4559" s="30">
        <v>0</v>
      </c>
    </row>
    <row r="4560" spans="1:7">
      <c r="A4560" s="4"/>
      <c r="B4560" s="4"/>
      <c r="C4560" s="11" t="s">
        <v>357</v>
      </c>
      <c r="D4560" s="30">
        <v>0</v>
      </c>
      <c r="E4560" s="30">
        <v>0</v>
      </c>
      <c r="F4560" s="30">
        <v>0</v>
      </c>
      <c r="G4560" s="30">
        <v>0</v>
      </c>
    </row>
    <row r="4561" spans="1:7">
      <c r="A4561" s="4"/>
      <c r="B4561" s="4"/>
      <c r="C4561" s="11" t="s">
        <v>356</v>
      </c>
      <c r="D4561" s="30">
        <v>0</v>
      </c>
      <c r="E4561" s="30">
        <v>0</v>
      </c>
      <c r="F4561" s="30">
        <v>0</v>
      </c>
      <c r="G4561" s="30">
        <v>0</v>
      </c>
    </row>
    <row r="4562" spans="1:7">
      <c r="A4562" s="4"/>
      <c r="B4562" s="4"/>
      <c r="C4562" s="11" t="s">
        <v>355</v>
      </c>
      <c r="D4562" s="30">
        <v>0</v>
      </c>
      <c r="E4562" s="30">
        <v>0</v>
      </c>
      <c r="F4562" s="30">
        <v>0</v>
      </c>
      <c r="G4562" s="30">
        <v>0</v>
      </c>
    </row>
    <row r="4563" spans="1:7">
      <c r="A4563" s="4"/>
      <c r="B4563" s="4"/>
      <c r="C4563" s="11" t="s">
        <v>354</v>
      </c>
      <c r="D4563" s="30">
        <v>0</v>
      </c>
      <c r="E4563" s="30">
        <v>0</v>
      </c>
      <c r="F4563" s="30">
        <v>0</v>
      </c>
      <c r="G4563" s="30">
        <v>0</v>
      </c>
    </row>
    <row r="4564" spans="1:7">
      <c r="A4564" s="4"/>
      <c r="B4564" s="4"/>
      <c r="C4564" s="11" t="s">
        <v>353</v>
      </c>
      <c r="D4564" s="30">
        <v>0</v>
      </c>
      <c r="E4564" s="30">
        <v>0</v>
      </c>
      <c r="F4564" s="30">
        <v>0</v>
      </c>
      <c r="G4564" s="30">
        <v>0</v>
      </c>
    </row>
    <row r="4565" spans="1:7">
      <c r="A4565" s="4"/>
      <c r="B4565" s="4"/>
      <c r="C4565" s="11" t="s">
        <v>352</v>
      </c>
      <c r="D4565" s="30">
        <v>0</v>
      </c>
      <c r="E4565" s="30">
        <v>0</v>
      </c>
      <c r="F4565" s="30">
        <v>0</v>
      </c>
      <c r="G4565" s="30">
        <v>0</v>
      </c>
    </row>
    <row r="4566" spans="1:7">
      <c r="A4566" s="4"/>
      <c r="B4566" s="4"/>
      <c r="C4566" s="11" t="s">
        <v>351</v>
      </c>
      <c r="D4566" s="30">
        <v>0</v>
      </c>
      <c r="E4566" s="30">
        <v>0</v>
      </c>
      <c r="F4566" s="30">
        <v>0</v>
      </c>
      <c r="G4566" s="30">
        <v>0</v>
      </c>
    </row>
    <row r="4567" spans="1:7">
      <c r="A4567" s="4"/>
      <c r="B4567" s="4"/>
      <c r="C4567" s="10" t="s">
        <v>145</v>
      </c>
      <c r="D4567" s="30">
        <v>0</v>
      </c>
      <c r="E4567" s="30">
        <v>30000000</v>
      </c>
      <c r="F4567" s="30">
        <v>36049386</v>
      </c>
      <c r="G4567" s="30">
        <v>0</v>
      </c>
    </row>
    <row r="4568" spans="1:7">
      <c r="A4568" s="4"/>
      <c r="B4568" s="4"/>
      <c r="C4568" s="14" t="s">
        <v>382</v>
      </c>
      <c r="D4568" s="1314" t="s">
        <v>1165</v>
      </c>
      <c r="E4568" s="1315"/>
      <c r="F4568" s="1315"/>
      <c r="G4568" s="1315"/>
    </row>
    <row r="4569" spans="1:7">
      <c r="A4569" s="4"/>
      <c r="B4569" s="4"/>
      <c r="C4569" s="27" t="s">
        <v>380</v>
      </c>
      <c r="D4569" s="1310" t="s">
        <v>1166</v>
      </c>
      <c r="E4569" s="1311"/>
      <c r="F4569" s="1311"/>
      <c r="G4569" s="1311"/>
    </row>
    <row r="4570" spans="1:7">
      <c r="A4570" s="4"/>
      <c r="B4570" s="4"/>
      <c r="C4570" s="27" t="s">
        <v>15</v>
      </c>
      <c r="D4570" s="1310" t="s">
        <v>1043</v>
      </c>
      <c r="E4570" s="1311"/>
      <c r="F4570" s="1311"/>
      <c r="G4570" s="1311"/>
    </row>
    <row r="4571" spans="1:7">
      <c r="A4571" s="4"/>
      <c r="B4571" s="4"/>
      <c r="C4571" s="13"/>
      <c r="D4571" s="33">
        <v>2022</v>
      </c>
      <c r="E4571" s="33">
        <v>2023</v>
      </c>
      <c r="F4571" s="33">
        <v>2024</v>
      </c>
      <c r="G4571" s="33">
        <v>2025</v>
      </c>
    </row>
    <row r="4572" spans="1:7">
      <c r="A4572" s="4"/>
      <c r="B4572" s="4"/>
      <c r="C4572" s="12"/>
      <c r="D4572" s="34" t="s">
        <v>7</v>
      </c>
      <c r="E4572" s="34" t="s">
        <v>8</v>
      </c>
      <c r="F4572" s="34" t="s">
        <v>8</v>
      </c>
      <c r="G4572" s="34" t="s">
        <v>8</v>
      </c>
    </row>
    <row r="4573" spans="1:7">
      <c r="A4573" s="4"/>
      <c r="B4573" s="4"/>
      <c r="C4573" s="7" t="s">
        <v>16</v>
      </c>
      <c r="D4573" s="35" t="s">
        <v>411</v>
      </c>
      <c r="E4573" s="35" t="s">
        <v>411</v>
      </c>
      <c r="F4573" s="35" t="s">
        <v>372</v>
      </c>
      <c r="G4573" s="35" t="s">
        <v>372</v>
      </c>
    </row>
    <row r="4574" spans="1:7">
      <c r="A4574" s="4"/>
      <c r="B4574" s="4"/>
      <c r="C4574" s="7" t="s">
        <v>481</v>
      </c>
      <c r="D4574" s="35" t="s">
        <v>2693</v>
      </c>
      <c r="E4574" s="35" t="s">
        <v>2694</v>
      </c>
      <c r="F4574" s="35" t="s">
        <v>372</v>
      </c>
      <c r="G4574" s="35" t="s">
        <v>372</v>
      </c>
    </row>
    <row r="4575" spans="1:7">
      <c r="A4575" s="4"/>
      <c r="B4575" s="4"/>
      <c r="C4575" s="7" t="s">
        <v>480</v>
      </c>
      <c r="D4575" s="35" t="s">
        <v>2693</v>
      </c>
      <c r="E4575" s="35" t="s">
        <v>2694</v>
      </c>
      <c r="F4575" s="35" t="s">
        <v>372</v>
      </c>
      <c r="G4575" s="35" t="s">
        <v>372</v>
      </c>
    </row>
    <row r="4576" spans="1:7">
      <c r="A4576" s="4"/>
      <c r="B4576" s="4"/>
      <c r="C4576" s="7" t="s">
        <v>375</v>
      </c>
      <c r="D4576" s="35" t="s">
        <v>348</v>
      </c>
      <c r="E4576" s="35" t="s">
        <v>372</v>
      </c>
      <c r="F4576" s="35" t="s">
        <v>434</v>
      </c>
      <c r="G4576" s="35" t="s">
        <v>348</v>
      </c>
    </row>
    <row r="4577" spans="1:7">
      <c r="A4577" s="4"/>
      <c r="B4577" s="4"/>
      <c r="C4577" s="7" t="s">
        <v>374</v>
      </c>
      <c r="D4577" s="35" t="s">
        <v>348</v>
      </c>
      <c r="E4577" s="35" t="s">
        <v>2695</v>
      </c>
      <c r="F4577" s="35" t="s">
        <v>434</v>
      </c>
      <c r="G4577" s="35" t="s">
        <v>348</v>
      </c>
    </row>
    <row r="4578" spans="1:7">
      <c r="A4578" s="4"/>
      <c r="B4578" s="4"/>
      <c r="C4578" s="7" t="s">
        <v>22</v>
      </c>
      <c r="D4578" s="35" t="s">
        <v>348</v>
      </c>
      <c r="E4578" s="35" t="s">
        <v>2695</v>
      </c>
      <c r="F4578" s="35" t="s">
        <v>434</v>
      </c>
      <c r="G4578" s="35" t="s">
        <v>348</v>
      </c>
    </row>
    <row r="4579" spans="1:7">
      <c r="A4579" s="4"/>
      <c r="B4579" s="4"/>
      <c r="C4579" s="1312" t="s">
        <v>371</v>
      </c>
      <c r="D4579" s="1313"/>
      <c r="E4579" s="1313"/>
      <c r="F4579" s="1313"/>
      <c r="G4579" s="1313"/>
    </row>
    <row r="4580" spans="1:7">
      <c r="A4580" s="4"/>
      <c r="B4580" s="4"/>
      <c r="C4580" s="13"/>
      <c r="D4580" s="33">
        <v>2022</v>
      </c>
      <c r="E4580" s="33">
        <v>2023</v>
      </c>
      <c r="F4580" s="33">
        <v>2024</v>
      </c>
      <c r="G4580" s="33">
        <v>2025</v>
      </c>
    </row>
    <row r="4581" spans="1:7">
      <c r="A4581" s="4"/>
      <c r="B4581" s="4"/>
      <c r="C4581" s="12"/>
      <c r="D4581" s="34" t="s">
        <v>7</v>
      </c>
      <c r="E4581" s="34" t="s">
        <v>8</v>
      </c>
      <c r="F4581" s="34" t="s">
        <v>8</v>
      </c>
      <c r="G4581" s="34" t="s">
        <v>8</v>
      </c>
    </row>
    <row r="4582" spans="1:7">
      <c r="A4582" s="4"/>
      <c r="B4582" s="4"/>
      <c r="C4582" s="11" t="s">
        <v>368</v>
      </c>
      <c r="D4582" s="30">
        <v>0</v>
      </c>
      <c r="E4582" s="30">
        <v>0</v>
      </c>
      <c r="F4582" s="30">
        <v>0</v>
      </c>
      <c r="G4582" s="30">
        <v>0</v>
      </c>
    </row>
    <row r="4583" spans="1:7">
      <c r="A4583" s="4"/>
      <c r="B4583" s="4"/>
      <c r="C4583" s="11" t="s">
        <v>357</v>
      </c>
      <c r="D4583" s="30">
        <v>0</v>
      </c>
      <c r="E4583" s="30">
        <v>0</v>
      </c>
      <c r="F4583" s="30">
        <v>0</v>
      </c>
      <c r="G4583" s="30">
        <v>0</v>
      </c>
    </row>
    <row r="4584" spans="1:7">
      <c r="A4584" s="4"/>
      <c r="B4584" s="4"/>
      <c r="C4584" s="11" t="s">
        <v>361</v>
      </c>
      <c r="D4584" s="30">
        <v>0</v>
      </c>
      <c r="E4584" s="30">
        <v>0</v>
      </c>
      <c r="F4584" s="30">
        <v>0</v>
      </c>
      <c r="G4584" s="30">
        <v>0</v>
      </c>
    </row>
    <row r="4585" spans="1:7">
      <c r="A4585" s="4"/>
      <c r="B4585" s="4"/>
      <c r="C4585" s="11" t="s">
        <v>367</v>
      </c>
      <c r="D4585" s="30">
        <v>0</v>
      </c>
      <c r="E4585" s="30">
        <v>0</v>
      </c>
      <c r="F4585" s="30">
        <v>0</v>
      </c>
      <c r="G4585" s="30">
        <v>0</v>
      </c>
    </row>
    <row r="4586" spans="1:7">
      <c r="A4586" s="4"/>
      <c r="B4586" s="4"/>
      <c r="C4586" s="11" t="s">
        <v>357</v>
      </c>
      <c r="D4586" s="30">
        <v>0</v>
      </c>
      <c r="E4586" s="30">
        <v>0</v>
      </c>
      <c r="F4586" s="30">
        <v>0</v>
      </c>
      <c r="G4586" s="30">
        <v>0</v>
      </c>
    </row>
    <row r="4587" spans="1:7">
      <c r="A4587" s="4"/>
      <c r="B4587" s="4"/>
      <c r="C4587" s="11" t="s">
        <v>361</v>
      </c>
      <c r="D4587" s="30">
        <v>0</v>
      </c>
      <c r="E4587" s="30">
        <v>0</v>
      </c>
      <c r="F4587" s="30">
        <v>0</v>
      </c>
      <c r="G4587" s="30">
        <v>0</v>
      </c>
    </row>
    <row r="4588" spans="1:7">
      <c r="A4588" s="4"/>
      <c r="B4588" s="4"/>
      <c r="C4588" s="11" t="s">
        <v>366</v>
      </c>
      <c r="D4588" s="30">
        <v>0</v>
      </c>
      <c r="E4588" s="30">
        <v>0</v>
      </c>
      <c r="F4588" s="30">
        <v>0</v>
      </c>
      <c r="G4588" s="30">
        <v>0</v>
      </c>
    </row>
    <row r="4589" spans="1:7">
      <c r="A4589" s="4"/>
      <c r="B4589" s="4"/>
      <c r="C4589" s="11" t="s">
        <v>357</v>
      </c>
      <c r="D4589" s="30">
        <v>0</v>
      </c>
      <c r="E4589" s="30">
        <v>0</v>
      </c>
      <c r="F4589" s="30">
        <v>0</v>
      </c>
      <c r="G4589" s="30">
        <v>0</v>
      </c>
    </row>
    <row r="4590" spans="1:7">
      <c r="A4590" s="4"/>
      <c r="B4590" s="4"/>
      <c r="C4590" s="11" t="s">
        <v>361</v>
      </c>
      <c r="D4590" s="30">
        <v>0</v>
      </c>
      <c r="E4590" s="30">
        <v>0</v>
      </c>
      <c r="F4590" s="30">
        <v>0</v>
      </c>
      <c r="G4590" s="30">
        <v>0</v>
      </c>
    </row>
    <row r="4591" spans="1:7">
      <c r="A4591" s="4"/>
      <c r="B4591" s="4"/>
      <c r="C4591" s="11" t="s">
        <v>365</v>
      </c>
      <c r="D4591" s="30">
        <v>0</v>
      </c>
      <c r="E4591" s="30">
        <v>0</v>
      </c>
      <c r="F4591" s="30">
        <v>0</v>
      </c>
      <c r="G4591" s="30">
        <v>0</v>
      </c>
    </row>
    <row r="4592" spans="1:7">
      <c r="A4592" s="4"/>
      <c r="B4592" s="4"/>
      <c r="C4592" s="11" t="s">
        <v>357</v>
      </c>
      <c r="D4592" s="30">
        <v>0</v>
      </c>
      <c r="E4592" s="30">
        <v>0</v>
      </c>
      <c r="F4592" s="30">
        <v>0</v>
      </c>
      <c r="G4592" s="30">
        <v>0</v>
      </c>
    </row>
    <row r="4593" spans="1:7">
      <c r="A4593" s="4"/>
      <c r="B4593" s="4"/>
      <c r="C4593" s="11" t="s">
        <v>361</v>
      </c>
      <c r="D4593" s="30">
        <v>0</v>
      </c>
      <c r="E4593" s="30">
        <v>0</v>
      </c>
      <c r="F4593" s="30">
        <v>0</v>
      </c>
      <c r="G4593" s="30">
        <v>0</v>
      </c>
    </row>
    <row r="4594" spans="1:7">
      <c r="A4594" s="4"/>
      <c r="B4594" s="4"/>
      <c r="C4594" s="11" t="s">
        <v>370</v>
      </c>
      <c r="D4594" s="30">
        <v>0</v>
      </c>
      <c r="E4594" s="30">
        <v>0</v>
      </c>
      <c r="F4594" s="30">
        <v>0</v>
      </c>
      <c r="G4594" s="30">
        <v>0</v>
      </c>
    </row>
    <row r="4595" spans="1:7">
      <c r="A4595" s="4"/>
      <c r="B4595" s="4"/>
      <c r="C4595" s="11" t="s">
        <v>357</v>
      </c>
      <c r="D4595" s="30">
        <v>0</v>
      </c>
      <c r="E4595" s="30">
        <v>0</v>
      </c>
      <c r="F4595" s="30">
        <v>0</v>
      </c>
      <c r="G4595" s="30">
        <v>0</v>
      </c>
    </row>
    <row r="4596" spans="1:7">
      <c r="A4596" s="4"/>
      <c r="B4596" s="4"/>
      <c r="C4596" s="11" t="s">
        <v>361</v>
      </c>
      <c r="D4596" s="30">
        <v>0</v>
      </c>
      <c r="E4596" s="30">
        <v>0</v>
      </c>
      <c r="F4596" s="30">
        <v>0</v>
      </c>
      <c r="G4596" s="30">
        <v>0</v>
      </c>
    </row>
    <row r="4597" spans="1:7">
      <c r="A4597" s="4"/>
      <c r="B4597" s="4"/>
      <c r="C4597" s="11" t="s">
        <v>363</v>
      </c>
      <c r="D4597" s="30">
        <v>0</v>
      </c>
      <c r="E4597" s="30">
        <v>0</v>
      </c>
      <c r="F4597" s="30">
        <v>0</v>
      </c>
      <c r="G4597" s="30">
        <v>0</v>
      </c>
    </row>
    <row r="4598" spans="1:7">
      <c r="A4598" s="4"/>
      <c r="B4598" s="4"/>
      <c r="C4598" s="11" t="s">
        <v>357</v>
      </c>
      <c r="D4598" s="30">
        <v>0</v>
      </c>
      <c r="E4598" s="30">
        <v>0</v>
      </c>
      <c r="F4598" s="30">
        <v>0</v>
      </c>
      <c r="G4598" s="30">
        <v>0</v>
      </c>
    </row>
    <row r="4599" spans="1:7">
      <c r="A4599" s="4"/>
      <c r="B4599" s="4"/>
      <c r="C4599" s="11" t="s">
        <v>361</v>
      </c>
      <c r="D4599" s="30">
        <v>0</v>
      </c>
      <c r="E4599" s="30">
        <v>0</v>
      </c>
      <c r="F4599" s="30">
        <v>0</v>
      </c>
      <c r="G4599" s="30">
        <v>0</v>
      </c>
    </row>
    <row r="4600" spans="1:7">
      <c r="A4600" s="4"/>
      <c r="B4600" s="4"/>
      <c r="C4600" s="11" t="s">
        <v>362</v>
      </c>
      <c r="D4600" s="30">
        <v>0</v>
      </c>
      <c r="E4600" s="30">
        <v>0</v>
      </c>
      <c r="F4600" s="30">
        <v>0</v>
      </c>
      <c r="G4600" s="30">
        <v>0</v>
      </c>
    </row>
    <row r="4601" spans="1:7">
      <c r="A4601" s="4"/>
      <c r="B4601" s="4"/>
      <c r="C4601" s="11" t="s">
        <v>357</v>
      </c>
      <c r="D4601" s="30">
        <v>0</v>
      </c>
      <c r="E4601" s="30">
        <v>0</v>
      </c>
      <c r="F4601" s="30">
        <v>0</v>
      </c>
      <c r="G4601" s="30">
        <v>0</v>
      </c>
    </row>
    <row r="4602" spans="1:7">
      <c r="A4602" s="4"/>
      <c r="B4602" s="4"/>
      <c r="C4602" s="11" t="s">
        <v>361</v>
      </c>
      <c r="D4602" s="30">
        <v>0</v>
      </c>
      <c r="E4602" s="30">
        <v>0</v>
      </c>
      <c r="F4602" s="30">
        <v>0</v>
      </c>
      <c r="G4602" s="30">
        <v>0</v>
      </c>
    </row>
    <row r="4603" spans="1:7">
      <c r="A4603" s="4"/>
      <c r="B4603" s="4"/>
      <c r="C4603" s="11" t="s">
        <v>360</v>
      </c>
      <c r="D4603" s="30">
        <v>0</v>
      </c>
      <c r="E4603" s="30">
        <v>0</v>
      </c>
      <c r="F4603" s="30">
        <v>0</v>
      </c>
      <c r="G4603" s="30">
        <v>0</v>
      </c>
    </row>
    <row r="4604" spans="1:7">
      <c r="A4604" s="4"/>
      <c r="B4604" s="4"/>
      <c r="C4604" s="11" t="s">
        <v>357</v>
      </c>
      <c r="D4604" s="30">
        <v>0</v>
      </c>
      <c r="E4604" s="30">
        <v>0</v>
      </c>
      <c r="F4604" s="30">
        <v>0</v>
      </c>
      <c r="G4604" s="30">
        <v>0</v>
      </c>
    </row>
    <row r="4605" spans="1:7">
      <c r="A4605" s="4"/>
      <c r="B4605" s="4"/>
      <c r="C4605" s="11" t="s">
        <v>356</v>
      </c>
      <c r="D4605" s="30">
        <v>0</v>
      </c>
      <c r="E4605" s="30">
        <v>0</v>
      </c>
      <c r="F4605" s="30">
        <v>0</v>
      </c>
      <c r="G4605" s="30">
        <v>0</v>
      </c>
    </row>
    <row r="4606" spans="1:7">
      <c r="A4606" s="4"/>
      <c r="B4606" s="4"/>
      <c r="C4606" s="11" t="s">
        <v>355</v>
      </c>
      <c r="D4606" s="30">
        <v>0</v>
      </c>
      <c r="E4606" s="30">
        <v>0</v>
      </c>
      <c r="F4606" s="30">
        <v>0</v>
      </c>
      <c r="G4606" s="30">
        <v>0</v>
      </c>
    </row>
    <row r="4607" spans="1:7">
      <c r="A4607" s="4"/>
      <c r="B4607" s="4"/>
      <c r="C4607" s="11" t="s">
        <v>354</v>
      </c>
      <c r="D4607" s="30">
        <v>0</v>
      </c>
      <c r="E4607" s="30">
        <v>0</v>
      </c>
      <c r="F4607" s="30">
        <v>0</v>
      </c>
      <c r="G4607" s="30">
        <v>0</v>
      </c>
    </row>
    <row r="4608" spans="1:7">
      <c r="A4608" s="4"/>
      <c r="B4608" s="4"/>
      <c r="C4608" s="11" t="s">
        <v>353</v>
      </c>
      <c r="D4608" s="30">
        <v>0</v>
      </c>
      <c r="E4608" s="30">
        <v>0</v>
      </c>
      <c r="F4608" s="30">
        <v>0</v>
      </c>
      <c r="G4608" s="30">
        <v>0</v>
      </c>
    </row>
    <row r="4609" spans="1:7">
      <c r="A4609" s="4"/>
      <c r="B4609" s="4"/>
      <c r="C4609" s="11" t="s">
        <v>359</v>
      </c>
      <c r="D4609" s="30">
        <v>0</v>
      </c>
      <c r="E4609" s="30">
        <v>5271704</v>
      </c>
      <c r="F4609" s="30">
        <v>0</v>
      </c>
      <c r="G4609" s="30">
        <v>0</v>
      </c>
    </row>
    <row r="4610" spans="1:7">
      <c r="A4610" s="4"/>
      <c r="B4610" s="4"/>
      <c r="C4610" s="11" t="s">
        <v>357</v>
      </c>
      <c r="D4610" s="30">
        <v>0</v>
      </c>
      <c r="E4610" s="30">
        <v>5271704</v>
      </c>
      <c r="F4610" s="30">
        <v>0</v>
      </c>
      <c r="G4610" s="30">
        <v>0</v>
      </c>
    </row>
    <row r="4611" spans="1:7">
      <c r="A4611" s="4"/>
      <c r="B4611" s="4"/>
      <c r="C4611" s="11" t="s">
        <v>356</v>
      </c>
      <c r="D4611" s="30">
        <v>0</v>
      </c>
      <c r="E4611" s="30">
        <v>0</v>
      </c>
      <c r="F4611" s="30">
        <v>0</v>
      </c>
      <c r="G4611" s="30">
        <v>0</v>
      </c>
    </row>
    <row r="4612" spans="1:7">
      <c r="A4612" s="4"/>
      <c r="B4612" s="4"/>
      <c r="C4612" s="11" t="s">
        <v>355</v>
      </c>
      <c r="D4612" s="30">
        <v>0</v>
      </c>
      <c r="E4612" s="30">
        <v>0</v>
      </c>
      <c r="F4612" s="30">
        <v>0</v>
      </c>
      <c r="G4612" s="30">
        <v>0</v>
      </c>
    </row>
    <row r="4613" spans="1:7">
      <c r="A4613" s="4"/>
      <c r="B4613" s="4"/>
      <c r="C4613" s="11" t="s">
        <v>354</v>
      </c>
      <c r="D4613" s="30">
        <v>0</v>
      </c>
      <c r="E4613" s="30">
        <v>0</v>
      </c>
      <c r="F4613" s="30">
        <v>0</v>
      </c>
      <c r="G4613" s="30">
        <v>0</v>
      </c>
    </row>
    <row r="4614" spans="1:7">
      <c r="A4614" s="4"/>
      <c r="B4614" s="4"/>
      <c r="C4614" s="11" t="s">
        <v>353</v>
      </c>
      <c r="D4614" s="30">
        <v>0</v>
      </c>
      <c r="E4614" s="30">
        <v>0</v>
      </c>
      <c r="F4614" s="30">
        <v>0</v>
      </c>
      <c r="G4614" s="30">
        <v>0</v>
      </c>
    </row>
    <row r="4615" spans="1:7">
      <c r="A4615" s="4"/>
      <c r="B4615" s="4"/>
      <c r="C4615" s="11" t="s">
        <v>358</v>
      </c>
      <c r="D4615" s="30">
        <v>0</v>
      </c>
      <c r="E4615" s="30">
        <v>0</v>
      </c>
      <c r="F4615" s="30">
        <v>0</v>
      </c>
      <c r="G4615" s="30">
        <v>0</v>
      </c>
    </row>
    <row r="4616" spans="1:7">
      <c r="A4616" s="4"/>
      <c r="B4616" s="4"/>
      <c r="C4616" s="11" t="s">
        <v>357</v>
      </c>
      <c r="D4616" s="30">
        <v>0</v>
      </c>
      <c r="E4616" s="30">
        <v>0</v>
      </c>
      <c r="F4616" s="30">
        <v>0</v>
      </c>
      <c r="G4616" s="30">
        <v>0</v>
      </c>
    </row>
    <row r="4617" spans="1:7">
      <c r="A4617" s="4"/>
      <c r="B4617" s="4"/>
      <c r="C4617" s="11" t="s">
        <v>356</v>
      </c>
      <c r="D4617" s="30">
        <v>0</v>
      </c>
      <c r="E4617" s="30">
        <v>0</v>
      </c>
      <c r="F4617" s="30">
        <v>0</v>
      </c>
      <c r="G4617" s="30">
        <v>0</v>
      </c>
    </row>
    <row r="4618" spans="1:7">
      <c r="A4618" s="4"/>
      <c r="B4618" s="4"/>
      <c r="C4618" s="11" t="s">
        <v>355</v>
      </c>
      <c r="D4618" s="30">
        <v>0</v>
      </c>
      <c r="E4618" s="30">
        <v>0</v>
      </c>
      <c r="F4618" s="30">
        <v>0</v>
      </c>
      <c r="G4618" s="30">
        <v>0</v>
      </c>
    </row>
    <row r="4619" spans="1:7">
      <c r="A4619" s="4"/>
      <c r="B4619" s="4"/>
      <c r="C4619" s="11" t="s">
        <v>354</v>
      </c>
      <c r="D4619" s="30">
        <v>0</v>
      </c>
      <c r="E4619" s="30">
        <v>0</v>
      </c>
      <c r="F4619" s="30">
        <v>0</v>
      </c>
      <c r="G4619" s="30">
        <v>0</v>
      </c>
    </row>
    <row r="4620" spans="1:7">
      <c r="A4620" s="4"/>
      <c r="B4620" s="4"/>
      <c r="C4620" s="11" t="s">
        <v>353</v>
      </c>
      <c r="D4620" s="30">
        <v>0</v>
      </c>
      <c r="E4620" s="30">
        <v>0</v>
      </c>
      <c r="F4620" s="30">
        <v>0</v>
      </c>
      <c r="G4620" s="30">
        <v>0</v>
      </c>
    </row>
    <row r="4621" spans="1:7">
      <c r="A4621" s="4"/>
      <c r="B4621" s="4"/>
      <c r="C4621" s="11" t="s">
        <v>352</v>
      </c>
      <c r="D4621" s="30">
        <v>0</v>
      </c>
      <c r="E4621" s="30">
        <v>0</v>
      </c>
      <c r="F4621" s="30">
        <v>0</v>
      </c>
      <c r="G4621" s="30">
        <v>0</v>
      </c>
    </row>
    <row r="4622" spans="1:7">
      <c r="A4622" s="4"/>
      <c r="B4622" s="4"/>
      <c r="C4622" s="11" t="s">
        <v>351</v>
      </c>
      <c r="D4622" s="30">
        <v>0</v>
      </c>
      <c r="E4622" s="30">
        <v>0</v>
      </c>
      <c r="F4622" s="30">
        <v>0</v>
      </c>
      <c r="G4622" s="30">
        <v>0</v>
      </c>
    </row>
    <row r="4623" spans="1:7">
      <c r="A4623" s="4"/>
      <c r="B4623" s="4"/>
      <c r="C4623" s="10" t="s">
        <v>145</v>
      </c>
      <c r="D4623" s="30">
        <v>0</v>
      </c>
      <c r="E4623" s="30">
        <v>5271704</v>
      </c>
      <c r="F4623" s="30">
        <v>0</v>
      </c>
      <c r="G4623" s="30">
        <v>0</v>
      </c>
    </row>
    <row r="4624" spans="1:7">
      <c r="A4624" s="4"/>
      <c r="B4624" s="4"/>
      <c r="C4624" s="14" t="s">
        <v>382</v>
      </c>
      <c r="D4624" s="1314" t="s">
        <v>1167</v>
      </c>
      <c r="E4624" s="1315"/>
      <c r="F4624" s="1315"/>
      <c r="G4624" s="1315"/>
    </row>
    <row r="4625" spans="1:7">
      <c r="A4625" s="4"/>
      <c r="B4625" s="4"/>
      <c r="C4625" s="27" t="s">
        <v>380</v>
      </c>
      <c r="D4625" s="1310" t="s">
        <v>1168</v>
      </c>
      <c r="E4625" s="1311"/>
      <c r="F4625" s="1311"/>
      <c r="G4625" s="1311"/>
    </row>
    <row r="4626" spans="1:7">
      <c r="A4626" s="4"/>
      <c r="B4626" s="4"/>
      <c r="C4626" s="27" t="s">
        <v>15</v>
      </c>
      <c r="D4626" s="1310" t="s">
        <v>1043</v>
      </c>
      <c r="E4626" s="1311"/>
      <c r="F4626" s="1311"/>
      <c r="G4626" s="1311"/>
    </row>
    <row r="4627" spans="1:7">
      <c r="A4627" s="4"/>
      <c r="B4627" s="4"/>
      <c r="C4627" s="13"/>
      <c r="D4627" s="33">
        <v>2022</v>
      </c>
      <c r="E4627" s="33">
        <v>2023</v>
      </c>
      <c r="F4627" s="33">
        <v>2024</v>
      </c>
      <c r="G4627" s="33">
        <v>2025</v>
      </c>
    </row>
    <row r="4628" spans="1:7">
      <c r="A4628" s="4"/>
      <c r="B4628" s="4"/>
      <c r="C4628" s="12"/>
      <c r="D4628" s="34" t="s">
        <v>7</v>
      </c>
      <c r="E4628" s="34" t="s">
        <v>8</v>
      </c>
      <c r="F4628" s="34" t="s">
        <v>8</v>
      </c>
      <c r="G4628" s="34" t="s">
        <v>8</v>
      </c>
    </row>
    <row r="4629" spans="1:7">
      <c r="A4629" s="4"/>
      <c r="B4629" s="4"/>
      <c r="C4629" s="7" t="s">
        <v>16</v>
      </c>
      <c r="D4629" s="35" t="s">
        <v>411</v>
      </c>
      <c r="E4629" s="35" t="s">
        <v>411</v>
      </c>
      <c r="F4629" s="35" t="s">
        <v>411</v>
      </c>
      <c r="G4629" s="35" t="s">
        <v>372</v>
      </c>
    </row>
    <row r="4630" spans="1:7">
      <c r="A4630" s="4"/>
      <c r="B4630" s="4"/>
      <c r="C4630" s="7" t="s">
        <v>481</v>
      </c>
      <c r="D4630" s="35" t="s">
        <v>1933</v>
      </c>
      <c r="E4630" s="35" t="s">
        <v>709</v>
      </c>
      <c r="F4630" s="35" t="s">
        <v>372</v>
      </c>
      <c r="G4630" s="35" t="s">
        <v>372</v>
      </c>
    </row>
    <row r="4631" spans="1:7">
      <c r="A4631" s="4"/>
      <c r="B4631" s="4"/>
      <c r="C4631" s="7" t="s">
        <v>480</v>
      </c>
      <c r="D4631" s="35" t="s">
        <v>1933</v>
      </c>
      <c r="E4631" s="35" t="s">
        <v>709</v>
      </c>
      <c r="F4631" s="35" t="s">
        <v>372</v>
      </c>
      <c r="G4631" s="35" t="s">
        <v>372</v>
      </c>
    </row>
    <row r="4632" spans="1:7">
      <c r="A4632" s="4"/>
      <c r="B4632" s="4"/>
      <c r="C4632" s="7" t="s">
        <v>375</v>
      </c>
      <c r="D4632" s="35" t="s">
        <v>348</v>
      </c>
      <c r="E4632" s="35" t="s">
        <v>372</v>
      </c>
      <c r="F4632" s="35" t="s">
        <v>372</v>
      </c>
      <c r="G4632" s="35" t="s">
        <v>434</v>
      </c>
    </row>
    <row r="4633" spans="1:7">
      <c r="A4633" s="4"/>
      <c r="B4633" s="4"/>
      <c r="C4633" s="7" t="s">
        <v>374</v>
      </c>
      <c r="D4633" s="35" t="s">
        <v>348</v>
      </c>
      <c r="E4633" s="35" t="s">
        <v>1934</v>
      </c>
      <c r="F4633" s="35" t="s">
        <v>434</v>
      </c>
      <c r="G4633" s="35" t="s">
        <v>348</v>
      </c>
    </row>
    <row r="4634" spans="1:7">
      <c r="A4634" s="4"/>
      <c r="B4634" s="4"/>
      <c r="C4634" s="7" t="s">
        <v>22</v>
      </c>
      <c r="D4634" s="35" t="s">
        <v>348</v>
      </c>
      <c r="E4634" s="35" t="s">
        <v>1934</v>
      </c>
      <c r="F4634" s="35" t="s">
        <v>434</v>
      </c>
      <c r="G4634" s="35" t="s">
        <v>348</v>
      </c>
    </row>
    <row r="4635" spans="1:7">
      <c r="A4635" s="4"/>
      <c r="B4635" s="4"/>
      <c r="C4635" s="1312" t="s">
        <v>371</v>
      </c>
      <c r="D4635" s="1313"/>
      <c r="E4635" s="1313"/>
      <c r="F4635" s="1313"/>
      <c r="G4635" s="1313"/>
    </row>
    <row r="4636" spans="1:7">
      <c r="A4636" s="4"/>
      <c r="B4636" s="4"/>
      <c r="C4636" s="13"/>
      <c r="D4636" s="33">
        <v>2022</v>
      </c>
      <c r="E4636" s="33">
        <v>2023</v>
      </c>
      <c r="F4636" s="33">
        <v>2024</v>
      </c>
      <c r="G4636" s="33">
        <v>2025</v>
      </c>
    </row>
    <row r="4637" spans="1:7">
      <c r="A4637" s="4"/>
      <c r="B4637" s="4"/>
      <c r="C4637" s="12"/>
      <c r="D4637" s="34" t="s">
        <v>7</v>
      </c>
      <c r="E4637" s="34" t="s">
        <v>8</v>
      </c>
      <c r="F4637" s="34" t="s">
        <v>8</v>
      </c>
      <c r="G4637" s="34" t="s">
        <v>8</v>
      </c>
    </row>
    <row r="4638" spans="1:7">
      <c r="A4638" s="4"/>
      <c r="B4638" s="4"/>
      <c r="C4638" s="11" t="s">
        <v>368</v>
      </c>
      <c r="D4638" s="30">
        <v>0</v>
      </c>
      <c r="E4638" s="30">
        <v>0</v>
      </c>
      <c r="F4638" s="30">
        <v>0</v>
      </c>
      <c r="G4638" s="30">
        <v>0</v>
      </c>
    </row>
    <row r="4639" spans="1:7">
      <c r="A4639" s="4"/>
      <c r="B4639" s="4"/>
      <c r="C4639" s="11" t="s">
        <v>357</v>
      </c>
      <c r="D4639" s="30">
        <v>0</v>
      </c>
      <c r="E4639" s="30">
        <v>0</v>
      </c>
      <c r="F4639" s="30">
        <v>0</v>
      </c>
      <c r="G4639" s="30">
        <v>0</v>
      </c>
    </row>
    <row r="4640" spans="1:7">
      <c r="A4640" s="4"/>
      <c r="B4640" s="4"/>
      <c r="C4640" s="11" t="s">
        <v>361</v>
      </c>
      <c r="D4640" s="30">
        <v>0</v>
      </c>
      <c r="E4640" s="30">
        <v>0</v>
      </c>
      <c r="F4640" s="30">
        <v>0</v>
      </c>
      <c r="G4640" s="30">
        <v>0</v>
      </c>
    </row>
    <row r="4641" spans="1:7">
      <c r="A4641" s="4"/>
      <c r="B4641" s="4"/>
      <c r="C4641" s="11" t="s">
        <v>367</v>
      </c>
      <c r="D4641" s="30">
        <v>0</v>
      </c>
      <c r="E4641" s="30">
        <v>0</v>
      </c>
      <c r="F4641" s="30">
        <v>0</v>
      </c>
      <c r="G4641" s="30">
        <v>0</v>
      </c>
    </row>
    <row r="4642" spans="1:7">
      <c r="A4642" s="4"/>
      <c r="B4642" s="4"/>
      <c r="C4642" s="11" t="s">
        <v>357</v>
      </c>
      <c r="D4642" s="30">
        <v>0</v>
      </c>
      <c r="E4642" s="30">
        <v>0</v>
      </c>
      <c r="F4642" s="30">
        <v>0</v>
      </c>
      <c r="G4642" s="30">
        <v>0</v>
      </c>
    </row>
    <row r="4643" spans="1:7">
      <c r="A4643" s="4"/>
      <c r="B4643" s="4"/>
      <c r="C4643" s="11" t="s">
        <v>361</v>
      </c>
      <c r="D4643" s="30">
        <v>0</v>
      </c>
      <c r="E4643" s="30">
        <v>0</v>
      </c>
      <c r="F4643" s="30">
        <v>0</v>
      </c>
      <c r="G4643" s="30">
        <v>0</v>
      </c>
    </row>
    <row r="4644" spans="1:7">
      <c r="A4644" s="4"/>
      <c r="B4644" s="4"/>
      <c r="C4644" s="11" t="s">
        <v>366</v>
      </c>
      <c r="D4644" s="30">
        <v>0</v>
      </c>
      <c r="E4644" s="30">
        <v>0</v>
      </c>
      <c r="F4644" s="30">
        <v>0</v>
      </c>
      <c r="G4644" s="30">
        <v>0</v>
      </c>
    </row>
    <row r="4645" spans="1:7">
      <c r="A4645" s="4"/>
      <c r="B4645" s="4"/>
      <c r="C4645" s="11" t="s">
        <v>357</v>
      </c>
      <c r="D4645" s="30">
        <v>0</v>
      </c>
      <c r="E4645" s="30">
        <v>0</v>
      </c>
      <c r="F4645" s="30">
        <v>0</v>
      </c>
      <c r="G4645" s="30">
        <v>0</v>
      </c>
    </row>
    <row r="4646" spans="1:7">
      <c r="A4646" s="4"/>
      <c r="B4646" s="4"/>
      <c r="C4646" s="11" t="s">
        <v>361</v>
      </c>
      <c r="D4646" s="30">
        <v>0</v>
      </c>
      <c r="E4646" s="30">
        <v>0</v>
      </c>
      <c r="F4646" s="30">
        <v>0</v>
      </c>
      <c r="G4646" s="30">
        <v>0</v>
      </c>
    </row>
    <row r="4647" spans="1:7">
      <c r="A4647" s="4"/>
      <c r="B4647" s="4"/>
      <c r="C4647" s="11" t="s">
        <v>365</v>
      </c>
      <c r="D4647" s="30">
        <v>0</v>
      </c>
      <c r="E4647" s="30">
        <v>0</v>
      </c>
      <c r="F4647" s="30">
        <v>0</v>
      </c>
      <c r="G4647" s="30">
        <v>0</v>
      </c>
    </row>
    <row r="4648" spans="1:7">
      <c r="A4648" s="4"/>
      <c r="B4648" s="4"/>
      <c r="C4648" s="11" t="s">
        <v>357</v>
      </c>
      <c r="D4648" s="30">
        <v>0</v>
      </c>
      <c r="E4648" s="30">
        <v>0</v>
      </c>
      <c r="F4648" s="30">
        <v>0</v>
      </c>
      <c r="G4648" s="30">
        <v>0</v>
      </c>
    </row>
    <row r="4649" spans="1:7">
      <c r="A4649" s="4"/>
      <c r="B4649" s="4"/>
      <c r="C4649" s="11" t="s">
        <v>361</v>
      </c>
      <c r="D4649" s="30">
        <v>0</v>
      </c>
      <c r="E4649" s="30">
        <v>0</v>
      </c>
      <c r="F4649" s="30">
        <v>0</v>
      </c>
      <c r="G4649" s="30">
        <v>0</v>
      </c>
    </row>
    <row r="4650" spans="1:7">
      <c r="A4650" s="4"/>
      <c r="B4650" s="4"/>
      <c r="C4650" s="11" t="s">
        <v>370</v>
      </c>
      <c r="D4650" s="30">
        <v>0</v>
      </c>
      <c r="E4650" s="30">
        <v>0</v>
      </c>
      <c r="F4650" s="30">
        <v>0</v>
      </c>
      <c r="G4650" s="30">
        <v>0</v>
      </c>
    </row>
    <row r="4651" spans="1:7">
      <c r="A4651" s="4"/>
      <c r="B4651" s="4"/>
      <c r="C4651" s="11" t="s">
        <v>357</v>
      </c>
      <c r="D4651" s="30">
        <v>0</v>
      </c>
      <c r="E4651" s="30">
        <v>0</v>
      </c>
      <c r="F4651" s="30">
        <v>0</v>
      </c>
      <c r="G4651" s="30">
        <v>0</v>
      </c>
    </row>
    <row r="4652" spans="1:7">
      <c r="A4652" s="4"/>
      <c r="B4652" s="4"/>
      <c r="C4652" s="11" t="s">
        <v>361</v>
      </c>
      <c r="D4652" s="30">
        <v>0</v>
      </c>
      <c r="E4652" s="30">
        <v>0</v>
      </c>
      <c r="F4652" s="30">
        <v>0</v>
      </c>
      <c r="G4652" s="30">
        <v>0</v>
      </c>
    </row>
    <row r="4653" spans="1:7">
      <c r="A4653" s="4"/>
      <c r="B4653" s="4"/>
      <c r="C4653" s="11" t="s">
        <v>363</v>
      </c>
      <c r="D4653" s="30">
        <v>0</v>
      </c>
      <c r="E4653" s="30">
        <v>0</v>
      </c>
      <c r="F4653" s="30">
        <v>0</v>
      </c>
      <c r="G4653" s="30">
        <v>0</v>
      </c>
    </row>
    <row r="4654" spans="1:7">
      <c r="A4654" s="4"/>
      <c r="B4654" s="4"/>
      <c r="C4654" s="11" t="s">
        <v>357</v>
      </c>
      <c r="D4654" s="30">
        <v>0</v>
      </c>
      <c r="E4654" s="30">
        <v>0</v>
      </c>
      <c r="F4654" s="30">
        <v>0</v>
      </c>
      <c r="G4654" s="30">
        <v>0</v>
      </c>
    </row>
    <row r="4655" spans="1:7">
      <c r="A4655" s="4"/>
      <c r="B4655" s="4"/>
      <c r="C4655" s="11" t="s">
        <v>361</v>
      </c>
      <c r="D4655" s="30">
        <v>0</v>
      </c>
      <c r="E4655" s="30">
        <v>0</v>
      </c>
      <c r="F4655" s="30">
        <v>0</v>
      </c>
      <c r="G4655" s="30">
        <v>0</v>
      </c>
    </row>
    <row r="4656" spans="1:7">
      <c r="A4656" s="4"/>
      <c r="B4656" s="4"/>
      <c r="C4656" s="11" t="s">
        <v>362</v>
      </c>
      <c r="D4656" s="30">
        <v>0</v>
      </c>
      <c r="E4656" s="30">
        <v>0</v>
      </c>
      <c r="F4656" s="30">
        <v>0</v>
      </c>
      <c r="G4656" s="30">
        <v>0</v>
      </c>
    </row>
    <row r="4657" spans="1:7">
      <c r="A4657" s="4"/>
      <c r="B4657" s="4"/>
      <c r="C4657" s="11" t="s">
        <v>357</v>
      </c>
      <c r="D4657" s="30">
        <v>0</v>
      </c>
      <c r="E4657" s="30">
        <v>0</v>
      </c>
      <c r="F4657" s="30">
        <v>0</v>
      </c>
      <c r="G4657" s="30">
        <v>0</v>
      </c>
    </row>
    <row r="4658" spans="1:7">
      <c r="A4658" s="4"/>
      <c r="B4658" s="4"/>
      <c r="C4658" s="11" t="s">
        <v>361</v>
      </c>
      <c r="D4658" s="30">
        <v>0</v>
      </c>
      <c r="E4658" s="30">
        <v>0</v>
      </c>
      <c r="F4658" s="30">
        <v>0</v>
      </c>
      <c r="G4658" s="30">
        <v>0</v>
      </c>
    </row>
    <row r="4659" spans="1:7">
      <c r="A4659" s="4"/>
      <c r="B4659" s="4"/>
      <c r="C4659" s="11" t="s">
        <v>360</v>
      </c>
      <c r="D4659" s="30">
        <v>0</v>
      </c>
      <c r="E4659" s="30">
        <v>0</v>
      </c>
      <c r="F4659" s="30">
        <v>0</v>
      </c>
      <c r="G4659" s="30">
        <v>0</v>
      </c>
    </row>
    <row r="4660" spans="1:7">
      <c r="A4660" s="4"/>
      <c r="B4660" s="4"/>
      <c r="C4660" s="11" t="s">
        <v>357</v>
      </c>
      <c r="D4660" s="30">
        <v>0</v>
      </c>
      <c r="E4660" s="30">
        <v>0</v>
      </c>
      <c r="F4660" s="30">
        <v>0</v>
      </c>
      <c r="G4660" s="30">
        <v>0</v>
      </c>
    </row>
    <row r="4661" spans="1:7">
      <c r="A4661" s="4"/>
      <c r="B4661" s="4"/>
      <c r="C4661" s="11" t="s">
        <v>356</v>
      </c>
      <c r="D4661" s="30">
        <v>0</v>
      </c>
      <c r="E4661" s="30">
        <v>0</v>
      </c>
      <c r="F4661" s="30">
        <v>0</v>
      </c>
      <c r="G4661" s="30">
        <v>0</v>
      </c>
    </row>
    <row r="4662" spans="1:7">
      <c r="A4662" s="4"/>
      <c r="B4662" s="4"/>
      <c r="C4662" s="11" t="s">
        <v>355</v>
      </c>
      <c r="D4662" s="30">
        <v>0</v>
      </c>
      <c r="E4662" s="30">
        <v>0</v>
      </c>
      <c r="F4662" s="30">
        <v>0</v>
      </c>
      <c r="G4662" s="30">
        <v>0</v>
      </c>
    </row>
    <row r="4663" spans="1:7">
      <c r="A4663" s="4"/>
      <c r="B4663" s="4"/>
      <c r="C4663" s="11" t="s">
        <v>354</v>
      </c>
      <c r="D4663" s="30">
        <v>0</v>
      </c>
      <c r="E4663" s="30">
        <v>0</v>
      </c>
      <c r="F4663" s="30">
        <v>0</v>
      </c>
      <c r="G4663" s="30">
        <v>0</v>
      </c>
    </row>
    <row r="4664" spans="1:7">
      <c r="A4664" s="4"/>
      <c r="B4664" s="4"/>
      <c r="C4664" s="11" t="s">
        <v>353</v>
      </c>
      <c r="D4664" s="30">
        <v>0</v>
      </c>
      <c r="E4664" s="30">
        <v>0</v>
      </c>
      <c r="F4664" s="30">
        <v>0</v>
      </c>
      <c r="G4664" s="30">
        <v>0</v>
      </c>
    </row>
    <row r="4665" spans="1:7">
      <c r="A4665" s="4"/>
      <c r="B4665" s="4"/>
      <c r="C4665" s="11" t="s">
        <v>359</v>
      </c>
      <c r="D4665" s="30">
        <v>0</v>
      </c>
      <c r="E4665" s="30">
        <v>30000000</v>
      </c>
      <c r="F4665" s="30">
        <v>0</v>
      </c>
      <c r="G4665" s="30">
        <v>0</v>
      </c>
    </row>
    <row r="4666" spans="1:7">
      <c r="A4666" s="4"/>
      <c r="B4666" s="4"/>
      <c r="C4666" s="11" t="s">
        <v>357</v>
      </c>
      <c r="D4666" s="30">
        <v>0</v>
      </c>
      <c r="E4666" s="30">
        <v>30000000</v>
      </c>
      <c r="F4666" s="30">
        <v>0</v>
      </c>
      <c r="G4666" s="30">
        <v>0</v>
      </c>
    </row>
    <row r="4667" spans="1:7">
      <c r="A4667" s="4"/>
      <c r="B4667" s="4"/>
      <c r="C4667" s="11" t="s">
        <v>356</v>
      </c>
      <c r="D4667" s="30">
        <v>0</v>
      </c>
      <c r="E4667" s="30">
        <v>0</v>
      </c>
      <c r="F4667" s="30">
        <v>0</v>
      </c>
      <c r="G4667" s="30">
        <v>0</v>
      </c>
    </row>
    <row r="4668" spans="1:7">
      <c r="A4668" s="4"/>
      <c r="B4668" s="4"/>
      <c r="C4668" s="11" t="s">
        <v>355</v>
      </c>
      <c r="D4668" s="30">
        <v>0</v>
      </c>
      <c r="E4668" s="30">
        <v>0</v>
      </c>
      <c r="F4668" s="30">
        <v>0</v>
      </c>
      <c r="G4668" s="30">
        <v>0</v>
      </c>
    </row>
    <row r="4669" spans="1:7">
      <c r="A4669" s="4"/>
      <c r="B4669" s="4"/>
      <c r="C4669" s="11" t="s">
        <v>354</v>
      </c>
      <c r="D4669" s="30">
        <v>0</v>
      </c>
      <c r="E4669" s="30">
        <v>0</v>
      </c>
      <c r="F4669" s="30">
        <v>0</v>
      </c>
      <c r="G4669" s="30">
        <v>0</v>
      </c>
    </row>
    <row r="4670" spans="1:7">
      <c r="A4670" s="4"/>
      <c r="B4670" s="4"/>
      <c r="C4670" s="11" t="s">
        <v>353</v>
      </c>
      <c r="D4670" s="30">
        <v>0</v>
      </c>
      <c r="E4670" s="30">
        <v>0</v>
      </c>
      <c r="F4670" s="30">
        <v>0</v>
      </c>
      <c r="G4670" s="30">
        <v>0</v>
      </c>
    </row>
    <row r="4671" spans="1:7">
      <c r="A4671" s="4"/>
      <c r="B4671" s="4"/>
      <c r="C4671" s="11" t="s">
        <v>358</v>
      </c>
      <c r="D4671" s="30">
        <v>0</v>
      </c>
      <c r="E4671" s="30">
        <v>0</v>
      </c>
      <c r="F4671" s="30">
        <v>0</v>
      </c>
      <c r="G4671" s="30">
        <v>0</v>
      </c>
    </row>
    <row r="4672" spans="1:7">
      <c r="A4672" s="4"/>
      <c r="B4672" s="4"/>
      <c r="C4672" s="11" t="s">
        <v>357</v>
      </c>
      <c r="D4672" s="30">
        <v>0</v>
      </c>
      <c r="E4672" s="30">
        <v>0</v>
      </c>
      <c r="F4672" s="30">
        <v>0</v>
      </c>
      <c r="G4672" s="30">
        <v>0</v>
      </c>
    </row>
    <row r="4673" spans="1:7">
      <c r="A4673" s="4"/>
      <c r="B4673" s="4"/>
      <c r="C4673" s="11" t="s">
        <v>356</v>
      </c>
      <c r="D4673" s="30">
        <v>0</v>
      </c>
      <c r="E4673" s="30">
        <v>0</v>
      </c>
      <c r="F4673" s="30">
        <v>0</v>
      </c>
      <c r="G4673" s="30">
        <v>0</v>
      </c>
    </row>
    <row r="4674" spans="1:7">
      <c r="A4674" s="4"/>
      <c r="B4674" s="4"/>
      <c r="C4674" s="11" t="s">
        <v>355</v>
      </c>
      <c r="D4674" s="30">
        <v>0</v>
      </c>
      <c r="E4674" s="30">
        <v>0</v>
      </c>
      <c r="F4674" s="30">
        <v>0</v>
      </c>
      <c r="G4674" s="30">
        <v>0</v>
      </c>
    </row>
    <row r="4675" spans="1:7">
      <c r="A4675" s="4"/>
      <c r="B4675" s="4"/>
      <c r="C4675" s="11" t="s">
        <v>354</v>
      </c>
      <c r="D4675" s="30">
        <v>0</v>
      </c>
      <c r="E4675" s="30">
        <v>0</v>
      </c>
      <c r="F4675" s="30">
        <v>0</v>
      </c>
      <c r="G4675" s="30">
        <v>0</v>
      </c>
    </row>
    <row r="4676" spans="1:7">
      <c r="A4676" s="4"/>
      <c r="B4676" s="4"/>
      <c r="C4676" s="11" t="s">
        <v>353</v>
      </c>
      <c r="D4676" s="30">
        <v>0</v>
      </c>
      <c r="E4676" s="30">
        <v>0</v>
      </c>
      <c r="F4676" s="30">
        <v>0</v>
      </c>
      <c r="G4676" s="30">
        <v>0</v>
      </c>
    </row>
    <row r="4677" spans="1:7">
      <c r="A4677" s="4"/>
      <c r="B4677" s="4"/>
      <c r="C4677" s="11" t="s">
        <v>352</v>
      </c>
      <c r="D4677" s="30">
        <v>0</v>
      </c>
      <c r="E4677" s="30">
        <v>0</v>
      </c>
      <c r="F4677" s="30">
        <v>0</v>
      </c>
      <c r="G4677" s="30">
        <v>0</v>
      </c>
    </row>
    <row r="4678" spans="1:7">
      <c r="A4678" s="4"/>
      <c r="B4678" s="4"/>
      <c r="C4678" s="11" t="s">
        <v>351</v>
      </c>
      <c r="D4678" s="30">
        <v>0</v>
      </c>
      <c r="E4678" s="30">
        <v>0</v>
      </c>
      <c r="F4678" s="30">
        <v>0</v>
      </c>
      <c r="G4678" s="30">
        <v>0</v>
      </c>
    </row>
    <row r="4679" spans="1:7">
      <c r="A4679" s="4"/>
      <c r="B4679" s="4"/>
      <c r="C4679" s="10" t="s">
        <v>145</v>
      </c>
      <c r="D4679" s="30">
        <v>0</v>
      </c>
      <c r="E4679" s="30">
        <v>30000000</v>
      </c>
      <c r="F4679" s="30">
        <v>0</v>
      </c>
      <c r="G4679" s="30">
        <v>0</v>
      </c>
    </row>
    <row r="4680" spans="1:7">
      <c r="A4680" s="4"/>
      <c r="B4680" s="4"/>
      <c r="C4680" s="14" t="s">
        <v>382</v>
      </c>
      <c r="D4680" s="1314" t="s">
        <v>1170</v>
      </c>
      <c r="E4680" s="1315"/>
      <c r="F4680" s="1315"/>
      <c r="G4680" s="1315"/>
    </row>
    <row r="4681" spans="1:7">
      <c r="A4681" s="4"/>
      <c r="B4681" s="4"/>
      <c r="C4681" s="27" t="s">
        <v>380</v>
      </c>
      <c r="D4681" s="1310" t="s">
        <v>1171</v>
      </c>
      <c r="E4681" s="1311"/>
      <c r="F4681" s="1311"/>
      <c r="G4681" s="1311"/>
    </row>
    <row r="4682" spans="1:7">
      <c r="A4682" s="4"/>
      <c r="B4682" s="4"/>
      <c r="C4682" s="27" t="s">
        <v>15</v>
      </c>
      <c r="D4682" s="1310" t="s">
        <v>1043</v>
      </c>
      <c r="E4682" s="1311"/>
      <c r="F4682" s="1311"/>
      <c r="G4682" s="1311"/>
    </row>
    <row r="4683" spans="1:7">
      <c r="A4683" s="4"/>
      <c r="B4683" s="4"/>
      <c r="C4683" s="13"/>
      <c r="D4683" s="33">
        <v>2022</v>
      </c>
      <c r="E4683" s="33">
        <v>2023</v>
      </c>
      <c r="F4683" s="33">
        <v>2024</v>
      </c>
      <c r="G4683" s="33">
        <v>2025</v>
      </c>
    </row>
    <row r="4684" spans="1:7">
      <c r="A4684" s="4"/>
      <c r="B4684" s="4"/>
      <c r="C4684" s="12"/>
      <c r="D4684" s="34" t="s">
        <v>7</v>
      </c>
      <c r="E4684" s="34" t="s">
        <v>8</v>
      </c>
      <c r="F4684" s="34" t="s">
        <v>8</v>
      </c>
      <c r="G4684" s="34" t="s">
        <v>8</v>
      </c>
    </row>
    <row r="4685" spans="1:7">
      <c r="A4685" s="4"/>
      <c r="B4685" s="4"/>
      <c r="C4685" s="7" t="s">
        <v>16</v>
      </c>
      <c r="D4685" s="35" t="s">
        <v>411</v>
      </c>
      <c r="E4685" s="35" t="s">
        <v>411</v>
      </c>
      <c r="F4685" s="35" t="s">
        <v>372</v>
      </c>
      <c r="G4685" s="35" t="s">
        <v>372</v>
      </c>
    </row>
    <row r="4686" spans="1:7">
      <c r="A4686" s="4"/>
      <c r="B4686" s="4"/>
      <c r="C4686" s="7" t="s">
        <v>481</v>
      </c>
      <c r="D4686" s="35" t="s">
        <v>2696</v>
      </c>
      <c r="E4686" s="35" t="s">
        <v>2697</v>
      </c>
      <c r="F4686" s="35" t="s">
        <v>372</v>
      </c>
      <c r="G4686" s="35" t="s">
        <v>372</v>
      </c>
    </row>
    <row r="4687" spans="1:7">
      <c r="A4687" s="4"/>
      <c r="B4687" s="4"/>
      <c r="C4687" s="7" t="s">
        <v>480</v>
      </c>
      <c r="D4687" s="35" t="s">
        <v>2696</v>
      </c>
      <c r="E4687" s="35" t="s">
        <v>2697</v>
      </c>
      <c r="F4687" s="35" t="s">
        <v>372</v>
      </c>
      <c r="G4687" s="35" t="s">
        <v>372</v>
      </c>
    </row>
    <row r="4688" spans="1:7">
      <c r="A4688" s="4"/>
      <c r="B4688" s="4"/>
      <c r="C4688" s="7" t="s">
        <v>375</v>
      </c>
      <c r="D4688" s="35" t="s">
        <v>348</v>
      </c>
      <c r="E4688" s="35" t="s">
        <v>372</v>
      </c>
      <c r="F4688" s="35" t="s">
        <v>434</v>
      </c>
      <c r="G4688" s="35" t="s">
        <v>348</v>
      </c>
    </row>
    <row r="4689" spans="1:7">
      <c r="A4689" s="4"/>
      <c r="B4689" s="4"/>
      <c r="C4689" s="7" t="s">
        <v>374</v>
      </c>
      <c r="D4689" s="35" t="s">
        <v>348</v>
      </c>
      <c r="E4689" s="35" t="s">
        <v>2698</v>
      </c>
      <c r="F4689" s="35" t="s">
        <v>434</v>
      </c>
      <c r="G4689" s="35" t="s">
        <v>348</v>
      </c>
    </row>
    <row r="4690" spans="1:7">
      <c r="A4690" s="4"/>
      <c r="B4690" s="4"/>
      <c r="C4690" s="7" t="s">
        <v>22</v>
      </c>
      <c r="D4690" s="35" t="s">
        <v>348</v>
      </c>
      <c r="E4690" s="35" t="s">
        <v>2698</v>
      </c>
      <c r="F4690" s="35" t="s">
        <v>434</v>
      </c>
      <c r="G4690" s="35" t="s">
        <v>348</v>
      </c>
    </row>
    <row r="4691" spans="1:7">
      <c r="A4691" s="4"/>
      <c r="B4691" s="4"/>
      <c r="C4691" s="1312" t="s">
        <v>371</v>
      </c>
      <c r="D4691" s="1313"/>
      <c r="E4691" s="1313"/>
      <c r="F4691" s="1313"/>
      <c r="G4691" s="1313"/>
    </row>
    <row r="4692" spans="1:7">
      <c r="A4692" s="4"/>
      <c r="B4692" s="4"/>
      <c r="C4692" s="13"/>
      <c r="D4692" s="33">
        <v>2022</v>
      </c>
      <c r="E4692" s="33">
        <v>2023</v>
      </c>
      <c r="F4692" s="33">
        <v>2024</v>
      </c>
      <c r="G4692" s="33">
        <v>2025</v>
      </c>
    </row>
    <row r="4693" spans="1:7">
      <c r="A4693" s="4"/>
      <c r="B4693" s="4"/>
      <c r="C4693" s="12"/>
      <c r="D4693" s="34" t="s">
        <v>7</v>
      </c>
      <c r="E4693" s="34" t="s">
        <v>8</v>
      </c>
      <c r="F4693" s="34" t="s">
        <v>8</v>
      </c>
      <c r="G4693" s="34" t="s">
        <v>8</v>
      </c>
    </row>
    <row r="4694" spans="1:7">
      <c r="A4694" s="4"/>
      <c r="B4694" s="4"/>
      <c r="C4694" s="11" t="s">
        <v>368</v>
      </c>
      <c r="D4694" s="30">
        <v>0</v>
      </c>
      <c r="E4694" s="30">
        <v>0</v>
      </c>
      <c r="F4694" s="30">
        <v>0</v>
      </c>
      <c r="G4694" s="30">
        <v>0</v>
      </c>
    </row>
    <row r="4695" spans="1:7">
      <c r="A4695" s="4"/>
      <c r="B4695" s="4"/>
      <c r="C4695" s="11" t="s">
        <v>357</v>
      </c>
      <c r="D4695" s="30">
        <v>0</v>
      </c>
      <c r="E4695" s="30">
        <v>0</v>
      </c>
      <c r="F4695" s="30">
        <v>0</v>
      </c>
      <c r="G4695" s="30">
        <v>0</v>
      </c>
    </row>
    <row r="4696" spans="1:7">
      <c r="A4696" s="4"/>
      <c r="B4696" s="4"/>
      <c r="C4696" s="11" t="s">
        <v>361</v>
      </c>
      <c r="D4696" s="30">
        <v>0</v>
      </c>
      <c r="E4696" s="30">
        <v>0</v>
      </c>
      <c r="F4696" s="30">
        <v>0</v>
      </c>
      <c r="G4696" s="30">
        <v>0</v>
      </c>
    </row>
    <row r="4697" spans="1:7">
      <c r="A4697" s="4"/>
      <c r="B4697" s="4"/>
      <c r="C4697" s="11" t="s">
        <v>367</v>
      </c>
      <c r="D4697" s="30">
        <v>0</v>
      </c>
      <c r="E4697" s="30">
        <v>0</v>
      </c>
      <c r="F4697" s="30">
        <v>0</v>
      </c>
      <c r="G4697" s="30">
        <v>0</v>
      </c>
    </row>
    <row r="4698" spans="1:7">
      <c r="A4698" s="4"/>
      <c r="B4698" s="4"/>
      <c r="C4698" s="11" t="s">
        <v>357</v>
      </c>
      <c r="D4698" s="30">
        <v>0</v>
      </c>
      <c r="E4698" s="30">
        <v>0</v>
      </c>
      <c r="F4698" s="30">
        <v>0</v>
      </c>
      <c r="G4698" s="30">
        <v>0</v>
      </c>
    </row>
    <row r="4699" spans="1:7">
      <c r="A4699" s="4"/>
      <c r="B4699" s="4"/>
      <c r="C4699" s="11" t="s">
        <v>361</v>
      </c>
      <c r="D4699" s="30">
        <v>0</v>
      </c>
      <c r="E4699" s="30">
        <v>0</v>
      </c>
      <c r="F4699" s="30">
        <v>0</v>
      </c>
      <c r="G4699" s="30">
        <v>0</v>
      </c>
    </row>
    <row r="4700" spans="1:7">
      <c r="A4700" s="4"/>
      <c r="B4700" s="4"/>
      <c r="C4700" s="11" t="s">
        <v>366</v>
      </c>
      <c r="D4700" s="30">
        <v>0</v>
      </c>
      <c r="E4700" s="30">
        <v>0</v>
      </c>
      <c r="F4700" s="30">
        <v>0</v>
      </c>
      <c r="G4700" s="30">
        <v>0</v>
      </c>
    </row>
    <row r="4701" spans="1:7">
      <c r="A4701" s="4"/>
      <c r="B4701" s="4"/>
      <c r="C4701" s="11" t="s">
        <v>357</v>
      </c>
      <c r="D4701" s="30">
        <v>0</v>
      </c>
      <c r="E4701" s="30">
        <v>0</v>
      </c>
      <c r="F4701" s="30">
        <v>0</v>
      </c>
      <c r="G4701" s="30">
        <v>0</v>
      </c>
    </row>
    <row r="4702" spans="1:7">
      <c r="A4702" s="4"/>
      <c r="B4702" s="4"/>
      <c r="C4702" s="11" t="s">
        <v>361</v>
      </c>
      <c r="D4702" s="30">
        <v>0</v>
      </c>
      <c r="E4702" s="30">
        <v>0</v>
      </c>
      <c r="F4702" s="30">
        <v>0</v>
      </c>
      <c r="G4702" s="30">
        <v>0</v>
      </c>
    </row>
    <row r="4703" spans="1:7">
      <c r="A4703" s="4"/>
      <c r="B4703" s="4"/>
      <c r="C4703" s="11" t="s">
        <v>365</v>
      </c>
      <c r="D4703" s="30">
        <v>0</v>
      </c>
      <c r="E4703" s="30">
        <v>0</v>
      </c>
      <c r="F4703" s="30">
        <v>0</v>
      </c>
      <c r="G4703" s="30">
        <v>0</v>
      </c>
    </row>
    <row r="4704" spans="1:7">
      <c r="A4704" s="4"/>
      <c r="B4704" s="4"/>
      <c r="C4704" s="11" t="s">
        <v>357</v>
      </c>
      <c r="D4704" s="30">
        <v>0</v>
      </c>
      <c r="E4704" s="30">
        <v>0</v>
      </c>
      <c r="F4704" s="30">
        <v>0</v>
      </c>
      <c r="G4704" s="30">
        <v>0</v>
      </c>
    </row>
    <row r="4705" spans="1:7">
      <c r="A4705" s="4"/>
      <c r="B4705" s="4"/>
      <c r="C4705" s="11" t="s">
        <v>361</v>
      </c>
      <c r="D4705" s="30">
        <v>0</v>
      </c>
      <c r="E4705" s="30">
        <v>0</v>
      </c>
      <c r="F4705" s="30">
        <v>0</v>
      </c>
      <c r="G4705" s="30">
        <v>0</v>
      </c>
    </row>
    <row r="4706" spans="1:7">
      <c r="A4706" s="4"/>
      <c r="B4706" s="4"/>
      <c r="C4706" s="11" t="s">
        <v>370</v>
      </c>
      <c r="D4706" s="30">
        <v>0</v>
      </c>
      <c r="E4706" s="30">
        <v>0</v>
      </c>
      <c r="F4706" s="30">
        <v>0</v>
      </c>
      <c r="G4706" s="30">
        <v>0</v>
      </c>
    </row>
    <row r="4707" spans="1:7">
      <c r="A4707" s="4"/>
      <c r="B4707" s="4"/>
      <c r="C4707" s="11" t="s">
        <v>357</v>
      </c>
      <c r="D4707" s="30">
        <v>0</v>
      </c>
      <c r="E4707" s="30">
        <v>0</v>
      </c>
      <c r="F4707" s="30">
        <v>0</v>
      </c>
      <c r="G4707" s="30">
        <v>0</v>
      </c>
    </row>
    <row r="4708" spans="1:7">
      <c r="A4708" s="4"/>
      <c r="B4708" s="4"/>
      <c r="C4708" s="11" t="s">
        <v>361</v>
      </c>
      <c r="D4708" s="30">
        <v>0</v>
      </c>
      <c r="E4708" s="30">
        <v>0</v>
      </c>
      <c r="F4708" s="30">
        <v>0</v>
      </c>
      <c r="G4708" s="30">
        <v>0</v>
      </c>
    </row>
    <row r="4709" spans="1:7">
      <c r="A4709" s="4"/>
      <c r="B4709" s="4"/>
      <c r="C4709" s="11" t="s">
        <v>363</v>
      </c>
      <c r="D4709" s="30">
        <v>0</v>
      </c>
      <c r="E4709" s="30">
        <v>0</v>
      </c>
      <c r="F4709" s="30">
        <v>0</v>
      </c>
      <c r="G4709" s="30">
        <v>0</v>
      </c>
    </row>
    <row r="4710" spans="1:7">
      <c r="A4710" s="4"/>
      <c r="B4710" s="4"/>
      <c r="C4710" s="11" t="s">
        <v>357</v>
      </c>
      <c r="D4710" s="30">
        <v>0</v>
      </c>
      <c r="E4710" s="30">
        <v>0</v>
      </c>
      <c r="F4710" s="30">
        <v>0</v>
      </c>
      <c r="G4710" s="30">
        <v>0</v>
      </c>
    </row>
    <row r="4711" spans="1:7">
      <c r="A4711" s="4"/>
      <c r="B4711" s="4"/>
      <c r="C4711" s="11" t="s">
        <v>361</v>
      </c>
      <c r="D4711" s="30">
        <v>0</v>
      </c>
      <c r="E4711" s="30">
        <v>0</v>
      </c>
      <c r="F4711" s="30">
        <v>0</v>
      </c>
      <c r="G4711" s="30">
        <v>0</v>
      </c>
    </row>
    <row r="4712" spans="1:7">
      <c r="A4712" s="4"/>
      <c r="B4712" s="4"/>
      <c r="C4712" s="11" t="s">
        <v>362</v>
      </c>
      <c r="D4712" s="30">
        <v>0</v>
      </c>
      <c r="E4712" s="30">
        <v>0</v>
      </c>
      <c r="F4712" s="30">
        <v>0</v>
      </c>
      <c r="G4712" s="30">
        <v>0</v>
      </c>
    </row>
    <row r="4713" spans="1:7">
      <c r="A4713" s="4"/>
      <c r="B4713" s="4"/>
      <c r="C4713" s="11" t="s">
        <v>357</v>
      </c>
      <c r="D4713" s="30">
        <v>0</v>
      </c>
      <c r="E4713" s="30">
        <v>0</v>
      </c>
      <c r="F4713" s="30">
        <v>0</v>
      </c>
      <c r="G4713" s="30">
        <v>0</v>
      </c>
    </row>
    <row r="4714" spans="1:7">
      <c r="A4714" s="4"/>
      <c r="B4714" s="4"/>
      <c r="C4714" s="11" t="s">
        <v>361</v>
      </c>
      <c r="D4714" s="30">
        <v>0</v>
      </c>
      <c r="E4714" s="30">
        <v>0</v>
      </c>
      <c r="F4714" s="30">
        <v>0</v>
      </c>
      <c r="G4714" s="30">
        <v>0</v>
      </c>
    </row>
    <row r="4715" spans="1:7">
      <c r="A4715" s="4"/>
      <c r="B4715" s="4"/>
      <c r="C4715" s="11" t="s">
        <v>360</v>
      </c>
      <c r="D4715" s="30">
        <v>0</v>
      </c>
      <c r="E4715" s="30">
        <v>0</v>
      </c>
      <c r="F4715" s="30">
        <v>0</v>
      </c>
      <c r="G4715" s="30">
        <v>0</v>
      </c>
    </row>
    <row r="4716" spans="1:7">
      <c r="A4716" s="4"/>
      <c r="B4716" s="4"/>
      <c r="C4716" s="11" t="s">
        <v>357</v>
      </c>
      <c r="D4716" s="30">
        <v>0</v>
      </c>
      <c r="E4716" s="30">
        <v>0</v>
      </c>
      <c r="F4716" s="30">
        <v>0</v>
      </c>
      <c r="G4716" s="30">
        <v>0</v>
      </c>
    </row>
    <row r="4717" spans="1:7">
      <c r="A4717" s="4"/>
      <c r="B4717" s="4"/>
      <c r="C4717" s="11" t="s">
        <v>356</v>
      </c>
      <c r="D4717" s="30">
        <v>0</v>
      </c>
      <c r="E4717" s="30">
        <v>0</v>
      </c>
      <c r="F4717" s="30">
        <v>0</v>
      </c>
      <c r="G4717" s="30">
        <v>0</v>
      </c>
    </row>
    <row r="4718" spans="1:7">
      <c r="A4718" s="4"/>
      <c r="B4718" s="4"/>
      <c r="C4718" s="11" t="s">
        <v>355</v>
      </c>
      <c r="D4718" s="30">
        <v>0</v>
      </c>
      <c r="E4718" s="30">
        <v>0</v>
      </c>
      <c r="F4718" s="30">
        <v>0</v>
      </c>
      <c r="G4718" s="30">
        <v>0</v>
      </c>
    </row>
    <row r="4719" spans="1:7">
      <c r="A4719" s="4"/>
      <c r="B4719" s="4"/>
      <c r="C4719" s="11" t="s">
        <v>354</v>
      </c>
      <c r="D4719" s="30">
        <v>0</v>
      </c>
      <c r="E4719" s="30">
        <v>0</v>
      </c>
      <c r="F4719" s="30">
        <v>0</v>
      </c>
      <c r="G4719" s="30">
        <v>0</v>
      </c>
    </row>
    <row r="4720" spans="1:7">
      <c r="A4720" s="4"/>
      <c r="B4720" s="4"/>
      <c r="C4720" s="11" t="s">
        <v>353</v>
      </c>
      <c r="D4720" s="30">
        <v>0</v>
      </c>
      <c r="E4720" s="30">
        <v>0</v>
      </c>
      <c r="F4720" s="30">
        <v>0</v>
      </c>
      <c r="G4720" s="30">
        <v>0</v>
      </c>
    </row>
    <row r="4721" spans="1:7">
      <c r="A4721" s="4"/>
      <c r="B4721" s="4"/>
      <c r="C4721" s="11" t="s">
        <v>359</v>
      </c>
      <c r="D4721" s="30">
        <v>0</v>
      </c>
      <c r="E4721" s="30">
        <v>10208497</v>
      </c>
      <c r="F4721" s="30">
        <v>0</v>
      </c>
      <c r="G4721" s="30">
        <v>0</v>
      </c>
    </row>
    <row r="4722" spans="1:7">
      <c r="A4722" s="4"/>
      <c r="B4722" s="4"/>
      <c r="C4722" s="11" t="s">
        <v>357</v>
      </c>
      <c r="D4722" s="30">
        <v>0</v>
      </c>
      <c r="E4722" s="30">
        <v>10208497</v>
      </c>
      <c r="F4722" s="30">
        <v>0</v>
      </c>
      <c r="G4722" s="30">
        <v>0</v>
      </c>
    </row>
    <row r="4723" spans="1:7">
      <c r="A4723" s="4"/>
      <c r="B4723" s="4"/>
      <c r="C4723" s="11" t="s">
        <v>356</v>
      </c>
      <c r="D4723" s="30">
        <v>0</v>
      </c>
      <c r="E4723" s="30">
        <v>0</v>
      </c>
      <c r="F4723" s="30">
        <v>0</v>
      </c>
      <c r="G4723" s="30">
        <v>0</v>
      </c>
    </row>
    <row r="4724" spans="1:7">
      <c r="A4724" s="4"/>
      <c r="B4724" s="4"/>
      <c r="C4724" s="11" t="s">
        <v>355</v>
      </c>
      <c r="D4724" s="30">
        <v>0</v>
      </c>
      <c r="E4724" s="30">
        <v>0</v>
      </c>
      <c r="F4724" s="30">
        <v>0</v>
      </c>
      <c r="G4724" s="30">
        <v>0</v>
      </c>
    </row>
    <row r="4725" spans="1:7">
      <c r="A4725" s="4"/>
      <c r="B4725" s="4"/>
      <c r="C4725" s="11" t="s">
        <v>354</v>
      </c>
      <c r="D4725" s="30">
        <v>0</v>
      </c>
      <c r="E4725" s="30">
        <v>0</v>
      </c>
      <c r="F4725" s="30">
        <v>0</v>
      </c>
      <c r="G4725" s="30">
        <v>0</v>
      </c>
    </row>
    <row r="4726" spans="1:7">
      <c r="A4726" s="4"/>
      <c r="B4726" s="4"/>
      <c r="C4726" s="11" t="s">
        <v>353</v>
      </c>
      <c r="D4726" s="30">
        <v>0</v>
      </c>
      <c r="E4726" s="30">
        <v>0</v>
      </c>
      <c r="F4726" s="30">
        <v>0</v>
      </c>
      <c r="G4726" s="30">
        <v>0</v>
      </c>
    </row>
    <row r="4727" spans="1:7">
      <c r="A4727" s="4"/>
      <c r="B4727" s="4"/>
      <c r="C4727" s="11" t="s">
        <v>358</v>
      </c>
      <c r="D4727" s="30">
        <v>0</v>
      </c>
      <c r="E4727" s="30">
        <v>0</v>
      </c>
      <c r="F4727" s="30">
        <v>0</v>
      </c>
      <c r="G4727" s="30">
        <v>0</v>
      </c>
    </row>
    <row r="4728" spans="1:7">
      <c r="A4728" s="4"/>
      <c r="B4728" s="4"/>
      <c r="C4728" s="11" t="s">
        <v>357</v>
      </c>
      <c r="D4728" s="30">
        <v>0</v>
      </c>
      <c r="E4728" s="30">
        <v>0</v>
      </c>
      <c r="F4728" s="30">
        <v>0</v>
      </c>
      <c r="G4728" s="30">
        <v>0</v>
      </c>
    </row>
    <row r="4729" spans="1:7">
      <c r="A4729" s="4"/>
      <c r="B4729" s="4"/>
      <c r="C4729" s="11" t="s">
        <v>356</v>
      </c>
      <c r="D4729" s="30">
        <v>0</v>
      </c>
      <c r="E4729" s="30">
        <v>0</v>
      </c>
      <c r="F4729" s="30">
        <v>0</v>
      </c>
      <c r="G4729" s="30">
        <v>0</v>
      </c>
    </row>
    <row r="4730" spans="1:7">
      <c r="A4730" s="4"/>
      <c r="B4730" s="4"/>
      <c r="C4730" s="11" t="s">
        <v>355</v>
      </c>
      <c r="D4730" s="30">
        <v>0</v>
      </c>
      <c r="E4730" s="30">
        <v>0</v>
      </c>
      <c r="F4730" s="30">
        <v>0</v>
      </c>
      <c r="G4730" s="30">
        <v>0</v>
      </c>
    </row>
    <row r="4731" spans="1:7">
      <c r="A4731" s="4"/>
      <c r="B4731" s="4"/>
      <c r="C4731" s="11" t="s">
        <v>354</v>
      </c>
      <c r="D4731" s="30">
        <v>0</v>
      </c>
      <c r="E4731" s="30">
        <v>0</v>
      </c>
      <c r="F4731" s="30">
        <v>0</v>
      </c>
      <c r="G4731" s="30">
        <v>0</v>
      </c>
    </row>
    <row r="4732" spans="1:7">
      <c r="A4732" s="4"/>
      <c r="B4732" s="4"/>
      <c r="C4732" s="11" t="s">
        <v>353</v>
      </c>
      <c r="D4732" s="30">
        <v>0</v>
      </c>
      <c r="E4732" s="30">
        <v>0</v>
      </c>
      <c r="F4732" s="30">
        <v>0</v>
      </c>
      <c r="G4732" s="30">
        <v>0</v>
      </c>
    </row>
    <row r="4733" spans="1:7">
      <c r="A4733" s="4"/>
      <c r="B4733" s="4"/>
      <c r="C4733" s="11" t="s">
        <v>352</v>
      </c>
      <c r="D4733" s="30">
        <v>0</v>
      </c>
      <c r="E4733" s="30">
        <v>0</v>
      </c>
      <c r="F4733" s="30">
        <v>0</v>
      </c>
      <c r="G4733" s="30">
        <v>0</v>
      </c>
    </row>
    <row r="4734" spans="1:7">
      <c r="A4734" s="4"/>
      <c r="B4734" s="4"/>
      <c r="C4734" s="11" t="s">
        <v>351</v>
      </c>
      <c r="D4734" s="30">
        <v>0</v>
      </c>
      <c r="E4734" s="30">
        <v>0</v>
      </c>
      <c r="F4734" s="30">
        <v>0</v>
      </c>
      <c r="G4734" s="30">
        <v>0</v>
      </c>
    </row>
    <row r="4735" spans="1:7">
      <c r="A4735" s="4"/>
      <c r="B4735" s="4"/>
      <c r="C4735" s="10" t="s">
        <v>145</v>
      </c>
      <c r="D4735" s="30">
        <v>0</v>
      </c>
      <c r="E4735" s="30">
        <v>10208497</v>
      </c>
      <c r="F4735" s="30">
        <v>0</v>
      </c>
      <c r="G4735" s="30">
        <v>0</v>
      </c>
    </row>
    <row r="4736" spans="1:7">
      <c r="A4736" s="4"/>
      <c r="B4736" s="4"/>
      <c r="C4736" s="14" t="s">
        <v>382</v>
      </c>
      <c r="D4736" s="1314" t="s">
        <v>1935</v>
      </c>
      <c r="E4736" s="1315"/>
      <c r="F4736" s="1315"/>
      <c r="G4736" s="1315"/>
    </row>
    <row r="4737" spans="1:7">
      <c r="A4737" s="4"/>
      <c r="B4737" s="4"/>
      <c r="C4737" s="27" t="s">
        <v>380</v>
      </c>
      <c r="D4737" s="1310" t="s">
        <v>1936</v>
      </c>
      <c r="E4737" s="1311"/>
      <c r="F4737" s="1311"/>
      <c r="G4737" s="1311"/>
    </row>
    <row r="4738" spans="1:7">
      <c r="A4738" s="4"/>
      <c r="B4738" s="4"/>
      <c r="C4738" s="27" t="s">
        <v>15</v>
      </c>
      <c r="D4738" s="1310" t="s">
        <v>1937</v>
      </c>
      <c r="E4738" s="1311"/>
      <c r="F4738" s="1311"/>
      <c r="G4738" s="1311"/>
    </row>
    <row r="4739" spans="1:7">
      <c r="A4739" s="4"/>
      <c r="B4739" s="4"/>
      <c r="C4739" s="13"/>
      <c r="D4739" s="33">
        <v>2022</v>
      </c>
      <c r="E4739" s="33">
        <v>2023</v>
      </c>
      <c r="F4739" s="33">
        <v>2024</v>
      </c>
      <c r="G4739" s="33">
        <v>2025</v>
      </c>
    </row>
    <row r="4740" spans="1:7">
      <c r="A4740" s="4"/>
      <c r="B4740" s="4"/>
      <c r="C4740" s="12"/>
      <c r="D4740" s="34" t="s">
        <v>7</v>
      </c>
      <c r="E4740" s="34" t="s">
        <v>8</v>
      </c>
      <c r="F4740" s="34" t="s">
        <v>8</v>
      </c>
      <c r="G4740" s="34" t="s">
        <v>8</v>
      </c>
    </row>
    <row r="4741" spans="1:7">
      <c r="A4741" s="4"/>
      <c r="B4741" s="4"/>
      <c r="C4741" s="7" t="s">
        <v>16</v>
      </c>
      <c r="D4741" s="35" t="s">
        <v>411</v>
      </c>
      <c r="E4741" s="35" t="s">
        <v>411</v>
      </c>
      <c r="F4741" s="35" t="s">
        <v>411</v>
      </c>
      <c r="G4741" s="35" t="s">
        <v>411</v>
      </c>
    </row>
    <row r="4742" spans="1:7">
      <c r="A4742" s="4"/>
      <c r="B4742" s="4"/>
      <c r="C4742" s="7" t="s">
        <v>481</v>
      </c>
      <c r="D4742" s="35" t="s">
        <v>2699</v>
      </c>
      <c r="E4742" s="35" t="s">
        <v>1028</v>
      </c>
      <c r="F4742" s="35" t="s">
        <v>1050</v>
      </c>
      <c r="G4742" s="35" t="s">
        <v>2700</v>
      </c>
    </row>
    <row r="4743" spans="1:7">
      <c r="A4743" s="4"/>
      <c r="B4743" s="4"/>
      <c r="C4743" s="7" t="s">
        <v>480</v>
      </c>
      <c r="D4743" s="35" t="s">
        <v>2699</v>
      </c>
      <c r="E4743" s="35" t="s">
        <v>1028</v>
      </c>
      <c r="F4743" s="35" t="s">
        <v>1050</v>
      </c>
      <c r="G4743" s="35" t="s">
        <v>2700</v>
      </c>
    </row>
    <row r="4744" spans="1:7">
      <c r="A4744" s="4"/>
      <c r="B4744" s="4"/>
      <c r="C4744" s="7" t="s">
        <v>375</v>
      </c>
      <c r="D4744" s="35" t="s">
        <v>348</v>
      </c>
      <c r="E4744" s="35" t="s">
        <v>372</v>
      </c>
      <c r="F4744" s="35" t="s">
        <v>372</v>
      </c>
      <c r="G4744" s="35" t="s">
        <v>372</v>
      </c>
    </row>
    <row r="4745" spans="1:7">
      <c r="A4745" s="4"/>
      <c r="B4745" s="4"/>
      <c r="C4745" s="7" t="s">
        <v>374</v>
      </c>
      <c r="D4745" s="35" t="s">
        <v>348</v>
      </c>
      <c r="E4745" s="35" t="s">
        <v>2701</v>
      </c>
      <c r="F4745" s="35" t="s">
        <v>2702</v>
      </c>
      <c r="G4745" s="35" t="s">
        <v>2703</v>
      </c>
    </row>
    <row r="4746" spans="1:7">
      <c r="A4746" s="4"/>
      <c r="B4746" s="4"/>
      <c r="C4746" s="7" t="s">
        <v>22</v>
      </c>
      <c r="D4746" s="35" t="s">
        <v>348</v>
      </c>
      <c r="E4746" s="35" t="s">
        <v>2701</v>
      </c>
      <c r="F4746" s="35" t="s">
        <v>2702</v>
      </c>
      <c r="G4746" s="35" t="s">
        <v>2703</v>
      </c>
    </row>
    <row r="4747" spans="1:7">
      <c r="A4747" s="4"/>
      <c r="B4747" s="4"/>
      <c r="C4747" s="1312" t="s">
        <v>371</v>
      </c>
      <c r="D4747" s="1313"/>
      <c r="E4747" s="1313"/>
      <c r="F4747" s="1313"/>
      <c r="G4747" s="1313"/>
    </row>
    <row r="4748" spans="1:7">
      <c r="A4748" s="4"/>
      <c r="B4748" s="4"/>
      <c r="C4748" s="13"/>
      <c r="D4748" s="33">
        <v>2022</v>
      </c>
      <c r="E4748" s="33">
        <v>2023</v>
      </c>
      <c r="F4748" s="33">
        <v>2024</v>
      </c>
      <c r="G4748" s="33">
        <v>2025</v>
      </c>
    </row>
    <row r="4749" spans="1:7">
      <c r="A4749" s="4"/>
      <c r="B4749" s="4"/>
      <c r="C4749" s="12"/>
      <c r="D4749" s="34" t="s">
        <v>7</v>
      </c>
      <c r="E4749" s="34" t="s">
        <v>8</v>
      </c>
      <c r="F4749" s="34" t="s">
        <v>8</v>
      </c>
      <c r="G4749" s="34" t="s">
        <v>8</v>
      </c>
    </row>
    <row r="4750" spans="1:7">
      <c r="A4750" s="4"/>
      <c r="B4750" s="4"/>
      <c r="C4750" s="11" t="s">
        <v>368</v>
      </c>
      <c r="D4750" s="30">
        <v>0</v>
      </c>
      <c r="E4750" s="30">
        <v>0</v>
      </c>
      <c r="F4750" s="30">
        <v>0</v>
      </c>
      <c r="G4750" s="30">
        <v>0</v>
      </c>
    </row>
    <row r="4751" spans="1:7">
      <c r="A4751" s="4"/>
      <c r="B4751" s="4"/>
      <c r="C4751" s="11" t="s">
        <v>357</v>
      </c>
      <c r="D4751" s="30">
        <v>0</v>
      </c>
      <c r="E4751" s="30">
        <v>0</v>
      </c>
      <c r="F4751" s="30">
        <v>0</v>
      </c>
      <c r="G4751" s="30">
        <v>0</v>
      </c>
    </row>
    <row r="4752" spans="1:7">
      <c r="A4752" s="4"/>
      <c r="B4752" s="4"/>
      <c r="C4752" s="11" t="s">
        <v>361</v>
      </c>
      <c r="D4752" s="30">
        <v>0</v>
      </c>
      <c r="E4752" s="30">
        <v>0</v>
      </c>
      <c r="F4752" s="30">
        <v>0</v>
      </c>
      <c r="G4752" s="30">
        <v>0</v>
      </c>
    </row>
    <row r="4753" spans="1:7">
      <c r="A4753" s="4"/>
      <c r="B4753" s="4"/>
      <c r="C4753" s="11" t="s">
        <v>367</v>
      </c>
      <c r="D4753" s="30">
        <v>0</v>
      </c>
      <c r="E4753" s="30">
        <v>0</v>
      </c>
      <c r="F4753" s="30">
        <v>0</v>
      </c>
      <c r="G4753" s="30">
        <v>0</v>
      </c>
    </row>
    <row r="4754" spans="1:7">
      <c r="A4754" s="4"/>
      <c r="B4754" s="4"/>
      <c r="C4754" s="11" t="s">
        <v>357</v>
      </c>
      <c r="D4754" s="30">
        <v>0</v>
      </c>
      <c r="E4754" s="30">
        <v>0</v>
      </c>
      <c r="F4754" s="30">
        <v>0</v>
      </c>
      <c r="G4754" s="30">
        <v>0</v>
      </c>
    </row>
    <row r="4755" spans="1:7">
      <c r="A4755" s="4"/>
      <c r="B4755" s="4"/>
      <c r="C4755" s="11" t="s">
        <v>361</v>
      </c>
      <c r="D4755" s="30">
        <v>0</v>
      </c>
      <c r="E4755" s="30">
        <v>0</v>
      </c>
      <c r="F4755" s="30">
        <v>0</v>
      </c>
      <c r="G4755" s="30">
        <v>0</v>
      </c>
    </row>
    <row r="4756" spans="1:7">
      <c r="A4756" s="4"/>
      <c r="B4756" s="4"/>
      <c r="C4756" s="11" t="s">
        <v>366</v>
      </c>
      <c r="D4756" s="30">
        <v>0</v>
      </c>
      <c r="E4756" s="30">
        <v>0</v>
      </c>
      <c r="F4756" s="30">
        <v>0</v>
      </c>
      <c r="G4756" s="30">
        <v>0</v>
      </c>
    </row>
    <row r="4757" spans="1:7">
      <c r="A4757" s="4"/>
      <c r="B4757" s="4"/>
      <c r="C4757" s="11" t="s">
        <v>357</v>
      </c>
      <c r="D4757" s="30">
        <v>0</v>
      </c>
      <c r="E4757" s="30">
        <v>0</v>
      </c>
      <c r="F4757" s="30">
        <v>0</v>
      </c>
      <c r="G4757" s="30">
        <v>0</v>
      </c>
    </row>
    <row r="4758" spans="1:7">
      <c r="A4758" s="4"/>
      <c r="B4758" s="4"/>
      <c r="C4758" s="11" t="s">
        <v>361</v>
      </c>
      <c r="D4758" s="30">
        <v>0</v>
      </c>
      <c r="E4758" s="30">
        <v>0</v>
      </c>
      <c r="F4758" s="30">
        <v>0</v>
      </c>
      <c r="G4758" s="30">
        <v>0</v>
      </c>
    </row>
    <row r="4759" spans="1:7">
      <c r="A4759" s="4"/>
      <c r="B4759" s="4"/>
      <c r="C4759" s="11" t="s">
        <v>365</v>
      </c>
      <c r="D4759" s="30">
        <v>0</v>
      </c>
      <c r="E4759" s="30">
        <v>0</v>
      </c>
      <c r="F4759" s="30">
        <v>0</v>
      </c>
      <c r="G4759" s="30">
        <v>0</v>
      </c>
    </row>
    <row r="4760" spans="1:7">
      <c r="A4760" s="4"/>
      <c r="B4760" s="4"/>
      <c r="C4760" s="11" t="s">
        <v>357</v>
      </c>
      <c r="D4760" s="30">
        <v>0</v>
      </c>
      <c r="E4760" s="30">
        <v>0</v>
      </c>
      <c r="F4760" s="30">
        <v>0</v>
      </c>
      <c r="G4760" s="30">
        <v>0</v>
      </c>
    </row>
    <row r="4761" spans="1:7">
      <c r="A4761" s="4"/>
      <c r="B4761" s="4"/>
      <c r="C4761" s="11" t="s">
        <v>361</v>
      </c>
      <c r="D4761" s="30">
        <v>0</v>
      </c>
      <c r="E4761" s="30">
        <v>0</v>
      </c>
      <c r="F4761" s="30">
        <v>0</v>
      </c>
      <c r="G4761" s="30">
        <v>0</v>
      </c>
    </row>
    <row r="4762" spans="1:7">
      <c r="A4762" s="4"/>
      <c r="B4762" s="4"/>
      <c r="C4762" s="11" t="s">
        <v>370</v>
      </c>
      <c r="D4762" s="30">
        <v>0</v>
      </c>
      <c r="E4762" s="30">
        <v>0</v>
      </c>
      <c r="F4762" s="30">
        <v>0</v>
      </c>
      <c r="G4762" s="30">
        <v>0</v>
      </c>
    </row>
    <row r="4763" spans="1:7">
      <c r="A4763" s="4"/>
      <c r="B4763" s="4"/>
      <c r="C4763" s="11" t="s">
        <v>357</v>
      </c>
      <c r="D4763" s="30">
        <v>0</v>
      </c>
      <c r="E4763" s="30">
        <v>0</v>
      </c>
      <c r="F4763" s="30">
        <v>0</v>
      </c>
      <c r="G4763" s="30">
        <v>0</v>
      </c>
    </row>
    <row r="4764" spans="1:7">
      <c r="A4764" s="4"/>
      <c r="B4764" s="4"/>
      <c r="C4764" s="11" t="s">
        <v>361</v>
      </c>
      <c r="D4764" s="30">
        <v>0</v>
      </c>
      <c r="E4764" s="30">
        <v>0</v>
      </c>
      <c r="F4764" s="30">
        <v>0</v>
      </c>
      <c r="G4764" s="30">
        <v>0</v>
      </c>
    </row>
    <row r="4765" spans="1:7">
      <c r="A4765" s="4"/>
      <c r="B4765" s="4"/>
      <c r="C4765" s="11" t="s">
        <v>363</v>
      </c>
      <c r="D4765" s="30">
        <v>0</v>
      </c>
      <c r="E4765" s="30">
        <v>0</v>
      </c>
      <c r="F4765" s="30">
        <v>0</v>
      </c>
      <c r="G4765" s="30">
        <v>0</v>
      </c>
    </row>
    <row r="4766" spans="1:7">
      <c r="A4766" s="4"/>
      <c r="B4766" s="4"/>
      <c r="C4766" s="11" t="s">
        <v>357</v>
      </c>
      <c r="D4766" s="30">
        <v>0</v>
      </c>
      <c r="E4766" s="30">
        <v>0</v>
      </c>
      <c r="F4766" s="30">
        <v>0</v>
      </c>
      <c r="G4766" s="30">
        <v>0</v>
      </c>
    </row>
    <row r="4767" spans="1:7">
      <c r="A4767" s="4"/>
      <c r="B4767" s="4"/>
      <c r="C4767" s="11" t="s">
        <v>361</v>
      </c>
      <c r="D4767" s="30">
        <v>0</v>
      </c>
      <c r="E4767" s="30">
        <v>0</v>
      </c>
      <c r="F4767" s="30">
        <v>0</v>
      </c>
      <c r="G4767" s="30">
        <v>0</v>
      </c>
    </row>
    <row r="4768" spans="1:7">
      <c r="A4768" s="4"/>
      <c r="B4768" s="4"/>
      <c r="C4768" s="11" t="s">
        <v>362</v>
      </c>
      <c r="D4768" s="30">
        <v>0</v>
      </c>
      <c r="E4768" s="30">
        <v>0</v>
      </c>
      <c r="F4768" s="30">
        <v>0</v>
      </c>
      <c r="G4768" s="30">
        <v>0</v>
      </c>
    </row>
    <row r="4769" spans="1:7">
      <c r="A4769" s="4"/>
      <c r="B4769" s="4"/>
      <c r="C4769" s="11" t="s">
        <v>357</v>
      </c>
      <c r="D4769" s="30">
        <v>0</v>
      </c>
      <c r="E4769" s="30">
        <v>0</v>
      </c>
      <c r="F4769" s="30">
        <v>0</v>
      </c>
      <c r="G4769" s="30">
        <v>0</v>
      </c>
    </row>
    <row r="4770" spans="1:7">
      <c r="A4770" s="4"/>
      <c r="B4770" s="4"/>
      <c r="C4770" s="11" t="s">
        <v>361</v>
      </c>
      <c r="D4770" s="30">
        <v>0</v>
      </c>
      <c r="E4770" s="30">
        <v>0</v>
      </c>
      <c r="F4770" s="30">
        <v>0</v>
      </c>
      <c r="G4770" s="30">
        <v>0</v>
      </c>
    </row>
    <row r="4771" spans="1:7">
      <c r="A4771" s="4"/>
      <c r="B4771" s="4"/>
      <c r="C4771" s="11" t="s">
        <v>360</v>
      </c>
      <c r="D4771" s="30">
        <v>0</v>
      </c>
      <c r="E4771" s="30">
        <v>0</v>
      </c>
      <c r="F4771" s="30">
        <v>0</v>
      </c>
      <c r="G4771" s="30">
        <v>0</v>
      </c>
    </row>
    <row r="4772" spans="1:7">
      <c r="A4772" s="4"/>
      <c r="B4772" s="4"/>
      <c r="C4772" s="11" t="s">
        <v>357</v>
      </c>
      <c r="D4772" s="30">
        <v>0</v>
      </c>
      <c r="E4772" s="30">
        <v>0</v>
      </c>
      <c r="F4772" s="30">
        <v>0</v>
      </c>
      <c r="G4772" s="30">
        <v>0</v>
      </c>
    </row>
    <row r="4773" spans="1:7">
      <c r="A4773" s="4"/>
      <c r="B4773" s="4"/>
      <c r="C4773" s="11" t="s">
        <v>356</v>
      </c>
      <c r="D4773" s="30">
        <v>0</v>
      </c>
      <c r="E4773" s="30">
        <v>0</v>
      </c>
      <c r="F4773" s="30">
        <v>0</v>
      </c>
      <c r="G4773" s="30">
        <v>0</v>
      </c>
    </row>
    <row r="4774" spans="1:7">
      <c r="A4774" s="4"/>
      <c r="B4774" s="4"/>
      <c r="C4774" s="11" t="s">
        <v>355</v>
      </c>
      <c r="D4774" s="30">
        <v>0</v>
      </c>
      <c r="E4774" s="30">
        <v>0</v>
      </c>
      <c r="F4774" s="30">
        <v>0</v>
      </c>
      <c r="G4774" s="30">
        <v>0</v>
      </c>
    </row>
    <row r="4775" spans="1:7">
      <c r="A4775" s="4"/>
      <c r="B4775" s="4"/>
      <c r="C4775" s="11" t="s">
        <v>354</v>
      </c>
      <c r="D4775" s="30">
        <v>0</v>
      </c>
      <c r="E4775" s="30">
        <v>0</v>
      </c>
      <c r="F4775" s="30">
        <v>0</v>
      </c>
      <c r="G4775" s="30">
        <v>0</v>
      </c>
    </row>
    <row r="4776" spans="1:7">
      <c r="A4776" s="4"/>
      <c r="B4776" s="4"/>
      <c r="C4776" s="11" t="s">
        <v>353</v>
      </c>
      <c r="D4776" s="30">
        <v>0</v>
      </c>
      <c r="E4776" s="30">
        <v>0</v>
      </c>
      <c r="F4776" s="30">
        <v>0</v>
      </c>
      <c r="G4776" s="30">
        <v>0</v>
      </c>
    </row>
    <row r="4777" spans="1:7">
      <c r="A4777" s="4"/>
      <c r="B4777" s="4"/>
      <c r="C4777" s="11" t="s">
        <v>359</v>
      </c>
      <c r="D4777" s="30">
        <v>0</v>
      </c>
      <c r="E4777" s="30">
        <v>200000000</v>
      </c>
      <c r="F4777" s="30">
        <v>180000000</v>
      </c>
      <c r="G4777" s="30">
        <v>121552000</v>
      </c>
    </row>
    <row r="4778" spans="1:7">
      <c r="A4778" s="4"/>
      <c r="B4778" s="4"/>
      <c r="C4778" s="11" t="s">
        <v>357</v>
      </c>
      <c r="D4778" s="30">
        <v>0</v>
      </c>
      <c r="E4778" s="30">
        <v>200000000</v>
      </c>
      <c r="F4778" s="30">
        <v>180000000</v>
      </c>
      <c r="G4778" s="30">
        <v>121552000</v>
      </c>
    </row>
    <row r="4779" spans="1:7">
      <c r="A4779" s="4"/>
      <c r="B4779" s="4"/>
      <c r="C4779" s="11" t="s">
        <v>356</v>
      </c>
      <c r="D4779" s="30">
        <v>0</v>
      </c>
      <c r="E4779" s="30">
        <v>0</v>
      </c>
      <c r="F4779" s="30">
        <v>0</v>
      </c>
      <c r="G4779" s="30">
        <v>0</v>
      </c>
    </row>
    <row r="4780" spans="1:7">
      <c r="A4780" s="4"/>
      <c r="B4780" s="4"/>
      <c r="C4780" s="11" t="s">
        <v>355</v>
      </c>
      <c r="D4780" s="30">
        <v>0</v>
      </c>
      <c r="E4780" s="30">
        <v>0</v>
      </c>
      <c r="F4780" s="30">
        <v>0</v>
      </c>
      <c r="G4780" s="30">
        <v>0</v>
      </c>
    </row>
    <row r="4781" spans="1:7">
      <c r="A4781" s="4"/>
      <c r="B4781" s="4"/>
      <c r="C4781" s="11" t="s">
        <v>354</v>
      </c>
      <c r="D4781" s="30">
        <v>0</v>
      </c>
      <c r="E4781" s="30">
        <v>0</v>
      </c>
      <c r="F4781" s="30">
        <v>0</v>
      </c>
      <c r="G4781" s="30">
        <v>0</v>
      </c>
    </row>
    <row r="4782" spans="1:7">
      <c r="A4782" s="4"/>
      <c r="B4782" s="4"/>
      <c r="C4782" s="11" t="s">
        <v>353</v>
      </c>
      <c r="D4782" s="30">
        <v>0</v>
      </c>
      <c r="E4782" s="30">
        <v>0</v>
      </c>
      <c r="F4782" s="30">
        <v>0</v>
      </c>
      <c r="G4782" s="30">
        <v>0</v>
      </c>
    </row>
    <row r="4783" spans="1:7">
      <c r="A4783" s="4"/>
      <c r="B4783" s="4"/>
      <c r="C4783" s="11" t="s">
        <v>358</v>
      </c>
      <c r="D4783" s="30">
        <v>0</v>
      </c>
      <c r="E4783" s="30">
        <v>0</v>
      </c>
      <c r="F4783" s="30">
        <v>0</v>
      </c>
      <c r="G4783" s="30">
        <v>0</v>
      </c>
    </row>
    <row r="4784" spans="1:7">
      <c r="A4784" s="4"/>
      <c r="B4784" s="4"/>
      <c r="C4784" s="11" t="s">
        <v>357</v>
      </c>
      <c r="D4784" s="30">
        <v>0</v>
      </c>
      <c r="E4784" s="30">
        <v>0</v>
      </c>
      <c r="F4784" s="30">
        <v>0</v>
      </c>
      <c r="G4784" s="30">
        <v>0</v>
      </c>
    </row>
    <row r="4785" spans="1:7">
      <c r="A4785" s="4"/>
      <c r="B4785" s="4"/>
      <c r="C4785" s="11" t="s">
        <v>356</v>
      </c>
      <c r="D4785" s="30">
        <v>0</v>
      </c>
      <c r="E4785" s="30">
        <v>0</v>
      </c>
      <c r="F4785" s="30">
        <v>0</v>
      </c>
      <c r="G4785" s="30">
        <v>0</v>
      </c>
    </row>
    <row r="4786" spans="1:7">
      <c r="A4786" s="4"/>
      <c r="B4786" s="4"/>
      <c r="C4786" s="11" t="s">
        <v>355</v>
      </c>
      <c r="D4786" s="30">
        <v>0</v>
      </c>
      <c r="E4786" s="30">
        <v>0</v>
      </c>
      <c r="F4786" s="30">
        <v>0</v>
      </c>
      <c r="G4786" s="30">
        <v>0</v>
      </c>
    </row>
    <row r="4787" spans="1:7">
      <c r="A4787" s="4"/>
      <c r="B4787" s="4"/>
      <c r="C4787" s="11" t="s">
        <v>354</v>
      </c>
      <c r="D4787" s="30">
        <v>0</v>
      </c>
      <c r="E4787" s="30">
        <v>0</v>
      </c>
      <c r="F4787" s="30">
        <v>0</v>
      </c>
      <c r="G4787" s="30">
        <v>0</v>
      </c>
    </row>
    <row r="4788" spans="1:7">
      <c r="A4788" s="4"/>
      <c r="B4788" s="4"/>
      <c r="C4788" s="11" t="s">
        <v>353</v>
      </c>
      <c r="D4788" s="30">
        <v>0</v>
      </c>
      <c r="E4788" s="30">
        <v>0</v>
      </c>
      <c r="F4788" s="30">
        <v>0</v>
      </c>
      <c r="G4788" s="30">
        <v>0</v>
      </c>
    </row>
    <row r="4789" spans="1:7">
      <c r="A4789" s="4"/>
      <c r="B4789" s="4"/>
      <c r="C4789" s="11" t="s">
        <v>352</v>
      </c>
      <c r="D4789" s="30">
        <v>0</v>
      </c>
      <c r="E4789" s="30">
        <v>0</v>
      </c>
      <c r="F4789" s="30">
        <v>0</v>
      </c>
      <c r="G4789" s="30">
        <v>0</v>
      </c>
    </row>
    <row r="4790" spans="1:7">
      <c r="A4790" s="4"/>
      <c r="B4790" s="4"/>
      <c r="C4790" s="11" t="s">
        <v>351</v>
      </c>
      <c r="D4790" s="30">
        <v>0</v>
      </c>
      <c r="E4790" s="30">
        <v>0</v>
      </c>
      <c r="F4790" s="30">
        <v>0</v>
      </c>
      <c r="G4790" s="30">
        <v>0</v>
      </c>
    </row>
    <row r="4791" spans="1:7">
      <c r="A4791" s="4"/>
      <c r="B4791" s="4"/>
      <c r="C4791" s="10" t="s">
        <v>145</v>
      </c>
      <c r="D4791" s="30">
        <v>0</v>
      </c>
      <c r="E4791" s="30">
        <v>200000000</v>
      </c>
      <c r="F4791" s="30">
        <v>180000000</v>
      </c>
      <c r="G4791" s="30">
        <v>121552000</v>
      </c>
    </row>
    <row r="4792" spans="1:7">
      <c r="A4792" s="4"/>
      <c r="B4792" s="4"/>
      <c r="C4792" s="14" t="s">
        <v>382</v>
      </c>
      <c r="D4792" s="1314" t="s">
        <v>1172</v>
      </c>
      <c r="E4792" s="1315"/>
      <c r="F4792" s="1315"/>
      <c r="G4792" s="1315"/>
    </row>
    <row r="4793" spans="1:7">
      <c r="A4793" s="4"/>
      <c r="B4793" s="4"/>
      <c r="C4793" s="27" t="s">
        <v>380</v>
      </c>
      <c r="D4793" s="1310" t="s">
        <v>1173</v>
      </c>
      <c r="E4793" s="1311"/>
      <c r="F4793" s="1311"/>
      <c r="G4793" s="1311"/>
    </row>
    <row r="4794" spans="1:7">
      <c r="A4794" s="4"/>
      <c r="B4794" s="4"/>
      <c r="C4794" s="27" t="s">
        <v>15</v>
      </c>
      <c r="D4794" s="1310" t="s">
        <v>1174</v>
      </c>
      <c r="E4794" s="1311"/>
      <c r="F4794" s="1311"/>
      <c r="G4794" s="1311"/>
    </row>
    <row r="4795" spans="1:7">
      <c r="A4795" s="4"/>
      <c r="B4795" s="4"/>
      <c r="C4795" s="13"/>
      <c r="D4795" s="33">
        <v>2022</v>
      </c>
      <c r="E4795" s="33">
        <v>2023</v>
      </c>
      <c r="F4795" s="33">
        <v>2024</v>
      </c>
      <c r="G4795" s="33">
        <v>2025</v>
      </c>
    </row>
    <row r="4796" spans="1:7">
      <c r="A4796" s="4"/>
      <c r="B4796" s="4"/>
      <c r="C4796" s="12"/>
      <c r="D4796" s="34" t="s">
        <v>7</v>
      </c>
      <c r="E4796" s="34" t="s">
        <v>8</v>
      </c>
      <c r="F4796" s="34" t="s">
        <v>8</v>
      </c>
      <c r="G4796" s="34" t="s">
        <v>8</v>
      </c>
    </row>
    <row r="4797" spans="1:7">
      <c r="A4797" s="4"/>
      <c r="B4797" s="4"/>
      <c r="C4797" s="7" t="s">
        <v>16</v>
      </c>
      <c r="D4797" s="35" t="s">
        <v>411</v>
      </c>
      <c r="E4797" s="35" t="s">
        <v>411</v>
      </c>
      <c r="F4797" s="35" t="s">
        <v>411</v>
      </c>
      <c r="G4797" s="35" t="s">
        <v>411</v>
      </c>
    </row>
    <row r="4798" spans="1:7">
      <c r="A4798" s="4"/>
      <c r="B4798" s="4"/>
      <c r="C4798" s="7" t="s">
        <v>481</v>
      </c>
      <c r="D4798" s="35" t="s">
        <v>372</v>
      </c>
      <c r="E4798" s="35" t="s">
        <v>767</v>
      </c>
      <c r="F4798" s="35" t="s">
        <v>2622</v>
      </c>
      <c r="G4798" s="35" t="s">
        <v>2704</v>
      </c>
    </row>
    <row r="4799" spans="1:7">
      <c r="A4799" s="4"/>
      <c r="B4799" s="4"/>
      <c r="C4799" s="7" t="s">
        <v>480</v>
      </c>
      <c r="D4799" s="35" t="s">
        <v>372</v>
      </c>
      <c r="E4799" s="35" t="s">
        <v>767</v>
      </c>
      <c r="F4799" s="35" t="s">
        <v>2622</v>
      </c>
      <c r="G4799" s="35" t="s">
        <v>2704</v>
      </c>
    </row>
    <row r="4800" spans="1:7">
      <c r="A4800" s="4"/>
      <c r="B4800" s="4"/>
      <c r="C4800" s="7" t="s">
        <v>375</v>
      </c>
      <c r="D4800" s="35" t="s">
        <v>348</v>
      </c>
      <c r="E4800" s="35" t="s">
        <v>372</v>
      </c>
      <c r="F4800" s="35" t="s">
        <v>372</v>
      </c>
      <c r="G4800" s="35" t="s">
        <v>372</v>
      </c>
    </row>
    <row r="4801" spans="1:7">
      <c r="A4801" s="4"/>
      <c r="B4801" s="4"/>
      <c r="C4801" s="7" t="s">
        <v>374</v>
      </c>
      <c r="D4801" s="35" t="s">
        <v>348</v>
      </c>
      <c r="E4801" s="35" t="s">
        <v>348</v>
      </c>
      <c r="F4801" s="35" t="s">
        <v>2705</v>
      </c>
      <c r="G4801" s="35" t="s">
        <v>2706</v>
      </c>
    </row>
    <row r="4802" spans="1:7">
      <c r="A4802" s="4"/>
      <c r="B4802" s="4"/>
      <c r="C4802" s="7" t="s">
        <v>22</v>
      </c>
      <c r="D4802" s="35" t="s">
        <v>348</v>
      </c>
      <c r="E4802" s="35" t="s">
        <v>348</v>
      </c>
      <c r="F4802" s="35" t="s">
        <v>2705</v>
      </c>
      <c r="G4802" s="35" t="s">
        <v>2706</v>
      </c>
    </row>
    <row r="4803" spans="1:7">
      <c r="A4803" s="4"/>
      <c r="B4803" s="4"/>
      <c r="C4803" s="1312" t="s">
        <v>371</v>
      </c>
      <c r="D4803" s="1313"/>
      <c r="E4803" s="1313"/>
      <c r="F4803" s="1313"/>
      <c r="G4803" s="1313"/>
    </row>
    <row r="4804" spans="1:7">
      <c r="A4804" s="4"/>
      <c r="B4804" s="4"/>
      <c r="C4804" s="13"/>
      <c r="D4804" s="33">
        <v>2022</v>
      </c>
      <c r="E4804" s="33">
        <v>2023</v>
      </c>
      <c r="F4804" s="33">
        <v>2024</v>
      </c>
      <c r="G4804" s="33">
        <v>2025</v>
      </c>
    </row>
    <row r="4805" spans="1:7">
      <c r="A4805" s="4"/>
      <c r="B4805" s="4"/>
      <c r="C4805" s="12"/>
      <c r="D4805" s="34" t="s">
        <v>7</v>
      </c>
      <c r="E4805" s="34" t="s">
        <v>8</v>
      </c>
      <c r="F4805" s="34" t="s">
        <v>8</v>
      </c>
      <c r="G4805" s="34" t="s">
        <v>8</v>
      </c>
    </row>
    <row r="4806" spans="1:7">
      <c r="A4806" s="4"/>
      <c r="B4806" s="4"/>
      <c r="C4806" s="11" t="s">
        <v>368</v>
      </c>
      <c r="D4806" s="30">
        <v>0</v>
      </c>
      <c r="E4806" s="30">
        <v>0</v>
      </c>
      <c r="F4806" s="30">
        <v>0</v>
      </c>
      <c r="G4806" s="30">
        <v>0</v>
      </c>
    </row>
    <row r="4807" spans="1:7">
      <c r="A4807" s="4"/>
      <c r="B4807" s="4"/>
      <c r="C4807" s="11" t="s">
        <v>357</v>
      </c>
      <c r="D4807" s="30">
        <v>0</v>
      </c>
      <c r="E4807" s="30">
        <v>0</v>
      </c>
      <c r="F4807" s="30">
        <v>0</v>
      </c>
      <c r="G4807" s="30">
        <v>0</v>
      </c>
    </row>
    <row r="4808" spans="1:7">
      <c r="A4808" s="4"/>
      <c r="B4808" s="4"/>
      <c r="C4808" s="11" t="s">
        <v>361</v>
      </c>
      <c r="D4808" s="30">
        <v>0</v>
      </c>
      <c r="E4808" s="30">
        <v>0</v>
      </c>
      <c r="F4808" s="30">
        <v>0</v>
      </c>
      <c r="G4808" s="30">
        <v>0</v>
      </c>
    </row>
    <row r="4809" spans="1:7">
      <c r="A4809" s="4"/>
      <c r="B4809" s="4"/>
      <c r="C4809" s="11" t="s">
        <v>367</v>
      </c>
      <c r="D4809" s="30">
        <v>0</v>
      </c>
      <c r="E4809" s="30">
        <v>0</v>
      </c>
      <c r="F4809" s="30">
        <v>0</v>
      </c>
      <c r="G4809" s="30">
        <v>0</v>
      </c>
    </row>
    <row r="4810" spans="1:7">
      <c r="A4810" s="4"/>
      <c r="B4810" s="4"/>
      <c r="C4810" s="11" t="s">
        <v>357</v>
      </c>
      <c r="D4810" s="30">
        <v>0</v>
      </c>
      <c r="E4810" s="30">
        <v>0</v>
      </c>
      <c r="F4810" s="30">
        <v>0</v>
      </c>
      <c r="G4810" s="30">
        <v>0</v>
      </c>
    </row>
    <row r="4811" spans="1:7">
      <c r="A4811" s="4"/>
      <c r="B4811" s="4"/>
      <c r="C4811" s="11" t="s">
        <v>361</v>
      </c>
      <c r="D4811" s="30">
        <v>0</v>
      </c>
      <c r="E4811" s="30">
        <v>0</v>
      </c>
      <c r="F4811" s="30">
        <v>0</v>
      </c>
      <c r="G4811" s="30">
        <v>0</v>
      </c>
    </row>
    <row r="4812" spans="1:7">
      <c r="A4812" s="4"/>
      <c r="B4812" s="4"/>
      <c r="C4812" s="11" t="s">
        <v>366</v>
      </c>
      <c r="D4812" s="30">
        <v>0</v>
      </c>
      <c r="E4812" s="30">
        <v>0</v>
      </c>
      <c r="F4812" s="30">
        <v>0</v>
      </c>
      <c r="G4812" s="30">
        <v>0</v>
      </c>
    </row>
    <row r="4813" spans="1:7">
      <c r="A4813" s="4"/>
      <c r="B4813" s="4"/>
      <c r="C4813" s="11" t="s">
        <v>357</v>
      </c>
      <c r="D4813" s="30">
        <v>0</v>
      </c>
      <c r="E4813" s="30">
        <v>0</v>
      </c>
      <c r="F4813" s="30">
        <v>0</v>
      </c>
      <c r="G4813" s="30">
        <v>0</v>
      </c>
    </row>
    <row r="4814" spans="1:7">
      <c r="A4814" s="4"/>
      <c r="B4814" s="4"/>
      <c r="C4814" s="11" t="s">
        <v>361</v>
      </c>
      <c r="D4814" s="30">
        <v>0</v>
      </c>
      <c r="E4814" s="30">
        <v>0</v>
      </c>
      <c r="F4814" s="30">
        <v>0</v>
      </c>
      <c r="G4814" s="30">
        <v>0</v>
      </c>
    </row>
    <row r="4815" spans="1:7">
      <c r="A4815" s="4"/>
      <c r="B4815" s="4"/>
      <c r="C4815" s="11" t="s">
        <v>365</v>
      </c>
      <c r="D4815" s="30">
        <v>0</v>
      </c>
      <c r="E4815" s="30">
        <v>0</v>
      </c>
      <c r="F4815" s="30">
        <v>0</v>
      </c>
      <c r="G4815" s="30">
        <v>0</v>
      </c>
    </row>
    <row r="4816" spans="1:7">
      <c r="A4816" s="4"/>
      <c r="B4816" s="4"/>
      <c r="C4816" s="11" t="s">
        <v>357</v>
      </c>
      <c r="D4816" s="30">
        <v>0</v>
      </c>
      <c r="E4816" s="30">
        <v>0</v>
      </c>
      <c r="F4816" s="30">
        <v>0</v>
      </c>
      <c r="G4816" s="30">
        <v>0</v>
      </c>
    </row>
    <row r="4817" spans="1:7">
      <c r="A4817" s="4"/>
      <c r="B4817" s="4"/>
      <c r="C4817" s="11" t="s">
        <v>361</v>
      </c>
      <c r="D4817" s="30">
        <v>0</v>
      </c>
      <c r="E4817" s="30">
        <v>0</v>
      </c>
      <c r="F4817" s="30">
        <v>0</v>
      </c>
      <c r="G4817" s="30">
        <v>0</v>
      </c>
    </row>
    <row r="4818" spans="1:7">
      <c r="A4818" s="4"/>
      <c r="B4818" s="4"/>
      <c r="C4818" s="11" t="s">
        <v>370</v>
      </c>
      <c r="D4818" s="30">
        <v>0</v>
      </c>
      <c r="E4818" s="30">
        <v>0</v>
      </c>
      <c r="F4818" s="30">
        <v>0</v>
      </c>
      <c r="G4818" s="30">
        <v>0</v>
      </c>
    </row>
    <row r="4819" spans="1:7">
      <c r="A4819" s="4"/>
      <c r="B4819" s="4"/>
      <c r="C4819" s="11" t="s">
        <v>357</v>
      </c>
      <c r="D4819" s="30">
        <v>0</v>
      </c>
      <c r="E4819" s="30">
        <v>0</v>
      </c>
      <c r="F4819" s="30">
        <v>0</v>
      </c>
      <c r="G4819" s="30">
        <v>0</v>
      </c>
    </row>
    <row r="4820" spans="1:7">
      <c r="A4820" s="4"/>
      <c r="B4820" s="4"/>
      <c r="C4820" s="11" t="s">
        <v>361</v>
      </c>
      <c r="D4820" s="30">
        <v>0</v>
      </c>
      <c r="E4820" s="30">
        <v>0</v>
      </c>
      <c r="F4820" s="30">
        <v>0</v>
      </c>
      <c r="G4820" s="30">
        <v>0</v>
      </c>
    </row>
    <row r="4821" spans="1:7">
      <c r="A4821" s="4"/>
      <c r="B4821" s="4"/>
      <c r="C4821" s="11" t="s">
        <v>363</v>
      </c>
      <c r="D4821" s="30">
        <v>0</v>
      </c>
      <c r="E4821" s="30">
        <v>0</v>
      </c>
      <c r="F4821" s="30">
        <v>0</v>
      </c>
      <c r="G4821" s="30">
        <v>0</v>
      </c>
    </row>
    <row r="4822" spans="1:7">
      <c r="A4822" s="4"/>
      <c r="B4822" s="4"/>
      <c r="C4822" s="11" t="s">
        <v>357</v>
      </c>
      <c r="D4822" s="30">
        <v>0</v>
      </c>
      <c r="E4822" s="30">
        <v>0</v>
      </c>
      <c r="F4822" s="30">
        <v>0</v>
      </c>
      <c r="G4822" s="30">
        <v>0</v>
      </c>
    </row>
    <row r="4823" spans="1:7">
      <c r="A4823" s="4"/>
      <c r="B4823" s="4"/>
      <c r="C4823" s="11" t="s">
        <v>361</v>
      </c>
      <c r="D4823" s="30">
        <v>0</v>
      </c>
      <c r="E4823" s="30">
        <v>0</v>
      </c>
      <c r="F4823" s="30">
        <v>0</v>
      </c>
      <c r="G4823" s="30">
        <v>0</v>
      </c>
    </row>
    <row r="4824" spans="1:7">
      <c r="A4824" s="4"/>
      <c r="B4824" s="4"/>
      <c r="C4824" s="11" t="s">
        <v>362</v>
      </c>
      <c r="D4824" s="30">
        <v>0</v>
      </c>
      <c r="E4824" s="30">
        <v>0</v>
      </c>
      <c r="F4824" s="30">
        <v>0</v>
      </c>
      <c r="G4824" s="30">
        <v>0</v>
      </c>
    </row>
    <row r="4825" spans="1:7">
      <c r="A4825" s="4"/>
      <c r="B4825" s="4"/>
      <c r="C4825" s="11" t="s">
        <v>357</v>
      </c>
      <c r="D4825" s="30">
        <v>0</v>
      </c>
      <c r="E4825" s="30">
        <v>0</v>
      </c>
      <c r="F4825" s="30">
        <v>0</v>
      </c>
      <c r="G4825" s="30">
        <v>0</v>
      </c>
    </row>
    <row r="4826" spans="1:7">
      <c r="A4826" s="4"/>
      <c r="B4826" s="4"/>
      <c r="C4826" s="11" t="s">
        <v>361</v>
      </c>
      <c r="D4826" s="30">
        <v>0</v>
      </c>
      <c r="E4826" s="30">
        <v>0</v>
      </c>
      <c r="F4826" s="30">
        <v>0</v>
      </c>
      <c r="G4826" s="30">
        <v>0</v>
      </c>
    </row>
    <row r="4827" spans="1:7">
      <c r="A4827" s="4"/>
      <c r="B4827" s="4"/>
      <c r="C4827" s="11" t="s">
        <v>360</v>
      </c>
      <c r="D4827" s="30">
        <v>0</v>
      </c>
      <c r="E4827" s="30">
        <v>0</v>
      </c>
      <c r="F4827" s="30">
        <v>0</v>
      </c>
      <c r="G4827" s="30">
        <v>0</v>
      </c>
    </row>
    <row r="4828" spans="1:7">
      <c r="A4828" s="4"/>
      <c r="B4828" s="4"/>
      <c r="C4828" s="11" t="s">
        <v>357</v>
      </c>
      <c r="D4828" s="30">
        <v>0</v>
      </c>
      <c r="E4828" s="30">
        <v>0</v>
      </c>
      <c r="F4828" s="30">
        <v>0</v>
      </c>
      <c r="G4828" s="30">
        <v>0</v>
      </c>
    </row>
    <row r="4829" spans="1:7">
      <c r="A4829" s="4"/>
      <c r="B4829" s="4"/>
      <c r="C4829" s="11" t="s">
        <v>356</v>
      </c>
      <c r="D4829" s="30">
        <v>0</v>
      </c>
      <c r="E4829" s="30">
        <v>0</v>
      </c>
      <c r="F4829" s="30">
        <v>0</v>
      </c>
      <c r="G4829" s="30">
        <v>0</v>
      </c>
    </row>
    <row r="4830" spans="1:7">
      <c r="A4830" s="4"/>
      <c r="B4830" s="4"/>
      <c r="C4830" s="11" t="s">
        <v>355</v>
      </c>
      <c r="D4830" s="30">
        <v>0</v>
      </c>
      <c r="E4830" s="30">
        <v>0</v>
      </c>
      <c r="F4830" s="30">
        <v>0</v>
      </c>
      <c r="G4830" s="30">
        <v>0</v>
      </c>
    </row>
    <row r="4831" spans="1:7">
      <c r="A4831" s="4"/>
      <c r="B4831" s="4"/>
      <c r="C4831" s="11" t="s">
        <v>354</v>
      </c>
      <c r="D4831" s="30">
        <v>0</v>
      </c>
      <c r="E4831" s="30">
        <v>0</v>
      </c>
      <c r="F4831" s="30">
        <v>0</v>
      </c>
      <c r="G4831" s="30">
        <v>0</v>
      </c>
    </row>
    <row r="4832" spans="1:7">
      <c r="A4832" s="4"/>
      <c r="B4832" s="4"/>
      <c r="C4832" s="11" t="s">
        <v>353</v>
      </c>
      <c r="D4832" s="30">
        <v>0</v>
      </c>
      <c r="E4832" s="30">
        <v>0</v>
      </c>
      <c r="F4832" s="30">
        <v>0</v>
      </c>
      <c r="G4832" s="30">
        <v>0</v>
      </c>
    </row>
    <row r="4833" spans="1:7">
      <c r="A4833" s="4"/>
      <c r="B4833" s="4"/>
      <c r="C4833" s="11" t="s">
        <v>359</v>
      </c>
      <c r="D4833" s="30">
        <v>0</v>
      </c>
      <c r="E4833" s="30">
        <v>40000000</v>
      </c>
      <c r="F4833" s="30">
        <v>110000000</v>
      </c>
      <c r="G4833" s="30">
        <v>116524132</v>
      </c>
    </row>
    <row r="4834" spans="1:7">
      <c r="A4834" s="4"/>
      <c r="B4834" s="4"/>
      <c r="C4834" s="11" t="s">
        <v>357</v>
      </c>
      <c r="D4834" s="30">
        <v>0</v>
      </c>
      <c r="E4834" s="30">
        <v>40000000</v>
      </c>
      <c r="F4834" s="30">
        <v>110000000</v>
      </c>
      <c r="G4834" s="30">
        <v>116524132</v>
      </c>
    </row>
    <row r="4835" spans="1:7">
      <c r="A4835" s="4"/>
      <c r="B4835" s="4"/>
      <c r="C4835" s="11" t="s">
        <v>356</v>
      </c>
      <c r="D4835" s="30">
        <v>0</v>
      </c>
      <c r="E4835" s="30">
        <v>0</v>
      </c>
      <c r="F4835" s="30">
        <v>0</v>
      </c>
      <c r="G4835" s="30">
        <v>0</v>
      </c>
    </row>
    <row r="4836" spans="1:7">
      <c r="A4836" s="4"/>
      <c r="B4836" s="4"/>
      <c r="C4836" s="11" t="s">
        <v>355</v>
      </c>
      <c r="D4836" s="30">
        <v>0</v>
      </c>
      <c r="E4836" s="30">
        <v>0</v>
      </c>
      <c r="F4836" s="30">
        <v>0</v>
      </c>
      <c r="G4836" s="30">
        <v>0</v>
      </c>
    </row>
    <row r="4837" spans="1:7">
      <c r="A4837" s="4"/>
      <c r="B4837" s="4"/>
      <c r="C4837" s="11" t="s">
        <v>354</v>
      </c>
      <c r="D4837" s="30">
        <v>0</v>
      </c>
      <c r="E4837" s="30">
        <v>0</v>
      </c>
      <c r="F4837" s="30">
        <v>0</v>
      </c>
      <c r="G4837" s="30">
        <v>0</v>
      </c>
    </row>
    <row r="4838" spans="1:7">
      <c r="A4838" s="4"/>
      <c r="B4838" s="4"/>
      <c r="C4838" s="11" t="s">
        <v>353</v>
      </c>
      <c r="D4838" s="30">
        <v>0</v>
      </c>
      <c r="E4838" s="30">
        <v>0</v>
      </c>
      <c r="F4838" s="30">
        <v>0</v>
      </c>
      <c r="G4838" s="30">
        <v>0</v>
      </c>
    </row>
    <row r="4839" spans="1:7">
      <c r="A4839" s="4"/>
      <c r="B4839" s="4"/>
      <c r="C4839" s="11" t="s">
        <v>358</v>
      </c>
      <c r="D4839" s="30">
        <v>0</v>
      </c>
      <c r="E4839" s="30">
        <v>0</v>
      </c>
      <c r="F4839" s="30">
        <v>0</v>
      </c>
      <c r="G4839" s="30">
        <v>0</v>
      </c>
    </row>
    <row r="4840" spans="1:7">
      <c r="A4840" s="4"/>
      <c r="B4840" s="4"/>
      <c r="C4840" s="11" t="s">
        <v>357</v>
      </c>
      <c r="D4840" s="30">
        <v>0</v>
      </c>
      <c r="E4840" s="30">
        <v>0</v>
      </c>
      <c r="F4840" s="30">
        <v>0</v>
      </c>
      <c r="G4840" s="30">
        <v>0</v>
      </c>
    </row>
    <row r="4841" spans="1:7">
      <c r="A4841" s="4"/>
      <c r="B4841" s="4"/>
      <c r="C4841" s="11" t="s">
        <v>356</v>
      </c>
      <c r="D4841" s="30">
        <v>0</v>
      </c>
      <c r="E4841" s="30">
        <v>0</v>
      </c>
      <c r="F4841" s="30">
        <v>0</v>
      </c>
      <c r="G4841" s="30">
        <v>0</v>
      </c>
    </row>
    <row r="4842" spans="1:7">
      <c r="A4842" s="4"/>
      <c r="B4842" s="4"/>
      <c r="C4842" s="11" t="s">
        <v>355</v>
      </c>
      <c r="D4842" s="30">
        <v>0</v>
      </c>
      <c r="E4842" s="30">
        <v>0</v>
      </c>
      <c r="F4842" s="30">
        <v>0</v>
      </c>
      <c r="G4842" s="30">
        <v>0</v>
      </c>
    </row>
    <row r="4843" spans="1:7">
      <c r="A4843" s="4"/>
      <c r="B4843" s="4"/>
      <c r="C4843" s="11" t="s">
        <v>354</v>
      </c>
      <c r="D4843" s="30">
        <v>0</v>
      </c>
      <c r="E4843" s="30">
        <v>0</v>
      </c>
      <c r="F4843" s="30">
        <v>0</v>
      </c>
      <c r="G4843" s="30">
        <v>0</v>
      </c>
    </row>
    <row r="4844" spans="1:7">
      <c r="A4844" s="4"/>
      <c r="B4844" s="4"/>
      <c r="C4844" s="11" t="s">
        <v>353</v>
      </c>
      <c r="D4844" s="30">
        <v>0</v>
      </c>
      <c r="E4844" s="30">
        <v>0</v>
      </c>
      <c r="F4844" s="30">
        <v>0</v>
      </c>
      <c r="G4844" s="30">
        <v>0</v>
      </c>
    </row>
    <row r="4845" spans="1:7">
      <c r="A4845" s="4"/>
      <c r="B4845" s="4"/>
      <c r="C4845" s="11" t="s">
        <v>352</v>
      </c>
      <c r="D4845" s="30">
        <v>0</v>
      </c>
      <c r="E4845" s="30">
        <v>0</v>
      </c>
      <c r="F4845" s="30">
        <v>0</v>
      </c>
      <c r="G4845" s="30">
        <v>0</v>
      </c>
    </row>
    <row r="4846" spans="1:7">
      <c r="A4846" s="4"/>
      <c r="B4846" s="4"/>
      <c r="C4846" s="11" t="s">
        <v>351</v>
      </c>
      <c r="D4846" s="30">
        <v>0</v>
      </c>
      <c r="E4846" s="30">
        <v>0</v>
      </c>
      <c r="F4846" s="30">
        <v>0</v>
      </c>
      <c r="G4846" s="30">
        <v>0</v>
      </c>
    </row>
    <row r="4847" spans="1:7">
      <c r="A4847" s="4"/>
      <c r="B4847" s="4"/>
      <c r="C4847" s="10" t="s">
        <v>145</v>
      </c>
      <c r="D4847" s="30">
        <v>0</v>
      </c>
      <c r="E4847" s="30">
        <v>40000000</v>
      </c>
      <c r="F4847" s="30">
        <v>110000000</v>
      </c>
      <c r="G4847" s="30">
        <v>116524132</v>
      </c>
    </row>
    <row r="4848" spans="1:7">
      <c r="A4848" s="4"/>
      <c r="B4848" s="4"/>
      <c r="C4848" s="14" t="s">
        <v>382</v>
      </c>
      <c r="D4848" s="1314" t="s">
        <v>1938</v>
      </c>
      <c r="E4848" s="1315"/>
      <c r="F4848" s="1315"/>
      <c r="G4848" s="1315"/>
    </row>
    <row r="4849" spans="1:7">
      <c r="A4849" s="4"/>
      <c r="B4849" s="4"/>
      <c r="C4849" s="27" t="s">
        <v>380</v>
      </c>
      <c r="D4849" s="1310" t="s">
        <v>348</v>
      </c>
      <c r="E4849" s="1311"/>
      <c r="F4849" s="1311"/>
      <c r="G4849" s="1311"/>
    </row>
    <row r="4850" spans="1:7">
      <c r="A4850" s="4"/>
      <c r="B4850" s="4"/>
      <c r="C4850" s="27" t="s">
        <v>15</v>
      </c>
      <c r="D4850" s="1310" t="s">
        <v>1043</v>
      </c>
      <c r="E4850" s="1311"/>
      <c r="F4850" s="1311"/>
      <c r="G4850" s="1311"/>
    </row>
    <row r="4851" spans="1:7">
      <c r="A4851" s="4"/>
      <c r="B4851" s="4"/>
      <c r="C4851" s="13"/>
      <c r="D4851" s="33">
        <v>2022</v>
      </c>
      <c r="E4851" s="33">
        <v>2023</v>
      </c>
      <c r="F4851" s="33">
        <v>2024</v>
      </c>
      <c r="G4851" s="33">
        <v>2025</v>
      </c>
    </row>
    <row r="4852" spans="1:7">
      <c r="A4852" s="4"/>
      <c r="B4852" s="4"/>
      <c r="C4852" s="12"/>
      <c r="D4852" s="34" t="s">
        <v>7</v>
      </c>
      <c r="E4852" s="34" t="s">
        <v>8</v>
      </c>
      <c r="F4852" s="34" t="s">
        <v>8</v>
      </c>
      <c r="G4852" s="34" t="s">
        <v>8</v>
      </c>
    </row>
    <row r="4853" spans="1:7">
      <c r="A4853" s="4"/>
      <c r="B4853" s="4"/>
      <c r="C4853" s="7" t="s">
        <v>16</v>
      </c>
      <c r="D4853" s="35" t="s">
        <v>411</v>
      </c>
      <c r="E4853" s="35" t="s">
        <v>411</v>
      </c>
      <c r="F4853" s="35" t="s">
        <v>411</v>
      </c>
      <c r="G4853" s="35" t="s">
        <v>411</v>
      </c>
    </row>
    <row r="4854" spans="1:7">
      <c r="A4854" s="4"/>
      <c r="B4854" s="4"/>
      <c r="C4854" s="7" t="s">
        <v>481</v>
      </c>
      <c r="D4854" s="35" t="s">
        <v>348</v>
      </c>
      <c r="E4854" s="35" t="s">
        <v>2707</v>
      </c>
      <c r="F4854" s="35" t="s">
        <v>2708</v>
      </c>
      <c r="G4854" s="35" t="s">
        <v>2709</v>
      </c>
    </row>
    <row r="4855" spans="1:7">
      <c r="A4855" s="4"/>
      <c r="B4855" s="4"/>
      <c r="C4855" s="7" t="s">
        <v>480</v>
      </c>
      <c r="D4855" s="35" t="s">
        <v>372</v>
      </c>
      <c r="E4855" s="35" t="s">
        <v>2707</v>
      </c>
      <c r="F4855" s="35" t="s">
        <v>2708</v>
      </c>
      <c r="G4855" s="35" t="s">
        <v>2709</v>
      </c>
    </row>
    <row r="4856" spans="1:7">
      <c r="A4856" s="4"/>
      <c r="B4856" s="4"/>
      <c r="C4856" s="7" t="s">
        <v>375</v>
      </c>
      <c r="D4856" s="35" t="s">
        <v>348</v>
      </c>
      <c r="E4856" s="35" t="s">
        <v>372</v>
      </c>
      <c r="F4856" s="35" t="s">
        <v>372</v>
      </c>
      <c r="G4856" s="35" t="s">
        <v>372</v>
      </c>
    </row>
    <row r="4857" spans="1:7">
      <c r="A4857" s="4"/>
      <c r="B4857" s="4"/>
      <c r="C4857" s="7" t="s">
        <v>374</v>
      </c>
      <c r="D4857" s="35" t="s">
        <v>348</v>
      </c>
      <c r="E4857" s="35" t="s">
        <v>348</v>
      </c>
      <c r="F4857" s="35" t="s">
        <v>2710</v>
      </c>
      <c r="G4857" s="35" t="s">
        <v>2711</v>
      </c>
    </row>
    <row r="4858" spans="1:7">
      <c r="A4858" s="4"/>
      <c r="B4858" s="4"/>
      <c r="C4858" s="7" t="s">
        <v>22</v>
      </c>
      <c r="D4858" s="35" t="s">
        <v>348</v>
      </c>
      <c r="E4858" s="35" t="s">
        <v>348</v>
      </c>
      <c r="F4858" s="35" t="s">
        <v>2710</v>
      </c>
      <c r="G4858" s="35" t="s">
        <v>2711</v>
      </c>
    </row>
    <row r="4859" spans="1:7">
      <c r="A4859" s="4"/>
      <c r="B4859" s="4"/>
      <c r="C4859" s="1312" t="s">
        <v>371</v>
      </c>
      <c r="D4859" s="1313"/>
      <c r="E4859" s="1313"/>
      <c r="F4859" s="1313"/>
      <c r="G4859" s="1313"/>
    </row>
    <row r="4860" spans="1:7">
      <c r="A4860" s="4"/>
      <c r="B4860" s="4"/>
      <c r="C4860" s="13"/>
      <c r="D4860" s="33">
        <v>2022</v>
      </c>
      <c r="E4860" s="33">
        <v>2023</v>
      </c>
      <c r="F4860" s="33">
        <v>2024</v>
      </c>
      <c r="G4860" s="33">
        <v>2025</v>
      </c>
    </row>
    <row r="4861" spans="1:7">
      <c r="A4861" s="4"/>
      <c r="B4861" s="4"/>
      <c r="C4861" s="12"/>
      <c r="D4861" s="34" t="s">
        <v>7</v>
      </c>
      <c r="E4861" s="34" t="s">
        <v>8</v>
      </c>
      <c r="F4861" s="34" t="s">
        <v>8</v>
      </c>
      <c r="G4861" s="34" t="s">
        <v>8</v>
      </c>
    </row>
    <row r="4862" spans="1:7">
      <c r="A4862" s="4"/>
      <c r="B4862" s="4"/>
      <c r="C4862" s="11" t="s">
        <v>368</v>
      </c>
      <c r="D4862" s="18" t="s">
        <v>348</v>
      </c>
      <c r="E4862" s="30">
        <v>0</v>
      </c>
      <c r="F4862" s="30">
        <v>0</v>
      </c>
      <c r="G4862" s="30">
        <v>0</v>
      </c>
    </row>
    <row r="4863" spans="1:7">
      <c r="A4863" s="4"/>
      <c r="B4863" s="4"/>
      <c r="C4863" s="11" t="s">
        <v>357</v>
      </c>
      <c r="D4863" s="18" t="s">
        <v>348</v>
      </c>
      <c r="E4863" s="30">
        <v>0</v>
      </c>
      <c r="F4863" s="30">
        <v>0</v>
      </c>
      <c r="G4863" s="30">
        <v>0</v>
      </c>
    </row>
    <row r="4864" spans="1:7">
      <c r="A4864" s="4"/>
      <c r="B4864" s="4"/>
      <c r="C4864" s="11" t="s">
        <v>361</v>
      </c>
      <c r="D4864" s="18" t="s">
        <v>348</v>
      </c>
      <c r="E4864" s="30">
        <v>0</v>
      </c>
      <c r="F4864" s="30">
        <v>0</v>
      </c>
      <c r="G4864" s="30">
        <v>0</v>
      </c>
    </row>
    <row r="4865" spans="1:7">
      <c r="A4865" s="4"/>
      <c r="B4865" s="4"/>
      <c r="C4865" s="11" t="s">
        <v>367</v>
      </c>
      <c r="D4865" s="18" t="s">
        <v>348</v>
      </c>
      <c r="E4865" s="30">
        <v>0</v>
      </c>
      <c r="F4865" s="30">
        <v>0</v>
      </c>
      <c r="G4865" s="30">
        <v>0</v>
      </c>
    </row>
    <row r="4866" spans="1:7">
      <c r="A4866" s="4"/>
      <c r="B4866" s="4"/>
      <c r="C4866" s="11" t="s">
        <v>357</v>
      </c>
      <c r="D4866" s="18" t="s">
        <v>348</v>
      </c>
      <c r="E4866" s="30">
        <v>0</v>
      </c>
      <c r="F4866" s="30">
        <v>0</v>
      </c>
      <c r="G4866" s="30">
        <v>0</v>
      </c>
    </row>
    <row r="4867" spans="1:7">
      <c r="A4867" s="4"/>
      <c r="B4867" s="4"/>
      <c r="C4867" s="11" t="s">
        <v>361</v>
      </c>
      <c r="D4867" s="18" t="s">
        <v>348</v>
      </c>
      <c r="E4867" s="30">
        <v>0</v>
      </c>
      <c r="F4867" s="30">
        <v>0</v>
      </c>
      <c r="G4867" s="30">
        <v>0</v>
      </c>
    </row>
    <row r="4868" spans="1:7">
      <c r="A4868" s="4"/>
      <c r="B4868" s="4"/>
      <c r="C4868" s="11" t="s">
        <v>366</v>
      </c>
      <c r="D4868" s="18" t="s">
        <v>348</v>
      </c>
      <c r="E4868" s="30">
        <v>0</v>
      </c>
      <c r="F4868" s="30">
        <v>0</v>
      </c>
      <c r="G4868" s="30">
        <v>0</v>
      </c>
    </row>
    <row r="4869" spans="1:7">
      <c r="A4869" s="4"/>
      <c r="B4869" s="4"/>
      <c r="C4869" s="11" t="s">
        <v>357</v>
      </c>
      <c r="D4869" s="18" t="s">
        <v>348</v>
      </c>
      <c r="E4869" s="30">
        <v>0</v>
      </c>
      <c r="F4869" s="30">
        <v>0</v>
      </c>
      <c r="G4869" s="30">
        <v>0</v>
      </c>
    </row>
    <row r="4870" spans="1:7">
      <c r="A4870" s="4"/>
      <c r="B4870" s="4"/>
      <c r="C4870" s="11" t="s">
        <v>361</v>
      </c>
      <c r="D4870" s="18" t="s">
        <v>348</v>
      </c>
      <c r="E4870" s="30">
        <v>0</v>
      </c>
      <c r="F4870" s="30">
        <v>0</v>
      </c>
      <c r="G4870" s="30">
        <v>0</v>
      </c>
    </row>
    <row r="4871" spans="1:7">
      <c r="A4871" s="4"/>
      <c r="B4871" s="4"/>
      <c r="C4871" s="11" t="s">
        <v>365</v>
      </c>
      <c r="D4871" s="18" t="s">
        <v>348</v>
      </c>
      <c r="E4871" s="30">
        <v>0</v>
      </c>
      <c r="F4871" s="30">
        <v>0</v>
      </c>
      <c r="G4871" s="30">
        <v>0</v>
      </c>
    </row>
    <row r="4872" spans="1:7">
      <c r="A4872" s="4"/>
      <c r="B4872" s="4"/>
      <c r="C4872" s="11" t="s">
        <v>357</v>
      </c>
      <c r="D4872" s="18" t="s">
        <v>348</v>
      </c>
      <c r="E4872" s="30">
        <v>0</v>
      </c>
      <c r="F4872" s="30">
        <v>0</v>
      </c>
      <c r="G4872" s="30">
        <v>0</v>
      </c>
    </row>
    <row r="4873" spans="1:7">
      <c r="A4873" s="4"/>
      <c r="B4873" s="4"/>
      <c r="C4873" s="11" t="s">
        <v>361</v>
      </c>
      <c r="D4873" s="18" t="s">
        <v>348</v>
      </c>
      <c r="E4873" s="30">
        <v>0</v>
      </c>
      <c r="F4873" s="30">
        <v>0</v>
      </c>
      <c r="G4873" s="30">
        <v>0</v>
      </c>
    </row>
    <row r="4874" spans="1:7">
      <c r="A4874" s="4"/>
      <c r="B4874" s="4"/>
      <c r="C4874" s="11" t="s">
        <v>370</v>
      </c>
      <c r="D4874" s="18" t="s">
        <v>348</v>
      </c>
      <c r="E4874" s="30">
        <v>0</v>
      </c>
      <c r="F4874" s="30">
        <v>0</v>
      </c>
      <c r="G4874" s="30">
        <v>0</v>
      </c>
    </row>
    <row r="4875" spans="1:7">
      <c r="A4875" s="4"/>
      <c r="B4875" s="4"/>
      <c r="C4875" s="11" t="s">
        <v>357</v>
      </c>
      <c r="D4875" s="18" t="s">
        <v>348</v>
      </c>
      <c r="E4875" s="30">
        <v>0</v>
      </c>
      <c r="F4875" s="30">
        <v>0</v>
      </c>
      <c r="G4875" s="30">
        <v>0</v>
      </c>
    </row>
    <row r="4876" spans="1:7">
      <c r="A4876" s="4"/>
      <c r="B4876" s="4"/>
      <c r="C4876" s="11" t="s">
        <v>361</v>
      </c>
      <c r="D4876" s="18" t="s">
        <v>348</v>
      </c>
      <c r="E4876" s="30">
        <v>0</v>
      </c>
      <c r="F4876" s="30">
        <v>0</v>
      </c>
      <c r="G4876" s="30">
        <v>0</v>
      </c>
    </row>
    <row r="4877" spans="1:7">
      <c r="A4877" s="4"/>
      <c r="B4877" s="4"/>
      <c r="C4877" s="11" t="s">
        <v>363</v>
      </c>
      <c r="D4877" s="18" t="s">
        <v>348</v>
      </c>
      <c r="E4877" s="30">
        <v>0</v>
      </c>
      <c r="F4877" s="30">
        <v>0</v>
      </c>
      <c r="G4877" s="30">
        <v>0</v>
      </c>
    </row>
    <row r="4878" spans="1:7">
      <c r="A4878" s="4"/>
      <c r="B4878" s="4"/>
      <c r="C4878" s="11" t="s">
        <v>357</v>
      </c>
      <c r="D4878" s="18" t="s">
        <v>348</v>
      </c>
      <c r="E4878" s="30">
        <v>0</v>
      </c>
      <c r="F4878" s="30">
        <v>0</v>
      </c>
      <c r="G4878" s="30">
        <v>0</v>
      </c>
    </row>
    <row r="4879" spans="1:7">
      <c r="A4879" s="4"/>
      <c r="B4879" s="4"/>
      <c r="C4879" s="11" t="s">
        <v>361</v>
      </c>
      <c r="D4879" s="18" t="s">
        <v>348</v>
      </c>
      <c r="E4879" s="30">
        <v>0</v>
      </c>
      <c r="F4879" s="30">
        <v>0</v>
      </c>
      <c r="G4879" s="30">
        <v>0</v>
      </c>
    </row>
    <row r="4880" spans="1:7">
      <c r="A4880" s="4"/>
      <c r="B4880" s="4"/>
      <c r="C4880" s="11" t="s">
        <v>362</v>
      </c>
      <c r="D4880" s="18" t="s">
        <v>348</v>
      </c>
      <c r="E4880" s="30">
        <v>0</v>
      </c>
      <c r="F4880" s="30">
        <v>0</v>
      </c>
      <c r="G4880" s="30">
        <v>0</v>
      </c>
    </row>
    <row r="4881" spans="1:7">
      <c r="A4881" s="4"/>
      <c r="B4881" s="4"/>
      <c r="C4881" s="11" t="s">
        <v>357</v>
      </c>
      <c r="D4881" s="18" t="s">
        <v>348</v>
      </c>
      <c r="E4881" s="30">
        <v>0</v>
      </c>
      <c r="F4881" s="30">
        <v>0</v>
      </c>
      <c r="G4881" s="30">
        <v>0</v>
      </c>
    </row>
    <row r="4882" spans="1:7">
      <c r="A4882" s="4"/>
      <c r="B4882" s="4"/>
      <c r="C4882" s="11" t="s">
        <v>361</v>
      </c>
      <c r="D4882" s="18" t="s">
        <v>348</v>
      </c>
      <c r="E4882" s="30">
        <v>0</v>
      </c>
      <c r="F4882" s="30">
        <v>0</v>
      </c>
      <c r="G4882" s="30">
        <v>0</v>
      </c>
    </row>
    <row r="4883" spans="1:7">
      <c r="A4883" s="4"/>
      <c r="B4883" s="4"/>
      <c r="C4883" s="11" t="s">
        <v>360</v>
      </c>
      <c r="D4883" s="18" t="s">
        <v>348</v>
      </c>
      <c r="E4883" s="30">
        <v>0</v>
      </c>
      <c r="F4883" s="30">
        <v>0</v>
      </c>
      <c r="G4883" s="30">
        <v>0</v>
      </c>
    </row>
    <row r="4884" spans="1:7">
      <c r="A4884" s="4"/>
      <c r="B4884" s="4"/>
      <c r="C4884" s="11" t="s">
        <v>357</v>
      </c>
      <c r="D4884" s="18" t="s">
        <v>348</v>
      </c>
      <c r="E4884" s="30">
        <v>0</v>
      </c>
      <c r="F4884" s="30">
        <v>0</v>
      </c>
      <c r="G4884" s="30">
        <v>0</v>
      </c>
    </row>
    <row r="4885" spans="1:7">
      <c r="A4885" s="4"/>
      <c r="B4885" s="4"/>
      <c r="C4885" s="11" t="s">
        <v>356</v>
      </c>
      <c r="D4885" s="18" t="s">
        <v>348</v>
      </c>
      <c r="E4885" s="30">
        <v>0</v>
      </c>
      <c r="F4885" s="30">
        <v>0</v>
      </c>
      <c r="G4885" s="30">
        <v>0</v>
      </c>
    </row>
    <row r="4886" spans="1:7">
      <c r="A4886" s="4"/>
      <c r="B4886" s="4"/>
      <c r="C4886" s="11" t="s">
        <v>355</v>
      </c>
      <c r="D4886" s="18" t="s">
        <v>348</v>
      </c>
      <c r="E4886" s="30">
        <v>0</v>
      </c>
      <c r="F4886" s="30">
        <v>0</v>
      </c>
      <c r="G4886" s="30">
        <v>0</v>
      </c>
    </row>
    <row r="4887" spans="1:7">
      <c r="A4887" s="4"/>
      <c r="B4887" s="4"/>
      <c r="C4887" s="11" t="s">
        <v>354</v>
      </c>
      <c r="D4887" s="18" t="s">
        <v>348</v>
      </c>
      <c r="E4887" s="30">
        <v>0</v>
      </c>
      <c r="F4887" s="30">
        <v>0</v>
      </c>
      <c r="G4887" s="30">
        <v>0</v>
      </c>
    </row>
    <row r="4888" spans="1:7">
      <c r="A4888" s="4"/>
      <c r="B4888" s="4"/>
      <c r="C4888" s="11" t="s">
        <v>353</v>
      </c>
      <c r="D4888" s="18" t="s">
        <v>348</v>
      </c>
      <c r="E4888" s="30">
        <v>0</v>
      </c>
      <c r="F4888" s="30">
        <v>0</v>
      </c>
      <c r="G4888" s="30">
        <v>0</v>
      </c>
    </row>
    <row r="4889" spans="1:7">
      <c r="A4889" s="4"/>
      <c r="B4889" s="4"/>
      <c r="C4889" s="11" t="s">
        <v>359</v>
      </c>
      <c r="D4889" s="18" t="s">
        <v>348</v>
      </c>
      <c r="E4889" s="30">
        <v>1529347410</v>
      </c>
      <c r="F4889" s="30">
        <v>1083879453</v>
      </c>
      <c r="G4889" s="30">
        <v>150571871</v>
      </c>
    </row>
    <row r="4890" spans="1:7">
      <c r="A4890" s="4"/>
      <c r="B4890" s="4"/>
      <c r="C4890" s="11" t="s">
        <v>357</v>
      </c>
      <c r="D4890" s="18" t="s">
        <v>348</v>
      </c>
      <c r="E4890" s="30">
        <v>1529347410</v>
      </c>
      <c r="F4890" s="30">
        <v>1083879453</v>
      </c>
      <c r="G4890" s="30">
        <v>150571871</v>
      </c>
    </row>
    <row r="4891" spans="1:7">
      <c r="A4891" s="4"/>
      <c r="B4891" s="4"/>
      <c r="C4891" s="11" t="s">
        <v>356</v>
      </c>
      <c r="D4891" s="18" t="s">
        <v>348</v>
      </c>
      <c r="E4891" s="30">
        <v>0</v>
      </c>
      <c r="F4891" s="30">
        <v>0</v>
      </c>
      <c r="G4891" s="30">
        <v>0</v>
      </c>
    </row>
    <row r="4892" spans="1:7">
      <c r="A4892" s="4"/>
      <c r="B4892" s="4"/>
      <c r="C4892" s="11" t="s">
        <v>355</v>
      </c>
      <c r="D4892" s="18" t="s">
        <v>348</v>
      </c>
      <c r="E4892" s="30">
        <v>0</v>
      </c>
      <c r="F4892" s="30">
        <v>0</v>
      </c>
      <c r="G4892" s="30">
        <v>0</v>
      </c>
    </row>
    <row r="4893" spans="1:7">
      <c r="A4893" s="4"/>
      <c r="B4893" s="4"/>
      <c r="C4893" s="11" t="s">
        <v>354</v>
      </c>
      <c r="D4893" s="18" t="s">
        <v>348</v>
      </c>
      <c r="E4893" s="30">
        <v>0</v>
      </c>
      <c r="F4893" s="30">
        <v>0</v>
      </c>
      <c r="G4893" s="30">
        <v>0</v>
      </c>
    </row>
    <row r="4894" spans="1:7">
      <c r="A4894" s="4"/>
      <c r="B4894" s="4"/>
      <c r="C4894" s="11" t="s">
        <v>353</v>
      </c>
      <c r="D4894" s="18" t="s">
        <v>348</v>
      </c>
      <c r="E4894" s="30">
        <v>0</v>
      </c>
      <c r="F4894" s="30">
        <v>0</v>
      </c>
      <c r="G4894" s="30">
        <v>0</v>
      </c>
    </row>
    <row r="4895" spans="1:7">
      <c r="A4895" s="4"/>
      <c r="B4895" s="4"/>
      <c r="C4895" s="11" t="s">
        <v>358</v>
      </c>
      <c r="D4895" s="18" t="s">
        <v>348</v>
      </c>
      <c r="E4895" s="30">
        <v>0</v>
      </c>
      <c r="F4895" s="30">
        <v>0</v>
      </c>
      <c r="G4895" s="30">
        <v>0</v>
      </c>
    </row>
    <row r="4896" spans="1:7">
      <c r="A4896" s="4"/>
      <c r="B4896" s="4"/>
      <c r="C4896" s="11" t="s">
        <v>357</v>
      </c>
      <c r="D4896" s="18" t="s">
        <v>348</v>
      </c>
      <c r="E4896" s="30">
        <v>0</v>
      </c>
      <c r="F4896" s="30">
        <v>0</v>
      </c>
      <c r="G4896" s="30">
        <v>0</v>
      </c>
    </row>
    <row r="4897" spans="1:7">
      <c r="A4897" s="4"/>
      <c r="B4897" s="4"/>
      <c r="C4897" s="11" t="s">
        <v>356</v>
      </c>
      <c r="D4897" s="18" t="s">
        <v>348</v>
      </c>
      <c r="E4897" s="30">
        <v>0</v>
      </c>
      <c r="F4897" s="30">
        <v>0</v>
      </c>
      <c r="G4897" s="30">
        <v>0</v>
      </c>
    </row>
    <row r="4898" spans="1:7">
      <c r="A4898" s="4"/>
      <c r="B4898" s="4"/>
      <c r="C4898" s="11" t="s">
        <v>355</v>
      </c>
      <c r="D4898" s="18" t="s">
        <v>348</v>
      </c>
      <c r="E4898" s="30">
        <v>0</v>
      </c>
      <c r="F4898" s="30">
        <v>0</v>
      </c>
      <c r="G4898" s="30">
        <v>0</v>
      </c>
    </row>
    <row r="4899" spans="1:7">
      <c r="A4899" s="4"/>
      <c r="B4899" s="4"/>
      <c r="C4899" s="11" t="s">
        <v>354</v>
      </c>
      <c r="D4899" s="18" t="s">
        <v>348</v>
      </c>
      <c r="E4899" s="30">
        <v>0</v>
      </c>
      <c r="F4899" s="30">
        <v>0</v>
      </c>
      <c r="G4899" s="30">
        <v>0</v>
      </c>
    </row>
    <row r="4900" spans="1:7">
      <c r="A4900" s="4"/>
      <c r="B4900" s="4"/>
      <c r="C4900" s="11" t="s">
        <v>353</v>
      </c>
      <c r="D4900" s="18" t="s">
        <v>348</v>
      </c>
      <c r="E4900" s="30">
        <v>0</v>
      </c>
      <c r="F4900" s="30">
        <v>0</v>
      </c>
      <c r="G4900" s="30">
        <v>0</v>
      </c>
    </row>
    <row r="4901" spans="1:7">
      <c r="A4901" s="4"/>
      <c r="B4901" s="4"/>
      <c r="C4901" s="11" t="s">
        <v>352</v>
      </c>
      <c r="D4901" s="18" t="s">
        <v>348</v>
      </c>
      <c r="E4901" s="30">
        <v>0</v>
      </c>
      <c r="F4901" s="30">
        <v>0</v>
      </c>
      <c r="G4901" s="30">
        <v>0</v>
      </c>
    </row>
    <row r="4902" spans="1:7">
      <c r="A4902" s="4"/>
      <c r="B4902" s="4"/>
      <c r="C4902" s="11" t="s">
        <v>351</v>
      </c>
      <c r="D4902" s="18" t="s">
        <v>348</v>
      </c>
      <c r="E4902" s="30">
        <v>0</v>
      </c>
      <c r="F4902" s="30">
        <v>0</v>
      </c>
      <c r="G4902" s="30">
        <v>0</v>
      </c>
    </row>
    <row r="4903" spans="1:7">
      <c r="A4903" s="4"/>
      <c r="B4903" s="4"/>
      <c r="C4903" s="10" t="s">
        <v>145</v>
      </c>
      <c r="D4903" s="30">
        <v>0</v>
      </c>
      <c r="E4903" s="30">
        <v>1529347410</v>
      </c>
      <c r="F4903" s="30">
        <v>1083879453</v>
      </c>
      <c r="G4903" s="30">
        <v>150571871</v>
      </c>
    </row>
    <row r="4904" spans="1:7">
      <c r="A4904" s="4"/>
      <c r="B4904" s="4"/>
      <c r="C4904" s="26" t="s">
        <v>1939</v>
      </c>
      <c r="D4904" s="1316" t="s">
        <v>1940</v>
      </c>
      <c r="E4904" s="1317"/>
      <c r="F4904" s="1317"/>
      <c r="G4904" s="1317"/>
    </row>
    <row r="4905" spans="1:7">
      <c r="A4905" s="4"/>
      <c r="B4905" s="4"/>
      <c r="C4905" s="14" t="s">
        <v>382</v>
      </c>
      <c r="D4905" s="1314" t="s">
        <v>1941</v>
      </c>
      <c r="E4905" s="1315"/>
      <c r="F4905" s="1315"/>
      <c r="G4905" s="1315"/>
    </row>
    <row r="4906" spans="1:7">
      <c r="A4906" s="4"/>
      <c r="B4906" s="4"/>
      <c r="C4906" s="27" t="s">
        <v>380</v>
      </c>
      <c r="D4906" s="1310" t="s">
        <v>1942</v>
      </c>
      <c r="E4906" s="1311"/>
      <c r="F4906" s="1311"/>
      <c r="G4906" s="1311"/>
    </row>
    <row r="4907" spans="1:7">
      <c r="A4907" s="4"/>
      <c r="B4907" s="4"/>
      <c r="C4907" s="27" t="s">
        <v>15</v>
      </c>
      <c r="D4907" s="1310" t="s">
        <v>1823</v>
      </c>
      <c r="E4907" s="1311"/>
      <c r="F4907" s="1311"/>
      <c r="G4907" s="1311"/>
    </row>
    <row r="4908" spans="1:7">
      <c r="A4908" s="4"/>
      <c r="B4908" s="4"/>
      <c r="C4908" s="13"/>
      <c r="D4908" s="33">
        <v>2022</v>
      </c>
      <c r="E4908" s="33">
        <v>2023</v>
      </c>
      <c r="F4908" s="33">
        <v>2024</v>
      </c>
      <c r="G4908" s="33">
        <v>2025</v>
      </c>
    </row>
    <row r="4909" spans="1:7">
      <c r="A4909" s="4"/>
      <c r="B4909" s="4"/>
      <c r="C4909" s="12"/>
      <c r="D4909" s="34" t="s">
        <v>7</v>
      </c>
      <c r="E4909" s="34" t="s">
        <v>8</v>
      </c>
      <c r="F4909" s="34" t="s">
        <v>8</v>
      </c>
      <c r="G4909" s="34" t="s">
        <v>8</v>
      </c>
    </row>
    <row r="4910" spans="1:7">
      <c r="A4910" s="4"/>
      <c r="B4910" s="4"/>
      <c r="C4910" s="7" t="s">
        <v>16</v>
      </c>
      <c r="D4910" s="35" t="s">
        <v>348</v>
      </c>
      <c r="E4910" s="35" t="s">
        <v>411</v>
      </c>
      <c r="F4910" s="35" t="s">
        <v>411</v>
      </c>
      <c r="G4910" s="35" t="s">
        <v>411</v>
      </c>
    </row>
    <row r="4911" spans="1:7">
      <c r="A4911" s="4"/>
      <c r="B4911" s="4"/>
      <c r="C4911" s="7" t="s">
        <v>481</v>
      </c>
      <c r="D4911" s="35" t="s">
        <v>372</v>
      </c>
      <c r="E4911" s="35" t="s">
        <v>767</v>
      </c>
      <c r="F4911" s="35" t="s">
        <v>684</v>
      </c>
      <c r="G4911" s="35" t="s">
        <v>2712</v>
      </c>
    </row>
    <row r="4912" spans="1:7">
      <c r="A4912" s="4"/>
      <c r="B4912" s="4"/>
      <c r="C4912" s="7" t="s">
        <v>480</v>
      </c>
      <c r="D4912" s="35" t="s">
        <v>372</v>
      </c>
      <c r="E4912" s="35" t="s">
        <v>767</v>
      </c>
      <c r="F4912" s="35" t="s">
        <v>684</v>
      </c>
      <c r="G4912" s="35" t="s">
        <v>2712</v>
      </c>
    </row>
    <row r="4913" spans="1:7">
      <c r="A4913" s="4"/>
      <c r="B4913" s="4"/>
      <c r="C4913" s="7" t="s">
        <v>375</v>
      </c>
      <c r="D4913" s="35" t="s">
        <v>348</v>
      </c>
      <c r="E4913" s="35" t="s">
        <v>348</v>
      </c>
      <c r="F4913" s="35" t="s">
        <v>372</v>
      </c>
      <c r="G4913" s="35" t="s">
        <v>372</v>
      </c>
    </row>
    <row r="4914" spans="1:7">
      <c r="A4914" s="4"/>
      <c r="B4914" s="4"/>
      <c r="C4914" s="7" t="s">
        <v>374</v>
      </c>
      <c r="D4914" s="35" t="s">
        <v>348</v>
      </c>
      <c r="E4914" s="35" t="s">
        <v>348</v>
      </c>
      <c r="F4914" s="35" t="s">
        <v>482</v>
      </c>
      <c r="G4914" s="35" t="s">
        <v>2713</v>
      </c>
    </row>
    <row r="4915" spans="1:7">
      <c r="A4915" s="4"/>
      <c r="B4915" s="4"/>
      <c r="C4915" s="7" t="s">
        <v>22</v>
      </c>
      <c r="D4915" s="35" t="s">
        <v>348</v>
      </c>
      <c r="E4915" s="35" t="s">
        <v>348</v>
      </c>
      <c r="F4915" s="35" t="s">
        <v>482</v>
      </c>
      <c r="G4915" s="35" t="s">
        <v>2713</v>
      </c>
    </row>
    <row r="4916" spans="1:7">
      <c r="A4916" s="4"/>
      <c r="B4916" s="4"/>
      <c r="C4916" s="1312" t="s">
        <v>371</v>
      </c>
      <c r="D4916" s="1313"/>
      <c r="E4916" s="1313"/>
      <c r="F4916" s="1313"/>
      <c r="G4916" s="1313"/>
    </row>
    <row r="4917" spans="1:7">
      <c r="A4917" s="4"/>
      <c r="B4917" s="4"/>
      <c r="C4917" s="13"/>
      <c r="D4917" s="33">
        <v>2022</v>
      </c>
      <c r="E4917" s="33">
        <v>2023</v>
      </c>
      <c r="F4917" s="33">
        <v>2024</v>
      </c>
      <c r="G4917" s="33">
        <v>2025</v>
      </c>
    </row>
    <row r="4918" spans="1:7">
      <c r="A4918" s="4"/>
      <c r="B4918" s="4"/>
      <c r="C4918" s="12"/>
      <c r="D4918" s="34" t="s">
        <v>7</v>
      </c>
      <c r="E4918" s="34" t="s">
        <v>8</v>
      </c>
      <c r="F4918" s="34" t="s">
        <v>8</v>
      </c>
      <c r="G4918" s="34" t="s">
        <v>8</v>
      </c>
    </row>
    <row r="4919" spans="1:7">
      <c r="A4919" s="4"/>
      <c r="B4919" s="4"/>
      <c r="C4919" s="11" t="s">
        <v>368</v>
      </c>
      <c r="D4919" s="30">
        <v>0</v>
      </c>
      <c r="E4919" s="30">
        <v>0</v>
      </c>
      <c r="F4919" s="30">
        <v>0</v>
      </c>
      <c r="G4919" s="30">
        <v>0</v>
      </c>
    </row>
    <row r="4920" spans="1:7">
      <c r="A4920" s="4"/>
      <c r="B4920" s="4"/>
      <c r="C4920" s="11" t="s">
        <v>357</v>
      </c>
      <c r="D4920" s="30">
        <v>0</v>
      </c>
      <c r="E4920" s="30">
        <v>0</v>
      </c>
      <c r="F4920" s="30">
        <v>0</v>
      </c>
      <c r="G4920" s="30">
        <v>0</v>
      </c>
    </row>
    <row r="4921" spans="1:7">
      <c r="A4921" s="4"/>
      <c r="B4921" s="4"/>
      <c r="C4921" s="11" t="s">
        <v>361</v>
      </c>
      <c r="D4921" s="30">
        <v>0</v>
      </c>
      <c r="E4921" s="30">
        <v>0</v>
      </c>
      <c r="F4921" s="30">
        <v>0</v>
      </c>
      <c r="G4921" s="30">
        <v>0</v>
      </c>
    </row>
    <row r="4922" spans="1:7">
      <c r="A4922" s="4"/>
      <c r="B4922" s="4"/>
      <c r="C4922" s="11" t="s">
        <v>367</v>
      </c>
      <c r="D4922" s="30">
        <v>0</v>
      </c>
      <c r="E4922" s="30">
        <v>0</v>
      </c>
      <c r="F4922" s="30">
        <v>0</v>
      </c>
      <c r="G4922" s="30">
        <v>0</v>
      </c>
    </row>
    <row r="4923" spans="1:7">
      <c r="A4923" s="4"/>
      <c r="B4923" s="4"/>
      <c r="C4923" s="11" t="s">
        <v>357</v>
      </c>
      <c r="D4923" s="30">
        <v>0</v>
      </c>
      <c r="E4923" s="30">
        <v>0</v>
      </c>
      <c r="F4923" s="30">
        <v>0</v>
      </c>
      <c r="G4923" s="30">
        <v>0</v>
      </c>
    </row>
    <row r="4924" spans="1:7">
      <c r="A4924" s="4"/>
      <c r="B4924" s="4"/>
      <c r="C4924" s="11" t="s">
        <v>361</v>
      </c>
      <c r="D4924" s="30">
        <v>0</v>
      </c>
      <c r="E4924" s="30">
        <v>0</v>
      </c>
      <c r="F4924" s="30">
        <v>0</v>
      </c>
      <c r="G4924" s="30">
        <v>0</v>
      </c>
    </row>
    <row r="4925" spans="1:7">
      <c r="A4925" s="4"/>
      <c r="B4925" s="4"/>
      <c r="C4925" s="11" t="s">
        <v>366</v>
      </c>
      <c r="D4925" s="30">
        <v>0</v>
      </c>
      <c r="E4925" s="30">
        <v>0</v>
      </c>
      <c r="F4925" s="30">
        <v>0</v>
      </c>
      <c r="G4925" s="30">
        <v>0</v>
      </c>
    </row>
    <row r="4926" spans="1:7">
      <c r="A4926" s="4"/>
      <c r="B4926" s="4"/>
      <c r="C4926" s="11" t="s">
        <v>357</v>
      </c>
      <c r="D4926" s="30">
        <v>0</v>
      </c>
      <c r="E4926" s="30">
        <v>0</v>
      </c>
      <c r="F4926" s="30">
        <v>0</v>
      </c>
      <c r="G4926" s="30">
        <v>0</v>
      </c>
    </row>
    <row r="4927" spans="1:7">
      <c r="A4927" s="4"/>
      <c r="B4927" s="4"/>
      <c r="C4927" s="11" t="s">
        <v>361</v>
      </c>
      <c r="D4927" s="30">
        <v>0</v>
      </c>
      <c r="E4927" s="30">
        <v>0</v>
      </c>
      <c r="F4927" s="30">
        <v>0</v>
      </c>
      <c r="G4927" s="30">
        <v>0</v>
      </c>
    </row>
    <row r="4928" spans="1:7">
      <c r="A4928" s="4"/>
      <c r="B4928" s="4"/>
      <c r="C4928" s="11" t="s">
        <v>365</v>
      </c>
      <c r="D4928" s="30">
        <v>0</v>
      </c>
      <c r="E4928" s="30">
        <v>0</v>
      </c>
      <c r="F4928" s="30">
        <v>0</v>
      </c>
      <c r="G4928" s="30">
        <v>0</v>
      </c>
    </row>
    <row r="4929" spans="1:7">
      <c r="A4929" s="4"/>
      <c r="B4929" s="4"/>
      <c r="C4929" s="11" t="s">
        <v>357</v>
      </c>
      <c r="D4929" s="30">
        <v>0</v>
      </c>
      <c r="E4929" s="30">
        <v>0</v>
      </c>
      <c r="F4929" s="30">
        <v>0</v>
      </c>
      <c r="G4929" s="30">
        <v>0</v>
      </c>
    </row>
    <row r="4930" spans="1:7">
      <c r="A4930" s="4"/>
      <c r="B4930" s="4"/>
      <c r="C4930" s="11" t="s">
        <v>361</v>
      </c>
      <c r="D4930" s="30">
        <v>0</v>
      </c>
      <c r="E4930" s="30">
        <v>0</v>
      </c>
      <c r="F4930" s="30">
        <v>0</v>
      </c>
      <c r="G4930" s="30">
        <v>0</v>
      </c>
    </row>
    <row r="4931" spans="1:7">
      <c r="A4931" s="4"/>
      <c r="B4931" s="4"/>
      <c r="C4931" s="11" t="s">
        <v>370</v>
      </c>
      <c r="D4931" s="30">
        <v>0</v>
      </c>
      <c r="E4931" s="30">
        <v>0</v>
      </c>
      <c r="F4931" s="30">
        <v>0</v>
      </c>
      <c r="G4931" s="30">
        <v>0</v>
      </c>
    </row>
    <row r="4932" spans="1:7">
      <c r="A4932" s="4"/>
      <c r="B4932" s="4"/>
      <c r="C4932" s="11" t="s">
        <v>357</v>
      </c>
      <c r="D4932" s="30">
        <v>0</v>
      </c>
      <c r="E4932" s="30">
        <v>0</v>
      </c>
      <c r="F4932" s="30">
        <v>0</v>
      </c>
      <c r="G4932" s="30">
        <v>0</v>
      </c>
    </row>
    <row r="4933" spans="1:7">
      <c r="A4933" s="4"/>
      <c r="B4933" s="4"/>
      <c r="C4933" s="11" t="s">
        <v>361</v>
      </c>
      <c r="D4933" s="30">
        <v>0</v>
      </c>
      <c r="E4933" s="30">
        <v>0</v>
      </c>
      <c r="F4933" s="30">
        <v>0</v>
      </c>
      <c r="G4933" s="30">
        <v>0</v>
      </c>
    </row>
    <row r="4934" spans="1:7">
      <c r="A4934" s="4"/>
      <c r="B4934" s="4"/>
      <c r="C4934" s="11" t="s">
        <v>363</v>
      </c>
      <c r="D4934" s="30">
        <v>0</v>
      </c>
      <c r="E4934" s="30">
        <v>0</v>
      </c>
      <c r="F4934" s="30">
        <v>0</v>
      </c>
      <c r="G4934" s="30">
        <v>0</v>
      </c>
    </row>
    <row r="4935" spans="1:7">
      <c r="A4935" s="4"/>
      <c r="B4935" s="4"/>
      <c r="C4935" s="11" t="s">
        <v>357</v>
      </c>
      <c r="D4935" s="30">
        <v>0</v>
      </c>
      <c r="E4935" s="30">
        <v>0</v>
      </c>
      <c r="F4935" s="30">
        <v>0</v>
      </c>
      <c r="G4935" s="30">
        <v>0</v>
      </c>
    </row>
    <row r="4936" spans="1:7">
      <c r="A4936" s="4"/>
      <c r="B4936" s="4"/>
      <c r="C4936" s="11" t="s">
        <v>361</v>
      </c>
      <c r="D4936" s="30">
        <v>0</v>
      </c>
      <c r="E4936" s="30">
        <v>0</v>
      </c>
      <c r="F4936" s="30">
        <v>0</v>
      </c>
      <c r="G4936" s="30">
        <v>0</v>
      </c>
    </row>
    <row r="4937" spans="1:7">
      <c r="A4937" s="4"/>
      <c r="B4937" s="4"/>
      <c r="C4937" s="11" t="s">
        <v>362</v>
      </c>
      <c r="D4937" s="30">
        <v>0</v>
      </c>
      <c r="E4937" s="30">
        <v>0</v>
      </c>
      <c r="F4937" s="30">
        <v>0</v>
      </c>
      <c r="G4937" s="30">
        <v>0</v>
      </c>
    </row>
    <row r="4938" spans="1:7">
      <c r="A4938" s="4"/>
      <c r="B4938" s="4"/>
      <c r="C4938" s="11" t="s">
        <v>357</v>
      </c>
      <c r="D4938" s="30">
        <v>0</v>
      </c>
      <c r="E4938" s="30">
        <v>0</v>
      </c>
      <c r="F4938" s="30">
        <v>0</v>
      </c>
      <c r="G4938" s="30">
        <v>0</v>
      </c>
    </row>
    <row r="4939" spans="1:7">
      <c r="A4939" s="4"/>
      <c r="B4939" s="4"/>
      <c r="C4939" s="11" t="s">
        <v>361</v>
      </c>
      <c r="D4939" s="30">
        <v>0</v>
      </c>
      <c r="E4939" s="30">
        <v>0</v>
      </c>
      <c r="F4939" s="30">
        <v>0</v>
      </c>
      <c r="G4939" s="30">
        <v>0</v>
      </c>
    </row>
    <row r="4940" spans="1:7">
      <c r="A4940" s="4"/>
      <c r="B4940" s="4"/>
      <c r="C4940" s="11" t="s">
        <v>360</v>
      </c>
      <c r="D4940" s="30">
        <v>0</v>
      </c>
      <c r="E4940" s="30">
        <v>0</v>
      </c>
      <c r="F4940" s="30">
        <v>0</v>
      </c>
      <c r="G4940" s="30">
        <v>0</v>
      </c>
    </row>
    <row r="4941" spans="1:7">
      <c r="A4941" s="4"/>
      <c r="B4941" s="4"/>
      <c r="C4941" s="11" t="s">
        <v>357</v>
      </c>
      <c r="D4941" s="30">
        <v>0</v>
      </c>
      <c r="E4941" s="30">
        <v>0</v>
      </c>
      <c r="F4941" s="30">
        <v>0</v>
      </c>
      <c r="G4941" s="30">
        <v>0</v>
      </c>
    </row>
    <row r="4942" spans="1:7">
      <c r="A4942" s="4"/>
      <c r="B4942" s="4"/>
      <c r="C4942" s="11" t="s">
        <v>356</v>
      </c>
      <c r="D4942" s="30">
        <v>0</v>
      </c>
      <c r="E4942" s="30">
        <v>0</v>
      </c>
      <c r="F4942" s="30">
        <v>0</v>
      </c>
      <c r="G4942" s="30">
        <v>0</v>
      </c>
    </row>
    <row r="4943" spans="1:7">
      <c r="A4943" s="4"/>
      <c r="B4943" s="4"/>
      <c r="C4943" s="11" t="s">
        <v>355</v>
      </c>
      <c r="D4943" s="30">
        <v>0</v>
      </c>
      <c r="E4943" s="30">
        <v>0</v>
      </c>
      <c r="F4943" s="30">
        <v>0</v>
      </c>
      <c r="G4943" s="30">
        <v>0</v>
      </c>
    </row>
    <row r="4944" spans="1:7">
      <c r="A4944" s="4"/>
      <c r="B4944" s="4"/>
      <c r="C4944" s="11" t="s">
        <v>354</v>
      </c>
      <c r="D4944" s="30">
        <v>0</v>
      </c>
      <c r="E4944" s="30">
        <v>0</v>
      </c>
      <c r="F4944" s="30">
        <v>0</v>
      </c>
      <c r="G4944" s="30">
        <v>0</v>
      </c>
    </row>
    <row r="4945" spans="1:7">
      <c r="A4945" s="4"/>
      <c r="B4945" s="4"/>
      <c r="C4945" s="11" t="s">
        <v>353</v>
      </c>
      <c r="D4945" s="30">
        <v>0</v>
      </c>
      <c r="E4945" s="30">
        <v>0</v>
      </c>
      <c r="F4945" s="30">
        <v>0</v>
      </c>
      <c r="G4945" s="30">
        <v>0</v>
      </c>
    </row>
    <row r="4946" spans="1:7">
      <c r="A4946" s="4"/>
      <c r="B4946" s="4"/>
      <c r="C4946" s="11" t="s">
        <v>359</v>
      </c>
      <c r="D4946" s="30">
        <v>0</v>
      </c>
      <c r="E4946" s="30">
        <v>40000000</v>
      </c>
      <c r="F4946" s="30">
        <v>60000000</v>
      </c>
      <c r="G4946" s="30">
        <v>89990140</v>
      </c>
    </row>
    <row r="4947" spans="1:7">
      <c r="A4947" s="4"/>
      <c r="B4947" s="4"/>
      <c r="C4947" s="11" t="s">
        <v>357</v>
      </c>
      <c r="D4947" s="30">
        <v>0</v>
      </c>
      <c r="E4947" s="30">
        <v>40000000</v>
      </c>
      <c r="F4947" s="30">
        <v>60000000</v>
      </c>
      <c r="G4947" s="30">
        <v>89990140</v>
      </c>
    </row>
    <row r="4948" spans="1:7">
      <c r="A4948" s="4"/>
      <c r="B4948" s="4"/>
      <c r="C4948" s="11" t="s">
        <v>356</v>
      </c>
      <c r="D4948" s="30">
        <v>0</v>
      </c>
      <c r="E4948" s="30">
        <v>0</v>
      </c>
      <c r="F4948" s="30">
        <v>0</v>
      </c>
      <c r="G4948" s="30">
        <v>0</v>
      </c>
    </row>
    <row r="4949" spans="1:7">
      <c r="A4949" s="4"/>
      <c r="B4949" s="4"/>
      <c r="C4949" s="11" t="s">
        <v>355</v>
      </c>
      <c r="D4949" s="30">
        <v>0</v>
      </c>
      <c r="E4949" s="30">
        <v>0</v>
      </c>
      <c r="F4949" s="30">
        <v>0</v>
      </c>
      <c r="G4949" s="30">
        <v>0</v>
      </c>
    </row>
    <row r="4950" spans="1:7">
      <c r="A4950" s="4"/>
      <c r="B4950" s="4"/>
      <c r="C4950" s="11" t="s">
        <v>354</v>
      </c>
      <c r="D4950" s="30">
        <v>0</v>
      </c>
      <c r="E4950" s="30">
        <v>0</v>
      </c>
      <c r="F4950" s="30">
        <v>0</v>
      </c>
      <c r="G4950" s="30">
        <v>0</v>
      </c>
    </row>
    <row r="4951" spans="1:7">
      <c r="A4951" s="4"/>
      <c r="B4951" s="4"/>
      <c r="C4951" s="11" t="s">
        <v>353</v>
      </c>
      <c r="D4951" s="30">
        <v>0</v>
      </c>
      <c r="E4951" s="30">
        <v>0</v>
      </c>
      <c r="F4951" s="30">
        <v>0</v>
      </c>
      <c r="G4951" s="30">
        <v>0</v>
      </c>
    </row>
    <row r="4952" spans="1:7">
      <c r="A4952" s="4"/>
      <c r="B4952" s="4"/>
      <c r="C4952" s="11" t="s">
        <v>358</v>
      </c>
      <c r="D4952" s="30">
        <v>0</v>
      </c>
      <c r="E4952" s="30">
        <v>0</v>
      </c>
      <c r="F4952" s="30">
        <v>0</v>
      </c>
      <c r="G4952" s="30">
        <v>0</v>
      </c>
    </row>
    <row r="4953" spans="1:7">
      <c r="A4953" s="4"/>
      <c r="B4953" s="4"/>
      <c r="C4953" s="11" t="s">
        <v>357</v>
      </c>
      <c r="D4953" s="30">
        <v>0</v>
      </c>
      <c r="E4953" s="30">
        <v>0</v>
      </c>
      <c r="F4953" s="30">
        <v>0</v>
      </c>
      <c r="G4953" s="30">
        <v>0</v>
      </c>
    </row>
    <row r="4954" spans="1:7">
      <c r="A4954" s="4"/>
      <c r="B4954" s="4"/>
      <c r="C4954" s="11" t="s">
        <v>356</v>
      </c>
      <c r="D4954" s="30">
        <v>0</v>
      </c>
      <c r="E4954" s="30">
        <v>0</v>
      </c>
      <c r="F4954" s="30">
        <v>0</v>
      </c>
      <c r="G4954" s="30">
        <v>0</v>
      </c>
    </row>
    <row r="4955" spans="1:7">
      <c r="A4955" s="4"/>
      <c r="B4955" s="4"/>
      <c r="C4955" s="11" t="s">
        <v>355</v>
      </c>
      <c r="D4955" s="30">
        <v>0</v>
      </c>
      <c r="E4955" s="30">
        <v>0</v>
      </c>
      <c r="F4955" s="30">
        <v>0</v>
      </c>
      <c r="G4955" s="30">
        <v>0</v>
      </c>
    </row>
    <row r="4956" spans="1:7">
      <c r="A4956" s="4"/>
      <c r="B4956" s="4"/>
      <c r="C4956" s="11" t="s">
        <v>354</v>
      </c>
      <c r="D4956" s="30">
        <v>0</v>
      </c>
      <c r="E4956" s="30">
        <v>0</v>
      </c>
      <c r="F4956" s="30">
        <v>0</v>
      </c>
      <c r="G4956" s="30">
        <v>0</v>
      </c>
    </row>
    <row r="4957" spans="1:7">
      <c r="A4957" s="4"/>
      <c r="B4957" s="4"/>
      <c r="C4957" s="11" t="s">
        <v>353</v>
      </c>
      <c r="D4957" s="30">
        <v>0</v>
      </c>
      <c r="E4957" s="30">
        <v>0</v>
      </c>
      <c r="F4957" s="30">
        <v>0</v>
      </c>
      <c r="G4957" s="30">
        <v>0</v>
      </c>
    </row>
    <row r="4958" spans="1:7">
      <c r="A4958" s="4"/>
      <c r="B4958" s="4"/>
      <c r="C4958" s="11" t="s">
        <v>352</v>
      </c>
      <c r="D4958" s="30">
        <v>0</v>
      </c>
      <c r="E4958" s="30">
        <v>0</v>
      </c>
      <c r="F4958" s="30">
        <v>0</v>
      </c>
      <c r="G4958" s="30">
        <v>0</v>
      </c>
    </row>
    <row r="4959" spans="1:7">
      <c r="A4959" s="4"/>
      <c r="B4959" s="4"/>
      <c r="C4959" s="11" t="s">
        <v>351</v>
      </c>
      <c r="D4959" s="30">
        <v>0</v>
      </c>
      <c r="E4959" s="30">
        <v>0</v>
      </c>
      <c r="F4959" s="30">
        <v>0</v>
      </c>
      <c r="G4959" s="30">
        <v>0</v>
      </c>
    </row>
    <row r="4960" spans="1:7">
      <c r="A4960" s="4"/>
      <c r="B4960" s="4"/>
      <c r="C4960" s="10" t="s">
        <v>145</v>
      </c>
      <c r="D4960" s="30">
        <v>0</v>
      </c>
      <c r="E4960" s="30">
        <v>40000000</v>
      </c>
      <c r="F4960" s="30">
        <v>60000000</v>
      </c>
      <c r="G4960" s="30">
        <v>89990140</v>
      </c>
    </row>
    <row r="4961" spans="1:7">
      <c r="A4961" s="4"/>
      <c r="B4961" s="4"/>
      <c r="C4961" s="26" t="s">
        <v>1943</v>
      </c>
      <c r="D4961" s="1316" t="s">
        <v>1944</v>
      </c>
      <c r="E4961" s="1317"/>
      <c r="F4961" s="1317"/>
      <c r="G4961" s="1317"/>
    </row>
    <row r="4962" spans="1:7">
      <c r="A4962" s="4"/>
      <c r="B4962" s="4"/>
      <c r="C4962" s="14" t="s">
        <v>382</v>
      </c>
      <c r="D4962" s="1314" t="s">
        <v>1945</v>
      </c>
      <c r="E4962" s="1315"/>
      <c r="F4962" s="1315"/>
      <c r="G4962" s="1315"/>
    </row>
    <row r="4963" spans="1:7">
      <c r="A4963" s="4"/>
      <c r="B4963" s="4"/>
      <c r="C4963" s="27" t="s">
        <v>380</v>
      </c>
      <c r="D4963" s="1310" t="s">
        <v>1946</v>
      </c>
      <c r="E4963" s="1311"/>
      <c r="F4963" s="1311"/>
      <c r="G4963" s="1311"/>
    </row>
    <row r="4964" spans="1:7">
      <c r="A4964" s="4"/>
      <c r="B4964" s="4"/>
      <c r="C4964" s="27" t="s">
        <v>15</v>
      </c>
      <c r="D4964" s="1310" t="s">
        <v>1947</v>
      </c>
      <c r="E4964" s="1311"/>
      <c r="F4964" s="1311"/>
      <c r="G4964" s="1311"/>
    </row>
    <row r="4965" spans="1:7">
      <c r="A4965" s="4"/>
      <c r="B4965" s="4"/>
      <c r="C4965" s="13"/>
      <c r="D4965" s="33">
        <v>2022</v>
      </c>
      <c r="E4965" s="33">
        <v>2023</v>
      </c>
      <c r="F4965" s="33">
        <v>2024</v>
      </c>
      <c r="G4965" s="33">
        <v>2025</v>
      </c>
    </row>
    <row r="4966" spans="1:7">
      <c r="A4966" s="4"/>
      <c r="B4966" s="4"/>
      <c r="C4966" s="12"/>
      <c r="D4966" s="34" t="s">
        <v>7</v>
      </c>
      <c r="E4966" s="34" t="s">
        <v>8</v>
      </c>
      <c r="F4966" s="34" t="s">
        <v>8</v>
      </c>
      <c r="G4966" s="34" t="s">
        <v>8</v>
      </c>
    </row>
    <row r="4967" spans="1:7">
      <c r="A4967" s="4"/>
      <c r="B4967" s="4"/>
      <c r="C4967" s="7" t="s">
        <v>16</v>
      </c>
      <c r="D4967" s="35" t="s">
        <v>348</v>
      </c>
      <c r="E4967" s="35" t="s">
        <v>411</v>
      </c>
      <c r="F4967" s="35" t="s">
        <v>411</v>
      </c>
      <c r="G4967" s="35" t="s">
        <v>411</v>
      </c>
    </row>
    <row r="4968" spans="1:7">
      <c r="A4968" s="4"/>
      <c r="B4968" s="4"/>
      <c r="C4968" s="7" t="s">
        <v>481</v>
      </c>
      <c r="D4968" s="35" t="s">
        <v>372</v>
      </c>
      <c r="E4968" s="35" t="s">
        <v>1086</v>
      </c>
      <c r="F4968" s="35" t="s">
        <v>1855</v>
      </c>
      <c r="G4968" s="35" t="s">
        <v>1855</v>
      </c>
    </row>
    <row r="4969" spans="1:7">
      <c r="A4969" s="4"/>
      <c r="B4969" s="4"/>
      <c r="C4969" s="7" t="s">
        <v>480</v>
      </c>
      <c r="D4969" s="35" t="s">
        <v>372</v>
      </c>
      <c r="E4969" s="35" t="s">
        <v>1086</v>
      </c>
      <c r="F4969" s="35" t="s">
        <v>1855</v>
      </c>
      <c r="G4969" s="35" t="s">
        <v>1855</v>
      </c>
    </row>
    <row r="4970" spans="1:7">
      <c r="A4970" s="4"/>
      <c r="B4970" s="4"/>
      <c r="C4970" s="7" t="s">
        <v>375</v>
      </c>
      <c r="D4970" s="35" t="s">
        <v>348</v>
      </c>
      <c r="E4970" s="35" t="s">
        <v>348</v>
      </c>
      <c r="F4970" s="35" t="s">
        <v>372</v>
      </c>
      <c r="G4970" s="35" t="s">
        <v>372</v>
      </c>
    </row>
    <row r="4971" spans="1:7">
      <c r="A4971" s="4"/>
      <c r="B4971" s="4"/>
      <c r="C4971" s="7" t="s">
        <v>374</v>
      </c>
      <c r="D4971" s="35" t="s">
        <v>348</v>
      </c>
      <c r="E4971" s="35" t="s">
        <v>348</v>
      </c>
      <c r="F4971" s="35" t="s">
        <v>411</v>
      </c>
      <c r="G4971" s="35" t="s">
        <v>372</v>
      </c>
    </row>
    <row r="4972" spans="1:7">
      <c r="A4972" s="4"/>
      <c r="B4972" s="4"/>
      <c r="C4972" s="7" t="s">
        <v>22</v>
      </c>
      <c r="D4972" s="35" t="s">
        <v>348</v>
      </c>
      <c r="E4972" s="35" t="s">
        <v>348</v>
      </c>
      <c r="F4972" s="35" t="s">
        <v>411</v>
      </c>
      <c r="G4972" s="35" t="s">
        <v>372</v>
      </c>
    </row>
    <row r="4973" spans="1:7">
      <c r="A4973" s="4"/>
      <c r="B4973" s="4"/>
      <c r="C4973" s="1312" t="s">
        <v>371</v>
      </c>
      <c r="D4973" s="1313"/>
      <c r="E4973" s="1313"/>
      <c r="F4973" s="1313"/>
      <c r="G4973" s="1313"/>
    </row>
    <row r="4974" spans="1:7">
      <c r="A4974" s="4"/>
      <c r="B4974" s="4"/>
      <c r="C4974" s="13"/>
      <c r="D4974" s="33">
        <v>2022</v>
      </c>
      <c r="E4974" s="33">
        <v>2023</v>
      </c>
      <c r="F4974" s="33">
        <v>2024</v>
      </c>
      <c r="G4974" s="33">
        <v>2025</v>
      </c>
    </row>
    <row r="4975" spans="1:7">
      <c r="A4975" s="4"/>
      <c r="B4975" s="4"/>
      <c r="C4975" s="12"/>
      <c r="D4975" s="34" t="s">
        <v>7</v>
      </c>
      <c r="E4975" s="34" t="s">
        <v>8</v>
      </c>
      <c r="F4975" s="34" t="s">
        <v>8</v>
      </c>
      <c r="G4975" s="34" t="s">
        <v>8</v>
      </c>
    </row>
    <row r="4976" spans="1:7">
      <c r="A4976" s="4"/>
      <c r="B4976" s="4"/>
      <c r="C4976" s="11" t="s">
        <v>368</v>
      </c>
      <c r="D4976" s="30">
        <v>0</v>
      </c>
      <c r="E4976" s="30">
        <v>0</v>
      </c>
      <c r="F4976" s="30">
        <v>0</v>
      </c>
      <c r="G4976" s="30">
        <v>0</v>
      </c>
    </row>
    <row r="4977" spans="1:7">
      <c r="A4977" s="4"/>
      <c r="B4977" s="4"/>
      <c r="C4977" s="11" t="s">
        <v>357</v>
      </c>
      <c r="D4977" s="30">
        <v>0</v>
      </c>
      <c r="E4977" s="30">
        <v>0</v>
      </c>
      <c r="F4977" s="30">
        <v>0</v>
      </c>
      <c r="G4977" s="30">
        <v>0</v>
      </c>
    </row>
    <row r="4978" spans="1:7">
      <c r="A4978" s="4"/>
      <c r="B4978" s="4"/>
      <c r="C4978" s="11" t="s">
        <v>361</v>
      </c>
      <c r="D4978" s="30">
        <v>0</v>
      </c>
      <c r="E4978" s="30">
        <v>0</v>
      </c>
      <c r="F4978" s="30">
        <v>0</v>
      </c>
      <c r="G4978" s="30">
        <v>0</v>
      </c>
    </row>
    <row r="4979" spans="1:7">
      <c r="A4979" s="4"/>
      <c r="B4979" s="4"/>
      <c r="C4979" s="11" t="s">
        <v>367</v>
      </c>
      <c r="D4979" s="30">
        <v>0</v>
      </c>
      <c r="E4979" s="30">
        <v>0</v>
      </c>
      <c r="F4979" s="30">
        <v>0</v>
      </c>
      <c r="G4979" s="30">
        <v>0</v>
      </c>
    </row>
    <row r="4980" spans="1:7">
      <c r="A4980" s="4"/>
      <c r="B4980" s="4"/>
      <c r="C4980" s="11" t="s">
        <v>357</v>
      </c>
      <c r="D4980" s="30">
        <v>0</v>
      </c>
      <c r="E4980" s="30">
        <v>0</v>
      </c>
      <c r="F4980" s="30">
        <v>0</v>
      </c>
      <c r="G4980" s="30">
        <v>0</v>
      </c>
    </row>
    <row r="4981" spans="1:7">
      <c r="A4981" s="4"/>
      <c r="B4981" s="4"/>
      <c r="C4981" s="11" t="s">
        <v>361</v>
      </c>
      <c r="D4981" s="30">
        <v>0</v>
      </c>
      <c r="E4981" s="30">
        <v>0</v>
      </c>
      <c r="F4981" s="30">
        <v>0</v>
      </c>
      <c r="G4981" s="30">
        <v>0</v>
      </c>
    </row>
    <row r="4982" spans="1:7">
      <c r="A4982" s="4"/>
      <c r="B4982" s="4"/>
      <c r="C4982" s="11" t="s">
        <v>366</v>
      </c>
      <c r="D4982" s="30">
        <v>0</v>
      </c>
      <c r="E4982" s="30">
        <v>0</v>
      </c>
      <c r="F4982" s="30">
        <v>0</v>
      </c>
      <c r="G4982" s="30">
        <v>0</v>
      </c>
    </row>
    <row r="4983" spans="1:7">
      <c r="A4983" s="4"/>
      <c r="B4983" s="4"/>
      <c r="C4983" s="11" t="s">
        <v>357</v>
      </c>
      <c r="D4983" s="30">
        <v>0</v>
      </c>
      <c r="E4983" s="30">
        <v>0</v>
      </c>
      <c r="F4983" s="30">
        <v>0</v>
      </c>
      <c r="G4983" s="30">
        <v>0</v>
      </c>
    </row>
    <row r="4984" spans="1:7">
      <c r="A4984" s="4"/>
      <c r="B4984" s="4"/>
      <c r="C4984" s="11" t="s">
        <v>361</v>
      </c>
      <c r="D4984" s="30">
        <v>0</v>
      </c>
      <c r="E4984" s="30">
        <v>0</v>
      </c>
      <c r="F4984" s="30">
        <v>0</v>
      </c>
      <c r="G4984" s="30">
        <v>0</v>
      </c>
    </row>
    <row r="4985" spans="1:7">
      <c r="A4985" s="4"/>
      <c r="B4985" s="4"/>
      <c r="C4985" s="11" t="s">
        <v>365</v>
      </c>
      <c r="D4985" s="30">
        <v>0</v>
      </c>
      <c r="E4985" s="30">
        <v>0</v>
      </c>
      <c r="F4985" s="30">
        <v>0</v>
      </c>
      <c r="G4985" s="30">
        <v>0</v>
      </c>
    </row>
    <row r="4986" spans="1:7">
      <c r="A4986" s="4"/>
      <c r="B4986" s="4"/>
      <c r="C4986" s="11" t="s">
        <v>357</v>
      </c>
      <c r="D4986" s="30">
        <v>0</v>
      </c>
      <c r="E4986" s="30">
        <v>0</v>
      </c>
      <c r="F4986" s="30">
        <v>0</v>
      </c>
      <c r="G4986" s="30">
        <v>0</v>
      </c>
    </row>
    <row r="4987" spans="1:7">
      <c r="A4987" s="4"/>
      <c r="B4987" s="4"/>
      <c r="C4987" s="11" t="s">
        <v>361</v>
      </c>
      <c r="D4987" s="30">
        <v>0</v>
      </c>
      <c r="E4987" s="30">
        <v>0</v>
      </c>
      <c r="F4987" s="30">
        <v>0</v>
      </c>
      <c r="G4987" s="30">
        <v>0</v>
      </c>
    </row>
    <row r="4988" spans="1:7">
      <c r="A4988" s="4"/>
      <c r="B4988" s="4"/>
      <c r="C4988" s="11" t="s">
        <v>370</v>
      </c>
      <c r="D4988" s="30">
        <v>0</v>
      </c>
      <c r="E4988" s="30">
        <v>0</v>
      </c>
      <c r="F4988" s="30">
        <v>0</v>
      </c>
      <c r="G4988" s="30">
        <v>0</v>
      </c>
    </row>
    <row r="4989" spans="1:7">
      <c r="A4989" s="4"/>
      <c r="B4989" s="4"/>
      <c r="C4989" s="11" t="s">
        <v>357</v>
      </c>
      <c r="D4989" s="30">
        <v>0</v>
      </c>
      <c r="E4989" s="30">
        <v>0</v>
      </c>
      <c r="F4989" s="30">
        <v>0</v>
      </c>
      <c r="G4989" s="30">
        <v>0</v>
      </c>
    </row>
    <row r="4990" spans="1:7">
      <c r="A4990" s="4"/>
      <c r="B4990" s="4"/>
      <c r="C4990" s="11" t="s">
        <v>361</v>
      </c>
      <c r="D4990" s="30">
        <v>0</v>
      </c>
      <c r="E4990" s="30">
        <v>0</v>
      </c>
      <c r="F4990" s="30">
        <v>0</v>
      </c>
      <c r="G4990" s="30">
        <v>0</v>
      </c>
    </row>
    <row r="4991" spans="1:7">
      <c r="A4991" s="4"/>
      <c r="B4991" s="4"/>
      <c r="C4991" s="11" t="s">
        <v>363</v>
      </c>
      <c r="D4991" s="30">
        <v>0</v>
      </c>
      <c r="E4991" s="30">
        <v>0</v>
      </c>
      <c r="F4991" s="30">
        <v>0</v>
      </c>
      <c r="G4991" s="30">
        <v>0</v>
      </c>
    </row>
    <row r="4992" spans="1:7">
      <c r="A4992" s="4"/>
      <c r="B4992" s="4"/>
      <c r="C4992" s="11" t="s">
        <v>357</v>
      </c>
      <c r="D4992" s="30">
        <v>0</v>
      </c>
      <c r="E4992" s="30">
        <v>0</v>
      </c>
      <c r="F4992" s="30">
        <v>0</v>
      </c>
      <c r="G4992" s="30">
        <v>0</v>
      </c>
    </row>
    <row r="4993" spans="1:7">
      <c r="A4993" s="4"/>
      <c r="B4993" s="4"/>
      <c r="C4993" s="11" t="s">
        <v>361</v>
      </c>
      <c r="D4993" s="30">
        <v>0</v>
      </c>
      <c r="E4993" s="30">
        <v>0</v>
      </c>
      <c r="F4993" s="30">
        <v>0</v>
      </c>
      <c r="G4993" s="30">
        <v>0</v>
      </c>
    </row>
    <row r="4994" spans="1:7">
      <c r="A4994" s="4"/>
      <c r="B4994" s="4"/>
      <c r="C4994" s="11" t="s">
        <v>362</v>
      </c>
      <c r="D4994" s="30">
        <v>0</v>
      </c>
      <c r="E4994" s="30">
        <v>0</v>
      </c>
      <c r="F4994" s="30">
        <v>0</v>
      </c>
      <c r="G4994" s="30">
        <v>0</v>
      </c>
    </row>
    <row r="4995" spans="1:7">
      <c r="A4995" s="4"/>
      <c r="B4995" s="4"/>
      <c r="C4995" s="11" t="s">
        <v>357</v>
      </c>
      <c r="D4995" s="30">
        <v>0</v>
      </c>
      <c r="E4995" s="30">
        <v>0</v>
      </c>
      <c r="F4995" s="30">
        <v>0</v>
      </c>
      <c r="G4995" s="30">
        <v>0</v>
      </c>
    </row>
    <row r="4996" spans="1:7">
      <c r="A4996" s="4"/>
      <c r="B4996" s="4"/>
      <c r="C4996" s="11" t="s">
        <v>361</v>
      </c>
      <c r="D4996" s="30">
        <v>0</v>
      </c>
      <c r="E4996" s="30">
        <v>0</v>
      </c>
      <c r="F4996" s="30">
        <v>0</v>
      </c>
      <c r="G4996" s="30">
        <v>0</v>
      </c>
    </row>
    <row r="4997" spans="1:7">
      <c r="A4997" s="4"/>
      <c r="B4997" s="4"/>
      <c r="C4997" s="11" t="s">
        <v>360</v>
      </c>
      <c r="D4997" s="30">
        <v>0</v>
      </c>
      <c r="E4997" s="30">
        <v>0</v>
      </c>
      <c r="F4997" s="30">
        <v>0</v>
      </c>
      <c r="G4997" s="30">
        <v>0</v>
      </c>
    </row>
    <row r="4998" spans="1:7">
      <c r="A4998" s="4"/>
      <c r="B4998" s="4"/>
      <c r="C4998" s="11" t="s">
        <v>357</v>
      </c>
      <c r="D4998" s="30">
        <v>0</v>
      </c>
      <c r="E4998" s="30">
        <v>0</v>
      </c>
      <c r="F4998" s="30">
        <v>0</v>
      </c>
      <c r="G4998" s="30">
        <v>0</v>
      </c>
    </row>
    <row r="4999" spans="1:7">
      <c r="A4999" s="4"/>
      <c r="B4999" s="4"/>
      <c r="C4999" s="11" t="s">
        <v>356</v>
      </c>
      <c r="D4999" s="30">
        <v>0</v>
      </c>
      <c r="E4999" s="30">
        <v>0</v>
      </c>
      <c r="F4999" s="30">
        <v>0</v>
      </c>
      <c r="G4999" s="30">
        <v>0</v>
      </c>
    </row>
    <row r="5000" spans="1:7">
      <c r="A5000" s="4"/>
      <c r="B5000" s="4"/>
      <c r="C5000" s="11" t="s">
        <v>355</v>
      </c>
      <c r="D5000" s="30">
        <v>0</v>
      </c>
      <c r="E5000" s="30">
        <v>0</v>
      </c>
      <c r="F5000" s="30">
        <v>0</v>
      </c>
      <c r="G5000" s="30">
        <v>0</v>
      </c>
    </row>
    <row r="5001" spans="1:7">
      <c r="A5001" s="4"/>
      <c r="B5001" s="4"/>
      <c r="C5001" s="11" t="s">
        <v>354</v>
      </c>
      <c r="D5001" s="30">
        <v>0</v>
      </c>
      <c r="E5001" s="30">
        <v>0</v>
      </c>
      <c r="F5001" s="30">
        <v>0</v>
      </c>
      <c r="G5001" s="30">
        <v>0</v>
      </c>
    </row>
    <row r="5002" spans="1:7">
      <c r="A5002" s="4"/>
      <c r="B5002" s="4"/>
      <c r="C5002" s="11" t="s">
        <v>353</v>
      </c>
      <c r="D5002" s="30">
        <v>0</v>
      </c>
      <c r="E5002" s="30">
        <v>0</v>
      </c>
      <c r="F5002" s="30">
        <v>0</v>
      </c>
      <c r="G5002" s="30">
        <v>0</v>
      </c>
    </row>
    <row r="5003" spans="1:7">
      <c r="A5003" s="4"/>
      <c r="B5003" s="4"/>
      <c r="C5003" s="11" t="s">
        <v>359</v>
      </c>
      <c r="D5003" s="30">
        <v>0</v>
      </c>
      <c r="E5003" s="30">
        <v>80000000</v>
      </c>
      <c r="F5003" s="30">
        <v>160000000</v>
      </c>
      <c r="G5003" s="30">
        <v>160000000</v>
      </c>
    </row>
    <row r="5004" spans="1:7">
      <c r="A5004" s="4"/>
      <c r="B5004" s="4"/>
      <c r="C5004" s="11" t="s">
        <v>357</v>
      </c>
      <c r="D5004" s="30">
        <v>0</v>
      </c>
      <c r="E5004" s="30">
        <v>80000000</v>
      </c>
      <c r="F5004" s="30">
        <v>160000000</v>
      </c>
      <c r="G5004" s="30">
        <v>160000000</v>
      </c>
    </row>
    <row r="5005" spans="1:7">
      <c r="A5005" s="4"/>
      <c r="B5005" s="4"/>
      <c r="C5005" s="11" t="s">
        <v>356</v>
      </c>
      <c r="D5005" s="30">
        <v>0</v>
      </c>
      <c r="E5005" s="30">
        <v>0</v>
      </c>
      <c r="F5005" s="30">
        <v>0</v>
      </c>
      <c r="G5005" s="30">
        <v>0</v>
      </c>
    </row>
    <row r="5006" spans="1:7">
      <c r="A5006" s="4"/>
      <c r="B5006" s="4"/>
      <c r="C5006" s="11" t="s">
        <v>355</v>
      </c>
      <c r="D5006" s="30">
        <v>0</v>
      </c>
      <c r="E5006" s="30">
        <v>0</v>
      </c>
      <c r="F5006" s="30">
        <v>0</v>
      </c>
      <c r="G5006" s="30">
        <v>0</v>
      </c>
    </row>
    <row r="5007" spans="1:7">
      <c r="A5007" s="4"/>
      <c r="B5007" s="4"/>
      <c r="C5007" s="11" t="s">
        <v>354</v>
      </c>
      <c r="D5007" s="30">
        <v>0</v>
      </c>
      <c r="E5007" s="30">
        <v>0</v>
      </c>
      <c r="F5007" s="30">
        <v>0</v>
      </c>
      <c r="G5007" s="30">
        <v>0</v>
      </c>
    </row>
    <row r="5008" spans="1:7">
      <c r="A5008" s="4"/>
      <c r="B5008" s="4"/>
      <c r="C5008" s="11" t="s">
        <v>353</v>
      </c>
      <c r="D5008" s="30">
        <v>0</v>
      </c>
      <c r="E5008" s="30">
        <v>0</v>
      </c>
      <c r="F5008" s="30">
        <v>0</v>
      </c>
      <c r="G5008" s="30">
        <v>0</v>
      </c>
    </row>
    <row r="5009" spans="1:7">
      <c r="A5009" s="4"/>
      <c r="B5009" s="4"/>
      <c r="C5009" s="11" t="s">
        <v>358</v>
      </c>
      <c r="D5009" s="30">
        <v>0</v>
      </c>
      <c r="E5009" s="30">
        <v>0</v>
      </c>
      <c r="F5009" s="30">
        <v>0</v>
      </c>
      <c r="G5009" s="30">
        <v>0</v>
      </c>
    </row>
    <row r="5010" spans="1:7">
      <c r="A5010" s="4"/>
      <c r="B5010" s="4"/>
      <c r="C5010" s="11" t="s">
        <v>357</v>
      </c>
      <c r="D5010" s="30">
        <v>0</v>
      </c>
      <c r="E5010" s="30">
        <v>0</v>
      </c>
      <c r="F5010" s="30">
        <v>0</v>
      </c>
      <c r="G5010" s="30">
        <v>0</v>
      </c>
    </row>
    <row r="5011" spans="1:7">
      <c r="A5011" s="4"/>
      <c r="B5011" s="4"/>
      <c r="C5011" s="11" t="s">
        <v>356</v>
      </c>
      <c r="D5011" s="30">
        <v>0</v>
      </c>
      <c r="E5011" s="30">
        <v>0</v>
      </c>
      <c r="F5011" s="30">
        <v>0</v>
      </c>
      <c r="G5011" s="30">
        <v>0</v>
      </c>
    </row>
    <row r="5012" spans="1:7">
      <c r="A5012" s="4"/>
      <c r="B5012" s="4"/>
      <c r="C5012" s="11" t="s">
        <v>355</v>
      </c>
      <c r="D5012" s="30">
        <v>0</v>
      </c>
      <c r="E5012" s="30">
        <v>0</v>
      </c>
      <c r="F5012" s="30">
        <v>0</v>
      </c>
      <c r="G5012" s="30">
        <v>0</v>
      </c>
    </row>
    <row r="5013" spans="1:7">
      <c r="A5013" s="4"/>
      <c r="B5013" s="4"/>
      <c r="C5013" s="11" t="s">
        <v>354</v>
      </c>
      <c r="D5013" s="30">
        <v>0</v>
      </c>
      <c r="E5013" s="30">
        <v>0</v>
      </c>
      <c r="F5013" s="30">
        <v>0</v>
      </c>
      <c r="G5013" s="30">
        <v>0</v>
      </c>
    </row>
    <row r="5014" spans="1:7">
      <c r="A5014" s="4"/>
      <c r="B5014" s="4"/>
      <c r="C5014" s="11" t="s">
        <v>353</v>
      </c>
      <c r="D5014" s="30">
        <v>0</v>
      </c>
      <c r="E5014" s="30">
        <v>0</v>
      </c>
      <c r="F5014" s="30">
        <v>0</v>
      </c>
      <c r="G5014" s="30">
        <v>0</v>
      </c>
    </row>
    <row r="5015" spans="1:7">
      <c r="A5015" s="4"/>
      <c r="B5015" s="4"/>
      <c r="C5015" s="11" t="s">
        <v>352</v>
      </c>
      <c r="D5015" s="30">
        <v>0</v>
      </c>
      <c r="E5015" s="30">
        <v>0</v>
      </c>
      <c r="F5015" s="30">
        <v>0</v>
      </c>
      <c r="G5015" s="30">
        <v>0</v>
      </c>
    </row>
    <row r="5016" spans="1:7">
      <c r="A5016" s="4"/>
      <c r="B5016" s="4"/>
      <c r="C5016" s="11" t="s">
        <v>351</v>
      </c>
      <c r="D5016" s="30">
        <v>0</v>
      </c>
      <c r="E5016" s="30">
        <v>0</v>
      </c>
      <c r="F5016" s="30">
        <v>0</v>
      </c>
      <c r="G5016" s="30">
        <v>0</v>
      </c>
    </row>
    <row r="5017" spans="1:7">
      <c r="A5017" s="4"/>
      <c r="B5017" s="4"/>
      <c r="C5017" s="10" t="s">
        <v>145</v>
      </c>
      <c r="D5017" s="30">
        <v>0</v>
      </c>
      <c r="E5017" s="30">
        <v>80000000</v>
      </c>
      <c r="F5017" s="30">
        <v>160000000</v>
      </c>
      <c r="G5017" s="30">
        <v>160000000</v>
      </c>
    </row>
    <row r="5018" spans="1:7">
      <c r="A5018" s="4"/>
      <c r="B5018" s="4"/>
      <c r="C5018" s="26" t="s">
        <v>1948</v>
      </c>
      <c r="D5018" s="1316" t="s">
        <v>1949</v>
      </c>
      <c r="E5018" s="1317"/>
      <c r="F5018" s="1317"/>
      <c r="G5018" s="1317"/>
    </row>
    <row r="5019" spans="1:7">
      <c r="A5019" s="4"/>
      <c r="B5019" s="4"/>
      <c r="C5019" s="14" t="s">
        <v>382</v>
      </c>
      <c r="D5019" s="1314" t="s">
        <v>1950</v>
      </c>
      <c r="E5019" s="1315"/>
      <c r="F5019" s="1315"/>
      <c r="G5019" s="1315"/>
    </row>
    <row r="5020" spans="1:7">
      <c r="A5020" s="4"/>
      <c r="B5020" s="4"/>
      <c r="C5020" s="27" t="s">
        <v>380</v>
      </c>
      <c r="D5020" s="1310" t="s">
        <v>1951</v>
      </c>
      <c r="E5020" s="1311"/>
      <c r="F5020" s="1311"/>
      <c r="G5020" s="1311"/>
    </row>
    <row r="5021" spans="1:7">
      <c r="A5021" s="4"/>
      <c r="B5021" s="4"/>
      <c r="C5021" s="27" t="s">
        <v>15</v>
      </c>
      <c r="D5021" s="1310" t="s">
        <v>1823</v>
      </c>
      <c r="E5021" s="1311"/>
      <c r="F5021" s="1311"/>
      <c r="G5021" s="1311"/>
    </row>
    <row r="5022" spans="1:7">
      <c r="A5022" s="4"/>
      <c r="B5022" s="4"/>
      <c r="C5022" s="13"/>
      <c r="D5022" s="33">
        <v>2022</v>
      </c>
      <c r="E5022" s="33">
        <v>2023</v>
      </c>
      <c r="F5022" s="33">
        <v>2024</v>
      </c>
      <c r="G5022" s="33">
        <v>2025</v>
      </c>
    </row>
    <row r="5023" spans="1:7">
      <c r="A5023" s="4"/>
      <c r="B5023" s="4"/>
      <c r="C5023" s="12"/>
      <c r="D5023" s="34" t="s">
        <v>7</v>
      </c>
      <c r="E5023" s="34" t="s">
        <v>8</v>
      </c>
      <c r="F5023" s="34" t="s">
        <v>8</v>
      </c>
      <c r="G5023" s="34" t="s">
        <v>8</v>
      </c>
    </row>
    <row r="5024" spans="1:7">
      <c r="A5024" s="4"/>
      <c r="B5024" s="4"/>
      <c r="C5024" s="7" t="s">
        <v>16</v>
      </c>
      <c r="D5024" s="35" t="s">
        <v>348</v>
      </c>
      <c r="E5024" s="35" t="s">
        <v>411</v>
      </c>
      <c r="F5024" s="35" t="s">
        <v>411</v>
      </c>
      <c r="G5024" s="35" t="s">
        <v>411</v>
      </c>
    </row>
    <row r="5025" spans="1:7">
      <c r="A5025" s="4"/>
      <c r="B5025" s="4"/>
      <c r="C5025" s="7" t="s">
        <v>481</v>
      </c>
      <c r="D5025" s="35" t="s">
        <v>372</v>
      </c>
      <c r="E5025" s="35" t="s">
        <v>1100</v>
      </c>
      <c r="F5025" s="35" t="s">
        <v>1169</v>
      </c>
      <c r="G5025" s="35" t="s">
        <v>1028</v>
      </c>
    </row>
    <row r="5026" spans="1:7">
      <c r="A5026" s="4"/>
      <c r="B5026" s="4"/>
      <c r="C5026" s="7" t="s">
        <v>480</v>
      </c>
      <c r="D5026" s="35" t="s">
        <v>372</v>
      </c>
      <c r="E5026" s="35" t="s">
        <v>1100</v>
      </c>
      <c r="F5026" s="35" t="s">
        <v>1169</v>
      </c>
      <c r="G5026" s="35" t="s">
        <v>1028</v>
      </c>
    </row>
    <row r="5027" spans="1:7">
      <c r="A5027" s="4"/>
      <c r="B5027" s="4"/>
      <c r="C5027" s="7" t="s">
        <v>375</v>
      </c>
      <c r="D5027" s="35" t="s">
        <v>348</v>
      </c>
      <c r="E5027" s="35" t="s">
        <v>348</v>
      </c>
      <c r="F5027" s="35" t="s">
        <v>372</v>
      </c>
      <c r="G5027" s="35" t="s">
        <v>372</v>
      </c>
    </row>
    <row r="5028" spans="1:7">
      <c r="A5028" s="4"/>
      <c r="B5028" s="4"/>
      <c r="C5028" s="7" t="s">
        <v>374</v>
      </c>
      <c r="D5028" s="35" t="s">
        <v>348</v>
      </c>
      <c r="E5028" s="35" t="s">
        <v>348</v>
      </c>
      <c r="F5028" s="35" t="s">
        <v>2297</v>
      </c>
      <c r="G5028" s="35" t="s">
        <v>373</v>
      </c>
    </row>
    <row r="5029" spans="1:7">
      <c r="A5029" s="4"/>
      <c r="B5029" s="4"/>
      <c r="C5029" s="7" t="s">
        <v>22</v>
      </c>
      <c r="D5029" s="35" t="s">
        <v>348</v>
      </c>
      <c r="E5029" s="35" t="s">
        <v>348</v>
      </c>
      <c r="F5029" s="35" t="s">
        <v>2297</v>
      </c>
      <c r="G5029" s="35" t="s">
        <v>373</v>
      </c>
    </row>
    <row r="5030" spans="1:7">
      <c r="A5030" s="4"/>
      <c r="B5030" s="4"/>
      <c r="C5030" s="1312" t="s">
        <v>371</v>
      </c>
      <c r="D5030" s="1313"/>
      <c r="E5030" s="1313"/>
      <c r="F5030" s="1313"/>
      <c r="G5030" s="1313"/>
    </row>
    <row r="5031" spans="1:7">
      <c r="A5031" s="4"/>
      <c r="B5031" s="4"/>
      <c r="C5031" s="13"/>
      <c r="D5031" s="33">
        <v>2022</v>
      </c>
      <c r="E5031" s="33">
        <v>2023</v>
      </c>
      <c r="F5031" s="33">
        <v>2024</v>
      </c>
      <c r="G5031" s="33">
        <v>2025</v>
      </c>
    </row>
    <row r="5032" spans="1:7">
      <c r="A5032" s="4"/>
      <c r="B5032" s="4"/>
      <c r="C5032" s="12"/>
      <c r="D5032" s="34" t="s">
        <v>7</v>
      </c>
      <c r="E5032" s="34" t="s">
        <v>8</v>
      </c>
      <c r="F5032" s="34" t="s">
        <v>8</v>
      </c>
      <c r="G5032" s="34" t="s">
        <v>8</v>
      </c>
    </row>
    <row r="5033" spans="1:7">
      <c r="A5033" s="4"/>
      <c r="B5033" s="4"/>
      <c r="C5033" s="11" t="s">
        <v>368</v>
      </c>
      <c r="D5033" s="30">
        <v>0</v>
      </c>
      <c r="E5033" s="30">
        <v>0</v>
      </c>
      <c r="F5033" s="30">
        <v>0</v>
      </c>
      <c r="G5033" s="30">
        <v>0</v>
      </c>
    </row>
    <row r="5034" spans="1:7">
      <c r="A5034" s="4"/>
      <c r="B5034" s="4"/>
      <c r="C5034" s="11" t="s">
        <v>357</v>
      </c>
      <c r="D5034" s="30">
        <v>0</v>
      </c>
      <c r="E5034" s="30">
        <v>0</v>
      </c>
      <c r="F5034" s="30">
        <v>0</v>
      </c>
      <c r="G5034" s="30">
        <v>0</v>
      </c>
    </row>
    <row r="5035" spans="1:7">
      <c r="A5035" s="4"/>
      <c r="B5035" s="4"/>
      <c r="C5035" s="11" t="s">
        <v>361</v>
      </c>
      <c r="D5035" s="30">
        <v>0</v>
      </c>
      <c r="E5035" s="30">
        <v>0</v>
      </c>
      <c r="F5035" s="30">
        <v>0</v>
      </c>
      <c r="G5035" s="30">
        <v>0</v>
      </c>
    </row>
    <row r="5036" spans="1:7">
      <c r="A5036" s="4"/>
      <c r="B5036" s="4"/>
      <c r="C5036" s="11" t="s">
        <v>367</v>
      </c>
      <c r="D5036" s="30">
        <v>0</v>
      </c>
      <c r="E5036" s="30">
        <v>0</v>
      </c>
      <c r="F5036" s="30">
        <v>0</v>
      </c>
      <c r="G5036" s="30">
        <v>0</v>
      </c>
    </row>
    <row r="5037" spans="1:7">
      <c r="A5037" s="4"/>
      <c r="B5037" s="4"/>
      <c r="C5037" s="11" t="s">
        <v>357</v>
      </c>
      <c r="D5037" s="30">
        <v>0</v>
      </c>
      <c r="E5037" s="30">
        <v>0</v>
      </c>
      <c r="F5037" s="30">
        <v>0</v>
      </c>
      <c r="G5037" s="30">
        <v>0</v>
      </c>
    </row>
    <row r="5038" spans="1:7">
      <c r="A5038" s="4"/>
      <c r="B5038" s="4"/>
      <c r="C5038" s="11" t="s">
        <v>361</v>
      </c>
      <c r="D5038" s="30">
        <v>0</v>
      </c>
      <c r="E5038" s="30">
        <v>0</v>
      </c>
      <c r="F5038" s="30">
        <v>0</v>
      </c>
      <c r="G5038" s="30">
        <v>0</v>
      </c>
    </row>
    <row r="5039" spans="1:7">
      <c r="A5039" s="4"/>
      <c r="B5039" s="4"/>
      <c r="C5039" s="11" t="s">
        <v>366</v>
      </c>
      <c r="D5039" s="30">
        <v>0</v>
      </c>
      <c r="E5039" s="30">
        <v>0</v>
      </c>
      <c r="F5039" s="30">
        <v>0</v>
      </c>
      <c r="G5039" s="30">
        <v>0</v>
      </c>
    </row>
    <row r="5040" spans="1:7">
      <c r="A5040" s="4"/>
      <c r="B5040" s="4"/>
      <c r="C5040" s="11" t="s">
        <v>357</v>
      </c>
      <c r="D5040" s="30">
        <v>0</v>
      </c>
      <c r="E5040" s="30">
        <v>0</v>
      </c>
      <c r="F5040" s="30">
        <v>0</v>
      </c>
      <c r="G5040" s="30">
        <v>0</v>
      </c>
    </row>
    <row r="5041" spans="1:7">
      <c r="A5041" s="4"/>
      <c r="B5041" s="4"/>
      <c r="C5041" s="11" t="s">
        <v>361</v>
      </c>
      <c r="D5041" s="30">
        <v>0</v>
      </c>
      <c r="E5041" s="30">
        <v>0</v>
      </c>
      <c r="F5041" s="30">
        <v>0</v>
      </c>
      <c r="G5041" s="30">
        <v>0</v>
      </c>
    </row>
    <row r="5042" spans="1:7">
      <c r="A5042" s="4"/>
      <c r="B5042" s="4"/>
      <c r="C5042" s="11" t="s">
        <v>365</v>
      </c>
      <c r="D5042" s="30">
        <v>0</v>
      </c>
      <c r="E5042" s="30">
        <v>0</v>
      </c>
      <c r="F5042" s="30">
        <v>0</v>
      </c>
      <c r="G5042" s="30">
        <v>0</v>
      </c>
    </row>
    <row r="5043" spans="1:7">
      <c r="A5043" s="4"/>
      <c r="B5043" s="4"/>
      <c r="C5043" s="11" t="s">
        <v>357</v>
      </c>
      <c r="D5043" s="30">
        <v>0</v>
      </c>
      <c r="E5043" s="30">
        <v>0</v>
      </c>
      <c r="F5043" s="30">
        <v>0</v>
      </c>
      <c r="G5043" s="30">
        <v>0</v>
      </c>
    </row>
    <row r="5044" spans="1:7">
      <c r="A5044" s="4"/>
      <c r="B5044" s="4"/>
      <c r="C5044" s="11" t="s">
        <v>361</v>
      </c>
      <c r="D5044" s="30">
        <v>0</v>
      </c>
      <c r="E5044" s="30">
        <v>0</v>
      </c>
      <c r="F5044" s="30">
        <v>0</v>
      </c>
      <c r="G5044" s="30">
        <v>0</v>
      </c>
    </row>
    <row r="5045" spans="1:7">
      <c r="A5045" s="4"/>
      <c r="B5045" s="4"/>
      <c r="C5045" s="11" t="s">
        <v>370</v>
      </c>
      <c r="D5045" s="30">
        <v>0</v>
      </c>
      <c r="E5045" s="30">
        <v>0</v>
      </c>
      <c r="F5045" s="30">
        <v>0</v>
      </c>
      <c r="G5045" s="30">
        <v>0</v>
      </c>
    </row>
    <row r="5046" spans="1:7">
      <c r="A5046" s="4"/>
      <c r="B5046" s="4"/>
      <c r="C5046" s="11" t="s">
        <v>357</v>
      </c>
      <c r="D5046" s="30">
        <v>0</v>
      </c>
      <c r="E5046" s="30">
        <v>0</v>
      </c>
      <c r="F5046" s="30">
        <v>0</v>
      </c>
      <c r="G5046" s="30">
        <v>0</v>
      </c>
    </row>
    <row r="5047" spans="1:7">
      <c r="A5047" s="4"/>
      <c r="B5047" s="4"/>
      <c r="C5047" s="11" t="s">
        <v>361</v>
      </c>
      <c r="D5047" s="30">
        <v>0</v>
      </c>
      <c r="E5047" s="30">
        <v>0</v>
      </c>
      <c r="F5047" s="30">
        <v>0</v>
      </c>
      <c r="G5047" s="30">
        <v>0</v>
      </c>
    </row>
    <row r="5048" spans="1:7">
      <c r="A5048" s="4"/>
      <c r="B5048" s="4"/>
      <c r="C5048" s="11" t="s">
        <v>363</v>
      </c>
      <c r="D5048" s="30">
        <v>0</v>
      </c>
      <c r="E5048" s="30">
        <v>0</v>
      </c>
      <c r="F5048" s="30">
        <v>0</v>
      </c>
      <c r="G5048" s="30">
        <v>0</v>
      </c>
    </row>
    <row r="5049" spans="1:7">
      <c r="A5049" s="4"/>
      <c r="B5049" s="4"/>
      <c r="C5049" s="11" t="s">
        <v>357</v>
      </c>
      <c r="D5049" s="30">
        <v>0</v>
      </c>
      <c r="E5049" s="30">
        <v>0</v>
      </c>
      <c r="F5049" s="30">
        <v>0</v>
      </c>
      <c r="G5049" s="30">
        <v>0</v>
      </c>
    </row>
    <row r="5050" spans="1:7">
      <c r="A5050" s="4"/>
      <c r="B5050" s="4"/>
      <c r="C5050" s="11" t="s">
        <v>361</v>
      </c>
      <c r="D5050" s="30">
        <v>0</v>
      </c>
      <c r="E5050" s="30">
        <v>0</v>
      </c>
      <c r="F5050" s="30">
        <v>0</v>
      </c>
      <c r="G5050" s="30">
        <v>0</v>
      </c>
    </row>
    <row r="5051" spans="1:7">
      <c r="A5051" s="4"/>
      <c r="B5051" s="4"/>
      <c r="C5051" s="11" t="s">
        <v>362</v>
      </c>
      <c r="D5051" s="30">
        <v>0</v>
      </c>
      <c r="E5051" s="30">
        <v>0</v>
      </c>
      <c r="F5051" s="30">
        <v>0</v>
      </c>
      <c r="G5051" s="30">
        <v>0</v>
      </c>
    </row>
    <row r="5052" spans="1:7">
      <c r="A5052" s="4"/>
      <c r="B5052" s="4"/>
      <c r="C5052" s="11" t="s">
        <v>357</v>
      </c>
      <c r="D5052" s="30">
        <v>0</v>
      </c>
      <c r="E5052" s="30">
        <v>0</v>
      </c>
      <c r="F5052" s="30">
        <v>0</v>
      </c>
      <c r="G5052" s="30">
        <v>0</v>
      </c>
    </row>
    <row r="5053" spans="1:7">
      <c r="A5053" s="4"/>
      <c r="B5053" s="4"/>
      <c r="C5053" s="11" t="s">
        <v>361</v>
      </c>
      <c r="D5053" s="30">
        <v>0</v>
      </c>
      <c r="E5053" s="30">
        <v>0</v>
      </c>
      <c r="F5053" s="30">
        <v>0</v>
      </c>
      <c r="G5053" s="30">
        <v>0</v>
      </c>
    </row>
    <row r="5054" spans="1:7">
      <c r="A5054" s="4"/>
      <c r="B5054" s="4"/>
      <c r="C5054" s="11" t="s">
        <v>360</v>
      </c>
      <c r="D5054" s="30">
        <v>0</v>
      </c>
      <c r="E5054" s="30">
        <v>0</v>
      </c>
      <c r="F5054" s="30">
        <v>0</v>
      </c>
      <c r="G5054" s="30">
        <v>0</v>
      </c>
    </row>
    <row r="5055" spans="1:7">
      <c r="A5055" s="4"/>
      <c r="B5055" s="4"/>
      <c r="C5055" s="11" t="s">
        <v>357</v>
      </c>
      <c r="D5055" s="30">
        <v>0</v>
      </c>
      <c r="E5055" s="30">
        <v>0</v>
      </c>
      <c r="F5055" s="30">
        <v>0</v>
      </c>
      <c r="G5055" s="30">
        <v>0</v>
      </c>
    </row>
    <row r="5056" spans="1:7">
      <c r="A5056" s="4"/>
      <c r="B5056" s="4"/>
      <c r="C5056" s="11" t="s">
        <v>356</v>
      </c>
      <c r="D5056" s="30">
        <v>0</v>
      </c>
      <c r="E5056" s="30">
        <v>0</v>
      </c>
      <c r="F5056" s="30">
        <v>0</v>
      </c>
      <c r="G5056" s="30">
        <v>0</v>
      </c>
    </row>
    <row r="5057" spans="1:7">
      <c r="A5057" s="4"/>
      <c r="B5057" s="4"/>
      <c r="C5057" s="11" t="s">
        <v>355</v>
      </c>
      <c r="D5057" s="30">
        <v>0</v>
      </c>
      <c r="E5057" s="30">
        <v>0</v>
      </c>
      <c r="F5057" s="30">
        <v>0</v>
      </c>
      <c r="G5057" s="30">
        <v>0</v>
      </c>
    </row>
    <row r="5058" spans="1:7">
      <c r="A5058" s="4"/>
      <c r="B5058" s="4"/>
      <c r="C5058" s="11" t="s">
        <v>354</v>
      </c>
      <c r="D5058" s="30">
        <v>0</v>
      </c>
      <c r="E5058" s="30">
        <v>0</v>
      </c>
      <c r="F5058" s="30">
        <v>0</v>
      </c>
      <c r="G5058" s="30">
        <v>0</v>
      </c>
    </row>
    <row r="5059" spans="1:7">
      <c r="A5059" s="4"/>
      <c r="B5059" s="4"/>
      <c r="C5059" s="11" t="s">
        <v>353</v>
      </c>
      <c r="D5059" s="30">
        <v>0</v>
      </c>
      <c r="E5059" s="30">
        <v>0</v>
      </c>
      <c r="F5059" s="30">
        <v>0</v>
      </c>
      <c r="G5059" s="30">
        <v>0</v>
      </c>
    </row>
    <row r="5060" spans="1:7">
      <c r="A5060" s="4"/>
      <c r="B5060" s="4"/>
      <c r="C5060" s="11" t="s">
        <v>359</v>
      </c>
      <c r="D5060" s="30">
        <v>0</v>
      </c>
      <c r="E5060" s="30">
        <v>150000000</v>
      </c>
      <c r="F5060" s="30">
        <v>250000000</v>
      </c>
      <c r="G5060" s="30">
        <v>200000000</v>
      </c>
    </row>
    <row r="5061" spans="1:7">
      <c r="A5061" s="4"/>
      <c r="B5061" s="4"/>
      <c r="C5061" s="11" t="s">
        <v>357</v>
      </c>
      <c r="D5061" s="30">
        <v>0</v>
      </c>
      <c r="E5061" s="30">
        <v>150000000</v>
      </c>
      <c r="F5061" s="30">
        <v>250000000</v>
      </c>
      <c r="G5061" s="30">
        <v>200000000</v>
      </c>
    </row>
    <row r="5062" spans="1:7">
      <c r="A5062" s="4"/>
      <c r="B5062" s="4"/>
      <c r="C5062" s="11" t="s">
        <v>356</v>
      </c>
      <c r="D5062" s="30">
        <v>0</v>
      </c>
      <c r="E5062" s="30">
        <v>0</v>
      </c>
      <c r="F5062" s="30">
        <v>0</v>
      </c>
      <c r="G5062" s="30">
        <v>0</v>
      </c>
    </row>
    <row r="5063" spans="1:7">
      <c r="A5063" s="4"/>
      <c r="B5063" s="4"/>
      <c r="C5063" s="11" t="s">
        <v>355</v>
      </c>
      <c r="D5063" s="30">
        <v>0</v>
      </c>
      <c r="E5063" s="30">
        <v>0</v>
      </c>
      <c r="F5063" s="30">
        <v>0</v>
      </c>
      <c r="G5063" s="30">
        <v>0</v>
      </c>
    </row>
    <row r="5064" spans="1:7">
      <c r="A5064" s="4"/>
      <c r="B5064" s="4"/>
      <c r="C5064" s="11" t="s">
        <v>354</v>
      </c>
      <c r="D5064" s="30">
        <v>0</v>
      </c>
      <c r="E5064" s="30">
        <v>0</v>
      </c>
      <c r="F5064" s="30">
        <v>0</v>
      </c>
      <c r="G5064" s="30">
        <v>0</v>
      </c>
    </row>
    <row r="5065" spans="1:7">
      <c r="A5065" s="4"/>
      <c r="B5065" s="4"/>
      <c r="C5065" s="11" t="s">
        <v>353</v>
      </c>
      <c r="D5065" s="30">
        <v>0</v>
      </c>
      <c r="E5065" s="30">
        <v>0</v>
      </c>
      <c r="F5065" s="30">
        <v>0</v>
      </c>
      <c r="G5065" s="30">
        <v>0</v>
      </c>
    </row>
    <row r="5066" spans="1:7">
      <c r="A5066" s="4"/>
      <c r="B5066" s="4"/>
      <c r="C5066" s="11" t="s">
        <v>358</v>
      </c>
      <c r="D5066" s="30">
        <v>0</v>
      </c>
      <c r="E5066" s="30">
        <v>0</v>
      </c>
      <c r="F5066" s="30">
        <v>0</v>
      </c>
      <c r="G5066" s="30">
        <v>0</v>
      </c>
    </row>
    <row r="5067" spans="1:7">
      <c r="A5067" s="4"/>
      <c r="B5067" s="4"/>
      <c r="C5067" s="11" t="s">
        <v>357</v>
      </c>
      <c r="D5067" s="30">
        <v>0</v>
      </c>
      <c r="E5067" s="30">
        <v>0</v>
      </c>
      <c r="F5067" s="30">
        <v>0</v>
      </c>
      <c r="G5067" s="30">
        <v>0</v>
      </c>
    </row>
    <row r="5068" spans="1:7">
      <c r="A5068" s="4"/>
      <c r="B5068" s="4"/>
      <c r="C5068" s="11" t="s">
        <v>356</v>
      </c>
      <c r="D5068" s="30">
        <v>0</v>
      </c>
      <c r="E5068" s="30">
        <v>0</v>
      </c>
      <c r="F5068" s="30">
        <v>0</v>
      </c>
      <c r="G5068" s="30">
        <v>0</v>
      </c>
    </row>
    <row r="5069" spans="1:7">
      <c r="A5069" s="4"/>
      <c r="B5069" s="4"/>
      <c r="C5069" s="11" t="s">
        <v>355</v>
      </c>
      <c r="D5069" s="30">
        <v>0</v>
      </c>
      <c r="E5069" s="30">
        <v>0</v>
      </c>
      <c r="F5069" s="30">
        <v>0</v>
      </c>
      <c r="G5069" s="30">
        <v>0</v>
      </c>
    </row>
    <row r="5070" spans="1:7">
      <c r="A5070" s="4"/>
      <c r="B5070" s="4"/>
      <c r="C5070" s="11" t="s">
        <v>354</v>
      </c>
      <c r="D5070" s="30">
        <v>0</v>
      </c>
      <c r="E5070" s="30">
        <v>0</v>
      </c>
      <c r="F5070" s="30">
        <v>0</v>
      </c>
      <c r="G5070" s="30">
        <v>0</v>
      </c>
    </row>
    <row r="5071" spans="1:7">
      <c r="A5071" s="4"/>
      <c r="B5071" s="4"/>
      <c r="C5071" s="11" t="s">
        <v>353</v>
      </c>
      <c r="D5071" s="30">
        <v>0</v>
      </c>
      <c r="E5071" s="30">
        <v>0</v>
      </c>
      <c r="F5071" s="30">
        <v>0</v>
      </c>
      <c r="G5071" s="30">
        <v>0</v>
      </c>
    </row>
    <row r="5072" spans="1:7">
      <c r="A5072" s="4"/>
      <c r="B5072" s="4"/>
      <c r="C5072" s="11" t="s">
        <v>352</v>
      </c>
      <c r="D5072" s="30">
        <v>0</v>
      </c>
      <c r="E5072" s="30">
        <v>0</v>
      </c>
      <c r="F5072" s="30">
        <v>0</v>
      </c>
      <c r="G5072" s="30">
        <v>0</v>
      </c>
    </row>
    <row r="5073" spans="1:7">
      <c r="A5073" s="4"/>
      <c r="B5073" s="4"/>
      <c r="C5073" s="11" t="s">
        <v>351</v>
      </c>
      <c r="D5073" s="30">
        <v>0</v>
      </c>
      <c r="E5073" s="30">
        <v>0</v>
      </c>
      <c r="F5073" s="30">
        <v>0</v>
      </c>
      <c r="G5073" s="30">
        <v>0</v>
      </c>
    </row>
    <row r="5074" spans="1:7">
      <c r="A5074" s="4"/>
      <c r="B5074" s="4"/>
      <c r="C5074" s="10" t="s">
        <v>145</v>
      </c>
      <c r="D5074" s="30">
        <v>0</v>
      </c>
      <c r="E5074" s="30">
        <v>150000000</v>
      </c>
      <c r="F5074" s="30">
        <v>250000000</v>
      </c>
      <c r="G5074" s="30">
        <v>200000000</v>
      </c>
    </row>
    <row r="5075" spans="1:7">
      <c r="A5075" s="4"/>
      <c r="B5075" s="4"/>
      <c r="C5075" s="26" t="s">
        <v>1952</v>
      </c>
      <c r="D5075" s="1316" t="s">
        <v>1953</v>
      </c>
      <c r="E5075" s="1317"/>
      <c r="F5075" s="1317"/>
      <c r="G5075" s="1317"/>
    </row>
    <row r="5076" spans="1:7">
      <c r="A5076" s="4"/>
      <c r="B5076" s="4"/>
      <c r="C5076" s="14" t="s">
        <v>382</v>
      </c>
      <c r="D5076" s="1314" t="s">
        <v>1954</v>
      </c>
      <c r="E5076" s="1315"/>
      <c r="F5076" s="1315"/>
      <c r="G5076" s="1315"/>
    </row>
    <row r="5077" spans="1:7">
      <c r="A5077" s="4"/>
      <c r="B5077" s="4"/>
      <c r="C5077" s="27" t="s">
        <v>380</v>
      </c>
      <c r="D5077" s="1310" t="s">
        <v>1955</v>
      </c>
      <c r="E5077" s="1311"/>
      <c r="F5077" s="1311"/>
      <c r="G5077" s="1311"/>
    </row>
    <row r="5078" spans="1:7">
      <c r="A5078" s="4"/>
      <c r="B5078" s="4"/>
      <c r="C5078" s="27" t="s">
        <v>15</v>
      </c>
      <c r="D5078" s="1310" t="s">
        <v>1956</v>
      </c>
      <c r="E5078" s="1311"/>
      <c r="F5078" s="1311"/>
      <c r="G5078" s="1311"/>
    </row>
    <row r="5079" spans="1:7">
      <c r="A5079" s="4"/>
      <c r="B5079" s="4"/>
      <c r="C5079" s="13"/>
      <c r="D5079" s="33">
        <v>2022</v>
      </c>
      <c r="E5079" s="33">
        <v>2023</v>
      </c>
      <c r="F5079" s="33">
        <v>2024</v>
      </c>
      <c r="G5079" s="33">
        <v>2025</v>
      </c>
    </row>
    <row r="5080" spans="1:7">
      <c r="A5080" s="4"/>
      <c r="B5080" s="4"/>
      <c r="C5080" s="12"/>
      <c r="D5080" s="34" t="s">
        <v>7</v>
      </c>
      <c r="E5080" s="34" t="s">
        <v>8</v>
      </c>
      <c r="F5080" s="34" t="s">
        <v>8</v>
      </c>
      <c r="G5080" s="34" t="s">
        <v>8</v>
      </c>
    </row>
    <row r="5081" spans="1:7">
      <c r="A5081" s="4"/>
      <c r="B5081" s="4"/>
      <c r="C5081" s="7" t="s">
        <v>16</v>
      </c>
      <c r="D5081" s="35" t="s">
        <v>348</v>
      </c>
      <c r="E5081" s="35" t="s">
        <v>411</v>
      </c>
      <c r="F5081" s="35" t="s">
        <v>411</v>
      </c>
      <c r="G5081" s="35" t="s">
        <v>411</v>
      </c>
    </row>
    <row r="5082" spans="1:7">
      <c r="A5082" s="4"/>
      <c r="B5082" s="4"/>
      <c r="C5082" s="7" t="s">
        <v>481</v>
      </c>
      <c r="D5082" s="35" t="s">
        <v>2714</v>
      </c>
      <c r="E5082" s="35" t="s">
        <v>1028</v>
      </c>
      <c r="F5082" s="35" t="s">
        <v>1594</v>
      </c>
      <c r="G5082" s="35" t="s">
        <v>2715</v>
      </c>
    </row>
    <row r="5083" spans="1:7">
      <c r="A5083" s="4"/>
      <c r="B5083" s="4"/>
      <c r="C5083" s="7" t="s">
        <v>480</v>
      </c>
      <c r="D5083" s="35" t="s">
        <v>372</v>
      </c>
      <c r="E5083" s="35" t="s">
        <v>1028</v>
      </c>
      <c r="F5083" s="35" t="s">
        <v>1594</v>
      </c>
      <c r="G5083" s="35" t="s">
        <v>2715</v>
      </c>
    </row>
    <row r="5084" spans="1:7">
      <c r="A5084" s="4"/>
      <c r="B5084" s="4"/>
      <c r="C5084" s="7" t="s">
        <v>375</v>
      </c>
      <c r="D5084" s="35" t="s">
        <v>348</v>
      </c>
      <c r="E5084" s="35" t="s">
        <v>348</v>
      </c>
      <c r="F5084" s="35" t="s">
        <v>372</v>
      </c>
      <c r="G5084" s="35" t="s">
        <v>372</v>
      </c>
    </row>
    <row r="5085" spans="1:7">
      <c r="A5085" s="4"/>
      <c r="B5085" s="4"/>
      <c r="C5085" s="7" t="s">
        <v>374</v>
      </c>
      <c r="D5085" s="35" t="s">
        <v>348</v>
      </c>
      <c r="E5085" s="35" t="s">
        <v>2716</v>
      </c>
      <c r="F5085" s="35" t="s">
        <v>2717</v>
      </c>
      <c r="G5085" s="35" t="s">
        <v>2718</v>
      </c>
    </row>
    <row r="5086" spans="1:7">
      <c r="A5086" s="4"/>
      <c r="B5086" s="4"/>
      <c r="C5086" s="7" t="s">
        <v>22</v>
      </c>
      <c r="D5086" s="35" t="s">
        <v>348</v>
      </c>
      <c r="E5086" s="35" t="s">
        <v>348</v>
      </c>
      <c r="F5086" s="35" t="s">
        <v>2717</v>
      </c>
      <c r="G5086" s="35" t="s">
        <v>2718</v>
      </c>
    </row>
    <row r="5087" spans="1:7">
      <c r="A5087" s="4"/>
      <c r="B5087" s="4"/>
      <c r="C5087" s="1312" t="s">
        <v>371</v>
      </c>
      <c r="D5087" s="1313"/>
      <c r="E5087" s="1313"/>
      <c r="F5087" s="1313"/>
      <c r="G5087" s="1313"/>
    </row>
    <row r="5088" spans="1:7">
      <c r="A5088" s="4"/>
      <c r="B5088" s="4"/>
      <c r="C5088" s="13"/>
      <c r="D5088" s="33">
        <v>2022</v>
      </c>
      <c r="E5088" s="33">
        <v>2023</v>
      </c>
      <c r="F5088" s="33">
        <v>2024</v>
      </c>
      <c r="G5088" s="33">
        <v>2025</v>
      </c>
    </row>
    <row r="5089" spans="1:7">
      <c r="A5089" s="4"/>
      <c r="B5089" s="4"/>
      <c r="C5089" s="12"/>
      <c r="D5089" s="34" t="s">
        <v>7</v>
      </c>
      <c r="E5089" s="34" t="s">
        <v>8</v>
      </c>
      <c r="F5089" s="34" t="s">
        <v>8</v>
      </c>
      <c r="G5089" s="34" t="s">
        <v>8</v>
      </c>
    </row>
    <row r="5090" spans="1:7">
      <c r="A5090" s="4"/>
      <c r="B5090" s="4"/>
      <c r="C5090" s="11" t="s">
        <v>368</v>
      </c>
      <c r="D5090" s="30">
        <v>0</v>
      </c>
      <c r="E5090" s="30">
        <v>0</v>
      </c>
      <c r="F5090" s="30">
        <v>0</v>
      </c>
      <c r="G5090" s="30">
        <v>0</v>
      </c>
    </row>
    <row r="5091" spans="1:7">
      <c r="A5091" s="4"/>
      <c r="B5091" s="4"/>
      <c r="C5091" s="11" t="s">
        <v>357</v>
      </c>
      <c r="D5091" s="30">
        <v>0</v>
      </c>
      <c r="E5091" s="30">
        <v>0</v>
      </c>
      <c r="F5091" s="30">
        <v>0</v>
      </c>
      <c r="G5091" s="30">
        <v>0</v>
      </c>
    </row>
    <row r="5092" spans="1:7">
      <c r="A5092" s="4"/>
      <c r="B5092" s="4"/>
      <c r="C5092" s="11" t="s">
        <v>361</v>
      </c>
      <c r="D5092" s="30">
        <v>0</v>
      </c>
      <c r="E5092" s="30">
        <v>0</v>
      </c>
      <c r="F5092" s="30">
        <v>0</v>
      </c>
      <c r="G5092" s="30">
        <v>0</v>
      </c>
    </row>
    <row r="5093" spans="1:7">
      <c r="A5093" s="4"/>
      <c r="B5093" s="4"/>
      <c r="C5093" s="11" t="s">
        <v>367</v>
      </c>
      <c r="D5093" s="30">
        <v>0</v>
      </c>
      <c r="E5093" s="30">
        <v>0</v>
      </c>
      <c r="F5093" s="30">
        <v>0</v>
      </c>
      <c r="G5093" s="30">
        <v>0</v>
      </c>
    </row>
    <row r="5094" spans="1:7">
      <c r="A5094" s="4"/>
      <c r="B5094" s="4"/>
      <c r="C5094" s="11" t="s">
        <v>357</v>
      </c>
      <c r="D5094" s="30">
        <v>0</v>
      </c>
      <c r="E5094" s="30">
        <v>0</v>
      </c>
      <c r="F5094" s="30">
        <v>0</v>
      </c>
      <c r="G5094" s="30">
        <v>0</v>
      </c>
    </row>
    <row r="5095" spans="1:7">
      <c r="A5095" s="4"/>
      <c r="B5095" s="4"/>
      <c r="C5095" s="11" t="s">
        <v>361</v>
      </c>
      <c r="D5095" s="30">
        <v>0</v>
      </c>
      <c r="E5095" s="30">
        <v>0</v>
      </c>
      <c r="F5095" s="30">
        <v>0</v>
      </c>
      <c r="G5095" s="30">
        <v>0</v>
      </c>
    </row>
    <row r="5096" spans="1:7">
      <c r="A5096" s="4"/>
      <c r="B5096" s="4"/>
      <c r="C5096" s="11" t="s">
        <v>366</v>
      </c>
      <c r="D5096" s="30">
        <v>0</v>
      </c>
      <c r="E5096" s="30">
        <v>0</v>
      </c>
      <c r="F5096" s="30">
        <v>0</v>
      </c>
      <c r="G5096" s="30">
        <v>0</v>
      </c>
    </row>
    <row r="5097" spans="1:7">
      <c r="A5097" s="4"/>
      <c r="B5097" s="4"/>
      <c r="C5097" s="11" t="s">
        <v>357</v>
      </c>
      <c r="D5097" s="30">
        <v>0</v>
      </c>
      <c r="E5097" s="30">
        <v>0</v>
      </c>
      <c r="F5097" s="30">
        <v>0</v>
      </c>
      <c r="G5097" s="30">
        <v>0</v>
      </c>
    </row>
    <row r="5098" spans="1:7">
      <c r="A5098" s="4"/>
      <c r="B5098" s="4"/>
      <c r="C5098" s="11" t="s">
        <v>361</v>
      </c>
      <c r="D5098" s="30">
        <v>0</v>
      </c>
      <c r="E5098" s="30">
        <v>0</v>
      </c>
      <c r="F5098" s="30">
        <v>0</v>
      </c>
      <c r="G5098" s="30">
        <v>0</v>
      </c>
    </row>
    <row r="5099" spans="1:7">
      <c r="A5099" s="4"/>
      <c r="B5099" s="4"/>
      <c r="C5099" s="11" t="s">
        <v>365</v>
      </c>
      <c r="D5099" s="30">
        <v>0</v>
      </c>
      <c r="E5099" s="30">
        <v>0</v>
      </c>
      <c r="F5099" s="30">
        <v>0</v>
      </c>
      <c r="G5099" s="30">
        <v>0</v>
      </c>
    </row>
    <row r="5100" spans="1:7">
      <c r="A5100" s="4"/>
      <c r="B5100" s="4"/>
      <c r="C5100" s="11" t="s">
        <v>357</v>
      </c>
      <c r="D5100" s="30">
        <v>0</v>
      </c>
      <c r="E5100" s="30">
        <v>0</v>
      </c>
      <c r="F5100" s="30">
        <v>0</v>
      </c>
      <c r="G5100" s="30">
        <v>0</v>
      </c>
    </row>
    <row r="5101" spans="1:7">
      <c r="A5101" s="4"/>
      <c r="B5101" s="4"/>
      <c r="C5101" s="11" t="s">
        <v>361</v>
      </c>
      <c r="D5101" s="30">
        <v>0</v>
      </c>
      <c r="E5101" s="30">
        <v>0</v>
      </c>
      <c r="F5101" s="30">
        <v>0</v>
      </c>
      <c r="G5101" s="30">
        <v>0</v>
      </c>
    </row>
    <row r="5102" spans="1:7">
      <c r="A5102" s="4"/>
      <c r="B5102" s="4"/>
      <c r="C5102" s="11" t="s">
        <v>370</v>
      </c>
      <c r="D5102" s="30">
        <v>0</v>
      </c>
      <c r="E5102" s="30">
        <v>0</v>
      </c>
      <c r="F5102" s="30">
        <v>0</v>
      </c>
      <c r="G5102" s="30">
        <v>0</v>
      </c>
    </row>
    <row r="5103" spans="1:7">
      <c r="A5103" s="4"/>
      <c r="B5103" s="4"/>
      <c r="C5103" s="11" t="s">
        <v>357</v>
      </c>
      <c r="D5103" s="30">
        <v>0</v>
      </c>
      <c r="E5103" s="30">
        <v>0</v>
      </c>
      <c r="F5103" s="30">
        <v>0</v>
      </c>
      <c r="G5103" s="30">
        <v>0</v>
      </c>
    </row>
    <row r="5104" spans="1:7">
      <c r="A5104" s="4"/>
      <c r="B5104" s="4"/>
      <c r="C5104" s="11" t="s">
        <v>361</v>
      </c>
      <c r="D5104" s="30">
        <v>0</v>
      </c>
      <c r="E5104" s="30">
        <v>0</v>
      </c>
      <c r="F5104" s="30">
        <v>0</v>
      </c>
      <c r="G5104" s="30">
        <v>0</v>
      </c>
    </row>
    <row r="5105" spans="1:7">
      <c r="A5105" s="4"/>
      <c r="B5105" s="4"/>
      <c r="C5105" s="11" t="s">
        <v>363</v>
      </c>
      <c r="D5105" s="30">
        <v>0</v>
      </c>
      <c r="E5105" s="30">
        <v>0</v>
      </c>
      <c r="F5105" s="30">
        <v>0</v>
      </c>
      <c r="G5105" s="30">
        <v>0</v>
      </c>
    </row>
    <row r="5106" spans="1:7">
      <c r="A5106" s="4"/>
      <c r="B5106" s="4"/>
      <c r="C5106" s="11" t="s">
        <v>357</v>
      </c>
      <c r="D5106" s="30">
        <v>0</v>
      </c>
      <c r="E5106" s="30">
        <v>0</v>
      </c>
      <c r="F5106" s="30">
        <v>0</v>
      </c>
      <c r="G5106" s="30">
        <v>0</v>
      </c>
    </row>
    <row r="5107" spans="1:7">
      <c r="A5107" s="4"/>
      <c r="B5107" s="4"/>
      <c r="C5107" s="11" t="s">
        <v>361</v>
      </c>
      <c r="D5107" s="30">
        <v>0</v>
      </c>
      <c r="E5107" s="30">
        <v>0</v>
      </c>
      <c r="F5107" s="30">
        <v>0</v>
      </c>
      <c r="G5107" s="30">
        <v>0</v>
      </c>
    </row>
    <row r="5108" spans="1:7">
      <c r="A5108" s="4"/>
      <c r="B5108" s="4"/>
      <c r="C5108" s="11" t="s">
        <v>362</v>
      </c>
      <c r="D5108" s="30">
        <v>0</v>
      </c>
      <c r="E5108" s="30">
        <v>0</v>
      </c>
      <c r="F5108" s="30">
        <v>0</v>
      </c>
      <c r="G5108" s="30">
        <v>0</v>
      </c>
    </row>
    <row r="5109" spans="1:7">
      <c r="A5109" s="4"/>
      <c r="B5109" s="4"/>
      <c r="C5109" s="11" t="s">
        <v>357</v>
      </c>
      <c r="D5109" s="30">
        <v>0</v>
      </c>
      <c r="E5109" s="30">
        <v>0</v>
      </c>
      <c r="F5109" s="30">
        <v>0</v>
      </c>
      <c r="G5109" s="30">
        <v>0</v>
      </c>
    </row>
    <row r="5110" spans="1:7">
      <c r="A5110" s="4"/>
      <c r="B5110" s="4"/>
      <c r="C5110" s="11" t="s">
        <v>361</v>
      </c>
      <c r="D5110" s="30">
        <v>0</v>
      </c>
      <c r="E5110" s="30">
        <v>0</v>
      </c>
      <c r="F5110" s="30">
        <v>0</v>
      </c>
      <c r="G5110" s="30">
        <v>0</v>
      </c>
    </row>
    <row r="5111" spans="1:7">
      <c r="A5111" s="4"/>
      <c r="B5111" s="4"/>
      <c r="C5111" s="11" t="s">
        <v>360</v>
      </c>
      <c r="D5111" s="30">
        <v>0</v>
      </c>
      <c r="E5111" s="30">
        <v>0</v>
      </c>
      <c r="F5111" s="30">
        <v>0</v>
      </c>
      <c r="G5111" s="30">
        <v>0</v>
      </c>
    </row>
    <row r="5112" spans="1:7">
      <c r="A5112" s="4"/>
      <c r="B5112" s="4"/>
      <c r="C5112" s="11" t="s">
        <v>357</v>
      </c>
      <c r="D5112" s="30">
        <v>0</v>
      </c>
      <c r="E5112" s="30">
        <v>0</v>
      </c>
      <c r="F5112" s="30">
        <v>0</v>
      </c>
      <c r="G5112" s="30">
        <v>0</v>
      </c>
    </row>
    <row r="5113" spans="1:7">
      <c r="A5113" s="4"/>
      <c r="B5113" s="4"/>
      <c r="C5113" s="11" t="s">
        <v>356</v>
      </c>
      <c r="D5113" s="30">
        <v>0</v>
      </c>
      <c r="E5113" s="30">
        <v>0</v>
      </c>
      <c r="F5113" s="30">
        <v>0</v>
      </c>
      <c r="G5113" s="30">
        <v>0</v>
      </c>
    </row>
    <row r="5114" spans="1:7">
      <c r="A5114" s="4"/>
      <c r="B5114" s="4"/>
      <c r="C5114" s="11" t="s">
        <v>355</v>
      </c>
      <c r="D5114" s="30">
        <v>0</v>
      </c>
      <c r="E5114" s="30">
        <v>0</v>
      </c>
      <c r="F5114" s="30">
        <v>0</v>
      </c>
      <c r="G5114" s="30">
        <v>0</v>
      </c>
    </row>
    <row r="5115" spans="1:7">
      <c r="A5115" s="4"/>
      <c r="B5115" s="4"/>
      <c r="C5115" s="11" t="s">
        <v>354</v>
      </c>
      <c r="D5115" s="30">
        <v>0</v>
      </c>
      <c r="E5115" s="30">
        <v>0</v>
      </c>
      <c r="F5115" s="30">
        <v>0</v>
      </c>
      <c r="G5115" s="30">
        <v>0</v>
      </c>
    </row>
    <row r="5116" spans="1:7">
      <c r="A5116" s="4"/>
      <c r="B5116" s="4"/>
      <c r="C5116" s="11" t="s">
        <v>353</v>
      </c>
      <c r="D5116" s="30">
        <v>0</v>
      </c>
      <c r="E5116" s="30">
        <v>0</v>
      </c>
      <c r="F5116" s="30">
        <v>0</v>
      </c>
      <c r="G5116" s="30">
        <v>0</v>
      </c>
    </row>
    <row r="5117" spans="1:7">
      <c r="A5117" s="4"/>
      <c r="B5117" s="4"/>
      <c r="C5117" s="11" t="s">
        <v>359</v>
      </c>
      <c r="D5117" s="30">
        <v>0</v>
      </c>
      <c r="E5117" s="30">
        <v>200000000</v>
      </c>
      <c r="F5117" s="30">
        <v>145000000</v>
      </c>
      <c r="G5117" s="30">
        <v>64998751</v>
      </c>
    </row>
    <row r="5118" spans="1:7">
      <c r="A5118" s="4"/>
      <c r="B5118" s="4"/>
      <c r="C5118" s="11" t="s">
        <v>357</v>
      </c>
      <c r="D5118" s="30">
        <v>0</v>
      </c>
      <c r="E5118" s="30">
        <v>200000000</v>
      </c>
      <c r="F5118" s="30">
        <v>145000000</v>
      </c>
      <c r="G5118" s="30">
        <v>64998751</v>
      </c>
    </row>
    <row r="5119" spans="1:7">
      <c r="A5119" s="4"/>
      <c r="B5119" s="4"/>
      <c r="C5119" s="11" t="s">
        <v>356</v>
      </c>
      <c r="D5119" s="30">
        <v>0</v>
      </c>
      <c r="E5119" s="30">
        <v>0</v>
      </c>
      <c r="F5119" s="30">
        <v>0</v>
      </c>
      <c r="G5119" s="30">
        <v>0</v>
      </c>
    </row>
    <row r="5120" spans="1:7">
      <c r="A5120" s="4"/>
      <c r="B5120" s="4"/>
      <c r="C5120" s="11" t="s">
        <v>355</v>
      </c>
      <c r="D5120" s="30">
        <v>0</v>
      </c>
      <c r="E5120" s="30">
        <v>0</v>
      </c>
      <c r="F5120" s="30">
        <v>0</v>
      </c>
      <c r="G5120" s="30">
        <v>0</v>
      </c>
    </row>
    <row r="5121" spans="1:7">
      <c r="A5121" s="4"/>
      <c r="B5121" s="4"/>
      <c r="C5121" s="11" t="s">
        <v>354</v>
      </c>
      <c r="D5121" s="30">
        <v>0</v>
      </c>
      <c r="E5121" s="30">
        <v>0</v>
      </c>
      <c r="F5121" s="30">
        <v>0</v>
      </c>
      <c r="G5121" s="30">
        <v>0</v>
      </c>
    </row>
    <row r="5122" spans="1:7">
      <c r="A5122" s="4"/>
      <c r="B5122" s="4"/>
      <c r="C5122" s="11" t="s">
        <v>353</v>
      </c>
      <c r="D5122" s="30">
        <v>0</v>
      </c>
      <c r="E5122" s="30">
        <v>0</v>
      </c>
      <c r="F5122" s="30">
        <v>0</v>
      </c>
      <c r="G5122" s="30">
        <v>0</v>
      </c>
    </row>
    <row r="5123" spans="1:7">
      <c r="A5123" s="4"/>
      <c r="B5123" s="4"/>
      <c r="C5123" s="11" t="s">
        <v>358</v>
      </c>
      <c r="D5123" s="30">
        <v>0</v>
      </c>
      <c r="E5123" s="30">
        <v>0</v>
      </c>
      <c r="F5123" s="30">
        <v>0</v>
      </c>
      <c r="G5123" s="30">
        <v>0</v>
      </c>
    </row>
    <row r="5124" spans="1:7">
      <c r="A5124" s="4"/>
      <c r="B5124" s="4"/>
      <c r="C5124" s="11" t="s">
        <v>357</v>
      </c>
      <c r="D5124" s="30">
        <v>0</v>
      </c>
      <c r="E5124" s="30">
        <v>0</v>
      </c>
      <c r="F5124" s="30">
        <v>0</v>
      </c>
      <c r="G5124" s="30">
        <v>0</v>
      </c>
    </row>
    <row r="5125" spans="1:7">
      <c r="A5125" s="4"/>
      <c r="B5125" s="4"/>
      <c r="C5125" s="11" t="s">
        <v>356</v>
      </c>
      <c r="D5125" s="30">
        <v>0</v>
      </c>
      <c r="E5125" s="30">
        <v>0</v>
      </c>
      <c r="F5125" s="30">
        <v>0</v>
      </c>
      <c r="G5125" s="30">
        <v>0</v>
      </c>
    </row>
    <row r="5126" spans="1:7">
      <c r="A5126" s="4"/>
      <c r="B5126" s="4"/>
      <c r="C5126" s="11" t="s">
        <v>355</v>
      </c>
      <c r="D5126" s="30">
        <v>0</v>
      </c>
      <c r="E5126" s="30">
        <v>0</v>
      </c>
      <c r="F5126" s="30">
        <v>0</v>
      </c>
      <c r="G5126" s="30">
        <v>0</v>
      </c>
    </row>
    <row r="5127" spans="1:7">
      <c r="A5127" s="4"/>
      <c r="B5127" s="4"/>
      <c r="C5127" s="11" t="s">
        <v>354</v>
      </c>
      <c r="D5127" s="30">
        <v>0</v>
      </c>
      <c r="E5127" s="30">
        <v>0</v>
      </c>
      <c r="F5127" s="30">
        <v>0</v>
      </c>
      <c r="G5127" s="30">
        <v>0</v>
      </c>
    </row>
    <row r="5128" spans="1:7">
      <c r="A5128" s="4"/>
      <c r="B5128" s="4"/>
      <c r="C5128" s="11" t="s">
        <v>353</v>
      </c>
      <c r="D5128" s="30">
        <v>0</v>
      </c>
      <c r="E5128" s="30">
        <v>0</v>
      </c>
      <c r="F5128" s="30">
        <v>0</v>
      </c>
      <c r="G5128" s="30">
        <v>0</v>
      </c>
    </row>
    <row r="5129" spans="1:7">
      <c r="A5129" s="4"/>
      <c r="B5129" s="4"/>
      <c r="C5129" s="11" t="s">
        <v>352</v>
      </c>
      <c r="D5129" s="30">
        <v>0</v>
      </c>
      <c r="E5129" s="30">
        <v>0</v>
      </c>
      <c r="F5129" s="30">
        <v>0</v>
      </c>
      <c r="G5129" s="30">
        <v>0</v>
      </c>
    </row>
    <row r="5130" spans="1:7">
      <c r="A5130" s="4"/>
      <c r="B5130" s="4"/>
      <c r="C5130" s="11" t="s">
        <v>351</v>
      </c>
      <c r="D5130" s="30">
        <v>0</v>
      </c>
      <c r="E5130" s="30">
        <v>0</v>
      </c>
      <c r="F5130" s="30">
        <v>0</v>
      </c>
      <c r="G5130" s="30">
        <v>0</v>
      </c>
    </row>
    <row r="5131" spans="1:7">
      <c r="A5131" s="4"/>
      <c r="B5131" s="4"/>
      <c r="C5131" s="10" t="s">
        <v>145</v>
      </c>
      <c r="D5131" s="30">
        <v>0</v>
      </c>
      <c r="E5131" s="30">
        <v>200000000</v>
      </c>
      <c r="F5131" s="30">
        <v>145000000</v>
      </c>
      <c r="G5131" s="30">
        <v>64998751</v>
      </c>
    </row>
    <row r="5132" spans="1:7">
      <c r="A5132" s="4"/>
      <c r="B5132" s="4"/>
      <c r="C5132" s="26" t="s">
        <v>1957</v>
      </c>
      <c r="D5132" s="1316" t="s">
        <v>1958</v>
      </c>
      <c r="E5132" s="1317"/>
      <c r="F5132" s="1317"/>
      <c r="G5132" s="1317"/>
    </row>
    <row r="5133" spans="1:7">
      <c r="A5133" s="4"/>
      <c r="B5133" s="4"/>
      <c r="C5133" s="14" t="s">
        <v>382</v>
      </c>
      <c r="D5133" s="1314" t="s">
        <v>1959</v>
      </c>
      <c r="E5133" s="1315"/>
      <c r="F5133" s="1315"/>
      <c r="G5133" s="1315"/>
    </row>
    <row r="5134" spans="1:7">
      <c r="A5134" s="4"/>
      <c r="B5134" s="4"/>
      <c r="C5134" s="27" t="s">
        <v>380</v>
      </c>
      <c r="D5134" s="1310" t="s">
        <v>1960</v>
      </c>
      <c r="E5134" s="1311"/>
      <c r="F5134" s="1311"/>
      <c r="G5134" s="1311"/>
    </row>
    <row r="5135" spans="1:7">
      <c r="A5135" s="4"/>
      <c r="B5135" s="4"/>
      <c r="C5135" s="27" t="s">
        <v>15</v>
      </c>
      <c r="D5135" s="1310" t="s">
        <v>1854</v>
      </c>
      <c r="E5135" s="1311"/>
      <c r="F5135" s="1311"/>
      <c r="G5135" s="1311"/>
    </row>
    <row r="5136" spans="1:7">
      <c r="A5136" s="4"/>
      <c r="B5136" s="4"/>
      <c r="C5136" s="13"/>
      <c r="D5136" s="33">
        <v>2022</v>
      </c>
      <c r="E5136" s="33">
        <v>2023</v>
      </c>
      <c r="F5136" s="33">
        <v>2024</v>
      </c>
      <c r="G5136" s="33">
        <v>2025</v>
      </c>
    </row>
    <row r="5137" spans="1:7">
      <c r="A5137" s="4"/>
      <c r="B5137" s="4"/>
      <c r="C5137" s="12"/>
      <c r="D5137" s="34" t="s">
        <v>7</v>
      </c>
      <c r="E5137" s="34" t="s">
        <v>8</v>
      </c>
      <c r="F5137" s="34" t="s">
        <v>8</v>
      </c>
      <c r="G5137" s="34" t="s">
        <v>8</v>
      </c>
    </row>
    <row r="5138" spans="1:7">
      <c r="A5138" s="4"/>
      <c r="B5138" s="4"/>
      <c r="C5138" s="7" t="s">
        <v>16</v>
      </c>
      <c r="D5138" s="35" t="s">
        <v>348</v>
      </c>
      <c r="E5138" s="35" t="s">
        <v>411</v>
      </c>
      <c r="F5138" s="35" t="s">
        <v>411</v>
      </c>
      <c r="G5138" s="35" t="s">
        <v>411</v>
      </c>
    </row>
    <row r="5139" spans="1:7">
      <c r="A5139" s="4"/>
      <c r="B5139" s="4"/>
      <c r="C5139" s="7" t="s">
        <v>481</v>
      </c>
      <c r="D5139" s="35" t="s">
        <v>2719</v>
      </c>
      <c r="E5139" s="35" t="s">
        <v>843</v>
      </c>
      <c r="F5139" s="35" t="s">
        <v>843</v>
      </c>
      <c r="G5139" s="35" t="s">
        <v>2720</v>
      </c>
    </row>
    <row r="5140" spans="1:7">
      <c r="A5140" s="4"/>
      <c r="B5140" s="4"/>
      <c r="C5140" s="7" t="s">
        <v>480</v>
      </c>
      <c r="D5140" s="35" t="s">
        <v>372</v>
      </c>
      <c r="E5140" s="35" t="s">
        <v>843</v>
      </c>
      <c r="F5140" s="35" t="s">
        <v>843</v>
      </c>
      <c r="G5140" s="35" t="s">
        <v>2720</v>
      </c>
    </row>
    <row r="5141" spans="1:7">
      <c r="A5141" s="4"/>
      <c r="B5141" s="4"/>
      <c r="C5141" s="7" t="s">
        <v>375</v>
      </c>
      <c r="D5141" s="35" t="s">
        <v>348</v>
      </c>
      <c r="E5141" s="35" t="s">
        <v>348</v>
      </c>
      <c r="F5141" s="35" t="s">
        <v>372</v>
      </c>
      <c r="G5141" s="35" t="s">
        <v>372</v>
      </c>
    </row>
    <row r="5142" spans="1:7">
      <c r="A5142" s="4"/>
      <c r="B5142" s="4"/>
      <c r="C5142" s="7" t="s">
        <v>374</v>
      </c>
      <c r="D5142" s="35" t="s">
        <v>348</v>
      </c>
      <c r="E5142" s="35" t="s">
        <v>2721</v>
      </c>
      <c r="F5142" s="35" t="s">
        <v>372</v>
      </c>
      <c r="G5142" s="35" t="s">
        <v>2722</v>
      </c>
    </row>
    <row r="5143" spans="1:7">
      <c r="A5143" s="4"/>
      <c r="B5143" s="4"/>
      <c r="C5143" s="7" t="s">
        <v>22</v>
      </c>
      <c r="D5143" s="35" t="s">
        <v>348</v>
      </c>
      <c r="E5143" s="35" t="s">
        <v>348</v>
      </c>
      <c r="F5143" s="35" t="s">
        <v>372</v>
      </c>
      <c r="G5143" s="35" t="s">
        <v>2722</v>
      </c>
    </row>
    <row r="5144" spans="1:7">
      <c r="A5144" s="4"/>
      <c r="B5144" s="4"/>
      <c r="C5144" s="1312" t="s">
        <v>371</v>
      </c>
      <c r="D5144" s="1313"/>
      <c r="E5144" s="1313"/>
      <c r="F5144" s="1313"/>
      <c r="G5144" s="1313"/>
    </row>
    <row r="5145" spans="1:7">
      <c r="A5145" s="4"/>
      <c r="B5145" s="4"/>
      <c r="C5145" s="13"/>
      <c r="D5145" s="33">
        <v>2022</v>
      </c>
      <c r="E5145" s="33">
        <v>2023</v>
      </c>
      <c r="F5145" s="33">
        <v>2024</v>
      </c>
      <c r="G5145" s="33">
        <v>2025</v>
      </c>
    </row>
    <row r="5146" spans="1:7">
      <c r="A5146" s="4"/>
      <c r="B5146" s="4"/>
      <c r="C5146" s="12"/>
      <c r="D5146" s="34" t="s">
        <v>7</v>
      </c>
      <c r="E5146" s="34" t="s">
        <v>8</v>
      </c>
      <c r="F5146" s="34" t="s">
        <v>8</v>
      </c>
      <c r="G5146" s="34" t="s">
        <v>8</v>
      </c>
    </row>
    <row r="5147" spans="1:7">
      <c r="A5147" s="4"/>
      <c r="B5147" s="4"/>
      <c r="C5147" s="11" t="s">
        <v>368</v>
      </c>
      <c r="D5147" s="30">
        <v>0</v>
      </c>
      <c r="E5147" s="30">
        <v>0</v>
      </c>
      <c r="F5147" s="30">
        <v>0</v>
      </c>
      <c r="G5147" s="30">
        <v>0</v>
      </c>
    </row>
    <row r="5148" spans="1:7">
      <c r="A5148" s="4"/>
      <c r="B5148" s="4"/>
      <c r="C5148" s="11" t="s">
        <v>357</v>
      </c>
      <c r="D5148" s="30">
        <v>0</v>
      </c>
      <c r="E5148" s="30">
        <v>0</v>
      </c>
      <c r="F5148" s="30">
        <v>0</v>
      </c>
      <c r="G5148" s="30">
        <v>0</v>
      </c>
    </row>
    <row r="5149" spans="1:7">
      <c r="A5149" s="4"/>
      <c r="B5149" s="4"/>
      <c r="C5149" s="11" t="s">
        <v>361</v>
      </c>
      <c r="D5149" s="30">
        <v>0</v>
      </c>
      <c r="E5149" s="30">
        <v>0</v>
      </c>
      <c r="F5149" s="30">
        <v>0</v>
      </c>
      <c r="G5149" s="30">
        <v>0</v>
      </c>
    </row>
    <row r="5150" spans="1:7">
      <c r="A5150" s="4"/>
      <c r="B5150" s="4"/>
      <c r="C5150" s="11" t="s">
        <v>367</v>
      </c>
      <c r="D5150" s="30">
        <v>0</v>
      </c>
      <c r="E5150" s="30">
        <v>0</v>
      </c>
      <c r="F5150" s="30">
        <v>0</v>
      </c>
      <c r="G5150" s="30">
        <v>0</v>
      </c>
    </row>
    <row r="5151" spans="1:7">
      <c r="A5151" s="4"/>
      <c r="B5151" s="4"/>
      <c r="C5151" s="11" t="s">
        <v>357</v>
      </c>
      <c r="D5151" s="30">
        <v>0</v>
      </c>
      <c r="E5151" s="30">
        <v>0</v>
      </c>
      <c r="F5151" s="30">
        <v>0</v>
      </c>
      <c r="G5151" s="30">
        <v>0</v>
      </c>
    </row>
    <row r="5152" spans="1:7">
      <c r="A5152" s="4"/>
      <c r="B5152" s="4"/>
      <c r="C5152" s="11" t="s">
        <v>361</v>
      </c>
      <c r="D5152" s="30">
        <v>0</v>
      </c>
      <c r="E5152" s="30">
        <v>0</v>
      </c>
      <c r="F5152" s="30">
        <v>0</v>
      </c>
      <c r="G5152" s="30">
        <v>0</v>
      </c>
    </row>
    <row r="5153" spans="1:7">
      <c r="A5153" s="4"/>
      <c r="B5153" s="4"/>
      <c r="C5153" s="11" t="s">
        <v>366</v>
      </c>
      <c r="D5153" s="30">
        <v>0</v>
      </c>
      <c r="E5153" s="30">
        <v>0</v>
      </c>
      <c r="F5153" s="30">
        <v>0</v>
      </c>
      <c r="G5153" s="30">
        <v>0</v>
      </c>
    </row>
    <row r="5154" spans="1:7">
      <c r="A5154" s="4"/>
      <c r="B5154" s="4"/>
      <c r="C5154" s="11" t="s">
        <v>357</v>
      </c>
      <c r="D5154" s="30">
        <v>0</v>
      </c>
      <c r="E5154" s="30">
        <v>0</v>
      </c>
      <c r="F5154" s="30">
        <v>0</v>
      </c>
      <c r="G5154" s="30">
        <v>0</v>
      </c>
    </row>
    <row r="5155" spans="1:7">
      <c r="A5155" s="4"/>
      <c r="B5155" s="4"/>
      <c r="C5155" s="11" t="s">
        <v>361</v>
      </c>
      <c r="D5155" s="30">
        <v>0</v>
      </c>
      <c r="E5155" s="30">
        <v>0</v>
      </c>
      <c r="F5155" s="30">
        <v>0</v>
      </c>
      <c r="G5155" s="30">
        <v>0</v>
      </c>
    </row>
    <row r="5156" spans="1:7">
      <c r="A5156" s="4"/>
      <c r="B5156" s="4"/>
      <c r="C5156" s="11" t="s">
        <v>365</v>
      </c>
      <c r="D5156" s="30">
        <v>0</v>
      </c>
      <c r="E5156" s="30">
        <v>0</v>
      </c>
      <c r="F5156" s="30">
        <v>0</v>
      </c>
      <c r="G5156" s="30">
        <v>0</v>
      </c>
    </row>
    <row r="5157" spans="1:7">
      <c r="A5157" s="4"/>
      <c r="B5157" s="4"/>
      <c r="C5157" s="11" t="s">
        <v>357</v>
      </c>
      <c r="D5157" s="30">
        <v>0</v>
      </c>
      <c r="E5157" s="30">
        <v>0</v>
      </c>
      <c r="F5157" s="30">
        <v>0</v>
      </c>
      <c r="G5157" s="30">
        <v>0</v>
      </c>
    </row>
    <row r="5158" spans="1:7">
      <c r="A5158" s="4"/>
      <c r="B5158" s="4"/>
      <c r="C5158" s="11" t="s">
        <v>361</v>
      </c>
      <c r="D5158" s="30">
        <v>0</v>
      </c>
      <c r="E5158" s="30">
        <v>0</v>
      </c>
      <c r="F5158" s="30">
        <v>0</v>
      </c>
      <c r="G5158" s="30">
        <v>0</v>
      </c>
    </row>
    <row r="5159" spans="1:7">
      <c r="A5159" s="4"/>
      <c r="B5159" s="4"/>
      <c r="C5159" s="11" t="s">
        <v>370</v>
      </c>
      <c r="D5159" s="30">
        <v>0</v>
      </c>
      <c r="E5159" s="30">
        <v>0</v>
      </c>
      <c r="F5159" s="30">
        <v>0</v>
      </c>
      <c r="G5159" s="30">
        <v>0</v>
      </c>
    </row>
    <row r="5160" spans="1:7">
      <c r="A5160" s="4"/>
      <c r="B5160" s="4"/>
      <c r="C5160" s="11" t="s">
        <v>357</v>
      </c>
      <c r="D5160" s="30">
        <v>0</v>
      </c>
      <c r="E5160" s="30">
        <v>0</v>
      </c>
      <c r="F5160" s="30">
        <v>0</v>
      </c>
      <c r="G5160" s="30">
        <v>0</v>
      </c>
    </row>
    <row r="5161" spans="1:7">
      <c r="A5161" s="4"/>
      <c r="B5161" s="4"/>
      <c r="C5161" s="11" t="s">
        <v>361</v>
      </c>
      <c r="D5161" s="30">
        <v>0</v>
      </c>
      <c r="E5161" s="30">
        <v>0</v>
      </c>
      <c r="F5161" s="30">
        <v>0</v>
      </c>
      <c r="G5161" s="30">
        <v>0</v>
      </c>
    </row>
    <row r="5162" spans="1:7">
      <c r="A5162" s="4"/>
      <c r="B5162" s="4"/>
      <c r="C5162" s="11" t="s">
        <v>363</v>
      </c>
      <c r="D5162" s="30">
        <v>0</v>
      </c>
      <c r="E5162" s="30">
        <v>0</v>
      </c>
      <c r="F5162" s="30">
        <v>0</v>
      </c>
      <c r="G5162" s="30">
        <v>0</v>
      </c>
    </row>
    <row r="5163" spans="1:7">
      <c r="A5163" s="4"/>
      <c r="B5163" s="4"/>
      <c r="C5163" s="11" t="s">
        <v>357</v>
      </c>
      <c r="D5163" s="30">
        <v>0</v>
      </c>
      <c r="E5163" s="30">
        <v>0</v>
      </c>
      <c r="F5163" s="30">
        <v>0</v>
      </c>
      <c r="G5163" s="30">
        <v>0</v>
      </c>
    </row>
    <row r="5164" spans="1:7">
      <c r="A5164" s="4"/>
      <c r="B5164" s="4"/>
      <c r="C5164" s="11" t="s">
        <v>361</v>
      </c>
      <c r="D5164" s="30">
        <v>0</v>
      </c>
      <c r="E5164" s="30">
        <v>0</v>
      </c>
      <c r="F5164" s="30">
        <v>0</v>
      </c>
      <c r="G5164" s="30">
        <v>0</v>
      </c>
    </row>
    <row r="5165" spans="1:7">
      <c r="A5165" s="4"/>
      <c r="B5165" s="4"/>
      <c r="C5165" s="11" t="s">
        <v>362</v>
      </c>
      <c r="D5165" s="30">
        <v>0</v>
      </c>
      <c r="E5165" s="30">
        <v>0</v>
      </c>
      <c r="F5165" s="30">
        <v>0</v>
      </c>
      <c r="G5165" s="30">
        <v>0</v>
      </c>
    </row>
    <row r="5166" spans="1:7">
      <c r="A5166" s="4"/>
      <c r="B5166" s="4"/>
      <c r="C5166" s="11" t="s">
        <v>357</v>
      </c>
      <c r="D5166" s="30">
        <v>0</v>
      </c>
      <c r="E5166" s="30">
        <v>0</v>
      </c>
      <c r="F5166" s="30">
        <v>0</v>
      </c>
      <c r="G5166" s="30">
        <v>0</v>
      </c>
    </row>
    <row r="5167" spans="1:7">
      <c r="A5167" s="4"/>
      <c r="B5167" s="4"/>
      <c r="C5167" s="11" t="s">
        <v>361</v>
      </c>
      <c r="D5167" s="30">
        <v>0</v>
      </c>
      <c r="E5167" s="30">
        <v>0</v>
      </c>
      <c r="F5167" s="30">
        <v>0</v>
      </c>
      <c r="G5167" s="30">
        <v>0</v>
      </c>
    </row>
    <row r="5168" spans="1:7">
      <c r="A5168" s="4"/>
      <c r="B5168" s="4"/>
      <c r="C5168" s="11" t="s">
        <v>360</v>
      </c>
      <c r="D5168" s="30">
        <v>0</v>
      </c>
      <c r="E5168" s="30">
        <v>0</v>
      </c>
      <c r="F5168" s="30">
        <v>0</v>
      </c>
      <c r="G5168" s="30">
        <v>0</v>
      </c>
    </row>
    <row r="5169" spans="1:7">
      <c r="A5169" s="4"/>
      <c r="B5169" s="4"/>
      <c r="C5169" s="11" t="s">
        <v>357</v>
      </c>
      <c r="D5169" s="30">
        <v>0</v>
      </c>
      <c r="E5169" s="30">
        <v>0</v>
      </c>
      <c r="F5169" s="30">
        <v>0</v>
      </c>
      <c r="G5169" s="30">
        <v>0</v>
      </c>
    </row>
    <row r="5170" spans="1:7">
      <c r="A5170" s="4"/>
      <c r="B5170" s="4"/>
      <c r="C5170" s="11" t="s">
        <v>356</v>
      </c>
      <c r="D5170" s="30">
        <v>0</v>
      </c>
      <c r="E5170" s="30">
        <v>0</v>
      </c>
      <c r="F5170" s="30">
        <v>0</v>
      </c>
      <c r="G5170" s="30">
        <v>0</v>
      </c>
    </row>
    <row r="5171" spans="1:7">
      <c r="A5171" s="4"/>
      <c r="B5171" s="4"/>
      <c r="C5171" s="11" t="s">
        <v>355</v>
      </c>
      <c r="D5171" s="30">
        <v>0</v>
      </c>
      <c r="E5171" s="30">
        <v>0</v>
      </c>
      <c r="F5171" s="30">
        <v>0</v>
      </c>
      <c r="G5171" s="30">
        <v>0</v>
      </c>
    </row>
    <row r="5172" spans="1:7">
      <c r="A5172" s="4"/>
      <c r="B5172" s="4"/>
      <c r="C5172" s="11" t="s">
        <v>354</v>
      </c>
      <c r="D5172" s="30">
        <v>0</v>
      </c>
      <c r="E5172" s="30">
        <v>0</v>
      </c>
      <c r="F5172" s="30">
        <v>0</v>
      </c>
      <c r="G5172" s="30">
        <v>0</v>
      </c>
    </row>
    <row r="5173" spans="1:7">
      <c r="A5173" s="4"/>
      <c r="B5173" s="4"/>
      <c r="C5173" s="11" t="s">
        <v>353</v>
      </c>
      <c r="D5173" s="30">
        <v>0</v>
      </c>
      <c r="E5173" s="30">
        <v>0</v>
      </c>
      <c r="F5173" s="30">
        <v>0</v>
      </c>
      <c r="G5173" s="30">
        <v>0</v>
      </c>
    </row>
    <row r="5174" spans="1:7">
      <c r="A5174" s="4"/>
      <c r="B5174" s="4"/>
      <c r="C5174" s="11" t="s">
        <v>359</v>
      </c>
      <c r="D5174" s="30">
        <v>0</v>
      </c>
      <c r="E5174" s="30">
        <v>100000000</v>
      </c>
      <c r="F5174" s="30">
        <v>100000000</v>
      </c>
      <c r="G5174" s="30">
        <v>136978673</v>
      </c>
    </row>
    <row r="5175" spans="1:7">
      <c r="A5175" s="4"/>
      <c r="B5175" s="4"/>
      <c r="C5175" s="11" t="s">
        <v>357</v>
      </c>
      <c r="D5175" s="30">
        <v>0</v>
      </c>
      <c r="E5175" s="30">
        <v>100000000</v>
      </c>
      <c r="F5175" s="30">
        <v>100000000</v>
      </c>
      <c r="G5175" s="30">
        <v>136978673</v>
      </c>
    </row>
    <row r="5176" spans="1:7">
      <c r="A5176" s="4"/>
      <c r="B5176" s="4"/>
      <c r="C5176" s="11" t="s">
        <v>356</v>
      </c>
      <c r="D5176" s="30">
        <v>0</v>
      </c>
      <c r="E5176" s="30">
        <v>0</v>
      </c>
      <c r="F5176" s="30">
        <v>0</v>
      </c>
      <c r="G5176" s="30">
        <v>0</v>
      </c>
    </row>
    <row r="5177" spans="1:7">
      <c r="A5177" s="4"/>
      <c r="B5177" s="4"/>
      <c r="C5177" s="11" t="s">
        <v>355</v>
      </c>
      <c r="D5177" s="30">
        <v>0</v>
      </c>
      <c r="E5177" s="30">
        <v>0</v>
      </c>
      <c r="F5177" s="30">
        <v>0</v>
      </c>
      <c r="G5177" s="30">
        <v>0</v>
      </c>
    </row>
    <row r="5178" spans="1:7">
      <c r="A5178" s="4"/>
      <c r="B5178" s="4"/>
      <c r="C5178" s="11" t="s">
        <v>354</v>
      </c>
      <c r="D5178" s="30">
        <v>0</v>
      </c>
      <c r="E5178" s="30">
        <v>0</v>
      </c>
      <c r="F5178" s="30">
        <v>0</v>
      </c>
      <c r="G5178" s="30">
        <v>0</v>
      </c>
    </row>
    <row r="5179" spans="1:7">
      <c r="A5179" s="4"/>
      <c r="B5179" s="4"/>
      <c r="C5179" s="11" t="s">
        <v>353</v>
      </c>
      <c r="D5179" s="30">
        <v>0</v>
      </c>
      <c r="E5179" s="30">
        <v>0</v>
      </c>
      <c r="F5179" s="30">
        <v>0</v>
      </c>
      <c r="G5179" s="30">
        <v>0</v>
      </c>
    </row>
    <row r="5180" spans="1:7">
      <c r="A5180" s="4"/>
      <c r="B5180" s="4"/>
      <c r="C5180" s="11" t="s">
        <v>358</v>
      </c>
      <c r="D5180" s="30">
        <v>0</v>
      </c>
      <c r="E5180" s="30">
        <v>0</v>
      </c>
      <c r="F5180" s="30">
        <v>0</v>
      </c>
      <c r="G5180" s="30">
        <v>0</v>
      </c>
    </row>
    <row r="5181" spans="1:7">
      <c r="A5181" s="4"/>
      <c r="B5181" s="4"/>
      <c r="C5181" s="11" t="s">
        <v>357</v>
      </c>
      <c r="D5181" s="30">
        <v>0</v>
      </c>
      <c r="E5181" s="30">
        <v>0</v>
      </c>
      <c r="F5181" s="30">
        <v>0</v>
      </c>
      <c r="G5181" s="30">
        <v>0</v>
      </c>
    </row>
    <row r="5182" spans="1:7">
      <c r="A5182" s="4"/>
      <c r="B5182" s="4"/>
      <c r="C5182" s="11" t="s">
        <v>356</v>
      </c>
      <c r="D5182" s="30">
        <v>0</v>
      </c>
      <c r="E5182" s="30">
        <v>0</v>
      </c>
      <c r="F5182" s="30">
        <v>0</v>
      </c>
      <c r="G5182" s="30">
        <v>0</v>
      </c>
    </row>
    <row r="5183" spans="1:7">
      <c r="A5183" s="4"/>
      <c r="B5183" s="4"/>
      <c r="C5183" s="11" t="s">
        <v>355</v>
      </c>
      <c r="D5183" s="30">
        <v>0</v>
      </c>
      <c r="E5183" s="30">
        <v>0</v>
      </c>
      <c r="F5183" s="30">
        <v>0</v>
      </c>
      <c r="G5183" s="30">
        <v>0</v>
      </c>
    </row>
    <row r="5184" spans="1:7">
      <c r="A5184" s="4"/>
      <c r="B5184" s="4"/>
      <c r="C5184" s="11" t="s">
        <v>354</v>
      </c>
      <c r="D5184" s="30">
        <v>0</v>
      </c>
      <c r="E5184" s="30">
        <v>0</v>
      </c>
      <c r="F5184" s="30">
        <v>0</v>
      </c>
      <c r="G5184" s="30">
        <v>0</v>
      </c>
    </row>
    <row r="5185" spans="1:7">
      <c r="A5185" s="4"/>
      <c r="B5185" s="4"/>
      <c r="C5185" s="11" t="s">
        <v>353</v>
      </c>
      <c r="D5185" s="30">
        <v>0</v>
      </c>
      <c r="E5185" s="30">
        <v>0</v>
      </c>
      <c r="F5185" s="30">
        <v>0</v>
      </c>
      <c r="G5185" s="30">
        <v>0</v>
      </c>
    </row>
    <row r="5186" spans="1:7">
      <c r="A5186" s="4"/>
      <c r="B5186" s="4"/>
      <c r="C5186" s="11" t="s">
        <v>352</v>
      </c>
      <c r="D5186" s="30">
        <v>0</v>
      </c>
      <c r="E5186" s="30">
        <v>0</v>
      </c>
      <c r="F5186" s="30">
        <v>0</v>
      </c>
      <c r="G5186" s="30">
        <v>0</v>
      </c>
    </row>
    <row r="5187" spans="1:7">
      <c r="A5187" s="4"/>
      <c r="B5187" s="4"/>
      <c r="C5187" s="11" t="s">
        <v>351</v>
      </c>
      <c r="D5187" s="30">
        <v>0</v>
      </c>
      <c r="E5187" s="30">
        <v>0</v>
      </c>
      <c r="F5187" s="30">
        <v>0</v>
      </c>
      <c r="G5187" s="30">
        <v>0</v>
      </c>
    </row>
    <row r="5188" spans="1:7">
      <c r="A5188" s="4"/>
      <c r="B5188" s="4"/>
      <c r="C5188" s="10" t="s">
        <v>145</v>
      </c>
      <c r="D5188" s="30">
        <v>0</v>
      </c>
      <c r="E5188" s="30">
        <v>100000000</v>
      </c>
      <c r="F5188" s="30">
        <v>100000000</v>
      </c>
      <c r="G5188" s="30">
        <v>136978673</v>
      </c>
    </row>
    <row r="5189" spans="1:7">
      <c r="A5189" s="4"/>
      <c r="B5189" s="4"/>
      <c r="C5189" s="26" t="s">
        <v>1961</v>
      </c>
      <c r="D5189" s="1316" t="s">
        <v>1962</v>
      </c>
      <c r="E5189" s="1317"/>
      <c r="F5189" s="1317"/>
      <c r="G5189" s="1317"/>
    </row>
    <row r="5190" spans="1:7">
      <c r="A5190" s="4"/>
      <c r="B5190" s="4"/>
      <c r="C5190" s="14" t="s">
        <v>382</v>
      </c>
      <c r="D5190" s="1314" t="s">
        <v>1963</v>
      </c>
      <c r="E5190" s="1315"/>
      <c r="F5190" s="1315"/>
      <c r="G5190" s="1315"/>
    </row>
    <row r="5191" spans="1:7">
      <c r="A5191" s="4"/>
      <c r="B5191" s="4"/>
      <c r="C5191" s="27" t="s">
        <v>380</v>
      </c>
      <c r="D5191" s="1310" t="s">
        <v>1964</v>
      </c>
      <c r="E5191" s="1311"/>
      <c r="F5191" s="1311"/>
      <c r="G5191" s="1311"/>
    </row>
    <row r="5192" spans="1:7">
      <c r="A5192" s="4"/>
      <c r="B5192" s="4"/>
      <c r="C5192" s="27" t="s">
        <v>15</v>
      </c>
      <c r="D5192" s="1310" t="s">
        <v>1965</v>
      </c>
      <c r="E5192" s="1311"/>
      <c r="F5192" s="1311"/>
      <c r="G5192" s="1311"/>
    </row>
    <row r="5193" spans="1:7">
      <c r="A5193" s="4"/>
      <c r="B5193" s="4"/>
      <c r="C5193" s="13"/>
      <c r="D5193" s="33">
        <v>2022</v>
      </c>
      <c r="E5193" s="33">
        <v>2023</v>
      </c>
      <c r="F5193" s="33">
        <v>2024</v>
      </c>
      <c r="G5193" s="33">
        <v>2025</v>
      </c>
    </row>
    <row r="5194" spans="1:7">
      <c r="A5194" s="4"/>
      <c r="B5194" s="4"/>
      <c r="C5194" s="12"/>
      <c r="D5194" s="34" t="s">
        <v>7</v>
      </c>
      <c r="E5194" s="34" t="s">
        <v>8</v>
      </c>
      <c r="F5194" s="34" t="s">
        <v>8</v>
      </c>
      <c r="G5194" s="34" t="s">
        <v>8</v>
      </c>
    </row>
    <row r="5195" spans="1:7">
      <c r="A5195" s="4"/>
      <c r="B5195" s="4"/>
      <c r="C5195" s="7" t="s">
        <v>16</v>
      </c>
      <c r="D5195" s="35" t="s">
        <v>348</v>
      </c>
      <c r="E5195" s="35" t="s">
        <v>411</v>
      </c>
      <c r="F5195" s="35" t="s">
        <v>411</v>
      </c>
      <c r="G5195" s="35" t="s">
        <v>411</v>
      </c>
    </row>
    <row r="5196" spans="1:7">
      <c r="A5196" s="4"/>
      <c r="B5196" s="4"/>
      <c r="C5196" s="7" t="s">
        <v>481</v>
      </c>
      <c r="D5196" s="35" t="s">
        <v>2723</v>
      </c>
      <c r="E5196" s="35" t="s">
        <v>1817</v>
      </c>
      <c r="F5196" s="35" t="s">
        <v>1028</v>
      </c>
      <c r="G5196" s="35" t="s">
        <v>2724</v>
      </c>
    </row>
    <row r="5197" spans="1:7">
      <c r="A5197" s="4"/>
      <c r="B5197" s="4"/>
      <c r="C5197" s="7" t="s">
        <v>480</v>
      </c>
      <c r="D5197" s="35" t="s">
        <v>372</v>
      </c>
      <c r="E5197" s="35" t="s">
        <v>1817</v>
      </c>
      <c r="F5197" s="35" t="s">
        <v>1028</v>
      </c>
      <c r="G5197" s="35" t="s">
        <v>2724</v>
      </c>
    </row>
    <row r="5198" spans="1:7">
      <c r="A5198" s="4"/>
      <c r="B5198" s="4"/>
      <c r="C5198" s="7" t="s">
        <v>375</v>
      </c>
      <c r="D5198" s="35" t="s">
        <v>348</v>
      </c>
      <c r="E5198" s="35" t="s">
        <v>348</v>
      </c>
      <c r="F5198" s="35" t="s">
        <v>372</v>
      </c>
      <c r="G5198" s="35" t="s">
        <v>372</v>
      </c>
    </row>
    <row r="5199" spans="1:7">
      <c r="A5199" s="4"/>
      <c r="B5199" s="4"/>
      <c r="C5199" s="7" t="s">
        <v>374</v>
      </c>
      <c r="D5199" s="35" t="s">
        <v>348</v>
      </c>
      <c r="E5199" s="35" t="s">
        <v>2725</v>
      </c>
      <c r="F5199" s="35" t="s">
        <v>765</v>
      </c>
      <c r="G5199" s="35" t="s">
        <v>2726</v>
      </c>
    </row>
    <row r="5200" spans="1:7">
      <c r="A5200" s="4"/>
      <c r="B5200" s="4"/>
      <c r="C5200" s="7" t="s">
        <v>22</v>
      </c>
      <c r="D5200" s="35" t="s">
        <v>348</v>
      </c>
      <c r="E5200" s="35" t="s">
        <v>348</v>
      </c>
      <c r="F5200" s="35" t="s">
        <v>765</v>
      </c>
      <c r="G5200" s="35" t="s">
        <v>2726</v>
      </c>
    </row>
    <row r="5201" spans="1:7">
      <c r="A5201" s="4"/>
      <c r="B5201" s="4"/>
      <c r="C5201" s="1312" t="s">
        <v>371</v>
      </c>
      <c r="D5201" s="1313"/>
      <c r="E5201" s="1313"/>
      <c r="F5201" s="1313"/>
      <c r="G5201" s="1313"/>
    </row>
    <row r="5202" spans="1:7">
      <c r="A5202" s="4"/>
      <c r="B5202" s="4"/>
      <c r="C5202" s="13"/>
      <c r="D5202" s="33">
        <v>2022</v>
      </c>
      <c r="E5202" s="33">
        <v>2023</v>
      </c>
      <c r="F5202" s="33">
        <v>2024</v>
      </c>
      <c r="G5202" s="33">
        <v>2025</v>
      </c>
    </row>
    <row r="5203" spans="1:7">
      <c r="A5203" s="4"/>
      <c r="B5203" s="4"/>
      <c r="C5203" s="12"/>
      <c r="D5203" s="34" t="s">
        <v>7</v>
      </c>
      <c r="E5203" s="34" t="s">
        <v>8</v>
      </c>
      <c r="F5203" s="34" t="s">
        <v>8</v>
      </c>
      <c r="G5203" s="34" t="s">
        <v>8</v>
      </c>
    </row>
    <row r="5204" spans="1:7">
      <c r="A5204" s="4"/>
      <c r="B5204" s="4"/>
      <c r="C5204" s="11" t="s">
        <v>368</v>
      </c>
      <c r="D5204" s="30">
        <v>0</v>
      </c>
      <c r="E5204" s="30">
        <v>0</v>
      </c>
      <c r="F5204" s="30">
        <v>0</v>
      </c>
      <c r="G5204" s="30">
        <v>0</v>
      </c>
    </row>
    <row r="5205" spans="1:7">
      <c r="A5205" s="4"/>
      <c r="B5205" s="4"/>
      <c r="C5205" s="11" t="s">
        <v>357</v>
      </c>
      <c r="D5205" s="30">
        <v>0</v>
      </c>
      <c r="E5205" s="30">
        <v>0</v>
      </c>
      <c r="F5205" s="30">
        <v>0</v>
      </c>
      <c r="G5205" s="30">
        <v>0</v>
      </c>
    </row>
    <row r="5206" spans="1:7">
      <c r="A5206" s="4"/>
      <c r="B5206" s="4"/>
      <c r="C5206" s="11" t="s">
        <v>361</v>
      </c>
      <c r="D5206" s="30">
        <v>0</v>
      </c>
      <c r="E5206" s="30">
        <v>0</v>
      </c>
      <c r="F5206" s="30">
        <v>0</v>
      </c>
      <c r="G5206" s="30">
        <v>0</v>
      </c>
    </row>
    <row r="5207" spans="1:7">
      <c r="A5207" s="4"/>
      <c r="B5207" s="4"/>
      <c r="C5207" s="11" t="s">
        <v>367</v>
      </c>
      <c r="D5207" s="30">
        <v>0</v>
      </c>
      <c r="E5207" s="30">
        <v>0</v>
      </c>
      <c r="F5207" s="30">
        <v>0</v>
      </c>
      <c r="G5207" s="30">
        <v>0</v>
      </c>
    </row>
    <row r="5208" spans="1:7">
      <c r="A5208" s="4"/>
      <c r="B5208" s="4"/>
      <c r="C5208" s="11" t="s">
        <v>357</v>
      </c>
      <c r="D5208" s="30">
        <v>0</v>
      </c>
      <c r="E5208" s="30">
        <v>0</v>
      </c>
      <c r="F5208" s="30">
        <v>0</v>
      </c>
      <c r="G5208" s="30">
        <v>0</v>
      </c>
    </row>
    <row r="5209" spans="1:7">
      <c r="A5209" s="4"/>
      <c r="B5209" s="4"/>
      <c r="C5209" s="11" t="s">
        <v>361</v>
      </c>
      <c r="D5209" s="30">
        <v>0</v>
      </c>
      <c r="E5209" s="30">
        <v>0</v>
      </c>
      <c r="F5209" s="30">
        <v>0</v>
      </c>
      <c r="G5209" s="30">
        <v>0</v>
      </c>
    </row>
    <row r="5210" spans="1:7">
      <c r="A5210" s="4"/>
      <c r="B5210" s="4"/>
      <c r="C5210" s="11" t="s">
        <v>366</v>
      </c>
      <c r="D5210" s="30">
        <v>0</v>
      </c>
      <c r="E5210" s="30">
        <v>0</v>
      </c>
      <c r="F5210" s="30">
        <v>0</v>
      </c>
      <c r="G5210" s="30">
        <v>0</v>
      </c>
    </row>
    <row r="5211" spans="1:7">
      <c r="A5211" s="4"/>
      <c r="B5211" s="4"/>
      <c r="C5211" s="11" t="s">
        <v>357</v>
      </c>
      <c r="D5211" s="30">
        <v>0</v>
      </c>
      <c r="E5211" s="30">
        <v>0</v>
      </c>
      <c r="F5211" s="30">
        <v>0</v>
      </c>
      <c r="G5211" s="30">
        <v>0</v>
      </c>
    </row>
    <row r="5212" spans="1:7">
      <c r="A5212" s="4"/>
      <c r="B5212" s="4"/>
      <c r="C5212" s="11" t="s">
        <v>361</v>
      </c>
      <c r="D5212" s="30">
        <v>0</v>
      </c>
      <c r="E5212" s="30">
        <v>0</v>
      </c>
      <c r="F5212" s="30">
        <v>0</v>
      </c>
      <c r="G5212" s="30">
        <v>0</v>
      </c>
    </row>
    <row r="5213" spans="1:7">
      <c r="A5213" s="4"/>
      <c r="B5213" s="4"/>
      <c r="C5213" s="11" t="s">
        <v>365</v>
      </c>
      <c r="D5213" s="30">
        <v>0</v>
      </c>
      <c r="E5213" s="30">
        <v>0</v>
      </c>
      <c r="F5213" s="30">
        <v>0</v>
      </c>
      <c r="G5213" s="30">
        <v>0</v>
      </c>
    </row>
    <row r="5214" spans="1:7">
      <c r="A5214" s="4"/>
      <c r="B5214" s="4"/>
      <c r="C5214" s="11" t="s">
        <v>357</v>
      </c>
      <c r="D5214" s="30">
        <v>0</v>
      </c>
      <c r="E5214" s="30">
        <v>0</v>
      </c>
      <c r="F5214" s="30">
        <v>0</v>
      </c>
      <c r="G5214" s="30">
        <v>0</v>
      </c>
    </row>
    <row r="5215" spans="1:7">
      <c r="A5215" s="4"/>
      <c r="B5215" s="4"/>
      <c r="C5215" s="11" t="s">
        <v>361</v>
      </c>
      <c r="D5215" s="30">
        <v>0</v>
      </c>
      <c r="E5215" s="30">
        <v>0</v>
      </c>
      <c r="F5215" s="30">
        <v>0</v>
      </c>
      <c r="G5215" s="30">
        <v>0</v>
      </c>
    </row>
    <row r="5216" spans="1:7">
      <c r="A5216" s="4"/>
      <c r="B5216" s="4"/>
      <c r="C5216" s="11" t="s">
        <v>370</v>
      </c>
      <c r="D5216" s="30">
        <v>0</v>
      </c>
      <c r="E5216" s="30">
        <v>0</v>
      </c>
      <c r="F5216" s="30">
        <v>0</v>
      </c>
      <c r="G5216" s="30">
        <v>0</v>
      </c>
    </row>
    <row r="5217" spans="1:7">
      <c r="A5217" s="4"/>
      <c r="B5217" s="4"/>
      <c r="C5217" s="11" t="s">
        <v>357</v>
      </c>
      <c r="D5217" s="30">
        <v>0</v>
      </c>
      <c r="E5217" s="30">
        <v>0</v>
      </c>
      <c r="F5217" s="30">
        <v>0</v>
      </c>
      <c r="G5217" s="30">
        <v>0</v>
      </c>
    </row>
    <row r="5218" spans="1:7">
      <c r="A5218" s="4"/>
      <c r="B5218" s="4"/>
      <c r="C5218" s="11" t="s">
        <v>361</v>
      </c>
      <c r="D5218" s="30">
        <v>0</v>
      </c>
      <c r="E5218" s="30">
        <v>0</v>
      </c>
      <c r="F5218" s="30">
        <v>0</v>
      </c>
      <c r="G5218" s="30">
        <v>0</v>
      </c>
    </row>
    <row r="5219" spans="1:7">
      <c r="A5219" s="4"/>
      <c r="B5219" s="4"/>
      <c r="C5219" s="11" t="s">
        <v>363</v>
      </c>
      <c r="D5219" s="30">
        <v>0</v>
      </c>
      <c r="E5219" s="30">
        <v>0</v>
      </c>
      <c r="F5219" s="30">
        <v>0</v>
      </c>
      <c r="G5219" s="30">
        <v>0</v>
      </c>
    </row>
    <row r="5220" spans="1:7">
      <c r="A5220" s="4"/>
      <c r="B5220" s="4"/>
      <c r="C5220" s="11" t="s">
        <v>357</v>
      </c>
      <c r="D5220" s="30">
        <v>0</v>
      </c>
      <c r="E5220" s="30">
        <v>0</v>
      </c>
      <c r="F5220" s="30">
        <v>0</v>
      </c>
      <c r="G5220" s="30">
        <v>0</v>
      </c>
    </row>
    <row r="5221" spans="1:7">
      <c r="A5221" s="4"/>
      <c r="B5221" s="4"/>
      <c r="C5221" s="11" t="s">
        <v>361</v>
      </c>
      <c r="D5221" s="30">
        <v>0</v>
      </c>
      <c r="E5221" s="30">
        <v>0</v>
      </c>
      <c r="F5221" s="30">
        <v>0</v>
      </c>
      <c r="G5221" s="30">
        <v>0</v>
      </c>
    </row>
    <row r="5222" spans="1:7">
      <c r="A5222" s="4"/>
      <c r="B5222" s="4"/>
      <c r="C5222" s="11" t="s">
        <v>362</v>
      </c>
      <c r="D5222" s="30">
        <v>0</v>
      </c>
      <c r="E5222" s="30">
        <v>0</v>
      </c>
      <c r="F5222" s="30">
        <v>0</v>
      </c>
      <c r="G5222" s="30">
        <v>0</v>
      </c>
    </row>
    <row r="5223" spans="1:7">
      <c r="A5223" s="4"/>
      <c r="B5223" s="4"/>
      <c r="C5223" s="11" t="s">
        <v>357</v>
      </c>
      <c r="D5223" s="30">
        <v>0</v>
      </c>
      <c r="E5223" s="30">
        <v>0</v>
      </c>
      <c r="F5223" s="30">
        <v>0</v>
      </c>
      <c r="G5223" s="30">
        <v>0</v>
      </c>
    </row>
    <row r="5224" spans="1:7">
      <c r="A5224" s="4"/>
      <c r="B5224" s="4"/>
      <c r="C5224" s="11" t="s">
        <v>361</v>
      </c>
      <c r="D5224" s="30">
        <v>0</v>
      </c>
      <c r="E5224" s="30">
        <v>0</v>
      </c>
      <c r="F5224" s="30">
        <v>0</v>
      </c>
      <c r="G5224" s="30">
        <v>0</v>
      </c>
    </row>
    <row r="5225" spans="1:7">
      <c r="A5225" s="4"/>
      <c r="B5225" s="4"/>
      <c r="C5225" s="11" t="s">
        <v>360</v>
      </c>
      <c r="D5225" s="30">
        <v>0</v>
      </c>
      <c r="E5225" s="30">
        <v>0</v>
      </c>
      <c r="F5225" s="30">
        <v>0</v>
      </c>
      <c r="G5225" s="30">
        <v>0</v>
      </c>
    </row>
    <row r="5226" spans="1:7">
      <c r="A5226" s="4"/>
      <c r="B5226" s="4"/>
      <c r="C5226" s="11" t="s">
        <v>357</v>
      </c>
      <c r="D5226" s="30">
        <v>0</v>
      </c>
      <c r="E5226" s="30">
        <v>0</v>
      </c>
      <c r="F5226" s="30">
        <v>0</v>
      </c>
      <c r="G5226" s="30">
        <v>0</v>
      </c>
    </row>
    <row r="5227" spans="1:7">
      <c r="A5227" s="4"/>
      <c r="B5227" s="4"/>
      <c r="C5227" s="11" t="s">
        <v>356</v>
      </c>
      <c r="D5227" s="30">
        <v>0</v>
      </c>
      <c r="E5227" s="30">
        <v>0</v>
      </c>
      <c r="F5227" s="30">
        <v>0</v>
      </c>
      <c r="G5227" s="30">
        <v>0</v>
      </c>
    </row>
    <row r="5228" spans="1:7">
      <c r="A5228" s="4"/>
      <c r="B5228" s="4"/>
      <c r="C5228" s="11" t="s">
        <v>355</v>
      </c>
      <c r="D5228" s="30">
        <v>0</v>
      </c>
      <c r="E5228" s="30">
        <v>0</v>
      </c>
      <c r="F5228" s="30">
        <v>0</v>
      </c>
      <c r="G5228" s="30">
        <v>0</v>
      </c>
    </row>
    <row r="5229" spans="1:7">
      <c r="A5229" s="4"/>
      <c r="B5229" s="4"/>
      <c r="C5229" s="11" t="s">
        <v>354</v>
      </c>
      <c r="D5229" s="30">
        <v>0</v>
      </c>
      <c r="E5229" s="30">
        <v>0</v>
      </c>
      <c r="F5229" s="30">
        <v>0</v>
      </c>
      <c r="G5229" s="30">
        <v>0</v>
      </c>
    </row>
    <row r="5230" spans="1:7">
      <c r="A5230" s="4"/>
      <c r="B5230" s="4"/>
      <c r="C5230" s="11" t="s">
        <v>353</v>
      </c>
      <c r="D5230" s="30">
        <v>0</v>
      </c>
      <c r="E5230" s="30">
        <v>0</v>
      </c>
      <c r="F5230" s="30">
        <v>0</v>
      </c>
      <c r="G5230" s="30">
        <v>0</v>
      </c>
    </row>
    <row r="5231" spans="1:7">
      <c r="A5231" s="4"/>
      <c r="B5231" s="4"/>
      <c r="C5231" s="11" t="s">
        <v>359</v>
      </c>
      <c r="D5231" s="30">
        <v>0</v>
      </c>
      <c r="E5231" s="30">
        <v>220000000</v>
      </c>
      <c r="F5231" s="30">
        <v>200000000</v>
      </c>
      <c r="G5231" s="30">
        <v>208650000</v>
      </c>
    </row>
    <row r="5232" spans="1:7">
      <c r="A5232" s="4"/>
      <c r="B5232" s="4"/>
      <c r="C5232" s="11" t="s">
        <v>357</v>
      </c>
      <c r="D5232" s="30">
        <v>0</v>
      </c>
      <c r="E5232" s="30">
        <v>220000000</v>
      </c>
      <c r="F5232" s="30">
        <v>200000000</v>
      </c>
      <c r="G5232" s="30">
        <v>208650000</v>
      </c>
    </row>
    <row r="5233" spans="1:7">
      <c r="A5233" s="4"/>
      <c r="B5233" s="4"/>
      <c r="C5233" s="11" t="s">
        <v>356</v>
      </c>
      <c r="D5233" s="30">
        <v>0</v>
      </c>
      <c r="E5233" s="30">
        <v>0</v>
      </c>
      <c r="F5233" s="30">
        <v>0</v>
      </c>
      <c r="G5233" s="30">
        <v>0</v>
      </c>
    </row>
    <row r="5234" spans="1:7">
      <c r="A5234" s="4"/>
      <c r="B5234" s="4"/>
      <c r="C5234" s="11" t="s">
        <v>355</v>
      </c>
      <c r="D5234" s="30">
        <v>0</v>
      </c>
      <c r="E5234" s="30">
        <v>0</v>
      </c>
      <c r="F5234" s="30">
        <v>0</v>
      </c>
      <c r="G5234" s="30">
        <v>0</v>
      </c>
    </row>
    <row r="5235" spans="1:7">
      <c r="A5235" s="4"/>
      <c r="B5235" s="4"/>
      <c r="C5235" s="11" t="s">
        <v>354</v>
      </c>
      <c r="D5235" s="30">
        <v>0</v>
      </c>
      <c r="E5235" s="30">
        <v>0</v>
      </c>
      <c r="F5235" s="30">
        <v>0</v>
      </c>
      <c r="G5235" s="30">
        <v>0</v>
      </c>
    </row>
    <row r="5236" spans="1:7">
      <c r="A5236" s="4"/>
      <c r="B5236" s="4"/>
      <c r="C5236" s="11" t="s">
        <v>353</v>
      </c>
      <c r="D5236" s="30">
        <v>0</v>
      </c>
      <c r="E5236" s="30">
        <v>0</v>
      </c>
      <c r="F5236" s="30">
        <v>0</v>
      </c>
      <c r="G5236" s="30">
        <v>0</v>
      </c>
    </row>
    <row r="5237" spans="1:7">
      <c r="A5237" s="4"/>
      <c r="B5237" s="4"/>
      <c r="C5237" s="11" t="s">
        <v>358</v>
      </c>
      <c r="D5237" s="30">
        <v>0</v>
      </c>
      <c r="E5237" s="30">
        <v>0</v>
      </c>
      <c r="F5237" s="30">
        <v>0</v>
      </c>
      <c r="G5237" s="30">
        <v>0</v>
      </c>
    </row>
    <row r="5238" spans="1:7">
      <c r="A5238" s="4"/>
      <c r="B5238" s="4"/>
      <c r="C5238" s="11" t="s">
        <v>357</v>
      </c>
      <c r="D5238" s="30">
        <v>0</v>
      </c>
      <c r="E5238" s="30">
        <v>0</v>
      </c>
      <c r="F5238" s="30">
        <v>0</v>
      </c>
      <c r="G5238" s="30">
        <v>0</v>
      </c>
    </row>
    <row r="5239" spans="1:7">
      <c r="A5239" s="4"/>
      <c r="B5239" s="4"/>
      <c r="C5239" s="11" t="s">
        <v>356</v>
      </c>
      <c r="D5239" s="30">
        <v>0</v>
      </c>
      <c r="E5239" s="30">
        <v>0</v>
      </c>
      <c r="F5239" s="30">
        <v>0</v>
      </c>
      <c r="G5239" s="30">
        <v>0</v>
      </c>
    </row>
    <row r="5240" spans="1:7">
      <c r="A5240" s="4"/>
      <c r="B5240" s="4"/>
      <c r="C5240" s="11" t="s">
        <v>355</v>
      </c>
      <c r="D5240" s="30">
        <v>0</v>
      </c>
      <c r="E5240" s="30">
        <v>0</v>
      </c>
      <c r="F5240" s="30">
        <v>0</v>
      </c>
      <c r="G5240" s="30">
        <v>0</v>
      </c>
    </row>
    <row r="5241" spans="1:7">
      <c r="A5241" s="4"/>
      <c r="B5241" s="4"/>
      <c r="C5241" s="11" t="s">
        <v>354</v>
      </c>
      <c r="D5241" s="30">
        <v>0</v>
      </c>
      <c r="E5241" s="30">
        <v>0</v>
      </c>
      <c r="F5241" s="30">
        <v>0</v>
      </c>
      <c r="G5241" s="30">
        <v>0</v>
      </c>
    </row>
    <row r="5242" spans="1:7">
      <c r="A5242" s="4"/>
      <c r="B5242" s="4"/>
      <c r="C5242" s="11" t="s">
        <v>353</v>
      </c>
      <c r="D5242" s="30">
        <v>0</v>
      </c>
      <c r="E5242" s="30">
        <v>0</v>
      </c>
      <c r="F5242" s="30">
        <v>0</v>
      </c>
      <c r="G5242" s="30">
        <v>0</v>
      </c>
    </row>
    <row r="5243" spans="1:7">
      <c r="A5243" s="4"/>
      <c r="B5243" s="4"/>
      <c r="C5243" s="11" t="s">
        <v>352</v>
      </c>
      <c r="D5243" s="30">
        <v>0</v>
      </c>
      <c r="E5243" s="30">
        <v>0</v>
      </c>
      <c r="F5243" s="30">
        <v>0</v>
      </c>
      <c r="G5243" s="30">
        <v>0</v>
      </c>
    </row>
    <row r="5244" spans="1:7">
      <c r="A5244" s="4"/>
      <c r="B5244" s="4"/>
      <c r="C5244" s="11" t="s">
        <v>351</v>
      </c>
      <c r="D5244" s="30">
        <v>0</v>
      </c>
      <c r="E5244" s="30">
        <v>0</v>
      </c>
      <c r="F5244" s="30">
        <v>0</v>
      </c>
      <c r="G5244" s="30">
        <v>0</v>
      </c>
    </row>
    <row r="5245" spans="1:7">
      <c r="A5245" s="4"/>
      <c r="B5245" s="4"/>
      <c r="C5245" s="10" t="s">
        <v>145</v>
      </c>
      <c r="D5245" s="30">
        <v>0</v>
      </c>
      <c r="E5245" s="30">
        <v>220000000</v>
      </c>
      <c r="F5245" s="30">
        <v>200000000</v>
      </c>
      <c r="G5245" s="30">
        <v>208650000</v>
      </c>
    </row>
    <row r="5246" spans="1:7">
      <c r="A5246" s="4"/>
      <c r="B5246" s="4"/>
      <c r="C5246" s="26" t="s">
        <v>1966</v>
      </c>
      <c r="D5246" s="1316" t="s">
        <v>1967</v>
      </c>
      <c r="E5246" s="1317"/>
      <c r="F5246" s="1317"/>
      <c r="G5246" s="1317"/>
    </row>
    <row r="5247" spans="1:7">
      <c r="A5247" s="4"/>
      <c r="B5247" s="4"/>
      <c r="C5247" s="14" t="s">
        <v>382</v>
      </c>
      <c r="D5247" s="1314" t="s">
        <v>1968</v>
      </c>
      <c r="E5247" s="1315"/>
      <c r="F5247" s="1315"/>
      <c r="G5247" s="1315"/>
    </row>
    <row r="5248" spans="1:7">
      <c r="A5248" s="4"/>
      <c r="B5248" s="4"/>
      <c r="C5248" s="27" t="s">
        <v>380</v>
      </c>
      <c r="D5248" s="1310" t="s">
        <v>1969</v>
      </c>
      <c r="E5248" s="1311"/>
      <c r="F5248" s="1311"/>
      <c r="G5248" s="1311"/>
    </row>
    <row r="5249" spans="1:7">
      <c r="A5249" s="4"/>
      <c r="B5249" s="4"/>
      <c r="C5249" s="27" t="s">
        <v>15</v>
      </c>
      <c r="D5249" s="1310" t="s">
        <v>1965</v>
      </c>
      <c r="E5249" s="1311"/>
      <c r="F5249" s="1311"/>
      <c r="G5249" s="1311"/>
    </row>
    <row r="5250" spans="1:7">
      <c r="A5250" s="4"/>
      <c r="B5250" s="4"/>
      <c r="C5250" s="13"/>
      <c r="D5250" s="33">
        <v>2022</v>
      </c>
      <c r="E5250" s="33">
        <v>2023</v>
      </c>
      <c r="F5250" s="33">
        <v>2024</v>
      </c>
      <c r="G5250" s="33">
        <v>2025</v>
      </c>
    </row>
    <row r="5251" spans="1:7">
      <c r="A5251" s="4"/>
      <c r="B5251" s="4"/>
      <c r="C5251" s="12"/>
      <c r="D5251" s="34" t="s">
        <v>7</v>
      </c>
      <c r="E5251" s="34" t="s">
        <v>8</v>
      </c>
      <c r="F5251" s="34" t="s">
        <v>8</v>
      </c>
      <c r="G5251" s="34" t="s">
        <v>8</v>
      </c>
    </row>
    <row r="5252" spans="1:7">
      <c r="A5252" s="4"/>
      <c r="B5252" s="4"/>
      <c r="C5252" s="7" t="s">
        <v>16</v>
      </c>
      <c r="D5252" s="35" t="s">
        <v>348</v>
      </c>
      <c r="E5252" s="35" t="s">
        <v>411</v>
      </c>
      <c r="F5252" s="35" t="s">
        <v>411</v>
      </c>
      <c r="G5252" s="35" t="s">
        <v>411</v>
      </c>
    </row>
    <row r="5253" spans="1:7">
      <c r="A5253" s="4"/>
      <c r="B5253" s="4"/>
      <c r="C5253" s="7" t="s">
        <v>481</v>
      </c>
      <c r="D5253" s="35" t="s">
        <v>2727</v>
      </c>
      <c r="E5253" s="35" t="s">
        <v>1021</v>
      </c>
      <c r="F5253" s="35" t="s">
        <v>1100</v>
      </c>
      <c r="G5253" s="35" t="s">
        <v>2728</v>
      </c>
    </row>
    <row r="5254" spans="1:7">
      <c r="A5254" s="4"/>
      <c r="B5254" s="4"/>
      <c r="C5254" s="7" t="s">
        <v>480</v>
      </c>
      <c r="D5254" s="35" t="s">
        <v>372</v>
      </c>
      <c r="E5254" s="35" t="s">
        <v>1021</v>
      </c>
      <c r="F5254" s="35" t="s">
        <v>1100</v>
      </c>
      <c r="G5254" s="35" t="s">
        <v>2728</v>
      </c>
    </row>
    <row r="5255" spans="1:7">
      <c r="A5255" s="4"/>
      <c r="B5255" s="4"/>
      <c r="C5255" s="7" t="s">
        <v>375</v>
      </c>
      <c r="D5255" s="35" t="s">
        <v>348</v>
      </c>
      <c r="E5255" s="35" t="s">
        <v>348</v>
      </c>
      <c r="F5255" s="35" t="s">
        <v>372</v>
      </c>
      <c r="G5255" s="35" t="s">
        <v>372</v>
      </c>
    </row>
    <row r="5256" spans="1:7">
      <c r="A5256" s="4"/>
      <c r="B5256" s="4"/>
      <c r="C5256" s="7" t="s">
        <v>374</v>
      </c>
      <c r="D5256" s="35" t="s">
        <v>348</v>
      </c>
      <c r="E5256" s="35" t="s">
        <v>2729</v>
      </c>
      <c r="F5256" s="35" t="s">
        <v>2730</v>
      </c>
      <c r="G5256" s="35" t="s">
        <v>2731</v>
      </c>
    </row>
    <row r="5257" spans="1:7">
      <c r="A5257" s="4"/>
      <c r="B5257" s="4"/>
      <c r="C5257" s="7" t="s">
        <v>22</v>
      </c>
      <c r="D5257" s="35" t="s">
        <v>348</v>
      </c>
      <c r="E5257" s="35" t="s">
        <v>348</v>
      </c>
      <c r="F5257" s="35" t="s">
        <v>2730</v>
      </c>
      <c r="G5257" s="35" t="s">
        <v>2731</v>
      </c>
    </row>
    <row r="5258" spans="1:7">
      <c r="A5258" s="4"/>
      <c r="B5258" s="4"/>
      <c r="C5258" s="1312" t="s">
        <v>371</v>
      </c>
      <c r="D5258" s="1313"/>
      <c r="E5258" s="1313"/>
      <c r="F5258" s="1313"/>
      <c r="G5258" s="1313"/>
    </row>
    <row r="5259" spans="1:7">
      <c r="A5259" s="4"/>
      <c r="B5259" s="4"/>
      <c r="C5259" s="13"/>
      <c r="D5259" s="33">
        <v>2022</v>
      </c>
      <c r="E5259" s="33">
        <v>2023</v>
      </c>
      <c r="F5259" s="33">
        <v>2024</v>
      </c>
      <c r="G5259" s="33">
        <v>2025</v>
      </c>
    </row>
    <row r="5260" spans="1:7">
      <c r="A5260" s="4"/>
      <c r="B5260" s="4"/>
      <c r="C5260" s="12"/>
      <c r="D5260" s="34" t="s">
        <v>7</v>
      </c>
      <c r="E5260" s="34" t="s">
        <v>8</v>
      </c>
      <c r="F5260" s="34" t="s">
        <v>8</v>
      </c>
      <c r="G5260" s="34" t="s">
        <v>8</v>
      </c>
    </row>
    <row r="5261" spans="1:7">
      <c r="A5261" s="4"/>
      <c r="B5261" s="4"/>
      <c r="C5261" s="11" t="s">
        <v>368</v>
      </c>
      <c r="D5261" s="30">
        <v>0</v>
      </c>
      <c r="E5261" s="30">
        <v>0</v>
      </c>
      <c r="F5261" s="30">
        <v>0</v>
      </c>
      <c r="G5261" s="30">
        <v>0</v>
      </c>
    </row>
    <row r="5262" spans="1:7">
      <c r="A5262" s="4"/>
      <c r="B5262" s="4"/>
      <c r="C5262" s="11" t="s">
        <v>357</v>
      </c>
      <c r="D5262" s="30">
        <v>0</v>
      </c>
      <c r="E5262" s="30">
        <v>0</v>
      </c>
      <c r="F5262" s="30">
        <v>0</v>
      </c>
      <c r="G5262" s="30">
        <v>0</v>
      </c>
    </row>
    <row r="5263" spans="1:7">
      <c r="A5263" s="4"/>
      <c r="B5263" s="4"/>
      <c r="C5263" s="11" t="s">
        <v>361</v>
      </c>
      <c r="D5263" s="30">
        <v>0</v>
      </c>
      <c r="E5263" s="30">
        <v>0</v>
      </c>
      <c r="F5263" s="30">
        <v>0</v>
      </c>
      <c r="G5263" s="30">
        <v>0</v>
      </c>
    </row>
    <row r="5264" spans="1:7">
      <c r="A5264" s="4"/>
      <c r="B5264" s="4"/>
      <c r="C5264" s="11" t="s">
        <v>367</v>
      </c>
      <c r="D5264" s="30">
        <v>0</v>
      </c>
      <c r="E5264" s="30">
        <v>0</v>
      </c>
      <c r="F5264" s="30">
        <v>0</v>
      </c>
      <c r="G5264" s="30">
        <v>0</v>
      </c>
    </row>
    <row r="5265" spans="1:7">
      <c r="A5265" s="4"/>
      <c r="B5265" s="4"/>
      <c r="C5265" s="11" t="s">
        <v>357</v>
      </c>
      <c r="D5265" s="30">
        <v>0</v>
      </c>
      <c r="E5265" s="30">
        <v>0</v>
      </c>
      <c r="F5265" s="30">
        <v>0</v>
      </c>
      <c r="G5265" s="30">
        <v>0</v>
      </c>
    </row>
    <row r="5266" spans="1:7">
      <c r="A5266" s="4"/>
      <c r="B5266" s="4"/>
      <c r="C5266" s="11" t="s">
        <v>361</v>
      </c>
      <c r="D5266" s="30">
        <v>0</v>
      </c>
      <c r="E5266" s="30">
        <v>0</v>
      </c>
      <c r="F5266" s="30">
        <v>0</v>
      </c>
      <c r="G5266" s="30">
        <v>0</v>
      </c>
    </row>
    <row r="5267" spans="1:7">
      <c r="A5267" s="4"/>
      <c r="B5267" s="4"/>
      <c r="C5267" s="11" t="s">
        <v>366</v>
      </c>
      <c r="D5267" s="30">
        <v>0</v>
      </c>
      <c r="E5267" s="30">
        <v>0</v>
      </c>
      <c r="F5267" s="30">
        <v>0</v>
      </c>
      <c r="G5267" s="30">
        <v>0</v>
      </c>
    </row>
    <row r="5268" spans="1:7">
      <c r="A5268" s="4"/>
      <c r="B5268" s="4"/>
      <c r="C5268" s="11" t="s">
        <v>357</v>
      </c>
      <c r="D5268" s="30">
        <v>0</v>
      </c>
      <c r="E5268" s="30">
        <v>0</v>
      </c>
      <c r="F5268" s="30">
        <v>0</v>
      </c>
      <c r="G5268" s="30">
        <v>0</v>
      </c>
    </row>
    <row r="5269" spans="1:7">
      <c r="A5269" s="4"/>
      <c r="B5269" s="4"/>
      <c r="C5269" s="11" t="s">
        <v>361</v>
      </c>
      <c r="D5269" s="30">
        <v>0</v>
      </c>
      <c r="E5269" s="30">
        <v>0</v>
      </c>
      <c r="F5269" s="30">
        <v>0</v>
      </c>
      <c r="G5269" s="30">
        <v>0</v>
      </c>
    </row>
    <row r="5270" spans="1:7">
      <c r="A5270" s="4"/>
      <c r="B5270" s="4"/>
      <c r="C5270" s="11" t="s">
        <v>365</v>
      </c>
      <c r="D5270" s="30">
        <v>0</v>
      </c>
      <c r="E5270" s="30">
        <v>0</v>
      </c>
      <c r="F5270" s="30">
        <v>0</v>
      </c>
      <c r="G5270" s="30">
        <v>0</v>
      </c>
    </row>
    <row r="5271" spans="1:7">
      <c r="A5271" s="4"/>
      <c r="B5271" s="4"/>
      <c r="C5271" s="11" t="s">
        <v>357</v>
      </c>
      <c r="D5271" s="30">
        <v>0</v>
      </c>
      <c r="E5271" s="30">
        <v>0</v>
      </c>
      <c r="F5271" s="30">
        <v>0</v>
      </c>
      <c r="G5271" s="30">
        <v>0</v>
      </c>
    </row>
    <row r="5272" spans="1:7">
      <c r="A5272" s="4"/>
      <c r="B5272" s="4"/>
      <c r="C5272" s="11" t="s">
        <v>361</v>
      </c>
      <c r="D5272" s="30">
        <v>0</v>
      </c>
      <c r="E5272" s="30">
        <v>0</v>
      </c>
      <c r="F5272" s="30">
        <v>0</v>
      </c>
      <c r="G5272" s="30">
        <v>0</v>
      </c>
    </row>
    <row r="5273" spans="1:7">
      <c r="A5273" s="4"/>
      <c r="B5273" s="4"/>
      <c r="C5273" s="11" t="s">
        <v>370</v>
      </c>
      <c r="D5273" s="30">
        <v>0</v>
      </c>
      <c r="E5273" s="30">
        <v>0</v>
      </c>
      <c r="F5273" s="30">
        <v>0</v>
      </c>
      <c r="G5273" s="30">
        <v>0</v>
      </c>
    </row>
    <row r="5274" spans="1:7">
      <c r="A5274" s="4"/>
      <c r="B5274" s="4"/>
      <c r="C5274" s="11" t="s">
        <v>357</v>
      </c>
      <c r="D5274" s="30">
        <v>0</v>
      </c>
      <c r="E5274" s="30">
        <v>0</v>
      </c>
      <c r="F5274" s="30">
        <v>0</v>
      </c>
      <c r="G5274" s="30">
        <v>0</v>
      </c>
    </row>
    <row r="5275" spans="1:7">
      <c r="A5275" s="4"/>
      <c r="B5275" s="4"/>
      <c r="C5275" s="11" t="s">
        <v>361</v>
      </c>
      <c r="D5275" s="30">
        <v>0</v>
      </c>
      <c r="E5275" s="30">
        <v>0</v>
      </c>
      <c r="F5275" s="30">
        <v>0</v>
      </c>
      <c r="G5275" s="30">
        <v>0</v>
      </c>
    </row>
    <row r="5276" spans="1:7">
      <c r="A5276" s="4"/>
      <c r="B5276" s="4"/>
      <c r="C5276" s="11" t="s">
        <v>363</v>
      </c>
      <c r="D5276" s="30">
        <v>0</v>
      </c>
      <c r="E5276" s="30">
        <v>0</v>
      </c>
      <c r="F5276" s="30">
        <v>0</v>
      </c>
      <c r="G5276" s="30">
        <v>0</v>
      </c>
    </row>
    <row r="5277" spans="1:7">
      <c r="A5277" s="4"/>
      <c r="B5277" s="4"/>
      <c r="C5277" s="11" t="s">
        <v>357</v>
      </c>
      <c r="D5277" s="30">
        <v>0</v>
      </c>
      <c r="E5277" s="30">
        <v>0</v>
      </c>
      <c r="F5277" s="30">
        <v>0</v>
      </c>
      <c r="G5277" s="30">
        <v>0</v>
      </c>
    </row>
    <row r="5278" spans="1:7">
      <c r="A5278" s="4"/>
      <c r="B5278" s="4"/>
      <c r="C5278" s="11" t="s">
        <v>361</v>
      </c>
      <c r="D5278" s="30">
        <v>0</v>
      </c>
      <c r="E5278" s="30">
        <v>0</v>
      </c>
      <c r="F5278" s="30">
        <v>0</v>
      </c>
      <c r="G5278" s="30">
        <v>0</v>
      </c>
    </row>
    <row r="5279" spans="1:7">
      <c r="A5279" s="4"/>
      <c r="B5279" s="4"/>
      <c r="C5279" s="11" t="s">
        <v>362</v>
      </c>
      <c r="D5279" s="30">
        <v>0</v>
      </c>
      <c r="E5279" s="30">
        <v>0</v>
      </c>
      <c r="F5279" s="30">
        <v>0</v>
      </c>
      <c r="G5279" s="30">
        <v>0</v>
      </c>
    </row>
    <row r="5280" spans="1:7">
      <c r="A5280" s="4"/>
      <c r="B5280" s="4"/>
      <c r="C5280" s="11" t="s">
        <v>357</v>
      </c>
      <c r="D5280" s="30">
        <v>0</v>
      </c>
      <c r="E5280" s="30">
        <v>0</v>
      </c>
      <c r="F5280" s="30">
        <v>0</v>
      </c>
      <c r="G5280" s="30">
        <v>0</v>
      </c>
    </row>
    <row r="5281" spans="1:7">
      <c r="A5281" s="4"/>
      <c r="B5281" s="4"/>
      <c r="C5281" s="11" t="s">
        <v>361</v>
      </c>
      <c r="D5281" s="30">
        <v>0</v>
      </c>
      <c r="E5281" s="30">
        <v>0</v>
      </c>
      <c r="F5281" s="30">
        <v>0</v>
      </c>
      <c r="G5281" s="30">
        <v>0</v>
      </c>
    </row>
    <row r="5282" spans="1:7">
      <c r="A5282" s="4"/>
      <c r="B5282" s="4"/>
      <c r="C5282" s="11" t="s">
        <v>360</v>
      </c>
      <c r="D5282" s="30">
        <v>0</v>
      </c>
      <c r="E5282" s="30">
        <v>0</v>
      </c>
      <c r="F5282" s="30">
        <v>0</v>
      </c>
      <c r="G5282" s="30">
        <v>0</v>
      </c>
    </row>
    <row r="5283" spans="1:7">
      <c r="A5283" s="4"/>
      <c r="B5283" s="4"/>
      <c r="C5283" s="11" t="s">
        <v>357</v>
      </c>
      <c r="D5283" s="30">
        <v>0</v>
      </c>
      <c r="E5283" s="30">
        <v>0</v>
      </c>
      <c r="F5283" s="30">
        <v>0</v>
      </c>
      <c r="G5283" s="30">
        <v>0</v>
      </c>
    </row>
    <row r="5284" spans="1:7">
      <c r="A5284" s="4"/>
      <c r="B5284" s="4"/>
      <c r="C5284" s="11" t="s">
        <v>356</v>
      </c>
      <c r="D5284" s="30">
        <v>0</v>
      </c>
      <c r="E5284" s="30">
        <v>0</v>
      </c>
      <c r="F5284" s="30">
        <v>0</v>
      </c>
      <c r="G5284" s="30">
        <v>0</v>
      </c>
    </row>
    <row r="5285" spans="1:7">
      <c r="A5285" s="4"/>
      <c r="B5285" s="4"/>
      <c r="C5285" s="11" t="s">
        <v>355</v>
      </c>
      <c r="D5285" s="30">
        <v>0</v>
      </c>
      <c r="E5285" s="30">
        <v>0</v>
      </c>
      <c r="F5285" s="30">
        <v>0</v>
      </c>
      <c r="G5285" s="30">
        <v>0</v>
      </c>
    </row>
    <row r="5286" spans="1:7">
      <c r="A5286" s="4"/>
      <c r="B5286" s="4"/>
      <c r="C5286" s="11" t="s">
        <v>354</v>
      </c>
      <c r="D5286" s="30">
        <v>0</v>
      </c>
      <c r="E5286" s="30">
        <v>0</v>
      </c>
      <c r="F5286" s="30">
        <v>0</v>
      </c>
      <c r="G5286" s="30">
        <v>0</v>
      </c>
    </row>
    <row r="5287" spans="1:7">
      <c r="A5287" s="4"/>
      <c r="B5287" s="4"/>
      <c r="C5287" s="11" t="s">
        <v>353</v>
      </c>
      <c r="D5287" s="30">
        <v>0</v>
      </c>
      <c r="E5287" s="30">
        <v>0</v>
      </c>
      <c r="F5287" s="30">
        <v>0</v>
      </c>
      <c r="G5287" s="30">
        <v>0</v>
      </c>
    </row>
    <row r="5288" spans="1:7">
      <c r="A5288" s="4"/>
      <c r="B5288" s="4"/>
      <c r="C5288" s="11" t="s">
        <v>359</v>
      </c>
      <c r="D5288" s="30">
        <v>0</v>
      </c>
      <c r="E5288" s="30">
        <v>500000000</v>
      </c>
      <c r="F5288" s="30">
        <v>150000000</v>
      </c>
      <c r="G5288" s="30">
        <v>529972989</v>
      </c>
    </row>
    <row r="5289" spans="1:7">
      <c r="A5289" s="4"/>
      <c r="B5289" s="4"/>
      <c r="C5289" s="11" t="s">
        <v>357</v>
      </c>
      <c r="D5289" s="30">
        <v>0</v>
      </c>
      <c r="E5289" s="30">
        <v>500000000</v>
      </c>
      <c r="F5289" s="30">
        <v>150000000</v>
      </c>
      <c r="G5289" s="30">
        <v>529972989</v>
      </c>
    </row>
    <row r="5290" spans="1:7">
      <c r="A5290" s="4"/>
      <c r="B5290" s="4"/>
      <c r="C5290" s="11" t="s">
        <v>356</v>
      </c>
      <c r="D5290" s="30">
        <v>0</v>
      </c>
      <c r="E5290" s="30">
        <v>0</v>
      </c>
      <c r="F5290" s="30">
        <v>0</v>
      </c>
      <c r="G5290" s="30">
        <v>0</v>
      </c>
    </row>
    <row r="5291" spans="1:7">
      <c r="A5291" s="4"/>
      <c r="B5291" s="4"/>
      <c r="C5291" s="11" t="s">
        <v>355</v>
      </c>
      <c r="D5291" s="30">
        <v>0</v>
      </c>
      <c r="E5291" s="30">
        <v>0</v>
      </c>
      <c r="F5291" s="30">
        <v>0</v>
      </c>
      <c r="G5291" s="30">
        <v>0</v>
      </c>
    </row>
    <row r="5292" spans="1:7">
      <c r="A5292" s="4"/>
      <c r="B5292" s="4"/>
      <c r="C5292" s="11" t="s">
        <v>354</v>
      </c>
      <c r="D5292" s="30">
        <v>0</v>
      </c>
      <c r="E5292" s="30">
        <v>0</v>
      </c>
      <c r="F5292" s="30">
        <v>0</v>
      </c>
      <c r="G5292" s="30">
        <v>0</v>
      </c>
    </row>
    <row r="5293" spans="1:7">
      <c r="A5293" s="4"/>
      <c r="B5293" s="4"/>
      <c r="C5293" s="11" t="s">
        <v>353</v>
      </c>
      <c r="D5293" s="30">
        <v>0</v>
      </c>
      <c r="E5293" s="30">
        <v>0</v>
      </c>
      <c r="F5293" s="30">
        <v>0</v>
      </c>
      <c r="G5293" s="30">
        <v>0</v>
      </c>
    </row>
    <row r="5294" spans="1:7">
      <c r="A5294" s="4"/>
      <c r="B5294" s="4"/>
      <c r="C5294" s="11" t="s">
        <v>358</v>
      </c>
      <c r="D5294" s="30">
        <v>0</v>
      </c>
      <c r="E5294" s="30">
        <v>0</v>
      </c>
      <c r="F5294" s="30">
        <v>0</v>
      </c>
      <c r="G5294" s="30">
        <v>0</v>
      </c>
    </row>
    <row r="5295" spans="1:7">
      <c r="A5295" s="4"/>
      <c r="B5295" s="4"/>
      <c r="C5295" s="11" t="s">
        <v>357</v>
      </c>
      <c r="D5295" s="30">
        <v>0</v>
      </c>
      <c r="E5295" s="30">
        <v>0</v>
      </c>
      <c r="F5295" s="30">
        <v>0</v>
      </c>
      <c r="G5295" s="30">
        <v>0</v>
      </c>
    </row>
    <row r="5296" spans="1:7">
      <c r="A5296" s="4"/>
      <c r="B5296" s="4"/>
      <c r="C5296" s="11" t="s">
        <v>356</v>
      </c>
      <c r="D5296" s="30">
        <v>0</v>
      </c>
      <c r="E5296" s="30">
        <v>0</v>
      </c>
      <c r="F5296" s="30">
        <v>0</v>
      </c>
      <c r="G5296" s="30">
        <v>0</v>
      </c>
    </row>
    <row r="5297" spans="1:7">
      <c r="A5297" s="4"/>
      <c r="B5297" s="4"/>
      <c r="C5297" s="11" t="s">
        <v>355</v>
      </c>
      <c r="D5297" s="30">
        <v>0</v>
      </c>
      <c r="E5297" s="30">
        <v>0</v>
      </c>
      <c r="F5297" s="30">
        <v>0</v>
      </c>
      <c r="G5297" s="30">
        <v>0</v>
      </c>
    </row>
    <row r="5298" spans="1:7">
      <c r="A5298" s="4"/>
      <c r="B5298" s="4"/>
      <c r="C5298" s="11" t="s">
        <v>354</v>
      </c>
      <c r="D5298" s="30">
        <v>0</v>
      </c>
      <c r="E5298" s="30">
        <v>0</v>
      </c>
      <c r="F5298" s="30">
        <v>0</v>
      </c>
      <c r="G5298" s="30">
        <v>0</v>
      </c>
    </row>
    <row r="5299" spans="1:7">
      <c r="A5299" s="4"/>
      <c r="B5299" s="4"/>
      <c r="C5299" s="11" t="s">
        <v>353</v>
      </c>
      <c r="D5299" s="30">
        <v>0</v>
      </c>
      <c r="E5299" s="30">
        <v>0</v>
      </c>
      <c r="F5299" s="30">
        <v>0</v>
      </c>
      <c r="G5299" s="30">
        <v>0</v>
      </c>
    </row>
    <row r="5300" spans="1:7">
      <c r="A5300" s="4"/>
      <c r="B5300" s="4"/>
      <c r="C5300" s="11" t="s">
        <v>352</v>
      </c>
      <c r="D5300" s="30">
        <v>0</v>
      </c>
      <c r="E5300" s="30">
        <v>0</v>
      </c>
      <c r="F5300" s="30">
        <v>0</v>
      </c>
      <c r="G5300" s="30">
        <v>0</v>
      </c>
    </row>
    <row r="5301" spans="1:7">
      <c r="A5301" s="4"/>
      <c r="B5301" s="4"/>
      <c r="C5301" s="11" t="s">
        <v>351</v>
      </c>
      <c r="D5301" s="30">
        <v>0</v>
      </c>
      <c r="E5301" s="30">
        <v>0</v>
      </c>
      <c r="F5301" s="30">
        <v>0</v>
      </c>
      <c r="G5301" s="30">
        <v>0</v>
      </c>
    </row>
    <row r="5302" spans="1:7">
      <c r="A5302" s="4"/>
      <c r="B5302" s="4"/>
      <c r="C5302" s="10" t="s">
        <v>145</v>
      </c>
      <c r="D5302" s="30">
        <v>0</v>
      </c>
      <c r="E5302" s="30">
        <v>500000000</v>
      </c>
      <c r="F5302" s="30">
        <v>150000000</v>
      </c>
      <c r="G5302" s="30">
        <v>529972989</v>
      </c>
    </row>
    <row r="5303" spans="1:7">
      <c r="A5303" s="4"/>
      <c r="B5303" s="4"/>
      <c r="C5303" s="26" t="s">
        <v>1970</v>
      </c>
      <c r="D5303" s="1316" t="s">
        <v>1971</v>
      </c>
      <c r="E5303" s="1317"/>
      <c r="F5303" s="1317"/>
      <c r="G5303" s="1317"/>
    </row>
    <row r="5304" spans="1:7">
      <c r="A5304" s="4"/>
      <c r="B5304" s="4"/>
      <c r="C5304" s="14" t="s">
        <v>382</v>
      </c>
      <c r="D5304" s="1314" t="s">
        <v>1972</v>
      </c>
      <c r="E5304" s="1315"/>
      <c r="F5304" s="1315"/>
      <c r="G5304" s="1315"/>
    </row>
    <row r="5305" spans="1:7">
      <c r="A5305" s="4"/>
      <c r="B5305" s="4"/>
      <c r="C5305" s="27" t="s">
        <v>380</v>
      </c>
      <c r="D5305" s="1310" t="s">
        <v>1819</v>
      </c>
      <c r="E5305" s="1311"/>
      <c r="F5305" s="1311"/>
      <c r="G5305" s="1311"/>
    </row>
    <row r="5306" spans="1:7">
      <c r="A5306" s="4"/>
      <c r="B5306" s="4"/>
      <c r="C5306" s="27" t="s">
        <v>15</v>
      </c>
      <c r="D5306" s="1310" t="s">
        <v>1823</v>
      </c>
      <c r="E5306" s="1311"/>
      <c r="F5306" s="1311"/>
      <c r="G5306" s="1311"/>
    </row>
    <row r="5307" spans="1:7">
      <c r="A5307" s="4"/>
      <c r="B5307" s="4"/>
      <c r="C5307" s="13"/>
      <c r="D5307" s="33">
        <v>2022</v>
      </c>
      <c r="E5307" s="33">
        <v>2023</v>
      </c>
      <c r="F5307" s="33">
        <v>2024</v>
      </c>
      <c r="G5307" s="33">
        <v>2025</v>
      </c>
    </row>
    <row r="5308" spans="1:7">
      <c r="A5308" s="4"/>
      <c r="B5308" s="4"/>
      <c r="C5308" s="12"/>
      <c r="D5308" s="34" t="s">
        <v>7</v>
      </c>
      <c r="E5308" s="34" t="s">
        <v>8</v>
      </c>
      <c r="F5308" s="34" t="s">
        <v>8</v>
      </c>
      <c r="G5308" s="34" t="s">
        <v>8</v>
      </c>
    </row>
    <row r="5309" spans="1:7">
      <c r="A5309" s="4"/>
      <c r="B5309" s="4"/>
      <c r="C5309" s="7" t="s">
        <v>16</v>
      </c>
      <c r="D5309" s="35" t="s">
        <v>348</v>
      </c>
      <c r="E5309" s="35" t="s">
        <v>411</v>
      </c>
      <c r="F5309" s="35" t="s">
        <v>411</v>
      </c>
      <c r="G5309" s="35" t="s">
        <v>411</v>
      </c>
    </row>
    <row r="5310" spans="1:7">
      <c r="A5310" s="4"/>
      <c r="B5310" s="4"/>
      <c r="C5310" s="7" t="s">
        <v>481</v>
      </c>
      <c r="D5310" s="35" t="s">
        <v>2732</v>
      </c>
      <c r="E5310" s="35" t="s">
        <v>1028</v>
      </c>
      <c r="F5310" s="35" t="s">
        <v>1028</v>
      </c>
      <c r="G5310" s="35" t="s">
        <v>2733</v>
      </c>
    </row>
    <row r="5311" spans="1:7">
      <c r="A5311" s="4"/>
      <c r="B5311" s="4"/>
      <c r="C5311" s="7" t="s">
        <v>480</v>
      </c>
      <c r="D5311" s="35" t="s">
        <v>372</v>
      </c>
      <c r="E5311" s="35" t="s">
        <v>1028</v>
      </c>
      <c r="F5311" s="35" t="s">
        <v>1028</v>
      </c>
      <c r="G5311" s="35" t="s">
        <v>2733</v>
      </c>
    </row>
    <row r="5312" spans="1:7">
      <c r="A5312" s="4"/>
      <c r="B5312" s="4"/>
      <c r="C5312" s="7" t="s">
        <v>375</v>
      </c>
      <c r="D5312" s="35" t="s">
        <v>348</v>
      </c>
      <c r="E5312" s="35" t="s">
        <v>348</v>
      </c>
      <c r="F5312" s="35" t="s">
        <v>372</v>
      </c>
      <c r="G5312" s="35" t="s">
        <v>372</v>
      </c>
    </row>
    <row r="5313" spans="1:7">
      <c r="A5313" s="4"/>
      <c r="B5313" s="4"/>
      <c r="C5313" s="7" t="s">
        <v>374</v>
      </c>
      <c r="D5313" s="35" t="s">
        <v>348</v>
      </c>
      <c r="E5313" s="35" t="s">
        <v>2734</v>
      </c>
      <c r="F5313" s="35" t="s">
        <v>372</v>
      </c>
      <c r="G5313" s="35" t="s">
        <v>1511</v>
      </c>
    </row>
    <row r="5314" spans="1:7">
      <c r="A5314" s="4"/>
      <c r="B5314" s="4"/>
      <c r="C5314" s="7" t="s">
        <v>22</v>
      </c>
      <c r="D5314" s="35" t="s">
        <v>348</v>
      </c>
      <c r="E5314" s="35" t="s">
        <v>348</v>
      </c>
      <c r="F5314" s="35" t="s">
        <v>372</v>
      </c>
      <c r="G5314" s="35" t="s">
        <v>1511</v>
      </c>
    </row>
    <row r="5315" spans="1:7">
      <c r="A5315" s="4"/>
      <c r="B5315" s="4"/>
      <c r="C5315" s="1312" t="s">
        <v>371</v>
      </c>
      <c r="D5315" s="1313"/>
      <c r="E5315" s="1313"/>
      <c r="F5315" s="1313"/>
      <c r="G5315" s="1313"/>
    </row>
    <row r="5316" spans="1:7">
      <c r="A5316" s="4"/>
      <c r="B5316" s="4"/>
      <c r="C5316" s="13"/>
      <c r="D5316" s="33">
        <v>2022</v>
      </c>
      <c r="E5316" s="33">
        <v>2023</v>
      </c>
      <c r="F5316" s="33">
        <v>2024</v>
      </c>
      <c r="G5316" s="33">
        <v>2025</v>
      </c>
    </row>
    <row r="5317" spans="1:7">
      <c r="A5317" s="4"/>
      <c r="B5317" s="4"/>
      <c r="C5317" s="12"/>
      <c r="D5317" s="34" t="s">
        <v>7</v>
      </c>
      <c r="E5317" s="34" t="s">
        <v>8</v>
      </c>
      <c r="F5317" s="34" t="s">
        <v>8</v>
      </c>
      <c r="G5317" s="34" t="s">
        <v>8</v>
      </c>
    </row>
    <row r="5318" spans="1:7">
      <c r="A5318" s="4"/>
      <c r="B5318" s="4"/>
      <c r="C5318" s="11" t="s">
        <v>368</v>
      </c>
      <c r="D5318" s="30">
        <v>0</v>
      </c>
      <c r="E5318" s="30">
        <v>0</v>
      </c>
      <c r="F5318" s="30">
        <v>0</v>
      </c>
      <c r="G5318" s="30">
        <v>0</v>
      </c>
    </row>
    <row r="5319" spans="1:7">
      <c r="A5319" s="4"/>
      <c r="B5319" s="4"/>
      <c r="C5319" s="11" t="s">
        <v>357</v>
      </c>
      <c r="D5319" s="30">
        <v>0</v>
      </c>
      <c r="E5319" s="30">
        <v>0</v>
      </c>
      <c r="F5319" s="30">
        <v>0</v>
      </c>
      <c r="G5319" s="30">
        <v>0</v>
      </c>
    </row>
    <row r="5320" spans="1:7">
      <c r="A5320" s="4"/>
      <c r="B5320" s="4"/>
      <c r="C5320" s="11" t="s">
        <v>361</v>
      </c>
      <c r="D5320" s="30">
        <v>0</v>
      </c>
      <c r="E5320" s="30">
        <v>0</v>
      </c>
      <c r="F5320" s="30">
        <v>0</v>
      </c>
      <c r="G5320" s="30">
        <v>0</v>
      </c>
    </row>
    <row r="5321" spans="1:7">
      <c r="A5321" s="4"/>
      <c r="B5321" s="4"/>
      <c r="C5321" s="11" t="s">
        <v>367</v>
      </c>
      <c r="D5321" s="30">
        <v>0</v>
      </c>
      <c r="E5321" s="30">
        <v>0</v>
      </c>
      <c r="F5321" s="30">
        <v>0</v>
      </c>
      <c r="G5321" s="30">
        <v>0</v>
      </c>
    </row>
    <row r="5322" spans="1:7">
      <c r="A5322" s="4"/>
      <c r="B5322" s="4"/>
      <c r="C5322" s="11" t="s">
        <v>357</v>
      </c>
      <c r="D5322" s="30">
        <v>0</v>
      </c>
      <c r="E5322" s="30">
        <v>0</v>
      </c>
      <c r="F5322" s="30">
        <v>0</v>
      </c>
      <c r="G5322" s="30">
        <v>0</v>
      </c>
    </row>
    <row r="5323" spans="1:7">
      <c r="A5323" s="4"/>
      <c r="B5323" s="4"/>
      <c r="C5323" s="11" t="s">
        <v>361</v>
      </c>
      <c r="D5323" s="30">
        <v>0</v>
      </c>
      <c r="E5323" s="30">
        <v>0</v>
      </c>
      <c r="F5323" s="30">
        <v>0</v>
      </c>
      <c r="G5323" s="30">
        <v>0</v>
      </c>
    </row>
    <row r="5324" spans="1:7">
      <c r="A5324" s="4"/>
      <c r="B5324" s="4"/>
      <c r="C5324" s="11" t="s">
        <v>366</v>
      </c>
      <c r="D5324" s="30">
        <v>0</v>
      </c>
      <c r="E5324" s="30">
        <v>0</v>
      </c>
      <c r="F5324" s="30">
        <v>0</v>
      </c>
      <c r="G5324" s="30">
        <v>0</v>
      </c>
    </row>
    <row r="5325" spans="1:7">
      <c r="A5325" s="4"/>
      <c r="B5325" s="4"/>
      <c r="C5325" s="11" t="s">
        <v>357</v>
      </c>
      <c r="D5325" s="30">
        <v>0</v>
      </c>
      <c r="E5325" s="30">
        <v>0</v>
      </c>
      <c r="F5325" s="30">
        <v>0</v>
      </c>
      <c r="G5325" s="30">
        <v>0</v>
      </c>
    </row>
    <row r="5326" spans="1:7">
      <c r="A5326" s="4"/>
      <c r="B5326" s="4"/>
      <c r="C5326" s="11" t="s">
        <v>361</v>
      </c>
      <c r="D5326" s="30">
        <v>0</v>
      </c>
      <c r="E5326" s="30">
        <v>0</v>
      </c>
      <c r="F5326" s="30">
        <v>0</v>
      </c>
      <c r="G5326" s="30">
        <v>0</v>
      </c>
    </row>
    <row r="5327" spans="1:7">
      <c r="A5327" s="4"/>
      <c r="B5327" s="4"/>
      <c r="C5327" s="11" t="s">
        <v>365</v>
      </c>
      <c r="D5327" s="30">
        <v>0</v>
      </c>
      <c r="E5327" s="30">
        <v>0</v>
      </c>
      <c r="F5327" s="30">
        <v>0</v>
      </c>
      <c r="G5327" s="30">
        <v>0</v>
      </c>
    </row>
    <row r="5328" spans="1:7">
      <c r="A5328" s="4"/>
      <c r="B5328" s="4"/>
      <c r="C5328" s="11" t="s">
        <v>357</v>
      </c>
      <c r="D5328" s="30">
        <v>0</v>
      </c>
      <c r="E5328" s="30">
        <v>0</v>
      </c>
      <c r="F5328" s="30">
        <v>0</v>
      </c>
      <c r="G5328" s="30">
        <v>0</v>
      </c>
    </row>
    <row r="5329" spans="1:7">
      <c r="A5329" s="4"/>
      <c r="B5329" s="4"/>
      <c r="C5329" s="11" t="s">
        <v>361</v>
      </c>
      <c r="D5329" s="30">
        <v>0</v>
      </c>
      <c r="E5329" s="30">
        <v>0</v>
      </c>
      <c r="F5329" s="30">
        <v>0</v>
      </c>
      <c r="G5329" s="30">
        <v>0</v>
      </c>
    </row>
    <row r="5330" spans="1:7">
      <c r="A5330" s="4"/>
      <c r="B5330" s="4"/>
      <c r="C5330" s="11" t="s">
        <v>370</v>
      </c>
      <c r="D5330" s="30">
        <v>0</v>
      </c>
      <c r="E5330" s="30">
        <v>0</v>
      </c>
      <c r="F5330" s="30">
        <v>0</v>
      </c>
      <c r="G5330" s="30">
        <v>0</v>
      </c>
    </row>
    <row r="5331" spans="1:7">
      <c r="A5331" s="4"/>
      <c r="B5331" s="4"/>
      <c r="C5331" s="11" t="s">
        <v>357</v>
      </c>
      <c r="D5331" s="30">
        <v>0</v>
      </c>
      <c r="E5331" s="30">
        <v>0</v>
      </c>
      <c r="F5331" s="30">
        <v>0</v>
      </c>
      <c r="G5331" s="30">
        <v>0</v>
      </c>
    </row>
    <row r="5332" spans="1:7">
      <c r="A5332" s="4"/>
      <c r="B5332" s="4"/>
      <c r="C5332" s="11" t="s">
        <v>361</v>
      </c>
      <c r="D5332" s="30">
        <v>0</v>
      </c>
      <c r="E5332" s="30">
        <v>0</v>
      </c>
      <c r="F5332" s="30">
        <v>0</v>
      </c>
      <c r="G5332" s="30">
        <v>0</v>
      </c>
    </row>
    <row r="5333" spans="1:7">
      <c r="A5333" s="4"/>
      <c r="B5333" s="4"/>
      <c r="C5333" s="11" t="s">
        <v>363</v>
      </c>
      <c r="D5333" s="30">
        <v>0</v>
      </c>
      <c r="E5333" s="30">
        <v>0</v>
      </c>
      <c r="F5333" s="30">
        <v>0</v>
      </c>
      <c r="G5333" s="30">
        <v>0</v>
      </c>
    </row>
    <row r="5334" spans="1:7">
      <c r="A5334" s="4"/>
      <c r="B5334" s="4"/>
      <c r="C5334" s="11" t="s">
        <v>357</v>
      </c>
      <c r="D5334" s="30">
        <v>0</v>
      </c>
      <c r="E5334" s="30">
        <v>0</v>
      </c>
      <c r="F5334" s="30">
        <v>0</v>
      </c>
      <c r="G5334" s="30">
        <v>0</v>
      </c>
    </row>
    <row r="5335" spans="1:7">
      <c r="A5335" s="4"/>
      <c r="B5335" s="4"/>
      <c r="C5335" s="11" t="s">
        <v>361</v>
      </c>
      <c r="D5335" s="30">
        <v>0</v>
      </c>
      <c r="E5335" s="30">
        <v>0</v>
      </c>
      <c r="F5335" s="30">
        <v>0</v>
      </c>
      <c r="G5335" s="30">
        <v>0</v>
      </c>
    </row>
    <row r="5336" spans="1:7">
      <c r="A5336" s="4"/>
      <c r="B5336" s="4"/>
      <c r="C5336" s="11" t="s">
        <v>362</v>
      </c>
      <c r="D5336" s="30">
        <v>0</v>
      </c>
      <c r="E5336" s="30">
        <v>0</v>
      </c>
      <c r="F5336" s="30">
        <v>0</v>
      </c>
      <c r="G5336" s="30">
        <v>0</v>
      </c>
    </row>
    <row r="5337" spans="1:7">
      <c r="A5337" s="4"/>
      <c r="B5337" s="4"/>
      <c r="C5337" s="11" t="s">
        <v>357</v>
      </c>
      <c r="D5337" s="30">
        <v>0</v>
      </c>
      <c r="E5337" s="30">
        <v>0</v>
      </c>
      <c r="F5337" s="30">
        <v>0</v>
      </c>
      <c r="G5337" s="30">
        <v>0</v>
      </c>
    </row>
    <row r="5338" spans="1:7">
      <c r="A5338" s="4"/>
      <c r="B5338" s="4"/>
      <c r="C5338" s="11" t="s">
        <v>361</v>
      </c>
      <c r="D5338" s="30">
        <v>0</v>
      </c>
      <c r="E5338" s="30">
        <v>0</v>
      </c>
      <c r="F5338" s="30">
        <v>0</v>
      </c>
      <c r="G5338" s="30">
        <v>0</v>
      </c>
    </row>
    <row r="5339" spans="1:7">
      <c r="A5339" s="4"/>
      <c r="B5339" s="4"/>
      <c r="C5339" s="11" t="s">
        <v>360</v>
      </c>
      <c r="D5339" s="30">
        <v>0</v>
      </c>
      <c r="E5339" s="30">
        <v>0</v>
      </c>
      <c r="F5339" s="30">
        <v>0</v>
      </c>
      <c r="G5339" s="30">
        <v>0</v>
      </c>
    </row>
    <row r="5340" spans="1:7">
      <c r="A5340" s="4"/>
      <c r="B5340" s="4"/>
      <c r="C5340" s="11" t="s">
        <v>357</v>
      </c>
      <c r="D5340" s="30">
        <v>0</v>
      </c>
      <c r="E5340" s="30">
        <v>0</v>
      </c>
      <c r="F5340" s="30">
        <v>0</v>
      </c>
      <c r="G5340" s="30">
        <v>0</v>
      </c>
    </row>
    <row r="5341" spans="1:7">
      <c r="A5341" s="4"/>
      <c r="B5341" s="4"/>
      <c r="C5341" s="11" t="s">
        <v>356</v>
      </c>
      <c r="D5341" s="30">
        <v>0</v>
      </c>
      <c r="E5341" s="30">
        <v>0</v>
      </c>
      <c r="F5341" s="30">
        <v>0</v>
      </c>
      <c r="G5341" s="30">
        <v>0</v>
      </c>
    </row>
    <row r="5342" spans="1:7">
      <c r="A5342" s="4"/>
      <c r="B5342" s="4"/>
      <c r="C5342" s="11" t="s">
        <v>355</v>
      </c>
      <c r="D5342" s="30">
        <v>0</v>
      </c>
      <c r="E5342" s="30">
        <v>0</v>
      </c>
      <c r="F5342" s="30">
        <v>0</v>
      </c>
      <c r="G5342" s="30">
        <v>0</v>
      </c>
    </row>
    <row r="5343" spans="1:7">
      <c r="A5343" s="4"/>
      <c r="B5343" s="4"/>
      <c r="C5343" s="11" t="s">
        <v>354</v>
      </c>
      <c r="D5343" s="30">
        <v>0</v>
      </c>
      <c r="E5343" s="30">
        <v>0</v>
      </c>
      <c r="F5343" s="30">
        <v>0</v>
      </c>
      <c r="G5343" s="30">
        <v>0</v>
      </c>
    </row>
    <row r="5344" spans="1:7">
      <c r="A5344" s="4"/>
      <c r="B5344" s="4"/>
      <c r="C5344" s="11" t="s">
        <v>353</v>
      </c>
      <c r="D5344" s="30">
        <v>0</v>
      </c>
      <c r="E5344" s="30">
        <v>0</v>
      </c>
      <c r="F5344" s="30">
        <v>0</v>
      </c>
      <c r="G5344" s="30">
        <v>0</v>
      </c>
    </row>
    <row r="5345" spans="1:7">
      <c r="A5345" s="4"/>
      <c r="B5345" s="4"/>
      <c r="C5345" s="11" t="s">
        <v>359</v>
      </c>
      <c r="D5345" s="30">
        <v>0</v>
      </c>
      <c r="E5345" s="30">
        <v>200000000</v>
      </c>
      <c r="F5345" s="30">
        <v>200000000</v>
      </c>
      <c r="G5345" s="30">
        <v>190262261</v>
      </c>
    </row>
    <row r="5346" spans="1:7">
      <c r="A5346" s="4"/>
      <c r="B5346" s="4"/>
      <c r="C5346" s="11" t="s">
        <v>357</v>
      </c>
      <c r="D5346" s="30">
        <v>0</v>
      </c>
      <c r="E5346" s="30">
        <v>200000000</v>
      </c>
      <c r="F5346" s="30">
        <v>200000000</v>
      </c>
      <c r="G5346" s="30">
        <v>190262261</v>
      </c>
    </row>
    <row r="5347" spans="1:7">
      <c r="A5347" s="4"/>
      <c r="B5347" s="4"/>
      <c r="C5347" s="11" t="s">
        <v>356</v>
      </c>
      <c r="D5347" s="30">
        <v>0</v>
      </c>
      <c r="E5347" s="30">
        <v>0</v>
      </c>
      <c r="F5347" s="30">
        <v>0</v>
      </c>
      <c r="G5347" s="30">
        <v>0</v>
      </c>
    </row>
    <row r="5348" spans="1:7">
      <c r="A5348" s="4"/>
      <c r="B5348" s="4"/>
      <c r="C5348" s="11" t="s">
        <v>355</v>
      </c>
      <c r="D5348" s="30">
        <v>0</v>
      </c>
      <c r="E5348" s="30">
        <v>0</v>
      </c>
      <c r="F5348" s="30">
        <v>0</v>
      </c>
      <c r="G5348" s="30">
        <v>0</v>
      </c>
    </row>
    <row r="5349" spans="1:7">
      <c r="A5349" s="4"/>
      <c r="B5349" s="4"/>
      <c r="C5349" s="11" t="s">
        <v>354</v>
      </c>
      <c r="D5349" s="30">
        <v>0</v>
      </c>
      <c r="E5349" s="30">
        <v>0</v>
      </c>
      <c r="F5349" s="30">
        <v>0</v>
      </c>
      <c r="G5349" s="30">
        <v>0</v>
      </c>
    </row>
    <row r="5350" spans="1:7">
      <c r="A5350" s="4"/>
      <c r="B5350" s="4"/>
      <c r="C5350" s="11" t="s">
        <v>353</v>
      </c>
      <c r="D5350" s="30">
        <v>0</v>
      </c>
      <c r="E5350" s="30">
        <v>0</v>
      </c>
      <c r="F5350" s="30">
        <v>0</v>
      </c>
      <c r="G5350" s="30">
        <v>0</v>
      </c>
    </row>
    <row r="5351" spans="1:7">
      <c r="A5351" s="4"/>
      <c r="B5351" s="4"/>
      <c r="C5351" s="11" t="s">
        <v>358</v>
      </c>
      <c r="D5351" s="30">
        <v>0</v>
      </c>
      <c r="E5351" s="30">
        <v>0</v>
      </c>
      <c r="F5351" s="30">
        <v>0</v>
      </c>
      <c r="G5351" s="30">
        <v>0</v>
      </c>
    </row>
    <row r="5352" spans="1:7">
      <c r="A5352" s="4"/>
      <c r="B5352" s="4"/>
      <c r="C5352" s="11" t="s">
        <v>357</v>
      </c>
      <c r="D5352" s="30">
        <v>0</v>
      </c>
      <c r="E5352" s="30">
        <v>0</v>
      </c>
      <c r="F5352" s="30">
        <v>0</v>
      </c>
      <c r="G5352" s="30">
        <v>0</v>
      </c>
    </row>
    <row r="5353" spans="1:7">
      <c r="A5353" s="4"/>
      <c r="B5353" s="4"/>
      <c r="C5353" s="11" t="s">
        <v>356</v>
      </c>
      <c r="D5353" s="30">
        <v>0</v>
      </c>
      <c r="E5353" s="30">
        <v>0</v>
      </c>
      <c r="F5353" s="30">
        <v>0</v>
      </c>
      <c r="G5353" s="30">
        <v>0</v>
      </c>
    </row>
    <row r="5354" spans="1:7">
      <c r="A5354" s="4"/>
      <c r="B5354" s="4"/>
      <c r="C5354" s="11" t="s">
        <v>355</v>
      </c>
      <c r="D5354" s="30">
        <v>0</v>
      </c>
      <c r="E5354" s="30">
        <v>0</v>
      </c>
      <c r="F5354" s="30">
        <v>0</v>
      </c>
      <c r="G5354" s="30">
        <v>0</v>
      </c>
    </row>
    <row r="5355" spans="1:7">
      <c r="A5355" s="4"/>
      <c r="B5355" s="4"/>
      <c r="C5355" s="11" t="s">
        <v>354</v>
      </c>
      <c r="D5355" s="30">
        <v>0</v>
      </c>
      <c r="E5355" s="30">
        <v>0</v>
      </c>
      <c r="F5355" s="30">
        <v>0</v>
      </c>
      <c r="G5355" s="30">
        <v>0</v>
      </c>
    </row>
    <row r="5356" spans="1:7">
      <c r="A5356" s="4"/>
      <c r="B5356" s="4"/>
      <c r="C5356" s="11" t="s">
        <v>353</v>
      </c>
      <c r="D5356" s="30">
        <v>0</v>
      </c>
      <c r="E5356" s="30">
        <v>0</v>
      </c>
      <c r="F5356" s="30">
        <v>0</v>
      </c>
      <c r="G5356" s="30">
        <v>0</v>
      </c>
    </row>
    <row r="5357" spans="1:7">
      <c r="A5357" s="4"/>
      <c r="B5357" s="4"/>
      <c r="C5357" s="11" t="s">
        <v>352</v>
      </c>
      <c r="D5357" s="30">
        <v>0</v>
      </c>
      <c r="E5357" s="30">
        <v>0</v>
      </c>
      <c r="F5357" s="30">
        <v>0</v>
      </c>
      <c r="G5357" s="30">
        <v>0</v>
      </c>
    </row>
    <row r="5358" spans="1:7">
      <c r="A5358" s="4"/>
      <c r="B5358" s="4"/>
      <c r="C5358" s="11" t="s">
        <v>351</v>
      </c>
      <c r="D5358" s="30">
        <v>0</v>
      </c>
      <c r="E5358" s="30">
        <v>0</v>
      </c>
      <c r="F5358" s="30">
        <v>0</v>
      </c>
      <c r="G5358" s="30">
        <v>0</v>
      </c>
    </row>
    <row r="5359" spans="1:7">
      <c r="A5359" s="4"/>
      <c r="B5359" s="4"/>
      <c r="C5359" s="10" t="s">
        <v>145</v>
      </c>
      <c r="D5359" s="30">
        <v>0</v>
      </c>
      <c r="E5359" s="30">
        <v>200000000</v>
      </c>
      <c r="F5359" s="30">
        <v>200000000</v>
      </c>
      <c r="G5359" s="30">
        <v>190262261</v>
      </c>
    </row>
    <row r="5360" spans="1:7">
      <c r="A5360" s="4"/>
      <c r="B5360" s="4"/>
      <c r="C5360" s="26" t="s">
        <v>1973</v>
      </c>
      <c r="D5360" s="1316" t="s">
        <v>1974</v>
      </c>
      <c r="E5360" s="1317"/>
      <c r="F5360" s="1317"/>
      <c r="G5360" s="1317"/>
    </row>
    <row r="5361" spans="1:7">
      <c r="A5361" s="4"/>
      <c r="B5361" s="4"/>
      <c r="C5361" s="14" t="s">
        <v>382</v>
      </c>
      <c r="D5361" s="1314" t="s">
        <v>1975</v>
      </c>
      <c r="E5361" s="1315"/>
      <c r="F5361" s="1315"/>
      <c r="G5361" s="1315"/>
    </row>
    <row r="5362" spans="1:7">
      <c r="A5362" s="4"/>
      <c r="B5362" s="4"/>
      <c r="C5362" s="27" t="s">
        <v>380</v>
      </c>
      <c r="D5362" s="1310" t="s">
        <v>1976</v>
      </c>
      <c r="E5362" s="1311"/>
      <c r="F5362" s="1311"/>
      <c r="G5362" s="1311"/>
    </row>
    <row r="5363" spans="1:7">
      <c r="A5363" s="4"/>
      <c r="B5363" s="4"/>
      <c r="C5363" s="27" t="s">
        <v>15</v>
      </c>
      <c r="D5363" s="1310" t="s">
        <v>1823</v>
      </c>
      <c r="E5363" s="1311"/>
      <c r="F5363" s="1311"/>
      <c r="G5363" s="1311"/>
    </row>
    <row r="5364" spans="1:7">
      <c r="A5364" s="4"/>
      <c r="B5364" s="4"/>
      <c r="C5364" s="13"/>
      <c r="D5364" s="33">
        <v>2022</v>
      </c>
      <c r="E5364" s="33">
        <v>2023</v>
      </c>
      <c r="F5364" s="33">
        <v>2024</v>
      </c>
      <c r="G5364" s="33">
        <v>2025</v>
      </c>
    </row>
    <row r="5365" spans="1:7">
      <c r="A5365" s="4"/>
      <c r="B5365" s="4"/>
      <c r="C5365" s="12"/>
      <c r="D5365" s="34" t="s">
        <v>7</v>
      </c>
      <c r="E5365" s="34" t="s">
        <v>8</v>
      </c>
      <c r="F5365" s="34" t="s">
        <v>8</v>
      </c>
      <c r="G5365" s="34" t="s">
        <v>8</v>
      </c>
    </row>
    <row r="5366" spans="1:7">
      <c r="A5366" s="4"/>
      <c r="B5366" s="4"/>
      <c r="C5366" s="7" t="s">
        <v>16</v>
      </c>
      <c r="D5366" s="35" t="s">
        <v>348</v>
      </c>
      <c r="E5366" s="35" t="s">
        <v>411</v>
      </c>
      <c r="F5366" s="35" t="s">
        <v>411</v>
      </c>
      <c r="G5366" s="35" t="s">
        <v>411</v>
      </c>
    </row>
    <row r="5367" spans="1:7">
      <c r="A5367" s="4"/>
      <c r="B5367" s="4"/>
      <c r="C5367" s="7" t="s">
        <v>481</v>
      </c>
      <c r="D5367" s="35" t="s">
        <v>372</v>
      </c>
      <c r="E5367" s="35" t="s">
        <v>872</v>
      </c>
      <c r="F5367" s="35" t="s">
        <v>709</v>
      </c>
      <c r="G5367" s="35" t="s">
        <v>697</v>
      </c>
    </row>
    <row r="5368" spans="1:7">
      <c r="A5368" s="4"/>
      <c r="B5368" s="4"/>
      <c r="C5368" s="7" t="s">
        <v>480</v>
      </c>
      <c r="D5368" s="35" t="s">
        <v>372</v>
      </c>
      <c r="E5368" s="35" t="s">
        <v>872</v>
      </c>
      <c r="F5368" s="35" t="s">
        <v>709</v>
      </c>
      <c r="G5368" s="35" t="s">
        <v>697</v>
      </c>
    </row>
    <row r="5369" spans="1:7">
      <c r="A5369" s="4"/>
      <c r="B5369" s="4"/>
      <c r="C5369" s="7" t="s">
        <v>375</v>
      </c>
      <c r="D5369" s="35" t="s">
        <v>348</v>
      </c>
      <c r="E5369" s="35" t="s">
        <v>348</v>
      </c>
      <c r="F5369" s="35" t="s">
        <v>372</v>
      </c>
      <c r="G5369" s="35" t="s">
        <v>372</v>
      </c>
    </row>
    <row r="5370" spans="1:7">
      <c r="A5370" s="4"/>
      <c r="B5370" s="4"/>
      <c r="C5370" s="7" t="s">
        <v>374</v>
      </c>
      <c r="D5370" s="35" t="s">
        <v>348</v>
      </c>
      <c r="E5370" s="35" t="s">
        <v>348</v>
      </c>
      <c r="F5370" s="35" t="s">
        <v>482</v>
      </c>
      <c r="G5370" s="35" t="s">
        <v>2297</v>
      </c>
    </row>
    <row r="5371" spans="1:7">
      <c r="A5371" s="4"/>
      <c r="B5371" s="4"/>
      <c r="C5371" s="7" t="s">
        <v>22</v>
      </c>
      <c r="D5371" s="35" t="s">
        <v>348</v>
      </c>
      <c r="E5371" s="35" t="s">
        <v>348</v>
      </c>
      <c r="F5371" s="35" t="s">
        <v>482</v>
      </c>
      <c r="G5371" s="35" t="s">
        <v>2297</v>
      </c>
    </row>
    <row r="5372" spans="1:7">
      <c r="A5372" s="4"/>
      <c r="B5372" s="4"/>
      <c r="C5372" s="1312" t="s">
        <v>371</v>
      </c>
      <c r="D5372" s="1313"/>
      <c r="E5372" s="1313"/>
      <c r="F5372" s="1313"/>
      <c r="G5372" s="1313"/>
    </row>
    <row r="5373" spans="1:7">
      <c r="A5373" s="4"/>
      <c r="B5373" s="4"/>
      <c r="C5373" s="13"/>
      <c r="D5373" s="33">
        <v>2022</v>
      </c>
      <c r="E5373" s="33">
        <v>2023</v>
      </c>
      <c r="F5373" s="33">
        <v>2024</v>
      </c>
      <c r="G5373" s="33">
        <v>2025</v>
      </c>
    </row>
    <row r="5374" spans="1:7">
      <c r="A5374" s="4"/>
      <c r="B5374" s="4"/>
      <c r="C5374" s="12"/>
      <c r="D5374" s="34" t="s">
        <v>7</v>
      </c>
      <c r="E5374" s="34" t="s">
        <v>8</v>
      </c>
      <c r="F5374" s="34" t="s">
        <v>8</v>
      </c>
      <c r="G5374" s="34" t="s">
        <v>8</v>
      </c>
    </row>
    <row r="5375" spans="1:7">
      <c r="A5375" s="4"/>
      <c r="B5375" s="4"/>
      <c r="C5375" s="11" t="s">
        <v>368</v>
      </c>
      <c r="D5375" s="30">
        <v>0</v>
      </c>
      <c r="E5375" s="30">
        <v>0</v>
      </c>
      <c r="F5375" s="30">
        <v>0</v>
      </c>
      <c r="G5375" s="30">
        <v>0</v>
      </c>
    </row>
    <row r="5376" spans="1:7">
      <c r="A5376" s="4"/>
      <c r="B5376" s="4"/>
      <c r="C5376" s="11" t="s">
        <v>357</v>
      </c>
      <c r="D5376" s="30">
        <v>0</v>
      </c>
      <c r="E5376" s="30">
        <v>0</v>
      </c>
      <c r="F5376" s="30">
        <v>0</v>
      </c>
      <c r="G5376" s="30">
        <v>0</v>
      </c>
    </row>
    <row r="5377" spans="1:7">
      <c r="A5377" s="4"/>
      <c r="B5377" s="4"/>
      <c r="C5377" s="11" t="s">
        <v>361</v>
      </c>
      <c r="D5377" s="30">
        <v>0</v>
      </c>
      <c r="E5377" s="30">
        <v>0</v>
      </c>
      <c r="F5377" s="30">
        <v>0</v>
      </c>
      <c r="G5377" s="30">
        <v>0</v>
      </c>
    </row>
    <row r="5378" spans="1:7">
      <c r="A5378" s="4"/>
      <c r="B5378" s="4"/>
      <c r="C5378" s="11" t="s">
        <v>367</v>
      </c>
      <c r="D5378" s="30">
        <v>0</v>
      </c>
      <c r="E5378" s="30">
        <v>0</v>
      </c>
      <c r="F5378" s="30">
        <v>0</v>
      </c>
      <c r="G5378" s="30">
        <v>0</v>
      </c>
    </row>
    <row r="5379" spans="1:7">
      <c r="A5379" s="4"/>
      <c r="B5379" s="4"/>
      <c r="C5379" s="11" t="s">
        <v>357</v>
      </c>
      <c r="D5379" s="30">
        <v>0</v>
      </c>
      <c r="E5379" s="30">
        <v>0</v>
      </c>
      <c r="F5379" s="30">
        <v>0</v>
      </c>
      <c r="G5379" s="30">
        <v>0</v>
      </c>
    </row>
    <row r="5380" spans="1:7">
      <c r="A5380" s="4"/>
      <c r="B5380" s="4"/>
      <c r="C5380" s="11" t="s">
        <v>361</v>
      </c>
      <c r="D5380" s="30">
        <v>0</v>
      </c>
      <c r="E5380" s="30">
        <v>0</v>
      </c>
      <c r="F5380" s="30">
        <v>0</v>
      </c>
      <c r="G5380" s="30">
        <v>0</v>
      </c>
    </row>
    <row r="5381" spans="1:7">
      <c r="A5381" s="4"/>
      <c r="B5381" s="4"/>
      <c r="C5381" s="11" t="s">
        <v>366</v>
      </c>
      <c r="D5381" s="30">
        <v>0</v>
      </c>
      <c r="E5381" s="30">
        <v>0</v>
      </c>
      <c r="F5381" s="30">
        <v>0</v>
      </c>
      <c r="G5381" s="30">
        <v>0</v>
      </c>
    </row>
    <row r="5382" spans="1:7">
      <c r="A5382" s="4"/>
      <c r="B5382" s="4"/>
      <c r="C5382" s="11" t="s">
        <v>357</v>
      </c>
      <c r="D5382" s="30">
        <v>0</v>
      </c>
      <c r="E5382" s="30">
        <v>0</v>
      </c>
      <c r="F5382" s="30">
        <v>0</v>
      </c>
      <c r="G5382" s="30">
        <v>0</v>
      </c>
    </row>
    <row r="5383" spans="1:7">
      <c r="A5383" s="4"/>
      <c r="B5383" s="4"/>
      <c r="C5383" s="11" t="s">
        <v>361</v>
      </c>
      <c r="D5383" s="30">
        <v>0</v>
      </c>
      <c r="E5383" s="30">
        <v>0</v>
      </c>
      <c r="F5383" s="30">
        <v>0</v>
      </c>
      <c r="G5383" s="30">
        <v>0</v>
      </c>
    </row>
    <row r="5384" spans="1:7">
      <c r="A5384" s="4"/>
      <c r="B5384" s="4"/>
      <c r="C5384" s="11" t="s">
        <v>365</v>
      </c>
      <c r="D5384" s="30">
        <v>0</v>
      </c>
      <c r="E5384" s="30">
        <v>0</v>
      </c>
      <c r="F5384" s="30">
        <v>0</v>
      </c>
      <c r="G5384" s="30">
        <v>0</v>
      </c>
    </row>
    <row r="5385" spans="1:7">
      <c r="A5385" s="4"/>
      <c r="B5385" s="4"/>
      <c r="C5385" s="11" t="s">
        <v>357</v>
      </c>
      <c r="D5385" s="30">
        <v>0</v>
      </c>
      <c r="E5385" s="30">
        <v>0</v>
      </c>
      <c r="F5385" s="30">
        <v>0</v>
      </c>
      <c r="G5385" s="30">
        <v>0</v>
      </c>
    </row>
    <row r="5386" spans="1:7">
      <c r="A5386" s="4"/>
      <c r="B5386" s="4"/>
      <c r="C5386" s="11" t="s">
        <v>361</v>
      </c>
      <c r="D5386" s="30">
        <v>0</v>
      </c>
      <c r="E5386" s="30">
        <v>0</v>
      </c>
      <c r="F5386" s="30">
        <v>0</v>
      </c>
      <c r="G5386" s="30">
        <v>0</v>
      </c>
    </row>
    <row r="5387" spans="1:7">
      <c r="A5387" s="4"/>
      <c r="B5387" s="4"/>
      <c r="C5387" s="11" t="s">
        <v>370</v>
      </c>
      <c r="D5387" s="30">
        <v>0</v>
      </c>
      <c r="E5387" s="30">
        <v>0</v>
      </c>
      <c r="F5387" s="30">
        <v>0</v>
      </c>
      <c r="G5387" s="30">
        <v>0</v>
      </c>
    </row>
    <row r="5388" spans="1:7">
      <c r="A5388" s="4"/>
      <c r="B5388" s="4"/>
      <c r="C5388" s="11" t="s">
        <v>357</v>
      </c>
      <c r="D5388" s="30">
        <v>0</v>
      </c>
      <c r="E5388" s="30">
        <v>0</v>
      </c>
      <c r="F5388" s="30">
        <v>0</v>
      </c>
      <c r="G5388" s="30">
        <v>0</v>
      </c>
    </row>
    <row r="5389" spans="1:7">
      <c r="A5389" s="4"/>
      <c r="B5389" s="4"/>
      <c r="C5389" s="11" t="s">
        <v>361</v>
      </c>
      <c r="D5389" s="30">
        <v>0</v>
      </c>
      <c r="E5389" s="30">
        <v>0</v>
      </c>
      <c r="F5389" s="30">
        <v>0</v>
      </c>
      <c r="G5389" s="30">
        <v>0</v>
      </c>
    </row>
    <row r="5390" spans="1:7">
      <c r="A5390" s="4"/>
      <c r="B5390" s="4"/>
      <c r="C5390" s="11" t="s">
        <v>363</v>
      </c>
      <c r="D5390" s="30">
        <v>0</v>
      </c>
      <c r="E5390" s="30">
        <v>0</v>
      </c>
      <c r="F5390" s="30">
        <v>0</v>
      </c>
      <c r="G5390" s="30">
        <v>0</v>
      </c>
    </row>
    <row r="5391" spans="1:7">
      <c r="A5391" s="4"/>
      <c r="B5391" s="4"/>
      <c r="C5391" s="11" t="s">
        <v>357</v>
      </c>
      <c r="D5391" s="30">
        <v>0</v>
      </c>
      <c r="E5391" s="30">
        <v>0</v>
      </c>
      <c r="F5391" s="30">
        <v>0</v>
      </c>
      <c r="G5391" s="30">
        <v>0</v>
      </c>
    </row>
    <row r="5392" spans="1:7">
      <c r="A5392" s="4"/>
      <c r="B5392" s="4"/>
      <c r="C5392" s="11" t="s">
        <v>361</v>
      </c>
      <c r="D5392" s="30">
        <v>0</v>
      </c>
      <c r="E5392" s="30">
        <v>0</v>
      </c>
      <c r="F5392" s="30">
        <v>0</v>
      </c>
      <c r="G5392" s="30">
        <v>0</v>
      </c>
    </row>
    <row r="5393" spans="1:7">
      <c r="A5393" s="4"/>
      <c r="B5393" s="4"/>
      <c r="C5393" s="11" t="s">
        <v>362</v>
      </c>
      <c r="D5393" s="30">
        <v>0</v>
      </c>
      <c r="E5393" s="30">
        <v>0</v>
      </c>
      <c r="F5393" s="30">
        <v>0</v>
      </c>
      <c r="G5393" s="30">
        <v>0</v>
      </c>
    </row>
    <row r="5394" spans="1:7">
      <c r="A5394" s="4"/>
      <c r="B5394" s="4"/>
      <c r="C5394" s="11" t="s">
        <v>357</v>
      </c>
      <c r="D5394" s="30">
        <v>0</v>
      </c>
      <c r="E5394" s="30">
        <v>0</v>
      </c>
      <c r="F5394" s="30">
        <v>0</v>
      </c>
      <c r="G5394" s="30">
        <v>0</v>
      </c>
    </row>
    <row r="5395" spans="1:7">
      <c r="A5395" s="4"/>
      <c r="B5395" s="4"/>
      <c r="C5395" s="11" t="s">
        <v>361</v>
      </c>
      <c r="D5395" s="30">
        <v>0</v>
      </c>
      <c r="E5395" s="30">
        <v>0</v>
      </c>
      <c r="F5395" s="30">
        <v>0</v>
      </c>
      <c r="G5395" s="30">
        <v>0</v>
      </c>
    </row>
    <row r="5396" spans="1:7">
      <c r="A5396" s="4"/>
      <c r="B5396" s="4"/>
      <c r="C5396" s="11" t="s">
        <v>360</v>
      </c>
      <c r="D5396" s="30">
        <v>0</v>
      </c>
      <c r="E5396" s="30">
        <v>0</v>
      </c>
      <c r="F5396" s="30">
        <v>0</v>
      </c>
      <c r="G5396" s="30">
        <v>0</v>
      </c>
    </row>
    <row r="5397" spans="1:7">
      <c r="A5397" s="4"/>
      <c r="B5397" s="4"/>
      <c r="C5397" s="11" t="s">
        <v>357</v>
      </c>
      <c r="D5397" s="30">
        <v>0</v>
      </c>
      <c r="E5397" s="30">
        <v>0</v>
      </c>
      <c r="F5397" s="30">
        <v>0</v>
      </c>
      <c r="G5397" s="30">
        <v>0</v>
      </c>
    </row>
    <row r="5398" spans="1:7">
      <c r="A5398" s="4"/>
      <c r="B5398" s="4"/>
      <c r="C5398" s="11" t="s">
        <v>356</v>
      </c>
      <c r="D5398" s="30">
        <v>0</v>
      </c>
      <c r="E5398" s="30">
        <v>0</v>
      </c>
      <c r="F5398" s="30">
        <v>0</v>
      </c>
      <c r="G5398" s="30">
        <v>0</v>
      </c>
    </row>
    <row r="5399" spans="1:7">
      <c r="A5399" s="4"/>
      <c r="B5399" s="4"/>
      <c r="C5399" s="11" t="s">
        <v>355</v>
      </c>
      <c r="D5399" s="30">
        <v>0</v>
      </c>
      <c r="E5399" s="30">
        <v>0</v>
      </c>
      <c r="F5399" s="30">
        <v>0</v>
      </c>
      <c r="G5399" s="30">
        <v>0</v>
      </c>
    </row>
    <row r="5400" spans="1:7">
      <c r="A5400" s="4"/>
      <c r="B5400" s="4"/>
      <c r="C5400" s="11" t="s">
        <v>354</v>
      </c>
      <c r="D5400" s="30">
        <v>0</v>
      </c>
      <c r="E5400" s="30">
        <v>0</v>
      </c>
      <c r="F5400" s="30">
        <v>0</v>
      </c>
      <c r="G5400" s="30">
        <v>0</v>
      </c>
    </row>
    <row r="5401" spans="1:7">
      <c r="A5401" s="4"/>
      <c r="B5401" s="4"/>
      <c r="C5401" s="11" t="s">
        <v>353</v>
      </c>
      <c r="D5401" s="30">
        <v>0</v>
      </c>
      <c r="E5401" s="30">
        <v>0</v>
      </c>
      <c r="F5401" s="30">
        <v>0</v>
      </c>
      <c r="G5401" s="30">
        <v>0</v>
      </c>
    </row>
    <row r="5402" spans="1:7">
      <c r="A5402" s="4"/>
      <c r="B5402" s="4"/>
      <c r="C5402" s="11" t="s">
        <v>359</v>
      </c>
      <c r="D5402" s="30">
        <v>0</v>
      </c>
      <c r="E5402" s="30">
        <v>20000000</v>
      </c>
      <c r="F5402" s="30">
        <v>30000000</v>
      </c>
      <c r="G5402" s="30">
        <v>50000000</v>
      </c>
    </row>
    <row r="5403" spans="1:7">
      <c r="A5403" s="4"/>
      <c r="B5403" s="4"/>
      <c r="C5403" s="11" t="s">
        <v>357</v>
      </c>
      <c r="D5403" s="30">
        <v>0</v>
      </c>
      <c r="E5403" s="30">
        <v>20000000</v>
      </c>
      <c r="F5403" s="30">
        <v>30000000</v>
      </c>
      <c r="G5403" s="30">
        <v>50000000</v>
      </c>
    </row>
    <row r="5404" spans="1:7">
      <c r="A5404" s="4"/>
      <c r="B5404" s="4"/>
      <c r="C5404" s="11" t="s">
        <v>356</v>
      </c>
      <c r="D5404" s="30">
        <v>0</v>
      </c>
      <c r="E5404" s="30">
        <v>0</v>
      </c>
      <c r="F5404" s="30">
        <v>0</v>
      </c>
      <c r="G5404" s="30">
        <v>0</v>
      </c>
    </row>
    <row r="5405" spans="1:7">
      <c r="A5405" s="4"/>
      <c r="B5405" s="4"/>
      <c r="C5405" s="11" t="s">
        <v>355</v>
      </c>
      <c r="D5405" s="30">
        <v>0</v>
      </c>
      <c r="E5405" s="30">
        <v>0</v>
      </c>
      <c r="F5405" s="30">
        <v>0</v>
      </c>
      <c r="G5405" s="30">
        <v>0</v>
      </c>
    </row>
    <row r="5406" spans="1:7">
      <c r="A5406" s="4"/>
      <c r="B5406" s="4"/>
      <c r="C5406" s="11" t="s">
        <v>354</v>
      </c>
      <c r="D5406" s="30">
        <v>0</v>
      </c>
      <c r="E5406" s="30">
        <v>0</v>
      </c>
      <c r="F5406" s="30">
        <v>0</v>
      </c>
      <c r="G5406" s="30">
        <v>0</v>
      </c>
    </row>
    <row r="5407" spans="1:7">
      <c r="A5407" s="4"/>
      <c r="B5407" s="4"/>
      <c r="C5407" s="11" t="s">
        <v>353</v>
      </c>
      <c r="D5407" s="30">
        <v>0</v>
      </c>
      <c r="E5407" s="30">
        <v>0</v>
      </c>
      <c r="F5407" s="30">
        <v>0</v>
      </c>
      <c r="G5407" s="30">
        <v>0</v>
      </c>
    </row>
    <row r="5408" spans="1:7">
      <c r="A5408" s="4"/>
      <c r="B5408" s="4"/>
      <c r="C5408" s="11" t="s">
        <v>358</v>
      </c>
      <c r="D5408" s="30">
        <v>0</v>
      </c>
      <c r="E5408" s="30">
        <v>0</v>
      </c>
      <c r="F5408" s="30">
        <v>0</v>
      </c>
      <c r="G5408" s="30">
        <v>0</v>
      </c>
    </row>
    <row r="5409" spans="1:7">
      <c r="A5409" s="4"/>
      <c r="B5409" s="4"/>
      <c r="C5409" s="11" t="s">
        <v>357</v>
      </c>
      <c r="D5409" s="30">
        <v>0</v>
      </c>
      <c r="E5409" s="30">
        <v>0</v>
      </c>
      <c r="F5409" s="30">
        <v>0</v>
      </c>
      <c r="G5409" s="30">
        <v>0</v>
      </c>
    </row>
    <row r="5410" spans="1:7">
      <c r="A5410" s="4"/>
      <c r="B5410" s="4"/>
      <c r="C5410" s="11" t="s">
        <v>356</v>
      </c>
      <c r="D5410" s="30">
        <v>0</v>
      </c>
      <c r="E5410" s="30">
        <v>0</v>
      </c>
      <c r="F5410" s="30">
        <v>0</v>
      </c>
      <c r="G5410" s="30">
        <v>0</v>
      </c>
    </row>
    <row r="5411" spans="1:7">
      <c r="A5411" s="4"/>
      <c r="B5411" s="4"/>
      <c r="C5411" s="11" t="s">
        <v>355</v>
      </c>
      <c r="D5411" s="30">
        <v>0</v>
      </c>
      <c r="E5411" s="30">
        <v>0</v>
      </c>
      <c r="F5411" s="30">
        <v>0</v>
      </c>
      <c r="G5411" s="30">
        <v>0</v>
      </c>
    </row>
    <row r="5412" spans="1:7">
      <c r="A5412" s="4"/>
      <c r="B5412" s="4"/>
      <c r="C5412" s="11" t="s">
        <v>354</v>
      </c>
      <c r="D5412" s="30">
        <v>0</v>
      </c>
      <c r="E5412" s="30">
        <v>0</v>
      </c>
      <c r="F5412" s="30">
        <v>0</v>
      </c>
      <c r="G5412" s="30">
        <v>0</v>
      </c>
    </row>
    <row r="5413" spans="1:7">
      <c r="A5413" s="4"/>
      <c r="B5413" s="4"/>
      <c r="C5413" s="11" t="s">
        <v>353</v>
      </c>
      <c r="D5413" s="30">
        <v>0</v>
      </c>
      <c r="E5413" s="30">
        <v>0</v>
      </c>
      <c r="F5413" s="30">
        <v>0</v>
      </c>
      <c r="G5413" s="30">
        <v>0</v>
      </c>
    </row>
    <row r="5414" spans="1:7">
      <c r="A5414" s="4"/>
      <c r="B5414" s="4"/>
      <c r="C5414" s="11" t="s">
        <v>352</v>
      </c>
      <c r="D5414" s="30">
        <v>0</v>
      </c>
      <c r="E5414" s="30">
        <v>0</v>
      </c>
      <c r="F5414" s="30">
        <v>0</v>
      </c>
      <c r="G5414" s="30">
        <v>0</v>
      </c>
    </row>
    <row r="5415" spans="1:7">
      <c r="A5415" s="4"/>
      <c r="B5415" s="4"/>
      <c r="C5415" s="11" t="s">
        <v>351</v>
      </c>
      <c r="D5415" s="30">
        <v>0</v>
      </c>
      <c r="E5415" s="30">
        <v>0</v>
      </c>
      <c r="F5415" s="30">
        <v>0</v>
      </c>
      <c r="G5415" s="30">
        <v>0</v>
      </c>
    </row>
    <row r="5416" spans="1:7">
      <c r="A5416" s="4"/>
      <c r="B5416" s="4"/>
      <c r="C5416" s="10" t="s">
        <v>145</v>
      </c>
      <c r="D5416" s="30">
        <v>0</v>
      </c>
      <c r="E5416" s="30">
        <v>20000000</v>
      </c>
      <c r="F5416" s="30">
        <v>30000000</v>
      </c>
      <c r="G5416" s="30">
        <v>50000000</v>
      </c>
    </row>
    <row r="5417" spans="1:7">
      <c r="A5417" s="4"/>
      <c r="B5417" s="4"/>
      <c r="C5417" s="26" t="s">
        <v>1977</v>
      </c>
      <c r="D5417" s="1316" t="s">
        <v>1978</v>
      </c>
      <c r="E5417" s="1317"/>
      <c r="F5417" s="1317"/>
      <c r="G5417" s="1317"/>
    </row>
    <row r="5418" spans="1:7">
      <c r="A5418" s="4"/>
      <c r="B5418" s="4"/>
      <c r="C5418" s="14" t="s">
        <v>382</v>
      </c>
      <c r="D5418" s="1314" t="s">
        <v>1979</v>
      </c>
      <c r="E5418" s="1315"/>
      <c r="F5418" s="1315"/>
      <c r="G5418" s="1315"/>
    </row>
    <row r="5419" spans="1:7">
      <c r="A5419" s="4"/>
      <c r="B5419" s="4"/>
      <c r="C5419" s="27" t="s">
        <v>380</v>
      </c>
      <c r="D5419" s="1310" t="s">
        <v>1980</v>
      </c>
      <c r="E5419" s="1311"/>
      <c r="F5419" s="1311"/>
      <c r="G5419" s="1311"/>
    </row>
    <row r="5420" spans="1:7">
      <c r="A5420" s="4"/>
      <c r="B5420" s="4"/>
      <c r="C5420" s="27" t="s">
        <v>15</v>
      </c>
      <c r="D5420" s="1310" t="s">
        <v>1981</v>
      </c>
      <c r="E5420" s="1311"/>
      <c r="F5420" s="1311"/>
      <c r="G5420" s="1311"/>
    </row>
    <row r="5421" spans="1:7">
      <c r="A5421" s="4"/>
      <c r="B5421" s="4"/>
      <c r="C5421" s="13"/>
      <c r="D5421" s="33">
        <v>2022</v>
      </c>
      <c r="E5421" s="33">
        <v>2023</v>
      </c>
      <c r="F5421" s="33">
        <v>2024</v>
      </c>
      <c r="G5421" s="33">
        <v>2025</v>
      </c>
    </row>
    <row r="5422" spans="1:7">
      <c r="A5422" s="4"/>
      <c r="B5422" s="4"/>
      <c r="C5422" s="12"/>
      <c r="D5422" s="34" t="s">
        <v>7</v>
      </c>
      <c r="E5422" s="34" t="s">
        <v>8</v>
      </c>
      <c r="F5422" s="34" t="s">
        <v>8</v>
      </c>
      <c r="G5422" s="34" t="s">
        <v>8</v>
      </c>
    </row>
    <row r="5423" spans="1:7">
      <c r="A5423" s="4"/>
      <c r="B5423" s="4"/>
      <c r="C5423" s="7" t="s">
        <v>16</v>
      </c>
      <c r="D5423" s="35" t="s">
        <v>348</v>
      </c>
      <c r="E5423" s="35" t="s">
        <v>411</v>
      </c>
      <c r="F5423" s="35" t="s">
        <v>411</v>
      </c>
      <c r="G5423" s="35" t="s">
        <v>411</v>
      </c>
    </row>
    <row r="5424" spans="1:7">
      <c r="A5424" s="4"/>
      <c r="B5424" s="4"/>
      <c r="C5424" s="7" t="s">
        <v>481</v>
      </c>
      <c r="D5424" s="35" t="s">
        <v>372</v>
      </c>
      <c r="E5424" s="35" t="s">
        <v>2735</v>
      </c>
      <c r="F5424" s="35" t="s">
        <v>2736</v>
      </c>
      <c r="G5424" s="35" t="s">
        <v>2737</v>
      </c>
    </row>
    <row r="5425" spans="1:7">
      <c r="A5425" s="4"/>
      <c r="B5425" s="4"/>
      <c r="C5425" s="7" t="s">
        <v>480</v>
      </c>
      <c r="D5425" s="35" t="s">
        <v>372</v>
      </c>
      <c r="E5425" s="35" t="s">
        <v>2735</v>
      </c>
      <c r="F5425" s="35" t="s">
        <v>2736</v>
      </c>
      <c r="G5425" s="35" t="s">
        <v>2737</v>
      </c>
    </row>
    <row r="5426" spans="1:7">
      <c r="A5426" s="4"/>
      <c r="B5426" s="4"/>
      <c r="C5426" s="7" t="s">
        <v>375</v>
      </c>
      <c r="D5426" s="35" t="s">
        <v>348</v>
      </c>
      <c r="E5426" s="35" t="s">
        <v>348</v>
      </c>
      <c r="F5426" s="35" t="s">
        <v>372</v>
      </c>
      <c r="G5426" s="35" t="s">
        <v>372</v>
      </c>
    </row>
    <row r="5427" spans="1:7">
      <c r="A5427" s="4"/>
      <c r="B5427" s="4"/>
      <c r="C5427" s="7" t="s">
        <v>374</v>
      </c>
      <c r="D5427" s="35" t="s">
        <v>348</v>
      </c>
      <c r="E5427" s="35" t="s">
        <v>348</v>
      </c>
      <c r="F5427" s="35" t="s">
        <v>411</v>
      </c>
      <c r="G5427" s="35" t="s">
        <v>2705</v>
      </c>
    </row>
    <row r="5428" spans="1:7">
      <c r="A5428" s="4"/>
      <c r="B5428" s="4"/>
      <c r="C5428" s="7" t="s">
        <v>22</v>
      </c>
      <c r="D5428" s="35" t="s">
        <v>348</v>
      </c>
      <c r="E5428" s="35" t="s">
        <v>348</v>
      </c>
      <c r="F5428" s="35" t="s">
        <v>411</v>
      </c>
      <c r="G5428" s="35" t="s">
        <v>2705</v>
      </c>
    </row>
    <row r="5429" spans="1:7">
      <c r="A5429" s="4"/>
      <c r="B5429" s="4"/>
      <c r="C5429" s="1312" t="s">
        <v>371</v>
      </c>
      <c r="D5429" s="1313"/>
      <c r="E5429" s="1313"/>
      <c r="F5429" s="1313"/>
      <c r="G5429" s="1313"/>
    </row>
    <row r="5430" spans="1:7">
      <c r="A5430" s="4"/>
      <c r="B5430" s="4"/>
      <c r="C5430" s="13"/>
      <c r="D5430" s="33">
        <v>2022</v>
      </c>
      <c r="E5430" s="33">
        <v>2023</v>
      </c>
      <c r="F5430" s="33">
        <v>2024</v>
      </c>
      <c r="G5430" s="33">
        <v>2025</v>
      </c>
    </row>
    <row r="5431" spans="1:7">
      <c r="A5431" s="4"/>
      <c r="B5431" s="4"/>
      <c r="C5431" s="12"/>
      <c r="D5431" s="34" t="s">
        <v>7</v>
      </c>
      <c r="E5431" s="34" t="s">
        <v>8</v>
      </c>
      <c r="F5431" s="34" t="s">
        <v>8</v>
      </c>
      <c r="G5431" s="34" t="s">
        <v>8</v>
      </c>
    </row>
    <row r="5432" spans="1:7">
      <c r="A5432" s="4"/>
      <c r="B5432" s="4"/>
      <c r="C5432" s="11" t="s">
        <v>368</v>
      </c>
      <c r="D5432" s="30">
        <v>0</v>
      </c>
      <c r="E5432" s="30">
        <v>0</v>
      </c>
      <c r="F5432" s="30">
        <v>0</v>
      </c>
      <c r="G5432" s="30">
        <v>0</v>
      </c>
    </row>
    <row r="5433" spans="1:7">
      <c r="A5433" s="4"/>
      <c r="B5433" s="4"/>
      <c r="C5433" s="11" t="s">
        <v>357</v>
      </c>
      <c r="D5433" s="30">
        <v>0</v>
      </c>
      <c r="E5433" s="30">
        <v>0</v>
      </c>
      <c r="F5433" s="30">
        <v>0</v>
      </c>
      <c r="G5433" s="30">
        <v>0</v>
      </c>
    </row>
    <row r="5434" spans="1:7">
      <c r="A5434" s="4"/>
      <c r="B5434" s="4"/>
      <c r="C5434" s="11" t="s">
        <v>361</v>
      </c>
      <c r="D5434" s="30">
        <v>0</v>
      </c>
      <c r="E5434" s="30">
        <v>0</v>
      </c>
      <c r="F5434" s="30">
        <v>0</v>
      </c>
      <c r="G5434" s="30">
        <v>0</v>
      </c>
    </row>
    <row r="5435" spans="1:7">
      <c r="A5435" s="4"/>
      <c r="B5435" s="4"/>
      <c r="C5435" s="11" t="s">
        <v>367</v>
      </c>
      <c r="D5435" s="30">
        <v>0</v>
      </c>
      <c r="E5435" s="30">
        <v>0</v>
      </c>
      <c r="F5435" s="30">
        <v>0</v>
      </c>
      <c r="G5435" s="30">
        <v>0</v>
      </c>
    </row>
    <row r="5436" spans="1:7">
      <c r="A5436" s="4"/>
      <c r="B5436" s="4"/>
      <c r="C5436" s="11" t="s">
        <v>357</v>
      </c>
      <c r="D5436" s="30">
        <v>0</v>
      </c>
      <c r="E5436" s="30">
        <v>0</v>
      </c>
      <c r="F5436" s="30">
        <v>0</v>
      </c>
      <c r="G5436" s="30">
        <v>0</v>
      </c>
    </row>
    <row r="5437" spans="1:7">
      <c r="A5437" s="4"/>
      <c r="B5437" s="4"/>
      <c r="C5437" s="11" t="s">
        <v>361</v>
      </c>
      <c r="D5437" s="30">
        <v>0</v>
      </c>
      <c r="E5437" s="30">
        <v>0</v>
      </c>
      <c r="F5437" s="30">
        <v>0</v>
      </c>
      <c r="G5437" s="30">
        <v>0</v>
      </c>
    </row>
    <row r="5438" spans="1:7">
      <c r="A5438" s="4"/>
      <c r="B5438" s="4"/>
      <c r="C5438" s="11" t="s">
        <v>366</v>
      </c>
      <c r="D5438" s="30">
        <v>0</v>
      </c>
      <c r="E5438" s="30">
        <v>0</v>
      </c>
      <c r="F5438" s="30">
        <v>0</v>
      </c>
      <c r="G5438" s="30">
        <v>0</v>
      </c>
    </row>
    <row r="5439" spans="1:7">
      <c r="A5439" s="4"/>
      <c r="B5439" s="4"/>
      <c r="C5439" s="11" t="s">
        <v>357</v>
      </c>
      <c r="D5439" s="30">
        <v>0</v>
      </c>
      <c r="E5439" s="30">
        <v>0</v>
      </c>
      <c r="F5439" s="30">
        <v>0</v>
      </c>
      <c r="G5439" s="30">
        <v>0</v>
      </c>
    </row>
    <row r="5440" spans="1:7">
      <c r="A5440" s="4"/>
      <c r="B5440" s="4"/>
      <c r="C5440" s="11" t="s">
        <v>361</v>
      </c>
      <c r="D5440" s="30">
        <v>0</v>
      </c>
      <c r="E5440" s="30">
        <v>0</v>
      </c>
      <c r="F5440" s="30">
        <v>0</v>
      </c>
      <c r="G5440" s="30">
        <v>0</v>
      </c>
    </row>
    <row r="5441" spans="1:7">
      <c r="A5441" s="4"/>
      <c r="B5441" s="4"/>
      <c r="C5441" s="11" t="s">
        <v>365</v>
      </c>
      <c r="D5441" s="30">
        <v>0</v>
      </c>
      <c r="E5441" s="30">
        <v>0</v>
      </c>
      <c r="F5441" s="30">
        <v>0</v>
      </c>
      <c r="G5441" s="30">
        <v>0</v>
      </c>
    </row>
    <row r="5442" spans="1:7">
      <c r="A5442" s="4"/>
      <c r="B5442" s="4"/>
      <c r="C5442" s="11" t="s">
        <v>357</v>
      </c>
      <c r="D5442" s="30">
        <v>0</v>
      </c>
      <c r="E5442" s="30">
        <v>0</v>
      </c>
      <c r="F5442" s="30">
        <v>0</v>
      </c>
      <c r="G5442" s="30">
        <v>0</v>
      </c>
    </row>
    <row r="5443" spans="1:7">
      <c r="A5443" s="4"/>
      <c r="B5443" s="4"/>
      <c r="C5443" s="11" t="s">
        <v>361</v>
      </c>
      <c r="D5443" s="30">
        <v>0</v>
      </c>
      <c r="E5443" s="30">
        <v>0</v>
      </c>
      <c r="F5443" s="30">
        <v>0</v>
      </c>
      <c r="G5443" s="30">
        <v>0</v>
      </c>
    </row>
    <row r="5444" spans="1:7">
      <c r="A5444" s="4"/>
      <c r="B5444" s="4"/>
      <c r="C5444" s="11" t="s">
        <v>370</v>
      </c>
      <c r="D5444" s="30">
        <v>0</v>
      </c>
      <c r="E5444" s="30">
        <v>0</v>
      </c>
      <c r="F5444" s="30">
        <v>0</v>
      </c>
      <c r="G5444" s="30">
        <v>0</v>
      </c>
    </row>
    <row r="5445" spans="1:7">
      <c r="A5445" s="4"/>
      <c r="B5445" s="4"/>
      <c r="C5445" s="11" t="s">
        <v>357</v>
      </c>
      <c r="D5445" s="30">
        <v>0</v>
      </c>
      <c r="E5445" s="30">
        <v>0</v>
      </c>
      <c r="F5445" s="30">
        <v>0</v>
      </c>
      <c r="G5445" s="30">
        <v>0</v>
      </c>
    </row>
    <row r="5446" spans="1:7">
      <c r="A5446" s="4"/>
      <c r="B5446" s="4"/>
      <c r="C5446" s="11" t="s">
        <v>361</v>
      </c>
      <c r="D5446" s="30">
        <v>0</v>
      </c>
      <c r="E5446" s="30">
        <v>0</v>
      </c>
      <c r="F5446" s="30">
        <v>0</v>
      </c>
      <c r="G5446" s="30">
        <v>0</v>
      </c>
    </row>
    <row r="5447" spans="1:7">
      <c r="A5447" s="4"/>
      <c r="B5447" s="4"/>
      <c r="C5447" s="11" t="s">
        <v>363</v>
      </c>
      <c r="D5447" s="30">
        <v>0</v>
      </c>
      <c r="E5447" s="30">
        <v>0</v>
      </c>
      <c r="F5447" s="30">
        <v>0</v>
      </c>
      <c r="G5447" s="30">
        <v>0</v>
      </c>
    </row>
    <row r="5448" spans="1:7">
      <c r="A5448" s="4"/>
      <c r="B5448" s="4"/>
      <c r="C5448" s="11" t="s">
        <v>357</v>
      </c>
      <c r="D5448" s="30">
        <v>0</v>
      </c>
      <c r="E5448" s="30">
        <v>0</v>
      </c>
      <c r="F5448" s="30">
        <v>0</v>
      </c>
      <c r="G5448" s="30">
        <v>0</v>
      </c>
    </row>
    <row r="5449" spans="1:7">
      <c r="A5449" s="4"/>
      <c r="B5449" s="4"/>
      <c r="C5449" s="11" t="s">
        <v>361</v>
      </c>
      <c r="D5449" s="30">
        <v>0</v>
      </c>
      <c r="E5449" s="30">
        <v>0</v>
      </c>
      <c r="F5449" s="30">
        <v>0</v>
      </c>
      <c r="G5449" s="30">
        <v>0</v>
      </c>
    </row>
    <row r="5450" spans="1:7">
      <c r="A5450" s="4"/>
      <c r="B5450" s="4"/>
      <c r="C5450" s="11" t="s">
        <v>362</v>
      </c>
      <c r="D5450" s="30">
        <v>0</v>
      </c>
      <c r="E5450" s="30">
        <v>0</v>
      </c>
      <c r="F5450" s="30">
        <v>0</v>
      </c>
      <c r="G5450" s="30">
        <v>0</v>
      </c>
    </row>
    <row r="5451" spans="1:7">
      <c r="A5451" s="4"/>
      <c r="B5451" s="4"/>
      <c r="C5451" s="11" t="s">
        <v>357</v>
      </c>
      <c r="D5451" s="30">
        <v>0</v>
      </c>
      <c r="E5451" s="30">
        <v>0</v>
      </c>
      <c r="F5451" s="30">
        <v>0</v>
      </c>
      <c r="G5451" s="30">
        <v>0</v>
      </c>
    </row>
    <row r="5452" spans="1:7">
      <c r="A5452" s="4"/>
      <c r="B5452" s="4"/>
      <c r="C5452" s="11" t="s">
        <v>361</v>
      </c>
      <c r="D5452" s="30">
        <v>0</v>
      </c>
      <c r="E5452" s="30">
        <v>0</v>
      </c>
      <c r="F5452" s="30">
        <v>0</v>
      </c>
      <c r="G5452" s="30">
        <v>0</v>
      </c>
    </row>
    <row r="5453" spans="1:7">
      <c r="A5453" s="4"/>
      <c r="B5453" s="4"/>
      <c r="C5453" s="11" t="s">
        <v>360</v>
      </c>
      <c r="D5453" s="30">
        <v>0</v>
      </c>
      <c r="E5453" s="30">
        <v>0</v>
      </c>
      <c r="F5453" s="30">
        <v>0</v>
      </c>
      <c r="G5453" s="30">
        <v>0</v>
      </c>
    </row>
    <row r="5454" spans="1:7">
      <c r="A5454" s="4"/>
      <c r="B5454" s="4"/>
      <c r="C5454" s="11" t="s">
        <v>357</v>
      </c>
      <c r="D5454" s="30">
        <v>0</v>
      </c>
      <c r="E5454" s="30">
        <v>0</v>
      </c>
      <c r="F5454" s="30">
        <v>0</v>
      </c>
      <c r="G5454" s="30">
        <v>0</v>
      </c>
    </row>
    <row r="5455" spans="1:7">
      <c r="A5455" s="4"/>
      <c r="B5455" s="4"/>
      <c r="C5455" s="11" t="s">
        <v>356</v>
      </c>
      <c r="D5455" s="30">
        <v>0</v>
      </c>
      <c r="E5455" s="30">
        <v>0</v>
      </c>
      <c r="F5455" s="30">
        <v>0</v>
      </c>
      <c r="G5455" s="30">
        <v>0</v>
      </c>
    </row>
    <row r="5456" spans="1:7">
      <c r="A5456" s="4"/>
      <c r="B5456" s="4"/>
      <c r="C5456" s="11" t="s">
        <v>355</v>
      </c>
      <c r="D5456" s="30">
        <v>0</v>
      </c>
      <c r="E5456" s="30">
        <v>0</v>
      </c>
      <c r="F5456" s="30">
        <v>0</v>
      </c>
      <c r="G5456" s="30">
        <v>0</v>
      </c>
    </row>
    <row r="5457" spans="1:7">
      <c r="A5457" s="4"/>
      <c r="B5457" s="4"/>
      <c r="C5457" s="11" t="s">
        <v>354</v>
      </c>
      <c r="D5457" s="30">
        <v>0</v>
      </c>
      <c r="E5457" s="30">
        <v>0</v>
      </c>
      <c r="F5457" s="30">
        <v>0</v>
      </c>
      <c r="G5457" s="30">
        <v>0</v>
      </c>
    </row>
    <row r="5458" spans="1:7">
      <c r="A5458" s="4"/>
      <c r="B5458" s="4"/>
      <c r="C5458" s="11" t="s">
        <v>353</v>
      </c>
      <c r="D5458" s="30">
        <v>0</v>
      </c>
      <c r="E5458" s="30">
        <v>0</v>
      </c>
      <c r="F5458" s="30">
        <v>0</v>
      </c>
      <c r="G5458" s="30">
        <v>0</v>
      </c>
    </row>
    <row r="5459" spans="1:7">
      <c r="A5459" s="4"/>
      <c r="B5459" s="4"/>
      <c r="C5459" s="11" t="s">
        <v>359</v>
      </c>
      <c r="D5459" s="30">
        <v>0</v>
      </c>
      <c r="E5459" s="30">
        <v>66666666</v>
      </c>
      <c r="F5459" s="30">
        <v>133333333</v>
      </c>
      <c r="G5459" s="30">
        <v>366666666</v>
      </c>
    </row>
    <row r="5460" spans="1:7">
      <c r="A5460" s="4"/>
      <c r="B5460" s="4"/>
      <c r="C5460" s="11" t="s">
        <v>357</v>
      </c>
      <c r="D5460" s="30">
        <v>0</v>
      </c>
      <c r="E5460" s="30">
        <v>66666666</v>
      </c>
      <c r="F5460" s="30">
        <v>133333333</v>
      </c>
      <c r="G5460" s="30">
        <v>366666666</v>
      </c>
    </row>
    <row r="5461" spans="1:7">
      <c r="A5461" s="4"/>
      <c r="B5461" s="4"/>
      <c r="C5461" s="11" t="s">
        <v>356</v>
      </c>
      <c r="D5461" s="30">
        <v>0</v>
      </c>
      <c r="E5461" s="30">
        <v>0</v>
      </c>
      <c r="F5461" s="30">
        <v>0</v>
      </c>
      <c r="G5461" s="30">
        <v>0</v>
      </c>
    </row>
    <row r="5462" spans="1:7">
      <c r="A5462" s="4"/>
      <c r="B5462" s="4"/>
      <c r="C5462" s="11" t="s">
        <v>355</v>
      </c>
      <c r="D5462" s="30">
        <v>0</v>
      </c>
      <c r="E5462" s="30">
        <v>0</v>
      </c>
      <c r="F5462" s="30">
        <v>0</v>
      </c>
      <c r="G5462" s="30">
        <v>0</v>
      </c>
    </row>
    <row r="5463" spans="1:7">
      <c r="A5463" s="4"/>
      <c r="B5463" s="4"/>
      <c r="C5463" s="11" t="s">
        <v>354</v>
      </c>
      <c r="D5463" s="30">
        <v>0</v>
      </c>
      <c r="E5463" s="30">
        <v>0</v>
      </c>
      <c r="F5463" s="30">
        <v>0</v>
      </c>
      <c r="G5463" s="30">
        <v>0</v>
      </c>
    </row>
    <row r="5464" spans="1:7">
      <c r="A5464" s="4"/>
      <c r="B5464" s="4"/>
      <c r="C5464" s="11" t="s">
        <v>353</v>
      </c>
      <c r="D5464" s="30">
        <v>0</v>
      </c>
      <c r="E5464" s="30">
        <v>0</v>
      </c>
      <c r="F5464" s="30">
        <v>0</v>
      </c>
      <c r="G5464" s="30">
        <v>0</v>
      </c>
    </row>
    <row r="5465" spans="1:7">
      <c r="A5465" s="4"/>
      <c r="B5465" s="4"/>
      <c r="C5465" s="11" t="s">
        <v>358</v>
      </c>
      <c r="D5465" s="30">
        <v>0</v>
      </c>
      <c r="E5465" s="30">
        <v>0</v>
      </c>
      <c r="F5465" s="30">
        <v>0</v>
      </c>
      <c r="G5465" s="30">
        <v>0</v>
      </c>
    </row>
    <row r="5466" spans="1:7">
      <c r="A5466" s="4"/>
      <c r="B5466" s="4"/>
      <c r="C5466" s="11" t="s">
        <v>357</v>
      </c>
      <c r="D5466" s="30">
        <v>0</v>
      </c>
      <c r="E5466" s="30">
        <v>0</v>
      </c>
      <c r="F5466" s="30">
        <v>0</v>
      </c>
      <c r="G5466" s="30">
        <v>0</v>
      </c>
    </row>
    <row r="5467" spans="1:7">
      <c r="A5467" s="4"/>
      <c r="B5467" s="4"/>
      <c r="C5467" s="11" t="s">
        <v>356</v>
      </c>
      <c r="D5467" s="30">
        <v>0</v>
      </c>
      <c r="E5467" s="30">
        <v>0</v>
      </c>
      <c r="F5467" s="30">
        <v>0</v>
      </c>
      <c r="G5467" s="30">
        <v>0</v>
      </c>
    </row>
    <row r="5468" spans="1:7">
      <c r="A5468" s="4"/>
      <c r="B5468" s="4"/>
      <c r="C5468" s="11" t="s">
        <v>355</v>
      </c>
      <c r="D5468" s="30">
        <v>0</v>
      </c>
      <c r="E5468" s="30">
        <v>0</v>
      </c>
      <c r="F5468" s="30">
        <v>0</v>
      </c>
      <c r="G5468" s="30">
        <v>0</v>
      </c>
    </row>
    <row r="5469" spans="1:7">
      <c r="A5469" s="4"/>
      <c r="B5469" s="4"/>
      <c r="C5469" s="11" t="s">
        <v>354</v>
      </c>
      <c r="D5469" s="30">
        <v>0</v>
      </c>
      <c r="E5469" s="30">
        <v>0</v>
      </c>
      <c r="F5469" s="30">
        <v>0</v>
      </c>
      <c r="G5469" s="30">
        <v>0</v>
      </c>
    </row>
    <row r="5470" spans="1:7">
      <c r="A5470" s="4"/>
      <c r="B5470" s="4"/>
      <c r="C5470" s="11" t="s">
        <v>353</v>
      </c>
      <c r="D5470" s="30">
        <v>0</v>
      </c>
      <c r="E5470" s="30">
        <v>0</v>
      </c>
      <c r="F5470" s="30">
        <v>0</v>
      </c>
      <c r="G5470" s="30">
        <v>0</v>
      </c>
    </row>
    <row r="5471" spans="1:7">
      <c r="A5471" s="4"/>
      <c r="B5471" s="4"/>
      <c r="C5471" s="11" t="s">
        <v>352</v>
      </c>
      <c r="D5471" s="30">
        <v>0</v>
      </c>
      <c r="E5471" s="30">
        <v>0</v>
      </c>
      <c r="F5471" s="30">
        <v>0</v>
      </c>
      <c r="G5471" s="30">
        <v>0</v>
      </c>
    </row>
    <row r="5472" spans="1:7">
      <c r="A5472" s="4"/>
      <c r="B5472" s="4"/>
      <c r="C5472" s="11" t="s">
        <v>351</v>
      </c>
      <c r="D5472" s="30">
        <v>0</v>
      </c>
      <c r="E5472" s="30">
        <v>0</v>
      </c>
      <c r="F5472" s="30">
        <v>0</v>
      </c>
      <c r="G5472" s="30">
        <v>0</v>
      </c>
    </row>
    <row r="5473" spans="1:7">
      <c r="A5473" s="4"/>
      <c r="B5473" s="4"/>
      <c r="C5473" s="10" t="s">
        <v>145</v>
      </c>
      <c r="D5473" s="30">
        <v>0</v>
      </c>
      <c r="E5473" s="30">
        <v>66666666</v>
      </c>
      <c r="F5473" s="30">
        <v>133333333</v>
      </c>
      <c r="G5473" s="30">
        <v>366666666</v>
      </c>
    </row>
    <row r="5474" spans="1:7">
      <c r="A5474" s="4"/>
      <c r="B5474" s="4"/>
      <c r="C5474" s="26" t="s">
        <v>1982</v>
      </c>
      <c r="D5474" s="1316" t="s">
        <v>1983</v>
      </c>
      <c r="E5474" s="1317"/>
      <c r="F5474" s="1317"/>
      <c r="G5474" s="1317"/>
    </row>
    <row r="5475" spans="1:7">
      <c r="A5475" s="4"/>
      <c r="B5475" s="4"/>
      <c r="C5475" s="14" t="s">
        <v>382</v>
      </c>
      <c r="D5475" s="1314" t="s">
        <v>1984</v>
      </c>
      <c r="E5475" s="1315"/>
      <c r="F5475" s="1315"/>
      <c r="G5475" s="1315"/>
    </row>
    <row r="5476" spans="1:7">
      <c r="A5476" s="4"/>
      <c r="B5476" s="4"/>
      <c r="C5476" s="27" t="s">
        <v>380</v>
      </c>
      <c r="D5476" s="1310" t="s">
        <v>1985</v>
      </c>
      <c r="E5476" s="1311"/>
      <c r="F5476" s="1311"/>
      <c r="G5476" s="1311"/>
    </row>
    <row r="5477" spans="1:7">
      <c r="A5477" s="4"/>
      <c r="B5477" s="4"/>
      <c r="C5477" s="27" t="s">
        <v>15</v>
      </c>
      <c r="D5477" s="1310" t="s">
        <v>1981</v>
      </c>
      <c r="E5477" s="1311"/>
      <c r="F5477" s="1311"/>
      <c r="G5477" s="1311"/>
    </row>
    <row r="5478" spans="1:7">
      <c r="A5478" s="4"/>
      <c r="B5478" s="4"/>
      <c r="C5478" s="13"/>
      <c r="D5478" s="33">
        <v>2022</v>
      </c>
      <c r="E5478" s="33">
        <v>2023</v>
      </c>
      <c r="F5478" s="33">
        <v>2024</v>
      </c>
      <c r="G5478" s="33">
        <v>2025</v>
      </c>
    </row>
    <row r="5479" spans="1:7">
      <c r="A5479" s="4"/>
      <c r="B5479" s="4"/>
      <c r="C5479" s="12"/>
      <c r="D5479" s="34" t="s">
        <v>7</v>
      </c>
      <c r="E5479" s="34" t="s">
        <v>8</v>
      </c>
      <c r="F5479" s="34" t="s">
        <v>8</v>
      </c>
      <c r="G5479" s="34" t="s">
        <v>8</v>
      </c>
    </row>
    <row r="5480" spans="1:7">
      <c r="A5480" s="4"/>
      <c r="B5480" s="4"/>
      <c r="C5480" s="7" t="s">
        <v>16</v>
      </c>
      <c r="D5480" s="35" t="s">
        <v>348</v>
      </c>
      <c r="E5480" s="35" t="s">
        <v>411</v>
      </c>
      <c r="F5480" s="35" t="s">
        <v>411</v>
      </c>
      <c r="G5480" s="35" t="s">
        <v>411</v>
      </c>
    </row>
    <row r="5481" spans="1:7">
      <c r="A5481" s="4"/>
      <c r="B5481" s="4"/>
      <c r="C5481" s="7" t="s">
        <v>481</v>
      </c>
      <c r="D5481" s="35" t="s">
        <v>372</v>
      </c>
      <c r="E5481" s="35" t="s">
        <v>2738</v>
      </c>
      <c r="F5481" s="35" t="s">
        <v>2736</v>
      </c>
      <c r="G5481" s="35" t="s">
        <v>2739</v>
      </c>
    </row>
    <row r="5482" spans="1:7">
      <c r="A5482" s="4"/>
      <c r="B5482" s="4"/>
      <c r="C5482" s="7" t="s">
        <v>480</v>
      </c>
      <c r="D5482" s="35" t="s">
        <v>372</v>
      </c>
      <c r="E5482" s="35" t="s">
        <v>2738</v>
      </c>
      <c r="F5482" s="35" t="s">
        <v>2736</v>
      </c>
      <c r="G5482" s="35" t="s">
        <v>2739</v>
      </c>
    </row>
    <row r="5483" spans="1:7">
      <c r="A5483" s="4"/>
      <c r="B5483" s="4"/>
      <c r="C5483" s="7" t="s">
        <v>375</v>
      </c>
      <c r="D5483" s="35" t="s">
        <v>348</v>
      </c>
      <c r="E5483" s="35" t="s">
        <v>348</v>
      </c>
      <c r="F5483" s="35" t="s">
        <v>372</v>
      </c>
      <c r="G5483" s="35" t="s">
        <v>372</v>
      </c>
    </row>
    <row r="5484" spans="1:7">
      <c r="A5484" s="4"/>
      <c r="B5484" s="4"/>
      <c r="C5484" s="7" t="s">
        <v>374</v>
      </c>
      <c r="D5484" s="35" t="s">
        <v>348</v>
      </c>
      <c r="E5484" s="35" t="s">
        <v>348</v>
      </c>
      <c r="F5484" s="35" t="s">
        <v>411</v>
      </c>
      <c r="G5484" s="35" t="s">
        <v>2705</v>
      </c>
    </row>
    <row r="5485" spans="1:7">
      <c r="A5485" s="4"/>
      <c r="B5485" s="4"/>
      <c r="C5485" s="7" t="s">
        <v>22</v>
      </c>
      <c r="D5485" s="35" t="s">
        <v>348</v>
      </c>
      <c r="E5485" s="35" t="s">
        <v>348</v>
      </c>
      <c r="F5485" s="35" t="s">
        <v>411</v>
      </c>
      <c r="G5485" s="35" t="s">
        <v>2705</v>
      </c>
    </row>
    <row r="5486" spans="1:7">
      <c r="A5486" s="4"/>
      <c r="B5486" s="4"/>
      <c r="C5486" s="1312" t="s">
        <v>371</v>
      </c>
      <c r="D5486" s="1313"/>
      <c r="E5486" s="1313"/>
      <c r="F5486" s="1313"/>
      <c r="G5486" s="1313"/>
    </row>
    <row r="5487" spans="1:7">
      <c r="A5487" s="4"/>
      <c r="B5487" s="4"/>
      <c r="C5487" s="13"/>
      <c r="D5487" s="33">
        <v>2022</v>
      </c>
      <c r="E5487" s="33">
        <v>2023</v>
      </c>
      <c r="F5487" s="33">
        <v>2024</v>
      </c>
      <c r="G5487" s="33">
        <v>2025</v>
      </c>
    </row>
    <row r="5488" spans="1:7">
      <c r="A5488" s="4"/>
      <c r="B5488" s="4"/>
      <c r="C5488" s="12"/>
      <c r="D5488" s="34" t="s">
        <v>7</v>
      </c>
      <c r="E5488" s="34" t="s">
        <v>8</v>
      </c>
      <c r="F5488" s="34" t="s">
        <v>8</v>
      </c>
      <c r="G5488" s="34" t="s">
        <v>8</v>
      </c>
    </row>
    <row r="5489" spans="1:7">
      <c r="A5489" s="4"/>
      <c r="B5489" s="4"/>
      <c r="C5489" s="11" t="s">
        <v>368</v>
      </c>
      <c r="D5489" s="30">
        <v>0</v>
      </c>
      <c r="E5489" s="30">
        <v>0</v>
      </c>
      <c r="F5489" s="30">
        <v>0</v>
      </c>
      <c r="G5489" s="30">
        <v>0</v>
      </c>
    </row>
    <row r="5490" spans="1:7">
      <c r="A5490" s="4"/>
      <c r="B5490" s="4"/>
      <c r="C5490" s="11" t="s">
        <v>357</v>
      </c>
      <c r="D5490" s="30">
        <v>0</v>
      </c>
      <c r="E5490" s="30">
        <v>0</v>
      </c>
      <c r="F5490" s="30">
        <v>0</v>
      </c>
      <c r="G5490" s="30">
        <v>0</v>
      </c>
    </row>
    <row r="5491" spans="1:7">
      <c r="A5491" s="4"/>
      <c r="B5491" s="4"/>
      <c r="C5491" s="11" t="s">
        <v>361</v>
      </c>
      <c r="D5491" s="30">
        <v>0</v>
      </c>
      <c r="E5491" s="30">
        <v>0</v>
      </c>
      <c r="F5491" s="30">
        <v>0</v>
      </c>
      <c r="G5491" s="30">
        <v>0</v>
      </c>
    </row>
    <row r="5492" spans="1:7">
      <c r="A5492" s="4"/>
      <c r="B5492" s="4"/>
      <c r="C5492" s="11" t="s">
        <v>367</v>
      </c>
      <c r="D5492" s="30">
        <v>0</v>
      </c>
      <c r="E5492" s="30">
        <v>0</v>
      </c>
      <c r="F5492" s="30">
        <v>0</v>
      </c>
      <c r="G5492" s="30">
        <v>0</v>
      </c>
    </row>
    <row r="5493" spans="1:7">
      <c r="A5493" s="4"/>
      <c r="B5493" s="4"/>
      <c r="C5493" s="11" t="s">
        <v>357</v>
      </c>
      <c r="D5493" s="30">
        <v>0</v>
      </c>
      <c r="E5493" s="30">
        <v>0</v>
      </c>
      <c r="F5493" s="30">
        <v>0</v>
      </c>
      <c r="G5493" s="30">
        <v>0</v>
      </c>
    </row>
    <row r="5494" spans="1:7">
      <c r="A5494" s="4"/>
      <c r="B5494" s="4"/>
      <c r="C5494" s="11" t="s">
        <v>361</v>
      </c>
      <c r="D5494" s="30">
        <v>0</v>
      </c>
      <c r="E5494" s="30">
        <v>0</v>
      </c>
      <c r="F5494" s="30">
        <v>0</v>
      </c>
      <c r="G5494" s="30">
        <v>0</v>
      </c>
    </row>
    <row r="5495" spans="1:7">
      <c r="A5495" s="4"/>
      <c r="B5495" s="4"/>
      <c r="C5495" s="11" t="s">
        <v>366</v>
      </c>
      <c r="D5495" s="30">
        <v>0</v>
      </c>
      <c r="E5495" s="30">
        <v>0</v>
      </c>
      <c r="F5495" s="30">
        <v>0</v>
      </c>
      <c r="G5495" s="30">
        <v>0</v>
      </c>
    </row>
    <row r="5496" spans="1:7">
      <c r="A5496" s="4"/>
      <c r="B5496" s="4"/>
      <c r="C5496" s="11" t="s">
        <v>357</v>
      </c>
      <c r="D5496" s="30">
        <v>0</v>
      </c>
      <c r="E5496" s="30">
        <v>0</v>
      </c>
      <c r="F5496" s="30">
        <v>0</v>
      </c>
      <c r="G5496" s="30">
        <v>0</v>
      </c>
    </row>
    <row r="5497" spans="1:7">
      <c r="A5497" s="4"/>
      <c r="B5497" s="4"/>
      <c r="C5497" s="11" t="s">
        <v>361</v>
      </c>
      <c r="D5497" s="30">
        <v>0</v>
      </c>
      <c r="E5497" s="30">
        <v>0</v>
      </c>
      <c r="F5497" s="30">
        <v>0</v>
      </c>
      <c r="G5497" s="30">
        <v>0</v>
      </c>
    </row>
    <row r="5498" spans="1:7">
      <c r="A5498" s="4"/>
      <c r="B5498" s="4"/>
      <c r="C5498" s="11" t="s">
        <v>365</v>
      </c>
      <c r="D5498" s="30">
        <v>0</v>
      </c>
      <c r="E5498" s="30">
        <v>0</v>
      </c>
      <c r="F5498" s="30">
        <v>0</v>
      </c>
      <c r="G5498" s="30">
        <v>0</v>
      </c>
    </row>
    <row r="5499" spans="1:7">
      <c r="A5499" s="4"/>
      <c r="B5499" s="4"/>
      <c r="C5499" s="11" t="s">
        <v>357</v>
      </c>
      <c r="D5499" s="30">
        <v>0</v>
      </c>
      <c r="E5499" s="30">
        <v>0</v>
      </c>
      <c r="F5499" s="30">
        <v>0</v>
      </c>
      <c r="G5499" s="30">
        <v>0</v>
      </c>
    </row>
    <row r="5500" spans="1:7">
      <c r="A5500" s="4"/>
      <c r="B5500" s="4"/>
      <c r="C5500" s="11" t="s">
        <v>361</v>
      </c>
      <c r="D5500" s="30">
        <v>0</v>
      </c>
      <c r="E5500" s="30">
        <v>0</v>
      </c>
      <c r="F5500" s="30">
        <v>0</v>
      </c>
      <c r="G5500" s="30">
        <v>0</v>
      </c>
    </row>
    <row r="5501" spans="1:7">
      <c r="A5501" s="4"/>
      <c r="B5501" s="4"/>
      <c r="C5501" s="11" t="s">
        <v>370</v>
      </c>
      <c r="D5501" s="30">
        <v>0</v>
      </c>
      <c r="E5501" s="30">
        <v>0</v>
      </c>
      <c r="F5501" s="30">
        <v>0</v>
      </c>
      <c r="G5501" s="30">
        <v>0</v>
      </c>
    </row>
    <row r="5502" spans="1:7">
      <c r="A5502" s="4"/>
      <c r="B5502" s="4"/>
      <c r="C5502" s="11" t="s">
        <v>357</v>
      </c>
      <c r="D5502" s="30">
        <v>0</v>
      </c>
      <c r="E5502" s="30">
        <v>0</v>
      </c>
      <c r="F5502" s="30">
        <v>0</v>
      </c>
      <c r="G5502" s="30">
        <v>0</v>
      </c>
    </row>
    <row r="5503" spans="1:7">
      <c r="A5503" s="4"/>
      <c r="B5503" s="4"/>
      <c r="C5503" s="11" t="s">
        <v>361</v>
      </c>
      <c r="D5503" s="30">
        <v>0</v>
      </c>
      <c r="E5503" s="30">
        <v>0</v>
      </c>
      <c r="F5503" s="30">
        <v>0</v>
      </c>
      <c r="G5503" s="30">
        <v>0</v>
      </c>
    </row>
    <row r="5504" spans="1:7">
      <c r="A5504" s="4"/>
      <c r="B5504" s="4"/>
      <c r="C5504" s="11" t="s">
        <v>363</v>
      </c>
      <c r="D5504" s="30">
        <v>0</v>
      </c>
      <c r="E5504" s="30">
        <v>0</v>
      </c>
      <c r="F5504" s="30">
        <v>0</v>
      </c>
      <c r="G5504" s="30">
        <v>0</v>
      </c>
    </row>
    <row r="5505" spans="1:7">
      <c r="A5505" s="4"/>
      <c r="B5505" s="4"/>
      <c r="C5505" s="11" t="s">
        <v>357</v>
      </c>
      <c r="D5505" s="30">
        <v>0</v>
      </c>
      <c r="E5505" s="30">
        <v>0</v>
      </c>
      <c r="F5505" s="30">
        <v>0</v>
      </c>
      <c r="G5505" s="30">
        <v>0</v>
      </c>
    </row>
    <row r="5506" spans="1:7">
      <c r="A5506" s="4"/>
      <c r="B5506" s="4"/>
      <c r="C5506" s="11" t="s">
        <v>361</v>
      </c>
      <c r="D5506" s="30">
        <v>0</v>
      </c>
      <c r="E5506" s="30">
        <v>0</v>
      </c>
      <c r="F5506" s="30">
        <v>0</v>
      </c>
      <c r="G5506" s="30">
        <v>0</v>
      </c>
    </row>
    <row r="5507" spans="1:7">
      <c r="A5507" s="4"/>
      <c r="B5507" s="4"/>
      <c r="C5507" s="11" t="s">
        <v>362</v>
      </c>
      <c r="D5507" s="30">
        <v>0</v>
      </c>
      <c r="E5507" s="30">
        <v>0</v>
      </c>
      <c r="F5507" s="30">
        <v>0</v>
      </c>
      <c r="G5507" s="30">
        <v>0</v>
      </c>
    </row>
    <row r="5508" spans="1:7">
      <c r="A5508" s="4"/>
      <c r="B5508" s="4"/>
      <c r="C5508" s="11" t="s">
        <v>357</v>
      </c>
      <c r="D5508" s="30">
        <v>0</v>
      </c>
      <c r="E5508" s="30">
        <v>0</v>
      </c>
      <c r="F5508" s="30">
        <v>0</v>
      </c>
      <c r="G5508" s="30">
        <v>0</v>
      </c>
    </row>
    <row r="5509" spans="1:7">
      <c r="A5509" s="4"/>
      <c r="B5509" s="4"/>
      <c r="C5509" s="11" t="s">
        <v>361</v>
      </c>
      <c r="D5509" s="30">
        <v>0</v>
      </c>
      <c r="E5509" s="30">
        <v>0</v>
      </c>
      <c r="F5509" s="30">
        <v>0</v>
      </c>
      <c r="G5509" s="30">
        <v>0</v>
      </c>
    </row>
    <row r="5510" spans="1:7">
      <c r="A5510" s="4"/>
      <c r="B5510" s="4"/>
      <c r="C5510" s="11" t="s">
        <v>360</v>
      </c>
      <c r="D5510" s="30">
        <v>0</v>
      </c>
      <c r="E5510" s="30">
        <v>0</v>
      </c>
      <c r="F5510" s="30">
        <v>0</v>
      </c>
      <c r="G5510" s="30">
        <v>0</v>
      </c>
    </row>
    <row r="5511" spans="1:7">
      <c r="A5511" s="4"/>
      <c r="B5511" s="4"/>
      <c r="C5511" s="11" t="s">
        <v>357</v>
      </c>
      <c r="D5511" s="30">
        <v>0</v>
      </c>
      <c r="E5511" s="30">
        <v>0</v>
      </c>
      <c r="F5511" s="30">
        <v>0</v>
      </c>
      <c r="G5511" s="30">
        <v>0</v>
      </c>
    </row>
    <row r="5512" spans="1:7">
      <c r="A5512" s="4"/>
      <c r="B5512" s="4"/>
      <c r="C5512" s="11" t="s">
        <v>356</v>
      </c>
      <c r="D5512" s="30">
        <v>0</v>
      </c>
      <c r="E5512" s="30">
        <v>0</v>
      </c>
      <c r="F5512" s="30">
        <v>0</v>
      </c>
      <c r="G5512" s="30">
        <v>0</v>
      </c>
    </row>
    <row r="5513" spans="1:7">
      <c r="A5513" s="4"/>
      <c r="B5513" s="4"/>
      <c r="C5513" s="11" t="s">
        <v>355</v>
      </c>
      <c r="D5513" s="30">
        <v>0</v>
      </c>
      <c r="E5513" s="30">
        <v>0</v>
      </c>
      <c r="F5513" s="30">
        <v>0</v>
      </c>
      <c r="G5513" s="30">
        <v>0</v>
      </c>
    </row>
    <row r="5514" spans="1:7">
      <c r="A5514" s="4"/>
      <c r="B5514" s="4"/>
      <c r="C5514" s="11" t="s">
        <v>354</v>
      </c>
      <c r="D5514" s="30">
        <v>0</v>
      </c>
      <c r="E5514" s="30">
        <v>0</v>
      </c>
      <c r="F5514" s="30">
        <v>0</v>
      </c>
      <c r="G5514" s="30">
        <v>0</v>
      </c>
    </row>
    <row r="5515" spans="1:7">
      <c r="A5515" s="4"/>
      <c r="B5515" s="4"/>
      <c r="C5515" s="11" t="s">
        <v>353</v>
      </c>
      <c r="D5515" s="30">
        <v>0</v>
      </c>
      <c r="E5515" s="30">
        <v>0</v>
      </c>
      <c r="F5515" s="30">
        <v>0</v>
      </c>
      <c r="G5515" s="30">
        <v>0</v>
      </c>
    </row>
    <row r="5516" spans="1:7">
      <c r="A5516" s="4"/>
      <c r="B5516" s="4"/>
      <c r="C5516" s="11" t="s">
        <v>359</v>
      </c>
      <c r="D5516" s="30">
        <v>0</v>
      </c>
      <c r="E5516" s="30">
        <v>66666667</v>
      </c>
      <c r="F5516" s="30">
        <v>133333333</v>
      </c>
      <c r="G5516" s="30">
        <v>366666667</v>
      </c>
    </row>
    <row r="5517" spans="1:7">
      <c r="A5517" s="4"/>
      <c r="B5517" s="4"/>
      <c r="C5517" s="11" t="s">
        <v>357</v>
      </c>
      <c r="D5517" s="30">
        <v>0</v>
      </c>
      <c r="E5517" s="30">
        <v>66666667</v>
      </c>
      <c r="F5517" s="30">
        <v>133333333</v>
      </c>
      <c r="G5517" s="30">
        <v>366666667</v>
      </c>
    </row>
    <row r="5518" spans="1:7">
      <c r="A5518" s="4"/>
      <c r="B5518" s="4"/>
      <c r="C5518" s="11" t="s">
        <v>356</v>
      </c>
      <c r="D5518" s="30">
        <v>0</v>
      </c>
      <c r="E5518" s="30">
        <v>0</v>
      </c>
      <c r="F5518" s="30">
        <v>0</v>
      </c>
      <c r="G5518" s="30">
        <v>0</v>
      </c>
    </row>
    <row r="5519" spans="1:7">
      <c r="A5519" s="4"/>
      <c r="B5519" s="4"/>
      <c r="C5519" s="11" t="s">
        <v>355</v>
      </c>
      <c r="D5519" s="30">
        <v>0</v>
      </c>
      <c r="E5519" s="30">
        <v>0</v>
      </c>
      <c r="F5519" s="30">
        <v>0</v>
      </c>
      <c r="G5519" s="30">
        <v>0</v>
      </c>
    </row>
    <row r="5520" spans="1:7">
      <c r="A5520" s="4"/>
      <c r="B5520" s="4"/>
      <c r="C5520" s="11" t="s">
        <v>354</v>
      </c>
      <c r="D5520" s="30">
        <v>0</v>
      </c>
      <c r="E5520" s="30">
        <v>0</v>
      </c>
      <c r="F5520" s="30">
        <v>0</v>
      </c>
      <c r="G5520" s="30">
        <v>0</v>
      </c>
    </row>
    <row r="5521" spans="1:7">
      <c r="A5521" s="4"/>
      <c r="B5521" s="4"/>
      <c r="C5521" s="11" t="s">
        <v>353</v>
      </c>
      <c r="D5521" s="30">
        <v>0</v>
      </c>
      <c r="E5521" s="30">
        <v>0</v>
      </c>
      <c r="F5521" s="30">
        <v>0</v>
      </c>
      <c r="G5521" s="30">
        <v>0</v>
      </c>
    </row>
    <row r="5522" spans="1:7">
      <c r="A5522" s="4"/>
      <c r="B5522" s="4"/>
      <c r="C5522" s="11" t="s">
        <v>358</v>
      </c>
      <c r="D5522" s="30">
        <v>0</v>
      </c>
      <c r="E5522" s="30">
        <v>0</v>
      </c>
      <c r="F5522" s="30">
        <v>0</v>
      </c>
      <c r="G5522" s="30">
        <v>0</v>
      </c>
    </row>
    <row r="5523" spans="1:7">
      <c r="A5523" s="4"/>
      <c r="B5523" s="4"/>
      <c r="C5523" s="11" t="s">
        <v>357</v>
      </c>
      <c r="D5523" s="30">
        <v>0</v>
      </c>
      <c r="E5523" s="30">
        <v>0</v>
      </c>
      <c r="F5523" s="30">
        <v>0</v>
      </c>
      <c r="G5523" s="30">
        <v>0</v>
      </c>
    </row>
    <row r="5524" spans="1:7">
      <c r="A5524" s="4"/>
      <c r="B5524" s="4"/>
      <c r="C5524" s="11" t="s">
        <v>356</v>
      </c>
      <c r="D5524" s="30">
        <v>0</v>
      </c>
      <c r="E5524" s="30">
        <v>0</v>
      </c>
      <c r="F5524" s="30">
        <v>0</v>
      </c>
      <c r="G5524" s="30">
        <v>0</v>
      </c>
    </row>
    <row r="5525" spans="1:7">
      <c r="A5525" s="4"/>
      <c r="B5525" s="4"/>
      <c r="C5525" s="11" t="s">
        <v>355</v>
      </c>
      <c r="D5525" s="30">
        <v>0</v>
      </c>
      <c r="E5525" s="30">
        <v>0</v>
      </c>
      <c r="F5525" s="30">
        <v>0</v>
      </c>
      <c r="G5525" s="30">
        <v>0</v>
      </c>
    </row>
    <row r="5526" spans="1:7">
      <c r="A5526" s="4"/>
      <c r="B5526" s="4"/>
      <c r="C5526" s="11" t="s">
        <v>354</v>
      </c>
      <c r="D5526" s="30">
        <v>0</v>
      </c>
      <c r="E5526" s="30">
        <v>0</v>
      </c>
      <c r="F5526" s="30">
        <v>0</v>
      </c>
      <c r="G5526" s="30">
        <v>0</v>
      </c>
    </row>
    <row r="5527" spans="1:7">
      <c r="A5527" s="4"/>
      <c r="B5527" s="4"/>
      <c r="C5527" s="11" t="s">
        <v>353</v>
      </c>
      <c r="D5527" s="30">
        <v>0</v>
      </c>
      <c r="E5527" s="30">
        <v>0</v>
      </c>
      <c r="F5527" s="30">
        <v>0</v>
      </c>
      <c r="G5527" s="30">
        <v>0</v>
      </c>
    </row>
    <row r="5528" spans="1:7">
      <c r="A5528" s="4"/>
      <c r="B5528" s="4"/>
      <c r="C5528" s="11" t="s">
        <v>352</v>
      </c>
      <c r="D5528" s="30">
        <v>0</v>
      </c>
      <c r="E5528" s="30">
        <v>0</v>
      </c>
      <c r="F5528" s="30">
        <v>0</v>
      </c>
      <c r="G5528" s="30">
        <v>0</v>
      </c>
    </row>
    <row r="5529" spans="1:7">
      <c r="A5529" s="4"/>
      <c r="B5529" s="4"/>
      <c r="C5529" s="11" t="s">
        <v>351</v>
      </c>
      <c r="D5529" s="30">
        <v>0</v>
      </c>
      <c r="E5529" s="30">
        <v>0</v>
      </c>
      <c r="F5529" s="30">
        <v>0</v>
      </c>
      <c r="G5529" s="30">
        <v>0</v>
      </c>
    </row>
    <row r="5530" spans="1:7">
      <c r="A5530" s="4"/>
      <c r="B5530" s="4"/>
      <c r="C5530" s="10" t="s">
        <v>145</v>
      </c>
      <c r="D5530" s="30">
        <v>0</v>
      </c>
      <c r="E5530" s="30">
        <v>66666667</v>
      </c>
      <c r="F5530" s="30">
        <v>133333333</v>
      </c>
      <c r="G5530" s="30">
        <v>366666667</v>
      </c>
    </row>
    <row r="5531" spans="1:7">
      <c r="A5531" s="4"/>
      <c r="B5531" s="4"/>
      <c r="C5531" s="26" t="s">
        <v>1986</v>
      </c>
      <c r="D5531" s="1316" t="s">
        <v>1987</v>
      </c>
      <c r="E5531" s="1317"/>
      <c r="F5531" s="1317"/>
      <c r="G5531" s="1317"/>
    </row>
    <row r="5532" spans="1:7">
      <c r="A5532" s="4"/>
      <c r="B5532" s="4"/>
      <c r="C5532" s="14" t="s">
        <v>382</v>
      </c>
      <c r="D5532" s="1314" t="s">
        <v>1988</v>
      </c>
      <c r="E5532" s="1315"/>
      <c r="F5532" s="1315"/>
      <c r="G5532" s="1315"/>
    </row>
    <row r="5533" spans="1:7">
      <c r="A5533" s="4"/>
      <c r="B5533" s="4"/>
      <c r="C5533" s="27" t="s">
        <v>380</v>
      </c>
      <c r="D5533" s="1310" t="s">
        <v>1989</v>
      </c>
      <c r="E5533" s="1311"/>
      <c r="F5533" s="1311"/>
      <c r="G5533" s="1311"/>
    </row>
    <row r="5534" spans="1:7">
      <c r="A5534" s="4"/>
      <c r="B5534" s="4"/>
      <c r="C5534" s="27" t="s">
        <v>15</v>
      </c>
      <c r="D5534" s="1310" t="s">
        <v>1981</v>
      </c>
      <c r="E5534" s="1311"/>
      <c r="F5534" s="1311"/>
      <c r="G5534" s="1311"/>
    </row>
    <row r="5535" spans="1:7">
      <c r="A5535" s="4"/>
      <c r="B5535" s="4"/>
      <c r="C5535" s="13"/>
      <c r="D5535" s="33">
        <v>2022</v>
      </c>
      <c r="E5535" s="33">
        <v>2023</v>
      </c>
      <c r="F5535" s="33">
        <v>2024</v>
      </c>
      <c r="G5535" s="33">
        <v>2025</v>
      </c>
    </row>
    <row r="5536" spans="1:7">
      <c r="A5536" s="4"/>
      <c r="B5536" s="4"/>
      <c r="C5536" s="12"/>
      <c r="D5536" s="34" t="s">
        <v>7</v>
      </c>
      <c r="E5536" s="34" t="s">
        <v>8</v>
      </c>
      <c r="F5536" s="34" t="s">
        <v>8</v>
      </c>
      <c r="G5536" s="34" t="s">
        <v>8</v>
      </c>
    </row>
    <row r="5537" spans="1:7">
      <c r="A5537" s="4"/>
      <c r="B5537" s="4"/>
      <c r="C5537" s="7" t="s">
        <v>16</v>
      </c>
      <c r="D5537" s="35" t="s">
        <v>348</v>
      </c>
      <c r="E5537" s="35" t="s">
        <v>411</v>
      </c>
      <c r="F5537" s="35" t="s">
        <v>411</v>
      </c>
      <c r="G5537" s="35" t="s">
        <v>411</v>
      </c>
    </row>
    <row r="5538" spans="1:7">
      <c r="A5538" s="4"/>
      <c r="B5538" s="4"/>
      <c r="C5538" s="7" t="s">
        <v>481</v>
      </c>
      <c r="D5538" s="35" t="s">
        <v>372</v>
      </c>
      <c r="E5538" s="35" t="s">
        <v>2738</v>
      </c>
      <c r="F5538" s="35" t="s">
        <v>2740</v>
      </c>
      <c r="G5538" s="35" t="s">
        <v>2739</v>
      </c>
    </row>
    <row r="5539" spans="1:7">
      <c r="A5539" s="4"/>
      <c r="B5539" s="4"/>
      <c r="C5539" s="7" t="s">
        <v>480</v>
      </c>
      <c r="D5539" s="35" t="s">
        <v>372</v>
      </c>
      <c r="E5539" s="35" t="s">
        <v>2738</v>
      </c>
      <c r="F5539" s="35" t="s">
        <v>2740</v>
      </c>
      <c r="G5539" s="35" t="s">
        <v>2739</v>
      </c>
    </row>
    <row r="5540" spans="1:7">
      <c r="A5540" s="4"/>
      <c r="B5540" s="4"/>
      <c r="C5540" s="7" t="s">
        <v>375</v>
      </c>
      <c r="D5540" s="35" t="s">
        <v>348</v>
      </c>
      <c r="E5540" s="35" t="s">
        <v>348</v>
      </c>
      <c r="F5540" s="35" t="s">
        <v>372</v>
      </c>
      <c r="G5540" s="35" t="s">
        <v>372</v>
      </c>
    </row>
    <row r="5541" spans="1:7">
      <c r="A5541" s="4"/>
      <c r="B5541" s="4"/>
      <c r="C5541" s="7" t="s">
        <v>374</v>
      </c>
      <c r="D5541" s="35" t="s">
        <v>348</v>
      </c>
      <c r="E5541" s="35" t="s">
        <v>348</v>
      </c>
      <c r="F5541" s="35" t="s">
        <v>411</v>
      </c>
      <c r="G5541" s="35" t="s">
        <v>2705</v>
      </c>
    </row>
    <row r="5542" spans="1:7">
      <c r="A5542" s="4"/>
      <c r="B5542" s="4"/>
      <c r="C5542" s="7" t="s">
        <v>22</v>
      </c>
      <c r="D5542" s="35" t="s">
        <v>348</v>
      </c>
      <c r="E5542" s="35" t="s">
        <v>348</v>
      </c>
      <c r="F5542" s="35" t="s">
        <v>411</v>
      </c>
      <c r="G5542" s="35" t="s">
        <v>2705</v>
      </c>
    </row>
    <row r="5543" spans="1:7">
      <c r="A5543" s="4"/>
      <c r="B5543" s="4"/>
      <c r="C5543" s="1312" t="s">
        <v>371</v>
      </c>
      <c r="D5543" s="1313"/>
      <c r="E5543" s="1313"/>
      <c r="F5543" s="1313"/>
      <c r="G5543" s="1313"/>
    </row>
    <row r="5544" spans="1:7">
      <c r="A5544" s="4"/>
      <c r="B5544" s="4"/>
      <c r="C5544" s="13"/>
      <c r="D5544" s="33">
        <v>2022</v>
      </c>
      <c r="E5544" s="33">
        <v>2023</v>
      </c>
      <c r="F5544" s="33">
        <v>2024</v>
      </c>
      <c r="G5544" s="33">
        <v>2025</v>
      </c>
    </row>
    <row r="5545" spans="1:7">
      <c r="A5545" s="4"/>
      <c r="B5545" s="4"/>
      <c r="C5545" s="12"/>
      <c r="D5545" s="34" t="s">
        <v>7</v>
      </c>
      <c r="E5545" s="34" t="s">
        <v>8</v>
      </c>
      <c r="F5545" s="34" t="s">
        <v>8</v>
      </c>
      <c r="G5545" s="34" t="s">
        <v>8</v>
      </c>
    </row>
    <row r="5546" spans="1:7">
      <c r="A5546" s="4"/>
      <c r="B5546" s="4"/>
      <c r="C5546" s="11" t="s">
        <v>368</v>
      </c>
      <c r="D5546" s="30">
        <v>0</v>
      </c>
      <c r="E5546" s="30">
        <v>0</v>
      </c>
      <c r="F5546" s="30">
        <v>0</v>
      </c>
      <c r="G5546" s="30">
        <v>0</v>
      </c>
    </row>
    <row r="5547" spans="1:7">
      <c r="A5547" s="4"/>
      <c r="B5547" s="4"/>
      <c r="C5547" s="11" t="s">
        <v>357</v>
      </c>
      <c r="D5547" s="30">
        <v>0</v>
      </c>
      <c r="E5547" s="30">
        <v>0</v>
      </c>
      <c r="F5547" s="30">
        <v>0</v>
      </c>
      <c r="G5547" s="30">
        <v>0</v>
      </c>
    </row>
    <row r="5548" spans="1:7">
      <c r="A5548" s="4"/>
      <c r="B5548" s="4"/>
      <c r="C5548" s="11" t="s">
        <v>361</v>
      </c>
      <c r="D5548" s="30">
        <v>0</v>
      </c>
      <c r="E5548" s="30">
        <v>0</v>
      </c>
      <c r="F5548" s="30">
        <v>0</v>
      </c>
      <c r="G5548" s="30">
        <v>0</v>
      </c>
    </row>
    <row r="5549" spans="1:7">
      <c r="A5549" s="4"/>
      <c r="B5549" s="4"/>
      <c r="C5549" s="11" t="s">
        <v>367</v>
      </c>
      <c r="D5549" s="30">
        <v>0</v>
      </c>
      <c r="E5549" s="30">
        <v>0</v>
      </c>
      <c r="F5549" s="30">
        <v>0</v>
      </c>
      <c r="G5549" s="30">
        <v>0</v>
      </c>
    </row>
    <row r="5550" spans="1:7">
      <c r="A5550" s="4"/>
      <c r="B5550" s="4"/>
      <c r="C5550" s="11" t="s">
        <v>357</v>
      </c>
      <c r="D5550" s="30">
        <v>0</v>
      </c>
      <c r="E5550" s="30">
        <v>0</v>
      </c>
      <c r="F5550" s="30">
        <v>0</v>
      </c>
      <c r="G5550" s="30">
        <v>0</v>
      </c>
    </row>
    <row r="5551" spans="1:7">
      <c r="A5551" s="4"/>
      <c r="B5551" s="4"/>
      <c r="C5551" s="11" t="s">
        <v>361</v>
      </c>
      <c r="D5551" s="30">
        <v>0</v>
      </c>
      <c r="E5551" s="30">
        <v>0</v>
      </c>
      <c r="F5551" s="30">
        <v>0</v>
      </c>
      <c r="G5551" s="30">
        <v>0</v>
      </c>
    </row>
    <row r="5552" spans="1:7">
      <c r="A5552" s="4"/>
      <c r="B5552" s="4"/>
      <c r="C5552" s="11" t="s">
        <v>366</v>
      </c>
      <c r="D5552" s="30">
        <v>0</v>
      </c>
      <c r="E5552" s="30">
        <v>0</v>
      </c>
      <c r="F5552" s="30">
        <v>0</v>
      </c>
      <c r="G5552" s="30">
        <v>0</v>
      </c>
    </row>
    <row r="5553" spans="1:7">
      <c r="A5553" s="4"/>
      <c r="B5553" s="4"/>
      <c r="C5553" s="11" t="s">
        <v>357</v>
      </c>
      <c r="D5553" s="30">
        <v>0</v>
      </c>
      <c r="E5553" s="30">
        <v>0</v>
      </c>
      <c r="F5553" s="30">
        <v>0</v>
      </c>
      <c r="G5553" s="30">
        <v>0</v>
      </c>
    </row>
    <row r="5554" spans="1:7">
      <c r="A5554" s="4"/>
      <c r="B5554" s="4"/>
      <c r="C5554" s="11" t="s">
        <v>361</v>
      </c>
      <c r="D5554" s="30">
        <v>0</v>
      </c>
      <c r="E5554" s="30">
        <v>0</v>
      </c>
      <c r="F5554" s="30">
        <v>0</v>
      </c>
      <c r="G5554" s="30">
        <v>0</v>
      </c>
    </row>
    <row r="5555" spans="1:7">
      <c r="A5555" s="4"/>
      <c r="B5555" s="4"/>
      <c r="C5555" s="11" t="s">
        <v>365</v>
      </c>
      <c r="D5555" s="30">
        <v>0</v>
      </c>
      <c r="E5555" s="30">
        <v>0</v>
      </c>
      <c r="F5555" s="30">
        <v>0</v>
      </c>
      <c r="G5555" s="30">
        <v>0</v>
      </c>
    </row>
    <row r="5556" spans="1:7">
      <c r="A5556" s="4"/>
      <c r="B5556" s="4"/>
      <c r="C5556" s="11" t="s">
        <v>357</v>
      </c>
      <c r="D5556" s="30">
        <v>0</v>
      </c>
      <c r="E5556" s="30">
        <v>0</v>
      </c>
      <c r="F5556" s="30">
        <v>0</v>
      </c>
      <c r="G5556" s="30">
        <v>0</v>
      </c>
    </row>
    <row r="5557" spans="1:7">
      <c r="A5557" s="4"/>
      <c r="B5557" s="4"/>
      <c r="C5557" s="11" t="s">
        <v>361</v>
      </c>
      <c r="D5557" s="30">
        <v>0</v>
      </c>
      <c r="E5557" s="30">
        <v>0</v>
      </c>
      <c r="F5557" s="30">
        <v>0</v>
      </c>
      <c r="G5557" s="30">
        <v>0</v>
      </c>
    </row>
    <row r="5558" spans="1:7">
      <c r="A5558" s="4"/>
      <c r="B5558" s="4"/>
      <c r="C5558" s="11" t="s">
        <v>370</v>
      </c>
      <c r="D5558" s="30">
        <v>0</v>
      </c>
      <c r="E5558" s="30">
        <v>0</v>
      </c>
      <c r="F5558" s="30">
        <v>0</v>
      </c>
      <c r="G5558" s="30">
        <v>0</v>
      </c>
    </row>
    <row r="5559" spans="1:7">
      <c r="A5559" s="4"/>
      <c r="B5559" s="4"/>
      <c r="C5559" s="11" t="s">
        <v>357</v>
      </c>
      <c r="D5559" s="30">
        <v>0</v>
      </c>
      <c r="E5559" s="30">
        <v>0</v>
      </c>
      <c r="F5559" s="30">
        <v>0</v>
      </c>
      <c r="G5559" s="30">
        <v>0</v>
      </c>
    </row>
    <row r="5560" spans="1:7">
      <c r="A5560" s="4"/>
      <c r="B5560" s="4"/>
      <c r="C5560" s="11" t="s">
        <v>361</v>
      </c>
      <c r="D5560" s="30">
        <v>0</v>
      </c>
      <c r="E5560" s="30">
        <v>0</v>
      </c>
      <c r="F5560" s="30">
        <v>0</v>
      </c>
      <c r="G5560" s="30">
        <v>0</v>
      </c>
    </row>
    <row r="5561" spans="1:7">
      <c r="A5561" s="4"/>
      <c r="B5561" s="4"/>
      <c r="C5561" s="11" t="s">
        <v>363</v>
      </c>
      <c r="D5561" s="30">
        <v>0</v>
      </c>
      <c r="E5561" s="30">
        <v>0</v>
      </c>
      <c r="F5561" s="30">
        <v>0</v>
      </c>
      <c r="G5561" s="30">
        <v>0</v>
      </c>
    </row>
    <row r="5562" spans="1:7">
      <c r="A5562" s="4"/>
      <c r="B5562" s="4"/>
      <c r="C5562" s="11" t="s">
        <v>357</v>
      </c>
      <c r="D5562" s="30">
        <v>0</v>
      </c>
      <c r="E5562" s="30">
        <v>0</v>
      </c>
      <c r="F5562" s="30">
        <v>0</v>
      </c>
      <c r="G5562" s="30">
        <v>0</v>
      </c>
    </row>
    <row r="5563" spans="1:7">
      <c r="A5563" s="4"/>
      <c r="B5563" s="4"/>
      <c r="C5563" s="11" t="s">
        <v>361</v>
      </c>
      <c r="D5563" s="30">
        <v>0</v>
      </c>
      <c r="E5563" s="30">
        <v>0</v>
      </c>
      <c r="F5563" s="30">
        <v>0</v>
      </c>
      <c r="G5563" s="30">
        <v>0</v>
      </c>
    </row>
    <row r="5564" spans="1:7">
      <c r="A5564" s="4"/>
      <c r="B5564" s="4"/>
      <c r="C5564" s="11" t="s">
        <v>362</v>
      </c>
      <c r="D5564" s="30">
        <v>0</v>
      </c>
      <c r="E5564" s="30">
        <v>0</v>
      </c>
      <c r="F5564" s="30">
        <v>0</v>
      </c>
      <c r="G5564" s="30">
        <v>0</v>
      </c>
    </row>
    <row r="5565" spans="1:7">
      <c r="A5565" s="4"/>
      <c r="B5565" s="4"/>
      <c r="C5565" s="11" t="s">
        <v>357</v>
      </c>
      <c r="D5565" s="30">
        <v>0</v>
      </c>
      <c r="E5565" s="30">
        <v>0</v>
      </c>
      <c r="F5565" s="30">
        <v>0</v>
      </c>
      <c r="G5565" s="30">
        <v>0</v>
      </c>
    </row>
    <row r="5566" spans="1:7">
      <c r="A5566" s="4"/>
      <c r="B5566" s="4"/>
      <c r="C5566" s="11" t="s">
        <v>361</v>
      </c>
      <c r="D5566" s="30">
        <v>0</v>
      </c>
      <c r="E5566" s="30">
        <v>0</v>
      </c>
      <c r="F5566" s="30">
        <v>0</v>
      </c>
      <c r="G5566" s="30">
        <v>0</v>
      </c>
    </row>
    <row r="5567" spans="1:7">
      <c r="A5567" s="4"/>
      <c r="B5567" s="4"/>
      <c r="C5567" s="11" t="s">
        <v>360</v>
      </c>
      <c r="D5567" s="30">
        <v>0</v>
      </c>
      <c r="E5567" s="30">
        <v>0</v>
      </c>
      <c r="F5567" s="30">
        <v>0</v>
      </c>
      <c r="G5567" s="30">
        <v>0</v>
      </c>
    </row>
    <row r="5568" spans="1:7">
      <c r="A5568" s="4"/>
      <c r="B5568" s="4"/>
      <c r="C5568" s="11" t="s">
        <v>357</v>
      </c>
      <c r="D5568" s="30">
        <v>0</v>
      </c>
      <c r="E5568" s="30">
        <v>0</v>
      </c>
      <c r="F5568" s="30">
        <v>0</v>
      </c>
      <c r="G5568" s="30">
        <v>0</v>
      </c>
    </row>
    <row r="5569" spans="1:7">
      <c r="A5569" s="4"/>
      <c r="B5569" s="4"/>
      <c r="C5569" s="11" t="s">
        <v>356</v>
      </c>
      <c r="D5569" s="30">
        <v>0</v>
      </c>
      <c r="E5569" s="30">
        <v>0</v>
      </c>
      <c r="F5569" s="30">
        <v>0</v>
      </c>
      <c r="G5569" s="30">
        <v>0</v>
      </c>
    </row>
    <row r="5570" spans="1:7">
      <c r="A5570" s="4"/>
      <c r="B5570" s="4"/>
      <c r="C5570" s="11" t="s">
        <v>355</v>
      </c>
      <c r="D5570" s="30">
        <v>0</v>
      </c>
      <c r="E5570" s="30">
        <v>0</v>
      </c>
      <c r="F5570" s="30">
        <v>0</v>
      </c>
      <c r="G5570" s="30">
        <v>0</v>
      </c>
    </row>
    <row r="5571" spans="1:7">
      <c r="A5571" s="4"/>
      <c r="B5571" s="4"/>
      <c r="C5571" s="11" t="s">
        <v>354</v>
      </c>
      <c r="D5571" s="30">
        <v>0</v>
      </c>
      <c r="E5571" s="30">
        <v>0</v>
      </c>
      <c r="F5571" s="30">
        <v>0</v>
      </c>
      <c r="G5571" s="30">
        <v>0</v>
      </c>
    </row>
    <row r="5572" spans="1:7">
      <c r="A5572" s="4"/>
      <c r="B5572" s="4"/>
      <c r="C5572" s="11" t="s">
        <v>353</v>
      </c>
      <c r="D5572" s="30">
        <v>0</v>
      </c>
      <c r="E5572" s="30">
        <v>0</v>
      </c>
      <c r="F5572" s="30">
        <v>0</v>
      </c>
      <c r="G5572" s="30">
        <v>0</v>
      </c>
    </row>
    <row r="5573" spans="1:7">
      <c r="A5573" s="4"/>
      <c r="B5573" s="4"/>
      <c r="C5573" s="11" t="s">
        <v>359</v>
      </c>
      <c r="D5573" s="30">
        <v>0</v>
      </c>
      <c r="E5573" s="30">
        <v>66666667</v>
      </c>
      <c r="F5573" s="30">
        <v>133333334</v>
      </c>
      <c r="G5573" s="30">
        <v>366666667</v>
      </c>
    </row>
    <row r="5574" spans="1:7">
      <c r="A5574" s="4"/>
      <c r="B5574" s="4"/>
      <c r="C5574" s="11" t="s">
        <v>357</v>
      </c>
      <c r="D5574" s="30">
        <v>0</v>
      </c>
      <c r="E5574" s="30">
        <v>66666667</v>
      </c>
      <c r="F5574" s="30">
        <v>133333334</v>
      </c>
      <c r="G5574" s="30">
        <v>366666667</v>
      </c>
    </row>
    <row r="5575" spans="1:7">
      <c r="A5575" s="4"/>
      <c r="B5575" s="4"/>
      <c r="C5575" s="11" t="s">
        <v>356</v>
      </c>
      <c r="D5575" s="30">
        <v>0</v>
      </c>
      <c r="E5575" s="30">
        <v>0</v>
      </c>
      <c r="F5575" s="30">
        <v>0</v>
      </c>
      <c r="G5575" s="30">
        <v>0</v>
      </c>
    </row>
    <row r="5576" spans="1:7">
      <c r="A5576" s="4"/>
      <c r="B5576" s="4"/>
      <c r="C5576" s="11" t="s">
        <v>355</v>
      </c>
      <c r="D5576" s="30">
        <v>0</v>
      </c>
      <c r="E5576" s="30">
        <v>0</v>
      </c>
      <c r="F5576" s="30">
        <v>0</v>
      </c>
      <c r="G5576" s="30">
        <v>0</v>
      </c>
    </row>
    <row r="5577" spans="1:7">
      <c r="A5577" s="4"/>
      <c r="B5577" s="4"/>
      <c r="C5577" s="11" t="s">
        <v>354</v>
      </c>
      <c r="D5577" s="30">
        <v>0</v>
      </c>
      <c r="E5577" s="30">
        <v>0</v>
      </c>
      <c r="F5577" s="30">
        <v>0</v>
      </c>
      <c r="G5577" s="30">
        <v>0</v>
      </c>
    </row>
    <row r="5578" spans="1:7">
      <c r="A5578" s="4"/>
      <c r="B5578" s="4"/>
      <c r="C5578" s="11" t="s">
        <v>353</v>
      </c>
      <c r="D5578" s="30">
        <v>0</v>
      </c>
      <c r="E5578" s="30">
        <v>0</v>
      </c>
      <c r="F5578" s="30">
        <v>0</v>
      </c>
      <c r="G5578" s="30">
        <v>0</v>
      </c>
    </row>
    <row r="5579" spans="1:7">
      <c r="A5579" s="4"/>
      <c r="B5579" s="4"/>
      <c r="C5579" s="11" t="s">
        <v>358</v>
      </c>
      <c r="D5579" s="30">
        <v>0</v>
      </c>
      <c r="E5579" s="30">
        <v>0</v>
      </c>
      <c r="F5579" s="30">
        <v>0</v>
      </c>
      <c r="G5579" s="30">
        <v>0</v>
      </c>
    </row>
    <row r="5580" spans="1:7">
      <c r="A5580" s="4"/>
      <c r="B5580" s="4"/>
      <c r="C5580" s="11" t="s">
        <v>357</v>
      </c>
      <c r="D5580" s="30">
        <v>0</v>
      </c>
      <c r="E5580" s="30">
        <v>0</v>
      </c>
      <c r="F5580" s="30">
        <v>0</v>
      </c>
      <c r="G5580" s="30">
        <v>0</v>
      </c>
    </row>
    <row r="5581" spans="1:7">
      <c r="A5581" s="4"/>
      <c r="B5581" s="4"/>
      <c r="C5581" s="11" t="s">
        <v>356</v>
      </c>
      <c r="D5581" s="30">
        <v>0</v>
      </c>
      <c r="E5581" s="30">
        <v>0</v>
      </c>
      <c r="F5581" s="30">
        <v>0</v>
      </c>
      <c r="G5581" s="30">
        <v>0</v>
      </c>
    </row>
    <row r="5582" spans="1:7">
      <c r="A5582" s="4"/>
      <c r="B5582" s="4"/>
      <c r="C5582" s="11" t="s">
        <v>355</v>
      </c>
      <c r="D5582" s="30">
        <v>0</v>
      </c>
      <c r="E5582" s="30">
        <v>0</v>
      </c>
      <c r="F5582" s="30">
        <v>0</v>
      </c>
      <c r="G5582" s="30">
        <v>0</v>
      </c>
    </row>
    <row r="5583" spans="1:7">
      <c r="A5583" s="4"/>
      <c r="B5583" s="4"/>
      <c r="C5583" s="11" t="s">
        <v>354</v>
      </c>
      <c r="D5583" s="30">
        <v>0</v>
      </c>
      <c r="E5583" s="30">
        <v>0</v>
      </c>
      <c r="F5583" s="30">
        <v>0</v>
      </c>
      <c r="G5583" s="30">
        <v>0</v>
      </c>
    </row>
    <row r="5584" spans="1:7">
      <c r="A5584" s="4"/>
      <c r="B5584" s="4"/>
      <c r="C5584" s="11" t="s">
        <v>353</v>
      </c>
      <c r="D5584" s="30">
        <v>0</v>
      </c>
      <c r="E5584" s="30">
        <v>0</v>
      </c>
      <c r="F5584" s="30">
        <v>0</v>
      </c>
      <c r="G5584" s="30">
        <v>0</v>
      </c>
    </row>
    <row r="5585" spans="1:7">
      <c r="A5585" s="4"/>
      <c r="B5585" s="4"/>
      <c r="C5585" s="11" t="s">
        <v>352</v>
      </c>
      <c r="D5585" s="30">
        <v>0</v>
      </c>
      <c r="E5585" s="30">
        <v>0</v>
      </c>
      <c r="F5585" s="30">
        <v>0</v>
      </c>
      <c r="G5585" s="30">
        <v>0</v>
      </c>
    </row>
    <row r="5586" spans="1:7">
      <c r="A5586" s="4"/>
      <c r="B5586" s="4"/>
      <c r="C5586" s="11" t="s">
        <v>351</v>
      </c>
      <c r="D5586" s="30">
        <v>0</v>
      </c>
      <c r="E5586" s="30">
        <v>0</v>
      </c>
      <c r="F5586" s="30">
        <v>0</v>
      </c>
      <c r="G5586" s="30">
        <v>0</v>
      </c>
    </row>
    <row r="5587" spans="1:7">
      <c r="A5587" s="4"/>
      <c r="B5587" s="4"/>
      <c r="C5587" s="10" t="s">
        <v>145</v>
      </c>
      <c r="D5587" s="30">
        <v>0</v>
      </c>
      <c r="E5587" s="30">
        <v>66666667</v>
      </c>
      <c r="F5587" s="30">
        <v>133333334</v>
      </c>
      <c r="G5587" s="30">
        <v>366666667</v>
      </c>
    </row>
    <row r="5588" spans="1:7">
      <c r="A5588" s="4"/>
      <c r="B5588" s="4"/>
      <c r="C5588" s="9" t="s">
        <v>348</v>
      </c>
      <c r="D5588" s="31" t="s">
        <v>348</v>
      </c>
      <c r="E5588" s="31" t="s">
        <v>348</v>
      </c>
      <c r="F5588" s="31" t="s">
        <v>348</v>
      </c>
      <c r="G5588" s="31" t="s">
        <v>348</v>
      </c>
    </row>
    <row r="5589" spans="1:7">
      <c r="A5589" s="4"/>
      <c r="B5589" s="4"/>
      <c r="C5589" s="8" t="s">
        <v>369</v>
      </c>
      <c r="D5589" s="32">
        <v>0</v>
      </c>
      <c r="E5589" s="32">
        <v>4000000000</v>
      </c>
      <c r="F5589" s="32">
        <v>3500000000</v>
      </c>
      <c r="G5589" s="32">
        <v>3500000000</v>
      </c>
    </row>
    <row r="5590" spans="1:7">
      <c r="A5590" s="4"/>
      <c r="B5590" s="4"/>
      <c r="C5590" s="7" t="s">
        <v>368</v>
      </c>
      <c r="D5590" s="28">
        <v>0</v>
      </c>
      <c r="E5590" s="28">
        <v>0</v>
      </c>
      <c r="F5590" s="28">
        <v>0</v>
      </c>
      <c r="G5590" s="28">
        <v>0</v>
      </c>
    </row>
    <row r="5591" spans="1:7">
      <c r="A5591" s="4"/>
      <c r="B5591" s="4"/>
      <c r="C5591" s="7" t="s">
        <v>357</v>
      </c>
      <c r="D5591" s="28">
        <v>0</v>
      </c>
      <c r="E5591" s="28">
        <v>0</v>
      </c>
      <c r="F5591" s="28">
        <v>0</v>
      </c>
      <c r="G5591" s="28">
        <v>0</v>
      </c>
    </row>
    <row r="5592" spans="1:7">
      <c r="A5592" s="4"/>
      <c r="B5592" s="4"/>
      <c r="C5592" s="7" t="s">
        <v>361</v>
      </c>
      <c r="D5592" s="28">
        <v>0</v>
      </c>
      <c r="E5592" s="28">
        <v>0</v>
      </c>
      <c r="F5592" s="28">
        <v>0</v>
      </c>
      <c r="G5592" s="28">
        <v>0</v>
      </c>
    </row>
    <row r="5593" spans="1:7">
      <c r="A5593" s="4"/>
      <c r="B5593" s="4"/>
      <c r="C5593" s="7" t="s">
        <v>367</v>
      </c>
      <c r="D5593" s="28">
        <v>0</v>
      </c>
      <c r="E5593" s="28">
        <v>0</v>
      </c>
      <c r="F5593" s="28">
        <v>0</v>
      </c>
      <c r="G5593" s="28">
        <v>0</v>
      </c>
    </row>
    <row r="5594" spans="1:7">
      <c r="A5594" s="4"/>
      <c r="B5594" s="4"/>
      <c r="C5594" s="7" t="s">
        <v>357</v>
      </c>
      <c r="D5594" s="28">
        <v>0</v>
      </c>
      <c r="E5594" s="28">
        <v>0</v>
      </c>
      <c r="F5594" s="28">
        <v>0</v>
      </c>
      <c r="G5594" s="28">
        <v>0</v>
      </c>
    </row>
    <row r="5595" spans="1:7">
      <c r="A5595" s="4"/>
      <c r="B5595" s="4"/>
      <c r="C5595" s="7" t="s">
        <v>361</v>
      </c>
      <c r="D5595" s="28">
        <v>0</v>
      </c>
      <c r="E5595" s="28">
        <v>0</v>
      </c>
      <c r="F5595" s="28">
        <v>0</v>
      </c>
      <c r="G5595" s="28">
        <v>0</v>
      </c>
    </row>
    <row r="5596" spans="1:7">
      <c r="A5596" s="4"/>
      <c r="B5596" s="4"/>
      <c r="C5596" s="7" t="s">
        <v>366</v>
      </c>
      <c r="D5596" s="28">
        <v>0</v>
      </c>
      <c r="E5596" s="28">
        <v>0</v>
      </c>
      <c r="F5596" s="28">
        <v>0</v>
      </c>
      <c r="G5596" s="28">
        <v>0</v>
      </c>
    </row>
    <row r="5597" spans="1:7">
      <c r="A5597" s="4"/>
      <c r="B5597" s="4"/>
      <c r="C5597" s="7" t="s">
        <v>357</v>
      </c>
      <c r="D5597" s="28">
        <v>0</v>
      </c>
      <c r="E5597" s="28">
        <v>0</v>
      </c>
      <c r="F5597" s="28">
        <v>0</v>
      </c>
      <c r="G5597" s="28">
        <v>0</v>
      </c>
    </row>
    <row r="5598" spans="1:7">
      <c r="A5598" s="4"/>
      <c r="B5598" s="4"/>
      <c r="C5598" s="7" t="s">
        <v>361</v>
      </c>
      <c r="D5598" s="28">
        <v>0</v>
      </c>
      <c r="E5598" s="28">
        <v>0</v>
      </c>
      <c r="F5598" s="28">
        <v>0</v>
      </c>
      <c r="G5598" s="28">
        <v>0</v>
      </c>
    </row>
    <row r="5599" spans="1:7">
      <c r="A5599" s="4"/>
      <c r="B5599" s="4"/>
      <c r="C5599" s="7" t="s">
        <v>365</v>
      </c>
      <c r="D5599" s="28">
        <v>0</v>
      </c>
      <c r="E5599" s="28">
        <v>0</v>
      </c>
      <c r="F5599" s="28">
        <v>0</v>
      </c>
      <c r="G5599" s="28">
        <v>0</v>
      </c>
    </row>
    <row r="5600" spans="1:7">
      <c r="A5600" s="4"/>
      <c r="B5600" s="4"/>
      <c r="C5600" s="7" t="s">
        <v>357</v>
      </c>
      <c r="D5600" s="28">
        <v>0</v>
      </c>
      <c r="E5600" s="28">
        <v>0</v>
      </c>
      <c r="F5600" s="28">
        <v>0</v>
      </c>
      <c r="G5600" s="28">
        <v>0</v>
      </c>
    </row>
    <row r="5601" spans="1:7">
      <c r="A5601" s="4"/>
      <c r="B5601" s="4"/>
      <c r="C5601" s="7" t="s">
        <v>361</v>
      </c>
      <c r="D5601" s="28">
        <v>0</v>
      </c>
      <c r="E5601" s="28">
        <v>0</v>
      </c>
      <c r="F5601" s="28">
        <v>0</v>
      </c>
      <c r="G5601" s="28">
        <v>0</v>
      </c>
    </row>
    <row r="5602" spans="1:7">
      <c r="A5602" s="4"/>
      <c r="B5602" s="4"/>
      <c r="C5602" s="7" t="s">
        <v>364</v>
      </c>
      <c r="D5602" s="29">
        <v>0</v>
      </c>
      <c r="E5602" s="29">
        <v>0</v>
      </c>
      <c r="F5602" s="29">
        <v>0</v>
      </c>
      <c r="G5602" s="29">
        <v>0</v>
      </c>
    </row>
    <row r="5603" spans="1:7">
      <c r="A5603" s="4"/>
      <c r="B5603" s="4"/>
      <c r="C5603" s="7" t="s">
        <v>357</v>
      </c>
      <c r="D5603" s="28">
        <v>0</v>
      </c>
      <c r="E5603" s="28">
        <v>0</v>
      </c>
      <c r="F5603" s="28">
        <v>0</v>
      </c>
      <c r="G5603" s="28">
        <v>0</v>
      </c>
    </row>
    <row r="5604" spans="1:7">
      <c r="A5604" s="4"/>
      <c r="B5604" s="4"/>
      <c r="C5604" s="7" t="s">
        <v>361</v>
      </c>
      <c r="D5604" s="28">
        <v>0</v>
      </c>
      <c r="E5604" s="28">
        <v>0</v>
      </c>
      <c r="F5604" s="28">
        <v>0</v>
      </c>
      <c r="G5604" s="28">
        <v>0</v>
      </c>
    </row>
    <row r="5605" spans="1:7">
      <c r="A5605" s="4"/>
      <c r="B5605" s="4"/>
      <c r="C5605" s="7" t="s">
        <v>363</v>
      </c>
      <c r="D5605" s="28">
        <v>0</v>
      </c>
      <c r="E5605" s="28">
        <v>0</v>
      </c>
      <c r="F5605" s="28">
        <v>0</v>
      </c>
      <c r="G5605" s="28">
        <v>0</v>
      </c>
    </row>
    <row r="5606" spans="1:7">
      <c r="A5606" s="4"/>
      <c r="B5606" s="4"/>
      <c r="C5606" s="7" t="s">
        <v>357</v>
      </c>
      <c r="D5606" s="28">
        <v>0</v>
      </c>
      <c r="E5606" s="28">
        <v>0</v>
      </c>
      <c r="F5606" s="28">
        <v>0</v>
      </c>
      <c r="G5606" s="28">
        <v>0</v>
      </c>
    </row>
    <row r="5607" spans="1:7">
      <c r="A5607" s="4"/>
      <c r="B5607" s="4"/>
      <c r="C5607" s="7" t="s">
        <v>361</v>
      </c>
      <c r="D5607" s="28">
        <v>0</v>
      </c>
      <c r="E5607" s="28">
        <v>0</v>
      </c>
      <c r="F5607" s="28">
        <v>0</v>
      </c>
      <c r="G5607" s="28">
        <v>0</v>
      </c>
    </row>
    <row r="5608" spans="1:7">
      <c r="A5608" s="4"/>
      <c r="B5608" s="4"/>
      <c r="C5608" s="7" t="s">
        <v>362</v>
      </c>
      <c r="D5608" s="28">
        <v>0</v>
      </c>
      <c r="E5608" s="28">
        <v>0</v>
      </c>
      <c r="F5608" s="28">
        <v>0</v>
      </c>
      <c r="G5608" s="28">
        <v>0</v>
      </c>
    </row>
    <row r="5609" spans="1:7">
      <c r="A5609" s="4"/>
      <c r="B5609" s="4"/>
      <c r="C5609" s="7" t="s">
        <v>357</v>
      </c>
      <c r="D5609" s="28">
        <v>0</v>
      </c>
      <c r="E5609" s="28">
        <v>0</v>
      </c>
      <c r="F5609" s="28">
        <v>0</v>
      </c>
      <c r="G5609" s="28">
        <v>0</v>
      </c>
    </row>
    <row r="5610" spans="1:7">
      <c r="A5610" s="4"/>
      <c r="B5610" s="4"/>
      <c r="C5610" s="7" t="s">
        <v>361</v>
      </c>
      <c r="D5610" s="28">
        <v>0</v>
      </c>
      <c r="E5610" s="28">
        <v>0</v>
      </c>
      <c r="F5610" s="28">
        <v>0</v>
      </c>
      <c r="G5610" s="28">
        <v>0</v>
      </c>
    </row>
    <row r="5611" spans="1:7">
      <c r="A5611" s="4"/>
      <c r="B5611" s="4"/>
      <c r="C5611" s="7" t="s">
        <v>360</v>
      </c>
      <c r="D5611" s="28">
        <v>0</v>
      </c>
      <c r="E5611" s="28">
        <v>0</v>
      </c>
      <c r="F5611" s="28">
        <v>0</v>
      </c>
      <c r="G5611" s="28">
        <v>0</v>
      </c>
    </row>
    <row r="5612" spans="1:7">
      <c r="A5612" s="4"/>
      <c r="B5612" s="4"/>
      <c r="C5612" s="7" t="s">
        <v>357</v>
      </c>
      <c r="D5612" s="28">
        <v>0</v>
      </c>
      <c r="E5612" s="28">
        <v>0</v>
      </c>
      <c r="F5612" s="28">
        <v>0</v>
      </c>
      <c r="G5612" s="28">
        <v>0</v>
      </c>
    </row>
    <row r="5613" spans="1:7">
      <c r="A5613" s="4"/>
      <c r="B5613" s="4"/>
      <c r="C5613" s="7" t="s">
        <v>356</v>
      </c>
      <c r="D5613" s="28">
        <v>0</v>
      </c>
      <c r="E5613" s="28">
        <v>0</v>
      </c>
      <c r="F5613" s="28">
        <v>0</v>
      </c>
      <c r="G5613" s="28">
        <v>0</v>
      </c>
    </row>
    <row r="5614" spans="1:7">
      <c r="A5614" s="4"/>
      <c r="B5614" s="4"/>
      <c r="C5614" s="7" t="s">
        <v>355</v>
      </c>
      <c r="D5614" s="28">
        <v>0</v>
      </c>
      <c r="E5614" s="28">
        <v>0</v>
      </c>
      <c r="F5614" s="28">
        <v>0</v>
      </c>
      <c r="G5614" s="28">
        <v>0</v>
      </c>
    </row>
    <row r="5615" spans="1:7">
      <c r="A5615" s="4"/>
      <c r="B5615" s="4"/>
      <c r="C5615" s="7" t="s">
        <v>354</v>
      </c>
      <c r="D5615" s="28">
        <v>0</v>
      </c>
      <c r="E5615" s="28">
        <v>0</v>
      </c>
      <c r="F5615" s="28">
        <v>0</v>
      </c>
      <c r="G5615" s="28">
        <v>0</v>
      </c>
    </row>
    <row r="5616" spans="1:7">
      <c r="A5616" s="4"/>
      <c r="B5616" s="4"/>
      <c r="C5616" s="7" t="s">
        <v>353</v>
      </c>
      <c r="D5616" s="28">
        <v>0</v>
      </c>
      <c r="E5616" s="28">
        <v>0</v>
      </c>
      <c r="F5616" s="28">
        <v>0</v>
      </c>
      <c r="G5616" s="28">
        <v>0</v>
      </c>
    </row>
    <row r="5617" spans="1:7">
      <c r="A5617" s="4"/>
      <c r="B5617" s="4"/>
      <c r="C5617" s="7" t="s">
        <v>359</v>
      </c>
      <c r="D5617" s="28">
        <v>0</v>
      </c>
      <c r="E5617" s="28">
        <v>4000000000</v>
      </c>
      <c r="F5617" s="28">
        <v>3500000000</v>
      </c>
      <c r="G5617" s="28">
        <v>3500000000</v>
      </c>
    </row>
    <row r="5618" spans="1:7">
      <c r="A5618" s="4"/>
      <c r="B5618" s="4"/>
      <c r="C5618" s="7" t="s">
        <v>357</v>
      </c>
      <c r="D5618" s="28">
        <v>0</v>
      </c>
      <c r="E5618" s="28">
        <v>4000000000</v>
      </c>
      <c r="F5618" s="28">
        <v>3500000000</v>
      </c>
      <c r="G5618" s="28">
        <v>3500000000</v>
      </c>
    </row>
    <row r="5619" spans="1:7">
      <c r="A5619" s="4"/>
      <c r="B5619" s="4"/>
      <c r="C5619" s="7" t="s">
        <v>356</v>
      </c>
      <c r="D5619" s="28">
        <v>0</v>
      </c>
      <c r="E5619" s="28">
        <v>0</v>
      </c>
      <c r="F5619" s="28">
        <v>0</v>
      </c>
      <c r="G5619" s="28">
        <v>0</v>
      </c>
    </row>
    <row r="5620" spans="1:7">
      <c r="A5620" s="4"/>
      <c r="B5620" s="4"/>
      <c r="C5620" s="7" t="s">
        <v>355</v>
      </c>
      <c r="D5620" s="28">
        <v>0</v>
      </c>
      <c r="E5620" s="28">
        <v>0</v>
      </c>
      <c r="F5620" s="28">
        <v>0</v>
      </c>
      <c r="G5620" s="28">
        <v>0</v>
      </c>
    </row>
    <row r="5621" spans="1:7">
      <c r="A5621" s="4"/>
      <c r="B5621" s="4"/>
      <c r="C5621" s="7" t="s">
        <v>354</v>
      </c>
      <c r="D5621" s="28">
        <v>0</v>
      </c>
      <c r="E5621" s="28">
        <v>0</v>
      </c>
      <c r="F5621" s="28">
        <v>0</v>
      </c>
      <c r="G5621" s="28">
        <v>0</v>
      </c>
    </row>
    <row r="5622" spans="1:7">
      <c r="A5622" s="4"/>
      <c r="B5622" s="4"/>
      <c r="C5622" s="7" t="s">
        <v>353</v>
      </c>
      <c r="D5622" s="28">
        <v>0</v>
      </c>
      <c r="E5622" s="28">
        <v>0</v>
      </c>
      <c r="F5622" s="28">
        <v>0</v>
      </c>
      <c r="G5622" s="28">
        <v>0</v>
      </c>
    </row>
    <row r="5623" spans="1:7">
      <c r="A5623" s="4"/>
      <c r="B5623" s="4"/>
      <c r="C5623" s="7" t="s">
        <v>358</v>
      </c>
      <c r="D5623" s="28">
        <v>0</v>
      </c>
      <c r="E5623" s="28">
        <v>0</v>
      </c>
      <c r="F5623" s="28">
        <v>0</v>
      </c>
      <c r="G5623" s="28">
        <v>0</v>
      </c>
    </row>
    <row r="5624" spans="1:7">
      <c r="A5624" s="4"/>
      <c r="B5624" s="4"/>
      <c r="C5624" s="7" t="s">
        <v>357</v>
      </c>
      <c r="D5624" s="28">
        <v>0</v>
      </c>
      <c r="E5624" s="28">
        <v>0</v>
      </c>
      <c r="F5624" s="28">
        <v>0</v>
      </c>
      <c r="G5624" s="28">
        <v>0</v>
      </c>
    </row>
    <row r="5625" spans="1:7">
      <c r="A5625" s="4"/>
      <c r="B5625" s="4"/>
      <c r="C5625" s="7" t="s">
        <v>356</v>
      </c>
      <c r="D5625" s="28">
        <v>0</v>
      </c>
      <c r="E5625" s="28">
        <v>0</v>
      </c>
      <c r="F5625" s="28">
        <v>0</v>
      </c>
      <c r="G5625" s="28">
        <v>0</v>
      </c>
    </row>
    <row r="5626" spans="1:7">
      <c r="A5626" s="4"/>
      <c r="B5626" s="4"/>
      <c r="C5626" s="7" t="s">
        <v>355</v>
      </c>
      <c r="D5626" s="28">
        <v>0</v>
      </c>
      <c r="E5626" s="28">
        <v>0</v>
      </c>
      <c r="F5626" s="28">
        <v>0</v>
      </c>
      <c r="G5626" s="28">
        <v>0</v>
      </c>
    </row>
    <row r="5627" spans="1:7">
      <c r="A5627" s="4"/>
      <c r="B5627" s="4"/>
      <c r="C5627" s="7" t="s">
        <v>354</v>
      </c>
      <c r="D5627" s="28">
        <v>0</v>
      </c>
      <c r="E5627" s="28">
        <v>0</v>
      </c>
      <c r="F5627" s="28">
        <v>0</v>
      </c>
      <c r="G5627" s="28">
        <v>0</v>
      </c>
    </row>
    <row r="5628" spans="1:7">
      <c r="A5628" s="4"/>
      <c r="B5628" s="4"/>
      <c r="C5628" s="7" t="s">
        <v>353</v>
      </c>
      <c r="D5628" s="28">
        <v>0</v>
      </c>
      <c r="E5628" s="28">
        <v>0</v>
      </c>
      <c r="F5628" s="28">
        <v>0</v>
      </c>
      <c r="G5628" s="28">
        <v>0</v>
      </c>
    </row>
    <row r="5629" spans="1:7">
      <c r="A5629" s="4"/>
      <c r="B5629" s="4"/>
      <c r="C5629" s="7" t="s">
        <v>352</v>
      </c>
      <c r="D5629" s="28">
        <v>0</v>
      </c>
      <c r="E5629" s="28">
        <v>0</v>
      </c>
      <c r="F5629" s="28">
        <v>0</v>
      </c>
      <c r="G5629" s="28">
        <v>0</v>
      </c>
    </row>
    <row r="5630" spans="1:7">
      <c r="A5630" s="4"/>
      <c r="B5630" s="4"/>
      <c r="C5630" s="7" t="s">
        <v>351</v>
      </c>
      <c r="D5630" s="28">
        <v>0</v>
      </c>
      <c r="E5630" s="28">
        <v>0</v>
      </c>
      <c r="F5630" s="28">
        <v>0</v>
      </c>
      <c r="G5630" s="28">
        <v>0</v>
      </c>
    </row>
  </sheetData>
  <mergeCells count="494">
    <mergeCell ref="D5534:G5534"/>
    <mergeCell ref="C5543:G5543"/>
    <mergeCell ref="D5476:G5476"/>
    <mergeCell ref="D5477:G5477"/>
    <mergeCell ref="C5486:G5486"/>
    <mergeCell ref="D5531:G5531"/>
    <mergeCell ref="D5532:G5532"/>
    <mergeCell ref="D5533:G5533"/>
    <mergeCell ref="D5418:G5418"/>
    <mergeCell ref="D5419:G5419"/>
    <mergeCell ref="D5420:G5420"/>
    <mergeCell ref="C5429:G5429"/>
    <mergeCell ref="D5474:G5474"/>
    <mergeCell ref="D5475:G5475"/>
    <mergeCell ref="D5360:G5360"/>
    <mergeCell ref="D5361:G5361"/>
    <mergeCell ref="D5362:G5362"/>
    <mergeCell ref="D5363:G5363"/>
    <mergeCell ref="C5372:G5372"/>
    <mergeCell ref="D5417:G5417"/>
    <mergeCell ref="C5258:G5258"/>
    <mergeCell ref="D5303:G5303"/>
    <mergeCell ref="D5304:G5304"/>
    <mergeCell ref="D5305:G5305"/>
    <mergeCell ref="D5306:G5306"/>
    <mergeCell ref="C5315:G5315"/>
    <mergeCell ref="D5192:G5192"/>
    <mergeCell ref="C5201:G5201"/>
    <mergeCell ref="D5246:G5246"/>
    <mergeCell ref="D5247:G5247"/>
    <mergeCell ref="D5248:G5248"/>
    <mergeCell ref="D5249:G5249"/>
    <mergeCell ref="D5134:G5134"/>
    <mergeCell ref="D5135:G5135"/>
    <mergeCell ref="C5144:G5144"/>
    <mergeCell ref="D5189:G5189"/>
    <mergeCell ref="D5190:G5190"/>
    <mergeCell ref="D5191:G5191"/>
    <mergeCell ref="D5076:G5076"/>
    <mergeCell ref="D5077:G5077"/>
    <mergeCell ref="D5078:G5078"/>
    <mergeCell ref="C5087:G5087"/>
    <mergeCell ref="D5132:G5132"/>
    <mergeCell ref="D5133:G5133"/>
    <mergeCell ref="D5018:G5018"/>
    <mergeCell ref="D5019:G5019"/>
    <mergeCell ref="D5020:G5020"/>
    <mergeCell ref="D5021:G5021"/>
    <mergeCell ref="C5030:G5030"/>
    <mergeCell ref="D5075:G5075"/>
    <mergeCell ref="C4916:G4916"/>
    <mergeCell ref="D4961:G4961"/>
    <mergeCell ref="D4962:G4962"/>
    <mergeCell ref="D4963:G4963"/>
    <mergeCell ref="D4964:G4964"/>
    <mergeCell ref="C4973:G4973"/>
    <mergeCell ref="D4850:G4850"/>
    <mergeCell ref="C4859:G4859"/>
    <mergeCell ref="D4904:G4904"/>
    <mergeCell ref="D4905:G4905"/>
    <mergeCell ref="D4906:G4906"/>
    <mergeCell ref="D4907:G4907"/>
    <mergeCell ref="D4792:G4792"/>
    <mergeCell ref="D4793:G4793"/>
    <mergeCell ref="D4794:G4794"/>
    <mergeCell ref="C4803:G4803"/>
    <mergeCell ref="D4848:G4848"/>
    <mergeCell ref="D4849:G4849"/>
    <mergeCell ref="D4682:G4682"/>
    <mergeCell ref="C4691:G4691"/>
    <mergeCell ref="D4736:G4736"/>
    <mergeCell ref="D4737:G4737"/>
    <mergeCell ref="D4738:G4738"/>
    <mergeCell ref="C4747:G4747"/>
    <mergeCell ref="D4624:G4624"/>
    <mergeCell ref="D4625:G4625"/>
    <mergeCell ref="D4626:G4626"/>
    <mergeCell ref="C4635:G4635"/>
    <mergeCell ref="D4680:G4680"/>
    <mergeCell ref="D4681:G4681"/>
    <mergeCell ref="D4514:G4514"/>
    <mergeCell ref="C4523:G4523"/>
    <mergeCell ref="D4568:G4568"/>
    <mergeCell ref="D4569:G4569"/>
    <mergeCell ref="D4570:G4570"/>
    <mergeCell ref="C4579:G4579"/>
    <mergeCell ref="D4456:G4456"/>
    <mergeCell ref="D4457:G4457"/>
    <mergeCell ref="D4458:G4458"/>
    <mergeCell ref="C4467:G4467"/>
    <mergeCell ref="D4512:G4512"/>
    <mergeCell ref="D4513:G4513"/>
    <mergeCell ref="D4346:G4346"/>
    <mergeCell ref="C4355:G4355"/>
    <mergeCell ref="D4400:G4400"/>
    <mergeCell ref="D4401:G4401"/>
    <mergeCell ref="D4402:G4402"/>
    <mergeCell ref="C4411:G4411"/>
    <mergeCell ref="D4288:G4288"/>
    <mergeCell ref="D4289:G4289"/>
    <mergeCell ref="D4290:G4290"/>
    <mergeCell ref="C4299:G4299"/>
    <mergeCell ref="D4344:G4344"/>
    <mergeCell ref="D4345:G4345"/>
    <mergeCell ref="D4178:G4178"/>
    <mergeCell ref="C4187:G4187"/>
    <mergeCell ref="D4232:G4232"/>
    <mergeCell ref="D4233:G4233"/>
    <mergeCell ref="D4234:G4234"/>
    <mergeCell ref="C4243:G4243"/>
    <mergeCell ref="D4120:G4120"/>
    <mergeCell ref="D4121:G4121"/>
    <mergeCell ref="D4122:G4122"/>
    <mergeCell ref="C4131:G4131"/>
    <mergeCell ref="D4176:G4176"/>
    <mergeCell ref="D4177:G4177"/>
    <mergeCell ref="D4010:G4010"/>
    <mergeCell ref="C4019:G4019"/>
    <mergeCell ref="D4064:G4064"/>
    <mergeCell ref="D4065:G4065"/>
    <mergeCell ref="D4066:G4066"/>
    <mergeCell ref="C4075:G4075"/>
    <mergeCell ref="D4004:G4004"/>
    <mergeCell ref="D4005:G4005"/>
    <mergeCell ref="C4006:G4006"/>
    <mergeCell ref="D4007:G4007"/>
    <mergeCell ref="D4008:G4008"/>
    <mergeCell ref="D4009:G4009"/>
    <mergeCell ref="C3993:G3993"/>
    <mergeCell ref="D3994:G3994"/>
    <mergeCell ref="D3995:G3995"/>
    <mergeCell ref="D3996:G3996"/>
    <mergeCell ref="D3997:G3997"/>
    <mergeCell ref="C4000:G4000"/>
    <mergeCell ref="D3987:G3987"/>
    <mergeCell ref="D3988:G3988"/>
    <mergeCell ref="C3989:G3989"/>
    <mergeCell ref="C3990:G3990"/>
    <mergeCell ref="D3991:G3991"/>
    <mergeCell ref="D3992:G3992"/>
    <mergeCell ref="C3894:G3894"/>
    <mergeCell ref="C3982:G3982"/>
    <mergeCell ref="C3983:G3983"/>
    <mergeCell ref="D3984:G3984"/>
    <mergeCell ref="D3985:G3985"/>
    <mergeCell ref="D3986:G3986"/>
    <mergeCell ref="D3828:G3828"/>
    <mergeCell ref="C3837:G3837"/>
    <mergeCell ref="D3882:G3882"/>
    <mergeCell ref="D3883:G3883"/>
    <mergeCell ref="D3884:G3884"/>
    <mergeCell ref="D3885:G3885"/>
    <mergeCell ref="D3770:G3770"/>
    <mergeCell ref="D3771:G3771"/>
    <mergeCell ref="C3780:G3780"/>
    <mergeCell ref="D3825:G3825"/>
    <mergeCell ref="D3826:G3826"/>
    <mergeCell ref="D3827:G3827"/>
    <mergeCell ref="D3712:G3712"/>
    <mergeCell ref="D3713:G3713"/>
    <mergeCell ref="D3714:G3714"/>
    <mergeCell ref="C3723:G3723"/>
    <mergeCell ref="D3768:G3768"/>
    <mergeCell ref="D3769:G3769"/>
    <mergeCell ref="D3654:G3654"/>
    <mergeCell ref="D3655:G3655"/>
    <mergeCell ref="D3656:G3656"/>
    <mergeCell ref="D3657:G3657"/>
    <mergeCell ref="C3666:G3666"/>
    <mergeCell ref="D3711:G3711"/>
    <mergeCell ref="C3552:G3552"/>
    <mergeCell ref="D3597:G3597"/>
    <mergeCell ref="D3598:G3598"/>
    <mergeCell ref="D3599:G3599"/>
    <mergeCell ref="D3600:G3600"/>
    <mergeCell ref="C3609:G3609"/>
    <mergeCell ref="D3486:G3486"/>
    <mergeCell ref="C3495:G3495"/>
    <mergeCell ref="D3540:G3540"/>
    <mergeCell ref="D3541:G3541"/>
    <mergeCell ref="D3542:G3542"/>
    <mergeCell ref="D3543:G3543"/>
    <mergeCell ref="D3428:G3428"/>
    <mergeCell ref="D3429:G3429"/>
    <mergeCell ref="C3438:G3438"/>
    <mergeCell ref="D3483:G3483"/>
    <mergeCell ref="D3484:G3484"/>
    <mergeCell ref="D3485:G3485"/>
    <mergeCell ref="D3370:G3370"/>
    <mergeCell ref="D3371:G3371"/>
    <mergeCell ref="D3372:G3372"/>
    <mergeCell ref="C3381:G3381"/>
    <mergeCell ref="D3426:G3426"/>
    <mergeCell ref="D3427:G3427"/>
    <mergeCell ref="D3312:G3312"/>
    <mergeCell ref="D3313:G3313"/>
    <mergeCell ref="D3314:G3314"/>
    <mergeCell ref="D3315:G3315"/>
    <mergeCell ref="C3324:G3324"/>
    <mergeCell ref="D3369:G3369"/>
    <mergeCell ref="C3210:G3210"/>
    <mergeCell ref="D3255:G3255"/>
    <mergeCell ref="D3256:G3256"/>
    <mergeCell ref="D3257:G3257"/>
    <mergeCell ref="D3258:G3258"/>
    <mergeCell ref="C3267:G3267"/>
    <mergeCell ref="D3144:G3144"/>
    <mergeCell ref="C3153:G3153"/>
    <mergeCell ref="D3198:G3198"/>
    <mergeCell ref="D3199:G3199"/>
    <mergeCell ref="D3200:G3200"/>
    <mergeCell ref="D3201:G3201"/>
    <mergeCell ref="D3086:G3086"/>
    <mergeCell ref="D3087:G3087"/>
    <mergeCell ref="D3088:G3088"/>
    <mergeCell ref="C3097:G3097"/>
    <mergeCell ref="D3142:G3142"/>
    <mergeCell ref="D3143:G3143"/>
    <mergeCell ref="D3028:G3028"/>
    <mergeCell ref="D3029:G3029"/>
    <mergeCell ref="D3030:G3030"/>
    <mergeCell ref="D3031:G3031"/>
    <mergeCell ref="C3040:G3040"/>
    <mergeCell ref="D3085:G3085"/>
    <mergeCell ref="C2926:G2926"/>
    <mergeCell ref="D2971:G2971"/>
    <mergeCell ref="D2972:G2972"/>
    <mergeCell ref="D2973:G2973"/>
    <mergeCell ref="D2974:G2974"/>
    <mergeCell ref="C2983:G2983"/>
    <mergeCell ref="D2860:G2860"/>
    <mergeCell ref="C2869:G2869"/>
    <mergeCell ref="D2914:G2914"/>
    <mergeCell ref="D2915:G2915"/>
    <mergeCell ref="D2916:G2916"/>
    <mergeCell ref="D2917:G2917"/>
    <mergeCell ref="D2802:G2802"/>
    <mergeCell ref="D2803:G2803"/>
    <mergeCell ref="C2812:G2812"/>
    <mergeCell ref="D2857:G2857"/>
    <mergeCell ref="D2858:G2858"/>
    <mergeCell ref="D2859:G2859"/>
    <mergeCell ref="D2744:G2744"/>
    <mergeCell ref="D2745:G2745"/>
    <mergeCell ref="D2746:G2746"/>
    <mergeCell ref="C2755:G2755"/>
    <mergeCell ref="D2800:G2800"/>
    <mergeCell ref="D2801:G2801"/>
    <mergeCell ref="D2634:G2634"/>
    <mergeCell ref="C2643:G2643"/>
    <mergeCell ref="D2688:G2688"/>
    <mergeCell ref="D2689:G2689"/>
    <mergeCell ref="D2690:G2690"/>
    <mergeCell ref="C2699:G2699"/>
    <mergeCell ref="D2576:G2576"/>
    <mergeCell ref="D2577:G2577"/>
    <mergeCell ref="C2586:G2586"/>
    <mergeCell ref="D2631:G2631"/>
    <mergeCell ref="D2632:G2632"/>
    <mergeCell ref="D2633:G2633"/>
    <mergeCell ref="D2518:G2518"/>
    <mergeCell ref="D2519:G2519"/>
    <mergeCell ref="D2520:G2520"/>
    <mergeCell ref="C2529:G2529"/>
    <mergeCell ref="D2574:G2574"/>
    <mergeCell ref="D2575:G2575"/>
    <mergeCell ref="D2460:G2460"/>
    <mergeCell ref="D2461:G2461"/>
    <mergeCell ref="D2462:G2462"/>
    <mergeCell ref="D2463:G2463"/>
    <mergeCell ref="C2472:G2472"/>
    <mergeCell ref="D2517:G2517"/>
    <mergeCell ref="C2358:G2358"/>
    <mergeCell ref="D2403:G2403"/>
    <mergeCell ref="D2404:G2404"/>
    <mergeCell ref="D2405:G2405"/>
    <mergeCell ref="D2406:G2406"/>
    <mergeCell ref="C2415:G2415"/>
    <mergeCell ref="D2292:G2292"/>
    <mergeCell ref="C2301:G2301"/>
    <mergeCell ref="D2346:G2346"/>
    <mergeCell ref="D2347:G2347"/>
    <mergeCell ref="D2348:G2348"/>
    <mergeCell ref="D2349:G2349"/>
    <mergeCell ref="D2234:G2234"/>
    <mergeCell ref="D2235:G2235"/>
    <mergeCell ref="C2244:G2244"/>
    <mergeCell ref="D2289:G2289"/>
    <mergeCell ref="D2290:G2290"/>
    <mergeCell ref="D2291:G2291"/>
    <mergeCell ref="D2176:G2176"/>
    <mergeCell ref="D2177:G2177"/>
    <mergeCell ref="D2178:G2178"/>
    <mergeCell ref="D2179:G2179"/>
    <mergeCell ref="C2188:G2188"/>
    <mergeCell ref="D2233:G2233"/>
    <mergeCell ref="D2066:G2066"/>
    <mergeCell ref="C2075:G2075"/>
    <mergeCell ref="D2120:G2120"/>
    <mergeCell ref="D2121:G2121"/>
    <mergeCell ref="D2122:G2122"/>
    <mergeCell ref="C2131:G2131"/>
    <mergeCell ref="D2008:G2008"/>
    <mergeCell ref="D2009:G2009"/>
    <mergeCell ref="C2018:G2018"/>
    <mergeCell ref="D2063:G2063"/>
    <mergeCell ref="D2064:G2064"/>
    <mergeCell ref="D2065:G2065"/>
    <mergeCell ref="D1950:G1950"/>
    <mergeCell ref="D1951:G1951"/>
    <mergeCell ref="D1952:G1952"/>
    <mergeCell ref="C1961:G1961"/>
    <mergeCell ref="D2006:G2006"/>
    <mergeCell ref="D2007:G2007"/>
    <mergeCell ref="C1848:G1848"/>
    <mergeCell ref="D1893:G1893"/>
    <mergeCell ref="D1894:G1894"/>
    <mergeCell ref="D1895:G1895"/>
    <mergeCell ref="D1896:G1896"/>
    <mergeCell ref="C1905:G1905"/>
    <mergeCell ref="D1782:G1782"/>
    <mergeCell ref="C1791:G1791"/>
    <mergeCell ref="D1836:G1836"/>
    <mergeCell ref="D1837:G1837"/>
    <mergeCell ref="D1838:G1838"/>
    <mergeCell ref="D1839:G1839"/>
    <mergeCell ref="D1724:G1724"/>
    <mergeCell ref="D1725:G1725"/>
    <mergeCell ref="C1734:G1734"/>
    <mergeCell ref="D1779:G1779"/>
    <mergeCell ref="D1780:G1780"/>
    <mergeCell ref="D1781:G1781"/>
    <mergeCell ref="D1666:G1666"/>
    <mergeCell ref="D1667:G1667"/>
    <mergeCell ref="D1668:G1668"/>
    <mergeCell ref="D1669:G1669"/>
    <mergeCell ref="C1678:G1678"/>
    <mergeCell ref="D1723:G1723"/>
    <mergeCell ref="D1556:G1556"/>
    <mergeCell ref="C1565:G1565"/>
    <mergeCell ref="D1610:G1610"/>
    <mergeCell ref="D1611:G1611"/>
    <mergeCell ref="D1612:G1612"/>
    <mergeCell ref="C1621:G1621"/>
    <mergeCell ref="D1498:G1498"/>
    <mergeCell ref="D1499:G1499"/>
    <mergeCell ref="C1508:G1508"/>
    <mergeCell ref="D1553:G1553"/>
    <mergeCell ref="D1554:G1554"/>
    <mergeCell ref="D1555:G1555"/>
    <mergeCell ref="C1396:G1396"/>
    <mergeCell ref="D1441:G1441"/>
    <mergeCell ref="D1442:G1442"/>
    <mergeCell ref="D1443:G1443"/>
    <mergeCell ref="C1452:G1452"/>
    <mergeCell ref="D1497:G1497"/>
    <mergeCell ref="D1330:G1330"/>
    <mergeCell ref="D1331:G1331"/>
    <mergeCell ref="C1340:G1340"/>
    <mergeCell ref="D1385:G1385"/>
    <mergeCell ref="D1386:G1386"/>
    <mergeCell ref="D1387:G1387"/>
    <mergeCell ref="C1228:G1228"/>
    <mergeCell ref="D1273:G1273"/>
    <mergeCell ref="D1274:G1274"/>
    <mergeCell ref="D1275:G1275"/>
    <mergeCell ref="C1284:G1284"/>
    <mergeCell ref="D1329:G1329"/>
    <mergeCell ref="D1162:G1162"/>
    <mergeCell ref="C1171:G1171"/>
    <mergeCell ref="D1216:G1216"/>
    <mergeCell ref="D1217:G1217"/>
    <mergeCell ref="D1218:G1218"/>
    <mergeCell ref="D1219:G1219"/>
    <mergeCell ref="D1104:G1104"/>
    <mergeCell ref="D1105:G1105"/>
    <mergeCell ref="D1106:G1106"/>
    <mergeCell ref="C1115:G1115"/>
    <mergeCell ref="D1160:G1160"/>
    <mergeCell ref="D1161:G1161"/>
    <mergeCell ref="D994:G994"/>
    <mergeCell ref="C1003:G1003"/>
    <mergeCell ref="D1048:G1048"/>
    <mergeCell ref="D1049:G1049"/>
    <mergeCell ref="D1050:G1050"/>
    <mergeCell ref="C1059:G1059"/>
    <mergeCell ref="D936:G936"/>
    <mergeCell ref="D937:G937"/>
    <mergeCell ref="D938:G938"/>
    <mergeCell ref="C947:G947"/>
    <mergeCell ref="D992:G992"/>
    <mergeCell ref="D993:G993"/>
    <mergeCell ref="D826:G826"/>
    <mergeCell ref="C835:G835"/>
    <mergeCell ref="D880:G880"/>
    <mergeCell ref="D881:G881"/>
    <mergeCell ref="D882:G882"/>
    <mergeCell ref="C891:G891"/>
    <mergeCell ref="D768:G768"/>
    <mergeCell ref="D769:G769"/>
    <mergeCell ref="D770:G770"/>
    <mergeCell ref="C779:G779"/>
    <mergeCell ref="D824:G824"/>
    <mergeCell ref="D825:G825"/>
    <mergeCell ref="D658:G658"/>
    <mergeCell ref="C667:G667"/>
    <mergeCell ref="D712:G712"/>
    <mergeCell ref="D713:G713"/>
    <mergeCell ref="D714:G714"/>
    <mergeCell ref="C723:G723"/>
    <mergeCell ref="D652:G652"/>
    <mergeCell ref="D653:G653"/>
    <mergeCell ref="C654:G654"/>
    <mergeCell ref="D655:G655"/>
    <mergeCell ref="D656:G656"/>
    <mergeCell ref="D657:G657"/>
    <mergeCell ref="C641:G641"/>
    <mergeCell ref="D642:G642"/>
    <mergeCell ref="D643:G643"/>
    <mergeCell ref="D644:G644"/>
    <mergeCell ref="D645:G645"/>
    <mergeCell ref="C648:G648"/>
    <mergeCell ref="D635:G635"/>
    <mergeCell ref="D636:G636"/>
    <mergeCell ref="C637:G637"/>
    <mergeCell ref="C638:G638"/>
    <mergeCell ref="D639:G639"/>
    <mergeCell ref="D640:G640"/>
    <mergeCell ref="C542:G542"/>
    <mergeCell ref="C630:G630"/>
    <mergeCell ref="C631:G631"/>
    <mergeCell ref="D632:G632"/>
    <mergeCell ref="D633:G633"/>
    <mergeCell ref="D634:G634"/>
    <mergeCell ref="D476:G476"/>
    <mergeCell ref="D477:G477"/>
    <mergeCell ref="C486:G486"/>
    <mergeCell ref="D531:G531"/>
    <mergeCell ref="D532:G532"/>
    <mergeCell ref="D533:G533"/>
    <mergeCell ref="C374:G374"/>
    <mergeCell ref="D419:G419"/>
    <mergeCell ref="D420:G420"/>
    <mergeCell ref="D421:G421"/>
    <mergeCell ref="C430:G430"/>
    <mergeCell ref="D475:G475"/>
    <mergeCell ref="D308:G308"/>
    <mergeCell ref="D309:G309"/>
    <mergeCell ref="C318:G318"/>
    <mergeCell ref="D363:G363"/>
    <mergeCell ref="D364:G364"/>
    <mergeCell ref="D365:G365"/>
    <mergeCell ref="C206:G206"/>
    <mergeCell ref="D251:G251"/>
    <mergeCell ref="D252:G252"/>
    <mergeCell ref="D253:G253"/>
    <mergeCell ref="C262:G262"/>
    <mergeCell ref="D307:G307"/>
    <mergeCell ref="D140:G140"/>
    <mergeCell ref="D141:G141"/>
    <mergeCell ref="C150:G150"/>
    <mergeCell ref="D195:G195"/>
    <mergeCell ref="D196:G196"/>
    <mergeCell ref="D197:G197"/>
    <mergeCell ref="C38:G38"/>
    <mergeCell ref="D83:G83"/>
    <mergeCell ref="D84:G84"/>
    <mergeCell ref="D85:G85"/>
    <mergeCell ref="C94:G94"/>
    <mergeCell ref="D139:G139"/>
    <mergeCell ref="D24:G24"/>
    <mergeCell ref="C25:G25"/>
    <mergeCell ref="D26:G26"/>
    <mergeCell ref="D27:G27"/>
    <mergeCell ref="D28:G28"/>
    <mergeCell ref="D29:G29"/>
    <mergeCell ref="D13:G13"/>
    <mergeCell ref="D14:G14"/>
    <mergeCell ref="D15:G15"/>
    <mergeCell ref="D16:G16"/>
    <mergeCell ref="C19:G19"/>
    <mergeCell ref="D23:G23"/>
    <mergeCell ref="D7:G7"/>
    <mergeCell ref="C8:G8"/>
    <mergeCell ref="C9:G9"/>
    <mergeCell ref="D10:G10"/>
    <mergeCell ref="D11:G11"/>
    <mergeCell ref="C12:G12"/>
    <mergeCell ref="C1:G1"/>
    <mergeCell ref="C2:G2"/>
    <mergeCell ref="D3:G3"/>
    <mergeCell ref="D4:G4"/>
    <mergeCell ref="D5:G5"/>
    <mergeCell ref="D6:G6"/>
  </mergeCell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5006-6020-4BDE-A69A-FD7A3A56992A}">
  <sheetPr>
    <tabColor rgb="FF92D050"/>
    <outlinePr summaryBelow="0"/>
  </sheetPr>
  <dimension ref="A1:K254"/>
  <sheetViews>
    <sheetView topLeftCell="A13" workbookViewId="0">
      <selection activeCell="K22" sqref="K22"/>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610</v>
      </c>
      <c r="E3" s="1353"/>
      <c r="F3" s="1353"/>
      <c r="G3" s="1353"/>
      <c r="H3" s="41"/>
      <c r="I3" s="41"/>
      <c r="J3" s="41"/>
      <c r="K3" s="41"/>
    </row>
    <row r="4" spans="1:11" ht="14.1" customHeight="1">
      <c r="A4" s="41"/>
      <c r="B4" s="41"/>
      <c r="C4" s="42" t="s">
        <v>428</v>
      </c>
      <c r="D4" s="1352" t="s">
        <v>609</v>
      </c>
      <c r="E4" s="1353"/>
      <c r="F4" s="1353"/>
      <c r="G4" s="1353"/>
      <c r="H4" s="41"/>
      <c r="I4" s="41"/>
      <c r="J4" s="41"/>
      <c r="K4" s="41"/>
    </row>
    <row r="5" spans="1:11" ht="14.1" customHeight="1">
      <c r="A5" s="41"/>
      <c r="B5" s="41"/>
      <c r="C5" s="42" t="s">
        <v>0</v>
      </c>
      <c r="D5" s="1352" t="s">
        <v>608</v>
      </c>
      <c r="E5" s="1353"/>
      <c r="F5" s="1353"/>
      <c r="G5" s="1353"/>
      <c r="H5" s="41"/>
      <c r="I5" s="41"/>
      <c r="J5" s="41"/>
      <c r="K5" s="41"/>
    </row>
    <row r="6" spans="1:11" ht="14.1" customHeight="1">
      <c r="A6" s="41"/>
      <c r="B6" s="41"/>
      <c r="C6" s="42" t="s">
        <v>1</v>
      </c>
      <c r="D6" s="1352" t="s">
        <v>101</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30.95" customHeight="1">
      <c r="A9" s="41"/>
      <c r="B9" s="41"/>
      <c r="C9" s="1346" t="s">
        <v>607</v>
      </c>
      <c r="D9" s="1347"/>
      <c r="E9" s="1347"/>
      <c r="F9" s="1347"/>
      <c r="G9" s="1347"/>
      <c r="H9" s="41"/>
      <c r="I9" s="41"/>
      <c r="J9" s="41"/>
      <c r="K9" s="41"/>
    </row>
    <row r="10" spans="1:11" ht="141.94999999999999" customHeight="1">
      <c r="A10" s="41"/>
      <c r="B10" s="41"/>
      <c r="C10" s="43" t="s">
        <v>5</v>
      </c>
      <c r="D10" s="1340" t="s">
        <v>606</v>
      </c>
      <c r="E10" s="1341"/>
      <c r="F10" s="1341"/>
      <c r="G10" s="1341"/>
      <c r="H10" s="41"/>
      <c r="I10" s="41"/>
      <c r="J10" s="41"/>
      <c r="K10" s="41"/>
    </row>
    <row r="11" spans="1:11" ht="27.95" customHeight="1">
      <c r="A11" s="41"/>
      <c r="B11" s="41"/>
      <c r="C11" s="44" t="s">
        <v>6</v>
      </c>
      <c r="D11" s="45">
        <v>2022</v>
      </c>
      <c r="E11" s="45">
        <v>2023</v>
      </c>
      <c r="F11" s="45">
        <v>2024</v>
      </c>
      <c r="G11" s="45">
        <v>2025</v>
      </c>
      <c r="H11" s="41"/>
      <c r="I11" s="41"/>
      <c r="J11" s="41"/>
      <c r="K11" s="41"/>
    </row>
    <row r="12" spans="1:11" ht="14.1" customHeight="1">
      <c r="A12" s="41"/>
      <c r="B12" s="41"/>
      <c r="C12" s="46"/>
      <c r="D12" s="47" t="s">
        <v>7</v>
      </c>
      <c r="E12" s="47" t="s">
        <v>8</v>
      </c>
      <c r="F12" s="47" t="s">
        <v>8</v>
      </c>
      <c r="G12" s="47" t="s">
        <v>8</v>
      </c>
      <c r="H12" s="41"/>
      <c r="I12" s="41"/>
      <c r="J12" s="41"/>
      <c r="K12" s="41"/>
    </row>
    <row r="13" spans="1:11" ht="62.1" customHeight="1">
      <c r="A13" s="41"/>
      <c r="B13" s="41"/>
      <c r="C13" s="44" t="s">
        <v>605</v>
      </c>
      <c r="D13" s="48" t="s">
        <v>2287</v>
      </c>
      <c r="E13" s="48" t="s">
        <v>2288</v>
      </c>
      <c r="F13" s="48" t="s">
        <v>1228</v>
      </c>
      <c r="G13" s="48" t="s">
        <v>2289</v>
      </c>
      <c r="H13" s="41"/>
      <c r="I13" s="41"/>
      <c r="J13" s="41"/>
      <c r="K13" s="41"/>
    </row>
    <row r="14" spans="1:11">
      <c r="A14" s="41"/>
      <c r="B14" s="41"/>
      <c r="C14" s="43" t="s">
        <v>260</v>
      </c>
      <c r="D14" s="1340" t="s">
        <v>604</v>
      </c>
      <c r="E14" s="1341"/>
      <c r="F14" s="1341"/>
      <c r="G14" s="1341"/>
      <c r="H14" s="41"/>
      <c r="I14" s="41"/>
      <c r="J14" s="41"/>
      <c r="K14" s="41"/>
    </row>
    <row r="15" spans="1:11" ht="27.95" customHeight="1">
      <c r="A15" s="41"/>
      <c r="B15" s="41"/>
      <c r="C15" s="44" t="s">
        <v>402</v>
      </c>
      <c r="D15" s="45">
        <v>2022</v>
      </c>
      <c r="E15" s="45">
        <v>2023</v>
      </c>
      <c r="F15" s="45">
        <v>2024</v>
      </c>
      <c r="G15" s="45">
        <v>2025</v>
      </c>
      <c r="H15" s="41"/>
      <c r="I15" s="41"/>
      <c r="J15" s="41"/>
      <c r="K15" s="41"/>
    </row>
    <row r="16" spans="1:11" ht="14.1" customHeight="1">
      <c r="A16" s="41"/>
      <c r="B16" s="41"/>
      <c r="C16" s="46"/>
      <c r="D16" s="47" t="s">
        <v>7</v>
      </c>
      <c r="E16" s="47" t="s">
        <v>8</v>
      </c>
      <c r="F16" s="47" t="s">
        <v>8</v>
      </c>
      <c r="G16" s="47" t="s">
        <v>8</v>
      </c>
      <c r="H16" s="41"/>
      <c r="I16" s="41"/>
      <c r="J16" s="41"/>
      <c r="K16" s="41"/>
    </row>
    <row r="17" spans="1:11" ht="62.1" customHeight="1">
      <c r="A17" s="41"/>
      <c r="B17" s="41"/>
      <c r="C17" s="44" t="s">
        <v>603</v>
      </c>
      <c r="D17" s="48" t="s">
        <v>2290</v>
      </c>
      <c r="E17" s="48" t="s">
        <v>2291</v>
      </c>
      <c r="F17" s="48" t="s">
        <v>598</v>
      </c>
      <c r="G17" s="48" t="s">
        <v>1228</v>
      </c>
      <c r="H17" s="41"/>
      <c r="I17" s="41"/>
      <c r="J17" s="41"/>
      <c r="K17" s="41"/>
    </row>
    <row r="18" spans="1:11" ht="62.1" customHeight="1">
      <c r="A18" s="41"/>
      <c r="B18" s="41"/>
      <c r="C18" s="44" t="s">
        <v>602</v>
      </c>
      <c r="D18" s="48" t="s">
        <v>598</v>
      </c>
      <c r="E18" s="48" t="s">
        <v>1228</v>
      </c>
      <c r="F18" s="48" t="s">
        <v>637</v>
      </c>
      <c r="G18" s="48" t="s">
        <v>779</v>
      </c>
      <c r="H18" s="41"/>
      <c r="I18" s="41"/>
      <c r="J18" s="41"/>
      <c r="K18" s="41"/>
    </row>
    <row r="19" spans="1:11" ht="62.1" customHeight="1">
      <c r="A19" s="41"/>
      <c r="B19" s="41"/>
      <c r="C19" s="44" t="s">
        <v>601</v>
      </c>
      <c r="D19" s="48" t="s">
        <v>598</v>
      </c>
      <c r="E19" s="48" t="s">
        <v>1228</v>
      </c>
      <c r="F19" s="48" t="s">
        <v>637</v>
      </c>
      <c r="G19" s="48" t="s">
        <v>779</v>
      </c>
      <c r="H19" s="41"/>
      <c r="I19" s="41"/>
      <c r="J19" s="41"/>
      <c r="K19" s="41"/>
    </row>
    <row r="20" spans="1:11" ht="30.95" customHeight="1">
      <c r="A20" s="41"/>
      <c r="B20" s="41"/>
      <c r="C20" s="44" t="s">
        <v>600</v>
      </c>
      <c r="D20" s="48" t="s">
        <v>2291</v>
      </c>
      <c r="E20" s="48" t="s">
        <v>598</v>
      </c>
      <c r="F20" s="48" t="s">
        <v>1228</v>
      </c>
      <c r="G20" s="48" t="s">
        <v>637</v>
      </c>
      <c r="H20" s="41"/>
      <c r="I20" s="41"/>
      <c r="J20" s="41"/>
      <c r="K20" s="41"/>
    </row>
    <row r="21" spans="1:11" ht="62.1" customHeight="1">
      <c r="A21" s="41"/>
      <c r="B21" s="41"/>
      <c r="C21" s="44" t="s">
        <v>599</v>
      </c>
      <c r="D21" s="48" t="s">
        <v>2290</v>
      </c>
      <c r="E21" s="48" t="s">
        <v>2291</v>
      </c>
      <c r="F21" s="48" t="s">
        <v>598</v>
      </c>
      <c r="G21" s="48" t="s">
        <v>2289</v>
      </c>
      <c r="H21" s="41"/>
      <c r="I21" s="41"/>
      <c r="J21" s="41"/>
      <c r="K21" s="41"/>
    </row>
    <row r="22" spans="1:11" ht="41.1" customHeight="1">
      <c r="A22" s="41"/>
      <c r="B22" s="41"/>
      <c r="C22" s="44" t="s">
        <v>2292</v>
      </c>
      <c r="D22" s="48" t="s">
        <v>2293</v>
      </c>
      <c r="E22" s="48" t="s">
        <v>2290</v>
      </c>
      <c r="F22" s="48" t="s">
        <v>2291</v>
      </c>
      <c r="G22" s="48" t="s">
        <v>2287</v>
      </c>
      <c r="H22" s="41"/>
      <c r="I22" s="41"/>
      <c r="J22" s="41"/>
      <c r="K22" s="41"/>
    </row>
    <row r="23" spans="1:11" ht="14.1" customHeight="1">
      <c r="A23" s="41"/>
      <c r="B23" s="41"/>
      <c r="C23" s="1332" t="s">
        <v>291</v>
      </c>
      <c r="D23" s="1333"/>
      <c r="E23" s="1333"/>
      <c r="F23" s="1333"/>
      <c r="G23" s="1333"/>
      <c r="H23" s="41"/>
      <c r="I23" s="41"/>
      <c r="J23" s="41"/>
      <c r="K23" s="41"/>
    </row>
    <row r="24" spans="1:11" ht="14.1" customHeight="1">
      <c r="A24" s="41"/>
      <c r="B24" s="41"/>
      <c r="C24" s="49" t="s">
        <v>597</v>
      </c>
      <c r="D24" s="1332" t="s">
        <v>596</v>
      </c>
      <c r="E24" s="1333"/>
      <c r="F24" s="1333"/>
      <c r="G24" s="1333"/>
      <c r="H24" s="41"/>
      <c r="I24" s="41"/>
      <c r="J24" s="41"/>
      <c r="K24" s="41"/>
    </row>
    <row r="25" spans="1:11" ht="54.95" customHeight="1">
      <c r="A25" s="41"/>
      <c r="B25" s="41"/>
      <c r="C25" s="50" t="s">
        <v>382</v>
      </c>
      <c r="D25" s="1334" t="s">
        <v>595</v>
      </c>
      <c r="E25" s="1335"/>
      <c r="F25" s="1335"/>
      <c r="G25" s="1335"/>
      <c r="H25" s="41"/>
      <c r="I25" s="41"/>
      <c r="J25" s="41"/>
      <c r="K25" s="41"/>
    </row>
    <row r="26" spans="1:11" ht="54.95" customHeight="1">
      <c r="A26" s="41"/>
      <c r="B26" s="41"/>
      <c r="C26" s="51" t="s">
        <v>380</v>
      </c>
      <c r="D26" s="1336" t="s">
        <v>234</v>
      </c>
      <c r="E26" s="1337"/>
      <c r="F26" s="1337"/>
      <c r="G26" s="1337"/>
      <c r="H26" s="41"/>
      <c r="I26" s="41"/>
      <c r="J26" s="41"/>
      <c r="K26" s="41"/>
    </row>
    <row r="27" spans="1:11" ht="54.95" customHeight="1">
      <c r="A27" s="41"/>
      <c r="B27" s="41"/>
      <c r="C27" s="51" t="s">
        <v>15</v>
      </c>
      <c r="D27" s="1336" t="s">
        <v>594</v>
      </c>
      <c r="E27" s="1337"/>
      <c r="F27" s="1337"/>
      <c r="G27" s="1337"/>
      <c r="H27" s="41"/>
      <c r="I27" s="41"/>
      <c r="J27" s="41"/>
      <c r="K27" s="41"/>
    </row>
    <row r="28" spans="1:11" ht="15" customHeight="1">
      <c r="A28" s="41"/>
      <c r="B28" s="41"/>
      <c r="C28" s="52"/>
      <c r="D28" s="53">
        <v>2022</v>
      </c>
      <c r="E28" s="53">
        <v>2023</v>
      </c>
      <c r="F28" s="53">
        <v>2024</v>
      </c>
      <c r="G28" s="53">
        <v>2025</v>
      </c>
      <c r="H28" s="41"/>
      <c r="I28" s="41"/>
      <c r="J28" s="41"/>
      <c r="K28" s="41"/>
    </row>
    <row r="29" spans="1:11" ht="15" customHeight="1">
      <c r="A29" s="41"/>
      <c r="B29" s="41"/>
      <c r="C29" s="54"/>
      <c r="D29" s="55" t="s">
        <v>7</v>
      </c>
      <c r="E29" s="55" t="s">
        <v>8</v>
      </c>
      <c r="F29" s="55" t="s">
        <v>8</v>
      </c>
      <c r="G29" s="55" t="s">
        <v>8</v>
      </c>
      <c r="H29" s="41"/>
      <c r="I29" s="41"/>
      <c r="J29" s="41"/>
      <c r="K29" s="41"/>
    </row>
    <row r="30" spans="1:11" ht="14.1" customHeight="1">
      <c r="A30" s="41"/>
      <c r="B30" s="41"/>
      <c r="C30" s="44" t="s">
        <v>16</v>
      </c>
      <c r="D30" s="48" t="s">
        <v>593</v>
      </c>
      <c r="E30" s="48" t="s">
        <v>593</v>
      </c>
      <c r="F30" s="48" t="s">
        <v>593</v>
      </c>
      <c r="G30" s="48" t="s">
        <v>593</v>
      </c>
      <c r="H30" s="41"/>
      <c r="I30" s="41"/>
      <c r="J30" s="41"/>
      <c r="K30" s="41"/>
    </row>
    <row r="31" spans="1:11" ht="14.1" customHeight="1">
      <c r="A31" s="41"/>
      <c r="B31" s="41"/>
      <c r="C31" s="44" t="s">
        <v>481</v>
      </c>
      <c r="D31" s="48" t="s">
        <v>3248</v>
      </c>
      <c r="E31" s="48" t="s">
        <v>3249</v>
      </c>
      <c r="F31" s="48" t="s">
        <v>3250</v>
      </c>
      <c r="G31" s="48" t="s">
        <v>1029</v>
      </c>
      <c r="H31" s="41"/>
      <c r="I31" s="41"/>
      <c r="J31" s="41"/>
      <c r="K31" s="41"/>
    </row>
    <row r="32" spans="1:11" ht="14.1" customHeight="1">
      <c r="A32" s="41"/>
      <c r="B32" s="41"/>
      <c r="C32" s="44" t="s">
        <v>480</v>
      </c>
      <c r="D32" s="48" t="s">
        <v>3251</v>
      </c>
      <c r="E32" s="48" t="s">
        <v>3252</v>
      </c>
      <c r="F32" s="48" t="s">
        <v>3253</v>
      </c>
      <c r="G32" s="48" t="s">
        <v>2294</v>
      </c>
      <c r="H32" s="41"/>
      <c r="I32" s="41"/>
      <c r="J32" s="41"/>
      <c r="K32" s="41"/>
    </row>
    <row r="33" spans="1:11" ht="14.1" customHeight="1">
      <c r="A33" s="41"/>
      <c r="B33" s="41"/>
      <c r="C33" s="44" t="s">
        <v>375</v>
      </c>
      <c r="D33" s="48" t="s">
        <v>348</v>
      </c>
      <c r="E33" s="48" t="s">
        <v>372</v>
      </c>
      <c r="F33" s="48" t="s">
        <v>372</v>
      </c>
      <c r="G33" s="48" t="s">
        <v>372</v>
      </c>
      <c r="H33" s="41"/>
      <c r="I33" s="41"/>
      <c r="J33" s="41"/>
      <c r="K33" s="41"/>
    </row>
    <row r="34" spans="1:11" ht="14.1" customHeight="1">
      <c r="A34" s="41"/>
      <c r="B34" s="41"/>
      <c r="C34" s="44" t="s">
        <v>374</v>
      </c>
      <c r="D34" s="48" t="s">
        <v>348</v>
      </c>
      <c r="E34" s="48" t="s">
        <v>3254</v>
      </c>
      <c r="F34" s="48" t="s">
        <v>3255</v>
      </c>
      <c r="G34" s="48" t="s">
        <v>3256</v>
      </c>
      <c r="H34" s="41"/>
      <c r="I34" s="41"/>
      <c r="J34" s="41"/>
      <c r="K34" s="41"/>
    </row>
    <row r="35" spans="1:11" ht="14.1" customHeight="1">
      <c r="A35" s="41"/>
      <c r="B35" s="41"/>
      <c r="C35" s="44" t="s">
        <v>22</v>
      </c>
      <c r="D35" s="48" t="s">
        <v>348</v>
      </c>
      <c r="E35" s="48" t="s">
        <v>3254</v>
      </c>
      <c r="F35" s="48" t="s">
        <v>3255</v>
      </c>
      <c r="G35" s="48" t="s">
        <v>3256</v>
      </c>
      <c r="H35" s="41"/>
      <c r="I35" s="41"/>
      <c r="J35" s="41"/>
      <c r="K35" s="41"/>
    </row>
    <row r="36" spans="1:11" ht="14.1" customHeight="1">
      <c r="A36" s="41"/>
      <c r="B36" s="41"/>
      <c r="C36" s="1338" t="s">
        <v>371</v>
      </c>
      <c r="D36" s="1339"/>
      <c r="E36" s="1339"/>
      <c r="F36" s="1339"/>
      <c r="G36" s="1339"/>
      <c r="H36" s="41"/>
      <c r="I36" s="41"/>
      <c r="J36" s="41"/>
      <c r="K36" s="41"/>
    </row>
    <row r="37" spans="1:11" ht="14.1" customHeight="1">
      <c r="A37" s="41"/>
      <c r="B37" s="41"/>
      <c r="C37" s="52"/>
      <c r="D37" s="53">
        <v>2022</v>
      </c>
      <c r="E37" s="53">
        <v>2023</v>
      </c>
      <c r="F37" s="53">
        <v>2024</v>
      </c>
      <c r="G37" s="53">
        <v>2025</v>
      </c>
      <c r="H37" s="41"/>
      <c r="I37" s="41"/>
      <c r="J37" s="41"/>
      <c r="K37" s="41"/>
    </row>
    <row r="38" spans="1:11" ht="14.1" customHeight="1">
      <c r="A38" s="41"/>
      <c r="B38" s="41"/>
      <c r="C38" s="54"/>
      <c r="D38" s="55" t="s">
        <v>7</v>
      </c>
      <c r="E38" s="55" t="s">
        <v>8</v>
      </c>
      <c r="F38" s="55" t="s">
        <v>8</v>
      </c>
      <c r="G38" s="55" t="s">
        <v>8</v>
      </c>
      <c r="H38" s="41"/>
      <c r="I38" s="41"/>
      <c r="J38" s="41"/>
      <c r="K38" s="41"/>
    </row>
    <row r="39" spans="1:11" ht="14.1" customHeight="1">
      <c r="A39" s="41"/>
      <c r="B39" s="41"/>
      <c r="C39" s="56" t="s">
        <v>368</v>
      </c>
      <c r="D39" s="57">
        <v>0</v>
      </c>
      <c r="E39" s="57">
        <v>8532000</v>
      </c>
      <c r="F39" s="57">
        <v>8532000</v>
      </c>
      <c r="G39" s="57">
        <v>8532000</v>
      </c>
      <c r="H39" s="41"/>
      <c r="I39" s="41"/>
      <c r="J39" s="41"/>
      <c r="K39" s="41"/>
    </row>
    <row r="40" spans="1:11" ht="14.1" customHeight="1">
      <c r="A40" s="41"/>
      <c r="B40" s="41"/>
      <c r="C40" s="56" t="s">
        <v>357</v>
      </c>
      <c r="D40" s="57">
        <v>0</v>
      </c>
      <c r="E40" s="57">
        <v>8532000</v>
      </c>
      <c r="F40" s="57">
        <v>8532000</v>
      </c>
      <c r="G40" s="57">
        <v>8532000</v>
      </c>
      <c r="H40" s="41"/>
      <c r="I40" s="41"/>
      <c r="J40" s="41"/>
      <c r="K40" s="41"/>
    </row>
    <row r="41" spans="1:11" ht="14.1" customHeight="1">
      <c r="A41" s="41"/>
      <c r="B41" s="41"/>
      <c r="C41" s="56" t="s">
        <v>361</v>
      </c>
      <c r="D41" s="57">
        <v>0</v>
      </c>
      <c r="E41" s="57">
        <v>0</v>
      </c>
      <c r="F41" s="57">
        <v>0</v>
      </c>
      <c r="G41" s="57">
        <v>0</v>
      </c>
      <c r="H41" s="41"/>
      <c r="I41" s="41"/>
      <c r="J41" s="41"/>
      <c r="K41" s="41"/>
    </row>
    <row r="42" spans="1:11" ht="14.1" customHeight="1">
      <c r="A42" s="41"/>
      <c r="B42" s="41"/>
      <c r="C42" s="56" t="s">
        <v>367</v>
      </c>
      <c r="D42" s="57">
        <v>0</v>
      </c>
      <c r="E42" s="57">
        <v>1358000</v>
      </c>
      <c r="F42" s="57">
        <v>1358000</v>
      </c>
      <c r="G42" s="57">
        <v>1358000</v>
      </c>
      <c r="H42" s="41"/>
      <c r="I42" s="41"/>
      <c r="J42" s="41"/>
      <c r="K42" s="41"/>
    </row>
    <row r="43" spans="1:11" ht="14.1" customHeight="1">
      <c r="A43" s="41"/>
      <c r="B43" s="41"/>
      <c r="C43" s="56" t="s">
        <v>357</v>
      </c>
      <c r="D43" s="57">
        <v>0</v>
      </c>
      <c r="E43" s="57">
        <v>1358000</v>
      </c>
      <c r="F43" s="57">
        <v>1358000</v>
      </c>
      <c r="G43" s="57">
        <v>1358000</v>
      </c>
      <c r="H43" s="41"/>
      <c r="I43" s="41"/>
      <c r="J43" s="41"/>
      <c r="K43" s="41"/>
    </row>
    <row r="44" spans="1:11" ht="14.1" customHeight="1">
      <c r="A44" s="41"/>
      <c r="B44" s="41"/>
      <c r="C44" s="56" t="s">
        <v>361</v>
      </c>
      <c r="D44" s="57">
        <v>0</v>
      </c>
      <c r="E44" s="57">
        <v>0</v>
      </c>
      <c r="F44" s="57">
        <v>0</v>
      </c>
      <c r="G44" s="57">
        <v>0</v>
      </c>
      <c r="H44" s="41"/>
      <c r="I44" s="41"/>
      <c r="J44" s="41"/>
      <c r="K44" s="41"/>
    </row>
    <row r="45" spans="1:11" ht="14.1" customHeight="1">
      <c r="A45" s="41"/>
      <c r="B45" s="41"/>
      <c r="C45" s="56" t="s">
        <v>366</v>
      </c>
      <c r="D45" s="57">
        <v>0</v>
      </c>
      <c r="E45" s="57">
        <v>4000000</v>
      </c>
      <c r="F45" s="57">
        <v>3000000</v>
      </c>
      <c r="G45" s="57">
        <v>3000000</v>
      </c>
      <c r="H45" s="41"/>
      <c r="I45" s="41"/>
      <c r="J45" s="41"/>
      <c r="K45" s="41"/>
    </row>
    <row r="46" spans="1:11" ht="14.1" customHeight="1">
      <c r="A46" s="41"/>
      <c r="B46" s="41"/>
      <c r="C46" s="56" t="s">
        <v>357</v>
      </c>
      <c r="D46" s="57">
        <v>0</v>
      </c>
      <c r="E46" s="57">
        <v>4000000</v>
      </c>
      <c r="F46" s="57">
        <v>3000000</v>
      </c>
      <c r="G46" s="57">
        <v>3000000</v>
      </c>
      <c r="H46" s="41"/>
      <c r="I46" s="41"/>
      <c r="J46" s="41"/>
      <c r="K46" s="41"/>
    </row>
    <row r="47" spans="1:11" ht="14.1" customHeight="1">
      <c r="A47" s="41"/>
      <c r="B47" s="41"/>
      <c r="C47" s="56" t="s">
        <v>361</v>
      </c>
      <c r="D47" s="57">
        <v>0</v>
      </c>
      <c r="E47" s="57">
        <v>0</v>
      </c>
      <c r="F47" s="57">
        <v>0</v>
      </c>
      <c r="G47" s="57">
        <v>0</v>
      </c>
      <c r="H47" s="41"/>
      <c r="I47" s="41"/>
      <c r="J47" s="41"/>
      <c r="K47" s="41"/>
    </row>
    <row r="48" spans="1:11" ht="14.1" customHeight="1">
      <c r="A48" s="41"/>
      <c r="B48" s="41"/>
      <c r="C48" s="56" t="s">
        <v>365</v>
      </c>
      <c r="D48" s="57">
        <v>0</v>
      </c>
      <c r="E48" s="57">
        <v>0</v>
      </c>
      <c r="F48" s="57">
        <v>0</v>
      </c>
      <c r="G48" s="57">
        <v>0</v>
      </c>
      <c r="H48" s="41"/>
      <c r="I48" s="41"/>
      <c r="J48" s="41"/>
      <c r="K48" s="41"/>
    </row>
    <row r="49" spans="1:11" ht="14.1" customHeight="1">
      <c r="A49" s="41"/>
      <c r="B49" s="41"/>
      <c r="C49" s="56" t="s">
        <v>357</v>
      </c>
      <c r="D49" s="57">
        <v>0</v>
      </c>
      <c r="E49" s="57">
        <v>0</v>
      </c>
      <c r="F49" s="57">
        <v>0</v>
      </c>
      <c r="G49" s="57">
        <v>0</v>
      </c>
      <c r="H49" s="41"/>
      <c r="I49" s="41"/>
      <c r="J49" s="41"/>
      <c r="K49" s="41"/>
    </row>
    <row r="50" spans="1:11" ht="14.1" customHeight="1">
      <c r="A50" s="41"/>
      <c r="B50" s="41"/>
      <c r="C50" s="56" t="s">
        <v>361</v>
      </c>
      <c r="D50" s="57">
        <v>0</v>
      </c>
      <c r="E50" s="57">
        <v>0</v>
      </c>
      <c r="F50" s="57">
        <v>0</v>
      </c>
      <c r="G50" s="57">
        <v>0</v>
      </c>
      <c r="H50" s="41"/>
      <c r="I50" s="41"/>
      <c r="J50" s="41"/>
      <c r="K50" s="41"/>
    </row>
    <row r="51" spans="1:11" ht="14.1" customHeight="1">
      <c r="A51" s="41"/>
      <c r="B51" s="41"/>
      <c r="C51" s="56" t="s">
        <v>370</v>
      </c>
      <c r="D51" s="57">
        <v>0</v>
      </c>
      <c r="E51" s="57">
        <v>104610000</v>
      </c>
      <c r="F51" s="57">
        <v>109110000</v>
      </c>
      <c r="G51" s="57">
        <v>112110000</v>
      </c>
      <c r="H51" s="41"/>
      <c r="I51" s="41"/>
      <c r="J51" s="41"/>
      <c r="K51" s="41"/>
    </row>
    <row r="52" spans="1:11" ht="14.1" customHeight="1">
      <c r="A52" s="41"/>
      <c r="B52" s="41"/>
      <c r="C52" s="56" t="s">
        <v>357</v>
      </c>
      <c r="D52" s="57">
        <v>0</v>
      </c>
      <c r="E52" s="57">
        <v>104610000</v>
      </c>
      <c r="F52" s="57">
        <v>109110000</v>
      </c>
      <c r="G52" s="57">
        <v>112110000</v>
      </c>
      <c r="H52" s="41"/>
      <c r="I52" s="41"/>
      <c r="J52" s="41"/>
      <c r="K52" s="41"/>
    </row>
    <row r="53" spans="1:11" ht="14.1" customHeight="1">
      <c r="A53" s="41"/>
      <c r="B53" s="41"/>
      <c r="C53" s="56" t="s">
        <v>361</v>
      </c>
      <c r="D53" s="57">
        <v>0</v>
      </c>
      <c r="E53" s="57">
        <v>0</v>
      </c>
      <c r="F53" s="57">
        <v>0</v>
      </c>
      <c r="G53" s="57">
        <v>0</v>
      </c>
      <c r="H53" s="41"/>
      <c r="I53" s="41"/>
      <c r="J53" s="41"/>
      <c r="K53" s="41"/>
    </row>
    <row r="54" spans="1:11" ht="14.1" customHeight="1">
      <c r="A54" s="41"/>
      <c r="B54" s="41"/>
      <c r="C54" s="56" t="s">
        <v>363</v>
      </c>
      <c r="D54" s="57">
        <v>0</v>
      </c>
      <c r="E54" s="57">
        <v>0</v>
      </c>
      <c r="F54" s="57">
        <v>0</v>
      </c>
      <c r="G54" s="57">
        <v>0</v>
      </c>
      <c r="H54" s="41"/>
      <c r="I54" s="41"/>
      <c r="J54" s="41"/>
      <c r="K54" s="41"/>
    </row>
    <row r="55" spans="1:11" ht="14.1" customHeight="1">
      <c r="A55" s="41"/>
      <c r="B55" s="41"/>
      <c r="C55" s="56" t="s">
        <v>357</v>
      </c>
      <c r="D55" s="57">
        <v>0</v>
      </c>
      <c r="E55" s="57">
        <v>0</v>
      </c>
      <c r="F55" s="57">
        <v>0</v>
      </c>
      <c r="G55" s="57">
        <v>0</v>
      </c>
      <c r="H55" s="41"/>
      <c r="I55" s="41"/>
      <c r="J55" s="41"/>
      <c r="K55" s="41"/>
    </row>
    <row r="56" spans="1:11" ht="14.1" customHeight="1">
      <c r="A56" s="41"/>
      <c r="B56" s="41"/>
      <c r="C56" s="56" t="s">
        <v>361</v>
      </c>
      <c r="D56" s="57">
        <v>0</v>
      </c>
      <c r="E56" s="57">
        <v>0</v>
      </c>
      <c r="F56" s="57">
        <v>0</v>
      </c>
      <c r="G56" s="57">
        <v>0</v>
      </c>
      <c r="H56" s="41"/>
      <c r="I56" s="41"/>
      <c r="J56" s="41"/>
      <c r="K56" s="41"/>
    </row>
    <row r="57" spans="1:11" ht="14.1" customHeight="1">
      <c r="A57" s="41"/>
      <c r="B57" s="41"/>
      <c r="C57" s="56" t="s">
        <v>362</v>
      </c>
      <c r="D57" s="57">
        <v>0</v>
      </c>
      <c r="E57" s="57">
        <v>0</v>
      </c>
      <c r="F57" s="57">
        <v>0</v>
      </c>
      <c r="G57" s="57">
        <v>0</v>
      </c>
      <c r="H57" s="41"/>
      <c r="I57" s="41"/>
      <c r="J57" s="41"/>
      <c r="K57" s="41"/>
    </row>
    <row r="58" spans="1:11" ht="14.1" customHeight="1">
      <c r="A58" s="41"/>
      <c r="B58" s="41"/>
      <c r="C58" s="56" t="s">
        <v>357</v>
      </c>
      <c r="D58" s="57">
        <v>0</v>
      </c>
      <c r="E58" s="57">
        <v>0</v>
      </c>
      <c r="F58" s="57">
        <v>0</v>
      </c>
      <c r="G58" s="57">
        <v>0</v>
      </c>
      <c r="H58" s="41"/>
      <c r="I58" s="41"/>
      <c r="J58" s="41"/>
      <c r="K58" s="41"/>
    </row>
    <row r="59" spans="1:11" ht="14.1" customHeight="1">
      <c r="A59" s="41"/>
      <c r="B59" s="41"/>
      <c r="C59" s="56" t="s">
        <v>361</v>
      </c>
      <c r="D59" s="57">
        <v>0</v>
      </c>
      <c r="E59" s="57">
        <v>0</v>
      </c>
      <c r="F59" s="57">
        <v>0</v>
      </c>
      <c r="G59" s="57">
        <v>0</v>
      </c>
      <c r="H59" s="41"/>
      <c r="I59" s="41"/>
      <c r="J59" s="41"/>
      <c r="K59" s="41"/>
    </row>
    <row r="60" spans="1:11" ht="14.1" customHeight="1">
      <c r="A60" s="41"/>
      <c r="B60" s="41"/>
      <c r="C60" s="56" t="s">
        <v>360</v>
      </c>
      <c r="D60" s="57">
        <v>0</v>
      </c>
      <c r="E60" s="57">
        <v>0</v>
      </c>
      <c r="F60" s="57">
        <v>0</v>
      </c>
      <c r="G60" s="57">
        <v>0</v>
      </c>
      <c r="H60" s="41"/>
      <c r="I60" s="41"/>
      <c r="J60" s="41"/>
      <c r="K60" s="41"/>
    </row>
    <row r="61" spans="1:11" ht="14.1" customHeight="1">
      <c r="A61" s="41"/>
      <c r="B61" s="41"/>
      <c r="C61" s="56" t="s">
        <v>357</v>
      </c>
      <c r="D61" s="57">
        <v>0</v>
      </c>
      <c r="E61" s="57">
        <v>0</v>
      </c>
      <c r="F61" s="57">
        <v>0</v>
      </c>
      <c r="G61" s="57">
        <v>0</v>
      </c>
      <c r="H61" s="41"/>
      <c r="I61" s="41"/>
      <c r="J61" s="41"/>
      <c r="K61" s="41"/>
    </row>
    <row r="62" spans="1:11" ht="14.1" customHeight="1">
      <c r="A62" s="41"/>
      <c r="B62" s="41"/>
      <c r="C62" s="56" t="s">
        <v>356</v>
      </c>
      <c r="D62" s="57">
        <v>0</v>
      </c>
      <c r="E62" s="57">
        <v>0</v>
      </c>
      <c r="F62" s="57">
        <v>0</v>
      </c>
      <c r="G62" s="57">
        <v>0</v>
      </c>
      <c r="H62" s="41"/>
      <c r="I62" s="41"/>
      <c r="J62" s="41"/>
      <c r="K62" s="41"/>
    </row>
    <row r="63" spans="1:11" ht="14.1" customHeight="1">
      <c r="A63" s="41"/>
      <c r="B63" s="41"/>
      <c r="C63" s="56" t="s">
        <v>355</v>
      </c>
      <c r="D63" s="57">
        <v>0</v>
      </c>
      <c r="E63" s="57">
        <v>0</v>
      </c>
      <c r="F63" s="57">
        <v>0</v>
      </c>
      <c r="G63" s="57">
        <v>0</v>
      </c>
      <c r="H63" s="41"/>
      <c r="I63" s="41"/>
      <c r="J63" s="41"/>
      <c r="K63" s="41"/>
    </row>
    <row r="64" spans="1:11" ht="14.1" customHeight="1">
      <c r="A64" s="41"/>
      <c r="B64" s="41"/>
      <c r="C64" s="56" t="s">
        <v>354</v>
      </c>
      <c r="D64" s="57">
        <v>0</v>
      </c>
      <c r="E64" s="57">
        <v>0</v>
      </c>
      <c r="F64" s="57">
        <v>0</v>
      </c>
      <c r="G64" s="57">
        <v>0</v>
      </c>
      <c r="H64" s="41"/>
      <c r="I64" s="41"/>
      <c r="J64" s="41"/>
      <c r="K64" s="41"/>
    </row>
    <row r="65" spans="1:11" ht="14.1" customHeight="1">
      <c r="A65" s="41"/>
      <c r="B65" s="41"/>
      <c r="C65" s="56" t="s">
        <v>353</v>
      </c>
      <c r="D65" s="57">
        <v>0</v>
      </c>
      <c r="E65" s="57">
        <v>0</v>
      </c>
      <c r="F65" s="57">
        <v>0</v>
      </c>
      <c r="G65" s="57">
        <v>0</v>
      </c>
      <c r="H65" s="41"/>
      <c r="I65" s="41"/>
      <c r="J65" s="41"/>
      <c r="K65" s="41"/>
    </row>
    <row r="66" spans="1:11" ht="14.1" customHeight="1">
      <c r="A66" s="41"/>
      <c r="B66" s="41"/>
      <c r="C66" s="56" t="s">
        <v>359</v>
      </c>
      <c r="D66" s="57">
        <v>0</v>
      </c>
      <c r="E66" s="57">
        <v>0</v>
      </c>
      <c r="F66" s="57">
        <v>0</v>
      </c>
      <c r="G66" s="57">
        <v>0</v>
      </c>
      <c r="H66" s="41"/>
      <c r="I66" s="41"/>
      <c r="J66" s="41"/>
      <c r="K66" s="41"/>
    </row>
    <row r="67" spans="1:11" ht="14.1" customHeight="1">
      <c r="A67" s="41"/>
      <c r="B67" s="41"/>
      <c r="C67" s="56" t="s">
        <v>357</v>
      </c>
      <c r="D67" s="57">
        <v>0</v>
      </c>
      <c r="E67" s="57">
        <v>0</v>
      </c>
      <c r="F67" s="57">
        <v>0</v>
      </c>
      <c r="G67" s="57">
        <v>0</v>
      </c>
      <c r="H67" s="41"/>
      <c r="I67" s="41"/>
      <c r="J67" s="41"/>
      <c r="K67" s="41"/>
    </row>
    <row r="68" spans="1:11" ht="14.1" customHeight="1">
      <c r="A68" s="41"/>
      <c r="B68" s="41"/>
      <c r="C68" s="56" t="s">
        <v>356</v>
      </c>
      <c r="D68" s="57">
        <v>0</v>
      </c>
      <c r="E68" s="57">
        <v>0</v>
      </c>
      <c r="F68" s="57">
        <v>0</v>
      </c>
      <c r="G68" s="57">
        <v>0</v>
      </c>
      <c r="H68" s="41"/>
      <c r="I68" s="41"/>
      <c r="J68" s="41"/>
      <c r="K68" s="41"/>
    </row>
    <row r="69" spans="1:11" ht="14.1" customHeight="1">
      <c r="A69" s="41"/>
      <c r="B69" s="41"/>
      <c r="C69" s="56" t="s">
        <v>355</v>
      </c>
      <c r="D69" s="57">
        <v>0</v>
      </c>
      <c r="E69" s="57">
        <v>0</v>
      </c>
      <c r="F69" s="57">
        <v>0</v>
      </c>
      <c r="G69" s="57">
        <v>0</v>
      </c>
      <c r="H69" s="41"/>
      <c r="I69" s="41"/>
      <c r="J69" s="41"/>
      <c r="K69" s="41"/>
    </row>
    <row r="70" spans="1:11" ht="14.1" customHeight="1">
      <c r="A70" s="41"/>
      <c r="B70" s="41"/>
      <c r="C70" s="56" t="s">
        <v>354</v>
      </c>
      <c r="D70" s="57">
        <v>0</v>
      </c>
      <c r="E70" s="57">
        <v>0</v>
      </c>
      <c r="F70" s="57">
        <v>0</v>
      </c>
      <c r="G70" s="57">
        <v>0</v>
      </c>
      <c r="H70" s="41"/>
      <c r="I70" s="41"/>
      <c r="J70" s="41"/>
      <c r="K70" s="41"/>
    </row>
    <row r="71" spans="1:11" ht="14.1" customHeight="1">
      <c r="A71" s="41"/>
      <c r="B71" s="41"/>
      <c r="C71" s="56" t="s">
        <v>353</v>
      </c>
      <c r="D71" s="57">
        <v>0</v>
      </c>
      <c r="E71" s="57">
        <v>0</v>
      </c>
      <c r="F71" s="57">
        <v>0</v>
      </c>
      <c r="G71" s="57">
        <v>0</v>
      </c>
      <c r="H71" s="41"/>
      <c r="I71" s="41"/>
      <c r="J71" s="41"/>
      <c r="K71" s="41"/>
    </row>
    <row r="72" spans="1:11" ht="14.1" customHeight="1">
      <c r="A72" s="41"/>
      <c r="B72" s="41"/>
      <c r="C72" s="56" t="s">
        <v>358</v>
      </c>
      <c r="D72" s="57">
        <v>0</v>
      </c>
      <c r="E72" s="57">
        <v>0</v>
      </c>
      <c r="F72" s="57">
        <v>0</v>
      </c>
      <c r="G72" s="57">
        <v>0</v>
      </c>
      <c r="H72" s="41"/>
      <c r="I72" s="41"/>
      <c r="J72" s="41"/>
      <c r="K72" s="41"/>
    </row>
    <row r="73" spans="1:11" ht="14.1" customHeight="1">
      <c r="A73" s="41"/>
      <c r="B73" s="41"/>
      <c r="C73" s="56" t="s">
        <v>357</v>
      </c>
      <c r="D73" s="57">
        <v>0</v>
      </c>
      <c r="E73" s="57">
        <v>0</v>
      </c>
      <c r="F73" s="57">
        <v>0</v>
      </c>
      <c r="G73" s="57">
        <v>0</v>
      </c>
      <c r="H73" s="41"/>
      <c r="I73" s="41"/>
      <c r="J73" s="41"/>
      <c r="K73" s="41"/>
    </row>
    <row r="74" spans="1:11" ht="14.1" customHeight="1">
      <c r="A74" s="41"/>
      <c r="B74" s="41"/>
      <c r="C74" s="56" t="s">
        <v>356</v>
      </c>
      <c r="D74" s="57">
        <v>0</v>
      </c>
      <c r="E74" s="57">
        <v>0</v>
      </c>
      <c r="F74" s="57">
        <v>0</v>
      </c>
      <c r="G74" s="57">
        <v>0</v>
      </c>
      <c r="H74" s="41"/>
      <c r="I74" s="41"/>
      <c r="J74" s="41"/>
      <c r="K74" s="41"/>
    </row>
    <row r="75" spans="1:11" ht="14.1" customHeight="1">
      <c r="A75" s="41"/>
      <c r="B75" s="41"/>
      <c r="C75" s="56" t="s">
        <v>355</v>
      </c>
      <c r="D75" s="57">
        <v>0</v>
      </c>
      <c r="E75" s="57">
        <v>0</v>
      </c>
      <c r="F75" s="57">
        <v>0</v>
      </c>
      <c r="G75" s="57">
        <v>0</v>
      </c>
      <c r="H75" s="41"/>
      <c r="I75" s="41"/>
      <c r="J75" s="41"/>
      <c r="K75" s="41"/>
    </row>
    <row r="76" spans="1:11" ht="14.1" customHeight="1">
      <c r="A76" s="41"/>
      <c r="B76" s="41"/>
      <c r="C76" s="56" t="s">
        <v>354</v>
      </c>
      <c r="D76" s="57">
        <v>0</v>
      </c>
      <c r="E76" s="57">
        <v>0</v>
      </c>
      <c r="F76" s="57">
        <v>0</v>
      </c>
      <c r="G76" s="57">
        <v>0</v>
      </c>
      <c r="H76" s="41"/>
      <c r="I76" s="41"/>
      <c r="J76" s="41"/>
      <c r="K76" s="41"/>
    </row>
    <row r="77" spans="1:11" ht="14.1" customHeight="1">
      <c r="A77" s="41"/>
      <c r="B77" s="41"/>
      <c r="C77" s="56" t="s">
        <v>353</v>
      </c>
      <c r="D77" s="57">
        <v>0</v>
      </c>
      <c r="E77" s="57">
        <v>0</v>
      </c>
      <c r="F77" s="57">
        <v>0</v>
      </c>
      <c r="G77" s="57">
        <v>0</v>
      </c>
      <c r="H77" s="41"/>
      <c r="I77" s="41"/>
      <c r="J77" s="41"/>
      <c r="K77" s="41"/>
    </row>
    <row r="78" spans="1:11" ht="14.1" customHeight="1">
      <c r="A78" s="41"/>
      <c r="B78" s="41"/>
      <c r="C78" s="56" t="s">
        <v>352</v>
      </c>
      <c r="D78" s="57">
        <v>0</v>
      </c>
      <c r="E78" s="57">
        <v>0</v>
      </c>
      <c r="F78" s="57">
        <v>0</v>
      </c>
      <c r="G78" s="57">
        <v>0</v>
      </c>
      <c r="H78" s="41"/>
      <c r="I78" s="41"/>
      <c r="J78" s="41"/>
      <c r="K78" s="41"/>
    </row>
    <row r="79" spans="1:11" ht="14.1" customHeight="1">
      <c r="A79" s="41"/>
      <c r="B79" s="41"/>
      <c r="C79" s="56" t="s">
        <v>351</v>
      </c>
      <c r="D79" s="57">
        <v>0</v>
      </c>
      <c r="E79" s="57">
        <v>0</v>
      </c>
      <c r="F79" s="57">
        <v>0</v>
      </c>
      <c r="G79" s="57">
        <v>0</v>
      </c>
      <c r="H79" s="41"/>
      <c r="I79" s="41"/>
      <c r="J79" s="41"/>
      <c r="K79" s="41"/>
    </row>
    <row r="80" spans="1:11" ht="14.1" customHeight="1">
      <c r="A80" s="41"/>
      <c r="B80" s="41"/>
      <c r="C80" s="58" t="s">
        <v>145</v>
      </c>
      <c r="D80" s="57">
        <v>0</v>
      </c>
      <c r="E80" s="57">
        <v>118500000</v>
      </c>
      <c r="F80" s="57">
        <v>122000000</v>
      </c>
      <c r="G80" s="57">
        <v>125000000</v>
      </c>
      <c r="H80" s="41"/>
      <c r="I80" s="41"/>
      <c r="J80" s="41"/>
      <c r="K80" s="41"/>
    </row>
    <row r="81" spans="1:11" ht="83.1" customHeight="1">
      <c r="A81" s="41"/>
      <c r="B81" s="41"/>
      <c r="C81" s="50" t="s">
        <v>382</v>
      </c>
      <c r="D81" s="1334" t="s">
        <v>592</v>
      </c>
      <c r="E81" s="1335"/>
      <c r="F81" s="1335"/>
      <c r="G81" s="1335"/>
      <c r="H81" s="41"/>
      <c r="I81" s="41"/>
      <c r="J81" s="41"/>
      <c r="K81" s="41"/>
    </row>
    <row r="82" spans="1:11" ht="83.1" customHeight="1">
      <c r="A82" s="41"/>
      <c r="B82" s="41"/>
      <c r="C82" s="51" t="s">
        <v>380</v>
      </c>
      <c r="D82" s="1336" t="s">
        <v>591</v>
      </c>
      <c r="E82" s="1337"/>
      <c r="F82" s="1337"/>
      <c r="G82" s="1337"/>
      <c r="H82" s="41"/>
      <c r="I82" s="41"/>
      <c r="J82" s="41"/>
      <c r="K82" s="41"/>
    </row>
    <row r="83" spans="1:11" ht="83.1" customHeight="1">
      <c r="A83" s="41"/>
      <c r="B83" s="41"/>
      <c r="C83" s="51" t="s">
        <v>15</v>
      </c>
      <c r="D83" s="1336" t="s">
        <v>235</v>
      </c>
      <c r="E83" s="1337"/>
      <c r="F83" s="1337"/>
      <c r="G83" s="1337"/>
      <c r="H83" s="41"/>
      <c r="I83" s="41"/>
      <c r="J83" s="41"/>
      <c r="K83" s="41"/>
    </row>
    <row r="84" spans="1:11" ht="15" customHeight="1">
      <c r="A84" s="41"/>
      <c r="B84" s="41"/>
      <c r="C84" s="52"/>
      <c r="D84" s="53">
        <v>2022</v>
      </c>
      <c r="E84" s="53">
        <v>2023</v>
      </c>
      <c r="F84" s="53">
        <v>2024</v>
      </c>
      <c r="G84" s="53">
        <v>2025</v>
      </c>
      <c r="H84" s="41"/>
      <c r="I84" s="41"/>
      <c r="J84" s="41"/>
      <c r="K84" s="41"/>
    </row>
    <row r="85" spans="1:11" ht="15" customHeight="1">
      <c r="A85" s="41"/>
      <c r="B85" s="41"/>
      <c r="C85" s="54"/>
      <c r="D85" s="55" t="s">
        <v>7</v>
      </c>
      <c r="E85" s="55" t="s">
        <v>8</v>
      </c>
      <c r="F85" s="55" t="s">
        <v>8</v>
      </c>
      <c r="G85" s="55" t="s">
        <v>8</v>
      </c>
      <c r="H85" s="41"/>
      <c r="I85" s="41"/>
      <c r="J85" s="41"/>
      <c r="K85" s="41"/>
    </row>
    <row r="86" spans="1:11" ht="14.1" customHeight="1">
      <c r="A86" s="41"/>
      <c r="B86" s="41"/>
      <c r="C86" s="44" t="s">
        <v>16</v>
      </c>
      <c r="D86" s="48" t="s">
        <v>589</v>
      </c>
      <c r="E86" s="48" t="s">
        <v>424</v>
      </c>
      <c r="F86" s="48" t="s">
        <v>424</v>
      </c>
      <c r="G86" s="48" t="s">
        <v>424</v>
      </c>
      <c r="H86" s="41"/>
      <c r="I86" s="41"/>
      <c r="J86" s="41"/>
      <c r="K86" s="41"/>
    </row>
    <row r="87" spans="1:11" ht="14.1" customHeight="1">
      <c r="A87" s="41"/>
      <c r="B87" s="41"/>
      <c r="C87" s="44" t="s">
        <v>481</v>
      </c>
      <c r="D87" s="48" t="s">
        <v>3257</v>
      </c>
      <c r="E87" s="48" t="s">
        <v>2443</v>
      </c>
      <c r="F87" s="48" t="s">
        <v>2443</v>
      </c>
      <c r="G87" s="48" t="s">
        <v>1837</v>
      </c>
      <c r="H87" s="41"/>
      <c r="I87" s="41"/>
      <c r="J87" s="41"/>
      <c r="K87" s="41"/>
    </row>
    <row r="88" spans="1:11" ht="14.1" customHeight="1">
      <c r="A88" s="41"/>
      <c r="B88" s="41"/>
      <c r="C88" s="44" t="s">
        <v>480</v>
      </c>
      <c r="D88" s="48" t="s">
        <v>3258</v>
      </c>
      <c r="E88" s="48" t="s">
        <v>3259</v>
      </c>
      <c r="F88" s="48" t="s">
        <v>3259</v>
      </c>
      <c r="G88" s="48" t="s">
        <v>2295</v>
      </c>
      <c r="H88" s="41"/>
      <c r="I88" s="41"/>
      <c r="J88" s="41"/>
      <c r="K88" s="41"/>
    </row>
    <row r="89" spans="1:11" ht="14.1" customHeight="1">
      <c r="A89" s="41"/>
      <c r="B89" s="41"/>
      <c r="C89" s="44" t="s">
        <v>375</v>
      </c>
      <c r="D89" s="48" t="s">
        <v>348</v>
      </c>
      <c r="E89" s="48" t="s">
        <v>587</v>
      </c>
      <c r="F89" s="48" t="s">
        <v>372</v>
      </c>
      <c r="G89" s="48" t="s">
        <v>372</v>
      </c>
      <c r="H89" s="41"/>
      <c r="I89" s="41"/>
      <c r="J89" s="41"/>
      <c r="K89" s="41"/>
    </row>
    <row r="90" spans="1:11" ht="14.1" customHeight="1">
      <c r="A90" s="41"/>
      <c r="B90" s="41"/>
      <c r="C90" s="44" t="s">
        <v>374</v>
      </c>
      <c r="D90" s="48" t="s">
        <v>348</v>
      </c>
      <c r="E90" s="48" t="s">
        <v>3260</v>
      </c>
      <c r="F90" s="48" t="s">
        <v>372</v>
      </c>
      <c r="G90" s="48" t="s">
        <v>3261</v>
      </c>
      <c r="H90" s="41"/>
      <c r="I90" s="41"/>
      <c r="J90" s="41"/>
      <c r="K90" s="41"/>
    </row>
    <row r="91" spans="1:11" ht="14.1" customHeight="1">
      <c r="A91" s="41"/>
      <c r="B91" s="41"/>
      <c r="C91" s="44" t="s">
        <v>22</v>
      </c>
      <c r="D91" s="48" t="s">
        <v>348</v>
      </c>
      <c r="E91" s="48" t="s">
        <v>3262</v>
      </c>
      <c r="F91" s="48" t="s">
        <v>372</v>
      </c>
      <c r="G91" s="48" t="s">
        <v>3261</v>
      </c>
      <c r="H91" s="41"/>
      <c r="I91" s="41"/>
      <c r="J91" s="41"/>
      <c r="K91" s="41"/>
    </row>
    <row r="92" spans="1:11" ht="14.1" customHeight="1">
      <c r="A92" s="41"/>
      <c r="B92" s="41"/>
      <c r="C92" s="1338" t="s">
        <v>371</v>
      </c>
      <c r="D92" s="1339"/>
      <c r="E92" s="1339"/>
      <c r="F92" s="1339"/>
      <c r="G92" s="1339"/>
      <c r="H92" s="41"/>
      <c r="I92" s="41"/>
      <c r="J92" s="41"/>
      <c r="K92" s="41"/>
    </row>
    <row r="93" spans="1:11" ht="14.1" customHeight="1">
      <c r="A93" s="41"/>
      <c r="B93" s="41"/>
      <c r="C93" s="52"/>
      <c r="D93" s="53">
        <v>2022</v>
      </c>
      <c r="E93" s="53">
        <v>2023</v>
      </c>
      <c r="F93" s="53">
        <v>2024</v>
      </c>
      <c r="G93" s="53">
        <v>2025</v>
      </c>
      <c r="H93" s="41"/>
      <c r="I93" s="41"/>
      <c r="J93" s="41"/>
      <c r="K93" s="41"/>
    </row>
    <row r="94" spans="1:11" ht="14.1" customHeight="1">
      <c r="A94" s="41"/>
      <c r="B94" s="41"/>
      <c r="C94" s="54"/>
      <c r="D94" s="55" t="s">
        <v>7</v>
      </c>
      <c r="E94" s="55" t="s">
        <v>8</v>
      </c>
      <c r="F94" s="55" t="s">
        <v>8</v>
      </c>
      <c r="G94" s="55" t="s">
        <v>8</v>
      </c>
      <c r="H94" s="41"/>
      <c r="I94" s="41"/>
      <c r="J94" s="41"/>
      <c r="K94" s="41"/>
    </row>
    <row r="95" spans="1:11" ht="14.1" customHeight="1">
      <c r="A95" s="41"/>
      <c r="B95" s="41"/>
      <c r="C95" s="56" t="s">
        <v>368</v>
      </c>
      <c r="D95" s="57">
        <v>0</v>
      </c>
      <c r="E95" s="57">
        <v>0</v>
      </c>
      <c r="F95" s="57">
        <v>0</v>
      </c>
      <c r="G95" s="57">
        <v>0</v>
      </c>
      <c r="H95" s="41"/>
      <c r="I95" s="41"/>
      <c r="J95" s="41"/>
      <c r="K95" s="41"/>
    </row>
    <row r="96" spans="1:11" ht="14.1" customHeight="1">
      <c r="A96" s="41"/>
      <c r="B96" s="41"/>
      <c r="C96" s="56" t="s">
        <v>357</v>
      </c>
      <c r="D96" s="57">
        <v>0</v>
      </c>
      <c r="E96" s="57">
        <v>0</v>
      </c>
      <c r="F96" s="57">
        <v>0</v>
      </c>
      <c r="G96" s="57">
        <v>0</v>
      </c>
      <c r="H96" s="41"/>
      <c r="I96" s="41"/>
      <c r="J96" s="41"/>
      <c r="K96" s="41"/>
    </row>
    <row r="97" spans="1:11" ht="14.1" customHeight="1">
      <c r="A97" s="41"/>
      <c r="B97" s="41"/>
      <c r="C97" s="56" t="s">
        <v>361</v>
      </c>
      <c r="D97" s="57">
        <v>0</v>
      </c>
      <c r="E97" s="57">
        <v>0</v>
      </c>
      <c r="F97" s="57">
        <v>0</v>
      </c>
      <c r="G97" s="57">
        <v>0</v>
      </c>
      <c r="H97" s="41"/>
      <c r="I97" s="41"/>
      <c r="J97" s="41"/>
      <c r="K97" s="41"/>
    </row>
    <row r="98" spans="1:11" ht="14.1" customHeight="1">
      <c r="A98" s="41"/>
      <c r="B98" s="41"/>
      <c r="C98" s="56" t="s">
        <v>367</v>
      </c>
      <c r="D98" s="57">
        <v>0</v>
      </c>
      <c r="E98" s="57">
        <v>0</v>
      </c>
      <c r="F98" s="57">
        <v>0</v>
      </c>
      <c r="G98" s="57">
        <v>0</v>
      </c>
      <c r="H98" s="41"/>
      <c r="I98" s="41"/>
      <c r="J98" s="41"/>
      <c r="K98" s="41"/>
    </row>
    <row r="99" spans="1:11" ht="14.1" customHeight="1">
      <c r="A99" s="41"/>
      <c r="B99" s="41"/>
      <c r="C99" s="56" t="s">
        <v>357</v>
      </c>
      <c r="D99" s="57">
        <v>0</v>
      </c>
      <c r="E99" s="57">
        <v>0</v>
      </c>
      <c r="F99" s="57">
        <v>0</v>
      </c>
      <c r="G99" s="57">
        <v>0</v>
      </c>
      <c r="H99" s="41"/>
      <c r="I99" s="41"/>
      <c r="J99" s="41"/>
      <c r="K99" s="41"/>
    </row>
    <row r="100" spans="1:11" ht="14.1" customHeight="1">
      <c r="A100" s="41"/>
      <c r="B100" s="41"/>
      <c r="C100" s="56" t="s">
        <v>361</v>
      </c>
      <c r="D100" s="57">
        <v>0</v>
      </c>
      <c r="E100" s="57">
        <v>0</v>
      </c>
      <c r="F100" s="57">
        <v>0</v>
      </c>
      <c r="G100" s="57">
        <v>0</v>
      </c>
      <c r="H100" s="41"/>
      <c r="I100" s="41"/>
      <c r="J100" s="41"/>
      <c r="K100" s="41"/>
    </row>
    <row r="101" spans="1:11" ht="14.1" customHeight="1">
      <c r="A101" s="41"/>
      <c r="B101" s="41"/>
      <c r="C101" s="56" t="s">
        <v>366</v>
      </c>
      <c r="D101" s="57">
        <v>0</v>
      </c>
      <c r="E101" s="57">
        <v>0</v>
      </c>
      <c r="F101" s="57">
        <v>0</v>
      </c>
      <c r="G101" s="57">
        <v>0</v>
      </c>
      <c r="H101" s="41"/>
      <c r="I101" s="41"/>
      <c r="J101" s="41"/>
      <c r="K101" s="41"/>
    </row>
    <row r="102" spans="1:11" ht="14.1" customHeight="1">
      <c r="A102" s="41"/>
      <c r="B102" s="41"/>
      <c r="C102" s="56" t="s">
        <v>357</v>
      </c>
      <c r="D102" s="57">
        <v>0</v>
      </c>
      <c r="E102" s="57">
        <v>0</v>
      </c>
      <c r="F102" s="57">
        <v>0</v>
      </c>
      <c r="G102" s="57">
        <v>0</v>
      </c>
      <c r="H102" s="41"/>
      <c r="I102" s="41"/>
      <c r="J102" s="41"/>
      <c r="K102" s="41"/>
    </row>
    <row r="103" spans="1:11" ht="14.1" customHeight="1">
      <c r="A103" s="41"/>
      <c r="B103" s="41"/>
      <c r="C103" s="56" t="s">
        <v>361</v>
      </c>
      <c r="D103" s="57">
        <v>0</v>
      </c>
      <c r="E103" s="57">
        <v>0</v>
      </c>
      <c r="F103" s="57">
        <v>0</v>
      </c>
      <c r="G103" s="57">
        <v>0</v>
      </c>
      <c r="H103" s="41"/>
      <c r="I103" s="41"/>
      <c r="J103" s="41"/>
      <c r="K103" s="41"/>
    </row>
    <row r="104" spans="1:11" ht="14.1" customHeight="1">
      <c r="A104" s="41"/>
      <c r="B104" s="41"/>
      <c r="C104" s="56" t="s">
        <v>365</v>
      </c>
      <c r="D104" s="57">
        <v>0</v>
      </c>
      <c r="E104" s="57">
        <v>0</v>
      </c>
      <c r="F104" s="57">
        <v>0</v>
      </c>
      <c r="G104" s="57">
        <v>0</v>
      </c>
      <c r="H104" s="41"/>
      <c r="I104" s="41"/>
      <c r="J104" s="41"/>
      <c r="K104" s="41"/>
    </row>
    <row r="105" spans="1:11" ht="14.1" customHeight="1">
      <c r="A105" s="41"/>
      <c r="B105" s="41"/>
      <c r="C105" s="56" t="s">
        <v>357</v>
      </c>
      <c r="D105" s="57">
        <v>0</v>
      </c>
      <c r="E105" s="57">
        <v>0</v>
      </c>
      <c r="F105" s="57">
        <v>0</v>
      </c>
      <c r="G105" s="57">
        <v>0</v>
      </c>
      <c r="H105" s="41"/>
      <c r="I105" s="41"/>
      <c r="J105" s="41"/>
      <c r="K105" s="41"/>
    </row>
    <row r="106" spans="1:11" ht="14.1" customHeight="1">
      <c r="A106" s="41"/>
      <c r="B106" s="41"/>
      <c r="C106" s="56" t="s">
        <v>361</v>
      </c>
      <c r="D106" s="57">
        <v>0</v>
      </c>
      <c r="E106" s="57">
        <v>0</v>
      </c>
      <c r="F106" s="57">
        <v>0</v>
      </c>
      <c r="G106" s="57">
        <v>0</v>
      </c>
      <c r="H106" s="41"/>
      <c r="I106" s="41"/>
      <c r="J106" s="41"/>
      <c r="K106" s="41"/>
    </row>
    <row r="107" spans="1:11" ht="14.1" customHeight="1">
      <c r="A107" s="41"/>
      <c r="B107" s="41"/>
      <c r="C107" s="56" t="s">
        <v>370</v>
      </c>
      <c r="D107" s="57">
        <v>0</v>
      </c>
      <c r="E107" s="57">
        <v>23000000</v>
      </c>
      <c r="F107" s="57">
        <v>23000000</v>
      </c>
      <c r="G107" s="57">
        <v>20000000</v>
      </c>
      <c r="H107" s="41"/>
      <c r="I107" s="41"/>
      <c r="J107" s="41"/>
      <c r="K107" s="41"/>
    </row>
    <row r="108" spans="1:11" ht="14.1" customHeight="1">
      <c r="A108" s="41"/>
      <c r="B108" s="41"/>
      <c r="C108" s="56" t="s">
        <v>357</v>
      </c>
      <c r="D108" s="57">
        <v>0</v>
      </c>
      <c r="E108" s="57">
        <v>23000000</v>
      </c>
      <c r="F108" s="57">
        <v>23000000</v>
      </c>
      <c r="G108" s="57">
        <v>20000000</v>
      </c>
      <c r="H108" s="41"/>
      <c r="I108" s="41"/>
      <c r="J108" s="41"/>
      <c r="K108" s="41"/>
    </row>
    <row r="109" spans="1:11" ht="14.1" customHeight="1">
      <c r="A109" s="41"/>
      <c r="B109" s="41"/>
      <c r="C109" s="56" t="s">
        <v>361</v>
      </c>
      <c r="D109" s="57">
        <v>0</v>
      </c>
      <c r="E109" s="57">
        <v>0</v>
      </c>
      <c r="F109" s="57">
        <v>0</v>
      </c>
      <c r="G109" s="57">
        <v>0</v>
      </c>
      <c r="H109" s="41"/>
      <c r="I109" s="41"/>
      <c r="J109" s="41"/>
      <c r="K109" s="41"/>
    </row>
    <row r="110" spans="1:11" ht="14.1" customHeight="1">
      <c r="A110" s="41"/>
      <c r="B110" s="41"/>
      <c r="C110" s="56" t="s">
        <v>363</v>
      </c>
      <c r="D110" s="57">
        <v>0</v>
      </c>
      <c r="E110" s="57">
        <v>16000000</v>
      </c>
      <c r="F110" s="57">
        <v>16000000</v>
      </c>
      <c r="G110" s="57">
        <v>16000000</v>
      </c>
      <c r="H110" s="41"/>
      <c r="I110" s="41"/>
      <c r="J110" s="41"/>
      <c r="K110" s="41"/>
    </row>
    <row r="111" spans="1:11" ht="14.1" customHeight="1">
      <c r="A111" s="41"/>
      <c r="B111" s="41"/>
      <c r="C111" s="56" t="s">
        <v>357</v>
      </c>
      <c r="D111" s="57">
        <v>0</v>
      </c>
      <c r="E111" s="57">
        <v>16000000</v>
      </c>
      <c r="F111" s="57">
        <v>16000000</v>
      </c>
      <c r="G111" s="57">
        <v>16000000</v>
      </c>
      <c r="H111" s="41"/>
      <c r="I111" s="41"/>
      <c r="J111" s="41"/>
      <c r="K111" s="41"/>
    </row>
    <row r="112" spans="1:11" ht="14.1" customHeight="1">
      <c r="A112" s="41"/>
      <c r="B112" s="41"/>
      <c r="C112" s="56" t="s">
        <v>361</v>
      </c>
      <c r="D112" s="57">
        <v>0</v>
      </c>
      <c r="E112" s="57">
        <v>0</v>
      </c>
      <c r="F112" s="57">
        <v>0</v>
      </c>
      <c r="G112" s="57">
        <v>0</v>
      </c>
      <c r="H112" s="41"/>
      <c r="I112" s="41"/>
      <c r="J112" s="41"/>
      <c r="K112" s="41"/>
    </row>
    <row r="113" spans="1:11" ht="14.1" customHeight="1">
      <c r="A113" s="41"/>
      <c r="B113" s="41"/>
      <c r="C113" s="56" t="s">
        <v>362</v>
      </c>
      <c r="D113" s="57">
        <v>0</v>
      </c>
      <c r="E113" s="57">
        <v>0</v>
      </c>
      <c r="F113" s="57">
        <v>0</v>
      </c>
      <c r="G113" s="57">
        <v>0</v>
      </c>
      <c r="H113" s="41"/>
      <c r="I113" s="41"/>
      <c r="J113" s="41"/>
      <c r="K113" s="41"/>
    </row>
    <row r="114" spans="1:11" ht="14.1" customHeight="1">
      <c r="A114" s="41"/>
      <c r="B114" s="41"/>
      <c r="C114" s="56" t="s">
        <v>357</v>
      </c>
      <c r="D114" s="57">
        <v>0</v>
      </c>
      <c r="E114" s="57">
        <v>0</v>
      </c>
      <c r="F114" s="57">
        <v>0</v>
      </c>
      <c r="G114" s="57">
        <v>0</v>
      </c>
      <c r="H114" s="41"/>
      <c r="I114" s="41"/>
      <c r="J114" s="41"/>
      <c r="K114" s="41"/>
    </row>
    <row r="115" spans="1:11" ht="14.1" customHeight="1">
      <c r="A115" s="41"/>
      <c r="B115" s="41"/>
      <c r="C115" s="56" t="s">
        <v>361</v>
      </c>
      <c r="D115" s="57">
        <v>0</v>
      </c>
      <c r="E115" s="57">
        <v>0</v>
      </c>
      <c r="F115" s="57">
        <v>0</v>
      </c>
      <c r="G115" s="57">
        <v>0</v>
      </c>
      <c r="H115" s="41"/>
      <c r="I115" s="41"/>
      <c r="J115" s="41"/>
      <c r="K115" s="41"/>
    </row>
    <row r="116" spans="1:11" ht="14.1" customHeight="1">
      <c r="A116" s="41"/>
      <c r="B116" s="41"/>
      <c r="C116" s="56" t="s">
        <v>360</v>
      </c>
      <c r="D116" s="57">
        <v>0</v>
      </c>
      <c r="E116" s="57">
        <v>0</v>
      </c>
      <c r="F116" s="57">
        <v>0</v>
      </c>
      <c r="G116" s="57">
        <v>0</v>
      </c>
      <c r="H116" s="41"/>
      <c r="I116" s="41"/>
      <c r="J116" s="41"/>
      <c r="K116" s="41"/>
    </row>
    <row r="117" spans="1:11" ht="14.1" customHeight="1">
      <c r="A117" s="41"/>
      <c r="B117" s="41"/>
      <c r="C117" s="56" t="s">
        <v>357</v>
      </c>
      <c r="D117" s="57">
        <v>0</v>
      </c>
      <c r="E117" s="57">
        <v>0</v>
      </c>
      <c r="F117" s="57">
        <v>0</v>
      </c>
      <c r="G117" s="57">
        <v>0</v>
      </c>
      <c r="H117" s="41"/>
      <c r="I117" s="41"/>
      <c r="J117" s="41"/>
      <c r="K117" s="41"/>
    </row>
    <row r="118" spans="1:11" ht="14.1" customHeight="1">
      <c r="A118" s="41"/>
      <c r="B118" s="41"/>
      <c r="C118" s="56" t="s">
        <v>356</v>
      </c>
      <c r="D118" s="57">
        <v>0</v>
      </c>
      <c r="E118" s="57">
        <v>0</v>
      </c>
      <c r="F118" s="57">
        <v>0</v>
      </c>
      <c r="G118" s="57">
        <v>0</v>
      </c>
      <c r="H118" s="41"/>
      <c r="I118" s="41"/>
      <c r="J118" s="41"/>
      <c r="K118" s="41"/>
    </row>
    <row r="119" spans="1:11" ht="14.1" customHeight="1">
      <c r="A119" s="41"/>
      <c r="B119" s="41"/>
      <c r="C119" s="56" t="s">
        <v>355</v>
      </c>
      <c r="D119" s="57">
        <v>0</v>
      </c>
      <c r="E119" s="57">
        <v>0</v>
      </c>
      <c r="F119" s="57">
        <v>0</v>
      </c>
      <c r="G119" s="57">
        <v>0</v>
      </c>
      <c r="H119" s="41"/>
      <c r="I119" s="41"/>
      <c r="J119" s="41"/>
      <c r="K119" s="41"/>
    </row>
    <row r="120" spans="1:11" ht="14.1" customHeight="1">
      <c r="A120" s="41"/>
      <c r="B120" s="41"/>
      <c r="C120" s="56" t="s">
        <v>354</v>
      </c>
      <c r="D120" s="57">
        <v>0</v>
      </c>
      <c r="E120" s="57">
        <v>0</v>
      </c>
      <c r="F120" s="57">
        <v>0</v>
      </c>
      <c r="G120" s="57">
        <v>0</v>
      </c>
      <c r="H120" s="41"/>
      <c r="I120" s="41"/>
      <c r="J120" s="41"/>
      <c r="K120" s="41"/>
    </row>
    <row r="121" spans="1:11" ht="14.1" customHeight="1">
      <c r="A121" s="41"/>
      <c r="B121" s="41"/>
      <c r="C121" s="56" t="s">
        <v>353</v>
      </c>
      <c r="D121" s="57">
        <v>0</v>
      </c>
      <c r="E121" s="57">
        <v>0</v>
      </c>
      <c r="F121" s="57">
        <v>0</v>
      </c>
      <c r="G121" s="57">
        <v>0</v>
      </c>
      <c r="H121" s="41"/>
      <c r="I121" s="41"/>
      <c r="J121" s="41"/>
      <c r="K121" s="41"/>
    </row>
    <row r="122" spans="1:11" ht="14.1" customHeight="1">
      <c r="A122" s="41"/>
      <c r="B122" s="41"/>
      <c r="C122" s="56" t="s">
        <v>359</v>
      </c>
      <c r="D122" s="57">
        <v>0</v>
      </c>
      <c r="E122" s="57">
        <v>0</v>
      </c>
      <c r="F122" s="57">
        <v>0</v>
      </c>
      <c r="G122" s="57">
        <v>0</v>
      </c>
      <c r="H122" s="41"/>
      <c r="I122" s="41"/>
      <c r="J122" s="41"/>
      <c r="K122" s="41"/>
    </row>
    <row r="123" spans="1:11" ht="14.1" customHeight="1">
      <c r="A123" s="41"/>
      <c r="B123" s="41"/>
      <c r="C123" s="56" t="s">
        <v>357</v>
      </c>
      <c r="D123" s="57">
        <v>0</v>
      </c>
      <c r="E123" s="57">
        <v>0</v>
      </c>
      <c r="F123" s="57">
        <v>0</v>
      </c>
      <c r="G123" s="57">
        <v>0</v>
      </c>
      <c r="H123" s="41"/>
      <c r="I123" s="41"/>
      <c r="J123" s="41"/>
      <c r="K123" s="41"/>
    </row>
    <row r="124" spans="1:11" ht="14.1" customHeight="1">
      <c r="A124" s="41"/>
      <c r="B124" s="41"/>
      <c r="C124" s="56" t="s">
        <v>356</v>
      </c>
      <c r="D124" s="57">
        <v>0</v>
      </c>
      <c r="E124" s="57">
        <v>0</v>
      </c>
      <c r="F124" s="57">
        <v>0</v>
      </c>
      <c r="G124" s="57">
        <v>0</v>
      </c>
      <c r="H124" s="41"/>
      <c r="I124" s="41"/>
      <c r="J124" s="41"/>
      <c r="K124" s="41"/>
    </row>
    <row r="125" spans="1:11" ht="14.1" customHeight="1">
      <c r="A125" s="41"/>
      <c r="B125" s="41"/>
      <c r="C125" s="56" t="s">
        <v>355</v>
      </c>
      <c r="D125" s="57">
        <v>0</v>
      </c>
      <c r="E125" s="57">
        <v>0</v>
      </c>
      <c r="F125" s="57">
        <v>0</v>
      </c>
      <c r="G125" s="57">
        <v>0</v>
      </c>
      <c r="H125" s="41"/>
      <c r="I125" s="41"/>
      <c r="J125" s="41"/>
      <c r="K125" s="41"/>
    </row>
    <row r="126" spans="1:11" ht="14.1" customHeight="1">
      <c r="A126" s="41"/>
      <c r="B126" s="41"/>
      <c r="C126" s="56" t="s">
        <v>354</v>
      </c>
      <c r="D126" s="57">
        <v>0</v>
      </c>
      <c r="E126" s="57">
        <v>0</v>
      </c>
      <c r="F126" s="57">
        <v>0</v>
      </c>
      <c r="G126" s="57">
        <v>0</v>
      </c>
      <c r="H126" s="41"/>
      <c r="I126" s="41"/>
      <c r="J126" s="41"/>
      <c r="K126" s="41"/>
    </row>
    <row r="127" spans="1:11" ht="14.1" customHeight="1">
      <c r="A127" s="41"/>
      <c r="B127" s="41"/>
      <c r="C127" s="56" t="s">
        <v>353</v>
      </c>
      <c r="D127" s="57">
        <v>0</v>
      </c>
      <c r="E127" s="57">
        <v>0</v>
      </c>
      <c r="F127" s="57">
        <v>0</v>
      </c>
      <c r="G127" s="57">
        <v>0</v>
      </c>
      <c r="H127" s="41"/>
      <c r="I127" s="41"/>
      <c r="J127" s="41"/>
      <c r="K127" s="41"/>
    </row>
    <row r="128" spans="1:11" ht="14.1" customHeight="1">
      <c r="A128" s="41"/>
      <c r="B128" s="41"/>
      <c r="C128" s="56" t="s">
        <v>358</v>
      </c>
      <c r="D128" s="57">
        <v>0</v>
      </c>
      <c r="E128" s="57">
        <v>0</v>
      </c>
      <c r="F128" s="57">
        <v>0</v>
      </c>
      <c r="G128" s="57">
        <v>0</v>
      </c>
      <c r="H128" s="41"/>
      <c r="I128" s="41"/>
      <c r="J128" s="41"/>
      <c r="K128" s="41"/>
    </row>
    <row r="129" spans="1:11" ht="14.1" customHeight="1">
      <c r="A129" s="41"/>
      <c r="B129" s="41"/>
      <c r="C129" s="56" t="s">
        <v>357</v>
      </c>
      <c r="D129" s="57">
        <v>0</v>
      </c>
      <c r="E129" s="57">
        <v>0</v>
      </c>
      <c r="F129" s="57">
        <v>0</v>
      </c>
      <c r="G129" s="57">
        <v>0</v>
      </c>
      <c r="H129" s="41"/>
      <c r="I129" s="41"/>
      <c r="J129" s="41"/>
      <c r="K129" s="41"/>
    </row>
    <row r="130" spans="1:11" ht="14.1" customHeight="1">
      <c r="A130" s="41"/>
      <c r="B130" s="41"/>
      <c r="C130" s="56" t="s">
        <v>356</v>
      </c>
      <c r="D130" s="57">
        <v>0</v>
      </c>
      <c r="E130" s="57">
        <v>0</v>
      </c>
      <c r="F130" s="57">
        <v>0</v>
      </c>
      <c r="G130" s="57">
        <v>0</v>
      </c>
      <c r="H130" s="41"/>
      <c r="I130" s="41"/>
      <c r="J130" s="41"/>
      <c r="K130" s="41"/>
    </row>
    <row r="131" spans="1:11" ht="14.1" customHeight="1">
      <c r="A131" s="41"/>
      <c r="B131" s="41"/>
      <c r="C131" s="56" t="s">
        <v>355</v>
      </c>
      <c r="D131" s="57">
        <v>0</v>
      </c>
      <c r="E131" s="57">
        <v>0</v>
      </c>
      <c r="F131" s="57">
        <v>0</v>
      </c>
      <c r="G131" s="57">
        <v>0</v>
      </c>
      <c r="H131" s="41"/>
      <c r="I131" s="41"/>
      <c r="J131" s="41"/>
      <c r="K131" s="41"/>
    </row>
    <row r="132" spans="1:11" ht="14.1" customHeight="1">
      <c r="A132" s="41"/>
      <c r="B132" s="41"/>
      <c r="C132" s="56" t="s">
        <v>354</v>
      </c>
      <c r="D132" s="57">
        <v>0</v>
      </c>
      <c r="E132" s="57">
        <v>0</v>
      </c>
      <c r="F132" s="57">
        <v>0</v>
      </c>
      <c r="G132" s="57">
        <v>0</v>
      </c>
      <c r="H132" s="41"/>
      <c r="I132" s="41"/>
      <c r="J132" s="41"/>
      <c r="K132" s="41"/>
    </row>
    <row r="133" spans="1:11" ht="14.1" customHeight="1">
      <c r="A133" s="41"/>
      <c r="B133" s="41"/>
      <c r="C133" s="56" t="s">
        <v>353</v>
      </c>
      <c r="D133" s="57">
        <v>0</v>
      </c>
      <c r="E133" s="57">
        <v>0</v>
      </c>
      <c r="F133" s="57">
        <v>0</v>
      </c>
      <c r="G133" s="57">
        <v>0</v>
      </c>
      <c r="H133" s="41"/>
      <c r="I133" s="41"/>
      <c r="J133" s="41"/>
      <c r="K133" s="41"/>
    </row>
    <row r="134" spans="1:11" ht="14.1" customHeight="1">
      <c r="A134" s="41"/>
      <c r="B134" s="41"/>
      <c r="C134" s="56" t="s">
        <v>352</v>
      </c>
      <c r="D134" s="57">
        <v>0</v>
      </c>
      <c r="E134" s="57">
        <v>0</v>
      </c>
      <c r="F134" s="57">
        <v>0</v>
      </c>
      <c r="G134" s="57">
        <v>0</v>
      </c>
      <c r="H134" s="41"/>
      <c r="I134" s="41"/>
      <c r="J134" s="41"/>
      <c r="K134" s="41"/>
    </row>
    <row r="135" spans="1:11" ht="14.1" customHeight="1">
      <c r="A135" s="41"/>
      <c r="B135" s="41"/>
      <c r="C135" s="56" t="s">
        <v>351</v>
      </c>
      <c r="D135" s="57">
        <v>0</v>
      </c>
      <c r="E135" s="57">
        <v>0</v>
      </c>
      <c r="F135" s="57">
        <v>0</v>
      </c>
      <c r="G135" s="57">
        <v>0</v>
      </c>
      <c r="H135" s="41"/>
      <c r="I135" s="41"/>
      <c r="J135" s="41"/>
      <c r="K135" s="41"/>
    </row>
    <row r="136" spans="1:11" ht="14.1" customHeight="1">
      <c r="A136" s="41"/>
      <c r="B136" s="41"/>
      <c r="C136" s="58" t="s">
        <v>145</v>
      </c>
      <c r="D136" s="57">
        <v>0</v>
      </c>
      <c r="E136" s="57">
        <v>39000000</v>
      </c>
      <c r="F136" s="57">
        <v>39000000</v>
      </c>
      <c r="G136" s="57">
        <v>36000000</v>
      </c>
      <c r="H136" s="41"/>
      <c r="I136" s="41"/>
      <c r="J136" s="41"/>
      <c r="K136" s="41"/>
    </row>
    <row r="137" spans="1:11" ht="14.1" customHeight="1">
      <c r="A137" s="41"/>
      <c r="B137" s="41"/>
      <c r="C137" s="1332" t="s">
        <v>44</v>
      </c>
      <c r="D137" s="1333"/>
      <c r="E137" s="1333"/>
      <c r="F137" s="1333"/>
      <c r="G137" s="1333"/>
      <c r="H137" s="41"/>
      <c r="I137" s="41"/>
      <c r="J137" s="41"/>
      <c r="K137" s="41"/>
    </row>
    <row r="138" spans="1:11" ht="14.1" customHeight="1">
      <c r="A138" s="41"/>
      <c r="B138" s="41"/>
      <c r="C138" s="49" t="s">
        <v>586</v>
      </c>
      <c r="D138" s="1332" t="s">
        <v>113</v>
      </c>
      <c r="E138" s="1333"/>
      <c r="F138" s="1333"/>
      <c r="G138" s="1333"/>
      <c r="H138" s="41"/>
      <c r="I138" s="41"/>
      <c r="J138" s="41"/>
      <c r="K138" s="41"/>
    </row>
    <row r="139" spans="1:11" ht="14.1" customHeight="1">
      <c r="A139" s="41"/>
      <c r="B139" s="41"/>
      <c r="C139" s="50" t="s">
        <v>382</v>
      </c>
      <c r="D139" s="1334" t="s">
        <v>585</v>
      </c>
      <c r="E139" s="1335"/>
      <c r="F139" s="1335"/>
      <c r="G139" s="1335"/>
      <c r="H139" s="41"/>
      <c r="I139" s="41"/>
      <c r="J139" s="41"/>
      <c r="K139" s="41"/>
    </row>
    <row r="140" spans="1:11" ht="14.1" customHeight="1">
      <c r="A140" s="41"/>
      <c r="B140" s="41"/>
      <c r="C140" s="51" t="s">
        <v>380</v>
      </c>
      <c r="D140" s="1336" t="s">
        <v>584</v>
      </c>
      <c r="E140" s="1337"/>
      <c r="F140" s="1337"/>
      <c r="G140" s="1337"/>
      <c r="H140" s="41"/>
      <c r="I140" s="41"/>
      <c r="J140" s="41"/>
      <c r="K140" s="41"/>
    </row>
    <row r="141" spans="1:11" ht="14.1" customHeight="1">
      <c r="A141" s="41"/>
      <c r="B141" s="41"/>
      <c r="C141" s="51" t="s">
        <v>15</v>
      </c>
      <c r="D141" s="1336" t="s">
        <v>236</v>
      </c>
      <c r="E141" s="1337"/>
      <c r="F141" s="1337"/>
      <c r="G141" s="1337"/>
      <c r="H141" s="41"/>
      <c r="I141" s="41"/>
      <c r="J141" s="41"/>
      <c r="K141" s="41"/>
    </row>
    <row r="142" spans="1:11" ht="15" customHeight="1">
      <c r="A142" s="41"/>
      <c r="B142" s="41"/>
      <c r="C142" s="52"/>
      <c r="D142" s="53">
        <v>2022</v>
      </c>
      <c r="E142" s="53">
        <v>2023</v>
      </c>
      <c r="F142" s="53">
        <v>2024</v>
      </c>
      <c r="G142" s="53">
        <v>2025</v>
      </c>
      <c r="H142" s="41"/>
      <c r="I142" s="41"/>
      <c r="J142" s="41"/>
      <c r="K142" s="41"/>
    </row>
    <row r="143" spans="1:11" ht="15" customHeight="1">
      <c r="A143" s="41"/>
      <c r="B143" s="41"/>
      <c r="C143" s="54"/>
      <c r="D143" s="55" t="s">
        <v>7</v>
      </c>
      <c r="E143" s="55" t="s">
        <v>8</v>
      </c>
      <c r="F143" s="55" t="s">
        <v>8</v>
      </c>
      <c r="G143" s="55" t="s">
        <v>8</v>
      </c>
      <c r="H143" s="41"/>
      <c r="I143" s="41"/>
      <c r="J143" s="41"/>
      <c r="K143" s="41"/>
    </row>
    <row r="144" spans="1:11" ht="14.1" customHeight="1">
      <c r="A144" s="41"/>
      <c r="B144" s="41"/>
      <c r="C144" s="44" t="s">
        <v>16</v>
      </c>
      <c r="D144" s="48" t="s">
        <v>391</v>
      </c>
      <c r="E144" s="48" t="s">
        <v>388</v>
      </c>
      <c r="F144" s="48" t="s">
        <v>388</v>
      </c>
      <c r="G144" s="48" t="s">
        <v>388</v>
      </c>
      <c r="H144" s="41"/>
      <c r="I144" s="41"/>
      <c r="J144" s="41"/>
      <c r="K144" s="41"/>
    </row>
    <row r="145" spans="1:11" ht="14.1" customHeight="1">
      <c r="A145" s="41"/>
      <c r="B145" s="41"/>
      <c r="C145" s="44" t="s">
        <v>481</v>
      </c>
      <c r="D145" s="48" t="s">
        <v>484</v>
      </c>
      <c r="E145" s="48" t="s">
        <v>484</v>
      </c>
      <c r="F145" s="48" t="s">
        <v>484</v>
      </c>
      <c r="G145" s="48" t="s">
        <v>484</v>
      </c>
      <c r="H145" s="41"/>
      <c r="I145" s="41"/>
      <c r="J145" s="41"/>
      <c r="K145" s="41"/>
    </row>
    <row r="146" spans="1:11" ht="14.1" customHeight="1">
      <c r="A146" s="41"/>
      <c r="B146" s="41"/>
      <c r="C146" s="44" t="s">
        <v>480</v>
      </c>
      <c r="D146" s="48" t="s">
        <v>377</v>
      </c>
      <c r="E146" s="48" t="s">
        <v>1413</v>
      </c>
      <c r="F146" s="48" t="s">
        <v>1413</v>
      </c>
      <c r="G146" s="48" t="s">
        <v>1413</v>
      </c>
      <c r="H146" s="41"/>
      <c r="I146" s="41"/>
      <c r="J146" s="41"/>
      <c r="K146" s="41"/>
    </row>
    <row r="147" spans="1:11" ht="14.1" customHeight="1">
      <c r="A147" s="41"/>
      <c r="B147" s="41"/>
      <c r="C147" s="44" t="s">
        <v>375</v>
      </c>
      <c r="D147" s="48" t="s">
        <v>348</v>
      </c>
      <c r="E147" s="48" t="s">
        <v>842</v>
      </c>
      <c r="F147" s="48" t="s">
        <v>372</v>
      </c>
      <c r="G147" s="48" t="s">
        <v>372</v>
      </c>
      <c r="H147" s="41"/>
      <c r="I147" s="41"/>
      <c r="J147" s="41"/>
      <c r="K147" s="41"/>
    </row>
    <row r="148" spans="1:11" ht="14.1" customHeight="1">
      <c r="A148" s="41"/>
      <c r="B148" s="41"/>
      <c r="C148" s="44" t="s">
        <v>374</v>
      </c>
      <c r="D148" s="48" t="s">
        <v>348</v>
      </c>
      <c r="E148" s="48" t="s">
        <v>372</v>
      </c>
      <c r="F148" s="48" t="s">
        <v>372</v>
      </c>
      <c r="G148" s="48" t="s">
        <v>372</v>
      </c>
      <c r="H148" s="41"/>
      <c r="I148" s="41"/>
      <c r="J148" s="41"/>
      <c r="K148" s="41"/>
    </row>
    <row r="149" spans="1:11" ht="14.1" customHeight="1">
      <c r="A149" s="41"/>
      <c r="B149" s="41"/>
      <c r="C149" s="44" t="s">
        <v>22</v>
      </c>
      <c r="D149" s="48" t="s">
        <v>348</v>
      </c>
      <c r="E149" s="48" t="s">
        <v>2297</v>
      </c>
      <c r="F149" s="48" t="s">
        <v>372</v>
      </c>
      <c r="G149" s="48" t="s">
        <v>372</v>
      </c>
      <c r="H149" s="41"/>
      <c r="I149" s="41"/>
      <c r="J149" s="41"/>
      <c r="K149" s="41"/>
    </row>
    <row r="150" spans="1:11" ht="14.1" customHeight="1">
      <c r="A150" s="41"/>
      <c r="B150" s="41"/>
      <c r="C150" s="1338" t="s">
        <v>371</v>
      </c>
      <c r="D150" s="1339"/>
      <c r="E150" s="1339"/>
      <c r="F150" s="1339"/>
      <c r="G150" s="1339"/>
      <c r="H150" s="41"/>
      <c r="I150" s="41"/>
      <c r="J150" s="41"/>
      <c r="K150" s="41"/>
    </row>
    <row r="151" spans="1:11" ht="14.1" customHeight="1">
      <c r="A151" s="41"/>
      <c r="B151" s="41"/>
      <c r="C151" s="52"/>
      <c r="D151" s="53">
        <v>2022</v>
      </c>
      <c r="E151" s="53">
        <v>2023</v>
      </c>
      <c r="F151" s="53">
        <v>2024</v>
      </c>
      <c r="G151" s="53">
        <v>2025</v>
      </c>
      <c r="H151" s="41"/>
      <c r="I151" s="41"/>
      <c r="J151" s="41"/>
      <c r="K151" s="41"/>
    </row>
    <row r="152" spans="1:11" ht="14.1" customHeight="1">
      <c r="A152" s="41"/>
      <c r="B152" s="41"/>
      <c r="C152" s="54"/>
      <c r="D152" s="55" t="s">
        <v>7</v>
      </c>
      <c r="E152" s="55" t="s">
        <v>8</v>
      </c>
      <c r="F152" s="55" t="s">
        <v>8</v>
      </c>
      <c r="G152" s="55" t="s">
        <v>8</v>
      </c>
      <c r="H152" s="41"/>
      <c r="I152" s="41"/>
      <c r="J152" s="41"/>
      <c r="K152" s="41"/>
    </row>
    <row r="153" spans="1:11" ht="14.1" customHeight="1">
      <c r="A153" s="41"/>
      <c r="B153" s="41"/>
      <c r="C153" s="56" t="s">
        <v>368</v>
      </c>
      <c r="D153" s="57">
        <v>0</v>
      </c>
      <c r="E153" s="57">
        <v>0</v>
      </c>
      <c r="F153" s="57">
        <v>0</v>
      </c>
      <c r="G153" s="57">
        <v>0</v>
      </c>
      <c r="H153" s="41"/>
      <c r="I153" s="41"/>
      <c r="J153" s="41"/>
      <c r="K153" s="41"/>
    </row>
    <row r="154" spans="1:11" ht="14.1" customHeight="1">
      <c r="A154" s="41"/>
      <c r="B154" s="41"/>
      <c r="C154" s="56" t="s">
        <v>357</v>
      </c>
      <c r="D154" s="57">
        <v>0</v>
      </c>
      <c r="E154" s="57">
        <v>0</v>
      </c>
      <c r="F154" s="57">
        <v>0</v>
      </c>
      <c r="G154" s="57">
        <v>0</v>
      </c>
      <c r="H154" s="41"/>
      <c r="I154" s="41"/>
      <c r="J154" s="41"/>
      <c r="K154" s="41"/>
    </row>
    <row r="155" spans="1:11" ht="14.1" customHeight="1">
      <c r="A155" s="41"/>
      <c r="B155" s="41"/>
      <c r="C155" s="56" t="s">
        <v>361</v>
      </c>
      <c r="D155" s="57">
        <v>0</v>
      </c>
      <c r="E155" s="57">
        <v>0</v>
      </c>
      <c r="F155" s="57">
        <v>0</v>
      </c>
      <c r="G155" s="57">
        <v>0</v>
      </c>
      <c r="H155" s="41"/>
      <c r="I155" s="41"/>
      <c r="J155" s="41"/>
      <c r="K155" s="41"/>
    </row>
    <row r="156" spans="1:11" ht="14.1" customHeight="1">
      <c r="A156" s="41"/>
      <c r="B156" s="41"/>
      <c r="C156" s="56" t="s">
        <v>367</v>
      </c>
      <c r="D156" s="57">
        <v>0</v>
      </c>
      <c r="E156" s="57">
        <v>0</v>
      </c>
      <c r="F156" s="57">
        <v>0</v>
      </c>
      <c r="G156" s="57">
        <v>0</v>
      </c>
      <c r="H156" s="41"/>
      <c r="I156" s="41"/>
      <c r="J156" s="41"/>
      <c r="K156" s="41"/>
    </row>
    <row r="157" spans="1:11" ht="14.1" customHeight="1">
      <c r="A157" s="41"/>
      <c r="B157" s="41"/>
      <c r="C157" s="56" t="s">
        <v>357</v>
      </c>
      <c r="D157" s="57">
        <v>0</v>
      </c>
      <c r="E157" s="57">
        <v>0</v>
      </c>
      <c r="F157" s="57">
        <v>0</v>
      </c>
      <c r="G157" s="57">
        <v>0</v>
      </c>
      <c r="H157" s="41"/>
      <c r="I157" s="41"/>
      <c r="J157" s="41"/>
      <c r="K157" s="41"/>
    </row>
    <row r="158" spans="1:11" ht="14.1" customHeight="1">
      <c r="A158" s="41"/>
      <c r="B158" s="41"/>
      <c r="C158" s="56" t="s">
        <v>361</v>
      </c>
      <c r="D158" s="57">
        <v>0</v>
      </c>
      <c r="E158" s="57">
        <v>0</v>
      </c>
      <c r="F158" s="57">
        <v>0</v>
      </c>
      <c r="G158" s="57">
        <v>0</v>
      </c>
      <c r="H158" s="41"/>
      <c r="I158" s="41"/>
      <c r="J158" s="41"/>
      <c r="K158" s="41"/>
    </row>
    <row r="159" spans="1:11" ht="14.1" customHeight="1">
      <c r="A159" s="41"/>
      <c r="B159" s="41"/>
      <c r="C159" s="56" t="s">
        <v>366</v>
      </c>
      <c r="D159" s="57">
        <v>0</v>
      </c>
      <c r="E159" s="57">
        <v>0</v>
      </c>
      <c r="F159" s="57">
        <v>0</v>
      </c>
      <c r="G159" s="57">
        <v>0</v>
      </c>
      <c r="H159" s="41"/>
      <c r="I159" s="41"/>
      <c r="J159" s="41"/>
      <c r="K159" s="41"/>
    </row>
    <row r="160" spans="1:11" ht="14.1" customHeight="1">
      <c r="A160" s="41"/>
      <c r="B160" s="41"/>
      <c r="C160" s="56" t="s">
        <v>357</v>
      </c>
      <c r="D160" s="57">
        <v>0</v>
      </c>
      <c r="E160" s="57">
        <v>0</v>
      </c>
      <c r="F160" s="57">
        <v>0</v>
      </c>
      <c r="G160" s="57">
        <v>0</v>
      </c>
      <c r="H160" s="41"/>
      <c r="I160" s="41"/>
      <c r="J160" s="41"/>
      <c r="K160" s="41"/>
    </row>
    <row r="161" spans="1:11" ht="14.1" customHeight="1">
      <c r="A161" s="41"/>
      <c r="B161" s="41"/>
      <c r="C161" s="56" t="s">
        <v>361</v>
      </c>
      <c r="D161" s="57">
        <v>0</v>
      </c>
      <c r="E161" s="57">
        <v>0</v>
      </c>
      <c r="F161" s="57">
        <v>0</v>
      </c>
      <c r="G161" s="57">
        <v>0</v>
      </c>
      <c r="H161" s="41"/>
      <c r="I161" s="41"/>
      <c r="J161" s="41"/>
      <c r="K161" s="41"/>
    </row>
    <row r="162" spans="1:11" ht="14.1" customHeight="1">
      <c r="A162" s="41"/>
      <c r="B162" s="41"/>
      <c r="C162" s="56" t="s">
        <v>365</v>
      </c>
      <c r="D162" s="57">
        <v>0</v>
      </c>
      <c r="E162" s="57">
        <v>0</v>
      </c>
      <c r="F162" s="57">
        <v>0</v>
      </c>
      <c r="G162" s="57">
        <v>0</v>
      </c>
      <c r="H162" s="41"/>
      <c r="I162" s="41"/>
      <c r="J162" s="41"/>
      <c r="K162" s="41"/>
    </row>
    <row r="163" spans="1:11" ht="14.1" customHeight="1">
      <c r="A163" s="41"/>
      <c r="B163" s="41"/>
      <c r="C163" s="56" t="s">
        <v>357</v>
      </c>
      <c r="D163" s="57">
        <v>0</v>
      </c>
      <c r="E163" s="57">
        <v>0</v>
      </c>
      <c r="F163" s="57">
        <v>0</v>
      </c>
      <c r="G163" s="57">
        <v>0</v>
      </c>
      <c r="H163" s="41"/>
      <c r="I163" s="41"/>
      <c r="J163" s="41"/>
      <c r="K163" s="41"/>
    </row>
    <row r="164" spans="1:11" ht="14.1" customHeight="1">
      <c r="A164" s="41"/>
      <c r="B164" s="41"/>
      <c r="C164" s="56" t="s">
        <v>361</v>
      </c>
      <c r="D164" s="57">
        <v>0</v>
      </c>
      <c r="E164" s="57">
        <v>0</v>
      </c>
      <c r="F164" s="57">
        <v>0</v>
      </c>
      <c r="G164" s="57">
        <v>0</v>
      </c>
      <c r="H164" s="41"/>
      <c r="I164" s="41"/>
      <c r="J164" s="41"/>
      <c r="K164" s="41"/>
    </row>
    <row r="165" spans="1:11" ht="14.1" customHeight="1">
      <c r="A165" s="41"/>
      <c r="B165" s="41"/>
      <c r="C165" s="56" t="s">
        <v>370</v>
      </c>
      <c r="D165" s="57">
        <v>0</v>
      </c>
      <c r="E165" s="57">
        <v>0</v>
      </c>
      <c r="F165" s="57">
        <v>0</v>
      </c>
      <c r="G165" s="57">
        <v>0</v>
      </c>
      <c r="H165" s="41"/>
      <c r="I165" s="41"/>
      <c r="J165" s="41"/>
      <c r="K165" s="41"/>
    </row>
    <row r="166" spans="1:11" ht="14.1" customHeight="1">
      <c r="A166" s="41"/>
      <c r="B166" s="41"/>
      <c r="C166" s="56" t="s">
        <v>357</v>
      </c>
      <c r="D166" s="57">
        <v>0</v>
      </c>
      <c r="E166" s="57">
        <v>0</v>
      </c>
      <c r="F166" s="57">
        <v>0</v>
      </c>
      <c r="G166" s="57">
        <v>0</v>
      </c>
      <c r="H166" s="41"/>
      <c r="I166" s="41"/>
      <c r="J166" s="41"/>
      <c r="K166" s="41"/>
    </row>
    <row r="167" spans="1:11" ht="14.1" customHeight="1">
      <c r="A167" s="41"/>
      <c r="B167" s="41"/>
      <c r="C167" s="56" t="s">
        <v>361</v>
      </c>
      <c r="D167" s="57">
        <v>0</v>
      </c>
      <c r="E167" s="57">
        <v>0</v>
      </c>
      <c r="F167" s="57">
        <v>0</v>
      </c>
      <c r="G167" s="57">
        <v>0</v>
      </c>
      <c r="H167" s="41"/>
      <c r="I167" s="41"/>
      <c r="J167" s="41"/>
      <c r="K167" s="41"/>
    </row>
    <row r="168" spans="1:11" ht="14.1" customHeight="1">
      <c r="A168" s="41"/>
      <c r="B168" s="41"/>
      <c r="C168" s="56" t="s">
        <v>363</v>
      </c>
      <c r="D168" s="57">
        <v>0</v>
      </c>
      <c r="E168" s="57">
        <v>0</v>
      </c>
      <c r="F168" s="57">
        <v>0</v>
      </c>
      <c r="G168" s="57">
        <v>0</v>
      </c>
      <c r="H168" s="41"/>
      <c r="I168" s="41"/>
      <c r="J168" s="41"/>
      <c r="K168" s="41"/>
    </row>
    <row r="169" spans="1:11" ht="14.1" customHeight="1">
      <c r="A169" s="41"/>
      <c r="B169" s="41"/>
      <c r="C169" s="56" t="s">
        <v>357</v>
      </c>
      <c r="D169" s="57">
        <v>0</v>
      </c>
      <c r="E169" s="57">
        <v>0</v>
      </c>
      <c r="F169" s="57">
        <v>0</v>
      </c>
      <c r="G169" s="57">
        <v>0</v>
      </c>
      <c r="H169" s="41"/>
      <c r="I169" s="41"/>
      <c r="J169" s="41"/>
      <c r="K169" s="41"/>
    </row>
    <row r="170" spans="1:11" ht="14.1" customHeight="1">
      <c r="A170" s="41"/>
      <c r="B170" s="41"/>
      <c r="C170" s="56" t="s">
        <v>361</v>
      </c>
      <c r="D170" s="57">
        <v>0</v>
      </c>
      <c r="E170" s="57">
        <v>0</v>
      </c>
      <c r="F170" s="57">
        <v>0</v>
      </c>
      <c r="G170" s="57">
        <v>0</v>
      </c>
      <c r="H170" s="41"/>
      <c r="I170" s="41"/>
      <c r="J170" s="41"/>
      <c r="K170" s="41"/>
    </row>
    <row r="171" spans="1:11" ht="14.1" customHeight="1">
      <c r="A171" s="41"/>
      <c r="B171" s="41"/>
      <c r="C171" s="56" t="s">
        <v>362</v>
      </c>
      <c r="D171" s="57">
        <v>0</v>
      </c>
      <c r="E171" s="57">
        <v>0</v>
      </c>
      <c r="F171" s="57">
        <v>0</v>
      </c>
      <c r="G171" s="57">
        <v>0</v>
      </c>
      <c r="H171" s="41"/>
      <c r="I171" s="41"/>
      <c r="J171" s="41"/>
      <c r="K171" s="41"/>
    </row>
    <row r="172" spans="1:11" ht="14.1" customHeight="1">
      <c r="A172" s="41"/>
      <c r="B172" s="41"/>
      <c r="C172" s="56" t="s">
        <v>357</v>
      </c>
      <c r="D172" s="57">
        <v>0</v>
      </c>
      <c r="E172" s="57">
        <v>0</v>
      </c>
      <c r="F172" s="57">
        <v>0</v>
      </c>
      <c r="G172" s="57">
        <v>0</v>
      </c>
      <c r="H172" s="41"/>
      <c r="I172" s="41"/>
      <c r="J172" s="41"/>
      <c r="K172" s="41"/>
    </row>
    <row r="173" spans="1:11" ht="14.1" customHeight="1">
      <c r="A173" s="41"/>
      <c r="B173" s="41"/>
      <c r="C173" s="56" t="s">
        <v>361</v>
      </c>
      <c r="D173" s="57">
        <v>0</v>
      </c>
      <c r="E173" s="57">
        <v>0</v>
      </c>
      <c r="F173" s="57">
        <v>0</v>
      </c>
      <c r="G173" s="57">
        <v>0</v>
      </c>
      <c r="H173" s="41"/>
      <c r="I173" s="41"/>
      <c r="J173" s="41"/>
      <c r="K173" s="41"/>
    </row>
    <row r="174" spans="1:11" ht="14.1" customHeight="1">
      <c r="A174" s="41"/>
      <c r="B174" s="41"/>
      <c r="C174" s="56" t="s">
        <v>360</v>
      </c>
      <c r="D174" s="57">
        <v>0</v>
      </c>
      <c r="E174" s="57">
        <v>0</v>
      </c>
      <c r="F174" s="57">
        <v>0</v>
      </c>
      <c r="G174" s="57">
        <v>0</v>
      </c>
      <c r="H174" s="41"/>
      <c r="I174" s="41"/>
      <c r="J174" s="41"/>
      <c r="K174" s="41"/>
    </row>
    <row r="175" spans="1:11" ht="14.1" customHeight="1">
      <c r="A175" s="41"/>
      <c r="B175" s="41"/>
      <c r="C175" s="56" t="s">
        <v>357</v>
      </c>
      <c r="D175" s="57">
        <v>0</v>
      </c>
      <c r="E175" s="57">
        <v>0</v>
      </c>
      <c r="F175" s="57">
        <v>0</v>
      </c>
      <c r="G175" s="57">
        <v>0</v>
      </c>
      <c r="H175" s="41"/>
      <c r="I175" s="41"/>
      <c r="J175" s="41"/>
      <c r="K175" s="41"/>
    </row>
    <row r="176" spans="1:11" ht="14.1" customHeight="1">
      <c r="A176" s="41"/>
      <c r="B176" s="41"/>
      <c r="C176" s="56" t="s">
        <v>356</v>
      </c>
      <c r="D176" s="57">
        <v>0</v>
      </c>
      <c r="E176" s="57">
        <v>0</v>
      </c>
      <c r="F176" s="57">
        <v>0</v>
      </c>
      <c r="G176" s="57">
        <v>0</v>
      </c>
      <c r="H176" s="41"/>
      <c r="I176" s="41"/>
      <c r="J176" s="41"/>
      <c r="K176" s="41"/>
    </row>
    <row r="177" spans="1:11" ht="14.1" customHeight="1">
      <c r="A177" s="41"/>
      <c r="B177" s="41"/>
      <c r="C177" s="56" t="s">
        <v>355</v>
      </c>
      <c r="D177" s="57">
        <v>0</v>
      </c>
      <c r="E177" s="57">
        <v>0</v>
      </c>
      <c r="F177" s="57">
        <v>0</v>
      </c>
      <c r="G177" s="57">
        <v>0</v>
      </c>
      <c r="H177" s="41"/>
      <c r="I177" s="41"/>
      <c r="J177" s="41"/>
      <c r="K177" s="41"/>
    </row>
    <row r="178" spans="1:11" ht="14.1" customHeight="1">
      <c r="A178" s="41"/>
      <c r="B178" s="41"/>
      <c r="C178" s="56" t="s">
        <v>354</v>
      </c>
      <c r="D178" s="57">
        <v>0</v>
      </c>
      <c r="E178" s="57">
        <v>0</v>
      </c>
      <c r="F178" s="57">
        <v>0</v>
      </c>
      <c r="G178" s="57">
        <v>0</v>
      </c>
      <c r="H178" s="41"/>
      <c r="I178" s="41"/>
      <c r="J178" s="41"/>
      <c r="K178" s="41"/>
    </row>
    <row r="179" spans="1:11" ht="14.1" customHeight="1">
      <c r="A179" s="41"/>
      <c r="B179" s="41"/>
      <c r="C179" s="56" t="s">
        <v>353</v>
      </c>
      <c r="D179" s="57">
        <v>0</v>
      </c>
      <c r="E179" s="57">
        <v>0</v>
      </c>
      <c r="F179" s="57">
        <v>0</v>
      </c>
      <c r="G179" s="57">
        <v>0</v>
      </c>
      <c r="H179" s="41"/>
      <c r="I179" s="41"/>
      <c r="J179" s="41"/>
      <c r="K179" s="41"/>
    </row>
    <row r="180" spans="1:11" ht="14.1" customHeight="1">
      <c r="A180" s="41"/>
      <c r="B180" s="41"/>
      <c r="C180" s="56" t="s">
        <v>359</v>
      </c>
      <c r="D180" s="57">
        <v>0</v>
      </c>
      <c r="E180" s="57">
        <v>1000000</v>
      </c>
      <c r="F180" s="57">
        <v>1000000</v>
      </c>
      <c r="G180" s="57">
        <v>1000000</v>
      </c>
      <c r="H180" s="41"/>
      <c r="I180" s="41"/>
      <c r="J180" s="41"/>
      <c r="K180" s="41"/>
    </row>
    <row r="181" spans="1:11" ht="14.1" customHeight="1">
      <c r="A181" s="41"/>
      <c r="B181" s="41"/>
      <c r="C181" s="56" t="s">
        <v>357</v>
      </c>
      <c r="D181" s="57">
        <v>0</v>
      </c>
      <c r="E181" s="57">
        <v>1000000</v>
      </c>
      <c r="F181" s="57">
        <v>1000000</v>
      </c>
      <c r="G181" s="57">
        <v>1000000</v>
      </c>
      <c r="H181" s="41"/>
      <c r="I181" s="41"/>
      <c r="J181" s="41"/>
      <c r="K181" s="41"/>
    </row>
    <row r="182" spans="1:11" ht="14.1" customHeight="1">
      <c r="A182" s="41"/>
      <c r="B182" s="41"/>
      <c r="C182" s="56" t="s">
        <v>356</v>
      </c>
      <c r="D182" s="57">
        <v>0</v>
      </c>
      <c r="E182" s="57">
        <v>0</v>
      </c>
      <c r="F182" s="57">
        <v>0</v>
      </c>
      <c r="G182" s="57">
        <v>0</v>
      </c>
      <c r="H182" s="41"/>
      <c r="I182" s="41"/>
      <c r="J182" s="41"/>
      <c r="K182" s="41"/>
    </row>
    <row r="183" spans="1:11" ht="14.1" customHeight="1">
      <c r="A183" s="41"/>
      <c r="B183" s="41"/>
      <c r="C183" s="56" t="s">
        <v>355</v>
      </c>
      <c r="D183" s="57">
        <v>0</v>
      </c>
      <c r="E183" s="57">
        <v>0</v>
      </c>
      <c r="F183" s="57">
        <v>0</v>
      </c>
      <c r="G183" s="57">
        <v>0</v>
      </c>
      <c r="H183" s="41"/>
      <c r="I183" s="41"/>
      <c r="J183" s="41"/>
      <c r="K183" s="41"/>
    </row>
    <row r="184" spans="1:11" ht="14.1" customHeight="1">
      <c r="A184" s="41"/>
      <c r="B184" s="41"/>
      <c r="C184" s="56" t="s">
        <v>354</v>
      </c>
      <c r="D184" s="57">
        <v>0</v>
      </c>
      <c r="E184" s="57">
        <v>0</v>
      </c>
      <c r="F184" s="57">
        <v>0</v>
      </c>
      <c r="G184" s="57">
        <v>0</v>
      </c>
      <c r="H184" s="41"/>
      <c r="I184" s="41"/>
      <c r="J184" s="41"/>
      <c r="K184" s="41"/>
    </row>
    <row r="185" spans="1:11" ht="14.1" customHeight="1">
      <c r="A185" s="41"/>
      <c r="B185" s="41"/>
      <c r="C185" s="56" t="s">
        <v>353</v>
      </c>
      <c r="D185" s="57">
        <v>0</v>
      </c>
      <c r="E185" s="57">
        <v>0</v>
      </c>
      <c r="F185" s="57">
        <v>0</v>
      </c>
      <c r="G185" s="57">
        <v>0</v>
      </c>
      <c r="H185" s="41"/>
      <c r="I185" s="41"/>
      <c r="J185" s="41"/>
      <c r="K185" s="41"/>
    </row>
    <row r="186" spans="1:11" ht="14.1" customHeight="1">
      <c r="A186" s="41"/>
      <c r="B186" s="41"/>
      <c r="C186" s="56" t="s">
        <v>358</v>
      </c>
      <c r="D186" s="57">
        <v>0</v>
      </c>
      <c r="E186" s="57">
        <v>0</v>
      </c>
      <c r="F186" s="57">
        <v>0</v>
      </c>
      <c r="G186" s="57">
        <v>0</v>
      </c>
      <c r="H186" s="41"/>
      <c r="I186" s="41"/>
      <c r="J186" s="41"/>
      <c r="K186" s="41"/>
    </row>
    <row r="187" spans="1:11" ht="14.1" customHeight="1">
      <c r="A187" s="41"/>
      <c r="B187" s="41"/>
      <c r="C187" s="56" t="s">
        <v>357</v>
      </c>
      <c r="D187" s="57">
        <v>0</v>
      </c>
      <c r="E187" s="57">
        <v>0</v>
      </c>
      <c r="F187" s="57">
        <v>0</v>
      </c>
      <c r="G187" s="57">
        <v>0</v>
      </c>
      <c r="H187" s="41"/>
      <c r="I187" s="41"/>
      <c r="J187" s="41"/>
      <c r="K187" s="41"/>
    </row>
    <row r="188" spans="1:11" ht="14.1" customHeight="1">
      <c r="A188" s="41"/>
      <c r="B188" s="41"/>
      <c r="C188" s="56" t="s">
        <v>356</v>
      </c>
      <c r="D188" s="57">
        <v>0</v>
      </c>
      <c r="E188" s="57">
        <v>0</v>
      </c>
      <c r="F188" s="57">
        <v>0</v>
      </c>
      <c r="G188" s="57">
        <v>0</v>
      </c>
      <c r="H188" s="41"/>
      <c r="I188" s="41"/>
      <c r="J188" s="41"/>
      <c r="K188" s="41"/>
    </row>
    <row r="189" spans="1:11" ht="14.1" customHeight="1">
      <c r="A189" s="41"/>
      <c r="B189" s="41"/>
      <c r="C189" s="56" t="s">
        <v>355</v>
      </c>
      <c r="D189" s="57">
        <v>0</v>
      </c>
      <c r="E189" s="57">
        <v>0</v>
      </c>
      <c r="F189" s="57">
        <v>0</v>
      </c>
      <c r="G189" s="57">
        <v>0</v>
      </c>
      <c r="H189" s="41"/>
      <c r="I189" s="41"/>
      <c r="J189" s="41"/>
      <c r="K189" s="41"/>
    </row>
    <row r="190" spans="1:11" ht="14.1" customHeight="1">
      <c r="A190" s="41"/>
      <c r="B190" s="41"/>
      <c r="C190" s="56" t="s">
        <v>354</v>
      </c>
      <c r="D190" s="57">
        <v>0</v>
      </c>
      <c r="E190" s="57">
        <v>0</v>
      </c>
      <c r="F190" s="57">
        <v>0</v>
      </c>
      <c r="G190" s="57">
        <v>0</v>
      </c>
      <c r="H190" s="41"/>
      <c r="I190" s="41"/>
      <c r="J190" s="41"/>
      <c r="K190" s="41"/>
    </row>
    <row r="191" spans="1:11" ht="14.1" customHeight="1">
      <c r="A191" s="41"/>
      <c r="B191" s="41"/>
      <c r="C191" s="56" t="s">
        <v>353</v>
      </c>
      <c r="D191" s="57">
        <v>0</v>
      </c>
      <c r="E191" s="57">
        <v>0</v>
      </c>
      <c r="F191" s="57">
        <v>0</v>
      </c>
      <c r="G191" s="57">
        <v>0</v>
      </c>
      <c r="H191" s="41"/>
      <c r="I191" s="41"/>
      <c r="J191" s="41"/>
      <c r="K191" s="41"/>
    </row>
    <row r="192" spans="1:11" ht="14.1" customHeight="1">
      <c r="A192" s="41"/>
      <c r="B192" s="41"/>
      <c r="C192" s="56" t="s">
        <v>352</v>
      </c>
      <c r="D192" s="57">
        <v>0</v>
      </c>
      <c r="E192" s="57">
        <v>0</v>
      </c>
      <c r="F192" s="57">
        <v>0</v>
      </c>
      <c r="G192" s="57">
        <v>0</v>
      </c>
      <c r="H192" s="41"/>
      <c r="I192" s="41"/>
      <c r="J192" s="41"/>
      <c r="K192" s="41"/>
    </row>
    <row r="193" spans="1:11" ht="14.1" customHeight="1">
      <c r="A193" s="41"/>
      <c r="B193" s="41"/>
      <c r="C193" s="56" t="s">
        <v>351</v>
      </c>
      <c r="D193" s="57">
        <v>0</v>
      </c>
      <c r="E193" s="57">
        <v>0</v>
      </c>
      <c r="F193" s="57">
        <v>0</v>
      </c>
      <c r="G193" s="57">
        <v>0</v>
      </c>
      <c r="H193" s="41"/>
      <c r="I193" s="41"/>
      <c r="J193" s="41"/>
      <c r="K193" s="41"/>
    </row>
    <row r="194" spans="1:11" ht="14.1" customHeight="1">
      <c r="A194" s="41"/>
      <c r="B194" s="41"/>
      <c r="C194" s="58" t="s">
        <v>145</v>
      </c>
      <c r="D194" s="57">
        <v>0</v>
      </c>
      <c r="E194" s="57">
        <v>1000000</v>
      </c>
      <c r="F194" s="57">
        <v>1000000</v>
      </c>
      <c r="G194" s="57">
        <v>1000000</v>
      </c>
      <c r="H194" s="41"/>
      <c r="I194" s="41"/>
      <c r="J194" s="41"/>
      <c r="K194" s="41"/>
    </row>
    <row r="195" spans="1:11" ht="27" customHeight="1">
      <c r="A195" s="41"/>
      <c r="B195" s="41"/>
      <c r="C195" s="43" t="s">
        <v>5</v>
      </c>
      <c r="D195" s="1340" t="s">
        <v>2298</v>
      </c>
      <c r="E195" s="1341"/>
      <c r="F195" s="1341"/>
      <c r="G195" s="1341"/>
      <c r="H195" s="41"/>
      <c r="I195" s="41"/>
      <c r="J195" s="41"/>
      <c r="K195" s="41"/>
    </row>
    <row r="196" spans="1:11" ht="26.1" customHeight="1">
      <c r="A196" s="41"/>
      <c r="B196" s="41"/>
      <c r="C196" s="43" t="s">
        <v>260</v>
      </c>
      <c r="D196" s="1340" t="s">
        <v>348</v>
      </c>
      <c r="E196" s="1341"/>
      <c r="F196" s="1341"/>
      <c r="G196" s="1341"/>
      <c r="H196" s="41"/>
      <c r="I196" s="41"/>
      <c r="J196" s="41"/>
      <c r="K196" s="41"/>
    </row>
    <row r="197" spans="1:11" ht="14.1" customHeight="1">
      <c r="A197" s="41"/>
      <c r="B197" s="41"/>
      <c r="C197" s="1332" t="s">
        <v>348</v>
      </c>
      <c r="D197" s="1333"/>
      <c r="E197" s="1333"/>
      <c r="F197" s="1333"/>
      <c r="G197" s="1333"/>
      <c r="H197" s="41"/>
      <c r="I197" s="41"/>
      <c r="J197" s="41"/>
      <c r="K197" s="41"/>
    </row>
    <row r="198" spans="1:11" ht="14.1" customHeight="1">
      <c r="A198" s="41"/>
      <c r="B198" s="41"/>
      <c r="C198" s="49" t="s">
        <v>348</v>
      </c>
      <c r="D198" s="1332" t="s">
        <v>348</v>
      </c>
      <c r="E198" s="1333"/>
      <c r="F198" s="1333"/>
      <c r="G198" s="1333"/>
      <c r="H198" s="41"/>
      <c r="I198" s="41"/>
      <c r="J198" s="41"/>
      <c r="K198" s="41"/>
    </row>
    <row r="199" spans="1:11" ht="14.1" customHeight="1">
      <c r="A199" s="41"/>
      <c r="B199" s="41"/>
      <c r="C199" s="50" t="s">
        <v>382</v>
      </c>
      <c r="D199" s="1334" t="s">
        <v>348</v>
      </c>
      <c r="E199" s="1335"/>
      <c r="F199" s="1335"/>
      <c r="G199" s="1335"/>
      <c r="H199" s="41"/>
      <c r="I199" s="41"/>
      <c r="J199" s="41"/>
      <c r="K199" s="41"/>
    </row>
    <row r="200" spans="1:11" ht="14.1" customHeight="1">
      <c r="A200" s="41"/>
      <c r="B200" s="41"/>
      <c r="C200" s="51" t="s">
        <v>380</v>
      </c>
      <c r="D200" s="1336" t="s">
        <v>348</v>
      </c>
      <c r="E200" s="1337"/>
      <c r="F200" s="1337"/>
      <c r="G200" s="1337"/>
      <c r="H200" s="41"/>
      <c r="I200" s="41"/>
      <c r="J200" s="41"/>
      <c r="K200" s="41"/>
    </row>
    <row r="201" spans="1:11" ht="14.1" customHeight="1">
      <c r="A201" s="41"/>
      <c r="B201" s="41"/>
      <c r="C201" s="51" t="s">
        <v>15</v>
      </c>
      <c r="D201" s="1336" t="s">
        <v>348</v>
      </c>
      <c r="E201" s="1337"/>
      <c r="F201" s="1337"/>
      <c r="G201" s="1337"/>
      <c r="H201" s="41"/>
      <c r="I201" s="41"/>
      <c r="J201" s="41"/>
      <c r="K201" s="41"/>
    </row>
    <row r="202" spans="1:11" ht="15" customHeight="1">
      <c r="A202" s="41"/>
      <c r="B202" s="41"/>
      <c r="C202" s="52"/>
      <c r="D202" s="53">
        <v>2022</v>
      </c>
      <c r="E202" s="53">
        <v>2023</v>
      </c>
      <c r="F202" s="53">
        <v>2024</v>
      </c>
      <c r="G202" s="53">
        <v>2025</v>
      </c>
      <c r="H202" s="41"/>
      <c r="I202" s="41"/>
      <c r="J202" s="41"/>
      <c r="K202" s="41"/>
    </row>
    <row r="203" spans="1:11" ht="15" customHeight="1">
      <c r="A203" s="41"/>
      <c r="B203" s="41"/>
      <c r="C203" s="54"/>
      <c r="D203" s="55" t="s">
        <v>7</v>
      </c>
      <c r="E203" s="55" t="s">
        <v>8</v>
      </c>
      <c r="F203" s="55" t="s">
        <v>8</v>
      </c>
      <c r="G203" s="55" t="s">
        <v>8</v>
      </c>
      <c r="H203" s="41"/>
      <c r="I203" s="41"/>
      <c r="J203" s="41"/>
      <c r="K203" s="41"/>
    </row>
    <row r="204" spans="1:11" ht="14.1" customHeight="1">
      <c r="A204" s="41"/>
      <c r="B204" s="41"/>
      <c r="C204" s="1338" t="s">
        <v>371</v>
      </c>
      <c r="D204" s="1339"/>
      <c r="E204" s="1339"/>
      <c r="F204" s="1339"/>
      <c r="G204" s="1339"/>
      <c r="H204" s="41"/>
      <c r="I204" s="41"/>
      <c r="J204" s="41"/>
      <c r="K204" s="41"/>
    </row>
    <row r="205" spans="1:11" ht="14.1" customHeight="1">
      <c r="A205" s="41"/>
      <c r="B205" s="41"/>
      <c r="C205" s="52"/>
      <c r="D205" s="53">
        <v>2022</v>
      </c>
      <c r="E205" s="53">
        <v>2023</v>
      </c>
      <c r="F205" s="53">
        <v>2024</v>
      </c>
      <c r="G205" s="53">
        <v>2025</v>
      </c>
      <c r="H205" s="41"/>
      <c r="I205" s="41"/>
      <c r="J205" s="41"/>
      <c r="K205" s="41"/>
    </row>
    <row r="206" spans="1:11" ht="14.1" customHeight="1">
      <c r="A206" s="41"/>
      <c r="B206" s="41"/>
      <c r="C206" s="54"/>
      <c r="D206" s="55" t="s">
        <v>7</v>
      </c>
      <c r="E206" s="55" t="s">
        <v>8</v>
      </c>
      <c r="F206" s="55" t="s">
        <v>8</v>
      </c>
      <c r="G206" s="55" t="s">
        <v>8</v>
      </c>
      <c r="H206" s="41"/>
      <c r="I206" s="41"/>
      <c r="J206" s="41"/>
      <c r="K206" s="41"/>
    </row>
    <row r="207" spans="1:11" ht="14.1" customHeight="1">
      <c r="A207" s="41"/>
      <c r="B207" s="41"/>
      <c r="C207" s="58" t="s">
        <v>145</v>
      </c>
      <c r="D207" s="107" t="s">
        <v>348</v>
      </c>
      <c r="E207" s="107" t="s">
        <v>348</v>
      </c>
      <c r="F207" s="107" t="s">
        <v>348</v>
      </c>
      <c r="G207" s="107" t="s">
        <v>348</v>
      </c>
      <c r="H207" s="41"/>
      <c r="I207" s="41"/>
      <c r="J207" s="41"/>
      <c r="K207" s="41"/>
    </row>
    <row r="208" spans="1:11" ht="15" customHeight="1">
      <c r="A208" s="41"/>
      <c r="B208" s="41"/>
      <c r="C208" s="59" t="s">
        <v>348</v>
      </c>
      <c r="D208" s="60" t="s">
        <v>348</v>
      </c>
      <c r="E208" s="60" t="s">
        <v>348</v>
      </c>
      <c r="F208" s="60" t="s">
        <v>348</v>
      </c>
      <c r="G208" s="60" t="s">
        <v>348</v>
      </c>
      <c r="H208" s="41"/>
      <c r="I208" s="41"/>
      <c r="J208" s="41"/>
      <c r="K208" s="41"/>
    </row>
    <row r="209" spans="1:11" ht="15" customHeight="1">
      <c r="A209" s="41"/>
      <c r="B209" s="41"/>
      <c r="C209" s="43" t="s">
        <v>369</v>
      </c>
      <c r="D209" s="61">
        <v>0</v>
      </c>
      <c r="E209" s="61">
        <v>158500000</v>
      </c>
      <c r="F209" s="61">
        <v>162000000</v>
      </c>
      <c r="G209" s="61">
        <v>162000000</v>
      </c>
      <c r="H209" s="41"/>
      <c r="I209" s="41"/>
      <c r="J209" s="41"/>
      <c r="K209" s="41"/>
    </row>
    <row r="210" spans="1:11" ht="15" customHeight="1">
      <c r="A210" s="41"/>
      <c r="B210" s="41"/>
      <c r="C210" s="44" t="s">
        <v>368</v>
      </c>
      <c r="D210" s="62">
        <v>0</v>
      </c>
      <c r="E210" s="62">
        <v>8532000</v>
      </c>
      <c r="F210" s="62">
        <v>8532000</v>
      </c>
      <c r="G210" s="62">
        <v>8532000</v>
      </c>
      <c r="H210" s="41"/>
      <c r="I210" s="41"/>
      <c r="J210" s="41"/>
      <c r="K210" s="41"/>
    </row>
    <row r="211" spans="1:11" ht="15" customHeight="1">
      <c r="A211" s="41"/>
      <c r="B211" s="41"/>
      <c r="C211" s="44" t="s">
        <v>357</v>
      </c>
      <c r="D211" s="62">
        <v>0</v>
      </c>
      <c r="E211" s="62">
        <v>8532000</v>
      </c>
      <c r="F211" s="62">
        <v>8532000</v>
      </c>
      <c r="G211" s="62">
        <v>8532000</v>
      </c>
      <c r="H211" s="41"/>
      <c r="I211" s="41"/>
      <c r="J211" s="41"/>
      <c r="K211" s="41"/>
    </row>
    <row r="212" spans="1:11" ht="15" customHeight="1">
      <c r="A212" s="41"/>
      <c r="B212" s="41"/>
      <c r="C212" s="44" t="s">
        <v>361</v>
      </c>
      <c r="D212" s="62">
        <v>0</v>
      </c>
      <c r="E212" s="62">
        <v>0</v>
      </c>
      <c r="F212" s="62">
        <v>0</v>
      </c>
      <c r="G212" s="62">
        <v>0</v>
      </c>
      <c r="H212" s="41"/>
      <c r="I212" s="41"/>
      <c r="J212" s="41"/>
      <c r="K212" s="41"/>
    </row>
    <row r="213" spans="1:11" ht="15" customHeight="1">
      <c r="A213" s="41"/>
      <c r="B213" s="41"/>
      <c r="C213" s="44" t="s">
        <v>367</v>
      </c>
      <c r="D213" s="62">
        <v>0</v>
      </c>
      <c r="E213" s="62">
        <v>1358000</v>
      </c>
      <c r="F213" s="62">
        <v>1358000</v>
      </c>
      <c r="G213" s="62">
        <v>1358000</v>
      </c>
      <c r="H213" s="41"/>
      <c r="I213" s="41"/>
      <c r="J213" s="41"/>
      <c r="K213" s="41"/>
    </row>
    <row r="214" spans="1:11" ht="15" customHeight="1">
      <c r="A214" s="41"/>
      <c r="B214" s="41"/>
      <c r="C214" s="44" t="s">
        <v>357</v>
      </c>
      <c r="D214" s="62">
        <v>0</v>
      </c>
      <c r="E214" s="62">
        <v>1358000</v>
      </c>
      <c r="F214" s="62">
        <v>1358000</v>
      </c>
      <c r="G214" s="62">
        <v>1358000</v>
      </c>
      <c r="H214" s="41"/>
      <c r="I214" s="41"/>
      <c r="J214" s="41"/>
      <c r="K214" s="41"/>
    </row>
    <row r="215" spans="1:11" ht="15" customHeight="1">
      <c r="A215" s="41"/>
      <c r="B215" s="41"/>
      <c r="C215" s="44" t="s">
        <v>361</v>
      </c>
      <c r="D215" s="62">
        <v>0</v>
      </c>
      <c r="E215" s="62">
        <v>0</v>
      </c>
      <c r="F215" s="62">
        <v>0</v>
      </c>
      <c r="G215" s="62">
        <v>0</v>
      </c>
      <c r="H215" s="41"/>
      <c r="I215" s="41"/>
      <c r="J215" s="41"/>
      <c r="K215" s="41"/>
    </row>
    <row r="216" spans="1:11" ht="15" customHeight="1">
      <c r="A216" s="41"/>
      <c r="B216" s="41"/>
      <c r="C216" s="44" t="s">
        <v>366</v>
      </c>
      <c r="D216" s="62">
        <v>0</v>
      </c>
      <c r="E216" s="62">
        <v>4000000</v>
      </c>
      <c r="F216" s="62">
        <v>3000000</v>
      </c>
      <c r="G216" s="62">
        <v>3000000</v>
      </c>
      <c r="H216" s="41"/>
      <c r="I216" s="41"/>
      <c r="J216" s="41"/>
      <c r="K216" s="41"/>
    </row>
    <row r="217" spans="1:11" ht="15" customHeight="1">
      <c r="A217" s="41"/>
      <c r="B217" s="41"/>
      <c r="C217" s="44" t="s">
        <v>357</v>
      </c>
      <c r="D217" s="62">
        <v>0</v>
      </c>
      <c r="E217" s="62">
        <v>4000000</v>
      </c>
      <c r="F217" s="62">
        <v>3000000</v>
      </c>
      <c r="G217" s="62">
        <v>3000000</v>
      </c>
      <c r="H217" s="41"/>
      <c r="I217" s="41"/>
      <c r="J217" s="41"/>
      <c r="K217" s="41"/>
    </row>
    <row r="218" spans="1:11" ht="15" customHeight="1">
      <c r="A218" s="41"/>
      <c r="B218" s="41"/>
      <c r="C218" s="44" t="s">
        <v>361</v>
      </c>
      <c r="D218" s="62">
        <v>0</v>
      </c>
      <c r="E218" s="62">
        <v>0</v>
      </c>
      <c r="F218" s="62">
        <v>0</v>
      </c>
      <c r="G218" s="62">
        <v>0</v>
      </c>
      <c r="H218" s="41"/>
      <c r="I218" s="41"/>
      <c r="J218" s="41"/>
      <c r="K218" s="41"/>
    </row>
    <row r="219" spans="1:11" ht="15" customHeight="1">
      <c r="A219" s="41"/>
      <c r="B219" s="41"/>
      <c r="C219" s="44" t="s">
        <v>365</v>
      </c>
      <c r="D219" s="62">
        <v>0</v>
      </c>
      <c r="E219" s="62">
        <v>0</v>
      </c>
      <c r="F219" s="62">
        <v>0</v>
      </c>
      <c r="G219" s="62">
        <v>0</v>
      </c>
      <c r="H219" s="41"/>
      <c r="I219" s="41"/>
      <c r="J219" s="41"/>
      <c r="K219" s="41"/>
    </row>
    <row r="220" spans="1:11" ht="15" customHeight="1">
      <c r="A220" s="41"/>
      <c r="B220" s="41"/>
      <c r="C220" s="44" t="s">
        <v>357</v>
      </c>
      <c r="D220" s="62">
        <v>0</v>
      </c>
      <c r="E220" s="62">
        <v>0</v>
      </c>
      <c r="F220" s="62">
        <v>0</v>
      </c>
      <c r="G220" s="62">
        <v>0</v>
      </c>
      <c r="H220" s="41"/>
      <c r="I220" s="41"/>
      <c r="J220" s="41"/>
      <c r="K220" s="41"/>
    </row>
    <row r="221" spans="1:11" ht="15" customHeight="1">
      <c r="A221" s="41"/>
      <c r="B221" s="41"/>
      <c r="C221" s="44" t="s">
        <v>361</v>
      </c>
      <c r="D221" s="62">
        <v>0</v>
      </c>
      <c r="E221" s="62">
        <v>0</v>
      </c>
      <c r="F221" s="62">
        <v>0</v>
      </c>
      <c r="G221" s="62">
        <v>0</v>
      </c>
      <c r="H221" s="41"/>
      <c r="I221" s="41"/>
      <c r="J221" s="41"/>
      <c r="K221" s="41"/>
    </row>
    <row r="222" spans="1:11" ht="20.100000000000001" customHeight="1">
      <c r="A222" s="41"/>
      <c r="B222" s="41"/>
      <c r="C222" s="44" t="s">
        <v>364</v>
      </c>
      <c r="D222" s="63">
        <v>0</v>
      </c>
      <c r="E222" s="63">
        <v>127610000</v>
      </c>
      <c r="F222" s="63">
        <v>132110000</v>
      </c>
      <c r="G222" s="63">
        <v>132110000</v>
      </c>
      <c r="H222" s="41"/>
      <c r="I222" s="41"/>
      <c r="J222" s="41"/>
      <c r="K222" s="41"/>
    </row>
    <row r="223" spans="1:11" ht="15" customHeight="1">
      <c r="A223" s="41"/>
      <c r="B223" s="41"/>
      <c r="C223" s="44" t="s">
        <v>357</v>
      </c>
      <c r="D223" s="62">
        <v>0</v>
      </c>
      <c r="E223" s="62">
        <v>127610000</v>
      </c>
      <c r="F223" s="62">
        <v>132110000</v>
      </c>
      <c r="G223" s="62">
        <v>132110000</v>
      </c>
      <c r="H223" s="41"/>
      <c r="I223" s="41"/>
      <c r="J223" s="41"/>
      <c r="K223" s="41"/>
    </row>
    <row r="224" spans="1:11" ht="15" customHeight="1">
      <c r="A224" s="41"/>
      <c r="B224" s="41"/>
      <c r="C224" s="44" t="s">
        <v>361</v>
      </c>
      <c r="D224" s="62">
        <v>0</v>
      </c>
      <c r="E224" s="62">
        <v>0</v>
      </c>
      <c r="F224" s="62">
        <v>0</v>
      </c>
      <c r="G224" s="62">
        <v>0</v>
      </c>
      <c r="H224" s="41"/>
      <c r="I224" s="41"/>
      <c r="J224" s="41"/>
      <c r="K224" s="41"/>
    </row>
    <row r="225" spans="1:11" ht="15" customHeight="1">
      <c r="A225" s="41"/>
      <c r="B225" s="41"/>
      <c r="C225" s="44" t="s">
        <v>363</v>
      </c>
      <c r="D225" s="62">
        <v>0</v>
      </c>
      <c r="E225" s="62">
        <v>16000000</v>
      </c>
      <c r="F225" s="62">
        <v>16000000</v>
      </c>
      <c r="G225" s="62">
        <v>16000000</v>
      </c>
      <c r="H225" s="41"/>
      <c r="I225" s="41"/>
      <c r="J225" s="41"/>
      <c r="K225" s="41"/>
    </row>
    <row r="226" spans="1:11" ht="15" customHeight="1">
      <c r="A226" s="41"/>
      <c r="B226" s="41"/>
      <c r="C226" s="44" t="s">
        <v>357</v>
      </c>
      <c r="D226" s="62">
        <v>0</v>
      </c>
      <c r="E226" s="62">
        <v>16000000</v>
      </c>
      <c r="F226" s="62">
        <v>16000000</v>
      </c>
      <c r="G226" s="62">
        <v>16000000</v>
      </c>
      <c r="H226" s="41"/>
      <c r="I226" s="41"/>
      <c r="J226" s="41"/>
      <c r="K226" s="41"/>
    </row>
    <row r="227" spans="1:11" ht="15" customHeight="1">
      <c r="A227" s="41"/>
      <c r="B227" s="41"/>
      <c r="C227" s="44" t="s">
        <v>361</v>
      </c>
      <c r="D227" s="62">
        <v>0</v>
      </c>
      <c r="E227" s="62">
        <v>0</v>
      </c>
      <c r="F227" s="62">
        <v>0</v>
      </c>
      <c r="G227" s="62">
        <v>0</v>
      </c>
      <c r="H227" s="41"/>
      <c r="I227" s="41"/>
      <c r="J227" s="41"/>
      <c r="K227" s="41"/>
    </row>
    <row r="228" spans="1:11" ht="15" customHeight="1">
      <c r="A228" s="41"/>
      <c r="B228" s="41"/>
      <c r="C228" s="44" t="s">
        <v>362</v>
      </c>
      <c r="D228" s="62">
        <v>0</v>
      </c>
      <c r="E228" s="62">
        <v>0</v>
      </c>
      <c r="F228" s="62">
        <v>0</v>
      </c>
      <c r="G228" s="62">
        <v>0</v>
      </c>
      <c r="H228" s="41"/>
      <c r="I228" s="41"/>
      <c r="J228" s="41"/>
      <c r="K228" s="41"/>
    </row>
    <row r="229" spans="1:11" ht="15" customHeight="1">
      <c r="A229" s="41"/>
      <c r="B229" s="41"/>
      <c r="C229" s="44" t="s">
        <v>357</v>
      </c>
      <c r="D229" s="62">
        <v>0</v>
      </c>
      <c r="E229" s="62">
        <v>0</v>
      </c>
      <c r="F229" s="62">
        <v>0</v>
      </c>
      <c r="G229" s="62">
        <v>0</v>
      </c>
      <c r="H229" s="41"/>
      <c r="I229" s="41"/>
      <c r="J229" s="41"/>
      <c r="K229" s="41"/>
    </row>
    <row r="230" spans="1:11" ht="15" customHeight="1">
      <c r="A230" s="41"/>
      <c r="B230" s="41"/>
      <c r="C230" s="44" t="s">
        <v>361</v>
      </c>
      <c r="D230" s="62">
        <v>0</v>
      </c>
      <c r="E230" s="62">
        <v>0</v>
      </c>
      <c r="F230" s="62">
        <v>0</v>
      </c>
      <c r="G230" s="62">
        <v>0</v>
      </c>
      <c r="H230" s="41"/>
      <c r="I230" s="41"/>
      <c r="J230" s="41"/>
      <c r="K230" s="41"/>
    </row>
    <row r="231" spans="1:11" ht="15" customHeight="1">
      <c r="A231" s="41"/>
      <c r="B231" s="41"/>
      <c r="C231" s="44" t="s">
        <v>360</v>
      </c>
      <c r="D231" s="62">
        <v>0</v>
      </c>
      <c r="E231" s="62">
        <v>0</v>
      </c>
      <c r="F231" s="62">
        <v>0</v>
      </c>
      <c r="G231" s="62">
        <v>0</v>
      </c>
      <c r="H231" s="41"/>
      <c r="I231" s="41"/>
      <c r="J231" s="41"/>
      <c r="K231" s="41"/>
    </row>
    <row r="232" spans="1:11" ht="15" customHeight="1">
      <c r="A232" s="41"/>
      <c r="B232" s="41"/>
      <c r="C232" s="44" t="s">
        <v>357</v>
      </c>
      <c r="D232" s="62">
        <v>0</v>
      </c>
      <c r="E232" s="62">
        <v>0</v>
      </c>
      <c r="F232" s="62">
        <v>0</v>
      </c>
      <c r="G232" s="62">
        <v>0</v>
      </c>
      <c r="H232" s="41"/>
      <c r="I232" s="41"/>
      <c r="J232" s="41"/>
      <c r="K232" s="41"/>
    </row>
    <row r="233" spans="1:11" ht="15" customHeight="1">
      <c r="A233" s="41"/>
      <c r="B233" s="41"/>
      <c r="C233" s="44" t="s">
        <v>356</v>
      </c>
      <c r="D233" s="62">
        <v>0</v>
      </c>
      <c r="E233" s="62">
        <v>0</v>
      </c>
      <c r="F233" s="62">
        <v>0</v>
      </c>
      <c r="G233" s="62">
        <v>0</v>
      </c>
      <c r="H233" s="41"/>
      <c r="I233" s="41"/>
      <c r="J233" s="41"/>
      <c r="K233" s="41"/>
    </row>
    <row r="234" spans="1:11" ht="15" customHeight="1">
      <c r="A234" s="41"/>
      <c r="B234" s="41"/>
      <c r="C234" s="44" t="s">
        <v>355</v>
      </c>
      <c r="D234" s="62">
        <v>0</v>
      </c>
      <c r="E234" s="62">
        <v>0</v>
      </c>
      <c r="F234" s="62">
        <v>0</v>
      </c>
      <c r="G234" s="62">
        <v>0</v>
      </c>
      <c r="H234" s="41"/>
      <c r="I234" s="41"/>
      <c r="J234" s="41"/>
      <c r="K234" s="41"/>
    </row>
    <row r="235" spans="1:11" ht="15" customHeight="1">
      <c r="A235" s="41"/>
      <c r="B235" s="41"/>
      <c r="C235" s="44" t="s">
        <v>354</v>
      </c>
      <c r="D235" s="62">
        <v>0</v>
      </c>
      <c r="E235" s="62">
        <v>0</v>
      </c>
      <c r="F235" s="62">
        <v>0</v>
      </c>
      <c r="G235" s="62">
        <v>0</v>
      </c>
      <c r="H235" s="41"/>
      <c r="I235" s="41"/>
      <c r="J235" s="41"/>
      <c r="K235" s="41"/>
    </row>
    <row r="236" spans="1:11" ht="15" customHeight="1">
      <c r="A236" s="41"/>
      <c r="B236" s="41"/>
      <c r="C236" s="44" t="s">
        <v>353</v>
      </c>
      <c r="D236" s="62">
        <v>0</v>
      </c>
      <c r="E236" s="62">
        <v>0</v>
      </c>
      <c r="F236" s="62">
        <v>0</v>
      </c>
      <c r="G236" s="62">
        <v>0</v>
      </c>
      <c r="H236" s="41"/>
      <c r="I236" s="41"/>
      <c r="J236" s="41"/>
      <c r="K236" s="41"/>
    </row>
    <row r="237" spans="1:11" ht="15" customHeight="1">
      <c r="A237" s="41"/>
      <c r="B237" s="41"/>
      <c r="C237" s="44" t="s">
        <v>359</v>
      </c>
      <c r="D237" s="62">
        <v>0</v>
      </c>
      <c r="E237" s="62">
        <v>1000000</v>
      </c>
      <c r="F237" s="62">
        <v>1000000</v>
      </c>
      <c r="G237" s="62">
        <v>1000000</v>
      </c>
      <c r="H237" s="41"/>
      <c r="I237" s="41"/>
      <c r="J237" s="41"/>
      <c r="K237" s="41"/>
    </row>
    <row r="238" spans="1:11" ht="15" customHeight="1">
      <c r="A238" s="41"/>
      <c r="B238" s="41"/>
      <c r="C238" s="44" t="s">
        <v>357</v>
      </c>
      <c r="D238" s="62">
        <v>0</v>
      </c>
      <c r="E238" s="62">
        <v>1000000</v>
      </c>
      <c r="F238" s="62">
        <v>1000000</v>
      </c>
      <c r="G238" s="62">
        <v>1000000</v>
      </c>
      <c r="H238" s="41"/>
      <c r="I238" s="41"/>
      <c r="J238" s="41"/>
      <c r="K238" s="41"/>
    </row>
    <row r="239" spans="1:11" ht="15" customHeight="1">
      <c r="A239" s="41"/>
      <c r="B239" s="41"/>
      <c r="C239" s="44" t="s">
        <v>356</v>
      </c>
      <c r="D239" s="62">
        <v>0</v>
      </c>
      <c r="E239" s="62">
        <v>0</v>
      </c>
      <c r="F239" s="62">
        <v>0</v>
      </c>
      <c r="G239" s="62">
        <v>0</v>
      </c>
      <c r="H239" s="41"/>
      <c r="I239" s="41"/>
      <c r="J239" s="41"/>
      <c r="K239" s="41"/>
    </row>
    <row r="240" spans="1:11" ht="15" customHeight="1">
      <c r="A240" s="41"/>
      <c r="B240" s="41"/>
      <c r="C240" s="44" t="s">
        <v>355</v>
      </c>
      <c r="D240" s="62">
        <v>0</v>
      </c>
      <c r="E240" s="62">
        <v>0</v>
      </c>
      <c r="F240" s="62">
        <v>0</v>
      </c>
      <c r="G240" s="62">
        <v>0</v>
      </c>
      <c r="H240" s="41"/>
      <c r="I240" s="41"/>
      <c r="J240" s="41"/>
      <c r="K240" s="41"/>
    </row>
    <row r="241" spans="1:11" ht="15" customHeight="1">
      <c r="A241" s="41"/>
      <c r="B241" s="41"/>
      <c r="C241" s="44" t="s">
        <v>354</v>
      </c>
      <c r="D241" s="62">
        <v>0</v>
      </c>
      <c r="E241" s="62">
        <v>0</v>
      </c>
      <c r="F241" s="62">
        <v>0</v>
      </c>
      <c r="G241" s="62">
        <v>0</v>
      </c>
      <c r="H241" s="41"/>
      <c r="I241" s="41"/>
      <c r="J241" s="41"/>
      <c r="K241" s="41"/>
    </row>
    <row r="242" spans="1:11" ht="15" customHeight="1">
      <c r="A242" s="41"/>
      <c r="B242" s="41"/>
      <c r="C242" s="44" t="s">
        <v>353</v>
      </c>
      <c r="D242" s="62">
        <v>0</v>
      </c>
      <c r="E242" s="62">
        <v>0</v>
      </c>
      <c r="F242" s="62">
        <v>0</v>
      </c>
      <c r="G242" s="62">
        <v>0</v>
      </c>
      <c r="H242" s="41"/>
      <c r="I242" s="41"/>
      <c r="J242" s="41"/>
      <c r="K242" s="41"/>
    </row>
    <row r="243" spans="1:11" ht="15" customHeight="1">
      <c r="A243" s="41"/>
      <c r="B243" s="41"/>
      <c r="C243" s="44" t="s">
        <v>358</v>
      </c>
      <c r="D243" s="62">
        <v>0</v>
      </c>
      <c r="E243" s="62">
        <v>0</v>
      </c>
      <c r="F243" s="62">
        <v>0</v>
      </c>
      <c r="G243" s="62">
        <v>0</v>
      </c>
      <c r="H243" s="41"/>
      <c r="I243" s="41"/>
      <c r="J243" s="41"/>
      <c r="K243" s="41"/>
    </row>
    <row r="244" spans="1:11" ht="15" customHeight="1">
      <c r="A244" s="41"/>
      <c r="B244" s="41"/>
      <c r="C244" s="44" t="s">
        <v>357</v>
      </c>
      <c r="D244" s="62">
        <v>0</v>
      </c>
      <c r="E244" s="62">
        <v>0</v>
      </c>
      <c r="F244" s="62">
        <v>0</v>
      </c>
      <c r="G244" s="62">
        <v>0</v>
      </c>
      <c r="H244" s="41"/>
      <c r="I244" s="41"/>
      <c r="J244" s="41"/>
      <c r="K244" s="41"/>
    </row>
    <row r="245" spans="1:11" ht="15" customHeight="1">
      <c r="A245" s="41"/>
      <c r="B245" s="41"/>
      <c r="C245" s="44" t="s">
        <v>356</v>
      </c>
      <c r="D245" s="62">
        <v>0</v>
      </c>
      <c r="E245" s="62">
        <v>0</v>
      </c>
      <c r="F245" s="62">
        <v>0</v>
      </c>
      <c r="G245" s="62">
        <v>0</v>
      </c>
      <c r="H245" s="41"/>
      <c r="I245" s="41"/>
      <c r="J245" s="41"/>
      <c r="K245" s="41"/>
    </row>
    <row r="246" spans="1:11" ht="15" customHeight="1">
      <c r="A246" s="41"/>
      <c r="B246" s="41"/>
      <c r="C246" s="44" t="s">
        <v>355</v>
      </c>
      <c r="D246" s="62">
        <v>0</v>
      </c>
      <c r="E246" s="62">
        <v>0</v>
      </c>
      <c r="F246" s="62">
        <v>0</v>
      </c>
      <c r="G246" s="62">
        <v>0</v>
      </c>
      <c r="H246" s="41"/>
      <c r="I246" s="41"/>
      <c r="J246" s="41"/>
      <c r="K246" s="41"/>
    </row>
    <row r="247" spans="1:11" ht="15" customHeight="1">
      <c r="A247" s="41"/>
      <c r="B247" s="41"/>
      <c r="C247" s="44" t="s">
        <v>354</v>
      </c>
      <c r="D247" s="62">
        <v>0</v>
      </c>
      <c r="E247" s="62">
        <v>0</v>
      </c>
      <c r="F247" s="62">
        <v>0</v>
      </c>
      <c r="G247" s="62">
        <v>0</v>
      </c>
      <c r="H247" s="41"/>
      <c r="I247" s="41"/>
      <c r="J247" s="41"/>
      <c r="K247" s="41"/>
    </row>
    <row r="248" spans="1:11" ht="15" customHeight="1">
      <c r="A248" s="41"/>
      <c r="B248" s="41"/>
      <c r="C248" s="44" t="s">
        <v>353</v>
      </c>
      <c r="D248" s="62">
        <v>0</v>
      </c>
      <c r="E248" s="62">
        <v>0</v>
      </c>
      <c r="F248" s="62">
        <v>0</v>
      </c>
      <c r="G248" s="62">
        <v>0</v>
      </c>
      <c r="H248" s="41"/>
      <c r="I248" s="41"/>
      <c r="J248" s="41"/>
      <c r="K248" s="41"/>
    </row>
    <row r="249" spans="1:11" ht="15" customHeight="1">
      <c r="A249" s="41"/>
      <c r="B249" s="41"/>
      <c r="C249" s="44" t="s">
        <v>352</v>
      </c>
      <c r="D249" s="62">
        <v>0</v>
      </c>
      <c r="E249" s="62">
        <v>0</v>
      </c>
      <c r="F249" s="62">
        <v>0</v>
      </c>
      <c r="G249" s="62">
        <v>0</v>
      </c>
      <c r="H249" s="41"/>
      <c r="I249" s="41"/>
      <c r="J249" s="41"/>
      <c r="K249" s="41"/>
    </row>
    <row r="250" spans="1:11" ht="15" customHeight="1">
      <c r="A250" s="41"/>
      <c r="B250" s="41"/>
      <c r="C250" s="44" t="s">
        <v>351</v>
      </c>
      <c r="D250" s="62">
        <v>0</v>
      </c>
      <c r="E250" s="62">
        <v>0</v>
      </c>
      <c r="F250" s="62">
        <v>0</v>
      </c>
      <c r="G250" s="62">
        <v>0</v>
      </c>
      <c r="H250" s="41"/>
      <c r="I250" s="41"/>
      <c r="J250" s="41"/>
      <c r="K250" s="41"/>
    </row>
    <row r="251" spans="1:11" ht="20.100000000000001" customHeight="1">
      <c r="A251" s="41"/>
      <c r="B251" s="41"/>
      <c r="C251" s="1065" t="s">
        <v>348</v>
      </c>
      <c r="D251" s="41"/>
      <c r="E251" s="41"/>
      <c r="F251" s="41"/>
      <c r="G251" s="41"/>
      <c r="H251" s="41"/>
      <c r="I251" s="41"/>
      <c r="J251" s="41"/>
      <c r="K251" s="41"/>
    </row>
    <row r="252" spans="1:11" ht="20.100000000000001" customHeight="1">
      <c r="A252" s="1066" t="s">
        <v>433</v>
      </c>
      <c r="B252" s="51" t="s">
        <v>284</v>
      </c>
      <c r="C252" s="51" t="s">
        <v>348</v>
      </c>
      <c r="D252" s="41"/>
      <c r="E252" s="1067" t="s">
        <v>348</v>
      </c>
      <c r="F252" s="51" t="s">
        <v>284</v>
      </c>
      <c r="G252" s="51" t="s">
        <v>348</v>
      </c>
      <c r="H252" s="1068" t="s">
        <v>348</v>
      </c>
      <c r="I252" s="1067" t="s">
        <v>348</v>
      </c>
      <c r="J252" s="51" t="s">
        <v>284</v>
      </c>
      <c r="K252" s="51" t="s">
        <v>348</v>
      </c>
    </row>
    <row r="253" spans="1:11" ht="20.100000000000001" customHeight="1">
      <c r="A253" s="1069" t="s">
        <v>432</v>
      </c>
      <c r="B253" s="51" t="s">
        <v>349</v>
      </c>
      <c r="C253" s="51" t="s">
        <v>348</v>
      </c>
      <c r="D253" s="41"/>
      <c r="E253" s="1069" t="s">
        <v>431</v>
      </c>
      <c r="F253" s="51" t="s">
        <v>349</v>
      </c>
      <c r="G253" s="51" t="s">
        <v>348</v>
      </c>
      <c r="H253" s="41"/>
      <c r="I253" s="1069" t="s">
        <v>350</v>
      </c>
      <c r="J253" s="51" t="s">
        <v>349</v>
      </c>
      <c r="K253" s="51" t="s">
        <v>348</v>
      </c>
    </row>
    <row r="254" spans="1:11" ht="20.100000000000001" customHeight="1">
      <c r="A254" s="1070" t="s">
        <v>348</v>
      </c>
      <c r="B254" s="51" t="s">
        <v>283</v>
      </c>
      <c r="C254" s="51" t="s">
        <v>348</v>
      </c>
      <c r="D254" s="41"/>
      <c r="E254" s="1070" t="s">
        <v>348</v>
      </c>
      <c r="F254" s="51" t="s">
        <v>283</v>
      </c>
      <c r="G254" s="51" t="s">
        <v>348</v>
      </c>
      <c r="H254" s="41"/>
      <c r="I254" s="1070" t="s">
        <v>348</v>
      </c>
      <c r="J254" s="51" t="s">
        <v>283</v>
      </c>
      <c r="K254" s="51" t="s">
        <v>348</v>
      </c>
    </row>
  </sheetData>
  <mergeCells count="35">
    <mergeCell ref="D198:G198"/>
    <mergeCell ref="D199:G199"/>
    <mergeCell ref="D200:G200"/>
    <mergeCell ref="D201:G201"/>
    <mergeCell ref="C204:G204"/>
    <mergeCell ref="C197:G197"/>
    <mergeCell ref="D82:G82"/>
    <mergeCell ref="D83:G83"/>
    <mergeCell ref="C92:G92"/>
    <mergeCell ref="C137:G137"/>
    <mergeCell ref="D138:G138"/>
    <mergeCell ref="D139:G139"/>
    <mergeCell ref="D140:G140"/>
    <mergeCell ref="D141:G141"/>
    <mergeCell ref="C150:G150"/>
    <mergeCell ref="D195:G195"/>
    <mergeCell ref="D196:G196"/>
    <mergeCell ref="D81:G81"/>
    <mergeCell ref="D7:G7"/>
    <mergeCell ref="C8:G8"/>
    <mergeCell ref="C9:G9"/>
    <mergeCell ref="D10:G10"/>
    <mergeCell ref="D14:G14"/>
    <mergeCell ref="C23:G23"/>
    <mergeCell ref="D24:G24"/>
    <mergeCell ref="D25:G25"/>
    <mergeCell ref="D26:G26"/>
    <mergeCell ref="D27:G27"/>
    <mergeCell ref="C36:G36"/>
    <mergeCell ref="D6:G6"/>
    <mergeCell ref="C1:G1"/>
    <mergeCell ref="C2:G2"/>
    <mergeCell ref="D3:G3"/>
    <mergeCell ref="D4:G4"/>
    <mergeCell ref="D5:G5"/>
  </mergeCells>
  <pageMargins left="0" right="0" top="0" bottom="0"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E61FB-1D4F-410C-A6F6-BFC726647CD4}">
  <sheetPr>
    <tabColor rgb="FF92D050"/>
    <pageSetUpPr fitToPage="1"/>
  </sheetPr>
  <dimension ref="A2:H183"/>
  <sheetViews>
    <sheetView workbookViewId="0">
      <selection activeCell="T19" sqref="T19"/>
    </sheetView>
  </sheetViews>
  <sheetFormatPr defaultRowHeight="15.75"/>
  <cols>
    <col min="1" max="1" width="12.5703125" style="1071" customWidth="1"/>
    <col min="2" max="2" width="34.42578125" style="1071" customWidth="1"/>
    <col min="3" max="3" width="18.7109375" style="1071" customWidth="1"/>
    <col min="4" max="4" width="19.28515625" style="1071" customWidth="1"/>
    <col min="5" max="5" width="20.5703125" style="1071" customWidth="1"/>
    <col min="6" max="6" width="26.85546875" style="1071" customWidth="1"/>
    <col min="7" max="7" width="21.140625" style="1071" customWidth="1"/>
    <col min="8" max="8" width="11.28515625" style="1071" customWidth="1"/>
    <col min="9" max="9" width="9.140625" style="1071"/>
    <col min="10" max="10" width="18.85546875" style="1071" customWidth="1"/>
    <col min="11" max="16384" width="9.140625" style="1071"/>
  </cols>
  <sheetData>
    <row r="2" spans="1:6" ht="30.75" customHeight="1">
      <c r="A2" s="1399" t="s">
        <v>3557</v>
      </c>
      <c r="B2" s="1399"/>
      <c r="C2" s="1399"/>
      <c r="D2" s="1399"/>
      <c r="E2" s="1399"/>
      <c r="F2" s="1399"/>
    </row>
    <row r="3" spans="1:6" ht="18" customHeight="1">
      <c r="A3" s="1072"/>
      <c r="B3" s="1400"/>
      <c r="C3" s="1400"/>
      <c r="D3" s="1400"/>
      <c r="E3" s="1400"/>
      <c r="F3" s="1400"/>
    </row>
    <row r="4" spans="1:6" ht="16.5" thickBot="1"/>
    <row r="5" spans="1:6" ht="24.75" customHeight="1" thickBot="1">
      <c r="B5" s="1073" t="s">
        <v>0</v>
      </c>
      <c r="C5" s="1074" t="s">
        <v>1470</v>
      </c>
      <c r="D5" s="1075"/>
      <c r="E5" s="1075"/>
      <c r="F5" s="1076"/>
    </row>
    <row r="6" spans="1:6" ht="16.5" thickBot="1">
      <c r="B6" s="1077" t="s">
        <v>1</v>
      </c>
      <c r="C6" s="1401" t="s">
        <v>67</v>
      </c>
      <c r="D6" s="1402"/>
      <c r="E6" s="1402"/>
      <c r="F6" s="1403"/>
    </row>
    <row r="7" spans="1:6" ht="27" customHeight="1" thickBot="1">
      <c r="B7" s="1077" t="s">
        <v>3</v>
      </c>
      <c r="C7" s="1404" t="s">
        <v>1471</v>
      </c>
      <c r="D7" s="1397"/>
      <c r="E7" s="1397"/>
      <c r="F7" s="1398"/>
    </row>
    <row r="8" spans="1:6" ht="24.75" customHeight="1" thickBot="1">
      <c r="B8" s="1405" t="s">
        <v>4</v>
      </c>
      <c r="C8" s="1406"/>
      <c r="D8" s="1406"/>
      <c r="E8" s="1406"/>
      <c r="F8" s="1407"/>
    </row>
    <row r="9" spans="1:6" ht="79.5" customHeight="1" thickBot="1">
      <c r="B9" s="1404" t="s">
        <v>1472</v>
      </c>
      <c r="C9" s="1397"/>
      <c r="D9" s="1397"/>
      <c r="E9" s="1397"/>
      <c r="F9" s="1408"/>
    </row>
    <row r="10" spans="1:6" ht="8.25" hidden="1" customHeight="1" thickBot="1">
      <c r="B10" s="1078"/>
      <c r="C10" s="1079"/>
      <c r="D10" s="1079"/>
      <c r="E10" s="1079"/>
      <c r="F10" s="1080"/>
    </row>
    <row r="11" spans="1:6" ht="54.75" customHeight="1" thickBot="1">
      <c r="B11" s="1081" t="s">
        <v>5</v>
      </c>
      <c r="C11" s="1390" t="s">
        <v>1473</v>
      </c>
      <c r="D11" s="1391"/>
      <c r="E11" s="1391"/>
      <c r="F11" s="1392"/>
    </row>
    <row r="12" spans="1:6" ht="23.25" customHeight="1">
      <c r="B12" s="1373" t="s">
        <v>6</v>
      </c>
      <c r="C12" s="1082">
        <v>2022</v>
      </c>
      <c r="D12" s="1082">
        <v>2023</v>
      </c>
      <c r="E12" s="1083">
        <v>2024</v>
      </c>
      <c r="F12" s="1083">
        <v>2025</v>
      </c>
    </row>
    <row r="13" spans="1:6" ht="16.5" thickBot="1">
      <c r="B13" s="1374"/>
      <c r="C13" s="1084" t="s">
        <v>7</v>
      </c>
      <c r="D13" s="1084" t="s">
        <v>8</v>
      </c>
      <c r="E13" s="1084" t="s">
        <v>8</v>
      </c>
      <c r="F13" s="1085" t="s">
        <v>8</v>
      </c>
    </row>
    <row r="14" spans="1:6" ht="126.75" thickBot="1">
      <c r="B14" s="1086" t="s">
        <v>1474</v>
      </c>
      <c r="C14" s="1087">
        <v>0.40870000000000001</v>
      </c>
      <c r="D14" s="1087">
        <v>0.81030000000000002</v>
      </c>
      <c r="E14" s="1087">
        <v>0.90510000000000002</v>
      </c>
      <c r="F14" s="1087">
        <v>0.99980000000000002</v>
      </c>
    </row>
    <row r="15" spans="1:6" ht="126.75" thickBot="1">
      <c r="B15" s="1086" t="s">
        <v>1475</v>
      </c>
      <c r="C15" s="1087">
        <v>0.91990000000000005</v>
      </c>
      <c r="D15" s="1087">
        <v>0.90890000000000004</v>
      </c>
      <c r="E15" s="1087">
        <v>0.63639999999999997</v>
      </c>
      <c r="F15" s="1087">
        <v>0.63639999999999997</v>
      </c>
    </row>
    <row r="16" spans="1:6" ht="32.25" customHeight="1" thickBot="1">
      <c r="B16" s="1088" t="s">
        <v>1476</v>
      </c>
      <c r="C16" s="1390" t="s">
        <v>1477</v>
      </c>
      <c r="D16" s="1391"/>
      <c r="E16" s="1391"/>
      <c r="F16" s="1392"/>
    </row>
    <row r="17" spans="2:6" ht="23.25" customHeight="1" thickBot="1">
      <c r="B17" s="1396" t="s">
        <v>262</v>
      </c>
      <c r="C17" s="1397"/>
      <c r="D17" s="1397"/>
      <c r="E17" s="1397"/>
      <c r="F17" s="1398"/>
    </row>
    <row r="18" spans="2:6" ht="75" customHeight="1" thickBot="1">
      <c r="B18" s="1086" t="s">
        <v>1478</v>
      </c>
      <c r="C18" s="1089">
        <v>0.3</v>
      </c>
      <c r="D18" s="1089">
        <v>0.4</v>
      </c>
      <c r="E18" s="1089">
        <v>0.5</v>
      </c>
      <c r="F18" s="1090">
        <v>0.5</v>
      </c>
    </row>
    <row r="19" spans="2:6" ht="32.25" hidden="1" customHeight="1">
      <c r="B19" s="1088" t="s">
        <v>1182</v>
      </c>
      <c r="C19" s="1390"/>
      <c r="D19" s="1391"/>
      <c r="E19" s="1391"/>
      <c r="F19" s="1392"/>
    </row>
    <row r="20" spans="2:6" ht="23.25" hidden="1" customHeight="1">
      <c r="B20" s="1396" t="s">
        <v>1183</v>
      </c>
      <c r="C20" s="1397"/>
      <c r="D20" s="1397"/>
      <c r="E20" s="1397"/>
      <c r="F20" s="1398"/>
    </row>
    <row r="21" spans="2:6" ht="11.25" hidden="1" customHeight="1" thickBot="1">
      <c r="B21" s="1086"/>
      <c r="C21" s="1091"/>
      <c r="D21" s="1092"/>
      <c r="E21" s="1092"/>
      <c r="F21" s="1093"/>
    </row>
    <row r="22" spans="2:6" ht="24" customHeight="1" thickBot="1">
      <c r="B22" s="1381" t="s">
        <v>1479</v>
      </c>
      <c r="C22" s="1382"/>
      <c r="D22" s="1382"/>
      <c r="E22" s="1382"/>
      <c r="F22" s="1383"/>
    </row>
    <row r="23" spans="2:6" ht="16.5" thickBot="1">
      <c r="B23" s="1381" t="s">
        <v>12</v>
      </c>
      <c r="C23" s="1382"/>
      <c r="D23" s="1382"/>
      <c r="E23" s="1382"/>
      <c r="F23" s="1383"/>
    </row>
    <row r="24" spans="2:6" ht="18.75" customHeight="1" thickBot="1">
      <c r="B24" s="1094" t="s">
        <v>13</v>
      </c>
      <c r="C24" s="1390" t="s">
        <v>1480</v>
      </c>
      <c r="D24" s="1391"/>
      <c r="E24" s="1391"/>
      <c r="F24" s="1392"/>
    </row>
    <row r="25" spans="2:6" ht="31.5" customHeight="1" thickBot="1">
      <c r="B25" s="1095" t="s">
        <v>14</v>
      </c>
      <c r="C25" s="1393" t="s">
        <v>1481</v>
      </c>
      <c r="D25" s="1394"/>
      <c r="E25" s="1394"/>
      <c r="F25" s="1395"/>
    </row>
    <row r="26" spans="2:6" ht="16.5" thickBot="1">
      <c r="B26" s="1095" t="s">
        <v>15</v>
      </c>
      <c r="C26" s="1378" t="s">
        <v>132</v>
      </c>
      <c r="D26" s="1379"/>
      <c r="E26" s="1379"/>
      <c r="F26" s="1380"/>
    </row>
    <row r="27" spans="2:6" ht="12.75" customHeight="1">
      <c r="B27" s="1373"/>
      <c r="C27" s="1096">
        <v>2022</v>
      </c>
      <c r="D27" s="1096">
        <v>2023</v>
      </c>
      <c r="E27" s="1097">
        <v>2024</v>
      </c>
      <c r="F27" s="1097">
        <v>2025</v>
      </c>
    </row>
    <row r="28" spans="2:6" ht="29.25" customHeight="1" thickBot="1">
      <c r="B28" s="1374"/>
      <c r="C28" s="1098" t="s">
        <v>7</v>
      </c>
      <c r="D28" s="1098" t="s">
        <v>8</v>
      </c>
      <c r="E28" s="1098" t="s">
        <v>8</v>
      </c>
      <c r="F28" s="1099" t="s">
        <v>8</v>
      </c>
    </row>
    <row r="29" spans="2:6" ht="16.5" thickBot="1">
      <c r="B29" s="1086" t="s">
        <v>16</v>
      </c>
      <c r="C29" s="1100">
        <v>2700</v>
      </c>
      <c r="D29" s="1100">
        <v>2700</v>
      </c>
      <c r="E29" s="1100">
        <v>2950</v>
      </c>
      <c r="F29" s="1100">
        <v>2950</v>
      </c>
    </row>
    <row r="30" spans="2:6" ht="16.5" thickBot="1">
      <c r="B30" s="1095" t="s">
        <v>17</v>
      </c>
      <c r="C30" s="1101">
        <v>202800</v>
      </c>
      <c r="D30" s="1101">
        <v>215400</v>
      </c>
      <c r="E30" s="1101">
        <v>200000</v>
      </c>
      <c r="F30" s="1101">
        <v>200000</v>
      </c>
    </row>
    <row r="31" spans="2:6" ht="16.5" thickBot="1">
      <c r="B31" s="1095" t="s">
        <v>18</v>
      </c>
      <c r="C31" s="1101">
        <f>C30/C29</f>
        <v>75.111111111111114</v>
      </c>
      <c r="D31" s="1101">
        <f t="shared" ref="D31:F31" si="0">D30/D29</f>
        <v>79.777777777777771</v>
      </c>
      <c r="E31" s="1101">
        <f t="shared" si="0"/>
        <v>67.79661016949153</v>
      </c>
      <c r="F31" s="1102">
        <f t="shared" si="0"/>
        <v>67.79661016949153</v>
      </c>
    </row>
    <row r="32" spans="2:6" ht="16.5" thickBot="1">
      <c r="B32" s="1095" t="s">
        <v>19</v>
      </c>
      <c r="C32" s="1103" t="s">
        <v>20</v>
      </c>
      <c r="D32" s="1104">
        <f>D29/C29</f>
        <v>1</v>
      </c>
      <c r="E32" s="1104">
        <f t="shared" ref="E32:F34" si="1">E29/D29-1</f>
        <v>9.259259259259256E-2</v>
      </c>
      <c r="F32" s="1105">
        <f t="shared" si="1"/>
        <v>0</v>
      </c>
    </row>
    <row r="33" spans="2:6" ht="16.5" thickBot="1">
      <c r="B33" s="1095" t="s">
        <v>21</v>
      </c>
      <c r="C33" s="1103" t="s">
        <v>20</v>
      </c>
      <c r="D33" s="1104">
        <f>D30/C30-1</f>
        <v>6.2130177514792884E-2</v>
      </c>
      <c r="E33" s="1104">
        <f t="shared" si="1"/>
        <v>-7.1494893221912714E-2</v>
      </c>
      <c r="F33" s="1105">
        <f t="shared" si="1"/>
        <v>0</v>
      </c>
    </row>
    <row r="34" spans="2:6" ht="16.5" thickBot="1">
      <c r="B34" s="1106" t="s">
        <v>22</v>
      </c>
      <c r="C34" s="1107" t="s">
        <v>20</v>
      </c>
      <c r="D34" s="1108">
        <f>D31/C31-1</f>
        <v>6.2130177514792662E-2</v>
      </c>
      <c r="E34" s="1108">
        <f t="shared" si="1"/>
        <v>-0.15018176667768268</v>
      </c>
      <c r="F34" s="1109">
        <f t="shared" si="1"/>
        <v>0</v>
      </c>
    </row>
    <row r="35" spans="2:6" ht="21" customHeight="1" thickBot="1">
      <c r="B35" s="1385" t="s">
        <v>2198</v>
      </c>
      <c r="C35" s="1386"/>
      <c r="D35" s="1386"/>
      <c r="E35" s="1386"/>
      <c r="F35" s="1387"/>
    </row>
    <row r="36" spans="2:6" ht="12.75" customHeight="1">
      <c r="B36" s="1373"/>
      <c r="C36" s="1096">
        <v>2022</v>
      </c>
      <c r="D36" s="1096">
        <v>2023</v>
      </c>
      <c r="E36" s="1097">
        <v>2024</v>
      </c>
      <c r="F36" s="1097">
        <v>2025</v>
      </c>
    </row>
    <row r="37" spans="2:6" ht="16.5" thickBot="1">
      <c r="B37" s="1374"/>
      <c r="C37" s="1098" t="s">
        <v>7</v>
      </c>
      <c r="D37" s="1098" t="s">
        <v>8</v>
      </c>
      <c r="E37" s="1098" t="s">
        <v>8</v>
      </c>
      <c r="F37" s="1099" t="s">
        <v>8</v>
      </c>
    </row>
    <row r="38" spans="2:6" ht="16.5" thickBot="1">
      <c r="B38" s="1110" t="s">
        <v>23</v>
      </c>
      <c r="C38" s="1111">
        <f>C39+C40</f>
        <v>160000</v>
      </c>
      <c r="D38" s="1111">
        <f>D39+D40</f>
        <v>168700</v>
      </c>
      <c r="E38" s="1111">
        <f t="shared" ref="E38:F38" si="2">E39+E40</f>
        <v>168700</v>
      </c>
      <c r="F38" s="1112">
        <f t="shared" si="2"/>
        <v>168700</v>
      </c>
    </row>
    <row r="39" spans="2:6" ht="16.5" thickBot="1">
      <c r="B39" s="1113" t="s">
        <v>135</v>
      </c>
      <c r="C39" s="1114">
        <v>160000</v>
      </c>
      <c r="D39" s="1115">
        <v>168700</v>
      </c>
      <c r="E39" s="1115">
        <v>168700</v>
      </c>
      <c r="F39" s="1115">
        <v>168700</v>
      </c>
    </row>
    <row r="40" spans="2:6" ht="16.5" thickBot="1">
      <c r="B40" s="1113" t="s">
        <v>136</v>
      </c>
      <c r="C40" s="1115"/>
      <c r="D40" s="1115"/>
      <c r="E40" s="1115"/>
      <c r="F40" s="1116"/>
    </row>
    <row r="41" spans="2:6" ht="32.25" thickBot="1">
      <c r="B41" s="1110" t="s">
        <v>24</v>
      </c>
      <c r="C41" s="1111">
        <f>C42+C43</f>
        <v>20000</v>
      </c>
      <c r="D41" s="1111">
        <f>D42+D43</f>
        <v>21700</v>
      </c>
      <c r="E41" s="1111">
        <f t="shared" ref="E41:F41" si="3">E42+E43</f>
        <v>21700</v>
      </c>
      <c r="F41" s="1112">
        <f t="shared" si="3"/>
        <v>21700</v>
      </c>
    </row>
    <row r="42" spans="2:6" ht="16.5" thickBot="1">
      <c r="B42" s="1113" t="s">
        <v>135</v>
      </c>
      <c r="C42" s="1114">
        <v>20000</v>
      </c>
      <c r="D42" s="1111">
        <v>21700</v>
      </c>
      <c r="E42" s="1111">
        <v>21700</v>
      </c>
      <c r="F42" s="1111">
        <v>21700</v>
      </c>
    </row>
    <row r="43" spans="2:6" ht="16.5" thickBot="1">
      <c r="B43" s="1113" t="s">
        <v>136</v>
      </c>
      <c r="C43" s="1115"/>
      <c r="D43" s="1111"/>
      <c r="E43" s="1111"/>
      <c r="F43" s="1112"/>
    </row>
    <row r="44" spans="2:6" ht="16.5" thickBot="1">
      <c r="B44" s="1110" t="s">
        <v>25</v>
      </c>
      <c r="C44" s="1115">
        <f>C45+C46</f>
        <v>21570</v>
      </c>
      <c r="D44" s="1111">
        <f>D45+D46</f>
        <v>23770</v>
      </c>
      <c r="E44" s="1111">
        <f t="shared" ref="E44:F44" si="4">E45+E46</f>
        <v>8370</v>
      </c>
      <c r="F44" s="1112">
        <f t="shared" si="4"/>
        <v>8370</v>
      </c>
    </row>
    <row r="45" spans="2:6" ht="16.5" thickBot="1">
      <c r="B45" s="1113" t="s">
        <v>135</v>
      </c>
      <c r="C45" s="1114">
        <v>21570</v>
      </c>
      <c r="D45" s="1111">
        <v>23770</v>
      </c>
      <c r="E45" s="1111">
        <v>8370</v>
      </c>
      <c r="F45" s="1111">
        <v>8370</v>
      </c>
    </row>
    <row r="46" spans="2:6" ht="16.5" thickBot="1">
      <c r="B46" s="1113" t="s">
        <v>136</v>
      </c>
      <c r="C46" s="1115"/>
      <c r="D46" s="1111"/>
      <c r="E46" s="1111"/>
      <c r="F46" s="1112"/>
    </row>
    <row r="47" spans="2:6" ht="16.5" thickBot="1">
      <c r="B47" s="1110" t="s">
        <v>26</v>
      </c>
      <c r="C47" s="1115"/>
      <c r="D47" s="1111"/>
      <c r="E47" s="1111"/>
      <c r="F47" s="1112"/>
    </row>
    <row r="48" spans="2:6" ht="16.5" thickBot="1">
      <c r="B48" s="1113" t="s">
        <v>135</v>
      </c>
      <c r="C48" s="1115"/>
      <c r="D48" s="1111"/>
      <c r="E48" s="1111"/>
      <c r="F48" s="1112"/>
    </row>
    <row r="49" spans="2:8" ht="16.5" thickBot="1">
      <c r="B49" s="1113" t="s">
        <v>136</v>
      </c>
      <c r="C49" s="1115"/>
      <c r="D49" s="1111"/>
      <c r="E49" s="1111"/>
      <c r="F49" s="1112"/>
    </row>
    <row r="50" spans="2:8" ht="16.5" thickBot="1">
      <c r="B50" s="1110" t="s">
        <v>27</v>
      </c>
      <c r="C50" s="1115"/>
      <c r="D50" s="1111"/>
      <c r="E50" s="1111"/>
      <c r="F50" s="1112"/>
    </row>
    <row r="51" spans="2:8" ht="16.5" thickBot="1">
      <c r="B51" s="1113" t="s">
        <v>135</v>
      </c>
      <c r="C51" s="1115"/>
      <c r="D51" s="1111"/>
      <c r="E51" s="1111"/>
      <c r="F51" s="1112"/>
    </row>
    <row r="52" spans="2:8" ht="16.5" thickBot="1">
      <c r="B52" s="1113" t="s">
        <v>136</v>
      </c>
      <c r="C52" s="1115"/>
      <c r="D52" s="1111"/>
      <c r="E52" s="1111"/>
      <c r="F52" s="1112"/>
    </row>
    <row r="53" spans="2:8" ht="16.5" thickBot="1">
      <c r="B53" s="1110" t="s">
        <v>28</v>
      </c>
      <c r="C53" s="1115">
        <f>C54+C55</f>
        <v>0</v>
      </c>
      <c r="D53" s="1111">
        <f t="shared" ref="D53:F53" si="5">D54+D55</f>
        <v>0</v>
      </c>
      <c r="E53" s="1111">
        <f t="shared" si="5"/>
        <v>0</v>
      </c>
      <c r="F53" s="1112">
        <f t="shared" si="5"/>
        <v>0</v>
      </c>
    </row>
    <row r="54" spans="2:8" ht="16.5" thickBot="1">
      <c r="B54" s="1113" t="s">
        <v>135</v>
      </c>
      <c r="C54" s="1114"/>
      <c r="D54" s="1111">
        <v>0</v>
      </c>
      <c r="E54" s="1117">
        <v>0</v>
      </c>
      <c r="F54" s="1118">
        <v>0</v>
      </c>
    </row>
    <row r="55" spans="2:8" ht="16.5" thickBot="1">
      <c r="B55" s="1113" t="s">
        <v>136</v>
      </c>
      <c r="C55" s="1115"/>
      <c r="D55" s="1111"/>
      <c r="E55" s="1111"/>
      <c r="F55" s="1112"/>
    </row>
    <row r="56" spans="2:8" ht="32.25" thickBot="1">
      <c r="B56" s="1110" t="s">
        <v>29</v>
      </c>
      <c r="C56" s="1115">
        <f>SUM(C57:C58)</f>
        <v>1230</v>
      </c>
      <c r="D56" s="1115">
        <f t="shared" ref="D56:F56" si="6">SUM(D57:D58)</f>
        <v>1230</v>
      </c>
      <c r="E56" s="1115">
        <f t="shared" si="6"/>
        <v>1230</v>
      </c>
      <c r="F56" s="1116">
        <f t="shared" si="6"/>
        <v>1230</v>
      </c>
      <c r="H56" s="1119"/>
    </row>
    <row r="57" spans="2:8" ht="16.5" thickBot="1">
      <c r="B57" s="1113" t="s">
        <v>135</v>
      </c>
      <c r="C57" s="1115">
        <v>1230</v>
      </c>
      <c r="D57" s="1115">
        <v>1230</v>
      </c>
      <c r="E57" s="1115">
        <v>1230</v>
      </c>
      <c r="F57" s="1116">
        <v>1230</v>
      </c>
    </row>
    <row r="58" spans="2:8" ht="16.5" thickBot="1">
      <c r="B58" s="1113" t="s">
        <v>136</v>
      </c>
      <c r="C58" s="1115"/>
      <c r="D58" s="1120"/>
      <c r="E58" s="1121"/>
      <c r="F58" s="1122"/>
    </row>
    <row r="59" spans="2:8" ht="16.5" thickBot="1">
      <c r="B59" s="1123" t="s">
        <v>30</v>
      </c>
      <c r="C59" s="1115">
        <f>C56+C53+C50+C47+C44+C41+C38</f>
        <v>202800</v>
      </c>
      <c r="D59" s="1115">
        <f>D56+D53+D50+D47+D44+D41+D38</f>
        <v>215400</v>
      </c>
      <c r="E59" s="1115">
        <f t="shared" ref="E59:F59" si="7">E56+E53+E50+E47+E44+E41+E38</f>
        <v>200000</v>
      </c>
      <c r="F59" s="1116">
        <f t="shared" si="7"/>
        <v>200000</v>
      </c>
    </row>
    <row r="60" spans="2:8" ht="16.5" thickBot="1">
      <c r="B60" s="1124" t="s">
        <v>31</v>
      </c>
      <c r="C60" s="1125">
        <f>IF(C59-C30=0,0,"Error")</f>
        <v>0</v>
      </c>
      <c r="D60" s="1125">
        <f>IF(D59-D30=0,0,"Error")</f>
        <v>0</v>
      </c>
      <c r="E60" s="1125">
        <f>IF(E59-E30=0,0,"Error")</f>
        <v>0</v>
      </c>
      <c r="F60" s="1126">
        <f>IF(F59-F30=0,0,"Error")</f>
        <v>0</v>
      </c>
    </row>
    <row r="61" spans="2:8" ht="16.5" thickBot="1">
      <c r="B61" s="1381" t="s">
        <v>38</v>
      </c>
      <c r="C61" s="1382"/>
      <c r="D61" s="1382"/>
      <c r="E61" s="1382"/>
      <c r="F61" s="1383"/>
    </row>
    <row r="62" spans="2:8" ht="16.5" thickBot="1">
      <c r="B62" s="1381" t="s">
        <v>39</v>
      </c>
      <c r="C62" s="1382"/>
      <c r="D62" s="1382"/>
      <c r="E62" s="1382"/>
      <c r="F62" s="1383"/>
    </row>
    <row r="63" spans="2:8" ht="50.25" customHeight="1" thickBot="1">
      <c r="B63" s="1094" t="s">
        <v>65</v>
      </c>
      <c r="C63" s="1127"/>
      <c r="D63" s="1128" t="s">
        <v>137</v>
      </c>
      <c r="E63" s="1388" t="s">
        <v>1482</v>
      </c>
      <c r="F63" s="1389"/>
    </row>
    <row r="64" spans="2:8" ht="17.25" customHeight="1" thickBot="1">
      <c r="B64" s="1095" t="s">
        <v>14</v>
      </c>
      <c r="C64" s="1367" t="s">
        <v>1483</v>
      </c>
      <c r="D64" s="1368"/>
      <c r="E64" s="1368"/>
      <c r="F64" s="1369"/>
    </row>
    <row r="65" spans="2:6" ht="16.5" thickBot="1">
      <c r="B65" s="1095" t="s">
        <v>15</v>
      </c>
      <c r="C65" s="1378" t="s">
        <v>178</v>
      </c>
      <c r="D65" s="1379"/>
      <c r="E65" s="1379"/>
      <c r="F65" s="1380"/>
    </row>
    <row r="66" spans="2:6" ht="12.75" customHeight="1">
      <c r="B66" s="1373"/>
      <c r="C66" s="1096">
        <v>2022</v>
      </c>
      <c r="D66" s="1096">
        <v>2023</v>
      </c>
      <c r="E66" s="1097">
        <v>2024</v>
      </c>
      <c r="F66" s="1097">
        <v>2025</v>
      </c>
    </row>
    <row r="67" spans="2:6" ht="16.5" thickBot="1">
      <c r="B67" s="1374"/>
      <c r="C67" s="1098" t="s">
        <v>7</v>
      </c>
      <c r="D67" s="1098" t="s">
        <v>8</v>
      </c>
      <c r="E67" s="1098" t="s">
        <v>8</v>
      </c>
      <c r="F67" s="1099" t="s">
        <v>8</v>
      </c>
    </row>
    <row r="68" spans="2:6" ht="16.5" thickBot="1">
      <c r="B68" s="1095" t="s">
        <v>16</v>
      </c>
      <c r="C68" s="1129">
        <v>15</v>
      </c>
      <c r="D68" s="1129">
        <v>7</v>
      </c>
      <c r="E68" s="1129">
        <v>0</v>
      </c>
      <c r="F68" s="1129">
        <v>0</v>
      </c>
    </row>
    <row r="69" spans="2:6" ht="16.5" thickBot="1">
      <c r="B69" s="1095" t="s">
        <v>17</v>
      </c>
      <c r="C69" s="1101">
        <v>2000</v>
      </c>
      <c r="D69" s="1129">
        <v>1000</v>
      </c>
      <c r="E69" s="1101">
        <v>0</v>
      </c>
      <c r="F69" s="1101">
        <v>0</v>
      </c>
    </row>
    <row r="70" spans="2:6" ht="16.5" thickBot="1">
      <c r="B70" s="1095" t="s">
        <v>18</v>
      </c>
      <c r="C70" s="1101">
        <f>C69/C68</f>
        <v>133.33333333333334</v>
      </c>
      <c r="D70" s="1101">
        <f t="shared" ref="D70" si="8">D69/D68</f>
        <v>142.85714285714286</v>
      </c>
      <c r="E70" s="1101"/>
      <c r="F70" s="1102"/>
    </row>
    <row r="71" spans="2:6" ht="16.5" thickBot="1">
      <c r="B71" s="1095" t="s">
        <v>19</v>
      </c>
      <c r="C71" s="1103" t="s">
        <v>20</v>
      </c>
      <c r="D71" s="1104">
        <f>D68/C68-1</f>
        <v>-0.53333333333333333</v>
      </c>
      <c r="E71" s="1104"/>
      <c r="F71" s="1105"/>
    </row>
    <row r="72" spans="2:6" ht="16.5" thickBot="1">
      <c r="B72" s="1095" t="s">
        <v>21</v>
      </c>
      <c r="C72" s="1103" t="s">
        <v>20</v>
      </c>
      <c r="D72" s="1104">
        <f>D69/C69-1</f>
        <v>-0.5</v>
      </c>
      <c r="E72" s="1104"/>
      <c r="F72" s="1105"/>
    </row>
    <row r="73" spans="2:6" ht="16.5" thickBot="1">
      <c r="B73" s="1095" t="s">
        <v>22</v>
      </c>
      <c r="C73" s="1103" t="s">
        <v>20</v>
      </c>
      <c r="D73" s="1104">
        <f>D70/C70-1</f>
        <v>7.1428571428571397E-2</v>
      </c>
      <c r="E73" s="1104"/>
      <c r="F73" s="1105"/>
    </row>
    <row r="74" spans="2:6" ht="32.25" customHeight="1" thickBot="1">
      <c r="B74" s="1375" t="s">
        <v>3558</v>
      </c>
      <c r="C74" s="1376"/>
      <c r="D74" s="1376"/>
      <c r="E74" s="1376"/>
      <c r="F74" s="1377"/>
    </row>
    <row r="75" spans="2:6" ht="12.75" customHeight="1">
      <c r="B75" s="1373"/>
      <c r="C75" s="1096">
        <v>2022</v>
      </c>
      <c r="D75" s="1096">
        <v>2023</v>
      </c>
      <c r="E75" s="1097">
        <v>2024</v>
      </c>
      <c r="F75" s="1097">
        <v>2025</v>
      </c>
    </row>
    <row r="76" spans="2:6" ht="16.5" thickBot="1">
      <c r="B76" s="1374"/>
      <c r="C76" s="1098" t="s">
        <v>7</v>
      </c>
      <c r="D76" s="1098" t="s">
        <v>8</v>
      </c>
      <c r="E76" s="1098" t="s">
        <v>8</v>
      </c>
      <c r="F76" s="1099" t="s">
        <v>8</v>
      </c>
    </row>
    <row r="77" spans="2:6" ht="16.5" thickBot="1">
      <c r="B77" s="1110" t="s">
        <v>41</v>
      </c>
      <c r="C77" s="1111">
        <f>C78+C79+C80+C81</f>
        <v>0</v>
      </c>
      <c r="D77" s="1111">
        <f t="shared" ref="D77:F77" si="9">D78+D79+D80+D81</f>
        <v>0</v>
      </c>
      <c r="E77" s="1111">
        <f t="shared" si="9"/>
        <v>0</v>
      </c>
      <c r="F77" s="1112">
        <f t="shared" si="9"/>
        <v>0</v>
      </c>
    </row>
    <row r="78" spans="2:6" ht="16.5" thickBot="1">
      <c r="B78" s="1113" t="s">
        <v>135</v>
      </c>
      <c r="C78" s="1111"/>
      <c r="D78" s="1111"/>
      <c r="E78" s="1111"/>
      <c r="F78" s="1112"/>
    </row>
    <row r="79" spans="2:6" ht="16.5" thickBot="1">
      <c r="B79" s="1113" t="s">
        <v>140</v>
      </c>
      <c r="C79" s="1111"/>
      <c r="D79" s="1111"/>
      <c r="E79" s="1111"/>
      <c r="F79" s="1112"/>
    </row>
    <row r="80" spans="2:6" ht="16.5" thickBot="1">
      <c r="B80" s="1113" t="s">
        <v>141</v>
      </c>
      <c r="C80" s="1111"/>
      <c r="D80" s="1111"/>
      <c r="E80" s="1111"/>
      <c r="F80" s="1112"/>
    </row>
    <row r="81" spans="2:6" ht="16.5" thickBot="1">
      <c r="B81" s="1113" t="s">
        <v>142</v>
      </c>
      <c r="C81" s="1111"/>
      <c r="D81" s="1111"/>
      <c r="E81" s="1111"/>
      <c r="F81" s="1112"/>
    </row>
    <row r="82" spans="2:6" ht="16.5" thickBot="1">
      <c r="B82" s="1110" t="s">
        <v>42</v>
      </c>
      <c r="C82" s="1115">
        <f>C83+C84+C85+C86</f>
        <v>2000</v>
      </c>
      <c r="D82" s="1115">
        <f t="shared" ref="D82:F82" si="10">D83+D84+D85+D86</f>
        <v>1000</v>
      </c>
      <c r="E82" s="1115">
        <f t="shared" si="10"/>
        <v>0</v>
      </c>
      <c r="F82" s="1116">
        <f t="shared" si="10"/>
        <v>0</v>
      </c>
    </row>
    <row r="83" spans="2:6" ht="16.5" thickBot="1">
      <c r="B83" s="1113" t="s">
        <v>135</v>
      </c>
      <c r="C83" s="1101">
        <v>2000</v>
      </c>
      <c r="D83" s="1129">
        <v>1000</v>
      </c>
      <c r="E83" s="1101">
        <v>0</v>
      </c>
      <c r="F83" s="1101">
        <v>0</v>
      </c>
    </row>
    <row r="84" spans="2:6" ht="16.5" thickBot="1">
      <c r="B84" s="1113" t="s">
        <v>140</v>
      </c>
      <c r="C84" s="1115"/>
      <c r="D84" s="1111"/>
      <c r="E84" s="1111"/>
      <c r="F84" s="1112"/>
    </row>
    <row r="85" spans="2:6" ht="16.5" thickBot="1">
      <c r="B85" s="1113" t="s">
        <v>141</v>
      </c>
      <c r="C85" s="1115"/>
      <c r="D85" s="1111"/>
      <c r="E85" s="1111"/>
      <c r="F85" s="1112"/>
    </row>
    <row r="86" spans="2:6" ht="16.5" thickBot="1">
      <c r="B86" s="1113" t="s">
        <v>142</v>
      </c>
      <c r="C86" s="1115"/>
      <c r="D86" s="1111"/>
      <c r="E86" s="1111"/>
      <c r="F86" s="1112"/>
    </row>
    <row r="87" spans="2:6" ht="16.5" thickBot="1">
      <c r="B87" s="1130" t="s">
        <v>30</v>
      </c>
      <c r="C87" s="1115">
        <f>C77+C82</f>
        <v>2000</v>
      </c>
      <c r="D87" s="1115">
        <f>D77+D82</f>
        <v>1000</v>
      </c>
      <c r="E87" s="1115">
        <f>E77+E82</f>
        <v>0</v>
      </c>
      <c r="F87" s="1116">
        <f>F77+F82</f>
        <v>0</v>
      </c>
    </row>
    <row r="88" spans="2:6" ht="16.5" thickBot="1">
      <c r="B88" s="1124" t="s">
        <v>31</v>
      </c>
      <c r="C88" s="1125">
        <f>IF(C87-C69=0,0,"Error")</f>
        <v>0</v>
      </c>
      <c r="D88" s="1125">
        <f t="shared" ref="D88:F88" si="11">IF(D87-D69=0,0,"Error")</f>
        <v>0</v>
      </c>
      <c r="E88" s="1125">
        <f t="shared" si="11"/>
        <v>0</v>
      </c>
      <c r="F88" s="1125">
        <f t="shared" si="11"/>
        <v>0</v>
      </c>
    </row>
    <row r="89" spans="2:6" ht="48" thickBot="1">
      <c r="B89" s="1094" t="s">
        <v>32</v>
      </c>
      <c r="C89" s="1127"/>
      <c r="D89" s="1128" t="s">
        <v>137</v>
      </c>
      <c r="E89" s="1384" t="s">
        <v>3559</v>
      </c>
      <c r="F89" s="1366"/>
    </row>
    <row r="90" spans="2:6" ht="24" customHeight="1" thickBot="1">
      <c r="B90" s="1095" t="s">
        <v>14</v>
      </c>
      <c r="C90" s="1367" t="s">
        <v>3560</v>
      </c>
      <c r="D90" s="1368"/>
      <c r="E90" s="1368"/>
      <c r="F90" s="1369"/>
    </row>
    <row r="91" spans="2:6" ht="16.5" thickBot="1">
      <c r="B91" s="1095" t="s">
        <v>15</v>
      </c>
      <c r="C91" s="1378" t="s">
        <v>3561</v>
      </c>
      <c r="D91" s="1379"/>
      <c r="E91" s="1379"/>
      <c r="F91" s="1380"/>
    </row>
    <row r="92" spans="2:6" ht="12.75" customHeight="1">
      <c r="B92" s="1373"/>
      <c r="C92" s="1096">
        <v>2022</v>
      </c>
      <c r="D92" s="1096">
        <v>2023</v>
      </c>
      <c r="E92" s="1097">
        <v>2024</v>
      </c>
      <c r="F92" s="1097">
        <v>2025</v>
      </c>
    </row>
    <row r="93" spans="2:6" ht="25.5" customHeight="1" thickBot="1">
      <c r="B93" s="1374"/>
      <c r="C93" s="1098" t="s">
        <v>7</v>
      </c>
      <c r="D93" s="1098" t="s">
        <v>8</v>
      </c>
      <c r="E93" s="1098" t="s">
        <v>8</v>
      </c>
      <c r="F93" s="1099" t="s">
        <v>8</v>
      </c>
    </row>
    <row r="94" spans="2:6" ht="16.5" thickBot="1">
      <c r="B94" s="1095" t="s">
        <v>16</v>
      </c>
      <c r="C94" s="1131">
        <f>32+8+5+1</f>
        <v>46</v>
      </c>
      <c r="D94" s="1131">
        <v>89</v>
      </c>
      <c r="E94" s="1131">
        <v>35</v>
      </c>
      <c r="F94" s="1132">
        <v>35</v>
      </c>
    </row>
    <row r="95" spans="2:6" ht="16.5" thickBot="1">
      <c r="B95" s="1095" t="s">
        <v>17</v>
      </c>
      <c r="C95" s="1101">
        <v>2000</v>
      </c>
      <c r="D95" s="1129">
        <v>5000</v>
      </c>
      <c r="E95" s="1101">
        <v>2000</v>
      </c>
      <c r="F95" s="1101">
        <v>2000</v>
      </c>
    </row>
    <row r="96" spans="2:6" ht="16.5" thickBot="1">
      <c r="B96" s="1095" t="s">
        <v>18</v>
      </c>
      <c r="C96" s="1101">
        <f t="shared" ref="C96:F96" si="12">C95/C94</f>
        <v>43.478260869565219</v>
      </c>
      <c r="D96" s="1101">
        <f t="shared" si="12"/>
        <v>56.179775280898873</v>
      </c>
      <c r="E96" s="1101">
        <f t="shared" si="12"/>
        <v>57.142857142857146</v>
      </c>
      <c r="F96" s="1101">
        <f t="shared" si="12"/>
        <v>57.142857142857146</v>
      </c>
    </row>
    <row r="97" spans="2:6" ht="16.5" thickBot="1">
      <c r="B97" s="1095" t="s">
        <v>19</v>
      </c>
      <c r="C97" s="1103" t="s">
        <v>20</v>
      </c>
      <c r="D97" s="1104"/>
      <c r="E97" s="1104"/>
      <c r="F97" s="1105"/>
    </row>
    <row r="98" spans="2:6" ht="16.5" thickBot="1">
      <c r="B98" s="1095" t="s">
        <v>21</v>
      </c>
      <c r="C98" s="1103" t="s">
        <v>20</v>
      </c>
      <c r="D98" s="1104"/>
      <c r="E98" s="1104"/>
      <c r="F98" s="1105"/>
    </row>
    <row r="99" spans="2:6" ht="16.5" thickBot="1">
      <c r="B99" s="1095" t="s">
        <v>22</v>
      </c>
      <c r="C99" s="1103" t="s">
        <v>20</v>
      </c>
      <c r="D99" s="1104"/>
      <c r="E99" s="1104"/>
      <c r="F99" s="1105"/>
    </row>
    <row r="100" spans="2:6" ht="16.5" thickBot="1">
      <c r="B100" s="1375" t="s">
        <v>3562</v>
      </c>
      <c r="C100" s="1376"/>
      <c r="D100" s="1376"/>
      <c r="E100" s="1376"/>
      <c r="F100" s="1377"/>
    </row>
    <row r="101" spans="2:6" ht="12.75" customHeight="1">
      <c r="B101" s="1373"/>
      <c r="C101" s="1096">
        <v>2022</v>
      </c>
      <c r="D101" s="1096">
        <v>2023</v>
      </c>
      <c r="E101" s="1097">
        <v>2024</v>
      </c>
      <c r="F101" s="1097">
        <v>2025</v>
      </c>
    </row>
    <row r="102" spans="2:6" ht="16.5" thickBot="1">
      <c r="B102" s="1374"/>
      <c r="C102" s="1098" t="s">
        <v>7</v>
      </c>
      <c r="D102" s="1098" t="s">
        <v>8</v>
      </c>
      <c r="E102" s="1098" t="s">
        <v>8</v>
      </c>
      <c r="F102" s="1099" t="s">
        <v>8</v>
      </c>
    </row>
    <row r="103" spans="2:6" ht="16.5" thickBot="1">
      <c r="B103" s="1110" t="s">
        <v>41</v>
      </c>
      <c r="C103" s="1111">
        <f>C104+C105+C106+C107</f>
        <v>2000</v>
      </c>
      <c r="D103" s="1111">
        <f t="shared" ref="D103:F103" si="13">D104+D105+D106+D107</f>
        <v>5000</v>
      </c>
      <c r="E103" s="1111">
        <f t="shared" si="13"/>
        <v>2000</v>
      </c>
      <c r="F103" s="1112">
        <f t="shared" si="13"/>
        <v>2000</v>
      </c>
    </row>
    <row r="104" spans="2:6" ht="16.5" thickBot="1">
      <c r="B104" s="1113" t="s">
        <v>135</v>
      </c>
      <c r="C104" s="1111">
        <v>2000</v>
      </c>
      <c r="D104" s="1111">
        <v>5000</v>
      </c>
      <c r="E104" s="1111">
        <v>2000</v>
      </c>
      <c r="F104" s="1112">
        <v>2000</v>
      </c>
    </row>
    <row r="105" spans="2:6" ht="16.5" thickBot="1">
      <c r="B105" s="1113" t="s">
        <v>140</v>
      </c>
      <c r="C105" s="1111"/>
      <c r="D105" s="1111"/>
      <c r="E105" s="1111"/>
      <c r="F105" s="1112"/>
    </row>
    <row r="106" spans="2:6" ht="16.5" thickBot="1">
      <c r="B106" s="1113" t="s">
        <v>141</v>
      </c>
      <c r="C106" s="1111"/>
      <c r="D106" s="1111"/>
      <c r="E106" s="1111"/>
      <c r="F106" s="1112"/>
    </row>
    <row r="107" spans="2:6" ht="16.5" thickBot="1">
      <c r="B107" s="1113" t="s">
        <v>142</v>
      </c>
      <c r="C107" s="1111"/>
      <c r="D107" s="1111"/>
      <c r="E107" s="1111"/>
      <c r="F107" s="1112"/>
    </row>
    <row r="108" spans="2:6" ht="16.5" thickBot="1">
      <c r="B108" s="1110" t="s">
        <v>42</v>
      </c>
      <c r="C108" s="1115">
        <f>C109+C110+C111+C112</f>
        <v>0</v>
      </c>
      <c r="D108" s="1115">
        <f t="shared" ref="D108:F108" si="14">D109+D110+D111+D112</f>
        <v>0</v>
      </c>
      <c r="E108" s="1115">
        <f t="shared" si="14"/>
        <v>0</v>
      </c>
      <c r="F108" s="1116">
        <f t="shared" si="14"/>
        <v>0</v>
      </c>
    </row>
    <row r="109" spans="2:6" ht="16.5" thickBot="1">
      <c r="B109" s="1113" t="s">
        <v>135</v>
      </c>
      <c r="C109" s="1115">
        <v>0</v>
      </c>
      <c r="D109" s="1111">
        <v>0</v>
      </c>
      <c r="E109" s="1111"/>
      <c r="F109" s="1112"/>
    </row>
    <row r="110" spans="2:6" ht="16.5" thickBot="1">
      <c r="B110" s="1113" t="s">
        <v>140</v>
      </c>
      <c r="C110" s="1115"/>
      <c r="D110" s="1111"/>
      <c r="E110" s="1111"/>
      <c r="F110" s="1112"/>
    </row>
    <row r="111" spans="2:6" ht="16.5" thickBot="1">
      <c r="B111" s="1113" t="s">
        <v>141</v>
      </c>
      <c r="C111" s="1115"/>
      <c r="D111" s="1111"/>
      <c r="E111" s="1111"/>
      <c r="F111" s="1112"/>
    </row>
    <row r="112" spans="2:6" ht="16.5" thickBot="1">
      <c r="B112" s="1113" t="s">
        <v>142</v>
      </c>
      <c r="C112" s="1115"/>
      <c r="D112" s="1111"/>
      <c r="E112" s="1111"/>
      <c r="F112" s="1112"/>
    </row>
    <row r="113" spans="2:6" ht="16.5" thickBot="1">
      <c r="B113" s="1130" t="s">
        <v>143</v>
      </c>
      <c r="C113" s="1115">
        <f>C103+C108</f>
        <v>2000</v>
      </c>
      <c r="D113" s="1115">
        <f t="shared" ref="D113:F113" si="15">D103+D108</f>
        <v>5000</v>
      </c>
      <c r="E113" s="1115">
        <f t="shared" si="15"/>
        <v>2000</v>
      </c>
      <c r="F113" s="1116">
        <f t="shared" si="15"/>
        <v>2000</v>
      </c>
    </row>
    <row r="114" spans="2:6" ht="16.5" thickBot="1">
      <c r="B114" s="1124" t="s">
        <v>31</v>
      </c>
      <c r="C114" s="1125">
        <f>IF(C113-C95=0,0,"Error")</f>
        <v>0</v>
      </c>
      <c r="D114" s="1125">
        <f t="shared" ref="D114:F114" si="16">IF(D113-D95=0,0,"Error")</f>
        <v>0</v>
      </c>
      <c r="E114" s="1125">
        <f t="shared" si="16"/>
        <v>0</v>
      </c>
      <c r="F114" s="1125">
        <f t="shared" si="16"/>
        <v>0</v>
      </c>
    </row>
    <row r="115" spans="2:6" ht="16.5" thickBot="1">
      <c r="B115" s="1381" t="s">
        <v>44</v>
      </c>
      <c r="C115" s="1382"/>
      <c r="D115" s="1382"/>
      <c r="E115" s="1382"/>
      <c r="F115" s="1383"/>
    </row>
    <row r="116" spans="2:6" ht="16.5" thickBot="1">
      <c r="B116" s="1381" t="s">
        <v>45</v>
      </c>
      <c r="C116" s="1382"/>
      <c r="D116" s="1382"/>
      <c r="E116" s="1382"/>
      <c r="F116" s="1383"/>
    </row>
    <row r="117" spans="2:6" ht="48" customHeight="1" thickBot="1">
      <c r="B117" s="1094" t="s">
        <v>65</v>
      </c>
      <c r="C117" s="1127"/>
      <c r="D117" s="1128" t="s">
        <v>137</v>
      </c>
      <c r="E117" s="1365" t="s">
        <v>1485</v>
      </c>
      <c r="F117" s="1366"/>
    </row>
    <row r="118" spans="2:6" ht="17.25" customHeight="1" thickBot="1">
      <c r="B118" s="1095" t="s">
        <v>14</v>
      </c>
      <c r="C118" s="1367" t="s">
        <v>1486</v>
      </c>
      <c r="D118" s="1368"/>
      <c r="E118" s="1368"/>
      <c r="F118" s="1369"/>
    </row>
    <row r="119" spans="2:6" ht="16.5" thickBot="1">
      <c r="B119" s="1095" t="s">
        <v>15</v>
      </c>
      <c r="C119" s="1370" t="s">
        <v>1487</v>
      </c>
      <c r="D119" s="1371"/>
      <c r="E119" s="1371"/>
      <c r="F119" s="1372"/>
    </row>
    <row r="120" spans="2:6" ht="12.75" customHeight="1">
      <c r="B120" s="1373"/>
      <c r="C120" s="1096">
        <v>2022</v>
      </c>
      <c r="D120" s="1096">
        <v>2023</v>
      </c>
      <c r="E120" s="1097">
        <v>2024</v>
      </c>
      <c r="F120" s="1097">
        <v>2025</v>
      </c>
    </row>
    <row r="121" spans="2:6" ht="27" customHeight="1" thickBot="1">
      <c r="B121" s="1374"/>
      <c r="C121" s="1098" t="s">
        <v>7</v>
      </c>
      <c r="D121" s="1098" t="s">
        <v>8</v>
      </c>
      <c r="E121" s="1098" t="s">
        <v>8</v>
      </c>
      <c r="F121" s="1099" t="s">
        <v>8</v>
      </c>
    </row>
    <row r="122" spans="2:6" ht="16.5" thickBot="1">
      <c r="B122" s="1095" t="s">
        <v>16</v>
      </c>
      <c r="C122" s="1101">
        <v>1</v>
      </c>
      <c r="D122" s="1101">
        <v>1</v>
      </c>
      <c r="E122" s="1101"/>
      <c r="F122" s="1102"/>
    </row>
    <row r="123" spans="2:6" ht="16.5" thickBot="1">
      <c r="B123" s="1095" t="s">
        <v>17</v>
      </c>
      <c r="C123" s="1101">
        <f>C141</f>
        <v>60000</v>
      </c>
      <c r="D123" s="1101">
        <v>67000</v>
      </c>
      <c r="E123" s="1101">
        <f t="shared" ref="E123" si="17">E141</f>
        <v>0</v>
      </c>
      <c r="F123" s="1102">
        <f>F141</f>
        <v>0</v>
      </c>
    </row>
    <row r="124" spans="2:6" ht="16.5" thickBot="1">
      <c r="B124" s="1095" t="s">
        <v>18</v>
      </c>
      <c r="C124" s="1101">
        <f>C123/C122</f>
        <v>60000</v>
      </c>
      <c r="D124" s="1129">
        <f t="shared" ref="D124" si="18">D123/D122</f>
        <v>67000</v>
      </c>
      <c r="E124" s="1101"/>
      <c r="F124" s="1101"/>
    </row>
    <row r="125" spans="2:6" ht="16.5" thickBot="1">
      <c r="B125" s="1095" t="s">
        <v>19</v>
      </c>
      <c r="C125" s="1103"/>
      <c r="D125" s="1104"/>
      <c r="E125" s="1104"/>
      <c r="F125" s="1105"/>
    </row>
    <row r="126" spans="2:6" ht="16.5" thickBot="1">
      <c r="B126" s="1095" t="s">
        <v>21</v>
      </c>
      <c r="C126" s="1103"/>
      <c r="D126" s="1104"/>
      <c r="E126" s="1104"/>
      <c r="F126" s="1105"/>
    </row>
    <row r="127" spans="2:6" ht="16.5" thickBot="1">
      <c r="B127" s="1095" t="s">
        <v>22</v>
      </c>
      <c r="C127" s="1103"/>
      <c r="D127" s="1104"/>
      <c r="E127" s="1104"/>
      <c r="F127" s="1105"/>
    </row>
    <row r="128" spans="2:6" ht="16.5" thickBot="1">
      <c r="B128" s="1375" t="s">
        <v>3558</v>
      </c>
      <c r="C128" s="1376"/>
      <c r="D128" s="1376"/>
      <c r="E128" s="1376"/>
      <c r="F128" s="1377"/>
    </row>
    <row r="129" spans="2:6" ht="12.75" customHeight="1">
      <c r="B129" s="1373"/>
      <c r="C129" s="1096">
        <v>2022</v>
      </c>
      <c r="D129" s="1096">
        <v>2023</v>
      </c>
      <c r="E129" s="1097">
        <v>2024</v>
      </c>
      <c r="F129" s="1097">
        <v>2025</v>
      </c>
    </row>
    <row r="130" spans="2:6" ht="25.5" customHeight="1" thickBot="1">
      <c r="B130" s="1374"/>
      <c r="C130" s="1098" t="s">
        <v>7</v>
      </c>
      <c r="D130" s="1098" t="s">
        <v>8</v>
      </c>
      <c r="E130" s="1098" t="s">
        <v>8</v>
      </c>
      <c r="F130" s="1099" t="s">
        <v>8</v>
      </c>
    </row>
    <row r="131" spans="2:6" ht="16.5" thickBot="1">
      <c r="B131" s="1110" t="s">
        <v>41</v>
      </c>
      <c r="C131" s="1111">
        <f>C132+C133+C134+C135</f>
        <v>0</v>
      </c>
      <c r="D131" s="1111">
        <f t="shared" ref="D131:F131" si="19">D132+D133+D134+D135</f>
        <v>0</v>
      </c>
      <c r="E131" s="1111">
        <f t="shared" si="19"/>
        <v>0</v>
      </c>
      <c r="F131" s="1112">
        <f t="shared" si="19"/>
        <v>0</v>
      </c>
    </row>
    <row r="132" spans="2:6" ht="16.5" thickBot="1">
      <c r="B132" s="1113" t="s">
        <v>135</v>
      </c>
      <c r="C132" s="1111"/>
      <c r="D132" s="1111"/>
      <c r="E132" s="1111"/>
      <c r="F132" s="1112"/>
    </row>
    <row r="133" spans="2:6" ht="16.5" thickBot="1">
      <c r="B133" s="1113" t="s">
        <v>140</v>
      </c>
      <c r="C133" s="1111"/>
      <c r="D133" s="1111"/>
      <c r="E133" s="1111"/>
      <c r="F133" s="1112"/>
    </row>
    <row r="134" spans="2:6" ht="16.5" thickBot="1">
      <c r="B134" s="1113" t="s">
        <v>141</v>
      </c>
      <c r="C134" s="1111"/>
      <c r="D134" s="1111"/>
      <c r="E134" s="1111"/>
      <c r="F134" s="1112"/>
    </row>
    <row r="135" spans="2:6" ht="16.5" thickBot="1">
      <c r="B135" s="1113" t="s">
        <v>142</v>
      </c>
      <c r="C135" s="1111"/>
      <c r="D135" s="1111"/>
      <c r="E135" s="1111"/>
      <c r="F135" s="1112"/>
    </row>
    <row r="136" spans="2:6" ht="16.5" thickBot="1">
      <c r="B136" s="1110" t="s">
        <v>42</v>
      </c>
      <c r="C136" s="1115">
        <f>C137+C138+C139+C140</f>
        <v>60000</v>
      </c>
      <c r="D136" s="1115">
        <f t="shared" ref="D136:F136" si="20">D137+D138+D139+D140</f>
        <v>67000</v>
      </c>
      <c r="E136" s="1115">
        <f t="shared" si="20"/>
        <v>0</v>
      </c>
      <c r="F136" s="1116">
        <f t="shared" si="20"/>
        <v>0</v>
      </c>
    </row>
    <row r="137" spans="2:6" ht="16.5" thickBot="1">
      <c r="B137" s="1113" t="s">
        <v>135</v>
      </c>
      <c r="C137" s="1111">
        <v>60000</v>
      </c>
      <c r="D137" s="1111">
        <v>67000</v>
      </c>
      <c r="E137" s="1111">
        <v>0</v>
      </c>
      <c r="F137" s="1112">
        <v>0</v>
      </c>
    </row>
    <row r="138" spans="2:6" ht="16.5" thickBot="1">
      <c r="B138" s="1113" t="s">
        <v>140</v>
      </c>
      <c r="C138" s="1115"/>
      <c r="D138" s="1111"/>
      <c r="E138" s="1111"/>
      <c r="F138" s="1112"/>
    </row>
    <row r="139" spans="2:6" ht="16.5" thickBot="1">
      <c r="B139" s="1113" t="s">
        <v>141</v>
      </c>
      <c r="C139" s="1115"/>
      <c r="D139" s="1111"/>
      <c r="E139" s="1111"/>
      <c r="F139" s="1112"/>
    </row>
    <row r="140" spans="2:6" ht="16.5" thickBot="1">
      <c r="B140" s="1113" t="s">
        <v>142</v>
      </c>
      <c r="C140" s="1115"/>
      <c r="D140" s="1111"/>
      <c r="E140" s="1111"/>
      <c r="F140" s="1112"/>
    </row>
    <row r="141" spans="2:6" ht="16.5" thickBot="1">
      <c r="B141" s="1130" t="s">
        <v>30</v>
      </c>
      <c r="C141" s="1115">
        <f>C131+C136</f>
        <v>60000</v>
      </c>
      <c r="D141" s="1115">
        <f t="shared" ref="D141:F141" si="21">D131+D136</f>
        <v>67000</v>
      </c>
      <c r="E141" s="1115">
        <f t="shared" si="21"/>
        <v>0</v>
      </c>
      <c r="F141" s="1115">
        <f t="shared" si="21"/>
        <v>0</v>
      </c>
    </row>
    <row r="142" spans="2:6" ht="16.5" thickBot="1">
      <c r="B142" s="1124" t="s">
        <v>31</v>
      </c>
      <c r="C142" s="1125">
        <f>IF(C141-C123=0,0,"Error")</f>
        <v>0</v>
      </c>
      <c r="D142" s="1125">
        <f t="shared" ref="D142:F142" si="22">IF(D141-D123=0,0,"Error")</f>
        <v>0</v>
      </c>
      <c r="E142" s="1125">
        <f t="shared" si="22"/>
        <v>0</v>
      </c>
      <c r="F142" s="1125">
        <f t="shared" si="22"/>
        <v>0</v>
      </c>
    </row>
    <row r="143" spans="2:6" ht="16.5" thickBot="1">
      <c r="B143" s="1133"/>
      <c r="C143" s="1134"/>
      <c r="D143" s="1134"/>
      <c r="E143" s="1134"/>
      <c r="F143" s="1135"/>
    </row>
    <row r="144" spans="2:6" ht="37.5" customHeight="1" thickBot="1">
      <c r="B144" s="1088" t="s">
        <v>49</v>
      </c>
      <c r="C144" s="1136">
        <f>C30+C69+C95+C123</f>
        <v>266800</v>
      </c>
      <c r="D144" s="1136">
        <f>D30+D69+D95+D123</f>
        <v>288400</v>
      </c>
      <c r="E144" s="1136">
        <f>E30+E69+E95+E123</f>
        <v>202000</v>
      </c>
      <c r="F144" s="1136">
        <f>F30+F69+F95+F123</f>
        <v>202000</v>
      </c>
    </row>
    <row r="145" spans="2:6" ht="37.5" customHeight="1" thickBot="1">
      <c r="B145" s="1088" t="s">
        <v>50</v>
      </c>
      <c r="C145" s="1136">
        <f>C59+C141+C113+C87</f>
        <v>266800</v>
      </c>
      <c r="D145" s="1136">
        <f>D59+D141+D113+D87</f>
        <v>288400</v>
      </c>
      <c r="E145" s="1136">
        <f>E59+E141+E113+E87</f>
        <v>202000</v>
      </c>
      <c r="F145" s="1136">
        <f>F59+F141+F113+F87</f>
        <v>202000</v>
      </c>
    </row>
    <row r="146" spans="2:6" ht="16.5" thickBot="1">
      <c r="B146" s="1110" t="s">
        <v>23</v>
      </c>
      <c r="C146" s="1137">
        <f>C147+C148</f>
        <v>160000</v>
      </c>
      <c r="D146" s="1137">
        <f t="shared" ref="D146:F146" si="23">D147+D148</f>
        <v>168700</v>
      </c>
      <c r="E146" s="1137">
        <f t="shared" si="23"/>
        <v>168700</v>
      </c>
      <c r="F146" s="1138">
        <f t="shared" si="23"/>
        <v>168700</v>
      </c>
    </row>
    <row r="147" spans="2:6" ht="16.5" thickBot="1">
      <c r="B147" s="1113" t="s">
        <v>135</v>
      </c>
      <c r="C147" s="1115">
        <f t="shared" ref="C147:F148" si="24">C39</f>
        <v>160000</v>
      </c>
      <c r="D147" s="1115">
        <f t="shared" si="24"/>
        <v>168700</v>
      </c>
      <c r="E147" s="1115">
        <f t="shared" si="24"/>
        <v>168700</v>
      </c>
      <c r="F147" s="1115">
        <f t="shared" si="24"/>
        <v>168700</v>
      </c>
    </row>
    <row r="148" spans="2:6" ht="16.5" thickBot="1">
      <c r="B148" s="1113" t="s">
        <v>146</v>
      </c>
      <c r="C148" s="1115">
        <f t="shared" si="24"/>
        <v>0</v>
      </c>
      <c r="D148" s="1115">
        <f t="shared" si="24"/>
        <v>0</v>
      </c>
      <c r="E148" s="1115">
        <f t="shared" si="24"/>
        <v>0</v>
      </c>
      <c r="F148" s="1115">
        <f t="shared" si="24"/>
        <v>0</v>
      </c>
    </row>
    <row r="149" spans="2:6" ht="32.25" thickBot="1">
      <c r="B149" s="1110" t="s">
        <v>24</v>
      </c>
      <c r="C149" s="1137">
        <f>C150+C151</f>
        <v>20000</v>
      </c>
      <c r="D149" s="1137">
        <f t="shared" ref="D149:F149" si="25">D150+D151</f>
        <v>21700</v>
      </c>
      <c r="E149" s="1137">
        <f t="shared" si="25"/>
        <v>21700</v>
      </c>
      <c r="F149" s="1138">
        <f t="shared" si="25"/>
        <v>21700</v>
      </c>
    </row>
    <row r="150" spans="2:6" ht="16.5" thickBot="1">
      <c r="B150" s="1113" t="s">
        <v>135</v>
      </c>
      <c r="C150" s="1111">
        <f t="shared" ref="C150:F151" si="26">C42</f>
        <v>20000</v>
      </c>
      <c r="D150" s="1111">
        <f t="shared" si="26"/>
        <v>21700</v>
      </c>
      <c r="E150" s="1111">
        <f t="shared" si="26"/>
        <v>21700</v>
      </c>
      <c r="F150" s="1111">
        <f t="shared" si="26"/>
        <v>21700</v>
      </c>
    </row>
    <row r="151" spans="2:6" ht="16.5" thickBot="1">
      <c r="B151" s="1113" t="s">
        <v>146</v>
      </c>
      <c r="C151" s="1115">
        <f t="shared" si="26"/>
        <v>0</v>
      </c>
      <c r="D151" s="1115">
        <f t="shared" si="26"/>
        <v>0</v>
      </c>
      <c r="E151" s="1115">
        <f t="shared" si="26"/>
        <v>0</v>
      </c>
      <c r="F151" s="1115">
        <f t="shared" si="26"/>
        <v>0</v>
      </c>
    </row>
    <row r="152" spans="2:6" ht="16.5" thickBot="1">
      <c r="B152" s="1110" t="s">
        <v>25</v>
      </c>
      <c r="C152" s="1137">
        <f>C153+C154</f>
        <v>21570</v>
      </c>
      <c r="D152" s="1137">
        <f t="shared" ref="D152:F152" si="27">D153+D154</f>
        <v>23770</v>
      </c>
      <c r="E152" s="1137">
        <f t="shared" si="27"/>
        <v>8370</v>
      </c>
      <c r="F152" s="1138">
        <f t="shared" si="27"/>
        <v>8370</v>
      </c>
    </row>
    <row r="153" spans="2:6" ht="16.5" thickBot="1">
      <c r="B153" s="1113" t="s">
        <v>135</v>
      </c>
      <c r="C153" s="1115">
        <f t="shared" ref="C153:F154" si="28">C45</f>
        <v>21570</v>
      </c>
      <c r="D153" s="1115">
        <f t="shared" si="28"/>
        <v>23770</v>
      </c>
      <c r="E153" s="1115">
        <f t="shared" si="28"/>
        <v>8370</v>
      </c>
      <c r="F153" s="1115">
        <f t="shared" si="28"/>
        <v>8370</v>
      </c>
    </row>
    <row r="154" spans="2:6" ht="16.5" thickBot="1">
      <c r="B154" s="1113" t="s">
        <v>146</v>
      </c>
      <c r="C154" s="1115">
        <f t="shared" si="28"/>
        <v>0</v>
      </c>
      <c r="D154" s="1115">
        <f t="shared" si="28"/>
        <v>0</v>
      </c>
      <c r="E154" s="1115">
        <f t="shared" si="28"/>
        <v>0</v>
      </c>
      <c r="F154" s="1115">
        <f t="shared" si="28"/>
        <v>0</v>
      </c>
    </row>
    <row r="155" spans="2:6" ht="16.5" thickBot="1">
      <c r="B155" s="1110" t="s">
        <v>26</v>
      </c>
      <c r="C155" s="1137">
        <f>C156+C157</f>
        <v>0</v>
      </c>
      <c r="D155" s="1137">
        <f t="shared" ref="D155:F155" si="29">D156+D157</f>
        <v>0</v>
      </c>
      <c r="E155" s="1137">
        <f t="shared" si="29"/>
        <v>0</v>
      </c>
      <c r="F155" s="1138">
        <f t="shared" si="29"/>
        <v>0</v>
      </c>
    </row>
    <row r="156" spans="2:6" ht="16.5" thickBot="1">
      <c r="B156" s="1113" t="s">
        <v>135</v>
      </c>
      <c r="C156" s="1111">
        <f t="shared" ref="C156:F157" si="30">C48</f>
        <v>0</v>
      </c>
      <c r="D156" s="1111">
        <f t="shared" si="30"/>
        <v>0</v>
      </c>
      <c r="E156" s="1111">
        <f t="shared" si="30"/>
        <v>0</v>
      </c>
      <c r="F156" s="1111">
        <f t="shared" si="30"/>
        <v>0</v>
      </c>
    </row>
    <row r="157" spans="2:6" ht="16.5" thickBot="1">
      <c r="B157" s="1113" t="s">
        <v>146</v>
      </c>
      <c r="C157" s="1115">
        <f t="shared" si="30"/>
        <v>0</v>
      </c>
      <c r="D157" s="1115">
        <f t="shared" si="30"/>
        <v>0</v>
      </c>
      <c r="E157" s="1115">
        <f t="shared" si="30"/>
        <v>0</v>
      </c>
      <c r="F157" s="1115">
        <f t="shared" si="30"/>
        <v>0</v>
      </c>
    </row>
    <row r="158" spans="2:6" ht="16.5" thickBot="1">
      <c r="B158" s="1110" t="s">
        <v>27</v>
      </c>
      <c r="C158" s="1137">
        <f>C159+C160</f>
        <v>0</v>
      </c>
      <c r="D158" s="1137">
        <f t="shared" ref="D158:F158" si="31">D159+D160</f>
        <v>0</v>
      </c>
      <c r="E158" s="1137">
        <f t="shared" si="31"/>
        <v>0</v>
      </c>
      <c r="F158" s="1138">
        <f t="shared" si="31"/>
        <v>0</v>
      </c>
    </row>
    <row r="159" spans="2:6" ht="16.5" thickBot="1">
      <c r="B159" s="1113" t="s">
        <v>135</v>
      </c>
      <c r="C159" s="1111">
        <f t="shared" ref="C159:F160" si="32">C51</f>
        <v>0</v>
      </c>
      <c r="D159" s="1111">
        <f t="shared" si="32"/>
        <v>0</v>
      </c>
      <c r="E159" s="1111">
        <f t="shared" si="32"/>
        <v>0</v>
      </c>
      <c r="F159" s="1111">
        <f t="shared" si="32"/>
        <v>0</v>
      </c>
    </row>
    <row r="160" spans="2:6" ht="16.5" thickBot="1">
      <c r="B160" s="1113" t="s">
        <v>146</v>
      </c>
      <c r="C160" s="1115">
        <f t="shared" si="32"/>
        <v>0</v>
      </c>
      <c r="D160" s="1115">
        <f t="shared" si="32"/>
        <v>0</v>
      </c>
      <c r="E160" s="1115">
        <f t="shared" si="32"/>
        <v>0</v>
      </c>
      <c r="F160" s="1115">
        <f t="shared" si="32"/>
        <v>0</v>
      </c>
    </row>
    <row r="161" spans="2:6" ht="16.5" thickBot="1">
      <c r="B161" s="1110" t="s">
        <v>28</v>
      </c>
      <c r="C161" s="1137">
        <f>C162+C163</f>
        <v>0</v>
      </c>
      <c r="D161" s="1137">
        <f>D162+D163</f>
        <v>0</v>
      </c>
      <c r="E161" s="1137">
        <f t="shared" ref="E161:F161" si="33">E162+E163</f>
        <v>0</v>
      </c>
      <c r="F161" s="1138">
        <f t="shared" si="33"/>
        <v>0</v>
      </c>
    </row>
    <row r="162" spans="2:6" ht="16.5" thickBot="1">
      <c r="B162" s="1113" t="s">
        <v>135</v>
      </c>
      <c r="C162" s="1111">
        <f t="shared" ref="C162:F163" si="34">C54</f>
        <v>0</v>
      </c>
      <c r="D162" s="1111">
        <f t="shared" si="34"/>
        <v>0</v>
      </c>
      <c r="E162" s="1111">
        <f t="shared" si="34"/>
        <v>0</v>
      </c>
      <c r="F162" s="1111">
        <f t="shared" si="34"/>
        <v>0</v>
      </c>
    </row>
    <row r="163" spans="2:6" ht="16.5" thickBot="1">
      <c r="B163" s="1113" t="s">
        <v>146</v>
      </c>
      <c r="C163" s="1115">
        <f t="shared" si="34"/>
        <v>0</v>
      </c>
      <c r="D163" s="1115">
        <f t="shared" si="34"/>
        <v>0</v>
      </c>
      <c r="E163" s="1115">
        <f t="shared" si="34"/>
        <v>0</v>
      </c>
      <c r="F163" s="1115">
        <f t="shared" si="34"/>
        <v>0</v>
      </c>
    </row>
    <row r="164" spans="2:6" ht="32.25" thickBot="1">
      <c r="B164" s="1110" t="s">
        <v>29</v>
      </c>
      <c r="C164" s="1137">
        <f>C165+C166</f>
        <v>1230</v>
      </c>
      <c r="D164" s="1137">
        <f t="shared" ref="D164:F164" si="35">D165+D166</f>
        <v>1230</v>
      </c>
      <c r="E164" s="1137">
        <f t="shared" si="35"/>
        <v>1230</v>
      </c>
      <c r="F164" s="1137">
        <f t="shared" si="35"/>
        <v>1230</v>
      </c>
    </row>
    <row r="165" spans="2:6" ht="16.5" thickBot="1">
      <c r="B165" s="1113" t="s">
        <v>135</v>
      </c>
      <c r="C165" s="1111">
        <f t="shared" ref="C165:F166" si="36">C57</f>
        <v>1230</v>
      </c>
      <c r="D165" s="1111">
        <f t="shared" si="36"/>
        <v>1230</v>
      </c>
      <c r="E165" s="1111">
        <f t="shared" si="36"/>
        <v>1230</v>
      </c>
      <c r="F165" s="1111">
        <f t="shared" si="36"/>
        <v>1230</v>
      </c>
    </row>
    <row r="166" spans="2:6" ht="16.5" thickBot="1">
      <c r="B166" s="1113" t="s">
        <v>146</v>
      </c>
      <c r="C166" s="1115">
        <f t="shared" si="36"/>
        <v>0</v>
      </c>
      <c r="D166" s="1115">
        <f t="shared" si="36"/>
        <v>0</v>
      </c>
      <c r="E166" s="1115">
        <f t="shared" si="36"/>
        <v>0</v>
      </c>
      <c r="F166" s="1115">
        <f t="shared" si="36"/>
        <v>0</v>
      </c>
    </row>
    <row r="167" spans="2:6" ht="16.5" thickBot="1">
      <c r="B167" s="1110" t="s">
        <v>51</v>
      </c>
      <c r="C167" s="1137">
        <f>C168+C169+C170+C171</f>
        <v>2000</v>
      </c>
      <c r="D167" s="1137">
        <f t="shared" ref="D167:F167" si="37">D168+D169+D170+D171</f>
        <v>5000</v>
      </c>
      <c r="E167" s="1137">
        <f t="shared" si="37"/>
        <v>2000</v>
      </c>
      <c r="F167" s="1138">
        <f t="shared" si="37"/>
        <v>2000</v>
      </c>
    </row>
    <row r="168" spans="2:6" ht="16.5" thickBot="1">
      <c r="B168" s="1113" t="s">
        <v>135</v>
      </c>
      <c r="C168" s="1111">
        <f t="shared" ref="C168:F171" si="38">C78+C104+C132</f>
        <v>2000</v>
      </c>
      <c r="D168" s="1111">
        <f t="shared" si="38"/>
        <v>5000</v>
      </c>
      <c r="E168" s="1111">
        <f t="shared" si="38"/>
        <v>2000</v>
      </c>
      <c r="F168" s="1111">
        <f t="shared" si="38"/>
        <v>2000</v>
      </c>
    </row>
    <row r="169" spans="2:6" ht="16.5" thickBot="1">
      <c r="B169" s="1113" t="s">
        <v>147</v>
      </c>
      <c r="C169" s="1111">
        <f t="shared" si="38"/>
        <v>0</v>
      </c>
      <c r="D169" s="1111">
        <f t="shared" si="38"/>
        <v>0</v>
      </c>
      <c r="E169" s="1111">
        <f t="shared" si="38"/>
        <v>0</v>
      </c>
      <c r="F169" s="1111">
        <f t="shared" si="38"/>
        <v>0</v>
      </c>
    </row>
    <row r="170" spans="2:6" ht="16.5" thickBot="1">
      <c r="B170" s="1113" t="s">
        <v>141</v>
      </c>
      <c r="C170" s="1111">
        <f t="shared" si="38"/>
        <v>0</v>
      </c>
      <c r="D170" s="1111">
        <f t="shared" si="38"/>
        <v>0</v>
      </c>
      <c r="E170" s="1111">
        <f t="shared" si="38"/>
        <v>0</v>
      </c>
      <c r="F170" s="1111">
        <f t="shared" si="38"/>
        <v>0</v>
      </c>
    </row>
    <row r="171" spans="2:6" ht="16.5" thickBot="1">
      <c r="B171" s="1113" t="s">
        <v>142</v>
      </c>
      <c r="C171" s="1111">
        <f t="shared" si="38"/>
        <v>0</v>
      </c>
      <c r="D171" s="1111">
        <f t="shared" si="38"/>
        <v>0</v>
      </c>
      <c r="E171" s="1111">
        <f t="shared" si="38"/>
        <v>0</v>
      </c>
      <c r="F171" s="1111">
        <f t="shared" si="38"/>
        <v>0</v>
      </c>
    </row>
    <row r="172" spans="2:6" ht="16.5" thickBot="1">
      <c r="B172" s="1110" t="s">
        <v>52</v>
      </c>
      <c r="C172" s="1137">
        <f>C173+C174+C175+C176</f>
        <v>62000</v>
      </c>
      <c r="D172" s="1137">
        <f t="shared" ref="D172:F172" si="39">D173+D174+D175+D176</f>
        <v>68000</v>
      </c>
      <c r="E172" s="1137">
        <f t="shared" si="39"/>
        <v>0</v>
      </c>
      <c r="F172" s="1137">
        <f t="shared" si="39"/>
        <v>0</v>
      </c>
    </row>
    <row r="173" spans="2:6" ht="16.5" thickBot="1">
      <c r="B173" s="1113" t="s">
        <v>135</v>
      </c>
      <c r="C173" s="1111">
        <f t="shared" ref="C173:F176" si="40">C83+C109+C137</f>
        <v>62000</v>
      </c>
      <c r="D173" s="1111">
        <f t="shared" si="40"/>
        <v>68000</v>
      </c>
      <c r="E173" s="1111">
        <f t="shared" si="40"/>
        <v>0</v>
      </c>
      <c r="F173" s="1111">
        <f t="shared" si="40"/>
        <v>0</v>
      </c>
    </row>
    <row r="174" spans="2:6" ht="16.5" thickBot="1">
      <c r="B174" s="1113" t="s">
        <v>147</v>
      </c>
      <c r="C174" s="1111">
        <f t="shared" si="40"/>
        <v>0</v>
      </c>
      <c r="D174" s="1111">
        <f t="shared" si="40"/>
        <v>0</v>
      </c>
      <c r="E174" s="1111">
        <f t="shared" si="40"/>
        <v>0</v>
      </c>
      <c r="F174" s="1111">
        <f t="shared" si="40"/>
        <v>0</v>
      </c>
    </row>
    <row r="175" spans="2:6" ht="16.5" thickBot="1">
      <c r="B175" s="1113" t="s">
        <v>141</v>
      </c>
      <c r="C175" s="1111">
        <f t="shared" si="40"/>
        <v>0</v>
      </c>
      <c r="D175" s="1111">
        <f t="shared" si="40"/>
        <v>0</v>
      </c>
      <c r="E175" s="1111">
        <f t="shared" si="40"/>
        <v>0</v>
      </c>
      <c r="F175" s="1111">
        <f t="shared" si="40"/>
        <v>0</v>
      </c>
    </row>
    <row r="176" spans="2:6" ht="16.5" thickBot="1">
      <c r="B176" s="1113" t="s">
        <v>142</v>
      </c>
      <c r="C176" s="1111">
        <f t="shared" si="40"/>
        <v>0</v>
      </c>
      <c r="D176" s="1111">
        <f t="shared" si="40"/>
        <v>0</v>
      </c>
      <c r="E176" s="1111">
        <f t="shared" si="40"/>
        <v>0</v>
      </c>
      <c r="F176" s="1111">
        <f t="shared" si="40"/>
        <v>0</v>
      </c>
    </row>
    <row r="177" spans="1:8" ht="16.5" thickBot="1">
      <c r="B177" s="1139" t="s">
        <v>31</v>
      </c>
      <c r="C177" s="1140">
        <f>IF(C145-C144=0,0,"Error")</f>
        <v>0</v>
      </c>
      <c r="D177" s="1140">
        <f t="shared" ref="D177:F177" si="41">IF(D145-D144=0,0,"Error")</f>
        <v>0</v>
      </c>
      <c r="E177" s="1140">
        <f t="shared" si="41"/>
        <v>0</v>
      </c>
      <c r="F177" s="1140">
        <f t="shared" si="41"/>
        <v>0</v>
      </c>
    </row>
    <row r="178" spans="1:8" ht="16.5" thickBot="1">
      <c r="B178" s="1141"/>
      <c r="C178" s="1142"/>
      <c r="D178" s="1142"/>
      <c r="E178" s="1142"/>
      <c r="F178" s="1142"/>
    </row>
    <row r="179" spans="1:8" ht="15" customHeight="1">
      <c r="A179" s="1354" t="s">
        <v>3563</v>
      </c>
      <c r="B179" s="1143" t="s">
        <v>3564</v>
      </c>
      <c r="C179" s="1357" t="s">
        <v>3041</v>
      </c>
      <c r="D179" s="1144" t="s">
        <v>3565</v>
      </c>
      <c r="E179" s="1145"/>
      <c r="F179" s="1357" t="s">
        <v>3045</v>
      </c>
      <c r="G179" s="1360" t="s">
        <v>3566</v>
      </c>
      <c r="H179" s="1361"/>
    </row>
    <row r="180" spans="1:8" ht="21.75" customHeight="1">
      <c r="A180" s="1355"/>
      <c r="B180" s="1146" t="s">
        <v>3567</v>
      </c>
      <c r="C180" s="1358"/>
      <c r="D180" s="1147" t="s">
        <v>3042</v>
      </c>
      <c r="E180" s="1146"/>
      <c r="F180" s="1358"/>
      <c r="G180" s="1147" t="s">
        <v>3042</v>
      </c>
      <c r="H180" s="1146"/>
    </row>
    <row r="181" spans="1:8" ht="19.5" customHeight="1" thickBot="1">
      <c r="A181" s="1356"/>
      <c r="B181" s="1148" t="s">
        <v>3568</v>
      </c>
      <c r="C181" s="1359"/>
      <c r="D181" s="1149" t="s">
        <v>283</v>
      </c>
      <c r="E181" s="1150" t="s">
        <v>3057</v>
      </c>
      <c r="F181" s="1359"/>
      <c r="G181" s="1149" t="s">
        <v>283</v>
      </c>
      <c r="H181" s="1151" t="s">
        <v>3057</v>
      </c>
    </row>
    <row r="182" spans="1:8" ht="16.5" thickBot="1">
      <c r="A182" s="1152"/>
      <c r="B182" s="1152"/>
      <c r="C182" s="1153"/>
      <c r="D182" s="1154"/>
      <c r="E182" s="1152"/>
      <c r="F182" s="1152"/>
    </row>
    <row r="183" spans="1:8" ht="47.25" customHeight="1" thickBot="1">
      <c r="B183" s="1362" t="s">
        <v>3043</v>
      </c>
      <c r="C183" s="1363"/>
      <c r="D183" s="1363"/>
      <c r="E183" s="1363"/>
      <c r="F183" s="1364"/>
    </row>
  </sheetData>
  <mergeCells count="47">
    <mergeCell ref="B9:F9"/>
    <mergeCell ref="A2:F2"/>
    <mergeCell ref="B3:F3"/>
    <mergeCell ref="C6:F6"/>
    <mergeCell ref="C7:F7"/>
    <mergeCell ref="B8:F8"/>
    <mergeCell ref="B27:B28"/>
    <mergeCell ref="C11:F11"/>
    <mergeCell ref="B12:B13"/>
    <mergeCell ref="C16:F16"/>
    <mergeCell ref="B17:F17"/>
    <mergeCell ref="C19:F19"/>
    <mergeCell ref="B20:F20"/>
    <mergeCell ref="B22:F22"/>
    <mergeCell ref="B23:F23"/>
    <mergeCell ref="C24:F24"/>
    <mergeCell ref="C25:F25"/>
    <mergeCell ref="C26:F26"/>
    <mergeCell ref="C90:F90"/>
    <mergeCell ref="B35:F35"/>
    <mergeCell ref="B36:B37"/>
    <mergeCell ref="B61:F61"/>
    <mergeCell ref="B62:F62"/>
    <mergeCell ref="E63:F63"/>
    <mergeCell ref="C64:F64"/>
    <mergeCell ref="C65:F65"/>
    <mergeCell ref="B66:B67"/>
    <mergeCell ref="B74:F74"/>
    <mergeCell ref="B75:B76"/>
    <mergeCell ref="E89:F89"/>
    <mergeCell ref="B129:B130"/>
    <mergeCell ref="C91:F91"/>
    <mergeCell ref="B92:B93"/>
    <mergeCell ref="B100:F100"/>
    <mergeCell ref="B101:B102"/>
    <mergeCell ref="B115:F115"/>
    <mergeCell ref="B116:F116"/>
    <mergeCell ref="E117:F117"/>
    <mergeCell ref="C118:F118"/>
    <mergeCell ref="C119:F119"/>
    <mergeCell ref="B120:B121"/>
    <mergeCell ref="B128:F128"/>
    <mergeCell ref="A179:A181"/>
    <mergeCell ref="C179:C181"/>
    <mergeCell ref="F179:F181"/>
    <mergeCell ref="G179:H179"/>
    <mergeCell ref="B183:F183"/>
  </mergeCells>
  <pageMargins left="0.22" right="0.17" top="0.21" bottom="0.22" header="0.3" footer="0.17"/>
  <pageSetup scale="62" fitToHeight="0"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9D7D-D89E-4C91-B471-624CE869DC68}">
  <sheetPr>
    <tabColor rgb="FF92D050"/>
    <outlinePr summaryBelow="0"/>
  </sheetPr>
  <dimension ref="A1:K1059"/>
  <sheetViews>
    <sheetView topLeftCell="A1041" workbookViewId="0">
      <selection activeCell="F1072" sqref="F107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923</v>
      </c>
      <c r="E3" s="1327"/>
      <c r="F3" s="1327"/>
      <c r="G3" s="1327"/>
      <c r="H3" s="4"/>
      <c r="I3" s="4"/>
      <c r="J3" s="4"/>
      <c r="K3" s="4"/>
    </row>
    <row r="4" spans="1:11" ht="14.1" customHeight="1">
      <c r="A4" s="4"/>
      <c r="B4" s="4"/>
      <c r="C4" s="16" t="s">
        <v>428</v>
      </c>
      <c r="D4" s="1326" t="s">
        <v>922</v>
      </c>
      <c r="E4" s="1327"/>
      <c r="F4" s="1327"/>
      <c r="G4" s="1327"/>
      <c r="H4" s="4"/>
      <c r="I4" s="4"/>
      <c r="J4" s="4"/>
      <c r="K4" s="4"/>
    </row>
    <row r="5" spans="1:11" ht="14.1" customHeight="1">
      <c r="A5" s="4"/>
      <c r="B5" s="4"/>
      <c r="C5" s="16" t="s">
        <v>0</v>
      </c>
      <c r="D5" s="1326" t="s">
        <v>90</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104.1" customHeight="1">
      <c r="A9" s="4"/>
      <c r="B9" s="4"/>
      <c r="C9" s="1324" t="s">
        <v>960</v>
      </c>
      <c r="D9" s="1325"/>
      <c r="E9" s="1325"/>
      <c r="F9" s="1325"/>
      <c r="G9" s="1325"/>
      <c r="H9" s="4"/>
      <c r="I9" s="4"/>
      <c r="J9" s="4"/>
      <c r="K9" s="4"/>
    </row>
    <row r="10" spans="1:11" ht="171" customHeight="1">
      <c r="A10" s="4"/>
      <c r="B10" s="4"/>
      <c r="C10" s="8" t="s">
        <v>5</v>
      </c>
      <c r="D10" s="1318" t="s">
        <v>959</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20.100000000000001" customHeight="1">
      <c r="A13" s="4"/>
      <c r="B13" s="4"/>
      <c r="C13" s="7" t="s">
        <v>958</v>
      </c>
      <c r="D13" s="35" t="s">
        <v>387</v>
      </c>
      <c r="E13" s="35" t="s">
        <v>387</v>
      </c>
      <c r="F13" s="35" t="s">
        <v>388</v>
      </c>
      <c r="G13" s="35" t="s">
        <v>388</v>
      </c>
      <c r="H13" s="4"/>
      <c r="I13" s="4"/>
      <c r="J13" s="4"/>
      <c r="K13" s="4"/>
    </row>
    <row r="14" spans="1:11" ht="30.95" customHeight="1">
      <c r="A14" s="4"/>
      <c r="B14" s="4"/>
      <c r="C14" s="7" t="s">
        <v>957</v>
      </c>
      <c r="D14" s="35" t="s">
        <v>387</v>
      </c>
      <c r="E14" s="35" t="s">
        <v>388</v>
      </c>
      <c r="F14" s="35" t="s">
        <v>388</v>
      </c>
      <c r="G14" s="35" t="s">
        <v>931</v>
      </c>
      <c r="H14" s="4"/>
      <c r="I14" s="4"/>
      <c r="J14" s="4"/>
      <c r="K14" s="4"/>
    </row>
    <row r="15" spans="1:11" ht="20.100000000000001" customHeight="1">
      <c r="A15" s="4"/>
      <c r="B15" s="4"/>
      <c r="C15" s="7" t="s">
        <v>956</v>
      </c>
      <c r="D15" s="35" t="s">
        <v>387</v>
      </c>
      <c r="E15" s="35" t="s">
        <v>387</v>
      </c>
      <c r="F15" s="35" t="s">
        <v>387</v>
      </c>
      <c r="G15" s="35" t="s">
        <v>388</v>
      </c>
      <c r="H15" s="4"/>
      <c r="I15" s="4"/>
      <c r="J15" s="4"/>
      <c r="K15" s="4"/>
    </row>
    <row r="16" spans="1:11" ht="51.95" customHeight="1">
      <c r="A16" s="4"/>
      <c r="B16" s="4"/>
      <c r="C16" s="7" t="s">
        <v>1753</v>
      </c>
      <c r="D16" s="35" t="s">
        <v>387</v>
      </c>
      <c r="E16" s="35" t="s">
        <v>388</v>
      </c>
      <c r="F16" s="35" t="s">
        <v>388</v>
      </c>
      <c r="G16" s="35" t="s">
        <v>388</v>
      </c>
      <c r="H16" s="4"/>
      <c r="I16" s="4"/>
      <c r="J16" s="4"/>
      <c r="K16" s="4"/>
    </row>
    <row r="17" spans="1:11" ht="171" customHeight="1">
      <c r="A17" s="4"/>
      <c r="B17" s="4"/>
      <c r="C17" s="8" t="s">
        <v>260</v>
      </c>
      <c r="D17" s="1318" t="s">
        <v>955</v>
      </c>
      <c r="E17" s="1319"/>
      <c r="F17" s="1319"/>
      <c r="G17" s="1319"/>
      <c r="H17" s="4"/>
      <c r="I17" s="4"/>
      <c r="J17" s="4"/>
      <c r="K17" s="4"/>
    </row>
    <row r="18" spans="1:11" ht="27.95" customHeight="1">
      <c r="A18" s="4"/>
      <c r="B18" s="4"/>
      <c r="C18" s="7" t="s">
        <v>402</v>
      </c>
      <c r="D18" s="36">
        <v>2022</v>
      </c>
      <c r="E18" s="36">
        <v>2023</v>
      </c>
      <c r="F18" s="36">
        <v>2024</v>
      </c>
      <c r="G18" s="36">
        <v>2025</v>
      </c>
      <c r="H18" s="4"/>
      <c r="I18" s="4"/>
      <c r="J18" s="4"/>
      <c r="K18" s="4"/>
    </row>
    <row r="19" spans="1:11" ht="14.1" customHeight="1">
      <c r="A19" s="4"/>
      <c r="B19" s="4"/>
      <c r="C19" s="15"/>
      <c r="D19" s="37" t="s">
        <v>7</v>
      </c>
      <c r="E19" s="37" t="s">
        <v>8</v>
      </c>
      <c r="F19" s="37" t="s">
        <v>8</v>
      </c>
      <c r="G19" s="37" t="s">
        <v>8</v>
      </c>
      <c r="H19" s="4"/>
      <c r="I19" s="4"/>
      <c r="J19" s="4"/>
      <c r="K19" s="4"/>
    </row>
    <row r="20" spans="1:11" ht="41.1" customHeight="1">
      <c r="A20" s="4"/>
      <c r="B20" s="4"/>
      <c r="C20" s="7" t="s">
        <v>954</v>
      </c>
      <c r="D20" s="35" t="s">
        <v>387</v>
      </c>
      <c r="E20" s="35" t="s">
        <v>387</v>
      </c>
      <c r="F20" s="35" t="s">
        <v>388</v>
      </c>
      <c r="G20" s="35" t="s">
        <v>388</v>
      </c>
      <c r="H20" s="4"/>
      <c r="I20" s="4"/>
      <c r="J20" s="4"/>
      <c r="K20" s="4"/>
    </row>
    <row r="21" spans="1:11" ht="30.95" customHeight="1">
      <c r="A21" s="4"/>
      <c r="B21" s="4"/>
      <c r="C21" s="7" t="s">
        <v>953</v>
      </c>
      <c r="D21" s="35" t="s">
        <v>388</v>
      </c>
      <c r="E21" s="35" t="s">
        <v>388</v>
      </c>
      <c r="F21" s="35" t="s">
        <v>931</v>
      </c>
      <c r="G21" s="35" t="s">
        <v>931</v>
      </c>
      <c r="H21" s="4"/>
      <c r="I21" s="4"/>
      <c r="J21" s="4"/>
      <c r="K21" s="4"/>
    </row>
    <row r="22" spans="1:11" ht="41.1" customHeight="1">
      <c r="A22" s="4"/>
      <c r="B22" s="4"/>
      <c r="C22" s="7" t="s">
        <v>1754</v>
      </c>
      <c r="D22" s="35" t="s">
        <v>372</v>
      </c>
      <c r="E22" s="35" t="s">
        <v>411</v>
      </c>
      <c r="F22" s="35" t="s">
        <v>388</v>
      </c>
      <c r="G22" s="35" t="s">
        <v>388</v>
      </c>
      <c r="H22" s="4"/>
      <c r="I22" s="4"/>
      <c r="J22" s="4"/>
      <c r="K22" s="4"/>
    </row>
    <row r="23" spans="1:11" ht="41.1" customHeight="1">
      <c r="A23" s="4"/>
      <c r="B23" s="4"/>
      <c r="C23" s="7" t="s">
        <v>1755</v>
      </c>
      <c r="D23" s="35" t="s">
        <v>348</v>
      </c>
      <c r="E23" s="35" t="s">
        <v>931</v>
      </c>
      <c r="F23" s="35" t="s">
        <v>931</v>
      </c>
      <c r="G23" s="35" t="s">
        <v>391</v>
      </c>
      <c r="H23" s="4"/>
      <c r="I23" s="4"/>
      <c r="J23" s="4"/>
      <c r="K23" s="4"/>
    </row>
    <row r="24" spans="1:11" ht="14.1" customHeight="1">
      <c r="A24" s="4"/>
      <c r="B24" s="4"/>
      <c r="C24" s="1316" t="s">
        <v>291</v>
      </c>
      <c r="D24" s="1317"/>
      <c r="E24" s="1317"/>
      <c r="F24" s="1317"/>
      <c r="G24" s="1317"/>
      <c r="H24" s="4"/>
      <c r="I24" s="4"/>
      <c r="J24" s="4"/>
      <c r="K24" s="4"/>
    </row>
    <row r="25" spans="1:11" ht="14.1" customHeight="1">
      <c r="A25" s="4"/>
      <c r="B25" s="4"/>
      <c r="C25" s="26" t="s">
        <v>940</v>
      </c>
      <c r="D25" s="1316" t="s">
        <v>939</v>
      </c>
      <c r="E25" s="1317"/>
      <c r="F25" s="1317"/>
      <c r="G25" s="1317"/>
      <c r="H25" s="4"/>
      <c r="I25" s="4"/>
      <c r="J25" s="4"/>
      <c r="K25" s="4"/>
    </row>
    <row r="26" spans="1:11" ht="18" customHeight="1">
      <c r="A26" s="4"/>
      <c r="B26" s="4"/>
      <c r="C26" s="14" t="s">
        <v>382</v>
      </c>
      <c r="D26" s="1314" t="s">
        <v>952</v>
      </c>
      <c r="E26" s="1315"/>
      <c r="F26" s="1315"/>
      <c r="G26" s="1315"/>
      <c r="H26" s="4"/>
      <c r="I26" s="4"/>
      <c r="J26" s="4"/>
      <c r="K26" s="4"/>
    </row>
    <row r="27" spans="1:11" ht="18" customHeight="1">
      <c r="A27" s="4"/>
      <c r="B27" s="4"/>
      <c r="C27" s="27" t="s">
        <v>380</v>
      </c>
      <c r="D27" s="1310" t="s">
        <v>951</v>
      </c>
      <c r="E27" s="1311"/>
      <c r="F27" s="1311"/>
      <c r="G27" s="1311"/>
      <c r="H27" s="4"/>
      <c r="I27" s="4"/>
      <c r="J27" s="4"/>
      <c r="K27" s="4"/>
    </row>
    <row r="28" spans="1:11" ht="18" customHeight="1">
      <c r="A28" s="4"/>
      <c r="B28" s="4"/>
      <c r="C28" s="27" t="s">
        <v>15</v>
      </c>
      <c r="D28" s="1310" t="s">
        <v>950</v>
      </c>
      <c r="E28" s="1311"/>
      <c r="F28" s="1311"/>
      <c r="G28" s="1311"/>
      <c r="H28" s="4"/>
      <c r="I28" s="4"/>
      <c r="J28" s="4"/>
      <c r="K28" s="4"/>
    </row>
    <row r="29" spans="1:11" ht="15" customHeight="1">
      <c r="A29" s="4"/>
      <c r="B29" s="4"/>
      <c r="C29" s="13"/>
      <c r="D29" s="33">
        <v>2022</v>
      </c>
      <c r="E29" s="33">
        <v>2023</v>
      </c>
      <c r="F29" s="33">
        <v>2024</v>
      </c>
      <c r="G29" s="33">
        <v>2025</v>
      </c>
      <c r="H29" s="4"/>
      <c r="I29" s="4"/>
      <c r="J29" s="4"/>
      <c r="K29" s="4"/>
    </row>
    <row r="30" spans="1:11" ht="15" customHeight="1">
      <c r="A30" s="4"/>
      <c r="B30" s="4"/>
      <c r="C30" s="12"/>
      <c r="D30" s="34" t="s">
        <v>7</v>
      </c>
      <c r="E30" s="34" t="s">
        <v>8</v>
      </c>
      <c r="F30" s="34" t="s">
        <v>8</v>
      </c>
      <c r="G30" s="34" t="s">
        <v>8</v>
      </c>
      <c r="H30" s="4"/>
      <c r="I30" s="4"/>
      <c r="J30" s="4"/>
      <c r="K30" s="4"/>
    </row>
    <row r="31" spans="1:11" ht="14.1" customHeight="1">
      <c r="A31" s="4"/>
      <c r="B31" s="4"/>
      <c r="C31" s="7" t="s">
        <v>16</v>
      </c>
      <c r="D31" s="35" t="s">
        <v>1175</v>
      </c>
      <c r="E31" s="35" t="s">
        <v>337</v>
      </c>
      <c r="F31" s="35" t="s">
        <v>337</v>
      </c>
      <c r="G31" s="35" t="s">
        <v>337</v>
      </c>
      <c r="H31" s="4"/>
      <c r="I31" s="4"/>
      <c r="J31" s="4"/>
      <c r="K31" s="4"/>
    </row>
    <row r="32" spans="1:11" ht="14.1" customHeight="1">
      <c r="A32" s="4"/>
      <c r="B32" s="4"/>
      <c r="C32" s="7" t="s">
        <v>481</v>
      </c>
      <c r="D32" s="35" t="s">
        <v>2775</v>
      </c>
      <c r="E32" s="35" t="s">
        <v>2776</v>
      </c>
      <c r="F32" s="35" t="s">
        <v>2777</v>
      </c>
      <c r="G32" s="35" t="s">
        <v>2777</v>
      </c>
      <c r="H32" s="4"/>
      <c r="I32" s="4"/>
      <c r="J32" s="4"/>
      <c r="K32" s="4"/>
    </row>
    <row r="33" spans="1:11" ht="14.1" customHeight="1">
      <c r="A33" s="4"/>
      <c r="B33" s="4"/>
      <c r="C33" s="7" t="s">
        <v>480</v>
      </c>
      <c r="D33" s="35" t="s">
        <v>2778</v>
      </c>
      <c r="E33" s="35" t="s">
        <v>2779</v>
      </c>
      <c r="F33" s="35" t="s">
        <v>2780</v>
      </c>
      <c r="G33" s="35" t="s">
        <v>2780</v>
      </c>
      <c r="H33" s="4"/>
      <c r="I33" s="4"/>
      <c r="J33" s="4"/>
      <c r="K33" s="4"/>
    </row>
    <row r="34" spans="1:11" ht="14.1" customHeight="1">
      <c r="A34" s="4"/>
      <c r="B34" s="4"/>
      <c r="C34" s="7" t="s">
        <v>375</v>
      </c>
      <c r="D34" s="35" t="s">
        <v>348</v>
      </c>
      <c r="E34" s="35" t="s">
        <v>587</v>
      </c>
      <c r="F34" s="35" t="s">
        <v>372</v>
      </c>
      <c r="G34" s="35" t="s">
        <v>372</v>
      </c>
      <c r="H34" s="4"/>
      <c r="I34" s="4"/>
      <c r="J34" s="4"/>
      <c r="K34" s="4"/>
    </row>
    <row r="35" spans="1:11" ht="14.1" customHeight="1">
      <c r="A35" s="4"/>
      <c r="B35" s="4"/>
      <c r="C35" s="7" t="s">
        <v>374</v>
      </c>
      <c r="D35" s="35" t="s">
        <v>348</v>
      </c>
      <c r="E35" s="35" t="s">
        <v>2781</v>
      </c>
      <c r="F35" s="35" t="s">
        <v>2782</v>
      </c>
      <c r="G35" s="35" t="s">
        <v>372</v>
      </c>
      <c r="H35" s="4"/>
      <c r="I35" s="4"/>
      <c r="J35" s="4"/>
      <c r="K35" s="4"/>
    </row>
    <row r="36" spans="1:11" ht="14.1" customHeight="1">
      <c r="A36" s="4"/>
      <c r="B36" s="4"/>
      <c r="C36" s="7" t="s">
        <v>22</v>
      </c>
      <c r="D36" s="35" t="s">
        <v>348</v>
      </c>
      <c r="E36" s="35" t="s">
        <v>2783</v>
      </c>
      <c r="F36" s="35" t="s">
        <v>2782</v>
      </c>
      <c r="G36" s="35" t="s">
        <v>372</v>
      </c>
      <c r="H36" s="4"/>
      <c r="I36" s="4"/>
      <c r="J36" s="4"/>
      <c r="K36" s="4"/>
    </row>
    <row r="37" spans="1:11" ht="14.1" customHeight="1">
      <c r="A37" s="4"/>
      <c r="B37" s="4"/>
      <c r="C37" s="1312" t="s">
        <v>371</v>
      </c>
      <c r="D37" s="1313"/>
      <c r="E37" s="1313"/>
      <c r="F37" s="1313"/>
      <c r="G37" s="1313"/>
      <c r="H37" s="4"/>
      <c r="I37" s="4"/>
      <c r="J37" s="4"/>
      <c r="K37" s="4"/>
    </row>
    <row r="38" spans="1:11" ht="14.1" customHeight="1">
      <c r="A38" s="4"/>
      <c r="B38" s="4"/>
      <c r="C38" s="13"/>
      <c r="D38" s="33">
        <v>2022</v>
      </c>
      <c r="E38" s="33">
        <v>2023</v>
      </c>
      <c r="F38" s="33">
        <v>2024</v>
      </c>
      <c r="G38" s="33">
        <v>2025</v>
      </c>
      <c r="H38" s="4"/>
      <c r="I38" s="4"/>
      <c r="J38" s="4"/>
      <c r="K38" s="4"/>
    </row>
    <row r="39" spans="1:11" ht="14.1" customHeight="1">
      <c r="A39" s="4"/>
      <c r="B39" s="4"/>
      <c r="C39" s="12"/>
      <c r="D39" s="34" t="s">
        <v>7</v>
      </c>
      <c r="E39" s="34" t="s">
        <v>8</v>
      </c>
      <c r="F39" s="34" t="s">
        <v>8</v>
      </c>
      <c r="G39" s="34" t="s">
        <v>8</v>
      </c>
      <c r="H39" s="4"/>
      <c r="I39" s="4"/>
      <c r="J39" s="4"/>
      <c r="K39" s="4"/>
    </row>
    <row r="40" spans="1:11" ht="14.1" customHeight="1">
      <c r="A40" s="4"/>
      <c r="B40" s="4"/>
      <c r="C40" s="11" t="s">
        <v>368</v>
      </c>
      <c r="D40" s="30">
        <v>0</v>
      </c>
      <c r="E40" s="30">
        <v>254500000</v>
      </c>
      <c r="F40" s="30">
        <v>254500000</v>
      </c>
      <c r="G40" s="30">
        <v>254500000</v>
      </c>
      <c r="H40" s="4"/>
      <c r="I40" s="4"/>
      <c r="J40" s="4"/>
      <c r="K40" s="4"/>
    </row>
    <row r="41" spans="1:11" ht="14.1" customHeight="1">
      <c r="A41" s="4"/>
      <c r="B41" s="4"/>
      <c r="C41" s="11" t="s">
        <v>357</v>
      </c>
      <c r="D41" s="30">
        <v>0</v>
      </c>
      <c r="E41" s="30">
        <v>254500000</v>
      </c>
      <c r="F41" s="30">
        <v>254500000</v>
      </c>
      <c r="G41" s="30">
        <v>254500000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367</v>
      </c>
      <c r="D43" s="30">
        <v>0</v>
      </c>
      <c r="E43" s="30">
        <v>42620000</v>
      </c>
      <c r="F43" s="30">
        <v>42620000</v>
      </c>
      <c r="G43" s="30">
        <v>42620000</v>
      </c>
      <c r="H43" s="4"/>
      <c r="I43" s="4"/>
      <c r="J43" s="4"/>
      <c r="K43" s="4"/>
    </row>
    <row r="44" spans="1:11" ht="14.1" customHeight="1">
      <c r="A44" s="4"/>
      <c r="B44" s="4"/>
      <c r="C44" s="11" t="s">
        <v>357</v>
      </c>
      <c r="D44" s="30">
        <v>0</v>
      </c>
      <c r="E44" s="30">
        <v>42620000</v>
      </c>
      <c r="F44" s="30">
        <v>42620000</v>
      </c>
      <c r="G44" s="30">
        <v>42620000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366</v>
      </c>
      <c r="D46" s="30">
        <v>0</v>
      </c>
      <c r="E46" s="30">
        <v>25000000</v>
      </c>
      <c r="F46" s="30">
        <v>18060000</v>
      </c>
      <c r="G46" s="30">
        <v>18060000</v>
      </c>
      <c r="H46" s="4"/>
      <c r="I46" s="4"/>
      <c r="J46" s="4"/>
      <c r="K46" s="4"/>
    </row>
    <row r="47" spans="1:11" ht="14.1" customHeight="1">
      <c r="A47" s="4"/>
      <c r="B47" s="4"/>
      <c r="C47" s="11" t="s">
        <v>357</v>
      </c>
      <c r="D47" s="30">
        <v>0</v>
      </c>
      <c r="E47" s="30">
        <v>25000000</v>
      </c>
      <c r="F47" s="30">
        <v>18060000</v>
      </c>
      <c r="G47" s="30">
        <v>18060000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365</v>
      </c>
      <c r="D49" s="30">
        <v>0</v>
      </c>
      <c r="E49" s="30">
        <v>0</v>
      </c>
      <c r="F49" s="30">
        <v>0</v>
      </c>
      <c r="G49" s="30">
        <v>0</v>
      </c>
      <c r="H49" s="4"/>
      <c r="I49" s="4"/>
      <c r="J49" s="4"/>
      <c r="K49" s="4"/>
    </row>
    <row r="50" spans="1:11" ht="14.1" customHeight="1">
      <c r="A50" s="4"/>
      <c r="B50" s="4"/>
      <c r="C50" s="11" t="s">
        <v>357</v>
      </c>
      <c r="D50" s="30">
        <v>0</v>
      </c>
      <c r="E50" s="30">
        <v>0</v>
      </c>
      <c r="F50" s="30">
        <v>0</v>
      </c>
      <c r="G50" s="30">
        <v>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370</v>
      </c>
      <c r="D52" s="30">
        <v>0</v>
      </c>
      <c r="E52" s="30">
        <v>0</v>
      </c>
      <c r="F52" s="30">
        <v>0</v>
      </c>
      <c r="G52" s="30">
        <v>0</v>
      </c>
      <c r="H52" s="4"/>
      <c r="I52" s="4"/>
      <c r="J52" s="4"/>
      <c r="K52" s="4"/>
    </row>
    <row r="53" spans="1:11" ht="14.1" customHeight="1">
      <c r="A53" s="4"/>
      <c r="B53" s="4"/>
      <c r="C53" s="11" t="s">
        <v>357</v>
      </c>
      <c r="D53" s="30">
        <v>0</v>
      </c>
      <c r="E53" s="30">
        <v>0</v>
      </c>
      <c r="F53" s="30">
        <v>0</v>
      </c>
      <c r="G53" s="30">
        <v>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363</v>
      </c>
      <c r="D55" s="30">
        <v>0</v>
      </c>
      <c r="E55" s="30">
        <v>0</v>
      </c>
      <c r="F55" s="30">
        <v>0</v>
      </c>
      <c r="G55" s="30">
        <v>0</v>
      </c>
      <c r="H55" s="4"/>
      <c r="I55" s="4"/>
      <c r="J55" s="4"/>
      <c r="K55" s="4"/>
    </row>
    <row r="56" spans="1:11" ht="14.1" customHeight="1">
      <c r="A56" s="4"/>
      <c r="B56" s="4"/>
      <c r="C56" s="11" t="s">
        <v>357</v>
      </c>
      <c r="D56" s="30">
        <v>0</v>
      </c>
      <c r="E56" s="30">
        <v>0</v>
      </c>
      <c r="F56" s="30">
        <v>0</v>
      </c>
      <c r="G56" s="30">
        <v>0</v>
      </c>
      <c r="H56" s="4"/>
      <c r="I56" s="4"/>
      <c r="J56" s="4"/>
      <c r="K56" s="4"/>
    </row>
    <row r="57" spans="1:11" ht="14.1" customHeight="1">
      <c r="A57" s="4"/>
      <c r="B57" s="4"/>
      <c r="C57" s="11" t="s">
        <v>361</v>
      </c>
      <c r="D57" s="30">
        <v>0</v>
      </c>
      <c r="E57" s="30">
        <v>0</v>
      </c>
      <c r="F57" s="30">
        <v>0</v>
      </c>
      <c r="G57" s="30">
        <v>0</v>
      </c>
      <c r="H57" s="4"/>
      <c r="I57" s="4"/>
      <c r="J57" s="4"/>
      <c r="K57" s="4"/>
    </row>
    <row r="58" spans="1:11" ht="14.1" customHeight="1">
      <c r="A58" s="4"/>
      <c r="B58" s="4"/>
      <c r="C58" s="11" t="s">
        <v>362</v>
      </c>
      <c r="D58" s="30">
        <v>0</v>
      </c>
      <c r="E58" s="30">
        <v>0</v>
      </c>
      <c r="F58" s="30">
        <v>0</v>
      </c>
      <c r="G58" s="30">
        <v>0</v>
      </c>
      <c r="H58" s="4"/>
      <c r="I58" s="4"/>
      <c r="J58" s="4"/>
      <c r="K58" s="4"/>
    </row>
    <row r="59" spans="1:11" ht="14.1" customHeight="1">
      <c r="A59" s="4"/>
      <c r="B59" s="4"/>
      <c r="C59" s="11" t="s">
        <v>357</v>
      </c>
      <c r="D59" s="30">
        <v>0</v>
      </c>
      <c r="E59" s="30">
        <v>0</v>
      </c>
      <c r="F59" s="30">
        <v>0</v>
      </c>
      <c r="G59" s="30">
        <v>0</v>
      </c>
      <c r="H59" s="4"/>
      <c r="I59" s="4"/>
      <c r="J59" s="4"/>
      <c r="K59" s="4"/>
    </row>
    <row r="60" spans="1:11" ht="14.1" customHeight="1">
      <c r="A60" s="4"/>
      <c r="B60" s="4"/>
      <c r="C60" s="11" t="s">
        <v>361</v>
      </c>
      <c r="D60" s="30">
        <v>0</v>
      </c>
      <c r="E60" s="30">
        <v>0</v>
      </c>
      <c r="F60" s="30">
        <v>0</v>
      </c>
      <c r="G60" s="30">
        <v>0</v>
      </c>
      <c r="H60" s="4"/>
      <c r="I60" s="4"/>
      <c r="J60" s="4"/>
      <c r="K60" s="4"/>
    </row>
    <row r="61" spans="1:11" ht="14.1" customHeight="1">
      <c r="A61" s="4"/>
      <c r="B61" s="4"/>
      <c r="C61" s="11" t="s">
        <v>360</v>
      </c>
      <c r="D61" s="30">
        <v>0</v>
      </c>
      <c r="E61" s="30">
        <v>0</v>
      </c>
      <c r="F61" s="30">
        <v>0</v>
      </c>
      <c r="G61" s="30">
        <v>0</v>
      </c>
      <c r="H61" s="4"/>
      <c r="I61" s="4"/>
      <c r="J61" s="4"/>
      <c r="K61" s="4"/>
    </row>
    <row r="62" spans="1:11" ht="14.1" customHeight="1">
      <c r="A62" s="4"/>
      <c r="B62" s="4"/>
      <c r="C62" s="11" t="s">
        <v>357</v>
      </c>
      <c r="D62" s="30">
        <v>0</v>
      </c>
      <c r="E62" s="30">
        <v>0</v>
      </c>
      <c r="F62" s="30">
        <v>0</v>
      </c>
      <c r="G62" s="30">
        <v>0</v>
      </c>
      <c r="H62" s="4"/>
      <c r="I62" s="4"/>
      <c r="J62" s="4"/>
      <c r="K62" s="4"/>
    </row>
    <row r="63" spans="1:11" ht="14.1" customHeight="1">
      <c r="A63" s="4"/>
      <c r="B63" s="4"/>
      <c r="C63" s="11" t="s">
        <v>356</v>
      </c>
      <c r="D63" s="30">
        <v>0</v>
      </c>
      <c r="E63" s="30">
        <v>0</v>
      </c>
      <c r="F63" s="30">
        <v>0</v>
      </c>
      <c r="G63" s="30">
        <v>0</v>
      </c>
      <c r="H63" s="4"/>
      <c r="I63" s="4"/>
      <c r="J63" s="4"/>
      <c r="K63" s="4"/>
    </row>
    <row r="64" spans="1:11" ht="14.1" customHeight="1">
      <c r="A64" s="4"/>
      <c r="B64" s="4"/>
      <c r="C64" s="11" t="s">
        <v>355</v>
      </c>
      <c r="D64" s="30">
        <v>0</v>
      </c>
      <c r="E64" s="30">
        <v>0</v>
      </c>
      <c r="F64" s="30">
        <v>0</v>
      </c>
      <c r="G64" s="30">
        <v>0</v>
      </c>
      <c r="H64" s="4"/>
      <c r="I64" s="4"/>
      <c r="J64" s="4"/>
      <c r="K64" s="4"/>
    </row>
    <row r="65" spans="1:11" ht="14.1" customHeight="1">
      <c r="A65" s="4"/>
      <c r="B65" s="4"/>
      <c r="C65" s="11" t="s">
        <v>354</v>
      </c>
      <c r="D65" s="30">
        <v>0</v>
      </c>
      <c r="E65" s="30">
        <v>0</v>
      </c>
      <c r="F65" s="30">
        <v>0</v>
      </c>
      <c r="G65" s="30">
        <v>0</v>
      </c>
      <c r="H65" s="4"/>
      <c r="I65" s="4"/>
      <c r="J65" s="4"/>
      <c r="K65" s="4"/>
    </row>
    <row r="66" spans="1:11" ht="14.1" customHeight="1">
      <c r="A66" s="4"/>
      <c r="B66" s="4"/>
      <c r="C66" s="11" t="s">
        <v>353</v>
      </c>
      <c r="D66" s="30">
        <v>0</v>
      </c>
      <c r="E66" s="30">
        <v>0</v>
      </c>
      <c r="F66" s="30">
        <v>0</v>
      </c>
      <c r="G66" s="30">
        <v>0</v>
      </c>
      <c r="H66" s="4"/>
      <c r="I66" s="4"/>
      <c r="J66" s="4"/>
      <c r="K66" s="4"/>
    </row>
    <row r="67" spans="1:11" ht="14.1" customHeight="1">
      <c r="A67" s="4"/>
      <c r="B67" s="4"/>
      <c r="C67" s="11" t="s">
        <v>359</v>
      </c>
      <c r="D67" s="30">
        <v>0</v>
      </c>
      <c r="E67" s="30">
        <v>0</v>
      </c>
      <c r="F67" s="30">
        <v>0</v>
      </c>
      <c r="G67" s="30">
        <v>0</v>
      </c>
      <c r="H67" s="4"/>
      <c r="I67" s="4"/>
      <c r="J67" s="4"/>
      <c r="K67" s="4"/>
    </row>
    <row r="68" spans="1:11" ht="14.1" customHeight="1">
      <c r="A68" s="4"/>
      <c r="B68" s="4"/>
      <c r="C68" s="11" t="s">
        <v>357</v>
      </c>
      <c r="D68" s="30">
        <v>0</v>
      </c>
      <c r="E68" s="30">
        <v>0</v>
      </c>
      <c r="F68" s="30">
        <v>0</v>
      </c>
      <c r="G68" s="30">
        <v>0</v>
      </c>
      <c r="H68" s="4"/>
      <c r="I68" s="4"/>
      <c r="J68" s="4"/>
      <c r="K68" s="4"/>
    </row>
    <row r="69" spans="1:11" ht="14.1" customHeight="1">
      <c r="A69" s="4"/>
      <c r="B69" s="4"/>
      <c r="C69" s="11" t="s">
        <v>356</v>
      </c>
      <c r="D69" s="30">
        <v>0</v>
      </c>
      <c r="E69" s="30">
        <v>0</v>
      </c>
      <c r="F69" s="30">
        <v>0</v>
      </c>
      <c r="G69" s="30">
        <v>0</v>
      </c>
      <c r="H69" s="4"/>
      <c r="I69" s="4"/>
      <c r="J69" s="4"/>
      <c r="K69" s="4"/>
    </row>
    <row r="70" spans="1:11" ht="14.1" customHeight="1">
      <c r="A70" s="4"/>
      <c r="B70" s="4"/>
      <c r="C70" s="11" t="s">
        <v>355</v>
      </c>
      <c r="D70" s="30">
        <v>0</v>
      </c>
      <c r="E70" s="30">
        <v>0</v>
      </c>
      <c r="F70" s="30">
        <v>0</v>
      </c>
      <c r="G70" s="30">
        <v>0</v>
      </c>
      <c r="H70" s="4"/>
      <c r="I70" s="4"/>
      <c r="J70" s="4"/>
      <c r="K70" s="4"/>
    </row>
    <row r="71" spans="1:11" ht="14.1" customHeight="1">
      <c r="A71" s="4"/>
      <c r="B71" s="4"/>
      <c r="C71" s="11" t="s">
        <v>354</v>
      </c>
      <c r="D71" s="30">
        <v>0</v>
      </c>
      <c r="E71" s="30">
        <v>0</v>
      </c>
      <c r="F71" s="30">
        <v>0</v>
      </c>
      <c r="G71" s="30">
        <v>0</v>
      </c>
      <c r="H71" s="4"/>
      <c r="I71" s="4"/>
      <c r="J71" s="4"/>
      <c r="K71" s="4"/>
    </row>
    <row r="72" spans="1:11" ht="14.1" customHeight="1">
      <c r="A72" s="4"/>
      <c r="B72" s="4"/>
      <c r="C72" s="11" t="s">
        <v>353</v>
      </c>
      <c r="D72" s="30">
        <v>0</v>
      </c>
      <c r="E72" s="30">
        <v>0</v>
      </c>
      <c r="F72" s="30">
        <v>0</v>
      </c>
      <c r="G72" s="30">
        <v>0</v>
      </c>
      <c r="H72" s="4"/>
      <c r="I72" s="4"/>
      <c r="J72" s="4"/>
      <c r="K72" s="4"/>
    </row>
    <row r="73" spans="1:11" ht="14.1" customHeight="1">
      <c r="A73" s="4"/>
      <c r="B73" s="4"/>
      <c r="C73" s="11" t="s">
        <v>358</v>
      </c>
      <c r="D73" s="30">
        <v>0</v>
      </c>
      <c r="E73" s="30">
        <v>0</v>
      </c>
      <c r="F73" s="30">
        <v>0</v>
      </c>
      <c r="G73" s="30">
        <v>0</v>
      </c>
      <c r="H73" s="4"/>
      <c r="I73" s="4"/>
      <c r="J73" s="4"/>
      <c r="K73" s="4"/>
    </row>
    <row r="74" spans="1:11" ht="14.1" customHeight="1">
      <c r="A74" s="4"/>
      <c r="B74" s="4"/>
      <c r="C74" s="11" t="s">
        <v>357</v>
      </c>
      <c r="D74" s="30">
        <v>0</v>
      </c>
      <c r="E74" s="30">
        <v>0</v>
      </c>
      <c r="F74" s="30">
        <v>0</v>
      </c>
      <c r="G74" s="30">
        <v>0</v>
      </c>
      <c r="H74" s="4"/>
      <c r="I74" s="4"/>
      <c r="J74" s="4"/>
      <c r="K74" s="4"/>
    </row>
    <row r="75" spans="1:11" ht="14.1" customHeight="1">
      <c r="A75" s="4"/>
      <c r="B75" s="4"/>
      <c r="C75" s="11" t="s">
        <v>356</v>
      </c>
      <c r="D75" s="30">
        <v>0</v>
      </c>
      <c r="E75" s="30">
        <v>0</v>
      </c>
      <c r="F75" s="30">
        <v>0</v>
      </c>
      <c r="G75" s="30">
        <v>0</v>
      </c>
      <c r="H75" s="4"/>
      <c r="I75" s="4"/>
      <c r="J75" s="4"/>
      <c r="K75" s="4"/>
    </row>
    <row r="76" spans="1:11" ht="14.1" customHeight="1">
      <c r="A76" s="4"/>
      <c r="B76" s="4"/>
      <c r="C76" s="11" t="s">
        <v>355</v>
      </c>
      <c r="D76" s="30">
        <v>0</v>
      </c>
      <c r="E76" s="30">
        <v>0</v>
      </c>
      <c r="F76" s="30">
        <v>0</v>
      </c>
      <c r="G76" s="30">
        <v>0</v>
      </c>
      <c r="H76" s="4"/>
      <c r="I76" s="4"/>
      <c r="J76" s="4"/>
      <c r="K76" s="4"/>
    </row>
    <row r="77" spans="1:11" ht="14.1" customHeight="1">
      <c r="A77" s="4"/>
      <c r="B77" s="4"/>
      <c r="C77" s="11" t="s">
        <v>354</v>
      </c>
      <c r="D77" s="30">
        <v>0</v>
      </c>
      <c r="E77" s="30">
        <v>0</v>
      </c>
      <c r="F77" s="30">
        <v>0</v>
      </c>
      <c r="G77" s="30">
        <v>0</v>
      </c>
      <c r="H77" s="4"/>
      <c r="I77" s="4"/>
      <c r="J77" s="4"/>
      <c r="K77" s="4"/>
    </row>
    <row r="78" spans="1:11" ht="14.1" customHeight="1">
      <c r="A78" s="4"/>
      <c r="B78" s="4"/>
      <c r="C78" s="11" t="s">
        <v>353</v>
      </c>
      <c r="D78" s="30">
        <v>0</v>
      </c>
      <c r="E78" s="30">
        <v>0</v>
      </c>
      <c r="F78" s="30">
        <v>0</v>
      </c>
      <c r="G78" s="30">
        <v>0</v>
      </c>
      <c r="H78" s="4"/>
      <c r="I78" s="4"/>
      <c r="J78" s="4"/>
      <c r="K78" s="4"/>
    </row>
    <row r="79" spans="1:11" ht="14.1" customHeight="1">
      <c r="A79" s="4"/>
      <c r="B79" s="4"/>
      <c r="C79" s="11" t="s">
        <v>352</v>
      </c>
      <c r="D79" s="30">
        <v>0</v>
      </c>
      <c r="E79" s="30">
        <v>0</v>
      </c>
      <c r="F79" s="30">
        <v>0</v>
      </c>
      <c r="G79" s="30">
        <v>0</v>
      </c>
      <c r="H79" s="4"/>
      <c r="I79" s="4"/>
      <c r="J79" s="4"/>
      <c r="K79" s="4"/>
    </row>
    <row r="80" spans="1:11" ht="14.1" customHeight="1">
      <c r="A80" s="4"/>
      <c r="B80" s="4"/>
      <c r="C80" s="11" t="s">
        <v>351</v>
      </c>
      <c r="D80" s="30">
        <v>0</v>
      </c>
      <c r="E80" s="30">
        <v>0</v>
      </c>
      <c r="F80" s="30">
        <v>0</v>
      </c>
      <c r="G80" s="30">
        <v>0</v>
      </c>
      <c r="H80" s="4"/>
      <c r="I80" s="4"/>
      <c r="J80" s="4"/>
      <c r="K80" s="4"/>
    </row>
    <row r="81" spans="1:11" ht="14.1" customHeight="1">
      <c r="A81" s="4"/>
      <c r="B81" s="4"/>
      <c r="C81" s="10" t="s">
        <v>145</v>
      </c>
      <c r="D81" s="30">
        <v>0</v>
      </c>
      <c r="E81" s="30">
        <v>322120000</v>
      </c>
      <c r="F81" s="30">
        <v>315180000</v>
      </c>
      <c r="G81" s="30">
        <v>315180000</v>
      </c>
      <c r="H81" s="4"/>
      <c r="I81" s="4"/>
      <c r="J81" s="4"/>
      <c r="K81" s="4"/>
    </row>
    <row r="82" spans="1:11" ht="69" customHeight="1">
      <c r="A82" s="4"/>
      <c r="B82" s="4"/>
      <c r="C82" s="14" t="s">
        <v>382</v>
      </c>
      <c r="D82" s="1314" t="s">
        <v>949</v>
      </c>
      <c r="E82" s="1315"/>
      <c r="F82" s="1315"/>
      <c r="G82" s="1315"/>
      <c r="H82" s="4"/>
      <c r="I82" s="4"/>
      <c r="J82" s="4"/>
      <c r="K82" s="4"/>
    </row>
    <row r="83" spans="1:11" ht="69" customHeight="1">
      <c r="A83" s="4"/>
      <c r="B83" s="4"/>
      <c r="C83" s="27" t="s">
        <v>380</v>
      </c>
      <c r="D83" s="1310" t="s">
        <v>948</v>
      </c>
      <c r="E83" s="1311"/>
      <c r="F83" s="1311"/>
      <c r="G83" s="1311"/>
      <c r="H83" s="4"/>
      <c r="I83" s="4"/>
      <c r="J83" s="4"/>
      <c r="K83" s="4"/>
    </row>
    <row r="84" spans="1:11" ht="69" customHeight="1">
      <c r="A84" s="4"/>
      <c r="B84" s="4"/>
      <c r="C84" s="27" t="s">
        <v>15</v>
      </c>
      <c r="D84" s="1310" t="s">
        <v>947</v>
      </c>
      <c r="E84" s="1311"/>
      <c r="F84" s="1311"/>
      <c r="G84" s="1311"/>
      <c r="H84" s="4"/>
      <c r="I84" s="4"/>
      <c r="J84" s="4"/>
      <c r="K84" s="4"/>
    </row>
    <row r="85" spans="1:11" ht="15" customHeight="1">
      <c r="A85" s="4"/>
      <c r="B85" s="4"/>
      <c r="C85" s="13"/>
      <c r="D85" s="33">
        <v>2022</v>
      </c>
      <c r="E85" s="33">
        <v>2023</v>
      </c>
      <c r="F85" s="33">
        <v>2024</v>
      </c>
      <c r="G85" s="33">
        <v>2025</v>
      </c>
      <c r="H85" s="4"/>
      <c r="I85" s="4"/>
      <c r="J85" s="4"/>
      <c r="K85" s="4"/>
    </row>
    <row r="86" spans="1:11" ht="15" customHeight="1">
      <c r="A86" s="4"/>
      <c r="B86" s="4"/>
      <c r="C86" s="12"/>
      <c r="D86" s="34" t="s">
        <v>7</v>
      </c>
      <c r="E86" s="34" t="s">
        <v>8</v>
      </c>
      <c r="F86" s="34" t="s">
        <v>8</v>
      </c>
      <c r="G86" s="34" t="s">
        <v>8</v>
      </c>
      <c r="H86" s="4"/>
      <c r="I86" s="4"/>
      <c r="J86" s="4"/>
      <c r="K86" s="4"/>
    </row>
    <row r="87" spans="1:11" ht="14.1" customHeight="1">
      <c r="A87" s="4"/>
      <c r="B87" s="4"/>
      <c r="C87" s="7" t="s">
        <v>16</v>
      </c>
      <c r="D87" s="35" t="s">
        <v>425</v>
      </c>
      <c r="E87" s="35" t="s">
        <v>689</v>
      </c>
      <c r="F87" s="35" t="s">
        <v>689</v>
      </c>
      <c r="G87" s="35" t="s">
        <v>689</v>
      </c>
      <c r="H87" s="4"/>
      <c r="I87" s="4"/>
      <c r="J87" s="4"/>
      <c r="K87" s="4"/>
    </row>
    <row r="88" spans="1:11" ht="14.1" customHeight="1">
      <c r="A88" s="4"/>
      <c r="B88" s="4"/>
      <c r="C88" s="7" t="s">
        <v>481</v>
      </c>
      <c r="D88" s="35" t="s">
        <v>1756</v>
      </c>
      <c r="E88" s="35" t="s">
        <v>1756</v>
      </c>
      <c r="F88" s="35" t="s">
        <v>1756</v>
      </c>
      <c r="G88" s="35" t="s">
        <v>1756</v>
      </c>
      <c r="H88" s="4"/>
      <c r="I88" s="4"/>
      <c r="J88" s="4"/>
      <c r="K88" s="4"/>
    </row>
    <row r="89" spans="1:11" ht="14.1" customHeight="1">
      <c r="A89" s="4"/>
      <c r="B89" s="4"/>
      <c r="C89" s="7" t="s">
        <v>480</v>
      </c>
      <c r="D89" s="35" t="s">
        <v>1757</v>
      </c>
      <c r="E89" s="35" t="s">
        <v>1758</v>
      </c>
      <c r="F89" s="35" t="s">
        <v>1758</v>
      </c>
      <c r="G89" s="35" t="s">
        <v>1758</v>
      </c>
      <c r="H89" s="4"/>
      <c r="I89" s="4"/>
      <c r="J89" s="4"/>
      <c r="K89" s="4"/>
    </row>
    <row r="90" spans="1:11" ht="14.1" customHeight="1">
      <c r="A90" s="4"/>
      <c r="B90" s="4"/>
      <c r="C90" s="7" t="s">
        <v>375</v>
      </c>
      <c r="D90" s="35" t="s">
        <v>348</v>
      </c>
      <c r="E90" s="35" t="s">
        <v>587</v>
      </c>
      <c r="F90" s="35" t="s">
        <v>372</v>
      </c>
      <c r="G90" s="35" t="s">
        <v>372</v>
      </c>
      <c r="H90" s="4"/>
      <c r="I90" s="4"/>
      <c r="J90" s="4"/>
      <c r="K90" s="4"/>
    </row>
    <row r="91" spans="1:11" ht="14.1" customHeight="1">
      <c r="A91" s="4"/>
      <c r="B91" s="4"/>
      <c r="C91" s="7" t="s">
        <v>374</v>
      </c>
      <c r="D91" s="35" t="s">
        <v>348</v>
      </c>
      <c r="E91" s="35" t="s">
        <v>372</v>
      </c>
      <c r="F91" s="35" t="s">
        <v>372</v>
      </c>
      <c r="G91" s="35" t="s">
        <v>372</v>
      </c>
      <c r="H91" s="4"/>
      <c r="I91" s="4"/>
      <c r="J91" s="4"/>
      <c r="K91" s="4"/>
    </row>
    <row r="92" spans="1:11" ht="14.1" customHeight="1">
      <c r="A92" s="4"/>
      <c r="B92" s="4"/>
      <c r="C92" s="7" t="s">
        <v>22</v>
      </c>
      <c r="D92" s="35" t="s">
        <v>348</v>
      </c>
      <c r="E92" s="35" t="s">
        <v>373</v>
      </c>
      <c r="F92" s="35" t="s">
        <v>372</v>
      </c>
      <c r="G92" s="35" t="s">
        <v>372</v>
      </c>
      <c r="H92" s="4"/>
      <c r="I92" s="4"/>
      <c r="J92" s="4"/>
      <c r="K92" s="4"/>
    </row>
    <row r="93" spans="1:11" ht="14.1" customHeight="1">
      <c r="A93" s="4"/>
      <c r="B93" s="4"/>
      <c r="C93" s="1312" t="s">
        <v>371</v>
      </c>
      <c r="D93" s="1313"/>
      <c r="E93" s="1313"/>
      <c r="F93" s="1313"/>
      <c r="G93" s="1313"/>
      <c r="H93" s="4"/>
      <c r="I93" s="4"/>
      <c r="J93" s="4"/>
      <c r="K93" s="4"/>
    </row>
    <row r="94" spans="1:11" ht="14.1" customHeight="1">
      <c r="A94" s="4"/>
      <c r="B94" s="4"/>
      <c r="C94" s="13"/>
      <c r="D94" s="33">
        <v>2022</v>
      </c>
      <c r="E94" s="33">
        <v>2023</v>
      </c>
      <c r="F94" s="33">
        <v>2024</v>
      </c>
      <c r="G94" s="33">
        <v>2025</v>
      </c>
      <c r="H94" s="4"/>
      <c r="I94" s="4"/>
      <c r="J94" s="4"/>
      <c r="K94" s="4"/>
    </row>
    <row r="95" spans="1:11" ht="14.1" customHeight="1">
      <c r="A95" s="4"/>
      <c r="B95" s="4"/>
      <c r="C95" s="12"/>
      <c r="D95" s="34" t="s">
        <v>7</v>
      </c>
      <c r="E95" s="34" t="s">
        <v>8</v>
      </c>
      <c r="F95" s="34" t="s">
        <v>8</v>
      </c>
      <c r="G95" s="34" t="s">
        <v>8</v>
      </c>
      <c r="H95" s="4"/>
      <c r="I95" s="4"/>
      <c r="J95" s="4"/>
      <c r="K95" s="4"/>
    </row>
    <row r="96" spans="1:11" ht="14.1" customHeight="1">
      <c r="A96" s="4"/>
      <c r="B96" s="4"/>
      <c r="C96" s="11" t="s">
        <v>368</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367</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366</v>
      </c>
      <c r="D102" s="30">
        <v>0</v>
      </c>
      <c r="E102" s="30">
        <v>7700000</v>
      </c>
      <c r="F102" s="30">
        <v>7700000</v>
      </c>
      <c r="G102" s="30">
        <v>7700000</v>
      </c>
      <c r="H102" s="4"/>
      <c r="I102" s="4"/>
      <c r="J102" s="4"/>
      <c r="K102" s="4"/>
    </row>
    <row r="103" spans="1:11" ht="14.1" customHeight="1">
      <c r="A103" s="4"/>
      <c r="B103" s="4"/>
      <c r="C103" s="11" t="s">
        <v>357</v>
      </c>
      <c r="D103" s="30">
        <v>0</v>
      </c>
      <c r="E103" s="30">
        <v>7700000</v>
      </c>
      <c r="F103" s="30">
        <v>7700000</v>
      </c>
      <c r="G103" s="30">
        <v>7700000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365</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370</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363</v>
      </c>
      <c r="D111" s="30">
        <v>0</v>
      </c>
      <c r="E111" s="30">
        <v>90000</v>
      </c>
      <c r="F111" s="30">
        <v>90000</v>
      </c>
      <c r="G111" s="30">
        <v>90000</v>
      </c>
      <c r="H111" s="4"/>
      <c r="I111" s="4"/>
      <c r="J111" s="4"/>
      <c r="K111" s="4"/>
    </row>
    <row r="112" spans="1:11" ht="14.1" customHeight="1">
      <c r="A112" s="4"/>
      <c r="B112" s="4"/>
      <c r="C112" s="11" t="s">
        <v>357</v>
      </c>
      <c r="D112" s="30">
        <v>0</v>
      </c>
      <c r="E112" s="30">
        <v>90000</v>
      </c>
      <c r="F112" s="30">
        <v>90000</v>
      </c>
      <c r="G112" s="30">
        <v>90000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362</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361</v>
      </c>
      <c r="D116" s="30">
        <v>0</v>
      </c>
      <c r="E116" s="30">
        <v>0</v>
      </c>
      <c r="F116" s="30">
        <v>0</v>
      </c>
      <c r="G116" s="30">
        <v>0</v>
      </c>
      <c r="H116" s="4"/>
      <c r="I116" s="4"/>
      <c r="J116" s="4"/>
      <c r="K116" s="4"/>
    </row>
    <row r="117" spans="1:11" ht="14.1" customHeight="1">
      <c r="A117" s="4"/>
      <c r="B117" s="4"/>
      <c r="C117" s="11" t="s">
        <v>360</v>
      </c>
      <c r="D117" s="30">
        <v>0</v>
      </c>
      <c r="E117" s="30">
        <v>0</v>
      </c>
      <c r="F117" s="30">
        <v>0</v>
      </c>
      <c r="G117" s="30">
        <v>0</v>
      </c>
      <c r="H117" s="4"/>
      <c r="I117" s="4"/>
      <c r="J117" s="4"/>
      <c r="K117" s="4"/>
    </row>
    <row r="118" spans="1:11" ht="14.1" customHeight="1">
      <c r="A118" s="4"/>
      <c r="B118" s="4"/>
      <c r="C118" s="11" t="s">
        <v>357</v>
      </c>
      <c r="D118" s="30">
        <v>0</v>
      </c>
      <c r="E118" s="30">
        <v>0</v>
      </c>
      <c r="F118" s="30">
        <v>0</v>
      </c>
      <c r="G118" s="30">
        <v>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359</v>
      </c>
      <c r="D123" s="30">
        <v>0</v>
      </c>
      <c r="E123" s="30">
        <v>0</v>
      </c>
      <c r="F123" s="30">
        <v>0</v>
      </c>
      <c r="G123" s="30">
        <v>0</v>
      </c>
      <c r="H123" s="4"/>
      <c r="I123" s="4"/>
      <c r="J123" s="4"/>
      <c r="K123" s="4"/>
    </row>
    <row r="124" spans="1:11" ht="14.1" customHeight="1">
      <c r="A124" s="4"/>
      <c r="B124" s="4"/>
      <c r="C124" s="11" t="s">
        <v>357</v>
      </c>
      <c r="D124" s="30">
        <v>0</v>
      </c>
      <c r="E124" s="30">
        <v>0</v>
      </c>
      <c r="F124" s="30">
        <v>0</v>
      </c>
      <c r="G124" s="30">
        <v>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358</v>
      </c>
      <c r="D129" s="30">
        <v>0</v>
      </c>
      <c r="E129" s="30">
        <v>0</v>
      </c>
      <c r="F129" s="30">
        <v>0</v>
      </c>
      <c r="G129" s="30">
        <v>0</v>
      </c>
      <c r="H129" s="4"/>
      <c r="I129" s="4"/>
      <c r="J129" s="4"/>
      <c r="K129" s="4"/>
    </row>
    <row r="130" spans="1:11" ht="14.1" customHeight="1">
      <c r="A130" s="4"/>
      <c r="B130" s="4"/>
      <c r="C130" s="11" t="s">
        <v>357</v>
      </c>
      <c r="D130" s="30">
        <v>0</v>
      </c>
      <c r="E130" s="30">
        <v>0</v>
      </c>
      <c r="F130" s="30">
        <v>0</v>
      </c>
      <c r="G130" s="30">
        <v>0</v>
      </c>
      <c r="H130" s="4"/>
      <c r="I130" s="4"/>
      <c r="J130" s="4"/>
      <c r="K130" s="4"/>
    </row>
    <row r="131" spans="1:11" ht="14.1" customHeight="1">
      <c r="A131" s="4"/>
      <c r="B131" s="4"/>
      <c r="C131" s="11" t="s">
        <v>356</v>
      </c>
      <c r="D131" s="30">
        <v>0</v>
      </c>
      <c r="E131" s="30">
        <v>0</v>
      </c>
      <c r="F131" s="30">
        <v>0</v>
      </c>
      <c r="G131" s="30">
        <v>0</v>
      </c>
      <c r="H131" s="4"/>
      <c r="I131" s="4"/>
      <c r="J131" s="4"/>
      <c r="K131" s="4"/>
    </row>
    <row r="132" spans="1:11" ht="14.1" customHeight="1">
      <c r="A132" s="4"/>
      <c r="B132" s="4"/>
      <c r="C132" s="11" t="s">
        <v>355</v>
      </c>
      <c r="D132" s="30">
        <v>0</v>
      </c>
      <c r="E132" s="30">
        <v>0</v>
      </c>
      <c r="F132" s="30">
        <v>0</v>
      </c>
      <c r="G132" s="30">
        <v>0</v>
      </c>
      <c r="H132" s="4"/>
      <c r="I132" s="4"/>
      <c r="J132" s="4"/>
      <c r="K132" s="4"/>
    </row>
    <row r="133" spans="1:11" ht="14.1" customHeight="1">
      <c r="A133" s="4"/>
      <c r="B133" s="4"/>
      <c r="C133" s="11" t="s">
        <v>354</v>
      </c>
      <c r="D133" s="30">
        <v>0</v>
      </c>
      <c r="E133" s="30">
        <v>0</v>
      </c>
      <c r="F133" s="30">
        <v>0</v>
      </c>
      <c r="G133" s="30">
        <v>0</v>
      </c>
      <c r="H133" s="4"/>
      <c r="I133" s="4"/>
      <c r="J133" s="4"/>
      <c r="K133" s="4"/>
    </row>
    <row r="134" spans="1:11" ht="14.1" customHeight="1">
      <c r="A134" s="4"/>
      <c r="B134" s="4"/>
      <c r="C134" s="11" t="s">
        <v>353</v>
      </c>
      <c r="D134" s="30">
        <v>0</v>
      </c>
      <c r="E134" s="30">
        <v>0</v>
      </c>
      <c r="F134" s="30">
        <v>0</v>
      </c>
      <c r="G134" s="30">
        <v>0</v>
      </c>
      <c r="H134" s="4"/>
      <c r="I134" s="4"/>
      <c r="J134" s="4"/>
      <c r="K134" s="4"/>
    </row>
    <row r="135" spans="1:11" ht="14.1" customHeight="1">
      <c r="A135" s="4"/>
      <c r="B135" s="4"/>
      <c r="C135" s="11" t="s">
        <v>352</v>
      </c>
      <c r="D135" s="30">
        <v>0</v>
      </c>
      <c r="E135" s="30">
        <v>0</v>
      </c>
      <c r="F135" s="30">
        <v>0</v>
      </c>
      <c r="G135" s="30">
        <v>0</v>
      </c>
      <c r="H135" s="4"/>
      <c r="I135" s="4"/>
      <c r="J135" s="4"/>
      <c r="K135" s="4"/>
    </row>
    <row r="136" spans="1:11" ht="14.1" customHeight="1">
      <c r="A136" s="4"/>
      <c r="B136" s="4"/>
      <c r="C136" s="11" t="s">
        <v>351</v>
      </c>
      <c r="D136" s="30">
        <v>0</v>
      </c>
      <c r="E136" s="30">
        <v>0</v>
      </c>
      <c r="F136" s="30">
        <v>0</v>
      </c>
      <c r="G136" s="30">
        <v>0</v>
      </c>
      <c r="H136" s="4"/>
      <c r="I136" s="4"/>
      <c r="J136" s="4"/>
      <c r="K136" s="4"/>
    </row>
    <row r="137" spans="1:11" ht="14.1" customHeight="1">
      <c r="A137" s="4"/>
      <c r="B137" s="4"/>
      <c r="C137" s="10" t="s">
        <v>145</v>
      </c>
      <c r="D137" s="30">
        <v>0</v>
      </c>
      <c r="E137" s="30">
        <v>7790000</v>
      </c>
      <c r="F137" s="30">
        <v>7790000</v>
      </c>
      <c r="G137" s="30">
        <v>7790000</v>
      </c>
      <c r="H137" s="4"/>
      <c r="I137" s="4"/>
      <c r="J137" s="4"/>
      <c r="K137" s="4"/>
    </row>
    <row r="138" spans="1:11" ht="14.1" customHeight="1">
      <c r="A138" s="4"/>
      <c r="B138" s="4"/>
      <c r="C138" s="1316" t="s">
        <v>44</v>
      </c>
      <c r="D138" s="1317"/>
      <c r="E138" s="1317"/>
      <c r="F138" s="1317"/>
      <c r="G138" s="1317"/>
      <c r="H138" s="4"/>
      <c r="I138" s="4"/>
      <c r="J138" s="4"/>
      <c r="K138" s="4"/>
    </row>
    <row r="139" spans="1:11" ht="14.1" customHeight="1">
      <c r="A139" s="4"/>
      <c r="B139" s="4"/>
      <c r="C139" s="26" t="s">
        <v>935</v>
      </c>
      <c r="D139" s="1316" t="s">
        <v>934</v>
      </c>
      <c r="E139" s="1317"/>
      <c r="F139" s="1317"/>
      <c r="G139" s="1317"/>
      <c r="H139" s="4"/>
      <c r="I139" s="4"/>
      <c r="J139" s="4"/>
      <c r="K139" s="4"/>
    </row>
    <row r="140" spans="1:11" ht="14.1" customHeight="1">
      <c r="A140" s="4"/>
      <c r="B140" s="4"/>
      <c r="C140" s="14" t="s">
        <v>382</v>
      </c>
      <c r="D140" s="1314" t="s">
        <v>1759</v>
      </c>
      <c r="E140" s="1315"/>
      <c r="F140" s="1315"/>
      <c r="G140" s="1315"/>
      <c r="H140" s="4"/>
      <c r="I140" s="4"/>
      <c r="J140" s="4"/>
      <c r="K140" s="4"/>
    </row>
    <row r="141" spans="1:11" ht="14.1" customHeight="1">
      <c r="A141" s="4"/>
      <c r="B141" s="4"/>
      <c r="C141" s="27" t="s">
        <v>380</v>
      </c>
      <c r="D141" s="1310" t="s">
        <v>1760</v>
      </c>
      <c r="E141" s="1311"/>
      <c r="F141" s="1311"/>
      <c r="G141" s="1311"/>
      <c r="H141" s="4"/>
      <c r="I141" s="4"/>
      <c r="J141" s="4"/>
      <c r="K141" s="4"/>
    </row>
    <row r="142" spans="1:11" ht="14.1" customHeight="1">
      <c r="A142" s="4"/>
      <c r="B142" s="4"/>
      <c r="C142" s="27" t="s">
        <v>15</v>
      </c>
      <c r="D142" s="1310" t="s">
        <v>945</v>
      </c>
      <c r="E142" s="1311"/>
      <c r="F142" s="1311"/>
      <c r="G142" s="1311"/>
      <c r="H142" s="4"/>
      <c r="I142" s="4"/>
      <c r="J142" s="4"/>
      <c r="K142" s="4"/>
    </row>
    <row r="143" spans="1:11" ht="15" customHeight="1">
      <c r="A143" s="4"/>
      <c r="B143" s="4"/>
      <c r="C143" s="13"/>
      <c r="D143" s="33">
        <v>2022</v>
      </c>
      <c r="E143" s="33">
        <v>2023</v>
      </c>
      <c r="F143" s="33">
        <v>2024</v>
      </c>
      <c r="G143" s="33">
        <v>2025</v>
      </c>
      <c r="H143" s="4"/>
      <c r="I143" s="4"/>
      <c r="J143" s="4"/>
      <c r="K143" s="4"/>
    </row>
    <row r="144" spans="1:11" ht="15" customHeight="1">
      <c r="A144" s="4"/>
      <c r="B144" s="4"/>
      <c r="C144" s="12"/>
      <c r="D144" s="34" t="s">
        <v>7</v>
      </c>
      <c r="E144" s="34" t="s">
        <v>8</v>
      </c>
      <c r="F144" s="34" t="s">
        <v>8</v>
      </c>
      <c r="G144" s="34" t="s">
        <v>8</v>
      </c>
      <c r="H144" s="4"/>
      <c r="I144" s="4"/>
      <c r="J144" s="4"/>
      <c r="K144" s="4"/>
    </row>
    <row r="145" spans="1:11" ht="14.1" customHeight="1">
      <c r="A145" s="4"/>
      <c r="B145" s="4"/>
      <c r="C145" s="7" t="s">
        <v>16</v>
      </c>
      <c r="D145" s="35" t="s">
        <v>689</v>
      </c>
      <c r="E145" s="35" t="s">
        <v>1761</v>
      </c>
      <c r="F145" s="35" t="s">
        <v>1761</v>
      </c>
      <c r="G145" s="35" t="s">
        <v>1761</v>
      </c>
      <c r="H145" s="4"/>
      <c r="I145" s="4"/>
      <c r="J145" s="4"/>
      <c r="K145" s="4"/>
    </row>
    <row r="146" spans="1:11" ht="14.1" customHeight="1">
      <c r="A146" s="4"/>
      <c r="B146" s="4"/>
      <c r="C146" s="7" t="s">
        <v>481</v>
      </c>
      <c r="D146" s="35" t="s">
        <v>583</v>
      </c>
      <c r="E146" s="35" t="s">
        <v>730</v>
      </c>
      <c r="F146" s="35" t="s">
        <v>730</v>
      </c>
      <c r="G146" s="35" t="s">
        <v>730</v>
      </c>
      <c r="H146" s="4"/>
      <c r="I146" s="4"/>
      <c r="J146" s="4"/>
      <c r="K146" s="4"/>
    </row>
    <row r="147" spans="1:11" ht="14.1" customHeight="1">
      <c r="A147" s="4"/>
      <c r="B147" s="4"/>
      <c r="C147" s="7" t="s">
        <v>480</v>
      </c>
      <c r="D147" s="35" t="s">
        <v>895</v>
      </c>
      <c r="E147" s="35" t="s">
        <v>1762</v>
      </c>
      <c r="F147" s="35" t="s">
        <v>1762</v>
      </c>
      <c r="G147" s="35" t="s">
        <v>1762</v>
      </c>
      <c r="H147" s="4"/>
      <c r="I147" s="4"/>
      <c r="J147" s="4"/>
      <c r="K147" s="4"/>
    </row>
    <row r="148" spans="1:11" ht="14.1" customHeight="1">
      <c r="A148" s="4"/>
      <c r="B148" s="4"/>
      <c r="C148" s="7" t="s">
        <v>375</v>
      </c>
      <c r="D148" s="35" t="s">
        <v>348</v>
      </c>
      <c r="E148" s="35" t="s">
        <v>1763</v>
      </c>
      <c r="F148" s="35" t="s">
        <v>372</v>
      </c>
      <c r="G148" s="35" t="s">
        <v>372</v>
      </c>
      <c r="H148" s="4"/>
      <c r="I148" s="4"/>
      <c r="J148" s="4"/>
      <c r="K148" s="4"/>
    </row>
    <row r="149" spans="1:11" ht="14.1" customHeight="1">
      <c r="A149" s="4"/>
      <c r="B149" s="4"/>
      <c r="C149" s="7" t="s">
        <v>374</v>
      </c>
      <c r="D149" s="35" t="s">
        <v>348</v>
      </c>
      <c r="E149" s="35" t="s">
        <v>1177</v>
      </c>
      <c r="F149" s="35" t="s">
        <v>372</v>
      </c>
      <c r="G149" s="35" t="s">
        <v>372</v>
      </c>
      <c r="H149" s="4"/>
      <c r="I149" s="4"/>
      <c r="J149" s="4"/>
      <c r="K149" s="4"/>
    </row>
    <row r="150" spans="1:11" ht="14.1" customHeight="1">
      <c r="A150" s="4"/>
      <c r="B150" s="4"/>
      <c r="C150" s="7" t="s">
        <v>22</v>
      </c>
      <c r="D150" s="35" t="s">
        <v>348</v>
      </c>
      <c r="E150" s="35" t="s">
        <v>1764</v>
      </c>
      <c r="F150" s="35" t="s">
        <v>372</v>
      </c>
      <c r="G150" s="35" t="s">
        <v>372</v>
      </c>
      <c r="H150" s="4"/>
      <c r="I150" s="4"/>
      <c r="J150" s="4"/>
      <c r="K150" s="4"/>
    </row>
    <row r="151" spans="1:11" ht="14.1" customHeight="1">
      <c r="A151" s="4"/>
      <c r="B151" s="4"/>
      <c r="C151" s="1312" t="s">
        <v>371</v>
      </c>
      <c r="D151" s="1313"/>
      <c r="E151" s="1313"/>
      <c r="F151" s="1313"/>
      <c r="G151" s="1313"/>
      <c r="H151" s="4"/>
      <c r="I151" s="4"/>
      <c r="J151" s="4"/>
      <c r="K151" s="4"/>
    </row>
    <row r="152" spans="1:11" ht="14.1" customHeight="1">
      <c r="A152" s="4"/>
      <c r="B152" s="4"/>
      <c r="C152" s="13"/>
      <c r="D152" s="33">
        <v>2022</v>
      </c>
      <c r="E152" s="33">
        <v>2023</v>
      </c>
      <c r="F152" s="33">
        <v>2024</v>
      </c>
      <c r="G152" s="33">
        <v>2025</v>
      </c>
      <c r="H152" s="4"/>
      <c r="I152" s="4"/>
      <c r="J152" s="4"/>
      <c r="K152" s="4"/>
    </row>
    <row r="153" spans="1:11" ht="14.1" customHeight="1">
      <c r="A153" s="4"/>
      <c r="B153" s="4"/>
      <c r="C153" s="12"/>
      <c r="D153" s="34" t="s">
        <v>7</v>
      </c>
      <c r="E153" s="34" t="s">
        <v>8</v>
      </c>
      <c r="F153" s="34" t="s">
        <v>8</v>
      </c>
      <c r="G153" s="34" t="s">
        <v>8</v>
      </c>
      <c r="H153" s="4"/>
      <c r="I153" s="4"/>
      <c r="J153" s="4"/>
      <c r="K153" s="4"/>
    </row>
    <row r="154" spans="1:11" ht="14.1" customHeight="1">
      <c r="A154" s="4"/>
      <c r="B154" s="4"/>
      <c r="C154" s="11" t="s">
        <v>368</v>
      </c>
      <c r="D154" s="30">
        <v>0</v>
      </c>
      <c r="E154" s="30">
        <v>0</v>
      </c>
      <c r="F154" s="30">
        <v>0</v>
      </c>
      <c r="G154" s="30">
        <v>0</v>
      </c>
      <c r="H154" s="4"/>
      <c r="I154" s="4"/>
      <c r="J154" s="4"/>
      <c r="K154" s="4"/>
    </row>
    <row r="155" spans="1:11" ht="14.1" customHeight="1">
      <c r="A155" s="4"/>
      <c r="B155" s="4"/>
      <c r="C155" s="11" t="s">
        <v>357</v>
      </c>
      <c r="D155" s="30">
        <v>0</v>
      </c>
      <c r="E155" s="30">
        <v>0</v>
      </c>
      <c r="F155" s="30">
        <v>0</v>
      </c>
      <c r="G155" s="30">
        <v>0</v>
      </c>
      <c r="H155" s="4"/>
      <c r="I155" s="4"/>
      <c r="J155" s="4"/>
      <c r="K155" s="4"/>
    </row>
    <row r="156" spans="1:11" ht="14.1" customHeight="1">
      <c r="A156" s="4"/>
      <c r="B156" s="4"/>
      <c r="C156" s="11" t="s">
        <v>361</v>
      </c>
      <c r="D156" s="30">
        <v>0</v>
      </c>
      <c r="E156" s="30">
        <v>0</v>
      </c>
      <c r="F156" s="30">
        <v>0</v>
      </c>
      <c r="G156" s="30">
        <v>0</v>
      </c>
      <c r="H156" s="4"/>
      <c r="I156" s="4"/>
      <c r="J156" s="4"/>
      <c r="K156" s="4"/>
    </row>
    <row r="157" spans="1:11" ht="14.1" customHeight="1">
      <c r="A157" s="4"/>
      <c r="B157" s="4"/>
      <c r="C157" s="11" t="s">
        <v>367</v>
      </c>
      <c r="D157" s="30">
        <v>0</v>
      </c>
      <c r="E157" s="30">
        <v>0</v>
      </c>
      <c r="F157" s="30">
        <v>0</v>
      </c>
      <c r="G157" s="30">
        <v>0</v>
      </c>
      <c r="H157" s="4"/>
      <c r="I157" s="4"/>
      <c r="J157" s="4"/>
      <c r="K157" s="4"/>
    </row>
    <row r="158" spans="1:11" ht="14.1" customHeight="1">
      <c r="A158" s="4"/>
      <c r="B158" s="4"/>
      <c r="C158" s="11" t="s">
        <v>357</v>
      </c>
      <c r="D158" s="30">
        <v>0</v>
      </c>
      <c r="E158" s="30">
        <v>0</v>
      </c>
      <c r="F158" s="30">
        <v>0</v>
      </c>
      <c r="G158" s="30">
        <v>0</v>
      </c>
      <c r="H158" s="4"/>
      <c r="I158" s="4"/>
      <c r="J158" s="4"/>
      <c r="K158" s="4"/>
    </row>
    <row r="159" spans="1:11" ht="14.1" customHeight="1">
      <c r="A159" s="4"/>
      <c r="B159" s="4"/>
      <c r="C159" s="11" t="s">
        <v>361</v>
      </c>
      <c r="D159" s="30">
        <v>0</v>
      </c>
      <c r="E159" s="30">
        <v>0</v>
      </c>
      <c r="F159" s="30">
        <v>0</v>
      </c>
      <c r="G159" s="30">
        <v>0</v>
      </c>
      <c r="H159" s="4"/>
      <c r="I159" s="4"/>
      <c r="J159" s="4"/>
      <c r="K159" s="4"/>
    </row>
    <row r="160" spans="1:11" ht="14.1" customHeight="1">
      <c r="A160" s="4"/>
      <c r="B160" s="4"/>
      <c r="C160" s="11" t="s">
        <v>366</v>
      </c>
      <c r="D160" s="30">
        <v>0</v>
      </c>
      <c r="E160" s="30">
        <v>0</v>
      </c>
      <c r="F160" s="30">
        <v>0</v>
      </c>
      <c r="G160" s="30">
        <v>0</v>
      </c>
      <c r="H160" s="4"/>
      <c r="I160" s="4"/>
      <c r="J160" s="4"/>
      <c r="K160" s="4"/>
    </row>
    <row r="161" spans="1:11" ht="14.1" customHeight="1">
      <c r="A161" s="4"/>
      <c r="B161" s="4"/>
      <c r="C161" s="11" t="s">
        <v>357</v>
      </c>
      <c r="D161" s="30">
        <v>0</v>
      </c>
      <c r="E161" s="30">
        <v>0</v>
      </c>
      <c r="F161" s="30">
        <v>0</v>
      </c>
      <c r="G161" s="30">
        <v>0</v>
      </c>
      <c r="H161" s="4"/>
      <c r="I161" s="4"/>
      <c r="J161" s="4"/>
      <c r="K161" s="4"/>
    </row>
    <row r="162" spans="1:11" ht="14.1" customHeight="1">
      <c r="A162" s="4"/>
      <c r="B162" s="4"/>
      <c r="C162" s="11" t="s">
        <v>361</v>
      </c>
      <c r="D162" s="30">
        <v>0</v>
      </c>
      <c r="E162" s="30">
        <v>0</v>
      </c>
      <c r="F162" s="30">
        <v>0</v>
      </c>
      <c r="G162" s="30">
        <v>0</v>
      </c>
      <c r="H162" s="4"/>
      <c r="I162" s="4"/>
      <c r="J162" s="4"/>
      <c r="K162" s="4"/>
    </row>
    <row r="163" spans="1:11" ht="14.1" customHeight="1">
      <c r="A163" s="4"/>
      <c r="B163" s="4"/>
      <c r="C163" s="11" t="s">
        <v>365</v>
      </c>
      <c r="D163" s="30">
        <v>0</v>
      </c>
      <c r="E163" s="30">
        <v>0</v>
      </c>
      <c r="F163" s="30">
        <v>0</v>
      </c>
      <c r="G163" s="30">
        <v>0</v>
      </c>
      <c r="H163" s="4"/>
      <c r="I163" s="4"/>
      <c r="J163" s="4"/>
      <c r="K163" s="4"/>
    </row>
    <row r="164" spans="1:11" ht="14.1" customHeight="1">
      <c r="A164" s="4"/>
      <c r="B164" s="4"/>
      <c r="C164" s="11" t="s">
        <v>357</v>
      </c>
      <c r="D164" s="30">
        <v>0</v>
      </c>
      <c r="E164" s="30">
        <v>0</v>
      </c>
      <c r="F164" s="30">
        <v>0</v>
      </c>
      <c r="G164" s="30">
        <v>0</v>
      </c>
      <c r="H164" s="4"/>
      <c r="I164" s="4"/>
      <c r="J164" s="4"/>
      <c r="K164" s="4"/>
    </row>
    <row r="165" spans="1:11" ht="14.1" customHeight="1">
      <c r="A165" s="4"/>
      <c r="B165" s="4"/>
      <c r="C165" s="11" t="s">
        <v>361</v>
      </c>
      <c r="D165" s="30">
        <v>0</v>
      </c>
      <c r="E165" s="30">
        <v>0</v>
      </c>
      <c r="F165" s="30">
        <v>0</v>
      </c>
      <c r="G165" s="30">
        <v>0</v>
      </c>
      <c r="H165" s="4"/>
      <c r="I165" s="4"/>
      <c r="J165" s="4"/>
      <c r="K165" s="4"/>
    </row>
    <row r="166" spans="1:11" ht="14.1" customHeight="1">
      <c r="A166" s="4"/>
      <c r="B166" s="4"/>
      <c r="C166" s="11" t="s">
        <v>370</v>
      </c>
      <c r="D166" s="30">
        <v>0</v>
      </c>
      <c r="E166" s="30">
        <v>0</v>
      </c>
      <c r="F166" s="30">
        <v>0</v>
      </c>
      <c r="G166" s="30">
        <v>0</v>
      </c>
      <c r="H166" s="4"/>
      <c r="I166" s="4"/>
      <c r="J166" s="4"/>
      <c r="K166" s="4"/>
    </row>
    <row r="167" spans="1:11" ht="14.1" customHeight="1">
      <c r="A167" s="4"/>
      <c r="B167" s="4"/>
      <c r="C167" s="11" t="s">
        <v>357</v>
      </c>
      <c r="D167" s="30">
        <v>0</v>
      </c>
      <c r="E167" s="30">
        <v>0</v>
      </c>
      <c r="F167" s="30">
        <v>0</v>
      </c>
      <c r="G167" s="30">
        <v>0</v>
      </c>
      <c r="H167" s="4"/>
      <c r="I167" s="4"/>
      <c r="J167" s="4"/>
      <c r="K167" s="4"/>
    </row>
    <row r="168" spans="1:11" ht="14.1" customHeight="1">
      <c r="A168" s="4"/>
      <c r="B168" s="4"/>
      <c r="C168" s="11" t="s">
        <v>361</v>
      </c>
      <c r="D168" s="30">
        <v>0</v>
      </c>
      <c r="E168" s="30">
        <v>0</v>
      </c>
      <c r="F168" s="30">
        <v>0</v>
      </c>
      <c r="G168" s="30">
        <v>0</v>
      </c>
      <c r="H168" s="4"/>
      <c r="I168" s="4"/>
      <c r="J168" s="4"/>
      <c r="K168" s="4"/>
    </row>
    <row r="169" spans="1:11" ht="14.1" customHeight="1">
      <c r="A169" s="4"/>
      <c r="B169" s="4"/>
      <c r="C169" s="11" t="s">
        <v>363</v>
      </c>
      <c r="D169" s="30">
        <v>0</v>
      </c>
      <c r="E169" s="30">
        <v>0</v>
      </c>
      <c r="F169" s="30">
        <v>0</v>
      </c>
      <c r="G169" s="30">
        <v>0</v>
      </c>
      <c r="H169" s="4"/>
      <c r="I169" s="4"/>
      <c r="J169" s="4"/>
      <c r="K169" s="4"/>
    </row>
    <row r="170" spans="1:11" ht="14.1" customHeight="1">
      <c r="A170" s="4"/>
      <c r="B170" s="4"/>
      <c r="C170" s="11" t="s">
        <v>357</v>
      </c>
      <c r="D170" s="30">
        <v>0</v>
      </c>
      <c r="E170" s="30">
        <v>0</v>
      </c>
      <c r="F170" s="30">
        <v>0</v>
      </c>
      <c r="G170" s="30">
        <v>0</v>
      </c>
      <c r="H170" s="4"/>
      <c r="I170" s="4"/>
      <c r="J170" s="4"/>
      <c r="K170" s="4"/>
    </row>
    <row r="171" spans="1:11" ht="14.1" customHeight="1">
      <c r="A171" s="4"/>
      <c r="B171" s="4"/>
      <c r="C171" s="11" t="s">
        <v>361</v>
      </c>
      <c r="D171" s="30">
        <v>0</v>
      </c>
      <c r="E171" s="30">
        <v>0</v>
      </c>
      <c r="F171" s="30">
        <v>0</v>
      </c>
      <c r="G171" s="30">
        <v>0</v>
      </c>
      <c r="H171" s="4"/>
      <c r="I171" s="4"/>
      <c r="J171" s="4"/>
      <c r="K171" s="4"/>
    </row>
    <row r="172" spans="1:11" ht="14.1" customHeight="1">
      <c r="A172" s="4"/>
      <c r="B172" s="4"/>
      <c r="C172" s="11" t="s">
        <v>362</v>
      </c>
      <c r="D172" s="30">
        <v>0</v>
      </c>
      <c r="E172" s="30">
        <v>0</v>
      </c>
      <c r="F172" s="30">
        <v>0</v>
      </c>
      <c r="G172" s="30">
        <v>0</v>
      </c>
      <c r="H172" s="4"/>
      <c r="I172" s="4"/>
      <c r="J172" s="4"/>
      <c r="K172" s="4"/>
    </row>
    <row r="173" spans="1:11" ht="14.1" customHeight="1">
      <c r="A173" s="4"/>
      <c r="B173" s="4"/>
      <c r="C173" s="11" t="s">
        <v>357</v>
      </c>
      <c r="D173" s="30">
        <v>0</v>
      </c>
      <c r="E173" s="30">
        <v>0</v>
      </c>
      <c r="F173" s="30">
        <v>0</v>
      </c>
      <c r="G173" s="30">
        <v>0</v>
      </c>
      <c r="H173" s="4"/>
      <c r="I173" s="4"/>
      <c r="J173" s="4"/>
      <c r="K173" s="4"/>
    </row>
    <row r="174" spans="1:11" ht="14.1" customHeight="1">
      <c r="A174" s="4"/>
      <c r="B174" s="4"/>
      <c r="C174" s="11" t="s">
        <v>361</v>
      </c>
      <c r="D174" s="30">
        <v>0</v>
      </c>
      <c r="E174" s="30">
        <v>0</v>
      </c>
      <c r="F174" s="30">
        <v>0</v>
      </c>
      <c r="G174" s="30">
        <v>0</v>
      </c>
      <c r="H174" s="4"/>
      <c r="I174" s="4"/>
      <c r="J174" s="4"/>
      <c r="K174" s="4"/>
    </row>
    <row r="175" spans="1:11" ht="14.1" customHeight="1">
      <c r="A175" s="4"/>
      <c r="B175" s="4"/>
      <c r="C175" s="11" t="s">
        <v>360</v>
      </c>
      <c r="D175" s="30">
        <v>0</v>
      </c>
      <c r="E175" s="30">
        <v>0</v>
      </c>
      <c r="F175" s="30">
        <v>0</v>
      </c>
      <c r="G175" s="30">
        <v>0</v>
      </c>
      <c r="H175" s="4"/>
      <c r="I175" s="4"/>
      <c r="J175" s="4"/>
      <c r="K175" s="4"/>
    </row>
    <row r="176" spans="1:11" ht="14.1" customHeight="1">
      <c r="A176" s="4"/>
      <c r="B176" s="4"/>
      <c r="C176" s="11" t="s">
        <v>357</v>
      </c>
      <c r="D176" s="30">
        <v>0</v>
      </c>
      <c r="E176" s="30">
        <v>0</v>
      </c>
      <c r="F176" s="30">
        <v>0</v>
      </c>
      <c r="G176" s="30">
        <v>0</v>
      </c>
      <c r="H176" s="4"/>
      <c r="I176" s="4"/>
      <c r="J176" s="4"/>
      <c r="K176" s="4"/>
    </row>
    <row r="177" spans="1:11" ht="14.1" customHeight="1">
      <c r="A177" s="4"/>
      <c r="B177" s="4"/>
      <c r="C177" s="11" t="s">
        <v>356</v>
      </c>
      <c r="D177" s="30">
        <v>0</v>
      </c>
      <c r="E177" s="30">
        <v>0</v>
      </c>
      <c r="F177" s="30">
        <v>0</v>
      </c>
      <c r="G177" s="30">
        <v>0</v>
      </c>
      <c r="H177" s="4"/>
      <c r="I177" s="4"/>
      <c r="J177" s="4"/>
      <c r="K177" s="4"/>
    </row>
    <row r="178" spans="1:11" ht="14.1" customHeight="1">
      <c r="A178" s="4"/>
      <c r="B178" s="4"/>
      <c r="C178" s="11" t="s">
        <v>355</v>
      </c>
      <c r="D178" s="30">
        <v>0</v>
      </c>
      <c r="E178" s="30">
        <v>0</v>
      </c>
      <c r="F178" s="30">
        <v>0</v>
      </c>
      <c r="G178" s="30">
        <v>0</v>
      </c>
      <c r="H178" s="4"/>
      <c r="I178" s="4"/>
      <c r="J178" s="4"/>
      <c r="K178" s="4"/>
    </row>
    <row r="179" spans="1:11" ht="14.1" customHeight="1">
      <c r="A179" s="4"/>
      <c r="B179" s="4"/>
      <c r="C179" s="11" t="s">
        <v>354</v>
      </c>
      <c r="D179" s="30">
        <v>0</v>
      </c>
      <c r="E179" s="30">
        <v>0</v>
      </c>
      <c r="F179" s="30">
        <v>0</v>
      </c>
      <c r="G179" s="30">
        <v>0</v>
      </c>
      <c r="H179" s="4"/>
      <c r="I179" s="4"/>
      <c r="J179" s="4"/>
      <c r="K179" s="4"/>
    </row>
    <row r="180" spans="1:11" ht="14.1" customHeight="1">
      <c r="A180" s="4"/>
      <c r="B180" s="4"/>
      <c r="C180" s="11" t="s">
        <v>353</v>
      </c>
      <c r="D180" s="30">
        <v>0</v>
      </c>
      <c r="E180" s="30">
        <v>0</v>
      </c>
      <c r="F180" s="30">
        <v>0</v>
      </c>
      <c r="G180" s="30">
        <v>0</v>
      </c>
      <c r="H180" s="4"/>
      <c r="I180" s="4"/>
      <c r="J180" s="4"/>
      <c r="K180" s="4"/>
    </row>
    <row r="181" spans="1:11" ht="14.1" customHeight="1">
      <c r="A181" s="4"/>
      <c r="B181" s="4"/>
      <c r="C181" s="11" t="s">
        <v>359</v>
      </c>
      <c r="D181" s="30">
        <v>0</v>
      </c>
      <c r="E181" s="30">
        <v>800000</v>
      </c>
      <c r="F181" s="30">
        <v>800000</v>
      </c>
      <c r="G181" s="30">
        <v>800000</v>
      </c>
      <c r="H181" s="4"/>
      <c r="I181" s="4"/>
      <c r="J181" s="4"/>
      <c r="K181" s="4"/>
    </row>
    <row r="182" spans="1:11" ht="14.1" customHeight="1">
      <c r="A182" s="4"/>
      <c r="B182" s="4"/>
      <c r="C182" s="11" t="s">
        <v>357</v>
      </c>
      <c r="D182" s="30">
        <v>0</v>
      </c>
      <c r="E182" s="30">
        <v>800000</v>
      </c>
      <c r="F182" s="30">
        <v>800000</v>
      </c>
      <c r="G182" s="30">
        <v>800000</v>
      </c>
      <c r="H182" s="4"/>
      <c r="I182" s="4"/>
      <c r="J182" s="4"/>
      <c r="K182" s="4"/>
    </row>
    <row r="183" spans="1:11" ht="14.1" customHeight="1">
      <c r="A183" s="4"/>
      <c r="B183" s="4"/>
      <c r="C183" s="11" t="s">
        <v>356</v>
      </c>
      <c r="D183" s="30">
        <v>0</v>
      </c>
      <c r="E183" s="30">
        <v>0</v>
      </c>
      <c r="F183" s="30">
        <v>0</v>
      </c>
      <c r="G183" s="30">
        <v>0</v>
      </c>
      <c r="H183" s="4"/>
      <c r="I183" s="4"/>
      <c r="J183" s="4"/>
      <c r="K183" s="4"/>
    </row>
    <row r="184" spans="1:11" ht="14.1" customHeight="1">
      <c r="A184" s="4"/>
      <c r="B184" s="4"/>
      <c r="C184" s="11" t="s">
        <v>355</v>
      </c>
      <c r="D184" s="30">
        <v>0</v>
      </c>
      <c r="E184" s="30">
        <v>0</v>
      </c>
      <c r="F184" s="30">
        <v>0</v>
      </c>
      <c r="G184" s="30">
        <v>0</v>
      </c>
      <c r="H184" s="4"/>
      <c r="I184" s="4"/>
      <c r="J184" s="4"/>
      <c r="K184" s="4"/>
    </row>
    <row r="185" spans="1:11" ht="14.1" customHeight="1">
      <c r="A185" s="4"/>
      <c r="B185" s="4"/>
      <c r="C185" s="11" t="s">
        <v>354</v>
      </c>
      <c r="D185" s="30">
        <v>0</v>
      </c>
      <c r="E185" s="30">
        <v>0</v>
      </c>
      <c r="F185" s="30">
        <v>0</v>
      </c>
      <c r="G185" s="30">
        <v>0</v>
      </c>
      <c r="H185" s="4"/>
      <c r="I185" s="4"/>
      <c r="J185" s="4"/>
      <c r="K185" s="4"/>
    </row>
    <row r="186" spans="1:11" ht="14.1" customHeight="1">
      <c r="A186" s="4"/>
      <c r="B186" s="4"/>
      <c r="C186" s="11" t="s">
        <v>353</v>
      </c>
      <c r="D186" s="30">
        <v>0</v>
      </c>
      <c r="E186" s="30">
        <v>0</v>
      </c>
      <c r="F186" s="30">
        <v>0</v>
      </c>
      <c r="G186" s="30">
        <v>0</v>
      </c>
      <c r="H186" s="4"/>
      <c r="I186" s="4"/>
      <c r="J186" s="4"/>
      <c r="K186" s="4"/>
    </row>
    <row r="187" spans="1:11" ht="14.1" customHeight="1">
      <c r="A187" s="4"/>
      <c r="B187" s="4"/>
      <c r="C187" s="11" t="s">
        <v>358</v>
      </c>
      <c r="D187" s="30">
        <v>0</v>
      </c>
      <c r="E187" s="30">
        <v>0</v>
      </c>
      <c r="F187" s="30">
        <v>0</v>
      </c>
      <c r="G187" s="30">
        <v>0</v>
      </c>
      <c r="H187" s="4"/>
      <c r="I187" s="4"/>
      <c r="J187" s="4"/>
      <c r="K187" s="4"/>
    </row>
    <row r="188" spans="1:11" ht="14.1" customHeight="1">
      <c r="A188" s="4"/>
      <c r="B188" s="4"/>
      <c r="C188" s="11" t="s">
        <v>357</v>
      </c>
      <c r="D188" s="30">
        <v>0</v>
      </c>
      <c r="E188" s="30">
        <v>0</v>
      </c>
      <c r="F188" s="30">
        <v>0</v>
      </c>
      <c r="G188" s="30">
        <v>0</v>
      </c>
      <c r="H188" s="4"/>
      <c r="I188" s="4"/>
      <c r="J188" s="4"/>
      <c r="K188" s="4"/>
    </row>
    <row r="189" spans="1:11" ht="14.1" customHeight="1">
      <c r="A189" s="4"/>
      <c r="B189" s="4"/>
      <c r="C189" s="11" t="s">
        <v>356</v>
      </c>
      <c r="D189" s="30">
        <v>0</v>
      </c>
      <c r="E189" s="30">
        <v>0</v>
      </c>
      <c r="F189" s="30">
        <v>0</v>
      </c>
      <c r="G189" s="30">
        <v>0</v>
      </c>
      <c r="H189" s="4"/>
      <c r="I189" s="4"/>
      <c r="J189" s="4"/>
      <c r="K189" s="4"/>
    </row>
    <row r="190" spans="1:11" ht="14.1" customHeight="1">
      <c r="A190" s="4"/>
      <c r="B190" s="4"/>
      <c r="C190" s="11" t="s">
        <v>355</v>
      </c>
      <c r="D190" s="30">
        <v>0</v>
      </c>
      <c r="E190" s="30">
        <v>0</v>
      </c>
      <c r="F190" s="30">
        <v>0</v>
      </c>
      <c r="G190" s="30">
        <v>0</v>
      </c>
      <c r="H190" s="4"/>
      <c r="I190" s="4"/>
      <c r="J190" s="4"/>
      <c r="K190" s="4"/>
    </row>
    <row r="191" spans="1:11" ht="14.1" customHeight="1">
      <c r="A191" s="4"/>
      <c r="B191" s="4"/>
      <c r="C191" s="11" t="s">
        <v>354</v>
      </c>
      <c r="D191" s="30">
        <v>0</v>
      </c>
      <c r="E191" s="30">
        <v>0</v>
      </c>
      <c r="F191" s="30">
        <v>0</v>
      </c>
      <c r="G191" s="30">
        <v>0</v>
      </c>
      <c r="H191" s="4"/>
      <c r="I191" s="4"/>
      <c r="J191" s="4"/>
      <c r="K191" s="4"/>
    </row>
    <row r="192" spans="1:11" ht="14.1" customHeight="1">
      <c r="A192" s="4"/>
      <c r="B192" s="4"/>
      <c r="C192" s="11" t="s">
        <v>353</v>
      </c>
      <c r="D192" s="30">
        <v>0</v>
      </c>
      <c r="E192" s="30">
        <v>0</v>
      </c>
      <c r="F192" s="30">
        <v>0</v>
      </c>
      <c r="G192" s="30">
        <v>0</v>
      </c>
      <c r="H192" s="4"/>
      <c r="I192" s="4"/>
      <c r="J192" s="4"/>
      <c r="K192" s="4"/>
    </row>
    <row r="193" spans="1:11" ht="14.1" customHeight="1">
      <c r="A193" s="4"/>
      <c r="B193" s="4"/>
      <c r="C193" s="11" t="s">
        <v>352</v>
      </c>
      <c r="D193" s="30">
        <v>0</v>
      </c>
      <c r="E193" s="30">
        <v>0</v>
      </c>
      <c r="F193" s="30">
        <v>0</v>
      </c>
      <c r="G193" s="30">
        <v>0</v>
      </c>
      <c r="H193" s="4"/>
      <c r="I193" s="4"/>
      <c r="J193" s="4"/>
      <c r="K193" s="4"/>
    </row>
    <row r="194" spans="1:11" ht="14.1" customHeight="1">
      <c r="A194" s="4"/>
      <c r="B194" s="4"/>
      <c r="C194" s="11" t="s">
        <v>351</v>
      </c>
      <c r="D194" s="30">
        <v>0</v>
      </c>
      <c r="E194" s="30">
        <v>0</v>
      </c>
      <c r="F194" s="30">
        <v>0</v>
      </c>
      <c r="G194" s="30">
        <v>0</v>
      </c>
      <c r="H194" s="4"/>
      <c r="I194" s="4"/>
      <c r="J194" s="4"/>
      <c r="K194" s="4"/>
    </row>
    <row r="195" spans="1:11" ht="14.1" customHeight="1">
      <c r="A195" s="4"/>
      <c r="B195" s="4"/>
      <c r="C195" s="10" t="s">
        <v>145</v>
      </c>
      <c r="D195" s="30">
        <v>0</v>
      </c>
      <c r="E195" s="30">
        <v>800000</v>
      </c>
      <c r="F195" s="30">
        <v>800000</v>
      </c>
      <c r="G195" s="30">
        <v>800000</v>
      </c>
      <c r="H195" s="4"/>
      <c r="I195" s="4"/>
      <c r="J195" s="4"/>
      <c r="K195" s="4"/>
    </row>
    <row r="196" spans="1:11" ht="14.1" customHeight="1">
      <c r="A196" s="4"/>
      <c r="B196" s="4"/>
      <c r="C196" s="26" t="s">
        <v>930</v>
      </c>
      <c r="D196" s="1316" t="s">
        <v>929</v>
      </c>
      <c r="E196" s="1317"/>
      <c r="F196" s="1317"/>
      <c r="G196" s="1317"/>
      <c r="H196" s="4"/>
      <c r="I196" s="4"/>
      <c r="J196" s="4"/>
      <c r="K196" s="4"/>
    </row>
    <row r="197" spans="1:11" ht="14.1" customHeight="1">
      <c r="A197" s="4"/>
      <c r="B197" s="4"/>
      <c r="C197" s="14" t="s">
        <v>382</v>
      </c>
      <c r="D197" s="1314" t="s">
        <v>2784</v>
      </c>
      <c r="E197" s="1315"/>
      <c r="F197" s="1315"/>
      <c r="G197" s="1315"/>
      <c r="H197" s="4"/>
      <c r="I197" s="4"/>
      <c r="J197" s="4"/>
      <c r="K197" s="4"/>
    </row>
    <row r="198" spans="1:11" ht="14.1" customHeight="1">
      <c r="A198" s="4"/>
      <c r="B198" s="4"/>
      <c r="C198" s="27" t="s">
        <v>380</v>
      </c>
      <c r="D198" s="1310" t="s">
        <v>348</v>
      </c>
      <c r="E198" s="1311"/>
      <c r="F198" s="1311"/>
      <c r="G198" s="1311"/>
      <c r="H198" s="4"/>
      <c r="I198" s="4"/>
      <c r="J198" s="4"/>
      <c r="K198" s="4"/>
    </row>
    <row r="199" spans="1:11" ht="14.1" customHeight="1">
      <c r="A199" s="4"/>
      <c r="B199" s="4"/>
      <c r="C199" s="27" t="s">
        <v>15</v>
      </c>
      <c r="D199" s="1310" t="s">
        <v>2785</v>
      </c>
      <c r="E199" s="1311"/>
      <c r="F199" s="1311"/>
      <c r="G199" s="1311"/>
      <c r="H199" s="4"/>
      <c r="I199" s="4"/>
      <c r="J199" s="4"/>
      <c r="K199" s="4"/>
    </row>
    <row r="200" spans="1:11" ht="15" customHeight="1">
      <c r="A200" s="4"/>
      <c r="B200" s="4"/>
      <c r="C200" s="13"/>
      <c r="D200" s="33">
        <v>2022</v>
      </c>
      <c r="E200" s="33">
        <v>2023</v>
      </c>
      <c r="F200" s="33">
        <v>2024</v>
      </c>
      <c r="G200" s="33">
        <v>2025</v>
      </c>
      <c r="H200" s="4"/>
      <c r="I200" s="4"/>
      <c r="J200" s="4"/>
      <c r="K200" s="4"/>
    </row>
    <row r="201" spans="1:11" ht="15" customHeight="1">
      <c r="A201" s="4"/>
      <c r="B201" s="4"/>
      <c r="C201" s="12"/>
      <c r="D201" s="34" t="s">
        <v>7</v>
      </c>
      <c r="E201" s="34" t="s">
        <v>8</v>
      </c>
      <c r="F201" s="34" t="s">
        <v>8</v>
      </c>
      <c r="G201" s="34" t="s">
        <v>8</v>
      </c>
      <c r="H201" s="4"/>
      <c r="I201" s="4"/>
      <c r="J201" s="4"/>
      <c r="K201" s="4"/>
    </row>
    <row r="202" spans="1:11" ht="14.1" customHeight="1">
      <c r="A202" s="4"/>
      <c r="B202" s="4"/>
      <c r="C202" s="7" t="s">
        <v>16</v>
      </c>
      <c r="D202" s="35" t="s">
        <v>411</v>
      </c>
      <c r="E202" s="35" t="s">
        <v>411</v>
      </c>
      <c r="F202" s="35" t="s">
        <v>372</v>
      </c>
      <c r="G202" s="35" t="s">
        <v>372</v>
      </c>
      <c r="H202" s="4"/>
      <c r="I202" s="4"/>
      <c r="J202" s="4"/>
      <c r="K202" s="4"/>
    </row>
    <row r="203" spans="1:11" ht="14.1" customHeight="1">
      <c r="A203" s="4"/>
      <c r="B203" s="4"/>
      <c r="C203" s="7" t="s">
        <v>481</v>
      </c>
      <c r="D203" s="35" t="s">
        <v>372</v>
      </c>
      <c r="E203" s="35" t="s">
        <v>2786</v>
      </c>
      <c r="F203" s="35" t="s">
        <v>372</v>
      </c>
      <c r="G203" s="35" t="s">
        <v>372</v>
      </c>
      <c r="H203" s="4"/>
      <c r="I203" s="4"/>
      <c r="J203" s="4"/>
      <c r="K203" s="4"/>
    </row>
    <row r="204" spans="1:11" ht="14.1" customHeight="1">
      <c r="A204" s="4"/>
      <c r="B204" s="4"/>
      <c r="C204" s="7" t="s">
        <v>480</v>
      </c>
      <c r="D204" s="35" t="s">
        <v>372</v>
      </c>
      <c r="E204" s="35" t="s">
        <v>2786</v>
      </c>
      <c r="F204" s="35" t="s">
        <v>372</v>
      </c>
      <c r="G204" s="35" t="s">
        <v>372</v>
      </c>
      <c r="H204" s="4"/>
      <c r="I204" s="4"/>
      <c r="J204" s="4"/>
      <c r="K204" s="4"/>
    </row>
    <row r="205" spans="1:11" ht="14.1" customHeight="1">
      <c r="A205" s="4"/>
      <c r="B205" s="4"/>
      <c r="C205" s="7" t="s">
        <v>375</v>
      </c>
      <c r="D205" s="35" t="s">
        <v>348</v>
      </c>
      <c r="E205" s="35" t="s">
        <v>372</v>
      </c>
      <c r="F205" s="35" t="s">
        <v>434</v>
      </c>
      <c r="G205" s="35" t="s">
        <v>348</v>
      </c>
      <c r="H205" s="4"/>
      <c r="I205" s="4"/>
      <c r="J205" s="4"/>
      <c r="K205" s="4"/>
    </row>
    <row r="206" spans="1:11" ht="14.1" customHeight="1">
      <c r="A206" s="4"/>
      <c r="B206" s="4"/>
      <c r="C206" s="7" t="s">
        <v>374</v>
      </c>
      <c r="D206" s="35" t="s">
        <v>348</v>
      </c>
      <c r="E206" s="35" t="s">
        <v>348</v>
      </c>
      <c r="F206" s="35" t="s">
        <v>434</v>
      </c>
      <c r="G206" s="35" t="s">
        <v>348</v>
      </c>
      <c r="H206" s="4"/>
      <c r="I206" s="4"/>
      <c r="J206" s="4"/>
      <c r="K206" s="4"/>
    </row>
    <row r="207" spans="1:11" ht="14.1" customHeight="1">
      <c r="A207" s="4"/>
      <c r="B207" s="4"/>
      <c r="C207" s="7" t="s">
        <v>22</v>
      </c>
      <c r="D207" s="35" t="s">
        <v>348</v>
      </c>
      <c r="E207" s="35" t="s">
        <v>348</v>
      </c>
      <c r="F207" s="35" t="s">
        <v>434</v>
      </c>
      <c r="G207" s="35" t="s">
        <v>348</v>
      </c>
      <c r="H207" s="4"/>
      <c r="I207" s="4"/>
      <c r="J207" s="4"/>
      <c r="K207" s="4"/>
    </row>
    <row r="208" spans="1:11" ht="14.1" customHeight="1">
      <c r="A208" s="4"/>
      <c r="B208" s="4"/>
      <c r="C208" s="1312" t="s">
        <v>371</v>
      </c>
      <c r="D208" s="1313"/>
      <c r="E208" s="1313"/>
      <c r="F208" s="1313"/>
      <c r="G208" s="1313"/>
      <c r="H208" s="4"/>
      <c r="I208" s="4"/>
      <c r="J208" s="4"/>
      <c r="K208" s="4"/>
    </row>
    <row r="209" spans="1:11" ht="14.1" customHeight="1">
      <c r="A209" s="4"/>
      <c r="B209" s="4"/>
      <c r="C209" s="13"/>
      <c r="D209" s="33">
        <v>2022</v>
      </c>
      <c r="E209" s="33">
        <v>2023</v>
      </c>
      <c r="F209" s="33">
        <v>2024</v>
      </c>
      <c r="G209" s="33">
        <v>2025</v>
      </c>
      <c r="H209" s="4"/>
      <c r="I209" s="4"/>
      <c r="J209" s="4"/>
      <c r="K209" s="4"/>
    </row>
    <row r="210" spans="1:11" ht="14.1" customHeight="1">
      <c r="A210" s="4"/>
      <c r="B210" s="4"/>
      <c r="C210" s="12"/>
      <c r="D210" s="34" t="s">
        <v>7</v>
      </c>
      <c r="E210" s="34" t="s">
        <v>8</v>
      </c>
      <c r="F210" s="34" t="s">
        <v>8</v>
      </c>
      <c r="G210" s="34" t="s">
        <v>8</v>
      </c>
      <c r="H210" s="4"/>
      <c r="I210" s="4"/>
      <c r="J210" s="4"/>
      <c r="K210" s="4"/>
    </row>
    <row r="211" spans="1:11" ht="14.1" customHeight="1">
      <c r="A211" s="4"/>
      <c r="B211" s="4"/>
      <c r="C211" s="11" t="s">
        <v>368</v>
      </c>
      <c r="D211" s="30">
        <v>0</v>
      </c>
      <c r="E211" s="30">
        <v>0</v>
      </c>
      <c r="F211" s="30">
        <v>0</v>
      </c>
      <c r="G211" s="30">
        <v>0</v>
      </c>
      <c r="H211" s="4"/>
      <c r="I211" s="4"/>
      <c r="J211" s="4"/>
      <c r="K211" s="4"/>
    </row>
    <row r="212" spans="1:11" ht="14.1" customHeight="1">
      <c r="A212" s="4"/>
      <c r="B212" s="4"/>
      <c r="C212" s="11" t="s">
        <v>357</v>
      </c>
      <c r="D212" s="30">
        <v>0</v>
      </c>
      <c r="E212" s="30">
        <v>0</v>
      </c>
      <c r="F212" s="30">
        <v>0</v>
      </c>
      <c r="G212" s="30">
        <v>0</v>
      </c>
      <c r="H212" s="4"/>
      <c r="I212" s="4"/>
      <c r="J212" s="4"/>
      <c r="K212" s="4"/>
    </row>
    <row r="213" spans="1:11" ht="14.1" customHeight="1">
      <c r="A213" s="4"/>
      <c r="B213" s="4"/>
      <c r="C213" s="11" t="s">
        <v>361</v>
      </c>
      <c r="D213" s="30">
        <v>0</v>
      </c>
      <c r="E213" s="30">
        <v>0</v>
      </c>
      <c r="F213" s="30">
        <v>0</v>
      </c>
      <c r="G213" s="30">
        <v>0</v>
      </c>
      <c r="H213" s="4"/>
      <c r="I213" s="4"/>
      <c r="J213" s="4"/>
      <c r="K213" s="4"/>
    </row>
    <row r="214" spans="1:11" ht="14.1" customHeight="1">
      <c r="A214" s="4"/>
      <c r="B214" s="4"/>
      <c r="C214" s="11" t="s">
        <v>367</v>
      </c>
      <c r="D214" s="30">
        <v>0</v>
      </c>
      <c r="E214" s="30">
        <v>0</v>
      </c>
      <c r="F214" s="30">
        <v>0</v>
      </c>
      <c r="G214" s="30">
        <v>0</v>
      </c>
      <c r="H214" s="4"/>
      <c r="I214" s="4"/>
      <c r="J214" s="4"/>
      <c r="K214" s="4"/>
    </row>
    <row r="215" spans="1:11" ht="14.1" customHeight="1">
      <c r="A215" s="4"/>
      <c r="B215" s="4"/>
      <c r="C215" s="11" t="s">
        <v>357</v>
      </c>
      <c r="D215" s="30">
        <v>0</v>
      </c>
      <c r="E215" s="30">
        <v>0</v>
      </c>
      <c r="F215" s="30">
        <v>0</v>
      </c>
      <c r="G215" s="30">
        <v>0</v>
      </c>
      <c r="H215" s="4"/>
      <c r="I215" s="4"/>
      <c r="J215" s="4"/>
      <c r="K215" s="4"/>
    </row>
    <row r="216" spans="1:11" ht="14.1" customHeight="1">
      <c r="A216" s="4"/>
      <c r="B216" s="4"/>
      <c r="C216" s="11" t="s">
        <v>361</v>
      </c>
      <c r="D216" s="30">
        <v>0</v>
      </c>
      <c r="E216" s="30">
        <v>0</v>
      </c>
      <c r="F216" s="30">
        <v>0</v>
      </c>
      <c r="G216" s="30">
        <v>0</v>
      </c>
      <c r="H216" s="4"/>
      <c r="I216" s="4"/>
      <c r="J216" s="4"/>
      <c r="K216" s="4"/>
    </row>
    <row r="217" spans="1:11" ht="14.1" customHeight="1">
      <c r="A217" s="4"/>
      <c r="B217" s="4"/>
      <c r="C217" s="11" t="s">
        <v>366</v>
      </c>
      <c r="D217" s="30">
        <v>0</v>
      </c>
      <c r="E217" s="30">
        <v>0</v>
      </c>
      <c r="F217" s="30">
        <v>0</v>
      </c>
      <c r="G217" s="30">
        <v>0</v>
      </c>
      <c r="H217" s="4"/>
      <c r="I217" s="4"/>
      <c r="J217" s="4"/>
      <c r="K217" s="4"/>
    </row>
    <row r="218" spans="1:11" ht="14.1" customHeight="1">
      <c r="A218" s="4"/>
      <c r="B218" s="4"/>
      <c r="C218" s="11" t="s">
        <v>357</v>
      </c>
      <c r="D218" s="30">
        <v>0</v>
      </c>
      <c r="E218" s="30">
        <v>0</v>
      </c>
      <c r="F218" s="30">
        <v>0</v>
      </c>
      <c r="G218" s="30">
        <v>0</v>
      </c>
      <c r="H218" s="4"/>
      <c r="I218" s="4"/>
      <c r="J218" s="4"/>
      <c r="K218" s="4"/>
    </row>
    <row r="219" spans="1:11" ht="14.1" customHeight="1">
      <c r="A219" s="4"/>
      <c r="B219" s="4"/>
      <c r="C219" s="11" t="s">
        <v>361</v>
      </c>
      <c r="D219" s="30">
        <v>0</v>
      </c>
      <c r="E219" s="30">
        <v>0</v>
      </c>
      <c r="F219" s="30">
        <v>0</v>
      </c>
      <c r="G219" s="30">
        <v>0</v>
      </c>
      <c r="H219" s="4"/>
      <c r="I219" s="4"/>
      <c r="J219" s="4"/>
      <c r="K219" s="4"/>
    </row>
    <row r="220" spans="1:11" ht="14.1" customHeight="1">
      <c r="A220" s="4"/>
      <c r="B220" s="4"/>
      <c r="C220" s="11" t="s">
        <v>365</v>
      </c>
      <c r="D220" s="30">
        <v>0</v>
      </c>
      <c r="E220" s="30">
        <v>0</v>
      </c>
      <c r="F220" s="30">
        <v>0</v>
      </c>
      <c r="G220" s="30">
        <v>0</v>
      </c>
      <c r="H220" s="4"/>
      <c r="I220" s="4"/>
      <c r="J220" s="4"/>
      <c r="K220" s="4"/>
    </row>
    <row r="221" spans="1:11" ht="14.1" customHeight="1">
      <c r="A221" s="4"/>
      <c r="B221" s="4"/>
      <c r="C221" s="11" t="s">
        <v>357</v>
      </c>
      <c r="D221" s="30">
        <v>0</v>
      </c>
      <c r="E221" s="30">
        <v>0</v>
      </c>
      <c r="F221" s="30">
        <v>0</v>
      </c>
      <c r="G221" s="30">
        <v>0</v>
      </c>
      <c r="H221" s="4"/>
      <c r="I221" s="4"/>
      <c r="J221" s="4"/>
      <c r="K221" s="4"/>
    </row>
    <row r="222" spans="1:11" ht="14.1" customHeight="1">
      <c r="A222" s="4"/>
      <c r="B222" s="4"/>
      <c r="C222" s="11" t="s">
        <v>361</v>
      </c>
      <c r="D222" s="30">
        <v>0</v>
      </c>
      <c r="E222" s="30">
        <v>0</v>
      </c>
      <c r="F222" s="30">
        <v>0</v>
      </c>
      <c r="G222" s="30">
        <v>0</v>
      </c>
      <c r="H222" s="4"/>
      <c r="I222" s="4"/>
      <c r="J222" s="4"/>
      <c r="K222" s="4"/>
    </row>
    <row r="223" spans="1:11" ht="14.1" customHeight="1">
      <c r="A223" s="4"/>
      <c r="B223" s="4"/>
      <c r="C223" s="11" t="s">
        <v>370</v>
      </c>
      <c r="D223" s="30">
        <v>0</v>
      </c>
      <c r="E223" s="30">
        <v>0</v>
      </c>
      <c r="F223" s="30">
        <v>0</v>
      </c>
      <c r="G223" s="30">
        <v>0</v>
      </c>
      <c r="H223" s="4"/>
      <c r="I223" s="4"/>
      <c r="J223" s="4"/>
      <c r="K223" s="4"/>
    </row>
    <row r="224" spans="1:11" ht="14.1" customHeight="1">
      <c r="A224" s="4"/>
      <c r="B224" s="4"/>
      <c r="C224" s="11" t="s">
        <v>357</v>
      </c>
      <c r="D224" s="30">
        <v>0</v>
      </c>
      <c r="E224" s="30">
        <v>0</v>
      </c>
      <c r="F224" s="30">
        <v>0</v>
      </c>
      <c r="G224" s="30">
        <v>0</v>
      </c>
      <c r="H224" s="4"/>
      <c r="I224" s="4"/>
      <c r="J224" s="4"/>
      <c r="K224" s="4"/>
    </row>
    <row r="225" spans="1:11" ht="14.1" customHeight="1">
      <c r="A225" s="4"/>
      <c r="B225" s="4"/>
      <c r="C225" s="11" t="s">
        <v>361</v>
      </c>
      <c r="D225" s="30">
        <v>0</v>
      </c>
      <c r="E225" s="30">
        <v>0</v>
      </c>
      <c r="F225" s="30">
        <v>0</v>
      </c>
      <c r="G225" s="30">
        <v>0</v>
      </c>
      <c r="H225" s="4"/>
      <c r="I225" s="4"/>
      <c r="J225" s="4"/>
      <c r="K225" s="4"/>
    </row>
    <row r="226" spans="1:11" ht="14.1" customHeight="1">
      <c r="A226" s="4"/>
      <c r="B226" s="4"/>
      <c r="C226" s="11" t="s">
        <v>363</v>
      </c>
      <c r="D226" s="30">
        <v>0</v>
      </c>
      <c r="E226" s="30">
        <v>0</v>
      </c>
      <c r="F226" s="30">
        <v>0</v>
      </c>
      <c r="G226" s="30">
        <v>0</v>
      </c>
      <c r="H226" s="4"/>
      <c r="I226" s="4"/>
      <c r="J226" s="4"/>
      <c r="K226" s="4"/>
    </row>
    <row r="227" spans="1:11" ht="14.1" customHeight="1">
      <c r="A227" s="4"/>
      <c r="B227" s="4"/>
      <c r="C227" s="11" t="s">
        <v>357</v>
      </c>
      <c r="D227" s="30">
        <v>0</v>
      </c>
      <c r="E227" s="30">
        <v>0</v>
      </c>
      <c r="F227" s="30">
        <v>0</v>
      </c>
      <c r="G227" s="30">
        <v>0</v>
      </c>
      <c r="H227" s="4"/>
      <c r="I227" s="4"/>
      <c r="J227" s="4"/>
      <c r="K227" s="4"/>
    </row>
    <row r="228" spans="1:11" ht="14.1" customHeight="1">
      <c r="A228" s="4"/>
      <c r="B228" s="4"/>
      <c r="C228" s="11" t="s">
        <v>361</v>
      </c>
      <c r="D228" s="30">
        <v>0</v>
      </c>
      <c r="E228" s="30">
        <v>0</v>
      </c>
      <c r="F228" s="30">
        <v>0</v>
      </c>
      <c r="G228" s="30">
        <v>0</v>
      </c>
      <c r="H228" s="4"/>
      <c r="I228" s="4"/>
      <c r="J228" s="4"/>
      <c r="K228" s="4"/>
    </row>
    <row r="229" spans="1:11" ht="14.1" customHeight="1">
      <c r="A229" s="4"/>
      <c r="B229" s="4"/>
      <c r="C229" s="11" t="s">
        <v>362</v>
      </c>
      <c r="D229" s="30">
        <v>0</v>
      </c>
      <c r="E229" s="30">
        <v>0</v>
      </c>
      <c r="F229" s="30">
        <v>0</v>
      </c>
      <c r="G229" s="30">
        <v>0</v>
      </c>
      <c r="H229" s="4"/>
      <c r="I229" s="4"/>
      <c r="J229" s="4"/>
      <c r="K229" s="4"/>
    </row>
    <row r="230" spans="1:11" ht="14.1" customHeight="1">
      <c r="A230" s="4"/>
      <c r="B230" s="4"/>
      <c r="C230" s="11" t="s">
        <v>357</v>
      </c>
      <c r="D230" s="30">
        <v>0</v>
      </c>
      <c r="E230" s="30">
        <v>0</v>
      </c>
      <c r="F230" s="30">
        <v>0</v>
      </c>
      <c r="G230" s="30">
        <v>0</v>
      </c>
      <c r="H230" s="4"/>
      <c r="I230" s="4"/>
      <c r="J230" s="4"/>
      <c r="K230" s="4"/>
    </row>
    <row r="231" spans="1:11" ht="14.1" customHeight="1">
      <c r="A231" s="4"/>
      <c r="B231" s="4"/>
      <c r="C231" s="11" t="s">
        <v>361</v>
      </c>
      <c r="D231" s="30">
        <v>0</v>
      </c>
      <c r="E231" s="30">
        <v>0</v>
      </c>
      <c r="F231" s="30">
        <v>0</v>
      </c>
      <c r="G231" s="30">
        <v>0</v>
      </c>
      <c r="H231" s="4"/>
      <c r="I231" s="4"/>
      <c r="J231" s="4"/>
      <c r="K231" s="4"/>
    </row>
    <row r="232" spans="1:11" ht="14.1" customHeight="1">
      <c r="A232" s="4"/>
      <c r="B232" s="4"/>
      <c r="C232" s="11" t="s">
        <v>360</v>
      </c>
      <c r="D232" s="30">
        <v>0</v>
      </c>
      <c r="E232" s="30">
        <v>0</v>
      </c>
      <c r="F232" s="30">
        <v>0</v>
      </c>
      <c r="G232" s="30">
        <v>0</v>
      </c>
      <c r="H232" s="4"/>
      <c r="I232" s="4"/>
      <c r="J232" s="4"/>
      <c r="K232" s="4"/>
    </row>
    <row r="233" spans="1:11" ht="14.1" customHeight="1">
      <c r="A233" s="4"/>
      <c r="B233" s="4"/>
      <c r="C233" s="11" t="s">
        <v>357</v>
      </c>
      <c r="D233" s="30">
        <v>0</v>
      </c>
      <c r="E233" s="30">
        <v>0</v>
      </c>
      <c r="F233" s="30">
        <v>0</v>
      </c>
      <c r="G233" s="30">
        <v>0</v>
      </c>
      <c r="H233" s="4"/>
      <c r="I233" s="4"/>
      <c r="J233" s="4"/>
      <c r="K233" s="4"/>
    </row>
    <row r="234" spans="1:11" ht="14.1" customHeight="1">
      <c r="A234" s="4"/>
      <c r="B234" s="4"/>
      <c r="C234" s="11" t="s">
        <v>356</v>
      </c>
      <c r="D234" s="30">
        <v>0</v>
      </c>
      <c r="E234" s="30">
        <v>0</v>
      </c>
      <c r="F234" s="30">
        <v>0</v>
      </c>
      <c r="G234" s="30">
        <v>0</v>
      </c>
      <c r="H234" s="4"/>
      <c r="I234" s="4"/>
      <c r="J234" s="4"/>
      <c r="K234" s="4"/>
    </row>
    <row r="235" spans="1:11" ht="14.1" customHeight="1">
      <c r="A235" s="4"/>
      <c r="B235" s="4"/>
      <c r="C235" s="11" t="s">
        <v>355</v>
      </c>
      <c r="D235" s="30">
        <v>0</v>
      </c>
      <c r="E235" s="30">
        <v>0</v>
      </c>
      <c r="F235" s="30">
        <v>0</v>
      </c>
      <c r="G235" s="30">
        <v>0</v>
      </c>
      <c r="H235" s="4"/>
      <c r="I235" s="4"/>
      <c r="J235" s="4"/>
      <c r="K235" s="4"/>
    </row>
    <row r="236" spans="1:11" ht="14.1" customHeight="1">
      <c r="A236" s="4"/>
      <c r="B236" s="4"/>
      <c r="C236" s="11" t="s">
        <v>354</v>
      </c>
      <c r="D236" s="30">
        <v>0</v>
      </c>
      <c r="E236" s="30">
        <v>0</v>
      </c>
      <c r="F236" s="30">
        <v>0</v>
      </c>
      <c r="G236" s="30">
        <v>0</v>
      </c>
      <c r="H236" s="4"/>
      <c r="I236" s="4"/>
      <c r="J236" s="4"/>
      <c r="K236" s="4"/>
    </row>
    <row r="237" spans="1:11" ht="14.1" customHeight="1">
      <c r="A237" s="4"/>
      <c r="B237" s="4"/>
      <c r="C237" s="11" t="s">
        <v>353</v>
      </c>
      <c r="D237" s="30">
        <v>0</v>
      </c>
      <c r="E237" s="30">
        <v>0</v>
      </c>
      <c r="F237" s="30">
        <v>0</v>
      </c>
      <c r="G237" s="30">
        <v>0</v>
      </c>
      <c r="H237" s="4"/>
      <c r="I237" s="4"/>
      <c r="J237" s="4"/>
      <c r="K237" s="4"/>
    </row>
    <row r="238" spans="1:11" ht="14.1" customHeight="1">
      <c r="A238" s="4"/>
      <c r="B238" s="4"/>
      <c r="C238" s="11" t="s">
        <v>359</v>
      </c>
      <c r="D238" s="30">
        <v>0</v>
      </c>
      <c r="E238" s="30">
        <v>27000000</v>
      </c>
      <c r="F238" s="30">
        <v>0</v>
      </c>
      <c r="G238" s="30">
        <v>0</v>
      </c>
      <c r="H238" s="4"/>
      <c r="I238" s="4"/>
      <c r="J238" s="4"/>
      <c r="K238" s="4"/>
    </row>
    <row r="239" spans="1:11" ht="14.1" customHeight="1">
      <c r="A239" s="4"/>
      <c r="B239" s="4"/>
      <c r="C239" s="11" t="s">
        <v>357</v>
      </c>
      <c r="D239" s="30">
        <v>0</v>
      </c>
      <c r="E239" s="30">
        <v>27000000</v>
      </c>
      <c r="F239" s="30">
        <v>0</v>
      </c>
      <c r="G239" s="30">
        <v>0</v>
      </c>
      <c r="H239" s="4"/>
      <c r="I239" s="4"/>
      <c r="J239" s="4"/>
      <c r="K239" s="4"/>
    </row>
    <row r="240" spans="1:11" ht="14.1" customHeight="1">
      <c r="A240" s="4"/>
      <c r="B240" s="4"/>
      <c r="C240" s="11" t="s">
        <v>356</v>
      </c>
      <c r="D240" s="30">
        <v>0</v>
      </c>
      <c r="E240" s="30">
        <v>0</v>
      </c>
      <c r="F240" s="30">
        <v>0</v>
      </c>
      <c r="G240" s="30">
        <v>0</v>
      </c>
      <c r="H240" s="4"/>
      <c r="I240" s="4"/>
      <c r="J240" s="4"/>
      <c r="K240" s="4"/>
    </row>
    <row r="241" spans="1:11" ht="14.1" customHeight="1">
      <c r="A241" s="4"/>
      <c r="B241" s="4"/>
      <c r="C241" s="11" t="s">
        <v>355</v>
      </c>
      <c r="D241" s="30">
        <v>0</v>
      </c>
      <c r="E241" s="30">
        <v>0</v>
      </c>
      <c r="F241" s="30">
        <v>0</v>
      </c>
      <c r="G241" s="30">
        <v>0</v>
      </c>
      <c r="H241" s="4"/>
      <c r="I241" s="4"/>
      <c r="J241" s="4"/>
      <c r="K241" s="4"/>
    </row>
    <row r="242" spans="1:11" ht="14.1" customHeight="1">
      <c r="A242" s="4"/>
      <c r="B242" s="4"/>
      <c r="C242" s="11" t="s">
        <v>354</v>
      </c>
      <c r="D242" s="30">
        <v>0</v>
      </c>
      <c r="E242" s="30">
        <v>0</v>
      </c>
      <c r="F242" s="30">
        <v>0</v>
      </c>
      <c r="G242" s="30">
        <v>0</v>
      </c>
      <c r="H242" s="4"/>
      <c r="I242" s="4"/>
      <c r="J242" s="4"/>
      <c r="K242" s="4"/>
    </row>
    <row r="243" spans="1:11" ht="14.1" customHeight="1">
      <c r="A243" s="4"/>
      <c r="B243" s="4"/>
      <c r="C243" s="11" t="s">
        <v>353</v>
      </c>
      <c r="D243" s="30">
        <v>0</v>
      </c>
      <c r="E243" s="30">
        <v>0</v>
      </c>
      <c r="F243" s="30">
        <v>0</v>
      </c>
      <c r="G243" s="30">
        <v>0</v>
      </c>
      <c r="H243" s="4"/>
      <c r="I243" s="4"/>
      <c r="J243" s="4"/>
      <c r="K243" s="4"/>
    </row>
    <row r="244" spans="1:11" ht="14.1" customHeight="1">
      <c r="A244" s="4"/>
      <c r="B244" s="4"/>
      <c r="C244" s="11" t="s">
        <v>358</v>
      </c>
      <c r="D244" s="30">
        <v>0</v>
      </c>
      <c r="E244" s="30">
        <v>0</v>
      </c>
      <c r="F244" s="30">
        <v>0</v>
      </c>
      <c r="G244" s="30">
        <v>0</v>
      </c>
      <c r="H244" s="4"/>
      <c r="I244" s="4"/>
      <c r="J244" s="4"/>
      <c r="K244" s="4"/>
    </row>
    <row r="245" spans="1:11" ht="14.1" customHeight="1">
      <c r="A245" s="4"/>
      <c r="B245" s="4"/>
      <c r="C245" s="11" t="s">
        <v>357</v>
      </c>
      <c r="D245" s="30">
        <v>0</v>
      </c>
      <c r="E245" s="30">
        <v>0</v>
      </c>
      <c r="F245" s="30">
        <v>0</v>
      </c>
      <c r="G245" s="30">
        <v>0</v>
      </c>
      <c r="H245" s="4"/>
      <c r="I245" s="4"/>
      <c r="J245" s="4"/>
      <c r="K245" s="4"/>
    </row>
    <row r="246" spans="1:11" ht="14.1" customHeight="1">
      <c r="A246" s="4"/>
      <c r="B246" s="4"/>
      <c r="C246" s="11" t="s">
        <v>356</v>
      </c>
      <c r="D246" s="30">
        <v>0</v>
      </c>
      <c r="E246" s="30">
        <v>0</v>
      </c>
      <c r="F246" s="30">
        <v>0</v>
      </c>
      <c r="G246" s="30">
        <v>0</v>
      </c>
      <c r="H246" s="4"/>
      <c r="I246" s="4"/>
      <c r="J246" s="4"/>
      <c r="K246" s="4"/>
    </row>
    <row r="247" spans="1:11" ht="14.1" customHeight="1">
      <c r="A247" s="4"/>
      <c r="B247" s="4"/>
      <c r="C247" s="11" t="s">
        <v>355</v>
      </c>
      <c r="D247" s="30">
        <v>0</v>
      </c>
      <c r="E247" s="30">
        <v>0</v>
      </c>
      <c r="F247" s="30">
        <v>0</v>
      </c>
      <c r="G247" s="30">
        <v>0</v>
      </c>
      <c r="H247" s="4"/>
      <c r="I247" s="4"/>
      <c r="J247" s="4"/>
      <c r="K247" s="4"/>
    </row>
    <row r="248" spans="1:11" ht="14.1" customHeight="1">
      <c r="A248" s="4"/>
      <c r="B248" s="4"/>
      <c r="C248" s="11" t="s">
        <v>354</v>
      </c>
      <c r="D248" s="30">
        <v>0</v>
      </c>
      <c r="E248" s="30">
        <v>0</v>
      </c>
      <c r="F248" s="30">
        <v>0</v>
      </c>
      <c r="G248" s="30">
        <v>0</v>
      </c>
      <c r="H248" s="4"/>
      <c r="I248" s="4"/>
      <c r="J248" s="4"/>
      <c r="K248" s="4"/>
    </row>
    <row r="249" spans="1:11" ht="14.1" customHeight="1">
      <c r="A249" s="4"/>
      <c r="B249" s="4"/>
      <c r="C249" s="11" t="s">
        <v>353</v>
      </c>
      <c r="D249" s="30">
        <v>0</v>
      </c>
      <c r="E249" s="30">
        <v>0</v>
      </c>
      <c r="F249" s="30">
        <v>0</v>
      </c>
      <c r="G249" s="30">
        <v>0</v>
      </c>
      <c r="H249" s="4"/>
      <c r="I249" s="4"/>
      <c r="J249" s="4"/>
      <c r="K249" s="4"/>
    </row>
    <row r="250" spans="1:11" ht="14.1" customHeight="1">
      <c r="A250" s="4"/>
      <c r="B250" s="4"/>
      <c r="C250" s="11" t="s">
        <v>352</v>
      </c>
      <c r="D250" s="30">
        <v>0</v>
      </c>
      <c r="E250" s="30">
        <v>0</v>
      </c>
      <c r="F250" s="30">
        <v>0</v>
      </c>
      <c r="G250" s="30">
        <v>0</v>
      </c>
      <c r="H250" s="4"/>
      <c r="I250" s="4"/>
      <c r="J250" s="4"/>
      <c r="K250" s="4"/>
    </row>
    <row r="251" spans="1:11" ht="14.1" customHeight="1">
      <c r="A251" s="4"/>
      <c r="B251" s="4"/>
      <c r="C251" s="11" t="s">
        <v>351</v>
      </c>
      <c r="D251" s="30">
        <v>0</v>
      </c>
      <c r="E251" s="30">
        <v>0</v>
      </c>
      <c r="F251" s="30">
        <v>0</v>
      </c>
      <c r="G251" s="30">
        <v>0</v>
      </c>
      <c r="H251" s="4"/>
      <c r="I251" s="4"/>
      <c r="J251" s="4"/>
      <c r="K251" s="4"/>
    </row>
    <row r="252" spans="1:11" ht="14.1" customHeight="1">
      <c r="A252" s="4"/>
      <c r="B252" s="4"/>
      <c r="C252" s="10" t="s">
        <v>145</v>
      </c>
      <c r="D252" s="30">
        <v>0</v>
      </c>
      <c r="E252" s="30">
        <v>27000000</v>
      </c>
      <c r="F252" s="30">
        <v>0</v>
      </c>
      <c r="G252" s="30">
        <v>0</v>
      </c>
      <c r="H252" s="4"/>
      <c r="I252" s="4"/>
      <c r="J252" s="4"/>
      <c r="K252" s="4"/>
    </row>
    <row r="253" spans="1:11" ht="131.1" customHeight="1">
      <c r="A253" s="4"/>
      <c r="B253" s="4"/>
      <c r="C253" s="8" t="s">
        <v>260</v>
      </c>
      <c r="D253" s="1318" t="s">
        <v>944</v>
      </c>
      <c r="E253" s="1319"/>
      <c r="F253" s="1319"/>
      <c r="G253" s="1319"/>
      <c r="H253" s="4"/>
      <c r="I253" s="4"/>
      <c r="J253" s="4"/>
      <c r="K253" s="4"/>
    </row>
    <row r="254" spans="1:11" ht="27.95" customHeight="1">
      <c r="A254" s="4"/>
      <c r="B254" s="4"/>
      <c r="C254" s="7" t="s">
        <v>402</v>
      </c>
      <c r="D254" s="36">
        <v>2022</v>
      </c>
      <c r="E254" s="36">
        <v>2023</v>
      </c>
      <c r="F254" s="36">
        <v>2024</v>
      </c>
      <c r="G254" s="36">
        <v>2025</v>
      </c>
      <c r="H254" s="4"/>
      <c r="I254" s="4"/>
      <c r="J254" s="4"/>
      <c r="K254" s="4"/>
    </row>
    <row r="255" spans="1:11" ht="14.1" customHeight="1">
      <c r="A255" s="4"/>
      <c r="B255" s="4"/>
      <c r="C255" s="15"/>
      <c r="D255" s="37" t="s">
        <v>7</v>
      </c>
      <c r="E255" s="37" t="s">
        <v>8</v>
      </c>
      <c r="F255" s="37" t="s">
        <v>8</v>
      </c>
      <c r="G255" s="37" t="s">
        <v>8</v>
      </c>
      <c r="H255" s="4"/>
      <c r="I255" s="4"/>
      <c r="J255" s="4"/>
      <c r="K255" s="4"/>
    </row>
    <row r="256" spans="1:11" ht="51.95" customHeight="1">
      <c r="A256" s="4"/>
      <c r="B256" s="4"/>
      <c r="C256" s="7" t="s">
        <v>943</v>
      </c>
      <c r="D256" s="35" t="s">
        <v>391</v>
      </c>
      <c r="E256" s="35" t="s">
        <v>391</v>
      </c>
      <c r="F256" s="35" t="s">
        <v>391</v>
      </c>
      <c r="G256" s="35" t="s">
        <v>391</v>
      </c>
      <c r="H256" s="4"/>
      <c r="I256" s="4"/>
      <c r="J256" s="4"/>
      <c r="K256" s="4"/>
    </row>
    <row r="257" spans="1:11" ht="30.95" customHeight="1">
      <c r="A257" s="4"/>
      <c r="B257" s="4"/>
      <c r="C257" s="7" t="s">
        <v>942</v>
      </c>
      <c r="D257" s="35" t="s">
        <v>387</v>
      </c>
      <c r="E257" s="35" t="s">
        <v>931</v>
      </c>
      <c r="F257" s="35" t="s">
        <v>391</v>
      </c>
      <c r="G257" s="35" t="s">
        <v>391</v>
      </c>
      <c r="H257" s="4"/>
      <c r="I257" s="4"/>
      <c r="J257" s="4"/>
      <c r="K257" s="4"/>
    </row>
    <row r="258" spans="1:11" ht="30.95" customHeight="1">
      <c r="A258" s="4"/>
      <c r="B258" s="4"/>
      <c r="C258" s="7" t="s">
        <v>941</v>
      </c>
      <c r="D258" s="35" t="s">
        <v>387</v>
      </c>
      <c r="E258" s="35" t="s">
        <v>388</v>
      </c>
      <c r="F258" s="35" t="s">
        <v>388</v>
      </c>
      <c r="G258" s="35" t="s">
        <v>931</v>
      </c>
      <c r="H258" s="4"/>
      <c r="I258" s="4"/>
      <c r="J258" s="4"/>
      <c r="K258" s="4"/>
    </row>
    <row r="259" spans="1:11" ht="14.1" customHeight="1">
      <c r="A259" s="4"/>
      <c r="B259" s="4"/>
      <c r="C259" s="1316" t="s">
        <v>291</v>
      </c>
      <c r="D259" s="1317"/>
      <c r="E259" s="1317"/>
      <c r="F259" s="1317"/>
      <c r="G259" s="1317"/>
      <c r="H259" s="4"/>
      <c r="I259" s="4"/>
      <c r="J259" s="4"/>
      <c r="K259" s="4"/>
    </row>
    <row r="260" spans="1:11" ht="14.1" customHeight="1">
      <c r="A260" s="4"/>
      <c r="B260" s="4"/>
      <c r="C260" s="26" t="s">
        <v>940</v>
      </c>
      <c r="D260" s="1316" t="s">
        <v>939</v>
      </c>
      <c r="E260" s="1317"/>
      <c r="F260" s="1317"/>
      <c r="G260" s="1317"/>
      <c r="H260" s="4"/>
      <c r="I260" s="4"/>
      <c r="J260" s="4"/>
      <c r="K260" s="4"/>
    </row>
    <row r="261" spans="1:11" ht="14.1" customHeight="1">
      <c r="A261" s="4"/>
      <c r="B261" s="4"/>
      <c r="C261" s="14" t="s">
        <v>382</v>
      </c>
      <c r="D261" s="1314" t="s">
        <v>938</v>
      </c>
      <c r="E261" s="1315"/>
      <c r="F261" s="1315"/>
      <c r="G261" s="1315"/>
      <c r="H261" s="4"/>
      <c r="I261" s="4"/>
      <c r="J261" s="4"/>
      <c r="K261" s="4"/>
    </row>
    <row r="262" spans="1:11" ht="14.1" customHeight="1">
      <c r="A262" s="4"/>
      <c r="B262" s="4"/>
      <c r="C262" s="27" t="s">
        <v>380</v>
      </c>
      <c r="D262" s="1310" t="s">
        <v>937</v>
      </c>
      <c r="E262" s="1311"/>
      <c r="F262" s="1311"/>
      <c r="G262" s="1311"/>
      <c r="H262" s="4"/>
      <c r="I262" s="4"/>
      <c r="J262" s="4"/>
      <c r="K262" s="4"/>
    </row>
    <row r="263" spans="1:11" ht="14.1" customHeight="1">
      <c r="A263" s="4"/>
      <c r="B263" s="4"/>
      <c r="C263" s="27" t="s">
        <v>15</v>
      </c>
      <c r="D263" s="1310" t="s">
        <v>936</v>
      </c>
      <c r="E263" s="1311"/>
      <c r="F263" s="1311"/>
      <c r="G263" s="1311"/>
      <c r="H263" s="4"/>
      <c r="I263" s="4"/>
      <c r="J263" s="4"/>
      <c r="K263" s="4"/>
    </row>
    <row r="264" spans="1:11" ht="15" customHeight="1">
      <c r="A264" s="4"/>
      <c r="B264" s="4"/>
      <c r="C264" s="13"/>
      <c r="D264" s="33">
        <v>2022</v>
      </c>
      <c r="E264" s="33">
        <v>2023</v>
      </c>
      <c r="F264" s="33">
        <v>2024</v>
      </c>
      <c r="G264" s="33">
        <v>2025</v>
      </c>
      <c r="H264" s="4"/>
      <c r="I264" s="4"/>
      <c r="J264" s="4"/>
      <c r="K264" s="4"/>
    </row>
    <row r="265" spans="1:11" ht="15" customHeight="1">
      <c r="A265" s="4"/>
      <c r="B265" s="4"/>
      <c r="C265" s="12"/>
      <c r="D265" s="34" t="s">
        <v>7</v>
      </c>
      <c r="E265" s="34" t="s">
        <v>8</v>
      </c>
      <c r="F265" s="34" t="s">
        <v>8</v>
      </c>
      <c r="G265" s="34" t="s">
        <v>8</v>
      </c>
      <c r="H265" s="4"/>
      <c r="I265" s="4"/>
      <c r="J265" s="4"/>
      <c r="K265" s="4"/>
    </row>
    <row r="266" spans="1:11" ht="14.1" customHeight="1">
      <c r="A266" s="4"/>
      <c r="B266" s="4"/>
      <c r="C266" s="7" t="s">
        <v>16</v>
      </c>
      <c r="D266" s="35" t="s">
        <v>400</v>
      </c>
      <c r="E266" s="35" t="s">
        <v>726</v>
      </c>
      <c r="F266" s="35" t="s">
        <v>726</v>
      </c>
      <c r="G266" s="35" t="s">
        <v>726</v>
      </c>
      <c r="H266" s="4"/>
      <c r="I266" s="4"/>
      <c r="J266" s="4"/>
      <c r="K266" s="4"/>
    </row>
    <row r="267" spans="1:11" ht="14.1" customHeight="1">
      <c r="A267" s="4"/>
      <c r="B267" s="4"/>
      <c r="C267" s="7" t="s">
        <v>481</v>
      </c>
      <c r="D267" s="35" t="s">
        <v>1765</v>
      </c>
      <c r="E267" s="35" t="s">
        <v>2787</v>
      </c>
      <c r="F267" s="35" t="s">
        <v>2788</v>
      </c>
      <c r="G267" s="35" t="s">
        <v>2788</v>
      </c>
      <c r="H267" s="4"/>
      <c r="I267" s="4"/>
      <c r="J267" s="4"/>
      <c r="K267" s="4"/>
    </row>
    <row r="268" spans="1:11" ht="14.1" customHeight="1">
      <c r="A268" s="4"/>
      <c r="B268" s="4"/>
      <c r="C268" s="7" t="s">
        <v>480</v>
      </c>
      <c r="D268" s="35" t="s">
        <v>1766</v>
      </c>
      <c r="E268" s="35" t="s">
        <v>2789</v>
      </c>
      <c r="F268" s="35" t="s">
        <v>2790</v>
      </c>
      <c r="G268" s="35" t="s">
        <v>2790</v>
      </c>
      <c r="H268" s="4"/>
      <c r="I268" s="4"/>
      <c r="J268" s="4"/>
      <c r="K268" s="4"/>
    </row>
    <row r="269" spans="1:11" ht="14.1" customHeight="1">
      <c r="A269" s="4"/>
      <c r="B269" s="4"/>
      <c r="C269" s="7" t="s">
        <v>375</v>
      </c>
      <c r="D269" s="35" t="s">
        <v>348</v>
      </c>
      <c r="E269" s="35" t="s">
        <v>2791</v>
      </c>
      <c r="F269" s="35" t="s">
        <v>372</v>
      </c>
      <c r="G269" s="35" t="s">
        <v>372</v>
      </c>
      <c r="H269" s="4"/>
      <c r="I269" s="4"/>
      <c r="J269" s="4"/>
      <c r="K269" s="4"/>
    </row>
    <row r="270" spans="1:11" ht="14.1" customHeight="1">
      <c r="A270" s="4"/>
      <c r="B270" s="4"/>
      <c r="C270" s="7" t="s">
        <v>374</v>
      </c>
      <c r="D270" s="35" t="s">
        <v>348</v>
      </c>
      <c r="E270" s="35" t="s">
        <v>2792</v>
      </c>
      <c r="F270" s="35" t="s">
        <v>2793</v>
      </c>
      <c r="G270" s="35" t="s">
        <v>372</v>
      </c>
      <c r="H270" s="4"/>
      <c r="I270" s="4"/>
      <c r="J270" s="4"/>
      <c r="K270" s="4"/>
    </row>
    <row r="271" spans="1:11" ht="14.1" customHeight="1">
      <c r="A271" s="4"/>
      <c r="B271" s="4"/>
      <c r="C271" s="7" t="s">
        <v>22</v>
      </c>
      <c r="D271" s="35" t="s">
        <v>348</v>
      </c>
      <c r="E271" s="35" t="s">
        <v>2794</v>
      </c>
      <c r="F271" s="35" t="s">
        <v>2793</v>
      </c>
      <c r="G271" s="35" t="s">
        <v>372</v>
      </c>
      <c r="H271" s="4"/>
      <c r="I271" s="4"/>
      <c r="J271" s="4"/>
      <c r="K271" s="4"/>
    </row>
    <row r="272" spans="1:11" ht="14.1" customHeight="1">
      <c r="A272" s="4"/>
      <c r="B272" s="4"/>
      <c r="C272" s="1312" t="s">
        <v>371</v>
      </c>
      <c r="D272" s="1313"/>
      <c r="E272" s="1313"/>
      <c r="F272" s="1313"/>
      <c r="G272" s="1313"/>
      <c r="H272" s="4"/>
      <c r="I272" s="4"/>
      <c r="J272" s="4"/>
      <c r="K272" s="4"/>
    </row>
    <row r="273" spans="1:11" ht="14.1" customHeight="1">
      <c r="A273" s="4"/>
      <c r="B273" s="4"/>
      <c r="C273" s="13"/>
      <c r="D273" s="33">
        <v>2022</v>
      </c>
      <c r="E273" s="33">
        <v>2023</v>
      </c>
      <c r="F273" s="33">
        <v>2024</v>
      </c>
      <c r="G273" s="33">
        <v>2025</v>
      </c>
      <c r="H273" s="4"/>
      <c r="I273" s="4"/>
      <c r="J273" s="4"/>
      <c r="K273" s="4"/>
    </row>
    <row r="274" spans="1:11" ht="14.1" customHeight="1">
      <c r="A274" s="4"/>
      <c r="B274" s="4"/>
      <c r="C274" s="12"/>
      <c r="D274" s="34" t="s">
        <v>7</v>
      </c>
      <c r="E274" s="34" t="s">
        <v>8</v>
      </c>
      <c r="F274" s="34" t="s">
        <v>8</v>
      </c>
      <c r="G274" s="34" t="s">
        <v>8</v>
      </c>
      <c r="H274" s="4"/>
      <c r="I274" s="4"/>
      <c r="J274" s="4"/>
      <c r="K274" s="4"/>
    </row>
    <row r="275" spans="1:11" ht="14.1" customHeight="1">
      <c r="A275" s="4"/>
      <c r="B275" s="4"/>
      <c r="C275" s="11" t="s">
        <v>368</v>
      </c>
      <c r="D275" s="30">
        <v>0</v>
      </c>
      <c r="E275" s="30">
        <v>0</v>
      </c>
      <c r="F275" s="30">
        <v>0</v>
      </c>
      <c r="G275" s="30">
        <v>0</v>
      </c>
      <c r="H275" s="4"/>
      <c r="I275" s="4"/>
      <c r="J275" s="4"/>
      <c r="K275" s="4"/>
    </row>
    <row r="276" spans="1:11" ht="14.1" customHeight="1">
      <c r="A276" s="4"/>
      <c r="B276" s="4"/>
      <c r="C276" s="11" t="s">
        <v>357</v>
      </c>
      <c r="D276" s="30">
        <v>0</v>
      </c>
      <c r="E276" s="30">
        <v>0</v>
      </c>
      <c r="F276" s="30">
        <v>0</v>
      </c>
      <c r="G276" s="30">
        <v>0</v>
      </c>
      <c r="H276" s="4"/>
      <c r="I276" s="4"/>
      <c r="J276" s="4"/>
      <c r="K276" s="4"/>
    </row>
    <row r="277" spans="1:11" ht="14.1" customHeight="1">
      <c r="A277" s="4"/>
      <c r="B277" s="4"/>
      <c r="C277" s="11" t="s">
        <v>361</v>
      </c>
      <c r="D277" s="30">
        <v>0</v>
      </c>
      <c r="E277" s="30">
        <v>0</v>
      </c>
      <c r="F277" s="30">
        <v>0</v>
      </c>
      <c r="G277" s="30">
        <v>0</v>
      </c>
      <c r="H277" s="4"/>
      <c r="I277" s="4"/>
      <c r="J277" s="4"/>
      <c r="K277" s="4"/>
    </row>
    <row r="278" spans="1:11" ht="14.1" customHeight="1">
      <c r="A278" s="4"/>
      <c r="B278" s="4"/>
      <c r="C278" s="11" t="s">
        <v>367</v>
      </c>
      <c r="D278" s="30">
        <v>0</v>
      </c>
      <c r="E278" s="30">
        <v>0</v>
      </c>
      <c r="F278" s="30">
        <v>0</v>
      </c>
      <c r="G278" s="30">
        <v>0</v>
      </c>
      <c r="H278" s="4"/>
      <c r="I278" s="4"/>
      <c r="J278" s="4"/>
      <c r="K278" s="4"/>
    </row>
    <row r="279" spans="1:11" ht="14.1" customHeight="1">
      <c r="A279" s="4"/>
      <c r="B279" s="4"/>
      <c r="C279" s="11" t="s">
        <v>357</v>
      </c>
      <c r="D279" s="30">
        <v>0</v>
      </c>
      <c r="E279" s="30">
        <v>0</v>
      </c>
      <c r="F279" s="30">
        <v>0</v>
      </c>
      <c r="G279" s="30">
        <v>0</v>
      </c>
      <c r="H279" s="4"/>
      <c r="I279" s="4"/>
      <c r="J279" s="4"/>
      <c r="K279" s="4"/>
    </row>
    <row r="280" spans="1:11" ht="14.1" customHeight="1">
      <c r="A280" s="4"/>
      <c r="B280" s="4"/>
      <c r="C280" s="11" t="s">
        <v>361</v>
      </c>
      <c r="D280" s="30">
        <v>0</v>
      </c>
      <c r="E280" s="30">
        <v>0</v>
      </c>
      <c r="F280" s="30">
        <v>0</v>
      </c>
      <c r="G280" s="30">
        <v>0</v>
      </c>
      <c r="H280" s="4"/>
      <c r="I280" s="4"/>
      <c r="J280" s="4"/>
      <c r="K280" s="4"/>
    </row>
    <row r="281" spans="1:11" ht="14.1" customHeight="1">
      <c r="A281" s="4"/>
      <c r="B281" s="4"/>
      <c r="C281" s="11" t="s">
        <v>366</v>
      </c>
      <c r="D281" s="30">
        <v>0</v>
      </c>
      <c r="E281" s="30">
        <v>151530000</v>
      </c>
      <c r="F281" s="30">
        <v>131470000</v>
      </c>
      <c r="G281" s="30">
        <v>131470000</v>
      </c>
      <c r="H281" s="4"/>
      <c r="I281" s="4"/>
      <c r="J281" s="4"/>
      <c r="K281" s="4"/>
    </row>
    <row r="282" spans="1:11" ht="14.1" customHeight="1">
      <c r="A282" s="4"/>
      <c r="B282" s="4"/>
      <c r="C282" s="11" t="s">
        <v>357</v>
      </c>
      <c r="D282" s="30">
        <v>0</v>
      </c>
      <c r="E282" s="30">
        <v>151530000</v>
      </c>
      <c r="F282" s="30">
        <v>131470000</v>
      </c>
      <c r="G282" s="30">
        <v>131470000</v>
      </c>
      <c r="H282" s="4"/>
      <c r="I282" s="4"/>
      <c r="J282" s="4"/>
      <c r="K282" s="4"/>
    </row>
    <row r="283" spans="1:11" ht="14.1" customHeight="1">
      <c r="A283" s="4"/>
      <c r="B283" s="4"/>
      <c r="C283" s="11" t="s">
        <v>361</v>
      </c>
      <c r="D283" s="30">
        <v>0</v>
      </c>
      <c r="E283" s="30">
        <v>0</v>
      </c>
      <c r="F283" s="30">
        <v>0</v>
      </c>
      <c r="G283" s="30">
        <v>0</v>
      </c>
      <c r="H283" s="4"/>
      <c r="I283" s="4"/>
      <c r="J283" s="4"/>
      <c r="K283" s="4"/>
    </row>
    <row r="284" spans="1:11" ht="14.1" customHeight="1">
      <c r="A284" s="4"/>
      <c r="B284" s="4"/>
      <c r="C284" s="11" t="s">
        <v>365</v>
      </c>
      <c r="D284" s="30">
        <v>0</v>
      </c>
      <c r="E284" s="30">
        <v>0</v>
      </c>
      <c r="F284" s="30">
        <v>0</v>
      </c>
      <c r="G284" s="30">
        <v>0</v>
      </c>
      <c r="H284" s="4"/>
      <c r="I284" s="4"/>
      <c r="J284" s="4"/>
      <c r="K284" s="4"/>
    </row>
    <row r="285" spans="1:11" ht="14.1" customHeight="1">
      <c r="A285" s="4"/>
      <c r="B285" s="4"/>
      <c r="C285" s="11" t="s">
        <v>357</v>
      </c>
      <c r="D285" s="30">
        <v>0</v>
      </c>
      <c r="E285" s="30">
        <v>0</v>
      </c>
      <c r="F285" s="30">
        <v>0</v>
      </c>
      <c r="G285" s="30">
        <v>0</v>
      </c>
      <c r="H285" s="4"/>
      <c r="I285" s="4"/>
      <c r="J285" s="4"/>
      <c r="K285" s="4"/>
    </row>
    <row r="286" spans="1:11" ht="14.1" customHeight="1">
      <c r="A286" s="4"/>
      <c r="B286" s="4"/>
      <c r="C286" s="11" t="s">
        <v>361</v>
      </c>
      <c r="D286" s="30">
        <v>0</v>
      </c>
      <c r="E286" s="30">
        <v>0</v>
      </c>
      <c r="F286" s="30">
        <v>0</v>
      </c>
      <c r="G286" s="30">
        <v>0</v>
      </c>
      <c r="H286" s="4"/>
      <c r="I286" s="4"/>
      <c r="J286" s="4"/>
      <c r="K286" s="4"/>
    </row>
    <row r="287" spans="1:11" ht="14.1" customHeight="1">
      <c r="A287" s="4"/>
      <c r="B287" s="4"/>
      <c r="C287" s="11" t="s">
        <v>370</v>
      </c>
      <c r="D287" s="30">
        <v>0</v>
      </c>
      <c r="E287" s="30">
        <v>0</v>
      </c>
      <c r="F287" s="30">
        <v>0</v>
      </c>
      <c r="G287" s="30">
        <v>0</v>
      </c>
      <c r="H287" s="4"/>
      <c r="I287" s="4"/>
      <c r="J287" s="4"/>
      <c r="K287" s="4"/>
    </row>
    <row r="288" spans="1:11" ht="14.1" customHeight="1">
      <c r="A288" s="4"/>
      <c r="B288" s="4"/>
      <c r="C288" s="11" t="s">
        <v>357</v>
      </c>
      <c r="D288" s="30">
        <v>0</v>
      </c>
      <c r="E288" s="30">
        <v>0</v>
      </c>
      <c r="F288" s="30">
        <v>0</v>
      </c>
      <c r="G288" s="30">
        <v>0</v>
      </c>
      <c r="H288" s="4"/>
      <c r="I288" s="4"/>
      <c r="J288" s="4"/>
      <c r="K288" s="4"/>
    </row>
    <row r="289" spans="1:11" ht="14.1" customHeight="1">
      <c r="A289" s="4"/>
      <c r="B289" s="4"/>
      <c r="C289" s="11" t="s">
        <v>361</v>
      </c>
      <c r="D289" s="30">
        <v>0</v>
      </c>
      <c r="E289" s="30">
        <v>0</v>
      </c>
      <c r="F289" s="30">
        <v>0</v>
      </c>
      <c r="G289" s="30">
        <v>0</v>
      </c>
      <c r="H289" s="4"/>
      <c r="I289" s="4"/>
      <c r="J289" s="4"/>
      <c r="K289" s="4"/>
    </row>
    <row r="290" spans="1:11" ht="14.1" customHeight="1">
      <c r="A290" s="4"/>
      <c r="B290" s="4"/>
      <c r="C290" s="11" t="s">
        <v>363</v>
      </c>
      <c r="D290" s="30">
        <v>0</v>
      </c>
      <c r="E290" s="30">
        <v>0</v>
      </c>
      <c r="F290" s="30">
        <v>0</v>
      </c>
      <c r="G290" s="30">
        <v>0</v>
      </c>
      <c r="H290" s="4"/>
      <c r="I290" s="4"/>
      <c r="J290" s="4"/>
      <c r="K290" s="4"/>
    </row>
    <row r="291" spans="1:11" ht="14.1" customHeight="1">
      <c r="A291" s="4"/>
      <c r="B291" s="4"/>
      <c r="C291" s="11" t="s">
        <v>357</v>
      </c>
      <c r="D291" s="30">
        <v>0</v>
      </c>
      <c r="E291" s="30">
        <v>0</v>
      </c>
      <c r="F291" s="30">
        <v>0</v>
      </c>
      <c r="G291" s="30">
        <v>0</v>
      </c>
      <c r="H291" s="4"/>
      <c r="I291" s="4"/>
      <c r="J291" s="4"/>
      <c r="K291" s="4"/>
    </row>
    <row r="292" spans="1:11" ht="14.1" customHeight="1">
      <c r="A292" s="4"/>
      <c r="B292" s="4"/>
      <c r="C292" s="11" t="s">
        <v>361</v>
      </c>
      <c r="D292" s="30">
        <v>0</v>
      </c>
      <c r="E292" s="30">
        <v>0</v>
      </c>
      <c r="F292" s="30">
        <v>0</v>
      </c>
      <c r="G292" s="30">
        <v>0</v>
      </c>
      <c r="H292" s="4"/>
      <c r="I292" s="4"/>
      <c r="J292" s="4"/>
      <c r="K292" s="4"/>
    </row>
    <row r="293" spans="1:11" ht="14.1" customHeight="1">
      <c r="A293" s="4"/>
      <c r="B293" s="4"/>
      <c r="C293" s="11" t="s">
        <v>362</v>
      </c>
      <c r="D293" s="30">
        <v>0</v>
      </c>
      <c r="E293" s="30">
        <v>0</v>
      </c>
      <c r="F293" s="30">
        <v>0</v>
      </c>
      <c r="G293" s="30">
        <v>0</v>
      </c>
      <c r="H293" s="4"/>
      <c r="I293" s="4"/>
      <c r="J293" s="4"/>
      <c r="K293" s="4"/>
    </row>
    <row r="294" spans="1:11" ht="14.1" customHeight="1">
      <c r="A294" s="4"/>
      <c r="B294" s="4"/>
      <c r="C294" s="11" t="s">
        <v>357</v>
      </c>
      <c r="D294" s="30">
        <v>0</v>
      </c>
      <c r="E294" s="30">
        <v>0</v>
      </c>
      <c r="F294" s="30">
        <v>0</v>
      </c>
      <c r="G294" s="30">
        <v>0</v>
      </c>
      <c r="H294" s="4"/>
      <c r="I294" s="4"/>
      <c r="J294" s="4"/>
      <c r="K294" s="4"/>
    </row>
    <row r="295" spans="1:11" ht="14.1" customHeight="1">
      <c r="A295" s="4"/>
      <c r="B295" s="4"/>
      <c r="C295" s="11" t="s">
        <v>361</v>
      </c>
      <c r="D295" s="30">
        <v>0</v>
      </c>
      <c r="E295" s="30">
        <v>0</v>
      </c>
      <c r="F295" s="30">
        <v>0</v>
      </c>
      <c r="G295" s="30">
        <v>0</v>
      </c>
      <c r="H295" s="4"/>
      <c r="I295" s="4"/>
      <c r="J295" s="4"/>
      <c r="K295" s="4"/>
    </row>
    <row r="296" spans="1:11" ht="14.1" customHeight="1">
      <c r="A296" s="4"/>
      <c r="B296" s="4"/>
      <c r="C296" s="11" t="s">
        <v>360</v>
      </c>
      <c r="D296" s="30">
        <v>0</v>
      </c>
      <c r="E296" s="30">
        <v>0</v>
      </c>
      <c r="F296" s="30">
        <v>0</v>
      </c>
      <c r="G296" s="30">
        <v>0</v>
      </c>
      <c r="H296" s="4"/>
      <c r="I296" s="4"/>
      <c r="J296" s="4"/>
      <c r="K296" s="4"/>
    </row>
    <row r="297" spans="1:11" ht="14.1" customHeight="1">
      <c r="A297" s="4"/>
      <c r="B297" s="4"/>
      <c r="C297" s="11" t="s">
        <v>357</v>
      </c>
      <c r="D297" s="30">
        <v>0</v>
      </c>
      <c r="E297" s="30">
        <v>0</v>
      </c>
      <c r="F297" s="30">
        <v>0</v>
      </c>
      <c r="G297" s="30">
        <v>0</v>
      </c>
      <c r="H297" s="4"/>
      <c r="I297" s="4"/>
      <c r="J297" s="4"/>
      <c r="K297" s="4"/>
    </row>
    <row r="298" spans="1:11" ht="14.1" customHeight="1">
      <c r="A298" s="4"/>
      <c r="B298" s="4"/>
      <c r="C298" s="11" t="s">
        <v>356</v>
      </c>
      <c r="D298" s="30">
        <v>0</v>
      </c>
      <c r="E298" s="30">
        <v>0</v>
      </c>
      <c r="F298" s="30">
        <v>0</v>
      </c>
      <c r="G298" s="30">
        <v>0</v>
      </c>
      <c r="H298" s="4"/>
      <c r="I298" s="4"/>
      <c r="J298" s="4"/>
      <c r="K298" s="4"/>
    </row>
    <row r="299" spans="1:11" ht="14.1" customHeight="1">
      <c r="A299" s="4"/>
      <c r="B299" s="4"/>
      <c r="C299" s="11" t="s">
        <v>355</v>
      </c>
      <c r="D299" s="30">
        <v>0</v>
      </c>
      <c r="E299" s="30">
        <v>0</v>
      </c>
      <c r="F299" s="30">
        <v>0</v>
      </c>
      <c r="G299" s="30">
        <v>0</v>
      </c>
      <c r="H299" s="4"/>
      <c r="I299" s="4"/>
      <c r="J299" s="4"/>
      <c r="K299" s="4"/>
    </row>
    <row r="300" spans="1:11" ht="14.1" customHeight="1">
      <c r="A300" s="4"/>
      <c r="B300" s="4"/>
      <c r="C300" s="11" t="s">
        <v>354</v>
      </c>
      <c r="D300" s="30">
        <v>0</v>
      </c>
      <c r="E300" s="30">
        <v>0</v>
      </c>
      <c r="F300" s="30">
        <v>0</v>
      </c>
      <c r="G300" s="30">
        <v>0</v>
      </c>
      <c r="H300" s="4"/>
      <c r="I300" s="4"/>
      <c r="J300" s="4"/>
      <c r="K300" s="4"/>
    </row>
    <row r="301" spans="1:11" ht="14.1" customHeight="1">
      <c r="A301" s="4"/>
      <c r="B301" s="4"/>
      <c r="C301" s="11" t="s">
        <v>353</v>
      </c>
      <c r="D301" s="30">
        <v>0</v>
      </c>
      <c r="E301" s="30">
        <v>0</v>
      </c>
      <c r="F301" s="30">
        <v>0</v>
      </c>
      <c r="G301" s="30">
        <v>0</v>
      </c>
      <c r="H301" s="4"/>
      <c r="I301" s="4"/>
      <c r="J301" s="4"/>
      <c r="K301" s="4"/>
    </row>
    <row r="302" spans="1:11" ht="14.1" customHeight="1">
      <c r="A302" s="4"/>
      <c r="B302" s="4"/>
      <c r="C302" s="11" t="s">
        <v>359</v>
      </c>
      <c r="D302" s="30">
        <v>0</v>
      </c>
      <c r="E302" s="30">
        <v>0</v>
      </c>
      <c r="F302" s="30">
        <v>0</v>
      </c>
      <c r="G302" s="30">
        <v>0</v>
      </c>
      <c r="H302" s="4"/>
      <c r="I302" s="4"/>
      <c r="J302" s="4"/>
      <c r="K302" s="4"/>
    </row>
    <row r="303" spans="1:11" ht="14.1" customHeight="1">
      <c r="A303" s="4"/>
      <c r="B303" s="4"/>
      <c r="C303" s="11" t="s">
        <v>357</v>
      </c>
      <c r="D303" s="30">
        <v>0</v>
      </c>
      <c r="E303" s="30">
        <v>0</v>
      </c>
      <c r="F303" s="30">
        <v>0</v>
      </c>
      <c r="G303" s="30">
        <v>0</v>
      </c>
      <c r="H303" s="4"/>
      <c r="I303" s="4"/>
      <c r="J303" s="4"/>
      <c r="K303" s="4"/>
    </row>
    <row r="304" spans="1:11" ht="14.1" customHeight="1">
      <c r="A304" s="4"/>
      <c r="B304" s="4"/>
      <c r="C304" s="11" t="s">
        <v>356</v>
      </c>
      <c r="D304" s="30">
        <v>0</v>
      </c>
      <c r="E304" s="30">
        <v>0</v>
      </c>
      <c r="F304" s="30">
        <v>0</v>
      </c>
      <c r="G304" s="30">
        <v>0</v>
      </c>
      <c r="H304" s="4"/>
      <c r="I304" s="4"/>
      <c r="J304" s="4"/>
      <c r="K304" s="4"/>
    </row>
    <row r="305" spans="1:11" ht="14.1" customHeight="1">
      <c r="A305" s="4"/>
      <c r="B305" s="4"/>
      <c r="C305" s="11" t="s">
        <v>355</v>
      </c>
      <c r="D305" s="30">
        <v>0</v>
      </c>
      <c r="E305" s="30">
        <v>0</v>
      </c>
      <c r="F305" s="30">
        <v>0</v>
      </c>
      <c r="G305" s="30">
        <v>0</v>
      </c>
      <c r="H305" s="4"/>
      <c r="I305" s="4"/>
      <c r="J305" s="4"/>
      <c r="K305" s="4"/>
    </row>
    <row r="306" spans="1:11" ht="14.1" customHeight="1">
      <c r="A306" s="4"/>
      <c r="B306" s="4"/>
      <c r="C306" s="11" t="s">
        <v>354</v>
      </c>
      <c r="D306" s="30">
        <v>0</v>
      </c>
      <c r="E306" s="30">
        <v>0</v>
      </c>
      <c r="F306" s="30">
        <v>0</v>
      </c>
      <c r="G306" s="30">
        <v>0</v>
      </c>
      <c r="H306" s="4"/>
      <c r="I306" s="4"/>
      <c r="J306" s="4"/>
      <c r="K306" s="4"/>
    </row>
    <row r="307" spans="1:11" ht="14.1" customHeight="1">
      <c r="A307" s="4"/>
      <c r="B307" s="4"/>
      <c r="C307" s="11" t="s">
        <v>353</v>
      </c>
      <c r="D307" s="30">
        <v>0</v>
      </c>
      <c r="E307" s="30">
        <v>0</v>
      </c>
      <c r="F307" s="30">
        <v>0</v>
      </c>
      <c r="G307" s="30">
        <v>0</v>
      </c>
      <c r="H307" s="4"/>
      <c r="I307" s="4"/>
      <c r="J307" s="4"/>
      <c r="K307" s="4"/>
    </row>
    <row r="308" spans="1:11" ht="14.1" customHeight="1">
      <c r="A308" s="4"/>
      <c r="B308" s="4"/>
      <c r="C308" s="11" t="s">
        <v>358</v>
      </c>
      <c r="D308" s="30">
        <v>0</v>
      </c>
      <c r="E308" s="30">
        <v>0</v>
      </c>
      <c r="F308" s="30">
        <v>0</v>
      </c>
      <c r="G308" s="30">
        <v>0</v>
      </c>
      <c r="H308" s="4"/>
      <c r="I308" s="4"/>
      <c r="J308" s="4"/>
      <c r="K308" s="4"/>
    </row>
    <row r="309" spans="1:11" ht="14.1" customHeight="1">
      <c r="A309" s="4"/>
      <c r="B309" s="4"/>
      <c r="C309" s="11" t="s">
        <v>357</v>
      </c>
      <c r="D309" s="30">
        <v>0</v>
      </c>
      <c r="E309" s="30">
        <v>0</v>
      </c>
      <c r="F309" s="30">
        <v>0</v>
      </c>
      <c r="G309" s="30">
        <v>0</v>
      </c>
      <c r="H309" s="4"/>
      <c r="I309" s="4"/>
      <c r="J309" s="4"/>
      <c r="K309" s="4"/>
    </row>
    <row r="310" spans="1:11" ht="14.1" customHeight="1">
      <c r="A310" s="4"/>
      <c r="B310" s="4"/>
      <c r="C310" s="11" t="s">
        <v>356</v>
      </c>
      <c r="D310" s="30">
        <v>0</v>
      </c>
      <c r="E310" s="30">
        <v>0</v>
      </c>
      <c r="F310" s="30">
        <v>0</v>
      </c>
      <c r="G310" s="30">
        <v>0</v>
      </c>
      <c r="H310" s="4"/>
      <c r="I310" s="4"/>
      <c r="J310" s="4"/>
      <c r="K310" s="4"/>
    </row>
    <row r="311" spans="1:11" ht="14.1" customHeight="1">
      <c r="A311" s="4"/>
      <c r="B311" s="4"/>
      <c r="C311" s="11" t="s">
        <v>355</v>
      </c>
      <c r="D311" s="30">
        <v>0</v>
      </c>
      <c r="E311" s="30">
        <v>0</v>
      </c>
      <c r="F311" s="30">
        <v>0</v>
      </c>
      <c r="G311" s="30">
        <v>0</v>
      </c>
      <c r="H311" s="4"/>
      <c r="I311" s="4"/>
      <c r="J311" s="4"/>
      <c r="K311" s="4"/>
    </row>
    <row r="312" spans="1:11" ht="14.1" customHeight="1">
      <c r="A312" s="4"/>
      <c r="B312" s="4"/>
      <c r="C312" s="11" t="s">
        <v>354</v>
      </c>
      <c r="D312" s="30">
        <v>0</v>
      </c>
      <c r="E312" s="30">
        <v>0</v>
      </c>
      <c r="F312" s="30">
        <v>0</v>
      </c>
      <c r="G312" s="30">
        <v>0</v>
      </c>
      <c r="H312" s="4"/>
      <c r="I312" s="4"/>
      <c r="J312" s="4"/>
      <c r="K312" s="4"/>
    </row>
    <row r="313" spans="1:11" ht="14.1" customHeight="1">
      <c r="A313" s="4"/>
      <c r="B313" s="4"/>
      <c r="C313" s="11" t="s">
        <v>353</v>
      </c>
      <c r="D313" s="30">
        <v>0</v>
      </c>
      <c r="E313" s="30">
        <v>0</v>
      </c>
      <c r="F313" s="30">
        <v>0</v>
      </c>
      <c r="G313" s="30">
        <v>0</v>
      </c>
      <c r="H313" s="4"/>
      <c r="I313" s="4"/>
      <c r="J313" s="4"/>
      <c r="K313" s="4"/>
    </row>
    <row r="314" spans="1:11" ht="14.1" customHeight="1">
      <c r="A314" s="4"/>
      <c r="B314" s="4"/>
      <c r="C314" s="11" t="s">
        <v>352</v>
      </c>
      <c r="D314" s="30">
        <v>0</v>
      </c>
      <c r="E314" s="30">
        <v>0</v>
      </c>
      <c r="F314" s="30">
        <v>0</v>
      </c>
      <c r="G314" s="30">
        <v>0</v>
      </c>
      <c r="H314" s="4"/>
      <c r="I314" s="4"/>
      <c r="J314" s="4"/>
      <c r="K314" s="4"/>
    </row>
    <row r="315" spans="1:11" ht="14.1" customHeight="1">
      <c r="A315" s="4"/>
      <c r="B315" s="4"/>
      <c r="C315" s="11" t="s">
        <v>351</v>
      </c>
      <c r="D315" s="30">
        <v>0</v>
      </c>
      <c r="E315" s="30">
        <v>0</v>
      </c>
      <c r="F315" s="30">
        <v>0</v>
      </c>
      <c r="G315" s="30">
        <v>0</v>
      </c>
      <c r="H315" s="4"/>
      <c r="I315" s="4"/>
      <c r="J315" s="4"/>
      <c r="K315" s="4"/>
    </row>
    <row r="316" spans="1:11" ht="14.1" customHeight="1">
      <c r="A316" s="4"/>
      <c r="B316" s="4"/>
      <c r="C316" s="10" t="s">
        <v>145</v>
      </c>
      <c r="D316" s="30">
        <v>0</v>
      </c>
      <c r="E316" s="30">
        <v>151530000</v>
      </c>
      <c r="F316" s="30">
        <v>131470000</v>
      </c>
      <c r="G316" s="30">
        <v>131470000</v>
      </c>
      <c r="H316" s="4"/>
      <c r="I316" s="4"/>
      <c r="J316" s="4"/>
      <c r="K316" s="4"/>
    </row>
    <row r="317" spans="1:11" ht="14.1" customHeight="1">
      <c r="A317" s="4"/>
      <c r="B317" s="4"/>
      <c r="C317" s="1316" t="s">
        <v>44</v>
      </c>
      <c r="D317" s="1317"/>
      <c r="E317" s="1317"/>
      <c r="F317" s="1317"/>
      <c r="G317" s="1317"/>
      <c r="H317" s="4"/>
      <c r="I317" s="4"/>
      <c r="J317" s="4"/>
      <c r="K317" s="4"/>
    </row>
    <row r="318" spans="1:11" ht="14.1" customHeight="1">
      <c r="A318" s="4"/>
      <c r="B318" s="4"/>
      <c r="C318" s="26" t="s">
        <v>935</v>
      </c>
      <c r="D318" s="1316" t="s">
        <v>934</v>
      </c>
      <c r="E318" s="1317"/>
      <c r="F318" s="1317"/>
      <c r="G318" s="1317"/>
      <c r="H318" s="4"/>
      <c r="I318" s="4"/>
      <c r="J318" s="4"/>
      <c r="K318" s="4"/>
    </row>
    <row r="319" spans="1:11" ht="18" customHeight="1">
      <c r="A319" s="4"/>
      <c r="B319" s="4"/>
      <c r="C319" s="14" t="s">
        <v>382</v>
      </c>
      <c r="D319" s="1314" t="s">
        <v>933</v>
      </c>
      <c r="E319" s="1315"/>
      <c r="F319" s="1315"/>
      <c r="G319" s="1315"/>
      <c r="H319" s="4"/>
      <c r="I319" s="4"/>
      <c r="J319" s="4"/>
      <c r="K319" s="4"/>
    </row>
    <row r="320" spans="1:11" ht="18" customHeight="1">
      <c r="A320" s="4"/>
      <c r="B320" s="4"/>
      <c r="C320" s="27" t="s">
        <v>380</v>
      </c>
      <c r="D320" s="1310" t="s">
        <v>1767</v>
      </c>
      <c r="E320" s="1311"/>
      <c r="F320" s="1311"/>
      <c r="G320" s="1311"/>
      <c r="H320" s="4"/>
      <c r="I320" s="4"/>
      <c r="J320" s="4"/>
      <c r="K320" s="4"/>
    </row>
    <row r="321" spans="1:11" ht="18" customHeight="1">
      <c r="A321" s="4"/>
      <c r="B321" s="4"/>
      <c r="C321" s="27" t="s">
        <v>15</v>
      </c>
      <c r="D321" s="1310" t="s">
        <v>932</v>
      </c>
      <c r="E321" s="1311"/>
      <c r="F321" s="1311"/>
      <c r="G321" s="1311"/>
      <c r="H321" s="4"/>
      <c r="I321" s="4"/>
      <c r="J321" s="4"/>
      <c r="K321" s="4"/>
    </row>
    <row r="322" spans="1:11" ht="15" customHeight="1">
      <c r="A322" s="4"/>
      <c r="B322" s="4"/>
      <c r="C322" s="13"/>
      <c r="D322" s="33">
        <v>2022</v>
      </c>
      <c r="E322" s="33">
        <v>2023</v>
      </c>
      <c r="F322" s="33">
        <v>2024</v>
      </c>
      <c r="G322" s="33">
        <v>2025</v>
      </c>
      <c r="H322" s="4"/>
      <c r="I322" s="4"/>
      <c r="J322" s="4"/>
      <c r="K322" s="4"/>
    </row>
    <row r="323" spans="1:11" ht="15" customHeight="1">
      <c r="A323" s="4"/>
      <c r="B323" s="4"/>
      <c r="C323" s="12"/>
      <c r="D323" s="34" t="s">
        <v>7</v>
      </c>
      <c r="E323" s="34" t="s">
        <v>8</v>
      </c>
      <c r="F323" s="34" t="s">
        <v>8</v>
      </c>
      <c r="G323" s="34" t="s">
        <v>8</v>
      </c>
      <c r="H323" s="4"/>
      <c r="I323" s="4"/>
      <c r="J323" s="4"/>
      <c r="K323" s="4"/>
    </row>
    <row r="324" spans="1:11" ht="14.1" customHeight="1">
      <c r="A324" s="4"/>
      <c r="B324" s="4"/>
      <c r="C324" s="7" t="s">
        <v>16</v>
      </c>
      <c r="D324" s="35" t="s">
        <v>425</v>
      </c>
      <c r="E324" s="35" t="s">
        <v>1577</v>
      </c>
      <c r="F324" s="35" t="s">
        <v>415</v>
      </c>
      <c r="G324" s="35" t="s">
        <v>406</v>
      </c>
      <c r="H324" s="4"/>
      <c r="I324" s="4"/>
      <c r="J324" s="4"/>
      <c r="K324" s="4"/>
    </row>
    <row r="325" spans="1:11" ht="14.1" customHeight="1">
      <c r="A325" s="4"/>
      <c r="B325" s="4"/>
      <c r="C325" s="7" t="s">
        <v>481</v>
      </c>
      <c r="D325" s="35" t="s">
        <v>2795</v>
      </c>
      <c r="E325" s="35" t="s">
        <v>2796</v>
      </c>
      <c r="F325" s="35" t="s">
        <v>1768</v>
      </c>
      <c r="G325" s="35" t="s">
        <v>1769</v>
      </c>
      <c r="H325" s="4"/>
      <c r="I325" s="4"/>
      <c r="J325" s="4"/>
      <c r="K325" s="4"/>
    </row>
    <row r="326" spans="1:11" ht="14.1" customHeight="1">
      <c r="A326" s="4"/>
      <c r="B326" s="4"/>
      <c r="C326" s="7" t="s">
        <v>480</v>
      </c>
      <c r="D326" s="35" t="s">
        <v>2797</v>
      </c>
      <c r="E326" s="35" t="s">
        <v>2798</v>
      </c>
      <c r="F326" s="35" t="s">
        <v>1770</v>
      </c>
      <c r="G326" s="35" t="s">
        <v>1771</v>
      </c>
      <c r="H326" s="4"/>
      <c r="I326" s="4"/>
      <c r="J326" s="4"/>
      <c r="K326" s="4"/>
    </row>
    <row r="327" spans="1:11" ht="14.1" customHeight="1">
      <c r="A327" s="4"/>
      <c r="B327" s="4"/>
      <c r="C327" s="7" t="s">
        <v>375</v>
      </c>
      <c r="D327" s="35" t="s">
        <v>348</v>
      </c>
      <c r="E327" s="35" t="s">
        <v>2799</v>
      </c>
      <c r="F327" s="35" t="s">
        <v>2800</v>
      </c>
      <c r="G327" s="35" t="s">
        <v>1772</v>
      </c>
      <c r="H327" s="4"/>
      <c r="I327" s="4"/>
      <c r="J327" s="4"/>
      <c r="K327" s="4"/>
    </row>
    <row r="328" spans="1:11" ht="14.1" customHeight="1">
      <c r="A328" s="4"/>
      <c r="B328" s="4"/>
      <c r="C328" s="7" t="s">
        <v>374</v>
      </c>
      <c r="D328" s="35" t="s">
        <v>348</v>
      </c>
      <c r="E328" s="35" t="s">
        <v>2801</v>
      </c>
      <c r="F328" s="35" t="s">
        <v>2802</v>
      </c>
      <c r="G328" s="35" t="s">
        <v>1773</v>
      </c>
      <c r="H328" s="4"/>
      <c r="I328" s="4"/>
      <c r="J328" s="4"/>
      <c r="K328" s="4"/>
    </row>
    <row r="329" spans="1:11" ht="14.1" customHeight="1">
      <c r="A329" s="4"/>
      <c r="B329" s="4"/>
      <c r="C329" s="7" t="s">
        <v>22</v>
      </c>
      <c r="D329" s="35" t="s">
        <v>348</v>
      </c>
      <c r="E329" s="35" t="s">
        <v>2803</v>
      </c>
      <c r="F329" s="35" t="s">
        <v>2804</v>
      </c>
      <c r="G329" s="35" t="s">
        <v>1774</v>
      </c>
      <c r="H329" s="4"/>
      <c r="I329" s="4"/>
      <c r="J329" s="4"/>
      <c r="K329" s="4"/>
    </row>
    <row r="330" spans="1:11" ht="14.1" customHeight="1">
      <c r="A330" s="4"/>
      <c r="B330" s="4"/>
      <c r="C330" s="1312" t="s">
        <v>371</v>
      </c>
      <c r="D330" s="1313"/>
      <c r="E330" s="1313"/>
      <c r="F330" s="1313"/>
      <c r="G330" s="1313"/>
      <c r="H330" s="4"/>
      <c r="I330" s="4"/>
      <c r="J330" s="4"/>
      <c r="K330" s="4"/>
    </row>
    <row r="331" spans="1:11" ht="14.1" customHeight="1">
      <c r="A331" s="4"/>
      <c r="B331" s="4"/>
      <c r="C331" s="13"/>
      <c r="D331" s="33">
        <v>2022</v>
      </c>
      <c r="E331" s="33">
        <v>2023</v>
      </c>
      <c r="F331" s="33">
        <v>2024</v>
      </c>
      <c r="G331" s="33">
        <v>2025</v>
      </c>
      <c r="H331" s="4"/>
      <c r="I331" s="4"/>
      <c r="J331" s="4"/>
      <c r="K331" s="4"/>
    </row>
    <row r="332" spans="1:11" ht="14.1" customHeight="1">
      <c r="A332" s="4"/>
      <c r="B332" s="4"/>
      <c r="C332" s="12"/>
      <c r="D332" s="34" t="s">
        <v>7</v>
      </c>
      <c r="E332" s="34" t="s">
        <v>8</v>
      </c>
      <c r="F332" s="34" t="s">
        <v>8</v>
      </c>
      <c r="G332" s="34" t="s">
        <v>8</v>
      </c>
      <c r="H332" s="4"/>
      <c r="I332" s="4"/>
      <c r="J332" s="4"/>
      <c r="K332" s="4"/>
    </row>
    <row r="333" spans="1:11" ht="14.1" customHeight="1">
      <c r="A333" s="4"/>
      <c r="B333" s="4"/>
      <c r="C333" s="11" t="s">
        <v>368</v>
      </c>
      <c r="D333" s="30">
        <v>0</v>
      </c>
      <c r="E333" s="30">
        <v>0</v>
      </c>
      <c r="F333" s="30">
        <v>0</v>
      </c>
      <c r="G333" s="30">
        <v>0</v>
      </c>
      <c r="H333" s="4"/>
      <c r="I333" s="4"/>
      <c r="J333" s="4"/>
      <c r="K333" s="4"/>
    </row>
    <row r="334" spans="1:11" ht="14.1" customHeight="1">
      <c r="A334" s="4"/>
      <c r="B334" s="4"/>
      <c r="C334" s="11" t="s">
        <v>357</v>
      </c>
      <c r="D334" s="30">
        <v>0</v>
      </c>
      <c r="E334" s="30">
        <v>0</v>
      </c>
      <c r="F334" s="30">
        <v>0</v>
      </c>
      <c r="G334" s="30">
        <v>0</v>
      </c>
      <c r="H334" s="4"/>
      <c r="I334" s="4"/>
      <c r="J334" s="4"/>
      <c r="K334" s="4"/>
    </row>
    <row r="335" spans="1:11" ht="14.1" customHeight="1">
      <c r="A335" s="4"/>
      <c r="B335" s="4"/>
      <c r="C335" s="11" t="s">
        <v>361</v>
      </c>
      <c r="D335" s="30">
        <v>0</v>
      </c>
      <c r="E335" s="30">
        <v>0</v>
      </c>
      <c r="F335" s="30">
        <v>0</v>
      </c>
      <c r="G335" s="30">
        <v>0</v>
      </c>
      <c r="H335" s="4"/>
      <c r="I335" s="4"/>
      <c r="J335" s="4"/>
      <c r="K335" s="4"/>
    </row>
    <row r="336" spans="1:11" ht="14.1" customHeight="1">
      <c r="A336" s="4"/>
      <c r="B336" s="4"/>
      <c r="C336" s="11" t="s">
        <v>367</v>
      </c>
      <c r="D336" s="30">
        <v>0</v>
      </c>
      <c r="E336" s="30">
        <v>0</v>
      </c>
      <c r="F336" s="30">
        <v>0</v>
      </c>
      <c r="G336" s="30">
        <v>0</v>
      </c>
      <c r="H336" s="4"/>
      <c r="I336" s="4"/>
      <c r="J336" s="4"/>
      <c r="K336" s="4"/>
    </row>
    <row r="337" spans="1:11" ht="14.1" customHeight="1">
      <c r="A337" s="4"/>
      <c r="B337" s="4"/>
      <c r="C337" s="11" t="s">
        <v>357</v>
      </c>
      <c r="D337" s="30">
        <v>0</v>
      </c>
      <c r="E337" s="30">
        <v>0</v>
      </c>
      <c r="F337" s="30">
        <v>0</v>
      </c>
      <c r="G337" s="30">
        <v>0</v>
      </c>
      <c r="H337" s="4"/>
      <c r="I337" s="4"/>
      <c r="J337" s="4"/>
      <c r="K337" s="4"/>
    </row>
    <row r="338" spans="1:11" ht="14.1" customHeight="1">
      <c r="A338" s="4"/>
      <c r="B338" s="4"/>
      <c r="C338" s="11" t="s">
        <v>361</v>
      </c>
      <c r="D338" s="30">
        <v>0</v>
      </c>
      <c r="E338" s="30">
        <v>0</v>
      </c>
      <c r="F338" s="30">
        <v>0</v>
      </c>
      <c r="G338" s="30">
        <v>0</v>
      </c>
      <c r="H338" s="4"/>
      <c r="I338" s="4"/>
      <c r="J338" s="4"/>
      <c r="K338" s="4"/>
    </row>
    <row r="339" spans="1:11" ht="14.1" customHeight="1">
      <c r="A339" s="4"/>
      <c r="B339" s="4"/>
      <c r="C339" s="11" t="s">
        <v>366</v>
      </c>
      <c r="D339" s="30">
        <v>0</v>
      </c>
      <c r="E339" s="30">
        <v>0</v>
      </c>
      <c r="F339" s="30">
        <v>0</v>
      </c>
      <c r="G339" s="30">
        <v>0</v>
      </c>
      <c r="H339" s="4"/>
      <c r="I339" s="4"/>
      <c r="J339" s="4"/>
      <c r="K339" s="4"/>
    </row>
    <row r="340" spans="1:11" ht="14.1" customHeight="1">
      <c r="A340" s="4"/>
      <c r="B340" s="4"/>
      <c r="C340" s="11" t="s">
        <v>357</v>
      </c>
      <c r="D340" s="30">
        <v>0</v>
      </c>
      <c r="E340" s="30">
        <v>0</v>
      </c>
      <c r="F340" s="30">
        <v>0</v>
      </c>
      <c r="G340" s="30">
        <v>0</v>
      </c>
      <c r="H340" s="4"/>
      <c r="I340" s="4"/>
      <c r="J340" s="4"/>
      <c r="K340" s="4"/>
    </row>
    <row r="341" spans="1:11" ht="14.1" customHeight="1">
      <c r="A341" s="4"/>
      <c r="B341" s="4"/>
      <c r="C341" s="11" t="s">
        <v>361</v>
      </c>
      <c r="D341" s="30">
        <v>0</v>
      </c>
      <c r="E341" s="30">
        <v>0</v>
      </c>
      <c r="F341" s="30">
        <v>0</v>
      </c>
      <c r="G341" s="30">
        <v>0</v>
      </c>
      <c r="H341" s="4"/>
      <c r="I341" s="4"/>
      <c r="J341" s="4"/>
      <c r="K341" s="4"/>
    </row>
    <row r="342" spans="1:11" ht="14.1" customHeight="1">
      <c r="A342" s="4"/>
      <c r="B342" s="4"/>
      <c r="C342" s="11" t="s">
        <v>365</v>
      </c>
      <c r="D342" s="30">
        <v>0</v>
      </c>
      <c r="E342" s="30">
        <v>0</v>
      </c>
      <c r="F342" s="30">
        <v>0</v>
      </c>
      <c r="G342" s="30">
        <v>0</v>
      </c>
      <c r="H342" s="4"/>
      <c r="I342" s="4"/>
      <c r="J342" s="4"/>
      <c r="K342" s="4"/>
    </row>
    <row r="343" spans="1:11" ht="14.1" customHeight="1">
      <c r="A343" s="4"/>
      <c r="B343" s="4"/>
      <c r="C343" s="11" t="s">
        <v>357</v>
      </c>
      <c r="D343" s="30">
        <v>0</v>
      </c>
      <c r="E343" s="30">
        <v>0</v>
      </c>
      <c r="F343" s="30">
        <v>0</v>
      </c>
      <c r="G343" s="30">
        <v>0</v>
      </c>
      <c r="H343" s="4"/>
      <c r="I343" s="4"/>
      <c r="J343" s="4"/>
      <c r="K343" s="4"/>
    </row>
    <row r="344" spans="1:11" ht="14.1" customHeight="1">
      <c r="A344" s="4"/>
      <c r="B344" s="4"/>
      <c r="C344" s="11" t="s">
        <v>361</v>
      </c>
      <c r="D344" s="30">
        <v>0</v>
      </c>
      <c r="E344" s="30">
        <v>0</v>
      </c>
      <c r="F344" s="30">
        <v>0</v>
      </c>
      <c r="G344" s="30">
        <v>0</v>
      </c>
      <c r="H344" s="4"/>
      <c r="I344" s="4"/>
      <c r="J344" s="4"/>
      <c r="K344" s="4"/>
    </row>
    <row r="345" spans="1:11" ht="14.1" customHeight="1">
      <c r="A345" s="4"/>
      <c r="B345" s="4"/>
      <c r="C345" s="11" t="s">
        <v>370</v>
      </c>
      <c r="D345" s="30">
        <v>0</v>
      </c>
      <c r="E345" s="30">
        <v>0</v>
      </c>
      <c r="F345" s="30">
        <v>0</v>
      </c>
      <c r="G345" s="30">
        <v>0</v>
      </c>
      <c r="H345" s="4"/>
      <c r="I345" s="4"/>
      <c r="J345" s="4"/>
      <c r="K345" s="4"/>
    </row>
    <row r="346" spans="1:11" ht="14.1" customHeight="1">
      <c r="A346" s="4"/>
      <c r="B346" s="4"/>
      <c r="C346" s="11" t="s">
        <v>357</v>
      </c>
      <c r="D346" s="30">
        <v>0</v>
      </c>
      <c r="E346" s="30">
        <v>0</v>
      </c>
      <c r="F346" s="30">
        <v>0</v>
      </c>
      <c r="G346" s="30">
        <v>0</v>
      </c>
      <c r="H346" s="4"/>
      <c r="I346" s="4"/>
      <c r="J346" s="4"/>
      <c r="K346" s="4"/>
    </row>
    <row r="347" spans="1:11" ht="14.1" customHeight="1">
      <c r="A347" s="4"/>
      <c r="B347" s="4"/>
      <c r="C347" s="11" t="s">
        <v>361</v>
      </c>
      <c r="D347" s="30">
        <v>0</v>
      </c>
      <c r="E347" s="30">
        <v>0</v>
      </c>
      <c r="F347" s="30">
        <v>0</v>
      </c>
      <c r="G347" s="30">
        <v>0</v>
      </c>
      <c r="H347" s="4"/>
      <c r="I347" s="4"/>
      <c r="J347" s="4"/>
      <c r="K347" s="4"/>
    </row>
    <row r="348" spans="1:11" ht="14.1" customHeight="1">
      <c r="A348" s="4"/>
      <c r="B348" s="4"/>
      <c r="C348" s="11" t="s">
        <v>363</v>
      </c>
      <c r="D348" s="30">
        <v>0</v>
      </c>
      <c r="E348" s="30">
        <v>0</v>
      </c>
      <c r="F348" s="30">
        <v>0</v>
      </c>
      <c r="G348" s="30">
        <v>0</v>
      </c>
      <c r="H348" s="4"/>
      <c r="I348" s="4"/>
      <c r="J348" s="4"/>
      <c r="K348" s="4"/>
    </row>
    <row r="349" spans="1:11" ht="14.1" customHeight="1">
      <c r="A349" s="4"/>
      <c r="B349" s="4"/>
      <c r="C349" s="11" t="s">
        <v>357</v>
      </c>
      <c r="D349" s="30">
        <v>0</v>
      </c>
      <c r="E349" s="30">
        <v>0</v>
      </c>
      <c r="F349" s="30">
        <v>0</v>
      </c>
      <c r="G349" s="30">
        <v>0</v>
      </c>
      <c r="H349" s="4"/>
      <c r="I349" s="4"/>
      <c r="J349" s="4"/>
      <c r="K349" s="4"/>
    </row>
    <row r="350" spans="1:11" ht="14.1" customHeight="1">
      <c r="A350" s="4"/>
      <c r="B350" s="4"/>
      <c r="C350" s="11" t="s">
        <v>361</v>
      </c>
      <c r="D350" s="30">
        <v>0</v>
      </c>
      <c r="E350" s="30">
        <v>0</v>
      </c>
      <c r="F350" s="30">
        <v>0</v>
      </c>
      <c r="G350" s="30">
        <v>0</v>
      </c>
      <c r="H350" s="4"/>
      <c r="I350" s="4"/>
      <c r="J350" s="4"/>
      <c r="K350" s="4"/>
    </row>
    <row r="351" spans="1:11" ht="14.1" customHeight="1">
      <c r="A351" s="4"/>
      <c r="B351" s="4"/>
      <c r="C351" s="11" t="s">
        <v>362</v>
      </c>
      <c r="D351" s="30">
        <v>0</v>
      </c>
      <c r="E351" s="30">
        <v>0</v>
      </c>
      <c r="F351" s="30">
        <v>0</v>
      </c>
      <c r="G351" s="30">
        <v>0</v>
      </c>
      <c r="H351" s="4"/>
      <c r="I351" s="4"/>
      <c r="J351" s="4"/>
      <c r="K351" s="4"/>
    </row>
    <row r="352" spans="1:11" ht="14.1" customHeight="1">
      <c r="A352" s="4"/>
      <c r="B352" s="4"/>
      <c r="C352" s="11" t="s">
        <v>357</v>
      </c>
      <c r="D352" s="30">
        <v>0</v>
      </c>
      <c r="E352" s="30">
        <v>0</v>
      </c>
      <c r="F352" s="30">
        <v>0</v>
      </c>
      <c r="G352" s="30">
        <v>0</v>
      </c>
      <c r="H352" s="4"/>
      <c r="I352" s="4"/>
      <c r="J352" s="4"/>
      <c r="K352" s="4"/>
    </row>
    <row r="353" spans="1:11" ht="14.1" customHeight="1">
      <c r="A353" s="4"/>
      <c r="B353" s="4"/>
      <c r="C353" s="11" t="s">
        <v>361</v>
      </c>
      <c r="D353" s="30">
        <v>0</v>
      </c>
      <c r="E353" s="30">
        <v>0</v>
      </c>
      <c r="F353" s="30">
        <v>0</v>
      </c>
      <c r="G353" s="30">
        <v>0</v>
      </c>
      <c r="H353" s="4"/>
      <c r="I353" s="4"/>
      <c r="J353" s="4"/>
      <c r="K353" s="4"/>
    </row>
    <row r="354" spans="1:11" ht="14.1" customHeight="1">
      <c r="A354" s="4"/>
      <c r="B354" s="4"/>
      <c r="C354" s="11" t="s">
        <v>360</v>
      </c>
      <c r="D354" s="30">
        <v>0</v>
      </c>
      <c r="E354" s="30">
        <v>0</v>
      </c>
      <c r="F354" s="30">
        <v>0</v>
      </c>
      <c r="G354" s="30">
        <v>0</v>
      </c>
      <c r="H354" s="4"/>
      <c r="I354" s="4"/>
      <c r="J354" s="4"/>
      <c r="K354" s="4"/>
    </row>
    <row r="355" spans="1:11" ht="14.1" customHeight="1">
      <c r="A355" s="4"/>
      <c r="B355" s="4"/>
      <c r="C355" s="11" t="s">
        <v>357</v>
      </c>
      <c r="D355" s="30">
        <v>0</v>
      </c>
      <c r="E355" s="30">
        <v>0</v>
      </c>
      <c r="F355" s="30">
        <v>0</v>
      </c>
      <c r="G355" s="30">
        <v>0</v>
      </c>
      <c r="H355" s="4"/>
      <c r="I355" s="4"/>
      <c r="J355" s="4"/>
      <c r="K355" s="4"/>
    </row>
    <row r="356" spans="1:11" ht="14.1" customHeight="1">
      <c r="A356" s="4"/>
      <c r="B356" s="4"/>
      <c r="C356" s="11" t="s">
        <v>356</v>
      </c>
      <c r="D356" s="30">
        <v>0</v>
      </c>
      <c r="E356" s="30">
        <v>0</v>
      </c>
      <c r="F356" s="30">
        <v>0</v>
      </c>
      <c r="G356" s="30">
        <v>0</v>
      </c>
      <c r="H356" s="4"/>
      <c r="I356" s="4"/>
      <c r="J356" s="4"/>
      <c r="K356" s="4"/>
    </row>
    <row r="357" spans="1:11" ht="14.1" customHeight="1">
      <c r="A357" s="4"/>
      <c r="B357" s="4"/>
      <c r="C357" s="11" t="s">
        <v>355</v>
      </c>
      <c r="D357" s="30">
        <v>0</v>
      </c>
      <c r="E357" s="30">
        <v>0</v>
      </c>
      <c r="F357" s="30">
        <v>0</v>
      </c>
      <c r="G357" s="30">
        <v>0</v>
      </c>
      <c r="H357" s="4"/>
      <c r="I357" s="4"/>
      <c r="J357" s="4"/>
      <c r="K357" s="4"/>
    </row>
    <row r="358" spans="1:11" ht="14.1" customHeight="1">
      <c r="A358" s="4"/>
      <c r="B358" s="4"/>
      <c r="C358" s="11" t="s">
        <v>354</v>
      </c>
      <c r="D358" s="30">
        <v>0</v>
      </c>
      <c r="E358" s="30">
        <v>0</v>
      </c>
      <c r="F358" s="30">
        <v>0</v>
      </c>
      <c r="G358" s="30">
        <v>0</v>
      </c>
      <c r="H358" s="4"/>
      <c r="I358" s="4"/>
      <c r="J358" s="4"/>
      <c r="K358" s="4"/>
    </row>
    <row r="359" spans="1:11" ht="14.1" customHeight="1">
      <c r="A359" s="4"/>
      <c r="B359" s="4"/>
      <c r="C359" s="11" t="s">
        <v>353</v>
      </c>
      <c r="D359" s="30">
        <v>0</v>
      </c>
      <c r="E359" s="30">
        <v>0</v>
      </c>
      <c r="F359" s="30">
        <v>0</v>
      </c>
      <c r="G359" s="30">
        <v>0</v>
      </c>
      <c r="H359" s="4"/>
      <c r="I359" s="4"/>
      <c r="J359" s="4"/>
      <c r="K359" s="4"/>
    </row>
    <row r="360" spans="1:11" ht="14.1" customHeight="1">
      <c r="A360" s="4"/>
      <c r="B360" s="4"/>
      <c r="C360" s="11" t="s">
        <v>359</v>
      </c>
      <c r="D360" s="30">
        <v>0</v>
      </c>
      <c r="E360" s="30">
        <v>30452800</v>
      </c>
      <c r="F360" s="30">
        <v>4518000</v>
      </c>
      <c r="G360" s="30">
        <v>41200000</v>
      </c>
      <c r="H360" s="4"/>
      <c r="I360" s="4"/>
      <c r="J360" s="4"/>
      <c r="K360" s="4"/>
    </row>
    <row r="361" spans="1:11" ht="14.1" customHeight="1">
      <c r="A361" s="4"/>
      <c r="B361" s="4"/>
      <c r="C361" s="11" t="s">
        <v>357</v>
      </c>
      <c r="D361" s="30">
        <v>0</v>
      </c>
      <c r="E361" s="30">
        <v>30452800</v>
      </c>
      <c r="F361" s="30">
        <v>4518000</v>
      </c>
      <c r="G361" s="30">
        <v>41200000</v>
      </c>
      <c r="H361" s="4"/>
      <c r="I361" s="4"/>
      <c r="J361" s="4"/>
      <c r="K361" s="4"/>
    </row>
    <row r="362" spans="1:11" ht="14.1" customHeight="1">
      <c r="A362" s="4"/>
      <c r="B362" s="4"/>
      <c r="C362" s="11" t="s">
        <v>356</v>
      </c>
      <c r="D362" s="30">
        <v>0</v>
      </c>
      <c r="E362" s="30">
        <v>0</v>
      </c>
      <c r="F362" s="30">
        <v>0</v>
      </c>
      <c r="G362" s="30">
        <v>0</v>
      </c>
      <c r="H362" s="4"/>
      <c r="I362" s="4"/>
      <c r="J362" s="4"/>
      <c r="K362" s="4"/>
    </row>
    <row r="363" spans="1:11" ht="14.1" customHeight="1">
      <c r="A363" s="4"/>
      <c r="B363" s="4"/>
      <c r="C363" s="11" t="s">
        <v>355</v>
      </c>
      <c r="D363" s="30">
        <v>0</v>
      </c>
      <c r="E363" s="30">
        <v>0</v>
      </c>
      <c r="F363" s="30">
        <v>0</v>
      </c>
      <c r="G363" s="30">
        <v>0</v>
      </c>
      <c r="H363" s="4"/>
      <c r="I363" s="4"/>
      <c r="J363" s="4"/>
      <c r="K363" s="4"/>
    </row>
    <row r="364" spans="1:11" ht="14.1" customHeight="1">
      <c r="A364" s="4"/>
      <c r="B364" s="4"/>
      <c r="C364" s="11" t="s">
        <v>354</v>
      </c>
      <c r="D364" s="30">
        <v>0</v>
      </c>
      <c r="E364" s="30">
        <v>0</v>
      </c>
      <c r="F364" s="30">
        <v>0</v>
      </c>
      <c r="G364" s="30">
        <v>0</v>
      </c>
      <c r="H364" s="4"/>
      <c r="I364" s="4"/>
      <c r="J364" s="4"/>
      <c r="K364" s="4"/>
    </row>
    <row r="365" spans="1:11" ht="14.1" customHeight="1">
      <c r="A365" s="4"/>
      <c r="B365" s="4"/>
      <c r="C365" s="11" t="s">
        <v>353</v>
      </c>
      <c r="D365" s="30">
        <v>0</v>
      </c>
      <c r="E365" s="30">
        <v>0</v>
      </c>
      <c r="F365" s="30">
        <v>0</v>
      </c>
      <c r="G365" s="30">
        <v>0</v>
      </c>
      <c r="H365" s="4"/>
      <c r="I365" s="4"/>
      <c r="J365" s="4"/>
      <c r="K365" s="4"/>
    </row>
    <row r="366" spans="1:11" ht="14.1" customHeight="1">
      <c r="A366" s="4"/>
      <c r="B366" s="4"/>
      <c r="C366" s="11" t="s">
        <v>358</v>
      </c>
      <c r="D366" s="30">
        <v>0</v>
      </c>
      <c r="E366" s="30">
        <v>0</v>
      </c>
      <c r="F366" s="30">
        <v>0</v>
      </c>
      <c r="G366" s="30">
        <v>0</v>
      </c>
      <c r="H366" s="4"/>
      <c r="I366" s="4"/>
      <c r="J366" s="4"/>
      <c r="K366" s="4"/>
    </row>
    <row r="367" spans="1:11" ht="14.1" customHeight="1">
      <c r="A367" s="4"/>
      <c r="B367" s="4"/>
      <c r="C367" s="11" t="s">
        <v>357</v>
      </c>
      <c r="D367" s="30">
        <v>0</v>
      </c>
      <c r="E367" s="30">
        <v>0</v>
      </c>
      <c r="F367" s="30">
        <v>0</v>
      </c>
      <c r="G367" s="30">
        <v>0</v>
      </c>
      <c r="H367" s="4"/>
      <c r="I367" s="4"/>
      <c r="J367" s="4"/>
      <c r="K367" s="4"/>
    </row>
    <row r="368" spans="1:11" ht="14.1" customHeight="1">
      <c r="A368" s="4"/>
      <c r="B368" s="4"/>
      <c r="C368" s="11" t="s">
        <v>356</v>
      </c>
      <c r="D368" s="30">
        <v>0</v>
      </c>
      <c r="E368" s="30">
        <v>0</v>
      </c>
      <c r="F368" s="30">
        <v>0</v>
      </c>
      <c r="G368" s="30">
        <v>0</v>
      </c>
      <c r="H368" s="4"/>
      <c r="I368" s="4"/>
      <c r="J368" s="4"/>
      <c r="K368" s="4"/>
    </row>
    <row r="369" spans="1:11" ht="14.1" customHeight="1">
      <c r="A369" s="4"/>
      <c r="B369" s="4"/>
      <c r="C369" s="11" t="s">
        <v>355</v>
      </c>
      <c r="D369" s="30">
        <v>0</v>
      </c>
      <c r="E369" s="30">
        <v>0</v>
      </c>
      <c r="F369" s="30">
        <v>0</v>
      </c>
      <c r="G369" s="30">
        <v>0</v>
      </c>
      <c r="H369" s="4"/>
      <c r="I369" s="4"/>
      <c r="J369" s="4"/>
      <c r="K369" s="4"/>
    </row>
    <row r="370" spans="1:11" ht="14.1" customHeight="1">
      <c r="A370" s="4"/>
      <c r="B370" s="4"/>
      <c r="C370" s="11" t="s">
        <v>354</v>
      </c>
      <c r="D370" s="30">
        <v>0</v>
      </c>
      <c r="E370" s="30">
        <v>0</v>
      </c>
      <c r="F370" s="30">
        <v>0</v>
      </c>
      <c r="G370" s="30">
        <v>0</v>
      </c>
      <c r="H370" s="4"/>
      <c r="I370" s="4"/>
      <c r="J370" s="4"/>
      <c r="K370" s="4"/>
    </row>
    <row r="371" spans="1:11" ht="14.1" customHeight="1">
      <c r="A371" s="4"/>
      <c r="B371" s="4"/>
      <c r="C371" s="11" t="s">
        <v>353</v>
      </c>
      <c r="D371" s="30">
        <v>0</v>
      </c>
      <c r="E371" s="30">
        <v>0</v>
      </c>
      <c r="F371" s="30">
        <v>0</v>
      </c>
      <c r="G371" s="30">
        <v>0</v>
      </c>
      <c r="H371" s="4"/>
      <c r="I371" s="4"/>
      <c r="J371" s="4"/>
      <c r="K371" s="4"/>
    </row>
    <row r="372" spans="1:11" ht="14.1" customHeight="1">
      <c r="A372" s="4"/>
      <c r="B372" s="4"/>
      <c r="C372" s="11" t="s">
        <v>352</v>
      </c>
      <c r="D372" s="30">
        <v>0</v>
      </c>
      <c r="E372" s="30">
        <v>0</v>
      </c>
      <c r="F372" s="30">
        <v>0</v>
      </c>
      <c r="G372" s="30">
        <v>0</v>
      </c>
      <c r="H372" s="4"/>
      <c r="I372" s="4"/>
      <c r="J372" s="4"/>
      <c r="K372" s="4"/>
    </row>
    <row r="373" spans="1:11" ht="14.1" customHeight="1">
      <c r="A373" s="4"/>
      <c r="B373" s="4"/>
      <c r="C373" s="11" t="s">
        <v>351</v>
      </c>
      <c r="D373" s="30">
        <v>0</v>
      </c>
      <c r="E373" s="30">
        <v>0</v>
      </c>
      <c r="F373" s="30">
        <v>0</v>
      </c>
      <c r="G373" s="30">
        <v>0</v>
      </c>
      <c r="H373" s="4"/>
      <c r="I373" s="4"/>
      <c r="J373" s="4"/>
      <c r="K373" s="4"/>
    </row>
    <row r="374" spans="1:11" ht="14.1" customHeight="1">
      <c r="A374" s="4"/>
      <c r="B374" s="4"/>
      <c r="C374" s="10" t="s">
        <v>145</v>
      </c>
      <c r="D374" s="30">
        <v>0</v>
      </c>
      <c r="E374" s="30">
        <v>30452800</v>
      </c>
      <c r="F374" s="30">
        <v>4518000</v>
      </c>
      <c r="G374" s="30">
        <v>41200000</v>
      </c>
      <c r="H374" s="4"/>
      <c r="I374" s="4"/>
      <c r="J374" s="4"/>
      <c r="K374" s="4"/>
    </row>
    <row r="375" spans="1:11" ht="14.1" customHeight="1">
      <c r="A375" s="4"/>
      <c r="B375" s="4"/>
      <c r="C375" s="26" t="s">
        <v>1775</v>
      </c>
      <c r="D375" s="1316" t="s">
        <v>1776</v>
      </c>
      <c r="E375" s="1317"/>
      <c r="F375" s="1317"/>
      <c r="G375" s="1317"/>
      <c r="H375" s="4"/>
      <c r="I375" s="4"/>
      <c r="J375" s="4"/>
      <c r="K375" s="4"/>
    </row>
    <row r="376" spans="1:11" ht="18" customHeight="1">
      <c r="A376" s="4"/>
      <c r="B376" s="4"/>
      <c r="C376" s="14" t="s">
        <v>382</v>
      </c>
      <c r="D376" s="1314" t="s">
        <v>1777</v>
      </c>
      <c r="E376" s="1315"/>
      <c r="F376" s="1315"/>
      <c r="G376" s="1315"/>
      <c r="H376" s="4"/>
      <c r="I376" s="4"/>
      <c r="J376" s="4"/>
      <c r="K376" s="4"/>
    </row>
    <row r="377" spans="1:11" ht="18" customHeight="1">
      <c r="A377" s="4"/>
      <c r="B377" s="4"/>
      <c r="C377" s="27" t="s">
        <v>380</v>
      </c>
      <c r="D377" s="1310" t="s">
        <v>1778</v>
      </c>
      <c r="E377" s="1311"/>
      <c r="F377" s="1311"/>
      <c r="G377" s="1311"/>
      <c r="H377" s="4"/>
      <c r="I377" s="4"/>
      <c r="J377" s="4"/>
      <c r="K377" s="4"/>
    </row>
    <row r="378" spans="1:11" ht="18" customHeight="1">
      <c r="A378" s="4"/>
      <c r="B378" s="4"/>
      <c r="C378" s="27" t="s">
        <v>15</v>
      </c>
      <c r="D378" s="1310" t="s">
        <v>1779</v>
      </c>
      <c r="E378" s="1311"/>
      <c r="F378" s="1311"/>
      <c r="G378" s="1311"/>
      <c r="H378" s="4"/>
      <c r="I378" s="4"/>
      <c r="J378" s="4"/>
      <c r="K378" s="4"/>
    </row>
    <row r="379" spans="1:11" ht="15" customHeight="1">
      <c r="A379" s="4"/>
      <c r="B379" s="4"/>
      <c r="C379" s="13"/>
      <c r="D379" s="33">
        <v>2022</v>
      </c>
      <c r="E379" s="33">
        <v>2023</v>
      </c>
      <c r="F379" s="33">
        <v>2024</v>
      </c>
      <c r="G379" s="33">
        <v>2025</v>
      </c>
      <c r="H379" s="4"/>
      <c r="I379" s="4"/>
      <c r="J379" s="4"/>
      <c r="K379" s="4"/>
    </row>
    <row r="380" spans="1:11" ht="15" customHeight="1">
      <c r="A380" s="4"/>
      <c r="B380" s="4"/>
      <c r="C380" s="12"/>
      <c r="D380" s="34" t="s">
        <v>7</v>
      </c>
      <c r="E380" s="34" t="s">
        <v>8</v>
      </c>
      <c r="F380" s="34" t="s">
        <v>8</v>
      </c>
      <c r="G380" s="34" t="s">
        <v>8</v>
      </c>
      <c r="H380" s="4"/>
      <c r="I380" s="4"/>
      <c r="J380" s="4"/>
      <c r="K380" s="4"/>
    </row>
    <row r="381" spans="1:11" ht="14.1" customHeight="1">
      <c r="A381" s="4"/>
      <c r="B381" s="4"/>
      <c r="C381" s="7" t="s">
        <v>16</v>
      </c>
      <c r="D381" s="35" t="s">
        <v>372</v>
      </c>
      <c r="E381" s="35" t="s">
        <v>372</v>
      </c>
      <c r="F381" s="35" t="s">
        <v>387</v>
      </c>
      <c r="G381" s="35" t="s">
        <v>372</v>
      </c>
      <c r="H381" s="4"/>
      <c r="I381" s="4"/>
      <c r="J381" s="4"/>
      <c r="K381" s="4"/>
    </row>
    <row r="382" spans="1:11" ht="14.1" customHeight="1">
      <c r="A382" s="4"/>
      <c r="B382" s="4"/>
      <c r="C382" s="7" t="s">
        <v>481</v>
      </c>
      <c r="D382" s="35" t="s">
        <v>372</v>
      </c>
      <c r="E382" s="35" t="s">
        <v>372</v>
      </c>
      <c r="F382" s="35" t="s">
        <v>1564</v>
      </c>
      <c r="G382" s="35" t="s">
        <v>372</v>
      </c>
      <c r="H382" s="4"/>
      <c r="I382" s="4"/>
      <c r="J382" s="4"/>
      <c r="K382" s="4"/>
    </row>
    <row r="383" spans="1:11" ht="14.1" customHeight="1">
      <c r="A383" s="4"/>
      <c r="B383" s="4"/>
      <c r="C383" s="7" t="s">
        <v>480</v>
      </c>
      <c r="D383" s="35" t="s">
        <v>372</v>
      </c>
      <c r="E383" s="35" t="s">
        <v>372</v>
      </c>
      <c r="F383" s="35" t="s">
        <v>638</v>
      </c>
      <c r="G383" s="35" t="s">
        <v>372</v>
      </c>
      <c r="H383" s="4"/>
      <c r="I383" s="4"/>
      <c r="J383" s="4"/>
      <c r="K383" s="4"/>
    </row>
    <row r="384" spans="1:11" ht="14.1" customHeight="1">
      <c r="A384" s="4"/>
      <c r="B384" s="4"/>
      <c r="C384" s="7" t="s">
        <v>375</v>
      </c>
      <c r="D384" s="35" t="s">
        <v>348</v>
      </c>
      <c r="E384" s="35" t="s">
        <v>348</v>
      </c>
      <c r="F384" s="35" t="s">
        <v>348</v>
      </c>
      <c r="G384" s="35" t="s">
        <v>434</v>
      </c>
      <c r="H384" s="4"/>
      <c r="I384" s="4"/>
      <c r="J384" s="4"/>
      <c r="K384" s="4"/>
    </row>
    <row r="385" spans="1:11" ht="14.1" customHeight="1">
      <c r="A385" s="4"/>
      <c r="B385" s="4"/>
      <c r="C385" s="7" t="s">
        <v>374</v>
      </c>
      <c r="D385" s="35" t="s">
        <v>348</v>
      </c>
      <c r="E385" s="35" t="s">
        <v>348</v>
      </c>
      <c r="F385" s="35" t="s">
        <v>348</v>
      </c>
      <c r="G385" s="35" t="s">
        <v>434</v>
      </c>
      <c r="H385" s="4"/>
      <c r="I385" s="4"/>
      <c r="J385" s="4"/>
      <c r="K385" s="4"/>
    </row>
    <row r="386" spans="1:11" ht="14.1" customHeight="1">
      <c r="A386" s="4"/>
      <c r="B386" s="4"/>
      <c r="C386" s="7" t="s">
        <v>22</v>
      </c>
      <c r="D386" s="35" t="s">
        <v>348</v>
      </c>
      <c r="E386" s="35" t="s">
        <v>348</v>
      </c>
      <c r="F386" s="35" t="s">
        <v>348</v>
      </c>
      <c r="G386" s="35" t="s">
        <v>434</v>
      </c>
      <c r="H386" s="4"/>
      <c r="I386" s="4"/>
      <c r="J386" s="4"/>
      <c r="K386" s="4"/>
    </row>
    <row r="387" spans="1:11" ht="14.1" customHeight="1">
      <c r="A387" s="4"/>
      <c r="B387" s="4"/>
      <c r="C387" s="1312" t="s">
        <v>371</v>
      </c>
      <c r="D387" s="1313"/>
      <c r="E387" s="1313"/>
      <c r="F387" s="1313"/>
      <c r="G387" s="1313"/>
      <c r="H387" s="4"/>
      <c r="I387" s="4"/>
      <c r="J387" s="4"/>
      <c r="K387" s="4"/>
    </row>
    <row r="388" spans="1:11" ht="14.1" customHeight="1">
      <c r="A388" s="4"/>
      <c r="B388" s="4"/>
      <c r="C388" s="13"/>
      <c r="D388" s="33">
        <v>2022</v>
      </c>
      <c r="E388" s="33">
        <v>2023</v>
      </c>
      <c r="F388" s="33">
        <v>2024</v>
      </c>
      <c r="G388" s="33">
        <v>2025</v>
      </c>
      <c r="H388" s="4"/>
      <c r="I388" s="4"/>
      <c r="J388" s="4"/>
      <c r="K388" s="4"/>
    </row>
    <row r="389" spans="1:11" ht="14.1" customHeight="1">
      <c r="A389" s="4"/>
      <c r="B389" s="4"/>
      <c r="C389" s="12"/>
      <c r="D389" s="34" t="s">
        <v>7</v>
      </c>
      <c r="E389" s="34" t="s">
        <v>8</v>
      </c>
      <c r="F389" s="34" t="s">
        <v>8</v>
      </c>
      <c r="G389" s="34" t="s">
        <v>8</v>
      </c>
      <c r="H389" s="4"/>
      <c r="I389" s="4"/>
      <c r="J389" s="4"/>
      <c r="K389" s="4"/>
    </row>
    <row r="390" spans="1:11" ht="14.1" customHeight="1">
      <c r="A390" s="4"/>
      <c r="B390" s="4"/>
      <c r="C390" s="11" t="s">
        <v>368</v>
      </c>
      <c r="D390" s="30">
        <v>0</v>
      </c>
      <c r="E390" s="30">
        <v>0</v>
      </c>
      <c r="F390" s="30">
        <v>0</v>
      </c>
      <c r="G390" s="30">
        <v>0</v>
      </c>
      <c r="H390" s="4"/>
      <c r="I390" s="4"/>
      <c r="J390" s="4"/>
      <c r="K390" s="4"/>
    </row>
    <row r="391" spans="1:11" ht="14.1" customHeight="1">
      <c r="A391" s="4"/>
      <c r="B391" s="4"/>
      <c r="C391" s="11" t="s">
        <v>357</v>
      </c>
      <c r="D391" s="30">
        <v>0</v>
      </c>
      <c r="E391" s="30">
        <v>0</v>
      </c>
      <c r="F391" s="30">
        <v>0</v>
      </c>
      <c r="G391" s="30">
        <v>0</v>
      </c>
      <c r="H391" s="4"/>
      <c r="I391" s="4"/>
      <c r="J391" s="4"/>
      <c r="K391" s="4"/>
    </row>
    <row r="392" spans="1:11" ht="14.1" customHeight="1">
      <c r="A392" s="4"/>
      <c r="B392" s="4"/>
      <c r="C392" s="11" t="s">
        <v>361</v>
      </c>
      <c r="D392" s="30">
        <v>0</v>
      </c>
      <c r="E392" s="30">
        <v>0</v>
      </c>
      <c r="F392" s="30">
        <v>0</v>
      </c>
      <c r="G392" s="30">
        <v>0</v>
      </c>
      <c r="H392" s="4"/>
      <c r="I392" s="4"/>
      <c r="J392" s="4"/>
      <c r="K392" s="4"/>
    </row>
    <row r="393" spans="1:11" ht="14.1" customHeight="1">
      <c r="A393" s="4"/>
      <c r="B393" s="4"/>
      <c r="C393" s="11" t="s">
        <v>367</v>
      </c>
      <c r="D393" s="30">
        <v>0</v>
      </c>
      <c r="E393" s="30">
        <v>0</v>
      </c>
      <c r="F393" s="30">
        <v>0</v>
      </c>
      <c r="G393" s="30">
        <v>0</v>
      </c>
      <c r="H393" s="4"/>
      <c r="I393" s="4"/>
      <c r="J393" s="4"/>
      <c r="K393" s="4"/>
    </row>
    <row r="394" spans="1:11" ht="14.1" customHeight="1">
      <c r="A394" s="4"/>
      <c r="B394" s="4"/>
      <c r="C394" s="11" t="s">
        <v>357</v>
      </c>
      <c r="D394" s="30">
        <v>0</v>
      </c>
      <c r="E394" s="30">
        <v>0</v>
      </c>
      <c r="F394" s="30">
        <v>0</v>
      </c>
      <c r="G394" s="30">
        <v>0</v>
      </c>
      <c r="H394" s="4"/>
      <c r="I394" s="4"/>
      <c r="J394" s="4"/>
      <c r="K394" s="4"/>
    </row>
    <row r="395" spans="1:11" ht="14.1" customHeight="1">
      <c r="A395" s="4"/>
      <c r="B395" s="4"/>
      <c r="C395" s="11" t="s">
        <v>361</v>
      </c>
      <c r="D395" s="30">
        <v>0</v>
      </c>
      <c r="E395" s="30">
        <v>0</v>
      </c>
      <c r="F395" s="30">
        <v>0</v>
      </c>
      <c r="G395" s="30">
        <v>0</v>
      </c>
      <c r="H395" s="4"/>
      <c r="I395" s="4"/>
      <c r="J395" s="4"/>
      <c r="K395" s="4"/>
    </row>
    <row r="396" spans="1:11" ht="14.1" customHeight="1">
      <c r="A396" s="4"/>
      <c r="B396" s="4"/>
      <c r="C396" s="11" t="s">
        <v>366</v>
      </c>
      <c r="D396" s="30">
        <v>0</v>
      </c>
      <c r="E396" s="30">
        <v>0</v>
      </c>
      <c r="F396" s="30">
        <v>0</v>
      </c>
      <c r="G396" s="30">
        <v>0</v>
      </c>
      <c r="H396" s="4"/>
      <c r="I396" s="4"/>
      <c r="J396" s="4"/>
      <c r="K396" s="4"/>
    </row>
    <row r="397" spans="1:11" ht="14.1" customHeight="1">
      <c r="A397" s="4"/>
      <c r="B397" s="4"/>
      <c r="C397" s="11" t="s">
        <v>357</v>
      </c>
      <c r="D397" s="30">
        <v>0</v>
      </c>
      <c r="E397" s="30">
        <v>0</v>
      </c>
      <c r="F397" s="30">
        <v>0</v>
      </c>
      <c r="G397" s="30">
        <v>0</v>
      </c>
      <c r="H397" s="4"/>
      <c r="I397" s="4"/>
      <c r="J397" s="4"/>
      <c r="K397" s="4"/>
    </row>
    <row r="398" spans="1:11" ht="14.1" customHeight="1">
      <c r="A398" s="4"/>
      <c r="B398" s="4"/>
      <c r="C398" s="11" t="s">
        <v>361</v>
      </c>
      <c r="D398" s="30">
        <v>0</v>
      </c>
      <c r="E398" s="30">
        <v>0</v>
      </c>
      <c r="F398" s="30">
        <v>0</v>
      </c>
      <c r="G398" s="30">
        <v>0</v>
      </c>
      <c r="H398" s="4"/>
      <c r="I398" s="4"/>
      <c r="J398" s="4"/>
      <c r="K398" s="4"/>
    </row>
    <row r="399" spans="1:11" ht="14.1" customHeight="1">
      <c r="A399" s="4"/>
      <c r="B399" s="4"/>
      <c r="C399" s="11" t="s">
        <v>365</v>
      </c>
      <c r="D399" s="30">
        <v>0</v>
      </c>
      <c r="E399" s="30">
        <v>0</v>
      </c>
      <c r="F399" s="30">
        <v>0</v>
      </c>
      <c r="G399" s="30">
        <v>0</v>
      </c>
      <c r="H399" s="4"/>
      <c r="I399" s="4"/>
      <c r="J399" s="4"/>
      <c r="K399" s="4"/>
    </row>
    <row r="400" spans="1:11" ht="14.1" customHeight="1">
      <c r="A400" s="4"/>
      <c r="B400" s="4"/>
      <c r="C400" s="11" t="s">
        <v>357</v>
      </c>
      <c r="D400" s="30">
        <v>0</v>
      </c>
      <c r="E400" s="30">
        <v>0</v>
      </c>
      <c r="F400" s="30">
        <v>0</v>
      </c>
      <c r="G400" s="30">
        <v>0</v>
      </c>
      <c r="H400" s="4"/>
      <c r="I400" s="4"/>
      <c r="J400" s="4"/>
      <c r="K400" s="4"/>
    </row>
    <row r="401" spans="1:11" ht="14.1" customHeight="1">
      <c r="A401" s="4"/>
      <c r="B401" s="4"/>
      <c r="C401" s="11" t="s">
        <v>361</v>
      </c>
      <c r="D401" s="30">
        <v>0</v>
      </c>
      <c r="E401" s="30">
        <v>0</v>
      </c>
      <c r="F401" s="30">
        <v>0</v>
      </c>
      <c r="G401" s="30">
        <v>0</v>
      </c>
      <c r="H401" s="4"/>
      <c r="I401" s="4"/>
      <c r="J401" s="4"/>
      <c r="K401" s="4"/>
    </row>
    <row r="402" spans="1:11" ht="14.1" customHeight="1">
      <c r="A402" s="4"/>
      <c r="B402" s="4"/>
      <c r="C402" s="11" t="s">
        <v>370</v>
      </c>
      <c r="D402" s="30">
        <v>0</v>
      </c>
      <c r="E402" s="30">
        <v>0</v>
      </c>
      <c r="F402" s="30">
        <v>0</v>
      </c>
      <c r="G402" s="30">
        <v>0</v>
      </c>
      <c r="H402" s="4"/>
      <c r="I402" s="4"/>
      <c r="J402" s="4"/>
      <c r="K402" s="4"/>
    </row>
    <row r="403" spans="1:11" ht="14.1" customHeight="1">
      <c r="A403" s="4"/>
      <c r="B403" s="4"/>
      <c r="C403" s="11" t="s">
        <v>357</v>
      </c>
      <c r="D403" s="30">
        <v>0</v>
      </c>
      <c r="E403" s="30">
        <v>0</v>
      </c>
      <c r="F403" s="30">
        <v>0</v>
      </c>
      <c r="G403" s="30">
        <v>0</v>
      </c>
      <c r="H403" s="4"/>
      <c r="I403" s="4"/>
      <c r="J403" s="4"/>
      <c r="K403" s="4"/>
    </row>
    <row r="404" spans="1:11" ht="14.1" customHeight="1">
      <c r="A404" s="4"/>
      <c r="B404" s="4"/>
      <c r="C404" s="11" t="s">
        <v>361</v>
      </c>
      <c r="D404" s="30">
        <v>0</v>
      </c>
      <c r="E404" s="30">
        <v>0</v>
      </c>
      <c r="F404" s="30">
        <v>0</v>
      </c>
      <c r="G404" s="30">
        <v>0</v>
      </c>
      <c r="H404" s="4"/>
      <c r="I404" s="4"/>
      <c r="J404" s="4"/>
      <c r="K404" s="4"/>
    </row>
    <row r="405" spans="1:11" ht="14.1" customHeight="1">
      <c r="A405" s="4"/>
      <c r="B405" s="4"/>
      <c r="C405" s="11" t="s">
        <v>363</v>
      </c>
      <c r="D405" s="30">
        <v>0</v>
      </c>
      <c r="E405" s="30">
        <v>0</v>
      </c>
      <c r="F405" s="30">
        <v>0</v>
      </c>
      <c r="G405" s="30">
        <v>0</v>
      </c>
      <c r="H405" s="4"/>
      <c r="I405" s="4"/>
      <c r="J405" s="4"/>
      <c r="K405" s="4"/>
    </row>
    <row r="406" spans="1:11" ht="14.1" customHeight="1">
      <c r="A406" s="4"/>
      <c r="B406" s="4"/>
      <c r="C406" s="11" t="s">
        <v>357</v>
      </c>
      <c r="D406" s="30">
        <v>0</v>
      </c>
      <c r="E406" s="30">
        <v>0</v>
      </c>
      <c r="F406" s="30">
        <v>0</v>
      </c>
      <c r="G406" s="30">
        <v>0</v>
      </c>
      <c r="H406" s="4"/>
      <c r="I406" s="4"/>
      <c r="J406" s="4"/>
      <c r="K406" s="4"/>
    </row>
    <row r="407" spans="1:11" ht="14.1" customHeight="1">
      <c r="A407" s="4"/>
      <c r="B407" s="4"/>
      <c r="C407" s="11" t="s">
        <v>361</v>
      </c>
      <c r="D407" s="30">
        <v>0</v>
      </c>
      <c r="E407" s="30">
        <v>0</v>
      </c>
      <c r="F407" s="30">
        <v>0</v>
      </c>
      <c r="G407" s="30">
        <v>0</v>
      </c>
      <c r="H407" s="4"/>
      <c r="I407" s="4"/>
      <c r="J407" s="4"/>
      <c r="K407" s="4"/>
    </row>
    <row r="408" spans="1:11" ht="14.1" customHeight="1">
      <c r="A408" s="4"/>
      <c r="B408" s="4"/>
      <c r="C408" s="11" t="s">
        <v>362</v>
      </c>
      <c r="D408" s="30">
        <v>0</v>
      </c>
      <c r="E408" s="30">
        <v>0</v>
      </c>
      <c r="F408" s="30">
        <v>0</v>
      </c>
      <c r="G408" s="30">
        <v>0</v>
      </c>
      <c r="H408" s="4"/>
      <c r="I408" s="4"/>
      <c r="J408" s="4"/>
      <c r="K408" s="4"/>
    </row>
    <row r="409" spans="1:11" ht="14.1" customHeight="1">
      <c r="A409" s="4"/>
      <c r="B409" s="4"/>
      <c r="C409" s="11" t="s">
        <v>357</v>
      </c>
      <c r="D409" s="30">
        <v>0</v>
      </c>
      <c r="E409" s="30">
        <v>0</v>
      </c>
      <c r="F409" s="30">
        <v>0</v>
      </c>
      <c r="G409" s="30">
        <v>0</v>
      </c>
      <c r="H409" s="4"/>
      <c r="I409" s="4"/>
      <c r="J409" s="4"/>
      <c r="K409" s="4"/>
    </row>
    <row r="410" spans="1:11" ht="14.1" customHeight="1">
      <c r="A410" s="4"/>
      <c r="B410" s="4"/>
      <c r="C410" s="11" t="s">
        <v>361</v>
      </c>
      <c r="D410" s="30">
        <v>0</v>
      </c>
      <c r="E410" s="30">
        <v>0</v>
      </c>
      <c r="F410" s="30">
        <v>0</v>
      </c>
      <c r="G410" s="30">
        <v>0</v>
      </c>
      <c r="H410" s="4"/>
      <c r="I410" s="4"/>
      <c r="J410" s="4"/>
      <c r="K410" s="4"/>
    </row>
    <row r="411" spans="1:11" ht="14.1" customHeight="1">
      <c r="A411" s="4"/>
      <c r="B411" s="4"/>
      <c r="C411" s="11" t="s">
        <v>360</v>
      </c>
      <c r="D411" s="30">
        <v>0</v>
      </c>
      <c r="E411" s="30">
        <v>0</v>
      </c>
      <c r="F411" s="30">
        <v>0</v>
      </c>
      <c r="G411" s="30">
        <v>0</v>
      </c>
      <c r="H411" s="4"/>
      <c r="I411" s="4"/>
      <c r="J411" s="4"/>
      <c r="K411" s="4"/>
    </row>
    <row r="412" spans="1:11" ht="14.1" customHeight="1">
      <c r="A412" s="4"/>
      <c r="B412" s="4"/>
      <c r="C412" s="11" t="s">
        <v>357</v>
      </c>
      <c r="D412" s="30">
        <v>0</v>
      </c>
      <c r="E412" s="30">
        <v>0</v>
      </c>
      <c r="F412" s="30">
        <v>0</v>
      </c>
      <c r="G412" s="30">
        <v>0</v>
      </c>
      <c r="H412" s="4"/>
      <c r="I412" s="4"/>
      <c r="J412" s="4"/>
      <c r="K412" s="4"/>
    </row>
    <row r="413" spans="1:11" ht="14.1" customHeight="1">
      <c r="A413" s="4"/>
      <c r="B413" s="4"/>
      <c r="C413" s="11" t="s">
        <v>356</v>
      </c>
      <c r="D413" s="30">
        <v>0</v>
      </c>
      <c r="E413" s="30">
        <v>0</v>
      </c>
      <c r="F413" s="30">
        <v>0</v>
      </c>
      <c r="G413" s="30">
        <v>0</v>
      </c>
      <c r="H413" s="4"/>
      <c r="I413" s="4"/>
      <c r="J413" s="4"/>
      <c r="K413" s="4"/>
    </row>
    <row r="414" spans="1:11" ht="14.1" customHeight="1">
      <c r="A414" s="4"/>
      <c r="B414" s="4"/>
      <c r="C414" s="11" t="s">
        <v>355</v>
      </c>
      <c r="D414" s="30">
        <v>0</v>
      </c>
      <c r="E414" s="30">
        <v>0</v>
      </c>
      <c r="F414" s="30">
        <v>0</v>
      </c>
      <c r="G414" s="30">
        <v>0</v>
      </c>
      <c r="H414" s="4"/>
      <c r="I414" s="4"/>
      <c r="J414" s="4"/>
      <c r="K414" s="4"/>
    </row>
    <row r="415" spans="1:11" ht="14.1" customHeight="1">
      <c r="A415" s="4"/>
      <c r="B415" s="4"/>
      <c r="C415" s="11" t="s">
        <v>354</v>
      </c>
      <c r="D415" s="30">
        <v>0</v>
      </c>
      <c r="E415" s="30">
        <v>0</v>
      </c>
      <c r="F415" s="30">
        <v>0</v>
      </c>
      <c r="G415" s="30">
        <v>0</v>
      </c>
      <c r="H415" s="4"/>
      <c r="I415" s="4"/>
      <c r="J415" s="4"/>
      <c r="K415" s="4"/>
    </row>
    <row r="416" spans="1:11" ht="14.1" customHeight="1">
      <c r="A416" s="4"/>
      <c r="B416" s="4"/>
      <c r="C416" s="11" t="s">
        <v>353</v>
      </c>
      <c r="D416" s="30">
        <v>0</v>
      </c>
      <c r="E416" s="30">
        <v>0</v>
      </c>
      <c r="F416" s="30">
        <v>0</v>
      </c>
      <c r="G416" s="30">
        <v>0</v>
      </c>
      <c r="H416" s="4"/>
      <c r="I416" s="4"/>
      <c r="J416" s="4"/>
      <c r="K416" s="4"/>
    </row>
    <row r="417" spans="1:11" ht="14.1" customHeight="1">
      <c r="A417" s="4"/>
      <c r="B417" s="4"/>
      <c r="C417" s="11" t="s">
        <v>359</v>
      </c>
      <c r="D417" s="30">
        <v>0</v>
      </c>
      <c r="E417" s="30">
        <v>0</v>
      </c>
      <c r="F417" s="30">
        <v>16000000</v>
      </c>
      <c r="G417" s="30">
        <v>0</v>
      </c>
      <c r="H417" s="4"/>
      <c r="I417" s="4"/>
      <c r="J417" s="4"/>
      <c r="K417" s="4"/>
    </row>
    <row r="418" spans="1:11" ht="14.1" customHeight="1">
      <c r="A418" s="4"/>
      <c r="B418" s="4"/>
      <c r="C418" s="11" t="s">
        <v>357</v>
      </c>
      <c r="D418" s="30">
        <v>0</v>
      </c>
      <c r="E418" s="30">
        <v>0</v>
      </c>
      <c r="F418" s="30">
        <v>16000000</v>
      </c>
      <c r="G418" s="30">
        <v>0</v>
      </c>
      <c r="H418" s="4"/>
      <c r="I418" s="4"/>
      <c r="J418" s="4"/>
      <c r="K418" s="4"/>
    </row>
    <row r="419" spans="1:11" ht="14.1" customHeight="1">
      <c r="A419" s="4"/>
      <c r="B419" s="4"/>
      <c r="C419" s="11" t="s">
        <v>356</v>
      </c>
      <c r="D419" s="30">
        <v>0</v>
      </c>
      <c r="E419" s="30">
        <v>0</v>
      </c>
      <c r="F419" s="30">
        <v>0</v>
      </c>
      <c r="G419" s="30">
        <v>0</v>
      </c>
      <c r="H419" s="4"/>
      <c r="I419" s="4"/>
      <c r="J419" s="4"/>
      <c r="K419" s="4"/>
    </row>
    <row r="420" spans="1:11" ht="14.1" customHeight="1">
      <c r="A420" s="4"/>
      <c r="B420" s="4"/>
      <c r="C420" s="11" t="s">
        <v>355</v>
      </c>
      <c r="D420" s="30">
        <v>0</v>
      </c>
      <c r="E420" s="30">
        <v>0</v>
      </c>
      <c r="F420" s="30">
        <v>0</v>
      </c>
      <c r="G420" s="30">
        <v>0</v>
      </c>
      <c r="H420" s="4"/>
      <c r="I420" s="4"/>
      <c r="J420" s="4"/>
      <c r="K420" s="4"/>
    </row>
    <row r="421" spans="1:11" ht="14.1" customHeight="1">
      <c r="A421" s="4"/>
      <c r="B421" s="4"/>
      <c r="C421" s="11" t="s">
        <v>354</v>
      </c>
      <c r="D421" s="30">
        <v>0</v>
      </c>
      <c r="E421" s="30">
        <v>0</v>
      </c>
      <c r="F421" s="30">
        <v>0</v>
      </c>
      <c r="G421" s="30">
        <v>0</v>
      </c>
      <c r="H421" s="4"/>
      <c r="I421" s="4"/>
      <c r="J421" s="4"/>
      <c r="K421" s="4"/>
    </row>
    <row r="422" spans="1:11" ht="14.1" customHeight="1">
      <c r="A422" s="4"/>
      <c r="B422" s="4"/>
      <c r="C422" s="11" t="s">
        <v>353</v>
      </c>
      <c r="D422" s="30">
        <v>0</v>
      </c>
      <c r="E422" s="30">
        <v>0</v>
      </c>
      <c r="F422" s="30">
        <v>0</v>
      </c>
      <c r="G422" s="30">
        <v>0</v>
      </c>
      <c r="H422" s="4"/>
      <c r="I422" s="4"/>
      <c r="J422" s="4"/>
      <c r="K422" s="4"/>
    </row>
    <row r="423" spans="1:11" ht="14.1" customHeight="1">
      <c r="A423" s="4"/>
      <c r="B423" s="4"/>
      <c r="C423" s="11" t="s">
        <v>358</v>
      </c>
      <c r="D423" s="30">
        <v>0</v>
      </c>
      <c r="E423" s="30">
        <v>0</v>
      </c>
      <c r="F423" s="30">
        <v>0</v>
      </c>
      <c r="G423" s="30">
        <v>0</v>
      </c>
      <c r="H423" s="4"/>
      <c r="I423" s="4"/>
      <c r="J423" s="4"/>
      <c r="K423" s="4"/>
    </row>
    <row r="424" spans="1:11" ht="14.1" customHeight="1">
      <c r="A424" s="4"/>
      <c r="B424" s="4"/>
      <c r="C424" s="11" t="s">
        <v>357</v>
      </c>
      <c r="D424" s="30">
        <v>0</v>
      </c>
      <c r="E424" s="30">
        <v>0</v>
      </c>
      <c r="F424" s="30">
        <v>0</v>
      </c>
      <c r="G424" s="30">
        <v>0</v>
      </c>
      <c r="H424" s="4"/>
      <c r="I424" s="4"/>
      <c r="J424" s="4"/>
      <c r="K424" s="4"/>
    </row>
    <row r="425" spans="1:11" ht="14.1" customHeight="1">
      <c r="A425" s="4"/>
      <c r="B425" s="4"/>
      <c r="C425" s="11" t="s">
        <v>356</v>
      </c>
      <c r="D425" s="30">
        <v>0</v>
      </c>
      <c r="E425" s="30">
        <v>0</v>
      </c>
      <c r="F425" s="30">
        <v>0</v>
      </c>
      <c r="G425" s="30">
        <v>0</v>
      </c>
      <c r="H425" s="4"/>
      <c r="I425" s="4"/>
      <c r="J425" s="4"/>
      <c r="K425" s="4"/>
    </row>
    <row r="426" spans="1:11" ht="14.1" customHeight="1">
      <c r="A426" s="4"/>
      <c r="B426" s="4"/>
      <c r="C426" s="11" t="s">
        <v>355</v>
      </c>
      <c r="D426" s="30">
        <v>0</v>
      </c>
      <c r="E426" s="30">
        <v>0</v>
      </c>
      <c r="F426" s="30">
        <v>0</v>
      </c>
      <c r="G426" s="30">
        <v>0</v>
      </c>
      <c r="H426" s="4"/>
      <c r="I426" s="4"/>
      <c r="J426" s="4"/>
      <c r="K426" s="4"/>
    </row>
    <row r="427" spans="1:11" ht="14.1" customHeight="1">
      <c r="A427" s="4"/>
      <c r="B427" s="4"/>
      <c r="C427" s="11" t="s">
        <v>354</v>
      </c>
      <c r="D427" s="30">
        <v>0</v>
      </c>
      <c r="E427" s="30">
        <v>0</v>
      </c>
      <c r="F427" s="30">
        <v>0</v>
      </c>
      <c r="G427" s="30">
        <v>0</v>
      </c>
      <c r="H427" s="4"/>
      <c r="I427" s="4"/>
      <c r="J427" s="4"/>
      <c r="K427" s="4"/>
    </row>
    <row r="428" spans="1:11" ht="14.1" customHeight="1">
      <c r="A428" s="4"/>
      <c r="B428" s="4"/>
      <c r="C428" s="11" t="s">
        <v>353</v>
      </c>
      <c r="D428" s="30">
        <v>0</v>
      </c>
      <c r="E428" s="30">
        <v>0</v>
      </c>
      <c r="F428" s="30">
        <v>0</v>
      </c>
      <c r="G428" s="30">
        <v>0</v>
      </c>
      <c r="H428" s="4"/>
      <c r="I428" s="4"/>
      <c r="J428" s="4"/>
      <c r="K428" s="4"/>
    </row>
    <row r="429" spans="1:11" ht="14.1" customHeight="1">
      <c r="A429" s="4"/>
      <c r="B429" s="4"/>
      <c r="C429" s="11" t="s">
        <v>352</v>
      </c>
      <c r="D429" s="30">
        <v>0</v>
      </c>
      <c r="E429" s="30">
        <v>0</v>
      </c>
      <c r="F429" s="30">
        <v>0</v>
      </c>
      <c r="G429" s="30">
        <v>0</v>
      </c>
      <c r="H429" s="4"/>
      <c r="I429" s="4"/>
      <c r="J429" s="4"/>
      <c r="K429" s="4"/>
    </row>
    <row r="430" spans="1:11" ht="14.1" customHeight="1">
      <c r="A430" s="4"/>
      <c r="B430" s="4"/>
      <c r="C430" s="11" t="s">
        <v>351</v>
      </c>
      <c r="D430" s="30">
        <v>0</v>
      </c>
      <c r="E430" s="30">
        <v>0</v>
      </c>
      <c r="F430" s="30">
        <v>0</v>
      </c>
      <c r="G430" s="30">
        <v>0</v>
      </c>
      <c r="H430" s="4"/>
      <c r="I430" s="4"/>
      <c r="J430" s="4"/>
      <c r="K430" s="4"/>
    </row>
    <row r="431" spans="1:11" ht="14.1" customHeight="1">
      <c r="A431" s="4"/>
      <c r="B431" s="4"/>
      <c r="C431" s="10" t="s">
        <v>145</v>
      </c>
      <c r="D431" s="30">
        <v>0</v>
      </c>
      <c r="E431" s="30">
        <v>0</v>
      </c>
      <c r="F431" s="30">
        <v>16000000</v>
      </c>
      <c r="G431" s="30">
        <v>0</v>
      </c>
      <c r="H431" s="4"/>
      <c r="I431" s="4"/>
      <c r="J431" s="4"/>
      <c r="K431" s="4"/>
    </row>
    <row r="432" spans="1:11" ht="14.1" customHeight="1">
      <c r="A432" s="4"/>
      <c r="B432" s="4"/>
      <c r="C432" s="26" t="s">
        <v>1780</v>
      </c>
      <c r="D432" s="1316" t="s">
        <v>1781</v>
      </c>
      <c r="E432" s="1317"/>
      <c r="F432" s="1317"/>
      <c r="G432" s="1317"/>
      <c r="H432" s="4"/>
      <c r="I432" s="4"/>
      <c r="J432" s="4"/>
      <c r="K432" s="4"/>
    </row>
    <row r="433" spans="1:11" ht="14.1" customHeight="1">
      <c r="A433" s="4"/>
      <c r="B433" s="4"/>
      <c r="C433" s="14" t="s">
        <v>382</v>
      </c>
      <c r="D433" s="1314" t="s">
        <v>1782</v>
      </c>
      <c r="E433" s="1315"/>
      <c r="F433" s="1315"/>
      <c r="G433" s="1315"/>
      <c r="H433" s="4"/>
      <c r="I433" s="4"/>
      <c r="J433" s="4"/>
      <c r="K433" s="4"/>
    </row>
    <row r="434" spans="1:11" ht="14.1" customHeight="1">
      <c r="A434" s="4"/>
      <c r="B434" s="4"/>
      <c r="C434" s="27" t="s">
        <v>380</v>
      </c>
      <c r="D434" s="1310" t="s">
        <v>348</v>
      </c>
      <c r="E434" s="1311"/>
      <c r="F434" s="1311"/>
      <c r="G434" s="1311"/>
      <c r="H434" s="4"/>
      <c r="I434" s="4"/>
      <c r="J434" s="4"/>
      <c r="K434" s="4"/>
    </row>
    <row r="435" spans="1:11" ht="14.1" customHeight="1">
      <c r="A435" s="4"/>
      <c r="B435" s="4"/>
      <c r="C435" s="27" t="s">
        <v>15</v>
      </c>
      <c r="D435" s="1310" t="s">
        <v>924</v>
      </c>
      <c r="E435" s="1311"/>
      <c r="F435" s="1311"/>
      <c r="G435" s="1311"/>
      <c r="H435" s="4"/>
      <c r="I435" s="4"/>
      <c r="J435" s="4"/>
      <c r="K435" s="4"/>
    </row>
    <row r="436" spans="1:11" ht="15" customHeight="1">
      <c r="A436" s="4"/>
      <c r="B436" s="4"/>
      <c r="C436" s="13"/>
      <c r="D436" s="33">
        <v>2022</v>
      </c>
      <c r="E436" s="33">
        <v>2023</v>
      </c>
      <c r="F436" s="33">
        <v>2024</v>
      </c>
      <c r="G436" s="33">
        <v>2025</v>
      </c>
      <c r="H436" s="4"/>
      <c r="I436" s="4"/>
      <c r="J436" s="4"/>
      <c r="K436" s="4"/>
    </row>
    <row r="437" spans="1:11" ht="15" customHeight="1">
      <c r="A437" s="4"/>
      <c r="B437" s="4"/>
      <c r="C437" s="12"/>
      <c r="D437" s="34" t="s">
        <v>7</v>
      </c>
      <c r="E437" s="34" t="s">
        <v>8</v>
      </c>
      <c r="F437" s="34" t="s">
        <v>8</v>
      </c>
      <c r="G437" s="34" t="s">
        <v>8</v>
      </c>
      <c r="H437" s="4"/>
      <c r="I437" s="4"/>
      <c r="J437" s="4"/>
      <c r="K437" s="4"/>
    </row>
    <row r="438" spans="1:11" ht="14.1" customHeight="1">
      <c r="A438" s="4"/>
      <c r="B438" s="4"/>
      <c r="C438" s="7" t="s">
        <v>16</v>
      </c>
      <c r="D438" s="35" t="s">
        <v>348</v>
      </c>
      <c r="E438" s="35" t="s">
        <v>411</v>
      </c>
      <c r="F438" s="35" t="s">
        <v>411</v>
      </c>
      <c r="G438" s="35" t="s">
        <v>411</v>
      </c>
      <c r="H438" s="4"/>
      <c r="I438" s="4"/>
      <c r="J438" s="4"/>
      <c r="K438" s="4"/>
    </row>
    <row r="439" spans="1:11" ht="14.1" customHeight="1">
      <c r="A439" s="4"/>
      <c r="B439" s="4"/>
      <c r="C439" s="7" t="s">
        <v>481</v>
      </c>
      <c r="D439" s="35" t="s">
        <v>348</v>
      </c>
      <c r="E439" s="35" t="s">
        <v>567</v>
      </c>
      <c r="F439" s="35" t="s">
        <v>567</v>
      </c>
      <c r="G439" s="35" t="s">
        <v>567</v>
      </c>
      <c r="H439" s="4"/>
      <c r="I439" s="4"/>
      <c r="J439" s="4"/>
      <c r="K439" s="4"/>
    </row>
    <row r="440" spans="1:11" ht="14.1" customHeight="1">
      <c r="A440" s="4"/>
      <c r="B440" s="4"/>
      <c r="C440" s="7" t="s">
        <v>480</v>
      </c>
      <c r="D440" s="35" t="s">
        <v>372</v>
      </c>
      <c r="E440" s="35" t="s">
        <v>567</v>
      </c>
      <c r="F440" s="35" t="s">
        <v>567</v>
      </c>
      <c r="G440" s="35" t="s">
        <v>567</v>
      </c>
      <c r="H440" s="4"/>
      <c r="I440" s="4"/>
      <c r="J440" s="4"/>
      <c r="K440" s="4"/>
    </row>
    <row r="441" spans="1:11" ht="14.1" customHeight="1">
      <c r="A441" s="4"/>
      <c r="B441" s="4"/>
      <c r="C441" s="7" t="s">
        <v>375</v>
      </c>
      <c r="D441" s="35" t="s">
        <v>348</v>
      </c>
      <c r="E441" s="35" t="s">
        <v>348</v>
      </c>
      <c r="F441" s="35" t="s">
        <v>372</v>
      </c>
      <c r="G441" s="35" t="s">
        <v>372</v>
      </c>
      <c r="H441" s="4"/>
      <c r="I441" s="4"/>
      <c r="J441" s="4"/>
      <c r="K441" s="4"/>
    </row>
    <row r="442" spans="1:11" ht="14.1" customHeight="1">
      <c r="A442" s="4"/>
      <c r="B442" s="4"/>
      <c r="C442" s="7" t="s">
        <v>374</v>
      </c>
      <c r="D442" s="35" t="s">
        <v>348</v>
      </c>
      <c r="E442" s="35" t="s">
        <v>348</v>
      </c>
      <c r="F442" s="35" t="s">
        <v>372</v>
      </c>
      <c r="G442" s="35" t="s">
        <v>372</v>
      </c>
      <c r="H442" s="4"/>
      <c r="I442" s="4"/>
      <c r="J442" s="4"/>
      <c r="K442" s="4"/>
    </row>
    <row r="443" spans="1:11" ht="14.1" customHeight="1">
      <c r="A443" s="4"/>
      <c r="B443" s="4"/>
      <c r="C443" s="7" t="s">
        <v>22</v>
      </c>
      <c r="D443" s="35" t="s">
        <v>348</v>
      </c>
      <c r="E443" s="35" t="s">
        <v>348</v>
      </c>
      <c r="F443" s="35" t="s">
        <v>372</v>
      </c>
      <c r="G443" s="35" t="s">
        <v>372</v>
      </c>
      <c r="H443" s="4"/>
      <c r="I443" s="4"/>
      <c r="J443" s="4"/>
      <c r="K443" s="4"/>
    </row>
    <row r="444" spans="1:11" ht="14.1" customHeight="1">
      <c r="A444" s="4"/>
      <c r="B444" s="4"/>
      <c r="C444" s="1312" t="s">
        <v>371</v>
      </c>
      <c r="D444" s="1313"/>
      <c r="E444" s="1313"/>
      <c r="F444" s="1313"/>
      <c r="G444" s="1313"/>
      <c r="H444" s="4"/>
      <c r="I444" s="4"/>
      <c r="J444" s="4"/>
      <c r="K444" s="4"/>
    </row>
    <row r="445" spans="1:11" ht="14.1" customHeight="1">
      <c r="A445" s="4"/>
      <c r="B445" s="4"/>
      <c r="C445" s="13"/>
      <c r="D445" s="33">
        <v>2022</v>
      </c>
      <c r="E445" s="33">
        <v>2023</v>
      </c>
      <c r="F445" s="33">
        <v>2024</v>
      </c>
      <c r="G445" s="33">
        <v>2025</v>
      </c>
      <c r="H445" s="4"/>
      <c r="I445" s="4"/>
      <c r="J445" s="4"/>
      <c r="K445" s="4"/>
    </row>
    <row r="446" spans="1:11" ht="14.1" customHeight="1">
      <c r="A446" s="4"/>
      <c r="B446" s="4"/>
      <c r="C446" s="12"/>
      <c r="D446" s="34" t="s">
        <v>7</v>
      </c>
      <c r="E446" s="34" t="s">
        <v>8</v>
      </c>
      <c r="F446" s="34" t="s">
        <v>8</v>
      </c>
      <c r="G446" s="34" t="s">
        <v>8</v>
      </c>
      <c r="H446" s="4"/>
      <c r="I446" s="4"/>
      <c r="J446" s="4"/>
      <c r="K446" s="4"/>
    </row>
    <row r="447" spans="1:11" ht="14.1" customHeight="1">
      <c r="A447" s="4"/>
      <c r="B447" s="4"/>
      <c r="C447" s="11" t="s">
        <v>368</v>
      </c>
      <c r="D447" s="18" t="s">
        <v>348</v>
      </c>
      <c r="E447" s="30">
        <v>0</v>
      </c>
      <c r="F447" s="30">
        <v>0</v>
      </c>
      <c r="G447" s="30">
        <v>0</v>
      </c>
      <c r="H447" s="4"/>
      <c r="I447" s="4"/>
      <c r="J447" s="4"/>
      <c r="K447" s="4"/>
    </row>
    <row r="448" spans="1:11" ht="14.1" customHeight="1">
      <c r="A448" s="4"/>
      <c r="B448" s="4"/>
      <c r="C448" s="11" t="s">
        <v>357</v>
      </c>
      <c r="D448" s="18" t="s">
        <v>348</v>
      </c>
      <c r="E448" s="30">
        <v>0</v>
      </c>
      <c r="F448" s="30">
        <v>0</v>
      </c>
      <c r="G448" s="30">
        <v>0</v>
      </c>
      <c r="H448" s="4"/>
      <c r="I448" s="4"/>
      <c r="J448" s="4"/>
      <c r="K448" s="4"/>
    </row>
    <row r="449" spans="1:11" ht="14.1" customHeight="1">
      <c r="A449" s="4"/>
      <c r="B449" s="4"/>
      <c r="C449" s="11" t="s">
        <v>361</v>
      </c>
      <c r="D449" s="18" t="s">
        <v>348</v>
      </c>
      <c r="E449" s="30">
        <v>0</v>
      </c>
      <c r="F449" s="30">
        <v>0</v>
      </c>
      <c r="G449" s="30">
        <v>0</v>
      </c>
      <c r="H449" s="4"/>
      <c r="I449" s="4"/>
      <c r="J449" s="4"/>
      <c r="K449" s="4"/>
    </row>
    <row r="450" spans="1:11" ht="14.1" customHeight="1">
      <c r="A450" s="4"/>
      <c r="B450" s="4"/>
      <c r="C450" s="11" t="s">
        <v>367</v>
      </c>
      <c r="D450" s="18" t="s">
        <v>348</v>
      </c>
      <c r="E450" s="30">
        <v>0</v>
      </c>
      <c r="F450" s="30">
        <v>0</v>
      </c>
      <c r="G450" s="30">
        <v>0</v>
      </c>
      <c r="H450" s="4"/>
      <c r="I450" s="4"/>
      <c r="J450" s="4"/>
      <c r="K450" s="4"/>
    </row>
    <row r="451" spans="1:11" ht="14.1" customHeight="1">
      <c r="A451" s="4"/>
      <c r="B451" s="4"/>
      <c r="C451" s="11" t="s">
        <v>357</v>
      </c>
      <c r="D451" s="18" t="s">
        <v>348</v>
      </c>
      <c r="E451" s="30">
        <v>0</v>
      </c>
      <c r="F451" s="30">
        <v>0</v>
      </c>
      <c r="G451" s="30">
        <v>0</v>
      </c>
      <c r="H451" s="4"/>
      <c r="I451" s="4"/>
      <c r="J451" s="4"/>
      <c r="K451" s="4"/>
    </row>
    <row r="452" spans="1:11" ht="14.1" customHeight="1">
      <c r="A452" s="4"/>
      <c r="B452" s="4"/>
      <c r="C452" s="11" t="s">
        <v>361</v>
      </c>
      <c r="D452" s="18" t="s">
        <v>348</v>
      </c>
      <c r="E452" s="30">
        <v>0</v>
      </c>
      <c r="F452" s="30">
        <v>0</v>
      </c>
      <c r="G452" s="30">
        <v>0</v>
      </c>
      <c r="H452" s="4"/>
      <c r="I452" s="4"/>
      <c r="J452" s="4"/>
      <c r="K452" s="4"/>
    </row>
    <row r="453" spans="1:11" ht="14.1" customHeight="1">
      <c r="A453" s="4"/>
      <c r="B453" s="4"/>
      <c r="C453" s="11" t="s">
        <v>366</v>
      </c>
      <c r="D453" s="18" t="s">
        <v>348</v>
      </c>
      <c r="E453" s="30">
        <v>0</v>
      </c>
      <c r="F453" s="30">
        <v>0</v>
      </c>
      <c r="G453" s="30">
        <v>0</v>
      </c>
      <c r="H453" s="4"/>
      <c r="I453" s="4"/>
      <c r="J453" s="4"/>
      <c r="K453" s="4"/>
    </row>
    <row r="454" spans="1:11" ht="14.1" customHeight="1">
      <c r="A454" s="4"/>
      <c r="B454" s="4"/>
      <c r="C454" s="11" t="s">
        <v>357</v>
      </c>
      <c r="D454" s="18" t="s">
        <v>348</v>
      </c>
      <c r="E454" s="30">
        <v>0</v>
      </c>
      <c r="F454" s="30">
        <v>0</v>
      </c>
      <c r="G454" s="30">
        <v>0</v>
      </c>
      <c r="H454" s="4"/>
      <c r="I454" s="4"/>
      <c r="J454" s="4"/>
      <c r="K454" s="4"/>
    </row>
    <row r="455" spans="1:11" ht="14.1" customHeight="1">
      <c r="A455" s="4"/>
      <c r="B455" s="4"/>
      <c r="C455" s="11" t="s">
        <v>361</v>
      </c>
      <c r="D455" s="18" t="s">
        <v>348</v>
      </c>
      <c r="E455" s="30">
        <v>0</v>
      </c>
      <c r="F455" s="30">
        <v>0</v>
      </c>
      <c r="G455" s="30">
        <v>0</v>
      </c>
      <c r="H455" s="4"/>
      <c r="I455" s="4"/>
      <c r="J455" s="4"/>
      <c r="K455" s="4"/>
    </row>
    <row r="456" spans="1:11" ht="14.1" customHeight="1">
      <c r="A456" s="4"/>
      <c r="B456" s="4"/>
      <c r="C456" s="11" t="s">
        <v>365</v>
      </c>
      <c r="D456" s="18" t="s">
        <v>348</v>
      </c>
      <c r="E456" s="30">
        <v>0</v>
      </c>
      <c r="F456" s="30">
        <v>0</v>
      </c>
      <c r="G456" s="30">
        <v>0</v>
      </c>
      <c r="H456" s="4"/>
      <c r="I456" s="4"/>
      <c r="J456" s="4"/>
      <c r="K456" s="4"/>
    </row>
    <row r="457" spans="1:11" ht="14.1" customHeight="1">
      <c r="A457" s="4"/>
      <c r="B457" s="4"/>
      <c r="C457" s="11" t="s">
        <v>357</v>
      </c>
      <c r="D457" s="18" t="s">
        <v>348</v>
      </c>
      <c r="E457" s="30">
        <v>0</v>
      </c>
      <c r="F457" s="30">
        <v>0</v>
      </c>
      <c r="G457" s="30">
        <v>0</v>
      </c>
      <c r="H457" s="4"/>
      <c r="I457" s="4"/>
      <c r="J457" s="4"/>
      <c r="K457" s="4"/>
    </row>
    <row r="458" spans="1:11" ht="14.1" customHeight="1">
      <c r="A458" s="4"/>
      <c r="B458" s="4"/>
      <c r="C458" s="11" t="s">
        <v>361</v>
      </c>
      <c r="D458" s="18" t="s">
        <v>348</v>
      </c>
      <c r="E458" s="30">
        <v>0</v>
      </c>
      <c r="F458" s="30">
        <v>0</v>
      </c>
      <c r="G458" s="30">
        <v>0</v>
      </c>
      <c r="H458" s="4"/>
      <c r="I458" s="4"/>
      <c r="J458" s="4"/>
      <c r="K458" s="4"/>
    </row>
    <row r="459" spans="1:11" ht="14.1" customHeight="1">
      <c r="A459" s="4"/>
      <c r="B459" s="4"/>
      <c r="C459" s="11" t="s">
        <v>370</v>
      </c>
      <c r="D459" s="18" t="s">
        <v>348</v>
      </c>
      <c r="E459" s="30">
        <v>0</v>
      </c>
      <c r="F459" s="30">
        <v>0</v>
      </c>
      <c r="G459" s="30">
        <v>0</v>
      </c>
      <c r="H459" s="4"/>
      <c r="I459" s="4"/>
      <c r="J459" s="4"/>
      <c r="K459" s="4"/>
    </row>
    <row r="460" spans="1:11" ht="14.1" customHeight="1">
      <c r="A460" s="4"/>
      <c r="B460" s="4"/>
      <c r="C460" s="11" t="s">
        <v>357</v>
      </c>
      <c r="D460" s="18" t="s">
        <v>348</v>
      </c>
      <c r="E460" s="30">
        <v>0</v>
      </c>
      <c r="F460" s="30">
        <v>0</v>
      </c>
      <c r="G460" s="30">
        <v>0</v>
      </c>
      <c r="H460" s="4"/>
      <c r="I460" s="4"/>
      <c r="J460" s="4"/>
      <c r="K460" s="4"/>
    </row>
    <row r="461" spans="1:11" ht="14.1" customHeight="1">
      <c r="A461" s="4"/>
      <c r="B461" s="4"/>
      <c r="C461" s="11" t="s">
        <v>361</v>
      </c>
      <c r="D461" s="18" t="s">
        <v>348</v>
      </c>
      <c r="E461" s="30">
        <v>0</v>
      </c>
      <c r="F461" s="30">
        <v>0</v>
      </c>
      <c r="G461" s="30">
        <v>0</v>
      </c>
      <c r="H461" s="4"/>
      <c r="I461" s="4"/>
      <c r="J461" s="4"/>
      <c r="K461" s="4"/>
    </row>
    <row r="462" spans="1:11" ht="14.1" customHeight="1">
      <c r="A462" s="4"/>
      <c r="B462" s="4"/>
      <c r="C462" s="11" t="s">
        <v>363</v>
      </c>
      <c r="D462" s="18" t="s">
        <v>348</v>
      </c>
      <c r="E462" s="30">
        <v>0</v>
      </c>
      <c r="F462" s="30">
        <v>0</v>
      </c>
      <c r="G462" s="30">
        <v>0</v>
      </c>
      <c r="H462" s="4"/>
      <c r="I462" s="4"/>
      <c r="J462" s="4"/>
      <c r="K462" s="4"/>
    </row>
    <row r="463" spans="1:11" ht="14.1" customHeight="1">
      <c r="A463" s="4"/>
      <c r="B463" s="4"/>
      <c r="C463" s="11" t="s">
        <v>357</v>
      </c>
      <c r="D463" s="18" t="s">
        <v>348</v>
      </c>
      <c r="E463" s="30">
        <v>0</v>
      </c>
      <c r="F463" s="30">
        <v>0</v>
      </c>
      <c r="G463" s="30">
        <v>0</v>
      </c>
      <c r="H463" s="4"/>
      <c r="I463" s="4"/>
      <c r="J463" s="4"/>
      <c r="K463" s="4"/>
    </row>
    <row r="464" spans="1:11" ht="14.1" customHeight="1">
      <c r="A464" s="4"/>
      <c r="B464" s="4"/>
      <c r="C464" s="11" t="s">
        <v>361</v>
      </c>
      <c r="D464" s="18" t="s">
        <v>348</v>
      </c>
      <c r="E464" s="30">
        <v>0</v>
      </c>
      <c r="F464" s="30">
        <v>0</v>
      </c>
      <c r="G464" s="30">
        <v>0</v>
      </c>
      <c r="H464" s="4"/>
      <c r="I464" s="4"/>
      <c r="J464" s="4"/>
      <c r="K464" s="4"/>
    </row>
    <row r="465" spans="1:11" ht="14.1" customHeight="1">
      <c r="A465" s="4"/>
      <c r="B465" s="4"/>
      <c r="C465" s="11" t="s">
        <v>362</v>
      </c>
      <c r="D465" s="18" t="s">
        <v>348</v>
      </c>
      <c r="E465" s="30">
        <v>0</v>
      </c>
      <c r="F465" s="30">
        <v>0</v>
      </c>
      <c r="G465" s="30">
        <v>0</v>
      </c>
      <c r="H465" s="4"/>
      <c r="I465" s="4"/>
      <c r="J465" s="4"/>
      <c r="K465" s="4"/>
    </row>
    <row r="466" spans="1:11" ht="14.1" customHeight="1">
      <c r="A466" s="4"/>
      <c r="B466" s="4"/>
      <c r="C466" s="11" t="s">
        <v>357</v>
      </c>
      <c r="D466" s="18" t="s">
        <v>348</v>
      </c>
      <c r="E466" s="30">
        <v>0</v>
      </c>
      <c r="F466" s="30">
        <v>0</v>
      </c>
      <c r="G466" s="30">
        <v>0</v>
      </c>
      <c r="H466" s="4"/>
      <c r="I466" s="4"/>
      <c r="J466" s="4"/>
      <c r="K466" s="4"/>
    </row>
    <row r="467" spans="1:11" ht="14.1" customHeight="1">
      <c r="A467" s="4"/>
      <c r="B467" s="4"/>
      <c r="C467" s="11" t="s">
        <v>361</v>
      </c>
      <c r="D467" s="18" t="s">
        <v>348</v>
      </c>
      <c r="E467" s="30">
        <v>0</v>
      </c>
      <c r="F467" s="30">
        <v>0</v>
      </c>
      <c r="G467" s="30">
        <v>0</v>
      </c>
      <c r="H467" s="4"/>
      <c r="I467" s="4"/>
      <c r="J467" s="4"/>
      <c r="K467" s="4"/>
    </row>
    <row r="468" spans="1:11" ht="14.1" customHeight="1">
      <c r="A468" s="4"/>
      <c r="B468" s="4"/>
      <c r="C468" s="11" t="s">
        <v>360</v>
      </c>
      <c r="D468" s="18" t="s">
        <v>348</v>
      </c>
      <c r="E468" s="30">
        <v>0</v>
      </c>
      <c r="F468" s="30">
        <v>0</v>
      </c>
      <c r="G468" s="30">
        <v>0</v>
      </c>
      <c r="H468" s="4"/>
      <c r="I468" s="4"/>
      <c r="J468" s="4"/>
      <c r="K468" s="4"/>
    </row>
    <row r="469" spans="1:11" ht="14.1" customHeight="1">
      <c r="A469" s="4"/>
      <c r="B469" s="4"/>
      <c r="C469" s="11" t="s">
        <v>357</v>
      </c>
      <c r="D469" s="18" t="s">
        <v>348</v>
      </c>
      <c r="E469" s="30">
        <v>0</v>
      </c>
      <c r="F469" s="30">
        <v>0</v>
      </c>
      <c r="G469" s="30">
        <v>0</v>
      </c>
      <c r="H469" s="4"/>
      <c r="I469" s="4"/>
      <c r="J469" s="4"/>
      <c r="K469" s="4"/>
    </row>
    <row r="470" spans="1:11" ht="14.1" customHeight="1">
      <c r="A470" s="4"/>
      <c r="B470" s="4"/>
      <c r="C470" s="11" t="s">
        <v>356</v>
      </c>
      <c r="D470" s="18" t="s">
        <v>348</v>
      </c>
      <c r="E470" s="30">
        <v>0</v>
      </c>
      <c r="F470" s="30">
        <v>0</v>
      </c>
      <c r="G470" s="30">
        <v>0</v>
      </c>
      <c r="H470" s="4"/>
      <c r="I470" s="4"/>
      <c r="J470" s="4"/>
      <c r="K470" s="4"/>
    </row>
    <row r="471" spans="1:11" ht="14.1" customHeight="1">
      <c r="A471" s="4"/>
      <c r="B471" s="4"/>
      <c r="C471" s="11" t="s">
        <v>355</v>
      </c>
      <c r="D471" s="18" t="s">
        <v>348</v>
      </c>
      <c r="E471" s="30">
        <v>0</v>
      </c>
      <c r="F471" s="30">
        <v>0</v>
      </c>
      <c r="G471" s="30">
        <v>0</v>
      </c>
      <c r="H471" s="4"/>
      <c r="I471" s="4"/>
      <c r="J471" s="4"/>
      <c r="K471" s="4"/>
    </row>
    <row r="472" spans="1:11" ht="14.1" customHeight="1">
      <c r="A472" s="4"/>
      <c r="B472" s="4"/>
      <c r="C472" s="11" t="s">
        <v>354</v>
      </c>
      <c r="D472" s="18" t="s">
        <v>348</v>
      </c>
      <c r="E472" s="30">
        <v>0</v>
      </c>
      <c r="F472" s="30">
        <v>0</v>
      </c>
      <c r="G472" s="30">
        <v>0</v>
      </c>
      <c r="H472" s="4"/>
      <c r="I472" s="4"/>
      <c r="J472" s="4"/>
      <c r="K472" s="4"/>
    </row>
    <row r="473" spans="1:11" ht="14.1" customHeight="1">
      <c r="A473" s="4"/>
      <c r="B473" s="4"/>
      <c r="C473" s="11" t="s">
        <v>353</v>
      </c>
      <c r="D473" s="18" t="s">
        <v>348</v>
      </c>
      <c r="E473" s="30">
        <v>0</v>
      </c>
      <c r="F473" s="30">
        <v>0</v>
      </c>
      <c r="G473" s="30">
        <v>0</v>
      </c>
      <c r="H473" s="4"/>
      <c r="I473" s="4"/>
      <c r="J473" s="4"/>
      <c r="K473" s="4"/>
    </row>
    <row r="474" spans="1:11" ht="14.1" customHeight="1">
      <c r="A474" s="4"/>
      <c r="B474" s="4"/>
      <c r="C474" s="11" t="s">
        <v>359</v>
      </c>
      <c r="D474" s="18" t="s">
        <v>348</v>
      </c>
      <c r="E474" s="30">
        <v>2000000</v>
      </c>
      <c r="F474" s="30">
        <v>2000000</v>
      </c>
      <c r="G474" s="30">
        <v>2000000</v>
      </c>
      <c r="H474" s="4"/>
      <c r="I474" s="4"/>
      <c r="J474" s="4"/>
      <c r="K474" s="4"/>
    </row>
    <row r="475" spans="1:11" ht="14.1" customHeight="1">
      <c r="A475" s="4"/>
      <c r="B475" s="4"/>
      <c r="C475" s="11" t="s">
        <v>357</v>
      </c>
      <c r="D475" s="18" t="s">
        <v>348</v>
      </c>
      <c r="E475" s="30">
        <v>2000000</v>
      </c>
      <c r="F475" s="30">
        <v>2000000</v>
      </c>
      <c r="G475" s="30">
        <v>2000000</v>
      </c>
      <c r="H475" s="4"/>
      <c r="I475" s="4"/>
      <c r="J475" s="4"/>
      <c r="K475" s="4"/>
    </row>
    <row r="476" spans="1:11" ht="14.1" customHeight="1">
      <c r="A476" s="4"/>
      <c r="B476" s="4"/>
      <c r="C476" s="11" t="s">
        <v>356</v>
      </c>
      <c r="D476" s="18" t="s">
        <v>348</v>
      </c>
      <c r="E476" s="30">
        <v>0</v>
      </c>
      <c r="F476" s="30">
        <v>0</v>
      </c>
      <c r="G476" s="30">
        <v>0</v>
      </c>
      <c r="H476" s="4"/>
      <c r="I476" s="4"/>
      <c r="J476" s="4"/>
      <c r="K476" s="4"/>
    </row>
    <row r="477" spans="1:11" ht="14.1" customHeight="1">
      <c r="A477" s="4"/>
      <c r="B477" s="4"/>
      <c r="C477" s="11" t="s">
        <v>355</v>
      </c>
      <c r="D477" s="18" t="s">
        <v>348</v>
      </c>
      <c r="E477" s="30">
        <v>0</v>
      </c>
      <c r="F477" s="30">
        <v>0</v>
      </c>
      <c r="G477" s="30">
        <v>0</v>
      </c>
      <c r="H477" s="4"/>
      <c r="I477" s="4"/>
      <c r="J477" s="4"/>
      <c r="K477" s="4"/>
    </row>
    <row r="478" spans="1:11" ht="14.1" customHeight="1">
      <c r="A478" s="4"/>
      <c r="B478" s="4"/>
      <c r="C478" s="11" t="s">
        <v>354</v>
      </c>
      <c r="D478" s="18" t="s">
        <v>348</v>
      </c>
      <c r="E478" s="30">
        <v>0</v>
      </c>
      <c r="F478" s="30">
        <v>0</v>
      </c>
      <c r="G478" s="30">
        <v>0</v>
      </c>
      <c r="H478" s="4"/>
      <c r="I478" s="4"/>
      <c r="J478" s="4"/>
      <c r="K478" s="4"/>
    </row>
    <row r="479" spans="1:11" ht="14.1" customHeight="1">
      <c r="A479" s="4"/>
      <c r="B479" s="4"/>
      <c r="C479" s="11" t="s">
        <v>353</v>
      </c>
      <c r="D479" s="18" t="s">
        <v>348</v>
      </c>
      <c r="E479" s="30">
        <v>0</v>
      </c>
      <c r="F479" s="30">
        <v>0</v>
      </c>
      <c r="G479" s="30">
        <v>0</v>
      </c>
      <c r="H479" s="4"/>
      <c r="I479" s="4"/>
      <c r="J479" s="4"/>
      <c r="K479" s="4"/>
    </row>
    <row r="480" spans="1:11" ht="14.1" customHeight="1">
      <c r="A480" s="4"/>
      <c r="B480" s="4"/>
      <c r="C480" s="11" t="s">
        <v>358</v>
      </c>
      <c r="D480" s="18" t="s">
        <v>348</v>
      </c>
      <c r="E480" s="30">
        <v>0</v>
      </c>
      <c r="F480" s="30">
        <v>0</v>
      </c>
      <c r="G480" s="30">
        <v>0</v>
      </c>
      <c r="H480" s="4"/>
      <c r="I480" s="4"/>
      <c r="J480" s="4"/>
      <c r="K480" s="4"/>
    </row>
    <row r="481" spans="1:11" ht="14.1" customHeight="1">
      <c r="A481" s="4"/>
      <c r="B481" s="4"/>
      <c r="C481" s="11" t="s">
        <v>357</v>
      </c>
      <c r="D481" s="18" t="s">
        <v>348</v>
      </c>
      <c r="E481" s="30">
        <v>0</v>
      </c>
      <c r="F481" s="30">
        <v>0</v>
      </c>
      <c r="G481" s="30">
        <v>0</v>
      </c>
      <c r="H481" s="4"/>
      <c r="I481" s="4"/>
      <c r="J481" s="4"/>
      <c r="K481" s="4"/>
    </row>
    <row r="482" spans="1:11" ht="14.1" customHeight="1">
      <c r="A482" s="4"/>
      <c r="B482" s="4"/>
      <c r="C482" s="11" t="s">
        <v>356</v>
      </c>
      <c r="D482" s="18" t="s">
        <v>348</v>
      </c>
      <c r="E482" s="30">
        <v>0</v>
      </c>
      <c r="F482" s="30">
        <v>0</v>
      </c>
      <c r="G482" s="30">
        <v>0</v>
      </c>
      <c r="H482" s="4"/>
      <c r="I482" s="4"/>
      <c r="J482" s="4"/>
      <c r="K482" s="4"/>
    </row>
    <row r="483" spans="1:11" ht="14.1" customHeight="1">
      <c r="A483" s="4"/>
      <c r="B483" s="4"/>
      <c r="C483" s="11" t="s">
        <v>355</v>
      </c>
      <c r="D483" s="18" t="s">
        <v>348</v>
      </c>
      <c r="E483" s="30">
        <v>0</v>
      </c>
      <c r="F483" s="30">
        <v>0</v>
      </c>
      <c r="G483" s="30">
        <v>0</v>
      </c>
      <c r="H483" s="4"/>
      <c r="I483" s="4"/>
      <c r="J483" s="4"/>
      <c r="K483" s="4"/>
    </row>
    <row r="484" spans="1:11" ht="14.1" customHeight="1">
      <c r="A484" s="4"/>
      <c r="B484" s="4"/>
      <c r="C484" s="11" t="s">
        <v>354</v>
      </c>
      <c r="D484" s="18" t="s">
        <v>348</v>
      </c>
      <c r="E484" s="30">
        <v>0</v>
      </c>
      <c r="F484" s="30">
        <v>0</v>
      </c>
      <c r="G484" s="30">
        <v>0</v>
      </c>
      <c r="H484" s="4"/>
      <c r="I484" s="4"/>
      <c r="J484" s="4"/>
      <c r="K484" s="4"/>
    </row>
    <row r="485" spans="1:11" ht="14.1" customHeight="1">
      <c r="A485" s="4"/>
      <c r="B485" s="4"/>
      <c r="C485" s="11" t="s">
        <v>353</v>
      </c>
      <c r="D485" s="18" t="s">
        <v>348</v>
      </c>
      <c r="E485" s="30">
        <v>0</v>
      </c>
      <c r="F485" s="30">
        <v>0</v>
      </c>
      <c r="G485" s="30">
        <v>0</v>
      </c>
      <c r="H485" s="4"/>
      <c r="I485" s="4"/>
      <c r="J485" s="4"/>
      <c r="K485" s="4"/>
    </row>
    <row r="486" spans="1:11" ht="14.1" customHeight="1">
      <c r="A486" s="4"/>
      <c r="B486" s="4"/>
      <c r="C486" s="11" t="s">
        <v>352</v>
      </c>
      <c r="D486" s="18" t="s">
        <v>348</v>
      </c>
      <c r="E486" s="30">
        <v>0</v>
      </c>
      <c r="F486" s="30">
        <v>0</v>
      </c>
      <c r="G486" s="30">
        <v>0</v>
      </c>
      <c r="H486" s="4"/>
      <c r="I486" s="4"/>
      <c r="J486" s="4"/>
      <c r="K486" s="4"/>
    </row>
    <row r="487" spans="1:11" ht="14.1" customHeight="1">
      <c r="A487" s="4"/>
      <c r="B487" s="4"/>
      <c r="C487" s="11" t="s">
        <v>351</v>
      </c>
      <c r="D487" s="18" t="s">
        <v>348</v>
      </c>
      <c r="E487" s="30">
        <v>0</v>
      </c>
      <c r="F487" s="30">
        <v>0</v>
      </c>
      <c r="G487" s="30">
        <v>0</v>
      </c>
      <c r="H487" s="4"/>
      <c r="I487" s="4"/>
      <c r="J487" s="4"/>
      <c r="K487" s="4"/>
    </row>
    <row r="488" spans="1:11" ht="14.1" customHeight="1">
      <c r="A488" s="4"/>
      <c r="B488" s="4"/>
      <c r="C488" s="10" t="s">
        <v>145</v>
      </c>
      <c r="D488" s="30">
        <v>0</v>
      </c>
      <c r="E488" s="30">
        <v>2000000</v>
      </c>
      <c r="F488" s="30">
        <v>2000000</v>
      </c>
      <c r="G488" s="30">
        <v>2000000</v>
      </c>
      <c r="H488" s="4"/>
      <c r="I488" s="4"/>
      <c r="J488" s="4"/>
      <c r="K488" s="4"/>
    </row>
    <row r="489" spans="1:11" ht="14.1" customHeight="1">
      <c r="A489" s="4"/>
      <c r="B489" s="4"/>
      <c r="C489" s="14" t="s">
        <v>382</v>
      </c>
      <c r="D489" s="1314" t="s">
        <v>1783</v>
      </c>
      <c r="E489" s="1315"/>
      <c r="F489" s="1315"/>
      <c r="G489" s="1315"/>
      <c r="H489" s="4"/>
      <c r="I489" s="4"/>
      <c r="J489" s="4"/>
      <c r="K489" s="4"/>
    </row>
    <row r="490" spans="1:11" ht="14.1" customHeight="1">
      <c r="A490" s="4"/>
      <c r="B490" s="4"/>
      <c r="C490" s="27" t="s">
        <v>380</v>
      </c>
      <c r="D490" s="1310" t="s">
        <v>348</v>
      </c>
      <c r="E490" s="1311"/>
      <c r="F490" s="1311"/>
      <c r="G490" s="1311"/>
      <c r="H490" s="4"/>
      <c r="I490" s="4"/>
      <c r="J490" s="4"/>
      <c r="K490" s="4"/>
    </row>
    <row r="491" spans="1:11" ht="14.1" customHeight="1">
      <c r="A491" s="4"/>
      <c r="B491" s="4"/>
      <c r="C491" s="27" t="s">
        <v>15</v>
      </c>
      <c r="D491" s="1310" t="s">
        <v>924</v>
      </c>
      <c r="E491" s="1311"/>
      <c r="F491" s="1311"/>
      <c r="G491" s="1311"/>
      <c r="H491" s="4"/>
      <c r="I491" s="4"/>
      <c r="J491" s="4"/>
      <c r="K491" s="4"/>
    </row>
    <row r="492" spans="1:11" ht="15" customHeight="1">
      <c r="A492" s="4"/>
      <c r="B492" s="4"/>
      <c r="C492" s="13"/>
      <c r="D492" s="33">
        <v>2022</v>
      </c>
      <c r="E492" s="33">
        <v>2023</v>
      </c>
      <c r="F492" s="33">
        <v>2024</v>
      </c>
      <c r="G492" s="33">
        <v>2025</v>
      </c>
      <c r="H492" s="4"/>
      <c r="I492" s="4"/>
      <c r="J492" s="4"/>
      <c r="K492" s="4"/>
    </row>
    <row r="493" spans="1:11" ht="15" customHeight="1">
      <c r="A493" s="4"/>
      <c r="B493" s="4"/>
      <c r="C493" s="12"/>
      <c r="D493" s="34" t="s">
        <v>7</v>
      </c>
      <c r="E493" s="34" t="s">
        <v>8</v>
      </c>
      <c r="F493" s="34" t="s">
        <v>8</v>
      </c>
      <c r="G493" s="34" t="s">
        <v>8</v>
      </c>
      <c r="H493" s="4"/>
      <c r="I493" s="4"/>
      <c r="J493" s="4"/>
      <c r="K493" s="4"/>
    </row>
    <row r="494" spans="1:11" ht="14.1" customHeight="1">
      <c r="A494" s="4"/>
      <c r="B494" s="4"/>
      <c r="C494" s="7" t="s">
        <v>16</v>
      </c>
      <c r="D494" s="35" t="s">
        <v>348</v>
      </c>
      <c r="E494" s="35" t="s">
        <v>411</v>
      </c>
      <c r="F494" s="35" t="s">
        <v>411</v>
      </c>
      <c r="G494" s="35" t="s">
        <v>411</v>
      </c>
      <c r="H494" s="4"/>
      <c r="I494" s="4"/>
      <c r="J494" s="4"/>
      <c r="K494" s="4"/>
    </row>
    <row r="495" spans="1:11" ht="14.1" customHeight="1">
      <c r="A495" s="4"/>
      <c r="B495" s="4"/>
      <c r="C495" s="7" t="s">
        <v>481</v>
      </c>
      <c r="D495" s="35" t="s">
        <v>348</v>
      </c>
      <c r="E495" s="35" t="s">
        <v>825</v>
      </c>
      <c r="F495" s="35" t="s">
        <v>825</v>
      </c>
      <c r="G495" s="35" t="s">
        <v>825</v>
      </c>
      <c r="H495" s="4"/>
      <c r="I495" s="4"/>
      <c r="J495" s="4"/>
      <c r="K495" s="4"/>
    </row>
    <row r="496" spans="1:11" ht="14.1" customHeight="1">
      <c r="A496" s="4"/>
      <c r="B496" s="4"/>
      <c r="C496" s="7" t="s">
        <v>480</v>
      </c>
      <c r="D496" s="35" t="s">
        <v>372</v>
      </c>
      <c r="E496" s="35" t="s">
        <v>825</v>
      </c>
      <c r="F496" s="35" t="s">
        <v>825</v>
      </c>
      <c r="G496" s="35" t="s">
        <v>825</v>
      </c>
      <c r="H496" s="4"/>
      <c r="I496" s="4"/>
      <c r="J496" s="4"/>
      <c r="K496" s="4"/>
    </row>
    <row r="497" spans="1:11" ht="14.1" customHeight="1">
      <c r="A497" s="4"/>
      <c r="B497" s="4"/>
      <c r="C497" s="7" t="s">
        <v>375</v>
      </c>
      <c r="D497" s="35" t="s">
        <v>348</v>
      </c>
      <c r="E497" s="35" t="s">
        <v>348</v>
      </c>
      <c r="F497" s="35" t="s">
        <v>372</v>
      </c>
      <c r="G497" s="35" t="s">
        <v>372</v>
      </c>
      <c r="H497" s="4"/>
      <c r="I497" s="4"/>
      <c r="J497" s="4"/>
      <c r="K497" s="4"/>
    </row>
    <row r="498" spans="1:11" ht="14.1" customHeight="1">
      <c r="A498" s="4"/>
      <c r="B498" s="4"/>
      <c r="C498" s="7" t="s">
        <v>374</v>
      </c>
      <c r="D498" s="35" t="s">
        <v>348</v>
      </c>
      <c r="E498" s="35" t="s">
        <v>348</v>
      </c>
      <c r="F498" s="35" t="s">
        <v>372</v>
      </c>
      <c r="G498" s="35" t="s">
        <v>372</v>
      </c>
      <c r="H498" s="4"/>
      <c r="I498" s="4"/>
      <c r="J498" s="4"/>
      <c r="K498" s="4"/>
    </row>
    <row r="499" spans="1:11" ht="14.1" customHeight="1">
      <c r="A499" s="4"/>
      <c r="B499" s="4"/>
      <c r="C499" s="7" t="s">
        <v>22</v>
      </c>
      <c r="D499" s="35" t="s">
        <v>348</v>
      </c>
      <c r="E499" s="35" t="s">
        <v>348</v>
      </c>
      <c r="F499" s="35" t="s">
        <v>372</v>
      </c>
      <c r="G499" s="35" t="s">
        <v>372</v>
      </c>
      <c r="H499" s="4"/>
      <c r="I499" s="4"/>
      <c r="J499" s="4"/>
      <c r="K499" s="4"/>
    </row>
    <row r="500" spans="1:11" ht="14.1" customHeight="1">
      <c r="A500" s="4"/>
      <c r="B500" s="4"/>
      <c r="C500" s="1312" t="s">
        <v>371</v>
      </c>
      <c r="D500" s="1313"/>
      <c r="E500" s="1313"/>
      <c r="F500" s="1313"/>
      <c r="G500" s="1313"/>
      <c r="H500" s="4"/>
      <c r="I500" s="4"/>
      <c r="J500" s="4"/>
      <c r="K500" s="4"/>
    </row>
    <row r="501" spans="1:11" ht="14.1" customHeight="1">
      <c r="A501" s="4"/>
      <c r="B501" s="4"/>
      <c r="C501" s="13"/>
      <c r="D501" s="33">
        <v>2022</v>
      </c>
      <c r="E501" s="33">
        <v>2023</v>
      </c>
      <c r="F501" s="33">
        <v>2024</v>
      </c>
      <c r="G501" s="33">
        <v>2025</v>
      </c>
      <c r="H501" s="4"/>
      <c r="I501" s="4"/>
      <c r="J501" s="4"/>
      <c r="K501" s="4"/>
    </row>
    <row r="502" spans="1:11" ht="14.1" customHeight="1">
      <c r="A502" s="4"/>
      <c r="B502" s="4"/>
      <c r="C502" s="12"/>
      <c r="D502" s="34" t="s">
        <v>7</v>
      </c>
      <c r="E502" s="34" t="s">
        <v>8</v>
      </c>
      <c r="F502" s="34" t="s">
        <v>8</v>
      </c>
      <c r="G502" s="34" t="s">
        <v>8</v>
      </c>
      <c r="H502" s="4"/>
      <c r="I502" s="4"/>
      <c r="J502" s="4"/>
      <c r="K502" s="4"/>
    </row>
    <row r="503" spans="1:11" ht="14.1" customHeight="1">
      <c r="A503" s="4"/>
      <c r="B503" s="4"/>
      <c r="C503" s="11" t="s">
        <v>368</v>
      </c>
      <c r="D503" s="18" t="s">
        <v>348</v>
      </c>
      <c r="E503" s="30">
        <v>0</v>
      </c>
      <c r="F503" s="30">
        <v>0</v>
      </c>
      <c r="G503" s="30">
        <v>0</v>
      </c>
      <c r="H503" s="4"/>
      <c r="I503" s="4"/>
      <c r="J503" s="4"/>
      <c r="K503" s="4"/>
    </row>
    <row r="504" spans="1:11" ht="14.1" customHeight="1">
      <c r="A504" s="4"/>
      <c r="B504" s="4"/>
      <c r="C504" s="11" t="s">
        <v>357</v>
      </c>
      <c r="D504" s="18" t="s">
        <v>348</v>
      </c>
      <c r="E504" s="30">
        <v>0</v>
      </c>
      <c r="F504" s="30">
        <v>0</v>
      </c>
      <c r="G504" s="30">
        <v>0</v>
      </c>
      <c r="H504" s="4"/>
      <c r="I504" s="4"/>
      <c r="J504" s="4"/>
      <c r="K504" s="4"/>
    </row>
    <row r="505" spans="1:11" ht="14.1" customHeight="1">
      <c r="A505" s="4"/>
      <c r="B505" s="4"/>
      <c r="C505" s="11" t="s">
        <v>361</v>
      </c>
      <c r="D505" s="18" t="s">
        <v>348</v>
      </c>
      <c r="E505" s="30">
        <v>0</v>
      </c>
      <c r="F505" s="30">
        <v>0</v>
      </c>
      <c r="G505" s="30">
        <v>0</v>
      </c>
      <c r="H505" s="4"/>
      <c r="I505" s="4"/>
      <c r="J505" s="4"/>
      <c r="K505" s="4"/>
    </row>
    <row r="506" spans="1:11" ht="14.1" customHeight="1">
      <c r="A506" s="4"/>
      <c r="B506" s="4"/>
      <c r="C506" s="11" t="s">
        <v>367</v>
      </c>
      <c r="D506" s="18" t="s">
        <v>348</v>
      </c>
      <c r="E506" s="30">
        <v>0</v>
      </c>
      <c r="F506" s="30">
        <v>0</v>
      </c>
      <c r="G506" s="30">
        <v>0</v>
      </c>
      <c r="H506" s="4"/>
      <c r="I506" s="4"/>
      <c r="J506" s="4"/>
      <c r="K506" s="4"/>
    </row>
    <row r="507" spans="1:11" ht="14.1" customHeight="1">
      <c r="A507" s="4"/>
      <c r="B507" s="4"/>
      <c r="C507" s="11" t="s">
        <v>357</v>
      </c>
      <c r="D507" s="18" t="s">
        <v>348</v>
      </c>
      <c r="E507" s="30">
        <v>0</v>
      </c>
      <c r="F507" s="30">
        <v>0</v>
      </c>
      <c r="G507" s="30">
        <v>0</v>
      </c>
      <c r="H507" s="4"/>
      <c r="I507" s="4"/>
      <c r="J507" s="4"/>
      <c r="K507" s="4"/>
    </row>
    <row r="508" spans="1:11" ht="14.1" customHeight="1">
      <c r="A508" s="4"/>
      <c r="B508" s="4"/>
      <c r="C508" s="11" t="s">
        <v>361</v>
      </c>
      <c r="D508" s="18" t="s">
        <v>348</v>
      </c>
      <c r="E508" s="30">
        <v>0</v>
      </c>
      <c r="F508" s="30">
        <v>0</v>
      </c>
      <c r="G508" s="30">
        <v>0</v>
      </c>
      <c r="H508" s="4"/>
      <c r="I508" s="4"/>
      <c r="J508" s="4"/>
      <c r="K508" s="4"/>
    </row>
    <row r="509" spans="1:11" ht="14.1" customHeight="1">
      <c r="A509" s="4"/>
      <c r="B509" s="4"/>
      <c r="C509" s="11" t="s">
        <v>366</v>
      </c>
      <c r="D509" s="18" t="s">
        <v>348</v>
      </c>
      <c r="E509" s="30">
        <v>0</v>
      </c>
      <c r="F509" s="30">
        <v>0</v>
      </c>
      <c r="G509" s="30">
        <v>0</v>
      </c>
      <c r="H509" s="4"/>
      <c r="I509" s="4"/>
      <c r="J509" s="4"/>
      <c r="K509" s="4"/>
    </row>
    <row r="510" spans="1:11" ht="14.1" customHeight="1">
      <c r="A510" s="4"/>
      <c r="B510" s="4"/>
      <c r="C510" s="11" t="s">
        <v>357</v>
      </c>
      <c r="D510" s="18" t="s">
        <v>348</v>
      </c>
      <c r="E510" s="30">
        <v>0</v>
      </c>
      <c r="F510" s="30">
        <v>0</v>
      </c>
      <c r="G510" s="30">
        <v>0</v>
      </c>
      <c r="H510" s="4"/>
      <c r="I510" s="4"/>
      <c r="J510" s="4"/>
      <c r="K510" s="4"/>
    </row>
    <row r="511" spans="1:11" ht="14.1" customHeight="1">
      <c r="A511" s="4"/>
      <c r="B511" s="4"/>
      <c r="C511" s="11" t="s">
        <v>361</v>
      </c>
      <c r="D511" s="18" t="s">
        <v>348</v>
      </c>
      <c r="E511" s="30">
        <v>0</v>
      </c>
      <c r="F511" s="30">
        <v>0</v>
      </c>
      <c r="G511" s="30">
        <v>0</v>
      </c>
      <c r="H511" s="4"/>
      <c r="I511" s="4"/>
      <c r="J511" s="4"/>
      <c r="K511" s="4"/>
    </row>
    <row r="512" spans="1:11" ht="14.1" customHeight="1">
      <c r="A512" s="4"/>
      <c r="B512" s="4"/>
      <c r="C512" s="11" t="s">
        <v>365</v>
      </c>
      <c r="D512" s="18" t="s">
        <v>348</v>
      </c>
      <c r="E512" s="30">
        <v>0</v>
      </c>
      <c r="F512" s="30">
        <v>0</v>
      </c>
      <c r="G512" s="30">
        <v>0</v>
      </c>
      <c r="H512" s="4"/>
      <c r="I512" s="4"/>
      <c r="J512" s="4"/>
      <c r="K512" s="4"/>
    </row>
    <row r="513" spans="1:11" ht="14.1" customHeight="1">
      <c r="A513" s="4"/>
      <c r="B513" s="4"/>
      <c r="C513" s="11" t="s">
        <v>357</v>
      </c>
      <c r="D513" s="18" t="s">
        <v>348</v>
      </c>
      <c r="E513" s="30">
        <v>0</v>
      </c>
      <c r="F513" s="30">
        <v>0</v>
      </c>
      <c r="G513" s="30">
        <v>0</v>
      </c>
      <c r="H513" s="4"/>
      <c r="I513" s="4"/>
      <c r="J513" s="4"/>
      <c r="K513" s="4"/>
    </row>
    <row r="514" spans="1:11" ht="14.1" customHeight="1">
      <c r="A514" s="4"/>
      <c r="B514" s="4"/>
      <c r="C514" s="11" t="s">
        <v>361</v>
      </c>
      <c r="D514" s="18" t="s">
        <v>348</v>
      </c>
      <c r="E514" s="30">
        <v>0</v>
      </c>
      <c r="F514" s="30">
        <v>0</v>
      </c>
      <c r="G514" s="30">
        <v>0</v>
      </c>
      <c r="H514" s="4"/>
      <c r="I514" s="4"/>
      <c r="J514" s="4"/>
      <c r="K514" s="4"/>
    </row>
    <row r="515" spans="1:11" ht="14.1" customHeight="1">
      <c r="A515" s="4"/>
      <c r="B515" s="4"/>
      <c r="C515" s="11" t="s">
        <v>370</v>
      </c>
      <c r="D515" s="18" t="s">
        <v>348</v>
      </c>
      <c r="E515" s="30">
        <v>0</v>
      </c>
      <c r="F515" s="30">
        <v>0</v>
      </c>
      <c r="G515" s="30">
        <v>0</v>
      </c>
      <c r="H515" s="4"/>
      <c r="I515" s="4"/>
      <c r="J515" s="4"/>
      <c r="K515" s="4"/>
    </row>
    <row r="516" spans="1:11" ht="14.1" customHeight="1">
      <c r="A516" s="4"/>
      <c r="B516" s="4"/>
      <c r="C516" s="11" t="s">
        <v>357</v>
      </c>
      <c r="D516" s="18" t="s">
        <v>348</v>
      </c>
      <c r="E516" s="30">
        <v>0</v>
      </c>
      <c r="F516" s="30">
        <v>0</v>
      </c>
      <c r="G516" s="30">
        <v>0</v>
      </c>
      <c r="H516" s="4"/>
      <c r="I516" s="4"/>
      <c r="J516" s="4"/>
      <c r="K516" s="4"/>
    </row>
    <row r="517" spans="1:11" ht="14.1" customHeight="1">
      <c r="A517" s="4"/>
      <c r="B517" s="4"/>
      <c r="C517" s="11" t="s">
        <v>361</v>
      </c>
      <c r="D517" s="18" t="s">
        <v>348</v>
      </c>
      <c r="E517" s="30">
        <v>0</v>
      </c>
      <c r="F517" s="30">
        <v>0</v>
      </c>
      <c r="G517" s="30">
        <v>0</v>
      </c>
      <c r="H517" s="4"/>
      <c r="I517" s="4"/>
      <c r="J517" s="4"/>
      <c r="K517" s="4"/>
    </row>
    <row r="518" spans="1:11" ht="14.1" customHeight="1">
      <c r="A518" s="4"/>
      <c r="B518" s="4"/>
      <c r="C518" s="11" t="s">
        <v>363</v>
      </c>
      <c r="D518" s="18" t="s">
        <v>348</v>
      </c>
      <c r="E518" s="30">
        <v>0</v>
      </c>
      <c r="F518" s="30">
        <v>0</v>
      </c>
      <c r="G518" s="30">
        <v>0</v>
      </c>
      <c r="H518" s="4"/>
      <c r="I518" s="4"/>
      <c r="J518" s="4"/>
      <c r="K518" s="4"/>
    </row>
    <row r="519" spans="1:11" ht="14.1" customHeight="1">
      <c r="A519" s="4"/>
      <c r="B519" s="4"/>
      <c r="C519" s="11" t="s">
        <v>357</v>
      </c>
      <c r="D519" s="18" t="s">
        <v>348</v>
      </c>
      <c r="E519" s="30">
        <v>0</v>
      </c>
      <c r="F519" s="30">
        <v>0</v>
      </c>
      <c r="G519" s="30">
        <v>0</v>
      </c>
      <c r="H519" s="4"/>
      <c r="I519" s="4"/>
      <c r="J519" s="4"/>
      <c r="K519" s="4"/>
    </row>
    <row r="520" spans="1:11" ht="14.1" customHeight="1">
      <c r="A520" s="4"/>
      <c r="B520" s="4"/>
      <c r="C520" s="11" t="s">
        <v>361</v>
      </c>
      <c r="D520" s="18" t="s">
        <v>348</v>
      </c>
      <c r="E520" s="30">
        <v>0</v>
      </c>
      <c r="F520" s="30">
        <v>0</v>
      </c>
      <c r="G520" s="30">
        <v>0</v>
      </c>
      <c r="H520" s="4"/>
      <c r="I520" s="4"/>
      <c r="J520" s="4"/>
      <c r="K520" s="4"/>
    </row>
    <row r="521" spans="1:11" ht="14.1" customHeight="1">
      <c r="A521" s="4"/>
      <c r="B521" s="4"/>
      <c r="C521" s="11" t="s">
        <v>362</v>
      </c>
      <c r="D521" s="18" t="s">
        <v>348</v>
      </c>
      <c r="E521" s="30">
        <v>0</v>
      </c>
      <c r="F521" s="30">
        <v>0</v>
      </c>
      <c r="G521" s="30">
        <v>0</v>
      </c>
      <c r="H521" s="4"/>
      <c r="I521" s="4"/>
      <c r="J521" s="4"/>
      <c r="K521" s="4"/>
    </row>
    <row r="522" spans="1:11" ht="14.1" customHeight="1">
      <c r="A522" s="4"/>
      <c r="B522" s="4"/>
      <c r="C522" s="11" t="s">
        <v>357</v>
      </c>
      <c r="D522" s="18" t="s">
        <v>348</v>
      </c>
      <c r="E522" s="30">
        <v>0</v>
      </c>
      <c r="F522" s="30">
        <v>0</v>
      </c>
      <c r="G522" s="30">
        <v>0</v>
      </c>
      <c r="H522" s="4"/>
      <c r="I522" s="4"/>
      <c r="J522" s="4"/>
      <c r="K522" s="4"/>
    </row>
    <row r="523" spans="1:11" ht="14.1" customHeight="1">
      <c r="A523" s="4"/>
      <c r="B523" s="4"/>
      <c r="C523" s="11" t="s">
        <v>361</v>
      </c>
      <c r="D523" s="18" t="s">
        <v>348</v>
      </c>
      <c r="E523" s="30">
        <v>0</v>
      </c>
      <c r="F523" s="30">
        <v>0</v>
      </c>
      <c r="G523" s="30">
        <v>0</v>
      </c>
      <c r="H523" s="4"/>
      <c r="I523" s="4"/>
      <c r="J523" s="4"/>
      <c r="K523" s="4"/>
    </row>
    <row r="524" spans="1:11" ht="14.1" customHeight="1">
      <c r="A524" s="4"/>
      <c r="B524" s="4"/>
      <c r="C524" s="11" t="s">
        <v>360</v>
      </c>
      <c r="D524" s="18" t="s">
        <v>348</v>
      </c>
      <c r="E524" s="30">
        <v>0</v>
      </c>
      <c r="F524" s="30">
        <v>0</v>
      </c>
      <c r="G524" s="30">
        <v>0</v>
      </c>
      <c r="H524" s="4"/>
      <c r="I524" s="4"/>
      <c r="J524" s="4"/>
      <c r="K524" s="4"/>
    </row>
    <row r="525" spans="1:11" ht="14.1" customHeight="1">
      <c r="A525" s="4"/>
      <c r="B525" s="4"/>
      <c r="C525" s="11" t="s">
        <v>357</v>
      </c>
      <c r="D525" s="18" t="s">
        <v>348</v>
      </c>
      <c r="E525" s="30">
        <v>0</v>
      </c>
      <c r="F525" s="30">
        <v>0</v>
      </c>
      <c r="G525" s="30">
        <v>0</v>
      </c>
      <c r="H525" s="4"/>
      <c r="I525" s="4"/>
      <c r="J525" s="4"/>
      <c r="K525" s="4"/>
    </row>
    <row r="526" spans="1:11" ht="14.1" customHeight="1">
      <c r="A526" s="4"/>
      <c r="B526" s="4"/>
      <c r="C526" s="11" t="s">
        <v>356</v>
      </c>
      <c r="D526" s="18" t="s">
        <v>348</v>
      </c>
      <c r="E526" s="30">
        <v>0</v>
      </c>
      <c r="F526" s="30">
        <v>0</v>
      </c>
      <c r="G526" s="30">
        <v>0</v>
      </c>
      <c r="H526" s="4"/>
      <c r="I526" s="4"/>
      <c r="J526" s="4"/>
      <c r="K526" s="4"/>
    </row>
    <row r="527" spans="1:11" ht="14.1" customHeight="1">
      <c r="A527" s="4"/>
      <c r="B527" s="4"/>
      <c r="C527" s="11" t="s">
        <v>355</v>
      </c>
      <c r="D527" s="18" t="s">
        <v>348</v>
      </c>
      <c r="E527" s="30">
        <v>0</v>
      </c>
      <c r="F527" s="30">
        <v>0</v>
      </c>
      <c r="G527" s="30">
        <v>0</v>
      </c>
      <c r="H527" s="4"/>
      <c r="I527" s="4"/>
      <c r="J527" s="4"/>
      <c r="K527" s="4"/>
    </row>
    <row r="528" spans="1:11" ht="14.1" customHeight="1">
      <c r="A528" s="4"/>
      <c r="B528" s="4"/>
      <c r="C528" s="11" t="s">
        <v>354</v>
      </c>
      <c r="D528" s="18" t="s">
        <v>348</v>
      </c>
      <c r="E528" s="30">
        <v>0</v>
      </c>
      <c r="F528" s="30">
        <v>0</v>
      </c>
      <c r="G528" s="30">
        <v>0</v>
      </c>
      <c r="H528" s="4"/>
      <c r="I528" s="4"/>
      <c r="J528" s="4"/>
      <c r="K528" s="4"/>
    </row>
    <row r="529" spans="1:11" ht="14.1" customHeight="1">
      <c r="A529" s="4"/>
      <c r="B529" s="4"/>
      <c r="C529" s="11" t="s">
        <v>353</v>
      </c>
      <c r="D529" s="18" t="s">
        <v>348</v>
      </c>
      <c r="E529" s="30">
        <v>0</v>
      </c>
      <c r="F529" s="30">
        <v>0</v>
      </c>
      <c r="G529" s="30">
        <v>0</v>
      </c>
      <c r="H529" s="4"/>
      <c r="I529" s="4"/>
      <c r="J529" s="4"/>
      <c r="K529" s="4"/>
    </row>
    <row r="530" spans="1:11" ht="14.1" customHeight="1">
      <c r="A530" s="4"/>
      <c r="B530" s="4"/>
      <c r="C530" s="11" t="s">
        <v>359</v>
      </c>
      <c r="D530" s="18" t="s">
        <v>348</v>
      </c>
      <c r="E530" s="30">
        <v>4000000</v>
      </c>
      <c r="F530" s="30">
        <v>4000000</v>
      </c>
      <c r="G530" s="30">
        <v>4000000</v>
      </c>
      <c r="H530" s="4"/>
      <c r="I530" s="4"/>
      <c r="J530" s="4"/>
      <c r="K530" s="4"/>
    </row>
    <row r="531" spans="1:11" ht="14.1" customHeight="1">
      <c r="A531" s="4"/>
      <c r="B531" s="4"/>
      <c r="C531" s="11" t="s">
        <v>357</v>
      </c>
      <c r="D531" s="18" t="s">
        <v>348</v>
      </c>
      <c r="E531" s="30">
        <v>4000000</v>
      </c>
      <c r="F531" s="30">
        <v>4000000</v>
      </c>
      <c r="G531" s="30">
        <v>4000000</v>
      </c>
      <c r="H531" s="4"/>
      <c r="I531" s="4"/>
      <c r="J531" s="4"/>
      <c r="K531" s="4"/>
    </row>
    <row r="532" spans="1:11" ht="14.1" customHeight="1">
      <c r="A532" s="4"/>
      <c r="B532" s="4"/>
      <c r="C532" s="11" t="s">
        <v>356</v>
      </c>
      <c r="D532" s="18" t="s">
        <v>348</v>
      </c>
      <c r="E532" s="30">
        <v>0</v>
      </c>
      <c r="F532" s="30">
        <v>0</v>
      </c>
      <c r="G532" s="30">
        <v>0</v>
      </c>
      <c r="H532" s="4"/>
      <c r="I532" s="4"/>
      <c r="J532" s="4"/>
      <c r="K532" s="4"/>
    </row>
    <row r="533" spans="1:11" ht="14.1" customHeight="1">
      <c r="A533" s="4"/>
      <c r="B533" s="4"/>
      <c r="C533" s="11" t="s">
        <v>355</v>
      </c>
      <c r="D533" s="18" t="s">
        <v>348</v>
      </c>
      <c r="E533" s="30">
        <v>0</v>
      </c>
      <c r="F533" s="30">
        <v>0</v>
      </c>
      <c r="G533" s="30">
        <v>0</v>
      </c>
      <c r="H533" s="4"/>
      <c r="I533" s="4"/>
      <c r="J533" s="4"/>
      <c r="K533" s="4"/>
    </row>
    <row r="534" spans="1:11" ht="14.1" customHeight="1">
      <c r="A534" s="4"/>
      <c r="B534" s="4"/>
      <c r="C534" s="11" t="s">
        <v>354</v>
      </c>
      <c r="D534" s="18" t="s">
        <v>348</v>
      </c>
      <c r="E534" s="30">
        <v>0</v>
      </c>
      <c r="F534" s="30">
        <v>0</v>
      </c>
      <c r="G534" s="30">
        <v>0</v>
      </c>
      <c r="H534" s="4"/>
      <c r="I534" s="4"/>
      <c r="J534" s="4"/>
      <c r="K534" s="4"/>
    </row>
    <row r="535" spans="1:11" ht="14.1" customHeight="1">
      <c r="A535" s="4"/>
      <c r="B535" s="4"/>
      <c r="C535" s="11" t="s">
        <v>353</v>
      </c>
      <c r="D535" s="18" t="s">
        <v>348</v>
      </c>
      <c r="E535" s="30">
        <v>0</v>
      </c>
      <c r="F535" s="30">
        <v>0</v>
      </c>
      <c r="G535" s="30">
        <v>0</v>
      </c>
      <c r="H535" s="4"/>
      <c r="I535" s="4"/>
      <c r="J535" s="4"/>
      <c r="K535" s="4"/>
    </row>
    <row r="536" spans="1:11" ht="14.1" customHeight="1">
      <c r="A536" s="4"/>
      <c r="B536" s="4"/>
      <c r="C536" s="11" t="s">
        <v>358</v>
      </c>
      <c r="D536" s="18" t="s">
        <v>348</v>
      </c>
      <c r="E536" s="30">
        <v>0</v>
      </c>
      <c r="F536" s="30">
        <v>0</v>
      </c>
      <c r="G536" s="30">
        <v>0</v>
      </c>
      <c r="H536" s="4"/>
      <c r="I536" s="4"/>
      <c r="J536" s="4"/>
      <c r="K536" s="4"/>
    </row>
    <row r="537" spans="1:11" ht="14.1" customHeight="1">
      <c r="A537" s="4"/>
      <c r="B537" s="4"/>
      <c r="C537" s="11" t="s">
        <v>357</v>
      </c>
      <c r="D537" s="18" t="s">
        <v>348</v>
      </c>
      <c r="E537" s="30">
        <v>0</v>
      </c>
      <c r="F537" s="30">
        <v>0</v>
      </c>
      <c r="G537" s="30">
        <v>0</v>
      </c>
      <c r="H537" s="4"/>
      <c r="I537" s="4"/>
      <c r="J537" s="4"/>
      <c r="K537" s="4"/>
    </row>
    <row r="538" spans="1:11" ht="14.1" customHeight="1">
      <c r="A538" s="4"/>
      <c r="B538" s="4"/>
      <c r="C538" s="11" t="s">
        <v>356</v>
      </c>
      <c r="D538" s="18" t="s">
        <v>348</v>
      </c>
      <c r="E538" s="30">
        <v>0</v>
      </c>
      <c r="F538" s="30">
        <v>0</v>
      </c>
      <c r="G538" s="30">
        <v>0</v>
      </c>
      <c r="H538" s="4"/>
      <c r="I538" s="4"/>
      <c r="J538" s="4"/>
      <c r="K538" s="4"/>
    </row>
    <row r="539" spans="1:11" ht="14.1" customHeight="1">
      <c r="A539" s="4"/>
      <c r="B539" s="4"/>
      <c r="C539" s="11" t="s">
        <v>355</v>
      </c>
      <c r="D539" s="18" t="s">
        <v>348</v>
      </c>
      <c r="E539" s="30">
        <v>0</v>
      </c>
      <c r="F539" s="30">
        <v>0</v>
      </c>
      <c r="G539" s="30">
        <v>0</v>
      </c>
      <c r="H539" s="4"/>
      <c r="I539" s="4"/>
      <c r="J539" s="4"/>
      <c r="K539" s="4"/>
    </row>
    <row r="540" spans="1:11" ht="14.1" customHeight="1">
      <c r="A540" s="4"/>
      <c r="B540" s="4"/>
      <c r="C540" s="11" t="s">
        <v>354</v>
      </c>
      <c r="D540" s="18" t="s">
        <v>348</v>
      </c>
      <c r="E540" s="30">
        <v>0</v>
      </c>
      <c r="F540" s="30">
        <v>0</v>
      </c>
      <c r="G540" s="30">
        <v>0</v>
      </c>
      <c r="H540" s="4"/>
      <c r="I540" s="4"/>
      <c r="J540" s="4"/>
      <c r="K540" s="4"/>
    </row>
    <row r="541" spans="1:11" ht="14.1" customHeight="1">
      <c r="A541" s="4"/>
      <c r="B541" s="4"/>
      <c r="C541" s="11" t="s">
        <v>353</v>
      </c>
      <c r="D541" s="18" t="s">
        <v>348</v>
      </c>
      <c r="E541" s="30">
        <v>0</v>
      </c>
      <c r="F541" s="30">
        <v>0</v>
      </c>
      <c r="G541" s="30">
        <v>0</v>
      </c>
      <c r="H541" s="4"/>
      <c r="I541" s="4"/>
      <c r="J541" s="4"/>
      <c r="K541" s="4"/>
    </row>
    <row r="542" spans="1:11" ht="14.1" customHeight="1">
      <c r="A542" s="4"/>
      <c r="B542" s="4"/>
      <c r="C542" s="11" t="s">
        <v>352</v>
      </c>
      <c r="D542" s="18" t="s">
        <v>348</v>
      </c>
      <c r="E542" s="30">
        <v>0</v>
      </c>
      <c r="F542" s="30">
        <v>0</v>
      </c>
      <c r="G542" s="30">
        <v>0</v>
      </c>
      <c r="H542" s="4"/>
      <c r="I542" s="4"/>
      <c r="J542" s="4"/>
      <c r="K542" s="4"/>
    </row>
    <row r="543" spans="1:11" ht="14.1" customHeight="1">
      <c r="A543" s="4"/>
      <c r="B543" s="4"/>
      <c r="C543" s="11" t="s">
        <v>351</v>
      </c>
      <c r="D543" s="18" t="s">
        <v>348</v>
      </c>
      <c r="E543" s="30">
        <v>0</v>
      </c>
      <c r="F543" s="30">
        <v>0</v>
      </c>
      <c r="G543" s="30">
        <v>0</v>
      </c>
      <c r="H543" s="4"/>
      <c r="I543" s="4"/>
      <c r="J543" s="4"/>
      <c r="K543" s="4"/>
    </row>
    <row r="544" spans="1:11" ht="14.1" customHeight="1">
      <c r="A544" s="4"/>
      <c r="B544" s="4"/>
      <c r="C544" s="10" t="s">
        <v>145</v>
      </c>
      <c r="D544" s="30">
        <v>0</v>
      </c>
      <c r="E544" s="30">
        <v>4000000</v>
      </c>
      <c r="F544" s="30">
        <v>4000000</v>
      </c>
      <c r="G544" s="30">
        <v>4000000</v>
      </c>
      <c r="H544" s="4"/>
      <c r="I544" s="4"/>
      <c r="J544" s="4"/>
      <c r="K544" s="4"/>
    </row>
    <row r="545" spans="1:11" ht="14.1" customHeight="1">
      <c r="A545" s="4"/>
      <c r="B545" s="4"/>
      <c r="C545" s="14" t="s">
        <v>382</v>
      </c>
      <c r="D545" s="1314" t="s">
        <v>1784</v>
      </c>
      <c r="E545" s="1315"/>
      <c r="F545" s="1315"/>
      <c r="G545" s="1315"/>
      <c r="H545" s="4"/>
      <c r="I545" s="4"/>
      <c r="J545" s="4"/>
      <c r="K545" s="4"/>
    </row>
    <row r="546" spans="1:11" ht="14.1" customHeight="1">
      <c r="A546" s="4"/>
      <c r="B546" s="4"/>
      <c r="C546" s="27" t="s">
        <v>380</v>
      </c>
      <c r="D546" s="1310" t="s">
        <v>348</v>
      </c>
      <c r="E546" s="1311"/>
      <c r="F546" s="1311"/>
      <c r="G546" s="1311"/>
      <c r="H546" s="4"/>
      <c r="I546" s="4"/>
      <c r="J546" s="4"/>
      <c r="K546" s="4"/>
    </row>
    <row r="547" spans="1:11" ht="14.1" customHeight="1">
      <c r="A547" s="4"/>
      <c r="B547" s="4"/>
      <c r="C547" s="27" t="s">
        <v>15</v>
      </c>
      <c r="D547" s="1310" t="s">
        <v>924</v>
      </c>
      <c r="E547" s="1311"/>
      <c r="F547" s="1311"/>
      <c r="G547" s="1311"/>
      <c r="H547" s="4"/>
      <c r="I547" s="4"/>
      <c r="J547" s="4"/>
      <c r="K547" s="4"/>
    </row>
    <row r="548" spans="1:11" ht="15" customHeight="1">
      <c r="A548" s="4"/>
      <c r="B548" s="4"/>
      <c r="C548" s="13"/>
      <c r="D548" s="33">
        <v>2022</v>
      </c>
      <c r="E548" s="33">
        <v>2023</v>
      </c>
      <c r="F548" s="33">
        <v>2024</v>
      </c>
      <c r="G548" s="33">
        <v>2025</v>
      </c>
      <c r="H548" s="4"/>
      <c r="I548" s="4"/>
      <c r="J548" s="4"/>
      <c r="K548" s="4"/>
    </row>
    <row r="549" spans="1:11" ht="15" customHeight="1">
      <c r="A549" s="4"/>
      <c r="B549" s="4"/>
      <c r="C549" s="12"/>
      <c r="D549" s="34" t="s">
        <v>7</v>
      </c>
      <c r="E549" s="34" t="s">
        <v>8</v>
      </c>
      <c r="F549" s="34" t="s">
        <v>8</v>
      </c>
      <c r="G549" s="34" t="s">
        <v>8</v>
      </c>
      <c r="H549" s="4"/>
      <c r="I549" s="4"/>
      <c r="J549" s="4"/>
      <c r="K549" s="4"/>
    </row>
    <row r="550" spans="1:11" ht="14.1" customHeight="1">
      <c r="A550" s="4"/>
      <c r="B550" s="4"/>
      <c r="C550" s="7" t="s">
        <v>16</v>
      </c>
      <c r="D550" s="35" t="s">
        <v>348</v>
      </c>
      <c r="E550" s="35" t="s">
        <v>411</v>
      </c>
      <c r="F550" s="35" t="s">
        <v>372</v>
      </c>
      <c r="G550" s="35" t="s">
        <v>411</v>
      </c>
      <c r="H550" s="4"/>
      <c r="I550" s="4"/>
      <c r="J550" s="4"/>
      <c r="K550" s="4"/>
    </row>
    <row r="551" spans="1:11" ht="14.1" customHeight="1">
      <c r="A551" s="4"/>
      <c r="B551" s="4"/>
      <c r="C551" s="7" t="s">
        <v>481</v>
      </c>
      <c r="D551" s="35" t="s">
        <v>348</v>
      </c>
      <c r="E551" s="35" t="s">
        <v>1785</v>
      </c>
      <c r="F551" s="35" t="s">
        <v>372</v>
      </c>
      <c r="G551" s="35" t="s">
        <v>372</v>
      </c>
      <c r="H551" s="4"/>
      <c r="I551" s="4"/>
      <c r="J551" s="4"/>
      <c r="K551" s="4"/>
    </row>
    <row r="552" spans="1:11" ht="14.1" customHeight="1">
      <c r="A552" s="4"/>
      <c r="B552" s="4"/>
      <c r="C552" s="7" t="s">
        <v>480</v>
      </c>
      <c r="D552" s="35" t="s">
        <v>372</v>
      </c>
      <c r="E552" s="35" t="s">
        <v>1785</v>
      </c>
      <c r="F552" s="35" t="s">
        <v>372</v>
      </c>
      <c r="G552" s="35" t="s">
        <v>372</v>
      </c>
      <c r="H552" s="4"/>
      <c r="I552" s="4"/>
      <c r="J552" s="4"/>
      <c r="K552" s="4"/>
    </row>
    <row r="553" spans="1:11" ht="14.1" customHeight="1">
      <c r="A553" s="4"/>
      <c r="B553" s="4"/>
      <c r="C553" s="7" t="s">
        <v>375</v>
      </c>
      <c r="D553" s="35" t="s">
        <v>348</v>
      </c>
      <c r="E553" s="35" t="s">
        <v>348</v>
      </c>
      <c r="F553" s="35" t="s">
        <v>434</v>
      </c>
      <c r="G553" s="35" t="s">
        <v>348</v>
      </c>
      <c r="H553" s="4"/>
      <c r="I553" s="4"/>
      <c r="J553" s="4"/>
      <c r="K553" s="4"/>
    </row>
    <row r="554" spans="1:11" ht="14.1" customHeight="1">
      <c r="A554" s="4"/>
      <c r="B554" s="4"/>
      <c r="C554" s="7" t="s">
        <v>374</v>
      </c>
      <c r="D554" s="35" t="s">
        <v>348</v>
      </c>
      <c r="E554" s="35" t="s">
        <v>348</v>
      </c>
      <c r="F554" s="35" t="s">
        <v>434</v>
      </c>
      <c r="G554" s="35" t="s">
        <v>348</v>
      </c>
      <c r="H554" s="4"/>
      <c r="I554" s="4"/>
      <c r="J554" s="4"/>
      <c r="K554" s="4"/>
    </row>
    <row r="555" spans="1:11" ht="14.1" customHeight="1">
      <c r="A555" s="4"/>
      <c r="B555" s="4"/>
      <c r="C555" s="7" t="s">
        <v>22</v>
      </c>
      <c r="D555" s="35" t="s">
        <v>348</v>
      </c>
      <c r="E555" s="35" t="s">
        <v>348</v>
      </c>
      <c r="F555" s="35" t="s">
        <v>434</v>
      </c>
      <c r="G555" s="35" t="s">
        <v>348</v>
      </c>
      <c r="H555" s="4"/>
      <c r="I555" s="4"/>
      <c r="J555" s="4"/>
      <c r="K555" s="4"/>
    </row>
    <row r="556" spans="1:11" ht="14.1" customHeight="1">
      <c r="A556" s="4"/>
      <c r="B556" s="4"/>
      <c r="C556" s="1312" t="s">
        <v>371</v>
      </c>
      <c r="D556" s="1313"/>
      <c r="E556" s="1313"/>
      <c r="F556" s="1313"/>
      <c r="G556" s="1313"/>
      <c r="H556" s="4"/>
      <c r="I556" s="4"/>
      <c r="J556" s="4"/>
      <c r="K556" s="4"/>
    </row>
    <row r="557" spans="1:11" ht="14.1" customHeight="1">
      <c r="A557" s="4"/>
      <c r="B557" s="4"/>
      <c r="C557" s="13"/>
      <c r="D557" s="33">
        <v>2022</v>
      </c>
      <c r="E557" s="33">
        <v>2023</v>
      </c>
      <c r="F557" s="33">
        <v>2024</v>
      </c>
      <c r="G557" s="33">
        <v>2025</v>
      </c>
      <c r="H557" s="4"/>
      <c r="I557" s="4"/>
      <c r="J557" s="4"/>
      <c r="K557" s="4"/>
    </row>
    <row r="558" spans="1:11" ht="14.1" customHeight="1">
      <c r="A558" s="4"/>
      <c r="B558" s="4"/>
      <c r="C558" s="12"/>
      <c r="D558" s="34" t="s">
        <v>7</v>
      </c>
      <c r="E558" s="34" t="s">
        <v>8</v>
      </c>
      <c r="F558" s="34" t="s">
        <v>8</v>
      </c>
      <c r="G558" s="34" t="s">
        <v>8</v>
      </c>
      <c r="H558" s="4"/>
      <c r="I558" s="4"/>
      <c r="J558" s="4"/>
      <c r="K558" s="4"/>
    </row>
    <row r="559" spans="1:11" ht="14.1" customHeight="1">
      <c r="A559" s="4"/>
      <c r="B559" s="4"/>
      <c r="C559" s="11" t="s">
        <v>368</v>
      </c>
      <c r="D559" s="18" t="s">
        <v>348</v>
      </c>
      <c r="E559" s="30">
        <v>0</v>
      </c>
      <c r="F559" s="30">
        <v>0</v>
      </c>
      <c r="G559" s="30">
        <v>0</v>
      </c>
      <c r="H559" s="4"/>
      <c r="I559" s="4"/>
      <c r="J559" s="4"/>
      <c r="K559" s="4"/>
    </row>
    <row r="560" spans="1:11" ht="14.1" customHeight="1">
      <c r="A560" s="4"/>
      <c r="B560" s="4"/>
      <c r="C560" s="11" t="s">
        <v>357</v>
      </c>
      <c r="D560" s="18" t="s">
        <v>348</v>
      </c>
      <c r="E560" s="30">
        <v>0</v>
      </c>
      <c r="F560" s="30">
        <v>0</v>
      </c>
      <c r="G560" s="30">
        <v>0</v>
      </c>
      <c r="H560" s="4"/>
      <c r="I560" s="4"/>
      <c r="J560" s="4"/>
      <c r="K560" s="4"/>
    </row>
    <row r="561" spans="1:11" ht="14.1" customHeight="1">
      <c r="A561" s="4"/>
      <c r="B561" s="4"/>
      <c r="C561" s="11" t="s">
        <v>361</v>
      </c>
      <c r="D561" s="18" t="s">
        <v>348</v>
      </c>
      <c r="E561" s="30">
        <v>0</v>
      </c>
      <c r="F561" s="30">
        <v>0</v>
      </c>
      <c r="G561" s="30">
        <v>0</v>
      </c>
      <c r="H561" s="4"/>
      <c r="I561" s="4"/>
      <c r="J561" s="4"/>
      <c r="K561" s="4"/>
    </row>
    <row r="562" spans="1:11" ht="14.1" customHeight="1">
      <c r="A562" s="4"/>
      <c r="B562" s="4"/>
      <c r="C562" s="11" t="s">
        <v>367</v>
      </c>
      <c r="D562" s="18" t="s">
        <v>348</v>
      </c>
      <c r="E562" s="30">
        <v>0</v>
      </c>
      <c r="F562" s="30">
        <v>0</v>
      </c>
      <c r="G562" s="30">
        <v>0</v>
      </c>
      <c r="H562" s="4"/>
      <c r="I562" s="4"/>
      <c r="J562" s="4"/>
      <c r="K562" s="4"/>
    </row>
    <row r="563" spans="1:11" ht="14.1" customHeight="1">
      <c r="A563" s="4"/>
      <c r="B563" s="4"/>
      <c r="C563" s="11" t="s">
        <v>357</v>
      </c>
      <c r="D563" s="18" t="s">
        <v>348</v>
      </c>
      <c r="E563" s="30">
        <v>0</v>
      </c>
      <c r="F563" s="30">
        <v>0</v>
      </c>
      <c r="G563" s="30">
        <v>0</v>
      </c>
      <c r="H563" s="4"/>
      <c r="I563" s="4"/>
      <c r="J563" s="4"/>
      <c r="K563" s="4"/>
    </row>
    <row r="564" spans="1:11" ht="14.1" customHeight="1">
      <c r="A564" s="4"/>
      <c r="B564" s="4"/>
      <c r="C564" s="11" t="s">
        <v>361</v>
      </c>
      <c r="D564" s="18" t="s">
        <v>348</v>
      </c>
      <c r="E564" s="30">
        <v>0</v>
      </c>
      <c r="F564" s="30">
        <v>0</v>
      </c>
      <c r="G564" s="30">
        <v>0</v>
      </c>
      <c r="H564" s="4"/>
      <c r="I564" s="4"/>
      <c r="J564" s="4"/>
      <c r="K564" s="4"/>
    </row>
    <row r="565" spans="1:11" ht="14.1" customHeight="1">
      <c r="A565" s="4"/>
      <c r="B565" s="4"/>
      <c r="C565" s="11" t="s">
        <v>366</v>
      </c>
      <c r="D565" s="18" t="s">
        <v>348</v>
      </c>
      <c r="E565" s="30">
        <v>0</v>
      </c>
      <c r="F565" s="30">
        <v>0</v>
      </c>
      <c r="G565" s="30">
        <v>0</v>
      </c>
      <c r="H565" s="4"/>
      <c r="I565" s="4"/>
      <c r="J565" s="4"/>
      <c r="K565" s="4"/>
    </row>
    <row r="566" spans="1:11" ht="14.1" customHeight="1">
      <c r="A566" s="4"/>
      <c r="B566" s="4"/>
      <c r="C566" s="11" t="s">
        <v>357</v>
      </c>
      <c r="D566" s="18" t="s">
        <v>348</v>
      </c>
      <c r="E566" s="30">
        <v>0</v>
      </c>
      <c r="F566" s="30">
        <v>0</v>
      </c>
      <c r="G566" s="30">
        <v>0</v>
      </c>
      <c r="H566" s="4"/>
      <c r="I566" s="4"/>
      <c r="J566" s="4"/>
      <c r="K566" s="4"/>
    </row>
    <row r="567" spans="1:11" ht="14.1" customHeight="1">
      <c r="A567" s="4"/>
      <c r="B567" s="4"/>
      <c r="C567" s="11" t="s">
        <v>361</v>
      </c>
      <c r="D567" s="18" t="s">
        <v>348</v>
      </c>
      <c r="E567" s="30">
        <v>0</v>
      </c>
      <c r="F567" s="30">
        <v>0</v>
      </c>
      <c r="G567" s="30">
        <v>0</v>
      </c>
      <c r="H567" s="4"/>
      <c r="I567" s="4"/>
      <c r="J567" s="4"/>
      <c r="K567" s="4"/>
    </row>
    <row r="568" spans="1:11" ht="14.1" customHeight="1">
      <c r="A568" s="4"/>
      <c r="B568" s="4"/>
      <c r="C568" s="11" t="s">
        <v>365</v>
      </c>
      <c r="D568" s="18" t="s">
        <v>348</v>
      </c>
      <c r="E568" s="30">
        <v>0</v>
      </c>
      <c r="F568" s="30">
        <v>0</v>
      </c>
      <c r="G568" s="30">
        <v>0</v>
      </c>
      <c r="H568" s="4"/>
      <c r="I568" s="4"/>
      <c r="J568" s="4"/>
      <c r="K568" s="4"/>
    </row>
    <row r="569" spans="1:11" ht="14.1" customHeight="1">
      <c r="A569" s="4"/>
      <c r="B569" s="4"/>
      <c r="C569" s="11" t="s">
        <v>357</v>
      </c>
      <c r="D569" s="18" t="s">
        <v>348</v>
      </c>
      <c r="E569" s="30">
        <v>0</v>
      </c>
      <c r="F569" s="30">
        <v>0</v>
      </c>
      <c r="G569" s="30">
        <v>0</v>
      </c>
      <c r="H569" s="4"/>
      <c r="I569" s="4"/>
      <c r="J569" s="4"/>
      <c r="K569" s="4"/>
    </row>
    <row r="570" spans="1:11" ht="14.1" customHeight="1">
      <c r="A570" s="4"/>
      <c r="B570" s="4"/>
      <c r="C570" s="11" t="s">
        <v>361</v>
      </c>
      <c r="D570" s="18" t="s">
        <v>348</v>
      </c>
      <c r="E570" s="30">
        <v>0</v>
      </c>
      <c r="F570" s="30">
        <v>0</v>
      </c>
      <c r="G570" s="30">
        <v>0</v>
      </c>
      <c r="H570" s="4"/>
      <c r="I570" s="4"/>
      <c r="J570" s="4"/>
      <c r="K570" s="4"/>
    </row>
    <row r="571" spans="1:11" ht="14.1" customHeight="1">
      <c r="A571" s="4"/>
      <c r="B571" s="4"/>
      <c r="C571" s="11" t="s">
        <v>370</v>
      </c>
      <c r="D571" s="18" t="s">
        <v>348</v>
      </c>
      <c r="E571" s="30">
        <v>0</v>
      </c>
      <c r="F571" s="30">
        <v>0</v>
      </c>
      <c r="G571" s="30">
        <v>0</v>
      </c>
      <c r="H571" s="4"/>
      <c r="I571" s="4"/>
      <c r="J571" s="4"/>
      <c r="K571" s="4"/>
    </row>
    <row r="572" spans="1:11" ht="14.1" customHeight="1">
      <c r="A572" s="4"/>
      <c r="B572" s="4"/>
      <c r="C572" s="11" t="s">
        <v>357</v>
      </c>
      <c r="D572" s="18" t="s">
        <v>348</v>
      </c>
      <c r="E572" s="30">
        <v>0</v>
      </c>
      <c r="F572" s="30">
        <v>0</v>
      </c>
      <c r="G572" s="30">
        <v>0</v>
      </c>
      <c r="H572" s="4"/>
      <c r="I572" s="4"/>
      <c r="J572" s="4"/>
      <c r="K572" s="4"/>
    </row>
    <row r="573" spans="1:11" ht="14.1" customHeight="1">
      <c r="A573" s="4"/>
      <c r="B573" s="4"/>
      <c r="C573" s="11" t="s">
        <v>361</v>
      </c>
      <c r="D573" s="18" t="s">
        <v>348</v>
      </c>
      <c r="E573" s="30">
        <v>0</v>
      </c>
      <c r="F573" s="30">
        <v>0</v>
      </c>
      <c r="G573" s="30">
        <v>0</v>
      </c>
      <c r="H573" s="4"/>
      <c r="I573" s="4"/>
      <c r="J573" s="4"/>
      <c r="K573" s="4"/>
    </row>
    <row r="574" spans="1:11" ht="14.1" customHeight="1">
      <c r="A574" s="4"/>
      <c r="B574" s="4"/>
      <c r="C574" s="11" t="s">
        <v>363</v>
      </c>
      <c r="D574" s="18" t="s">
        <v>348</v>
      </c>
      <c r="E574" s="30">
        <v>0</v>
      </c>
      <c r="F574" s="30">
        <v>0</v>
      </c>
      <c r="G574" s="30">
        <v>0</v>
      </c>
      <c r="H574" s="4"/>
      <c r="I574" s="4"/>
      <c r="J574" s="4"/>
      <c r="K574" s="4"/>
    </row>
    <row r="575" spans="1:11" ht="14.1" customHeight="1">
      <c r="A575" s="4"/>
      <c r="B575" s="4"/>
      <c r="C575" s="11" t="s">
        <v>357</v>
      </c>
      <c r="D575" s="18" t="s">
        <v>348</v>
      </c>
      <c r="E575" s="30">
        <v>0</v>
      </c>
      <c r="F575" s="30">
        <v>0</v>
      </c>
      <c r="G575" s="30">
        <v>0</v>
      </c>
      <c r="H575" s="4"/>
      <c r="I575" s="4"/>
      <c r="J575" s="4"/>
      <c r="K575" s="4"/>
    </row>
    <row r="576" spans="1:11" ht="14.1" customHeight="1">
      <c r="A576" s="4"/>
      <c r="B576" s="4"/>
      <c r="C576" s="11" t="s">
        <v>361</v>
      </c>
      <c r="D576" s="18" t="s">
        <v>348</v>
      </c>
      <c r="E576" s="30">
        <v>0</v>
      </c>
      <c r="F576" s="30">
        <v>0</v>
      </c>
      <c r="G576" s="30">
        <v>0</v>
      </c>
      <c r="H576" s="4"/>
      <c r="I576" s="4"/>
      <c r="J576" s="4"/>
      <c r="K576" s="4"/>
    </row>
    <row r="577" spans="1:11" ht="14.1" customHeight="1">
      <c r="A577" s="4"/>
      <c r="B577" s="4"/>
      <c r="C577" s="11" t="s">
        <v>362</v>
      </c>
      <c r="D577" s="18" t="s">
        <v>348</v>
      </c>
      <c r="E577" s="30">
        <v>0</v>
      </c>
      <c r="F577" s="30">
        <v>0</v>
      </c>
      <c r="G577" s="30">
        <v>0</v>
      </c>
      <c r="H577" s="4"/>
      <c r="I577" s="4"/>
      <c r="J577" s="4"/>
      <c r="K577" s="4"/>
    </row>
    <row r="578" spans="1:11" ht="14.1" customHeight="1">
      <c r="A578" s="4"/>
      <c r="B578" s="4"/>
      <c r="C578" s="11" t="s">
        <v>357</v>
      </c>
      <c r="D578" s="18" t="s">
        <v>348</v>
      </c>
      <c r="E578" s="30">
        <v>0</v>
      </c>
      <c r="F578" s="30">
        <v>0</v>
      </c>
      <c r="G578" s="30">
        <v>0</v>
      </c>
      <c r="H578" s="4"/>
      <c r="I578" s="4"/>
      <c r="J578" s="4"/>
      <c r="K578" s="4"/>
    </row>
    <row r="579" spans="1:11" ht="14.1" customHeight="1">
      <c r="A579" s="4"/>
      <c r="B579" s="4"/>
      <c r="C579" s="11" t="s">
        <v>361</v>
      </c>
      <c r="D579" s="18" t="s">
        <v>348</v>
      </c>
      <c r="E579" s="30">
        <v>0</v>
      </c>
      <c r="F579" s="30">
        <v>0</v>
      </c>
      <c r="G579" s="30">
        <v>0</v>
      </c>
      <c r="H579" s="4"/>
      <c r="I579" s="4"/>
      <c r="J579" s="4"/>
      <c r="K579" s="4"/>
    </row>
    <row r="580" spans="1:11" ht="14.1" customHeight="1">
      <c r="A580" s="4"/>
      <c r="B580" s="4"/>
      <c r="C580" s="11" t="s">
        <v>360</v>
      </c>
      <c r="D580" s="18" t="s">
        <v>348</v>
      </c>
      <c r="E580" s="30">
        <v>0</v>
      </c>
      <c r="F580" s="30">
        <v>0</v>
      </c>
      <c r="G580" s="30">
        <v>0</v>
      </c>
      <c r="H580" s="4"/>
      <c r="I580" s="4"/>
      <c r="J580" s="4"/>
      <c r="K580" s="4"/>
    </row>
    <row r="581" spans="1:11" ht="14.1" customHeight="1">
      <c r="A581" s="4"/>
      <c r="B581" s="4"/>
      <c r="C581" s="11" t="s">
        <v>357</v>
      </c>
      <c r="D581" s="18" t="s">
        <v>348</v>
      </c>
      <c r="E581" s="30">
        <v>0</v>
      </c>
      <c r="F581" s="30">
        <v>0</v>
      </c>
      <c r="G581" s="30">
        <v>0</v>
      </c>
      <c r="H581" s="4"/>
      <c r="I581" s="4"/>
      <c r="J581" s="4"/>
      <c r="K581" s="4"/>
    </row>
    <row r="582" spans="1:11" ht="14.1" customHeight="1">
      <c r="A582" s="4"/>
      <c r="B582" s="4"/>
      <c r="C582" s="11" t="s">
        <v>356</v>
      </c>
      <c r="D582" s="18" t="s">
        <v>348</v>
      </c>
      <c r="E582" s="30">
        <v>0</v>
      </c>
      <c r="F582" s="30">
        <v>0</v>
      </c>
      <c r="G582" s="30">
        <v>0</v>
      </c>
      <c r="H582" s="4"/>
      <c r="I582" s="4"/>
      <c r="J582" s="4"/>
      <c r="K582" s="4"/>
    </row>
    <row r="583" spans="1:11" ht="14.1" customHeight="1">
      <c r="A583" s="4"/>
      <c r="B583" s="4"/>
      <c r="C583" s="11" t="s">
        <v>355</v>
      </c>
      <c r="D583" s="18" t="s">
        <v>348</v>
      </c>
      <c r="E583" s="30">
        <v>0</v>
      </c>
      <c r="F583" s="30">
        <v>0</v>
      </c>
      <c r="G583" s="30">
        <v>0</v>
      </c>
      <c r="H583" s="4"/>
      <c r="I583" s="4"/>
      <c r="J583" s="4"/>
      <c r="K583" s="4"/>
    </row>
    <row r="584" spans="1:11" ht="14.1" customHeight="1">
      <c r="A584" s="4"/>
      <c r="B584" s="4"/>
      <c r="C584" s="11" t="s">
        <v>354</v>
      </c>
      <c r="D584" s="18" t="s">
        <v>348</v>
      </c>
      <c r="E584" s="30">
        <v>0</v>
      </c>
      <c r="F584" s="30">
        <v>0</v>
      </c>
      <c r="G584" s="30">
        <v>0</v>
      </c>
      <c r="H584" s="4"/>
      <c r="I584" s="4"/>
      <c r="J584" s="4"/>
      <c r="K584" s="4"/>
    </row>
    <row r="585" spans="1:11" ht="14.1" customHeight="1">
      <c r="A585" s="4"/>
      <c r="B585" s="4"/>
      <c r="C585" s="11" t="s">
        <v>353</v>
      </c>
      <c r="D585" s="18" t="s">
        <v>348</v>
      </c>
      <c r="E585" s="30">
        <v>0</v>
      </c>
      <c r="F585" s="30">
        <v>0</v>
      </c>
      <c r="G585" s="30">
        <v>0</v>
      </c>
      <c r="H585" s="4"/>
      <c r="I585" s="4"/>
      <c r="J585" s="4"/>
      <c r="K585" s="4"/>
    </row>
    <row r="586" spans="1:11" ht="14.1" customHeight="1">
      <c r="A586" s="4"/>
      <c r="B586" s="4"/>
      <c r="C586" s="11" t="s">
        <v>359</v>
      </c>
      <c r="D586" s="18" t="s">
        <v>348</v>
      </c>
      <c r="E586" s="30">
        <v>9600000</v>
      </c>
      <c r="F586" s="30">
        <v>0</v>
      </c>
      <c r="G586" s="30">
        <v>0</v>
      </c>
      <c r="H586" s="4"/>
      <c r="I586" s="4"/>
      <c r="J586" s="4"/>
      <c r="K586" s="4"/>
    </row>
    <row r="587" spans="1:11" ht="14.1" customHeight="1">
      <c r="A587" s="4"/>
      <c r="B587" s="4"/>
      <c r="C587" s="11" t="s">
        <v>357</v>
      </c>
      <c r="D587" s="18" t="s">
        <v>348</v>
      </c>
      <c r="E587" s="30">
        <v>9600000</v>
      </c>
      <c r="F587" s="30">
        <v>0</v>
      </c>
      <c r="G587" s="30">
        <v>0</v>
      </c>
      <c r="H587" s="4"/>
      <c r="I587" s="4"/>
      <c r="J587" s="4"/>
      <c r="K587" s="4"/>
    </row>
    <row r="588" spans="1:11" ht="14.1" customHeight="1">
      <c r="A588" s="4"/>
      <c r="B588" s="4"/>
      <c r="C588" s="11" t="s">
        <v>356</v>
      </c>
      <c r="D588" s="18" t="s">
        <v>348</v>
      </c>
      <c r="E588" s="30">
        <v>0</v>
      </c>
      <c r="F588" s="30">
        <v>0</v>
      </c>
      <c r="G588" s="30">
        <v>0</v>
      </c>
      <c r="H588" s="4"/>
      <c r="I588" s="4"/>
      <c r="J588" s="4"/>
      <c r="K588" s="4"/>
    </row>
    <row r="589" spans="1:11" ht="14.1" customHeight="1">
      <c r="A589" s="4"/>
      <c r="B589" s="4"/>
      <c r="C589" s="11" t="s">
        <v>355</v>
      </c>
      <c r="D589" s="18" t="s">
        <v>348</v>
      </c>
      <c r="E589" s="30">
        <v>0</v>
      </c>
      <c r="F589" s="30">
        <v>0</v>
      </c>
      <c r="G589" s="30">
        <v>0</v>
      </c>
      <c r="H589" s="4"/>
      <c r="I589" s="4"/>
      <c r="J589" s="4"/>
      <c r="K589" s="4"/>
    </row>
    <row r="590" spans="1:11" ht="14.1" customHeight="1">
      <c r="A590" s="4"/>
      <c r="B590" s="4"/>
      <c r="C590" s="11" t="s">
        <v>354</v>
      </c>
      <c r="D590" s="18" t="s">
        <v>348</v>
      </c>
      <c r="E590" s="30">
        <v>0</v>
      </c>
      <c r="F590" s="30">
        <v>0</v>
      </c>
      <c r="G590" s="30">
        <v>0</v>
      </c>
      <c r="H590" s="4"/>
      <c r="I590" s="4"/>
      <c r="J590" s="4"/>
      <c r="K590" s="4"/>
    </row>
    <row r="591" spans="1:11" ht="14.1" customHeight="1">
      <c r="A591" s="4"/>
      <c r="B591" s="4"/>
      <c r="C591" s="11" t="s">
        <v>353</v>
      </c>
      <c r="D591" s="18" t="s">
        <v>348</v>
      </c>
      <c r="E591" s="30">
        <v>0</v>
      </c>
      <c r="F591" s="30">
        <v>0</v>
      </c>
      <c r="G591" s="30">
        <v>0</v>
      </c>
      <c r="H591" s="4"/>
      <c r="I591" s="4"/>
      <c r="J591" s="4"/>
      <c r="K591" s="4"/>
    </row>
    <row r="592" spans="1:11" ht="14.1" customHeight="1">
      <c r="A592" s="4"/>
      <c r="B592" s="4"/>
      <c r="C592" s="11" t="s">
        <v>358</v>
      </c>
      <c r="D592" s="18" t="s">
        <v>348</v>
      </c>
      <c r="E592" s="30">
        <v>0</v>
      </c>
      <c r="F592" s="30">
        <v>0</v>
      </c>
      <c r="G592" s="30">
        <v>0</v>
      </c>
      <c r="H592" s="4"/>
      <c r="I592" s="4"/>
      <c r="J592" s="4"/>
      <c r="K592" s="4"/>
    </row>
    <row r="593" spans="1:11" ht="14.1" customHeight="1">
      <c r="A593" s="4"/>
      <c r="B593" s="4"/>
      <c r="C593" s="11" t="s">
        <v>357</v>
      </c>
      <c r="D593" s="18" t="s">
        <v>348</v>
      </c>
      <c r="E593" s="30">
        <v>0</v>
      </c>
      <c r="F593" s="30">
        <v>0</v>
      </c>
      <c r="G593" s="30">
        <v>0</v>
      </c>
      <c r="H593" s="4"/>
      <c r="I593" s="4"/>
      <c r="J593" s="4"/>
      <c r="K593" s="4"/>
    </row>
    <row r="594" spans="1:11" ht="14.1" customHeight="1">
      <c r="A594" s="4"/>
      <c r="B594" s="4"/>
      <c r="C594" s="11" t="s">
        <v>356</v>
      </c>
      <c r="D594" s="18" t="s">
        <v>348</v>
      </c>
      <c r="E594" s="30">
        <v>0</v>
      </c>
      <c r="F594" s="30">
        <v>0</v>
      </c>
      <c r="G594" s="30">
        <v>0</v>
      </c>
      <c r="H594" s="4"/>
      <c r="I594" s="4"/>
      <c r="J594" s="4"/>
      <c r="K594" s="4"/>
    </row>
    <row r="595" spans="1:11" ht="14.1" customHeight="1">
      <c r="A595" s="4"/>
      <c r="B595" s="4"/>
      <c r="C595" s="11" t="s">
        <v>355</v>
      </c>
      <c r="D595" s="18" t="s">
        <v>348</v>
      </c>
      <c r="E595" s="30">
        <v>0</v>
      </c>
      <c r="F595" s="30">
        <v>0</v>
      </c>
      <c r="G595" s="30">
        <v>0</v>
      </c>
      <c r="H595" s="4"/>
      <c r="I595" s="4"/>
      <c r="J595" s="4"/>
      <c r="K595" s="4"/>
    </row>
    <row r="596" spans="1:11" ht="14.1" customHeight="1">
      <c r="A596" s="4"/>
      <c r="B596" s="4"/>
      <c r="C596" s="11" t="s">
        <v>354</v>
      </c>
      <c r="D596" s="18" t="s">
        <v>348</v>
      </c>
      <c r="E596" s="30">
        <v>0</v>
      </c>
      <c r="F596" s="30">
        <v>0</v>
      </c>
      <c r="G596" s="30">
        <v>0</v>
      </c>
      <c r="H596" s="4"/>
      <c r="I596" s="4"/>
      <c r="J596" s="4"/>
      <c r="K596" s="4"/>
    </row>
    <row r="597" spans="1:11" ht="14.1" customHeight="1">
      <c r="A597" s="4"/>
      <c r="B597" s="4"/>
      <c r="C597" s="11" t="s">
        <v>353</v>
      </c>
      <c r="D597" s="18" t="s">
        <v>348</v>
      </c>
      <c r="E597" s="30">
        <v>0</v>
      </c>
      <c r="F597" s="30">
        <v>0</v>
      </c>
      <c r="G597" s="30">
        <v>0</v>
      </c>
      <c r="H597" s="4"/>
      <c r="I597" s="4"/>
      <c r="J597" s="4"/>
      <c r="K597" s="4"/>
    </row>
    <row r="598" spans="1:11" ht="14.1" customHeight="1">
      <c r="A598" s="4"/>
      <c r="B598" s="4"/>
      <c r="C598" s="11" t="s">
        <v>352</v>
      </c>
      <c r="D598" s="18" t="s">
        <v>348</v>
      </c>
      <c r="E598" s="30">
        <v>0</v>
      </c>
      <c r="F598" s="30">
        <v>0</v>
      </c>
      <c r="G598" s="30">
        <v>0</v>
      </c>
      <c r="H598" s="4"/>
      <c r="I598" s="4"/>
      <c r="J598" s="4"/>
      <c r="K598" s="4"/>
    </row>
    <row r="599" spans="1:11" ht="14.1" customHeight="1">
      <c r="A599" s="4"/>
      <c r="B599" s="4"/>
      <c r="C599" s="11" t="s">
        <v>351</v>
      </c>
      <c r="D599" s="18" t="s">
        <v>348</v>
      </c>
      <c r="E599" s="30">
        <v>0</v>
      </c>
      <c r="F599" s="30">
        <v>0</v>
      </c>
      <c r="G599" s="30">
        <v>0</v>
      </c>
      <c r="H599" s="4"/>
      <c r="I599" s="4"/>
      <c r="J599" s="4"/>
      <c r="K599" s="4"/>
    </row>
    <row r="600" spans="1:11" ht="14.1" customHeight="1">
      <c r="A600" s="4"/>
      <c r="B600" s="4"/>
      <c r="C600" s="10" t="s">
        <v>145</v>
      </c>
      <c r="D600" s="30">
        <v>0</v>
      </c>
      <c r="E600" s="30">
        <v>9600000</v>
      </c>
      <c r="F600" s="30">
        <v>0</v>
      </c>
      <c r="G600" s="30">
        <v>0</v>
      </c>
      <c r="H600" s="4"/>
      <c r="I600" s="4"/>
      <c r="J600" s="4"/>
      <c r="K600" s="4"/>
    </row>
    <row r="601" spans="1:11" ht="14.1" customHeight="1">
      <c r="A601" s="4"/>
      <c r="B601" s="4"/>
      <c r="C601" s="26" t="s">
        <v>930</v>
      </c>
      <c r="D601" s="1316" t="s">
        <v>929</v>
      </c>
      <c r="E601" s="1317"/>
      <c r="F601" s="1317"/>
      <c r="G601" s="1317"/>
      <c r="H601" s="4"/>
      <c r="I601" s="4"/>
      <c r="J601" s="4"/>
      <c r="K601" s="4"/>
    </row>
    <row r="602" spans="1:11" ht="14.1" customHeight="1">
      <c r="A602" s="4"/>
      <c r="B602" s="4"/>
      <c r="C602" s="14" t="s">
        <v>382</v>
      </c>
      <c r="D602" s="1314" t="s">
        <v>928</v>
      </c>
      <c r="E602" s="1315"/>
      <c r="F602" s="1315"/>
      <c r="G602" s="1315"/>
      <c r="H602" s="4"/>
      <c r="I602" s="4"/>
      <c r="J602" s="4"/>
      <c r="K602" s="4"/>
    </row>
    <row r="603" spans="1:11" ht="14.1" customHeight="1">
      <c r="A603" s="4"/>
      <c r="B603" s="4"/>
      <c r="C603" s="27" t="s">
        <v>380</v>
      </c>
      <c r="D603" s="1310" t="s">
        <v>927</v>
      </c>
      <c r="E603" s="1311"/>
      <c r="F603" s="1311"/>
      <c r="G603" s="1311"/>
      <c r="H603" s="4"/>
      <c r="I603" s="4"/>
      <c r="J603" s="4"/>
      <c r="K603" s="4"/>
    </row>
    <row r="604" spans="1:11" ht="14.1" customHeight="1">
      <c r="A604" s="4"/>
      <c r="B604" s="4"/>
      <c r="C604" s="27" t="s">
        <v>15</v>
      </c>
      <c r="D604" s="1310" t="s">
        <v>277</v>
      </c>
      <c r="E604" s="1311"/>
      <c r="F604" s="1311"/>
      <c r="G604" s="1311"/>
      <c r="H604" s="4"/>
      <c r="I604" s="4"/>
      <c r="J604" s="4"/>
      <c r="K604" s="4"/>
    </row>
    <row r="605" spans="1:11" ht="15" customHeight="1">
      <c r="A605" s="4"/>
      <c r="B605" s="4"/>
      <c r="C605" s="13"/>
      <c r="D605" s="33">
        <v>2022</v>
      </c>
      <c r="E605" s="33">
        <v>2023</v>
      </c>
      <c r="F605" s="33">
        <v>2024</v>
      </c>
      <c r="G605" s="33">
        <v>2025</v>
      </c>
      <c r="H605" s="4"/>
      <c r="I605" s="4"/>
      <c r="J605" s="4"/>
      <c r="K605" s="4"/>
    </row>
    <row r="606" spans="1:11" ht="15" customHeight="1">
      <c r="A606" s="4"/>
      <c r="B606" s="4"/>
      <c r="C606" s="12"/>
      <c r="D606" s="34" t="s">
        <v>7</v>
      </c>
      <c r="E606" s="34" t="s">
        <v>8</v>
      </c>
      <c r="F606" s="34" t="s">
        <v>8</v>
      </c>
      <c r="G606" s="34" t="s">
        <v>8</v>
      </c>
      <c r="H606" s="4"/>
      <c r="I606" s="4"/>
      <c r="J606" s="4"/>
      <c r="K606" s="4"/>
    </row>
    <row r="607" spans="1:11" ht="14.1" customHeight="1">
      <c r="A607" s="4"/>
      <c r="B607" s="4"/>
      <c r="C607" s="7" t="s">
        <v>16</v>
      </c>
      <c r="D607" s="35" t="s">
        <v>372</v>
      </c>
      <c r="E607" s="35" t="s">
        <v>926</v>
      </c>
      <c r="F607" s="35" t="s">
        <v>926</v>
      </c>
      <c r="G607" s="35" t="s">
        <v>372</v>
      </c>
      <c r="H607" s="4"/>
      <c r="I607" s="4"/>
      <c r="J607" s="4"/>
      <c r="K607" s="4"/>
    </row>
    <row r="608" spans="1:11" ht="14.1" customHeight="1">
      <c r="A608" s="4"/>
      <c r="B608" s="4"/>
      <c r="C608" s="7" t="s">
        <v>481</v>
      </c>
      <c r="D608" s="35" t="s">
        <v>372</v>
      </c>
      <c r="E608" s="35" t="s">
        <v>1786</v>
      </c>
      <c r="F608" s="35" t="s">
        <v>1787</v>
      </c>
      <c r="G608" s="35" t="s">
        <v>372</v>
      </c>
      <c r="H608" s="4"/>
      <c r="I608" s="4"/>
      <c r="J608" s="4"/>
      <c r="K608" s="4"/>
    </row>
    <row r="609" spans="1:11" ht="14.1" customHeight="1">
      <c r="A609" s="4"/>
      <c r="B609" s="4"/>
      <c r="C609" s="7" t="s">
        <v>480</v>
      </c>
      <c r="D609" s="35" t="s">
        <v>372</v>
      </c>
      <c r="E609" s="35" t="s">
        <v>337</v>
      </c>
      <c r="F609" s="35" t="s">
        <v>1788</v>
      </c>
      <c r="G609" s="35" t="s">
        <v>372</v>
      </c>
      <c r="H609" s="4"/>
      <c r="I609" s="4"/>
      <c r="J609" s="4"/>
      <c r="K609" s="4"/>
    </row>
    <row r="610" spans="1:11" ht="14.1" customHeight="1">
      <c r="A610" s="4"/>
      <c r="B610" s="4"/>
      <c r="C610" s="7" t="s">
        <v>375</v>
      </c>
      <c r="D610" s="35" t="s">
        <v>348</v>
      </c>
      <c r="E610" s="35" t="s">
        <v>348</v>
      </c>
      <c r="F610" s="35" t="s">
        <v>372</v>
      </c>
      <c r="G610" s="35" t="s">
        <v>434</v>
      </c>
      <c r="H610" s="4"/>
      <c r="I610" s="4"/>
      <c r="J610" s="4"/>
      <c r="K610" s="4"/>
    </row>
    <row r="611" spans="1:11" ht="14.1" customHeight="1">
      <c r="A611" s="4"/>
      <c r="B611" s="4"/>
      <c r="C611" s="7" t="s">
        <v>374</v>
      </c>
      <c r="D611" s="35" t="s">
        <v>348</v>
      </c>
      <c r="E611" s="35" t="s">
        <v>348</v>
      </c>
      <c r="F611" s="35" t="s">
        <v>348</v>
      </c>
      <c r="G611" s="35" t="s">
        <v>434</v>
      </c>
      <c r="H611" s="4"/>
      <c r="I611" s="4"/>
      <c r="J611" s="4"/>
      <c r="K611" s="4"/>
    </row>
    <row r="612" spans="1:11" ht="14.1" customHeight="1">
      <c r="A612" s="4"/>
      <c r="B612" s="4"/>
      <c r="C612" s="7" t="s">
        <v>22</v>
      </c>
      <c r="D612" s="35" t="s">
        <v>348</v>
      </c>
      <c r="E612" s="35" t="s">
        <v>348</v>
      </c>
      <c r="F612" s="35" t="s">
        <v>348</v>
      </c>
      <c r="G612" s="35" t="s">
        <v>434</v>
      </c>
      <c r="H612" s="4"/>
      <c r="I612" s="4"/>
      <c r="J612" s="4"/>
      <c r="K612" s="4"/>
    </row>
    <row r="613" spans="1:11" ht="14.1" customHeight="1">
      <c r="A613" s="4"/>
      <c r="B613" s="4"/>
      <c r="C613" s="1312" t="s">
        <v>371</v>
      </c>
      <c r="D613" s="1313"/>
      <c r="E613" s="1313"/>
      <c r="F613" s="1313"/>
      <c r="G613" s="1313"/>
      <c r="H613" s="4"/>
      <c r="I613" s="4"/>
      <c r="J613" s="4"/>
      <c r="K613" s="4"/>
    </row>
    <row r="614" spans="1:11" ht="14.1" customHeight="1">
      <c r="A614" s="4"/>
      <c r="B614" s="4"/>
      <c r="C614" s="13"/>
      <c r="D614" s="33">
        <v>2022</v>
      </c>
      <c r="E614" s="33">
        <v>2023</v>
      </c>
      <c r="F614" s="33">
        <v>2024</v>
      </c>
      <c r="G614" s="33">
        <v>2025</v>
      </c>
      <c r="H614" s="4"/>
      <c r="I614" s="4"/>
      <c r="J614" s="4"/>
      <c r="K614" s="4"/>
    </row>
    <row r="615" spans="1:11" ht="14.1" customHeight="1">
      <c r="A615" s="4"/>
      <c r="B615" s="4"/>
      <c r="C615" s="12"/>
      <c r="D615" s="34" t="s">
        <v>7</v>
      </c>
      <c r="E615" s="34" t="s">
        <v>8</v>
      </c>
      <c r="F615" s="34" t="s">
        <v>8</v>
      </c>
      <c r="G615" s="34" t="s">
        <v>8</v>
      </c>
      <c r="H615" s="4"/>
      <c r="I615" s="4"/>
      <c r="J615" s="4"/>
      <c r="K615" s="4"/>
    </row>
    <row r="616" spans="1:11" ht="14.1" customHeight="1">
      <c r="A616" s="4"/>
      <c r="B616" s="4"/>
      <c r="C616" s="11" t="s">
        <v>368</v>
      </c>
      <c r="D616" s="30">
        <v>0</v>
      </c>
      <c r="E616" s="30">
        <v>0</v>
      </c>
      <c r="F616" s="30">
        <v>0</v>
      </c>
      <c r="G616" s="30">
        <v>0</v>
      </c>
      <c r="H616" s="4"/>
      <c r="I616" s="4"/>
      <c r="J616" s="4"/>
      <c r="K616" s="4"/>
    </row>
    <row r="617" spans="1:11" ht="14.1" customHeight="1">
      <c r="A617" s="4"/>
      <c r="B617" s="4"/>
      <c r="C617" s="11" t="s">
        <v>357</v>
      </c>
      <c r="D617" s="30">
        <v>0</v>
      </c>
      <c r="E617" s="30">
        <v>0</v>
      </c>
      <c r="F617" s="30">
        <v>0</v>
      </c>
      <c r="G617" s="30">
        <v>0</v>
      </c>
      <c r="H617" s="4"/>
      <c r="I617" s="4"/>
      <c r="J617" s="4"/>
      <c r="K617" s="4"/>
    </row>
    <row r="618" spans="1:11" ht="14.1" customHeight="1">
      <c r="A618" s="4"/>
      <c r="B618" s="4"/>
      <c r="C618" s="11" t="s">
        <v>361</v>
      </c>
      <c r="D618" s="30">
        <v>0</v>
      </c>
      <c r="E618" s="30">
        <v>0</v>
      </c>
      <c r="F618" s="30">
        <v>0</v>
      </c>
      <c r="G618" s="30">
        <v>0</v>
      </c>
      <c r="H618" s="4"/>
      <c r="I618" s="4"/>
      <c r="J618" s="4"/>
      <c r="K618" s="4"/>
    </row>
    <row r="619" spans="1:11" ht="14.1" customHeight="1">
      <c r="A619" s="4"/>
      <c r="B619" s="4"/>
      <c r="C619" s="11" t="s">
        <v>367</v>
      </c>
      <c r="D619" s="30">
        <v>0</v>
      </c>
      <c r="E619" s="30">
        <v>0</v>
      </c>
      <c r="F619" s="30">
        <v>0</v>
      </c>
      <c r="G619" s="30">
        <v>0</v>
      </c>
      <c r="H619" s="4"/>
      <c r="I619" s="4"/>
      <c r="J619" s="4"/>
      <c r="K619" s="4"/>
    </row>
    <row r="620" spans="1:11" ht="14.1" customHeight="1">
      <c r="A620" s="4"/>
      <c r="B620" s="4"/>
      <c r="C620" s="11" t="s">
        <v>357</v>
      </c>
      <c r="D620" s="30">
        <v>0</v>
      </c>
      <c r="E620" s="30">
        <v>0</v>
      </c>
      <c r="F620" s="30">
        <v>0</v>
      </c>
      <c r="G620" s="30">
        <v>0</v>
      </c>
      <c r="H620" s="4"/>
      <c r="I620" s="4"/>
      <c r="J620" s="4"/>
      <c r="K620" s="4"/>
    </row>
    <row r="621" spans="1:11" ht="14.1" customHeight="1">
      <c r="A621" s="4"/>
      <c r="B621" s="4"/>
      <c r="C621" s="11" t="s">
        <v>361</v>
      </c>
      <c r="D621" s="30">
        <v>0</v>
      </c>
      <c r="E621" s="30">
        <v>0</v>
      </c>
      <c r="F621" s="30">
        <v>0</v>
      </c>
      <c r="G621" s="30">
        <v>0</v>
      </c>
      <c r="H621" s="4"/>
      <c r="I621" s="4"/>
      <c r="J621" s="4"/>
      <c r="K621" s="4"/>
    </row>
    <row r="622" spans="1:11" ht="14.1" customHeight="1">
      <c r="A622" s="4"/>
      <c r="B622" s="4"/>
      <c r="C622" s="11" t="s">
        <v>366</v>
      </c>
      <c r="D622" s="30">
        <v>0</v>
      </c>
      <c r="E622" s="30">
        <v>0</v>
      </c>
      <c r="F622" s="30">
        <v>0</v>
      </c>
      <c r="G622" s="30">
        <v>0</v>
      </c>
      <c r="H622" s="4"/>
      <c r="I622" s="4"/>
      <c r="J622" s="4"/>
      <c r="K622" s="4"/>
    </row>
    <row r="623" spans="1:11" ht="14.1" customHeight="1">
      <c r="A623" s="4"/>
      <c r="B623" s="4"/>
      <c r="C623" s="11" t="s">
        <v>357</v>
      </c>
      <c r="D623" s="30">
        <v>0</v>
      </c>
      <c r="E623" s="30">
        <v>0</v>
      </c>
      <c r="F623" s="30">
        <v>0</v>
      </c>
      <c r="G623" s="30">
        <v>0</v>
      </c>
      <c r="H623" s="4"/>
      <c r="I623" s="4"/>
      <c r="J623" s="4"/>
      <c r="K623" s="4"/>
    </row>
    <row r="624" spans="1:11" ht="14.1" customHeight="1">
      <c r="A624" s="4"/>
      <c r="B624" s="4"/>
      <c r="C624" s="11" t="s">
        <v>361</v>
      </c>
      <c r="D624" s="30">
        <v>0</v>
      </c>
      <c r="E624" s="30">
        <v>0</v>
      </c>
      <c r="F624" s="30">
        <v>0</v>
      </c>
      <c r="G624" s="30">
        <v>0</v>
      </c>
      <c r="H624" s="4"/>
      <c r="I624" s="4"/>
      <c r="J624" s="4"/>
      <c r="K624" s="4"/>
    </row>
    <row r="625" spans="1:11" ht="14.1" customHeight="1">
      <c r="A625" s="4"/>
      <c r="B625" s="4"/>
      <c r="C625" s="11" t="s">
        <v>365</v>
      </c>
      <c r="D625" s="30">
        <v>0</v>
      </c>
      <c r="E625" s="30">
        <v>0</v>
      </c>
      <c r="F625" s="30">
        <v>0</v>
      </c>
      <c r="G625" s="30">
        <v>0</v>
      </c>
      <c r="H625" s="4"/>
      <c r="I625" s="4"/>
      <c r="J625" s="4"/>
      <c r="K625" s="4"/>
    </row>
    <row r="626" spans="1:11" ht="14.1" customHeight="1">
      <c r="A626" s="4"/>
      <c r="B626" s="4"/>
      <c r="C626" s="11" t="s">
        <v>357</v>
      </c>
      <c r="D626" s="30">
        <v>0</v>
      </c>
      <c r="E626" s="30">
        <v>0</v>
      </c>
      <c r="F626" s="30">
        <v>0</v>
      </c>
      <c r="G626" s="30">
        <v>0</v>
      </c>
      <c r="H626" s="4"/>
      <c r="I626" s="4"/>
      <c r="J626" s="4"/>
      <c r="K626" s="4"/>
    </row>
    <row r="627" spans="1:11" ht="14.1" customHeight="1">
      <c r="A627" s="4"/>
      <c r="B627" s="4"/>
      <c r="C627" s="11" t="s">
        <v>361</v>
      </c>
      <c r="D627" s="30">
        <v>0</v>
      </c>
      <c r="E627" s="30">
        <v>0</v>
      </c>
      <c r="F627" s="30">
        <v>0</v>
      </c>
      <c r="G627" s="30">
        <v>0</v>
      </c>
      <c r="H627" s="4"/>
      <c r="I627" s="4"/>
      <c r="J627" s="4"/>
      <c r="K627" s="4"/>
    </row>
    <row r="628" spans="1:11" ht="14.1" customHeight="1">
      <c r="A628" s="4"/>
      <c r="B628" s="4"/>
      <c r="C628" s="11" t="s">
        <v>370</v>
      </c>
      <c r="D628" s="30">
        <v>0</v>
      </c>
      <c r="E628" s="30">
        <v>0</v>
      </c>
      <c r="F628" s="30">
        <v>0</v>
      </c>
      <c r="G628" s="30">
        <v>0</v>
      </c>
      <c r="H628" s="4"/>
      <c r="I628" s="4"/>
      <c r="J628" s="4"/>
      <c r="K628" s="4"/>
    </row>
    <row r="629" spans="1:11" ht="14.1" customHeight="1">
      <c r="A629" s="4"/>
      <c r="B629" s="4"/>
      <c r="C629" s="11" t="s">
        <v>357</v>
      </c>
      <c r="D629" s="30">
        <v>0</v>
      </c>
      <c r="E629" s="30">
        <v>0</v>
      </c>
      <c r="F629" s="30">
        <v>0</v>
      </c>
      <c r="G629" s="30">
        <v>0</v>
      </c>
      <c r="H629" s="4"/>
      <c r="I629" s="4"/>
      <c r="J629" s="4"/>
      <c r="K629" s="4"/>
    </row>
    <row r="630" spans="1:11" ht="14.1" customHeight="1">
      <c r="A630" s="4"/>
      <c r="B630" s="4"/>
      <c r="C630" s="11" t="s">
        <v>361</v>
      </c>
      <c r="D630" s="30">
        <v>0</v>
      </c>
      <c r="E630" s="30">
        <v>0</v>
      </c>
      <c r="F630" s="30">
        <v>0</v>
      </c>
      <c r="G630" s="30">
        <v>0</v>
      </c>
      <c r="H630" s="4"/>
      <c r="I630" s="4"/>
      <c r="J630" s="4"/>
      <c r="K630" s="4"/>
    </row>
    <row r="631" spans="1:11" ht="14.1" customHeight="1">
      <c r="A631" s="4"/>
      <c r="B631" s="4"/>
      <c r="C631" s="11" t="s">
        <v>363</v>
      </c>
      <c r="D631" s="30">
        <v>0</v>
      </c>
      <c r="E631" s="30">
        <v>0</v>
      </c>
      <c r="F631" s="30">
        <v>0</v>
      </c>
      <c r="G631" s="30">
        <v>0</v>
      </c>
      <c r="H631" s="4"/>
      <c r="I631" s="4"/>
      <c r="J631" s="4"/>
      <c r="K631" s="4"/>
    </row>
    <row r="632" spans="1:11" ht="14.1" customHeight="1">
      <c r="A632" s="4"/>
      <c r="B632" s="4"/>
      <c r="C632" s="11" t="s">
        <v>357</v>
      </c>
      <c r="D632" s="30">
        <v>0</v>
      </c>
      <c r="E632" s="30">
        <v>0</v>
      </c>
      <c r="F632" s="30">
        <v>0</v>
      </c>
      <c r="G632" s="30">
        <v>0</v>
      </c>
      <c r="H632" s="4"/>
      <c r="I632" s="4"/>
      <c r="J632" s="4"/>
      <c r="K632" s="4"/>
    </row>
    <row r="633" spans="1:11" ht="14.1" customHeight="1">
      <c r="A633" s="4"/>
      <c r="B633" s="4"/>
      <c r="C633" s="11" t="s">
        <v>361</v>
      </c>
      <c r="D633" s="30">
        <v>0</v>
      </c>
      <c r="E633" s="30">
        <v>0</v>
      </c>
      <c r="F633" s="30">
        <v>0</v>
      </c>
      <c r="G633" s="30">
        <v>0</v>
      </c>
      <c r="H633" s="4"/>
      <c r="I633" s="4"/>
      <c r="J633" s="4"/>
      <c r="K633" s="4"/>
    </row>
    <row r="634" spans="1:11" ht="14.1" customHeight="1">
      <c r="A634" s="4"/>
      <c r="B634" s="4"/>
      <c r="C634" s="11" t="s">
        <v>362</v>
      </c>
      <c r="D634" s="30">
        <v>0</v>
      </c>
      <c r="E634" s="30">
        <v>0</v>
      </c>
      <c r="F634" s="30">
        <v>0</v>
      </c>
      <c r="G634" s="30">
        <v>0</v>
      </c>
      <c r="H634" s="4"/>
      <c r="I634" s="4"/>
      <c r="J634" s="4"/>
      <c r="K634" s="4"/>
    </row>
    <row r="635" spans="1:11" ht="14.1" customHeight="1">
      <c r="A635" s="4"/>
      <c r="B635" s="4"/>
      <c r="C635" s="11" t="s">
        <v>357</v>
      </c>
      <c r="D635" s="30">
        <v>0</v>
      </c>
      <c r="E635" s="30">
        <v>0</v>
      </c>
      <c r="F635" s="30">
        <v>0</v>
      </c>
      <c r="G635" s="30">
        <v>0</v>
      </c>
      <c r="H635" s="4"/>
      <c r="I635" s="4"/>
      <c r="J635" s="4"/>
      <c r="K635" s="4"/>
    </row>
    <row r="636" spans="1:11" ht="14.1" customHeight="1">
      <c r="A636" s="4"/>
      <c r="B636" s="4"/>
      <c r="C636" s="11" t="s">
        <v>361</v>
      </c>
      <c r="D636" s="30">
        <v>0</v>
      </c>
      <c r="E636" s="30">
        <v>0</v>
      </c>
      <c r="F636" s="30">
        <v>0</v>
      </c>
      <c r="G636" s="30">
        <v>0</v>
      </c>
      <c r="H636" s="4"/>
      <c r="I636" s="4"/>
      <c r="J636" s="4"/>
      <c r="K636" s="4"/>
    </row>
    <row r="637" spans="1:11" ht="14.1" customHeight="1">
      <c r="A637" s="4"/>
      <c r="B637" s="4"/>
      <c r="C637" s="11" t="s">
        <v>360</v>
      </c>
      <c r="D637" s="30">
        <v>0</v>
      </c>
      <c r="E637" s="30">
        <v>48000</v>
      </c>
      <c r="F637" s="30">
        <v>0</v>
      </c>
      <c r="G637" s="30">
        <v>0</v>
      </c>
      <c r="H637" s="4"/>
      <c r="I637" s="4"/>
      <c r="J637" s="4"/>
      <c r="K637" s="4"/>
    </row>
    <row r="638" spans="1:11" ht="14.1" customHeight="1">
      <c r="A638" s="4"/>
      <c r="B638" s="4"/>
      <c r="C638" s="11" t="s">
        <v>357</v>
      </c>
      <c r="D638" s="30">
        <v>0</v>
      </c>
      <c r="E638" s="30">
        <v>48000</v>
      </c>
      <c r="F638" s="30">
        <v>0</v>
      </c>
      <c r="G638" s="30">
        <v>0</v>
      </c>
      <c r="H638" s="4"/>
      <c r="I638" s="4"/>
      <c r="J638" s="4"/>
      <c r="K638" s="4"/>
    </row>
    <row r="639" spans="1:11" ht="14.1" customHeight="1">
      <c r="A639" s="4"/>
      <c r="B639" s="4"/>
      <c r="C639" s="11" t="s">
        <v>356</v>
      </c>
      <c r="D639" s="30">
        <v>0</v>
      </c>
      <c r="E639" s="30">
        <v>0</v>
      </c>
      <c r="F639" s="30">
        <v>0</v>
      </c>
      <c r="G639" s="30">
        <v>0</v>
      </c>
      <c r="H639" s="4"/>
      <c r="I639" s="4"/>
      <c r="J639" s="4"/>
      <c r="K639" s="4"/>
    </row>
    <row r="640" spans="1:11" ht="14.1" customHeight="1">
      <c r="A640" s="4"/>
      <c r="B640" s="4"/>
      <c r="C640" s="11" t="s">
        <v>355</v>
      </c>
      <c r="D640" s="30">
        <v>0</v>
      </c>
      <c r="E640" s="30">
        <v>0</v>
      </c>
      <c r="F640" s="30">
        <v>0</v>
      </c>
      <c r="G640" s="30">
        <v>0</v>
      </c>
      <c r="H640" s="4"/>
      <c r="I640" s="4"/>
      <c r="J640" s="4"/>
      <c r="K640" s="4"/>
    </row>
    <row r="641" spans="1:11" ht="14.1" customHeight="1">
      <c r="A641" s="4"/>
      <c r="B641" s="4"/>
      <c r="C641" s="11" t="s">
        <v>354</v>
      </c>
      <c r="D641" s="30">
        <v>0</v>
      </c>
      <c r="E641" s="30">
        <v>0</v>
      </c>
      <c r="F641" s="30">
        <v>0</v>
      </c>
      <c r="G641" s="30">
        <v>0</v>
      </c>
      <c r="H641" s="4"/>
      <c r="I641" s="4"/>
      <c r="J641" s="4"/>
      <c r="K641" s="4"/>
    </row>
    <row r="642" spans="1:11" ht="14.1" customHeight="1">
      <c r="A642" s="4"/>
      <c r="B642" s="4"/>
      <c r="C642" s="11" t="s">
        <v>353</v>
      </c>
      <c r="D642" s="30">
        <v>0</v>
      </c>
      <c r="E642" s="30">
        <v>0</v>
      </c>
      <c r="F642" s="30">
        <v>0</v>
      </c>
      <c r="G642" s="30">
        <v>0</v>
      </c>
      <c r="H642" s="4"/>
      <c r="I642" s="4"/>
      <c r="J642" s="4"/>
      <c r="K642" s="4"/>
    </row>
    <row r="643" spans="1:11" ht="14.1" customHeight="1">
      <c r="A643" s="4"/>
      <c r="B643" s="4"/>
      <c r="C643" s="11" t="s">
        <v>359</v>
      </c>
      <c r="D643" s="30">
        <v>0</v>
      </c>
      <c r="E643" s="30">
        <v>0</v>
      </c>
      <c r="F643" s="30">
        <v>8278800</v>
      </c>
      <c r="G643" s="30">
        <v>0</v>
      </c>
      <c r="H643" s="4"/>
      <c r="I643" s="4"/>
      <c r="J643" s="4"/>
      <c r="K643" s="4"/>
    </row>
    <row r="644" spans="1:11" ht="14.1" customHeight="1">
      <c r="A644" s="4"/>
      <c r="B644" s="4"/>
      <c r="C644" s="11" t="s">
        <v>357</v>
      </c>
      <c r="D644" s="30">
        <v>0</v>
      </c>
      <c r="E644" s="30">
        <v>0</v>
      </c>
      <c r="F644" s="30">
        <v>8278800</v>
      </c>
      <c r="G644" s="30">
        <v>0</v>
      </c>
      <c r="H644" s="4"/>
      <c r="I644" s="4"/>
      <c r="J644" s="4"/>
      <c r="K644" s="4"/>
    </row>
    <row r="645" spans="1:11" ht="14.1" customHeight="1">
      <c r="A645" s="4"/>
      <c r="B645" s="4"/>
      <c r="C645" s="11" t="s">
        <v>356</v>
      </c>
      <c r="D645" s="30">
        <v>0</v>
      </c>
      <c r="E645" s="30">
        <v>0</v>
      </c>
      <c r="F645" s="30">
        <v>0</v>
      </c>
      <c r="G645" s="30">
        <v>0</v>
      </c>
      <c r="H645" s="4"/>
      <c r="I645" s="4"/>
      <c r="J645" s="4"/>
      <c r="K645" s="4"/>
    </row>
    <row r="646" spans="1:11" ht="14.1" customHeight="1">
      <c r="A646" s="4"/>
      <c r="B646" s="4"/>
      <c r="C646" s="11" t="s">
        <v>355</v>
      </c>
      <c r="D646" s="30">
        <v>0</v>
      </c>
      <c r="E646" s="30">
        <v>0</v>
      </c>
      <c r="F646" s="30">
        <v>0</v>
      </c>
      <c r="G646" s="30">
        <v>0</v>
      </c>
      <c r="H646" s="4"/>
      <c r="I646" s="4"/>
      <c r="J646" s="4"/>
      <c r="K646" s="4"/>
    </row>
    <row r="647" spans="1:11" ht="14.1" customHeight="1">
      <c r="A647" s="4"/>
      <c r="B647" s="4"/>
      <c r="C647" s="11" t="s">
        <v>354</v>
      </c>
      <c r="D647" s="30">
        <v>0</v>
      </c>
      <c r="E647" s="30">
        <v>0</v>
      </c>
      <c r="F647" s="30">
        <v>0</v>
      </c>
      <c r="G647" s="30">
        <v>0</v>
      </c>
      <c r="H647" s="4"/>
      <c r="I647" s="4"/>
      <c r="J647" s="4"/>
      <c r="K647" s="4"/>
    </row>
    <row r="648" spans="1:11" ht="14.1" customHeight="1">
      <c r="A648" s="4"/>
      <c r="B648" s="4"/>
      <c r="C648" s="11" t="s">
        <v>353</v>
      </c>
      <c r="D648" s="30">
        <v>0</v>
      </c>
      <c r="E648" s="30">
        <v>0</v>
      </c>
      <c r="F648" s="30">
        <v>0</v>
      </c>
      <c r="G648" s="30">
        <v>0</v>
      </c>
      <c r="H648" s="4"/>
      <c r="I648" s="4"/>
      <c r="J648" s="4"/>
      <c r="K648" s="4"/>
    </row>
    <row r="649" spans="1:11" ht="14.1" customHeight="1">
      <c r="A649" s="4"/>
      <c r="B649" s="4"/>
      <c r="C649" s="11" t="s">
        <v>358</v>
      </c>
      <c r="D649" s="30">
        <v>0</v>
      </c>
      <c r="E649" s="30">
        <v>0</v>
      </c>
      <c r="F649" s="30">
        <v>0</v>
      </c>
      <c r="G649" s="30">
        <v>0</v>
      </c>
      <c r="H649" s="4"/>
      <c r="I649" s="4"/>
      <c r="J649" s="4"/>
      <c r="K649" s="4"/>
    </row>
    <row r="650" spans="1:11" ht="14.1" customHeight="1">
      <c r="A650" s="4"/>
      <c r="B650" s="4"/>
      <c r="C650" s="11" t="s">
        <v>357</v>
      </c>
      <c r="D650" s="30">
        <v>0</v>
      </c>
      <c r="E650" s="30">
        <v>0</v>
      </c>
      <c r="F650" s="30">
        <v>0</v>
      </c>
      <c r="G650" s="30">
        <v>0</v>
      </c>
      <c r="H650" s="4"/>
      <c r="I650" s="4"/>
      <c r="J650" s="4"/>
      <c r="K650" s="4"/>
    </row>
    <row r="651" spans="1:11" ht="14.1" customHeight="1">
      <c r="A651" s="4"/>
      <c r="B651" s="4"/>
      <c r="C651" s="11" t="s">
        <v>356</v>
      </c>
      <c r="D651" s="30">
        <v>0</v>
      </c>
      <c r="E651" s="30">
        <v>0</v>
      </c>
      <c r="F651" s="30">
        <v>0</v>
      </c>
      <c r="G651" s="30">
        <v>0</v>
      </c>
      <c r="H651" s="4"/>
      <c r="I651" s="4"/>
      <c r="J651" s="4"/>
      <c r="K651" s="4"/>
    </row>
    <row r="652" spans="1:11" ht="14.1" customHeight="1">
      <c r="A652" s="4"/>
      <c r="B652" s="4"/>
      <c r="C652" s="11" t="s">
        <v>355</v>
      </c>
      <c r="D652" s="30">
        <v>0</v>
      </c>
      <c r="E652" s="30">
        <v>0</v>
      </c>
      <c r="F652" s="30">
        <v>0</v>
      </c>
      <c r="G652" s="30">
        <v>0</v>
      </c>
      <c r="H652" s="4"/>
      <c r="I652" s="4"/>
      <c r="J652" s="4"/>
      <c r="K652" s="4"/>
    </row>
    <row r="653" spans="1:11" ht="14.1" customHeight="1">
      <c r="A653" s="4"/>
      <c r="B653" s="4"/>
      <c r="C653" s="11" t="s">
        <v>354</v>
      </c>
      <c r="D653" s="30">
        <v>0</v>
      </c>
      <c r="E653" s="30">
        <v>0</v>
      </c>
      <c r="F653" s="30">
        <v>0</v>
      </c>
      <c r="G653" s="30">
        <v>0</v>
      </c>
      <c r="H653" s="4"/>
      <c r="I653" s="4"/>
      <c r="J653" s="4"/>
      <c r="K653" s="4"/>
    </row>
    <row r="654" spans="1:11" ht="14.1" customHeight="1">
      <c r="A654" s="4"/>
      <c r="B654" s="4"/>
      <c r="C654" s="11" t="s">
        <v>353</v>
      </c>
      <c r="D654" s="30">
        <v>0</v>
      </c>
      <c r="E654" s="30">
        <v>0</v>
      </c>
      <c r="F654" s="30">
        <v>0</v>
      </c>
      <c r="G654" s="30">
        <v>0</v>
      </c>
      <c r="H654" s="4"/>
      <c r="I654" s="4"/>
      <c r="J654" s="4"/>
      <c r="K654" s="4"/>
    </row>
    <row r="655" spans="1:11" ht="14.1" customHeight="1">
      <c r="A655" s="4"/>
      <c r="B655" s="4"/>
      <c r="C655" s="11" t="s">
        <v>352</v>
      </c>
      <c r="D655" s="30">
        <v>0</v>
      </c>
      <c r="E655" s="30">
        <v>0</v>
      </c>
      <c r="F655" s="30">
        <v>0</v>
      </c>
      <c r="G655" s="30">
        <v>0</v>
      </c>
      <c r="H655" s="4"/>
      <c r="I655" s="4"/>
      <c r="J655" s="4"/>
      <c r="K655" s="4"/>
    </row>
    <row r="656" spans="1:11" ht="14.1" customHeight="1">
      <c r="A656" s="4"/>
      <c r="B656" s="4"/>
      <c r="C656" s="11" t="s">
        <v>351</v>
      </c>
      <c r="D656" s="30">
        <v>0</v>
      </c>
      <c r="E656" s="30">
        <v>0</v>
      </c>
      <c r="F656" s="30">
        <v>0</v>
      </c>
      <c r="G656" s="30">
        <v>0</v>
      </c>
      <c r="H656" s="4"/>
      <c r="I656" s="4"/>
      <c r="J656" s="4"/>
      <c r="K656" s="4"/>
    </row>
    <row r="657" spans="1:11" ht="14.1" customHeight="1">
      <c r="A657" s="4"/>
      <c r="B657" s="4"/>
      <c r="C657" s="10" t="s">
        <v>145</v>
      </c>
      <c r="D657" s="30">
        <v>0</v>
      </c>
      <c r="E657" s="30">
        <v>48000</v>
      </c>
      <c r="F657" s="30">
        <v>8278800</v>
      </c>
      <c r="G657" s="30">
        <v>0</v>
      </c>
      <c r="H657" s="4"/>
      <c r="I657" s="4"/>
      <c r="J657" s="4"/>
      <c r="K657" s="4"/>
    </row>
    <row r="658" spans="1:11" ht="14.1" customHeight="1">
      <c r="A658" s="4"/>
      <c r="B658" s="4"/>
      <c r="C658" s="14" t="s">
        <v>382</v>
      </c>
      <c r="D658" s="1314" t="s">
        <v>1790</v>
      </c>
      <c r="E658" s="1315"/>
      <c r="F658" s="1315"/>
      <c r="G658" s="1315"/>
      <c r="H658" s="4"/>
      <c r="I658" s="4"/>
      <c r="J658" s="4"/>
      <c r="K658" s="4"/>
    </row>
    <row r="659" spans="1:11" ht="14.1" customHeight="1">
      <c r="A659" s="4"/>
      <c r="B659" s="4"/>
      <c r="C659" s="27" t="s">
        <v>380</v>
      </c>
      <c r="D659" s="1310" t="s">
        <v>925</v>
      </c>
      <c r="E659" s="1311"/>
      <c r="F659" s="1311"/>
      <c r="G659" s="1311"/>
      <c r="H659" s="4"/>
      <c r="I659" s="4"/>
      <c r="J659" s="4"/>
      <c r="K659" s="4"/>
    </row>
    <row r="660" spans="1:11" ht="14.1" customHeight="1">
      <c r="A660" s="4"/>
      <c r="B660" s="4"/>
      <c r="C660" s="27" t="s">
        <v>15</v>
      </c>
      <c r="D660" s="1310" t="s">
        <v>924</v>
      </c>
      <c r="E660" s="1311"/>
      <c r="F660" s="1311"/>
      <c r="G660" s="1311"/>
      <c r="H660" s="4"/>
      <c r="I660" s="4"/>
      <c r="J660" s="4"/>
      <c r="K660" s="4"/>
    </row>
    <row r="661" spans="1:11" ht="15" customHeight="1">
      <c r="A661" s="4"/>
      <c r="B661" s="4"/>
      <c r="C661" s="13"/>
      <c r="D661" s="33">
        <v>2022</v>
      </c>
      <c r="E661" s="33">
        <v>2023</v>
      </c>
      <c r="F661" s="33">
        <v>2024</v>
      </c>
      <c r="G661" s="33">
        <v>2025</v>
      </c>
      <c r="H661" s="4"/>
      <c r="I661" s="4"/>
      <c r="J661" s="4"/>
      <c r="K661" s="4"/>
    </row>
    <row r="662" spans="1:11" ht="15" customHeight="1">
      <c r="A662" s="4"/>
      <c r="B662" s="4"/>
      <c r="C662" s="12"/>
      <c r="D662" s="34" t="s">
        <v>7</v>
      </c>
      <c r="E662" s="34" t="s">
        <v>8</v>
      </c>
      <c r="F662" s="34" t="s">
        <v>8</v>
      </c>
      <c r="G662" s="34" t="s">
        <v>8</v>
      </c>
      <c r="H662" s="4"/>
      <c r="I662" s="4"/>
      <c r="J662" s="4"/>
      <c r="K662" s="4"/>
    </row>
    <row r="663" spans="1:11" ht="14.1" customHeight="1">
      <c r="A663" s="4"/>
      <c r="B663" s="4"/>
      <c r="C663" s="7" t="s">
        <v>16</v>
      </c>
      <c r="D663" s="35" t="s">
        <v>372</v>
      </c>
      <c r="E663" s="35" t="s">
        <v>411</v>
      </c>
      <c r="F663" s="35" t="s">
        <v>411</v>
      </c>
      <c r="G663" s="35" t="s">
        <v>372</v>
      </c>
      <c r="H663" s="4"/>
      <c r="I663" s="4"/>
      <c r="J663" s="4"/>
      <c r="K663" s="4"/>
    </row>
    <row r="664" spans="1:11" ht="14.1" customHeight="1">
      <c r="A664" s="4"/>
      <c r="B664" s="4"/>
      <c r="C664" s="7" t="s">
        <v>481</v>
      </c>
      <c r="D664" s="35" t="s">
        <v>372</v>
      </c>
      <c r="E664" s="35" t="s">
        <v>1791</v>
      </c>
      <c r="F664" s="35" t="s">
        <v>1792</v>
      </c>
      <c r="G664" s="35" t="s">
        <v>372</v>
      </c>
      <c r="H664" s="4"/>
      <c r="I664" s="4"/>
      <c r="J664" s="4"/>
      <c r="K664" s="4"/>
    </row>
    <row r="665" spans="1:11" ht="14.1" customHeight="1">
      <c r="A665" s="4"/>
      <c r="B665" s="4"/>
      <c r="C665" s="7" t="s">
        <v>480</v>
      </c>
      <c r="D665" s="35" t="s">
        <v>372</v>
      </c>
      <c r="E665" s="35" t="s">
        <v>1791</v>
      </c>
      <c r="F665" s="35" t="s">
        <v>1792</v>
      </c>
      <c r="G665" s="35" t="s">
        <v>372</v>
      </c>
      <c r="H665" s="4"/>
      <c r="I665" s="4"/>
      <c r="J665" s="4"/>
      <c r="K665" s="4"/>
    </row>
    <row r="666" spans="1:11" ht="14.1" customHeight="1">
      <c r="A666" s="4"/>
      <c r="B666" s="4"/>
      <c r="C666" s="7" t="s">
        <v>375</v>
      </c>
      <c r="D666" s="35" t="s">
        <v>348</v>
      </c>
      <c r="E666" s="35" t="s">
        <v>348</v>
      </c>
      <c r="F666" s="35" t="s">
        <v>372</v>
      </c>
      <c r="G666" s="35" t="s">
        <v>434</v>
      </c>
      <c r="H666" s="4"/>
      <c r="I666" s="4"/>
      <c r="J666" s="4"/>
      <c r="K666" s="4"/>
    </row>
    <row r="667" spans="1:11" ht="14.1" customHeight="1">
      <c r="A667" s="4"/>
      <c r="B667" s="4"/>
      <c r="C667" s="7" t="s">
        <v>374</v>
      </c>
      <c r="D667" s="35" t="s">
        <v>348</v>
      </c>
      <c r="E667" s="35" t="s">
        <v>348</v>
      </c>
      <c r="F667" s="35" t="s">
        <v>1793</v>
      </c>
      <c r="G667" s="35" t="s">
        <v>434</v>
      </c>
      <c r="H667" s="4"/>
      <c r="I667" s="4"/>
      <c r="J667" s="4"/>
      <c r="K667" s="4"/>
    </row>
    <row r="668" spans="1:11" ht="14.1" customHeight="1">
      <c r="A668" s="4"/>
      <c r="B668" s="4"/>
      <c r="C668" s="7" t="s">
        <v>22</v>
      </c>
      <c r="D668" s="35" t="s">
        <v>348</v>
      </c>
      <c r="E668" s="35" t="s">
        <v>348</v>
      </c>
      <c r="F668" s="35" t="s">
        <v>1793</v>
      </c>
      <c r="G668" s="35" t="s">
        <v>434</v>
      </c>
      <c r="H668" s="4"/>
      <c r="I668" s="4"/>
      <c r="J668" s="4"/>
      <c r="K668" s="4"/>
    </row>
    <row r="669" spans="1:11" ht="14.1" customHeight="1">
      <c r="A669" s="4"/>
      <c r="B669" s="4"/>
      <c r="C669" s="1312" t="s">
        <v>371</v>
      </c>
      <c r="D669" s="1313"/>
      <c r="E669" s="1313"/>
      <c r="F669" s="1313"/>
      <c r="G669" s="1313"/>
      <c r="H669" s="4"/>
      <c r="I669" s="4"/>
      <c r="J669" s="4"/>
      <c r="K669" s="4"/>
    </row>
    <row r="670" spans="1:11" ht="14.1" customHeight="1">
      <c r="A670" s="4"/>
      <c r="B670" s="4"/>
      <c r="C670" s="13"/>
      <c r="D670" s="33">
        <v>2022</v>
      </c>
      <c r="E670" s="33">
        <v>2023</v>
      </c>
      <c r="F670" s="33">
        <v>2024</v>
      </c>
      <c r="G670" s="33">
        <v>2025</v>
      </c>
      <c r="H670" s="4"/>
      <c r="I670" s="4"/>
      <c r="J670" s="4"/>
      <c r="K670" s="4"/>
    </row>
    <row r="671" spans="1:11" ht="14.1" customHeight="1">
      <c r="A671" s="4"/>
      <c r="B671" s="4"/>
      <c r="C671" s="12"/>
      <c r="D671" s="34" t="s">
        <v>7</v>
      </c>
      <c r="E671" s="34" t="s">
        <v>8</v>
      </c>
      <c r="F671" s="34" t="s">
        <v>8</v>
      </c>
      <c r="G671" s="34" t="s">
        <v>8</v>
      </c>
      <c r="H671" s="4"/>
      <c r="I671" s="4"/>
      <c r="J671" s="4"/>
      <c r="K671" s="4"/>
    </row>
    <row r="672" spans="1:11" ht="14.1" customHeight="1">
      <c r="A672" s="4"/>
      <c r="B672" s="4"/>
      <c r="C672" s="11" t="s">
        <v>368</v>
      </c>
      <c r="D672" s="30">
        <v>0</v>
      </c>
      <c r="E672" s="30">
        <v>0</v>
      </c>
      <c r="F672" s="30">
        <v>0</v>
      </c>
      <c r="G672" s="30">
        <v>0</v>
      </c>
      <c r="H672" s="4"/>
      <c r="I672" s="4"/>
      <c r="J672" s="4"/>
      <c r="K672" s="4"/>
    </row>
    <row r="673" spans="1:11" ht="14.1" customHeight="1">
      <c r="A673" s="4"/>
      <c r="B673" s="4"/>
      <c r="C673" s="11" t="s">
        <v>357</v>
      </c>
      <c r="D673" s="30">
        <v>0</v>
      </c>
      <c r="E673" s="30">
        <v>0</v>
      </c>
      <c r="F673" s="30">
        <v>0</v>
      </c>
      <c r="G673" s="30">
        <v>0</v>
      </c>
      <c r="H673" s="4"/>
      <c r="I673" s="4"/>
      <c r="J673" s="4"/>
      <c r="K673" s="4"/>
    </row>
    <row r="674" spans="1:11" ht="14.1" customHeight="1">
      <c r="A674" s="4"/>
      <c r="B674" s="4"/>
      <c r="C674" s="11" t="s">
        <v>361</v>
      </c>
      <c r="D674" s="30">
        <v>0</v>
      </c>
      <c r="E674" s="30">
        <v>0</v>
      </c>
      <c r="F674" s="30">
        <v>0</v>
      </c>
      <c r="G674" s="30">
        <v>0</v>
      </c>
      <c r="H674" s="4"/>
      <c r="I674" s="4"/>
      <c r="J674" s="4"/>
      <c r="K674" s="4"/>
    </row>
    <row r="675" spans="1:11" ht="14.1" customHeight="1">
      <c r="A675" s="4"/>
      <c r="B675" s="4"/>
      <c r="C675" s="11" t="s">
        <v>367</v>
      </c>
      <c r="D675" s="30">
        <v>0</v>
      </c>
      <c r="E675" s="30">
        <v>0</v>
      </c>
      <c r="F675" s="30">
        <v>0</v>
      </c>
      <c r="G675" s="30">
        <v>0</v>
      </c>
      <c r="H675" s="4"/>
      <c r="I675" s="4"/>
      <c r="J675" s="4"/>
      <c r="K675" s="4"/>
    </row>
    <row r="676" spans="1:11" ht="14.1" customHeight="1">
      <c r="A676" s="4"/>
      <c r="B676" s="4"/>
      <c r="C676" s="11" t="s">
        <v>357</v>
      </c>
      <c r="D676" s="30">
        <v>0</v>
      </c>
      <c r="E676" s="30">
        <v>0</v>
      </c>
      <c r="F676" s="30">
        <v>0</v>
      </c>
      <c r="G676" s="30">
        <v>0</v>
      </c>
      <c r="H676" s="4"/>
      <c r="I676" s="4"/>
      <c r="J676" s="4"/>
      <c r="K676" s="4"/>
    </row>
    <row r="677" spans="1:11" ht="14.1" customHeight="1">
      <c r="A677" s="4"/>
      <c r="B677" s="4"/>
      <c r="C677" s="11" t="s">
        <v>361</v>
      </c>
      <c r="D677" s="30">
        <v>0</v>
      </c>
      <c r="E677" s="30">
        <v>0</v>
      </c>
      <c r="F677" s="30">
        <v>0</v>
      </c>
      <c r="G677" s="30">
        <v>0</v>
      </c>
      <c r="H677" s="4"/>
      <c r="I677" s="4"/>
      <c r="J677" s="4"/>
      <c r="K677" s="4"/>
    </row>
    <row r="678" spans="1:11" ht="14.1" customHeight="1">
      <c r="A678" s="4"/>
      <c r="B678" s="4"/>
      <c r="C678" s="11" t="s">
        <v>366</v>
      </c>
      <c r="D678" s="30">
        <v>0</v>
      </c>
      <c r="E678" s="30">
        <v>0</v>
      </c>
      <c r="F678" s="30">
        <v>0</v>
      </c>
      <c r="G678" s="30">
        <v>0</v>
      </c>
      <c r="H678" s="4"/>
      <c r="I678" s="4"/>
      <c r="J678" s="4"/>
      <c r="K678" s="4"/>
    </row>
    <row r="679" spans="1:11" ht="14.1" customHeight="1">
      <c r="A679" s="4"/>
      <c r="B679" s="4"/>
      <c r="C679" s="11" t="s">
        <v>357</v>
      </c>
      <c r="D679" s="30">
        <v>0</v>
      </c>
      <c r="E679" s="30">
        <v>0</v>
      </c>
      <c r="F679" s="30">
        <v>0</v>
      </c>
      <c r="G679" s="30">
        <v>0</v>
      </c>
      <c r="H679" s="4"/>
      <c r="I679" s="4"/>
      <c r="J679" s="4"/>
      <c r="K679" s="4"/>
    </row>
    <row r="680" spans="1:11" ht="14.1" customHeight="1">
      <c r="A680" s="4"/>
      <c r="B680" s="4"/>
      <c r="C680" s="11" t="s">
        <v>361</v>
      </c>
      <c r="D680" s="30">
        <v>0</v>
      </c>
      <c r="E680" s="30">
        <v>0</v>
      </c>
      <c r="F680" s="30">
        <v>0</v>
      </c>
      <c r="G680" s="30">
        <v>0</v>
      </c>
      <c r="H680" s="4"/>
      <c r="I680" s="4"/>
      <c r="J680" s="4"/>
      <c r="K680" s="4"/>
    </row>
    <row r="681" spans="1:11" ht="14.1" customHeight="1">
      <c r="A681" s="4"/>
      <c r="B681" s="4"/>
      <c r="C681" s="11" t="s">
        <v>365</v>
      </c>
      <c r="D681" s="30">
        <v>0</v>
      </c>
      <c r="E681" s="30">
        <v>0</v>
      </c>
      <c r="F681" s="30">
        <v>0</v>
      </c>
      <c r="G681" s="30">
        <v>0</v>
      </c>
      <c r="H681" s="4"/>
      <c r="I681" s="4"/>
      <c r="J681" s="4"/>
      <c r="K681" s="4"/>
    </row>
    <row r="682" spans="1:11" ht="14.1" customHeight="1">
      <c r="A682" s="4"/>
      <c r="B682" s="4"/>
      <c r="C682" s="11" t="s">
        <v>357</v>
      </c>
      <c r="D682" s="30">
        <v>0</v>
      </c>
      <c r="E682" s="30">
        <v>0</v>
      </c>
      <c r="F682" s="30">
        <v>0</v>
      </c>
      <c r="G682" s="30">
        <v>0</v>
      </c>
      <c r="H682" s="4"/>
      <c r="I682" s="4"/>
      <c r="J682" s="4"/>
      <c r="K682" s="4"/>
    </row>
    <row r="683" spans="1:11" ht="14.1" customHeight="1">
      <c r="A683" s="4"/>
      <c r="B683" s="4"/>
      <c r="C683" s="11" t="s">
        <v>361</v>
      </c>
      <c r="D683" s="30">
        <v>0</v>
      </c>
      <c r="E683" s="30">
        <v>0</v>
      </c>
      <c r="F683" s="30">
        <v>0</v>
      </c>
      <c r="G683" s="30">
        <v>0</v>
      </c>
      <c r="H683" s="4"/>
      <c r="I683" s="4"/>
      <c r="J683" s="4"/>
      <c r="K683" s="4"/>
    </row>
    <row r="684" spans="1:11" ht="14.1" customHeight="1">
      <c r="A684" s="4"/>
      <c r="B684" s="4"/>
      <c r="C684" s="11" t="s">
        <v>370</v>
      </c>
      <c r="D684" s="30">
        <v>0</v>
      </c>
      <c r="E684" s="30">
        <v>0</v>
      </c>
      <c r="F684" s="30">
        <v>0</v>
      </c>
      <c r="G684" s="30">
        <v>0</v>
      </c>
      <c r="H684" s="4"/>
      <c r="I684" s="4"/>
      <c r="J684" s="4"/>
      <c r="K684" s="4"/>
    </row>
    <row r="685" spans="1:11" ht="14.1" customHeight="1">
      <c r="A685" s="4"/>
      <c r="B685" s="4"/>
      <c r="C685" s="11" t="s">
        <v>357</v>
      </c>
      <c r="D685" s="30">
        <v>0</v>
      </c>
      <c r="E685" s="30">
        <v>0</v>
      </c>
      <c r="F685" s="30">
        <v>0</v>
      </c>
      <c r="G685" s="30">
        <v>0</v>
      </c>
      <c r="H685" s="4"/>
      <c r="I685" s="4"/>
      <c r="J685" s="4"/>
      <c r="K685" s="4"/>
    </row>
    <row r="686" spans="1:11" ht="14.1" customHeight="1">
      <c r="A686" s="4"/>
      <c r="B686" s="4"/>
      <c r="C686" s="11" t="s">
        <v>361</v>
      </c>
      <c r="D686" s="30">
        <v>0</v>
      </c>
      <c r="E686" s="30">
        <v>0</v>
      </c>
      <c r="F686" s="30">
        <v>0</v>
      </c>
      <c r="G686" s="30">
        <v>0</v>
      </c>
      <c r="H686" s="4"/>
      <c r="I686" s="4"/>
      <c r="J686" s="4"/>
      <c r="K686" s="4"/>
    </row>
    <row r="687" spans="1:11" ht="14.1" customHeight="1">
      <c r="A687" s="4"/>
      <c r="B687" s="4"/>
      <c r="C687" s="11" t="s">
        <v>363</v>
      </c>
      <c r="D687" s="30">
        <v>0</v>
      </c>
      <c r="E687" s="30">
        <v>0</v>
      </c>
      <c r="F687" s="30">
        <v>0</v>
      </c>
      <c r="G687" s="30">
        <v>0</v>
      </c>
      <c r="H687" s="4"/>
      <c r="I687" s="4"/>
      <c r="J687" s="4"/>
      <c r="K687" s="4"/>
    </row>
    <row r="688" spans="1:11" ht="14.1" customHeight="1">
      <c r="A688" s="4"/>
      <c r="B688" s="4"/>
      <c r="C688" s="11" t="s">
        <v>357</v>
      </c>
      <c r="D688" s="30">
        <v>0</v>
      </c>
      <c r="E688" s="30">
        <v>0</v>
      </c>
      <c r="F688" s="30">
        <v>0</v>
      </c>
      <c r="G688" s="30">
        <v>0</v>
      </c>
      <c r="H688" s="4"/>
      <c r="I688" s="4"/>
      <c r="J688" s="4"/>
      <c r="K688" s="4"/>
    </row>
    <row r="689" spans="1:11" ht="14.1" customHeight="1">
      <c r="A689" s="4"/>
      <c r="B689" s="4"/>
      <c r="C689" s="11" t="s">
        <v>361</v>
      </c>
      <c r="D689" s="30">
        <v>0</v>
      </c>
      <c r="E689" s="30">
        <v>0</v>
      </c>
      <c r="F689" s="30">
        <v>0</v>
      </c>
      <c r="G689" s="30">
        <v>0</v>
      </c>
      <c r="H689" s="4"/>
      <c r="I689" s="4"/>
      <c r="J689" s="4"/>
      <c r="K689" s="4"/>
    </row>
    <row r="690" spans="1:11" ht="14.1" customHeight="1">
      <c r="A690" s="4"/>
      <c r="B690" s="4"/>
      <c r="C690" s="11" t="s">
        <v>362</v>
      </c>
      <c r="D690" s="30">
        <v>0</v>
      </c>
      <c r="E690" s="30">
        <v>0</v>
      </c>
      <c r="F690" s="30">
        <v>0</v>
      </c>
      <c r="G690" s="30">
        <v>0</v>
      </c>
      <c r="H690" s="4"/>
      <c r="I690" s="4"/>
      <c r="J690" s="4"/>
      <c r="K690" s="4"/>
    </row>
    <row r="691" spans="1:11" ht="14.1" customHeight="1">
      <c r="A691" s="4"/>
      <c r="B691" s="4"/>
      <c r="C691" s="11" t="s">
        <v>357</v>
      </c>
      <c r="D691" s="30">
        <v>0</v>
      </c>
      <c r="E691" s="30">
        <v>0</v>
      </c>
      <c r="F691" s="30">
        <v>0</v>
      </c>
      <c r="G691" s="30">
        <v>0</v>
      </c>
      <c r="H691" s="4"/>
      <c r="I691" s="4"/>
      <c r="J691" s="4"/>
      <c r="K691" s="4"/>
    </row>
    <row r="692" spans="1:11" ht="14.1" customHeight="1">
      <c r="A692" s="4"/>
      <c r="B692" s="4"/>
      <c r="C692" s="11" t="s">
        <v>361</v>
      </c>
      <c r="D692" s="30">
        <v>0</v>
      </c>
      <c r="E692" s="30">
        <v>0</v>
      </c>
      <c r="F692" s="30">
        <v>0</v>
      </c>
      <c r="G692" s="30">
        <v>0</v>
      </c>
      <c r="H692" s="4"/>
      <c r="I692" s="4"/>
      <c r="J692" s="4"/>
      <c r="K692" s="4"/>
    </row>
    <row r="693" spans="1:11" ht="14.1" customHeight="1">
      <c r="A693" s="4"/>
      <c r="B693" s="4"/>
      <c r="C693" s="11" t="s">
        <v>360</v>
      </c>
      <c r="D693" s="30">
        <v>0</v>
      </c>
      <c r="E693" s="30">
        <v>1099200</v>
      </c>
      <c r="F693" s="30">
        <v>0</v>
      </c>
      <c r="G693" s="30">
        <v>0</v>
      </c>
      <c r="H693" s="4"/>
      <c r="I693" s="4"/>
      <c r="J693" s="4"/>
      <c r="K693" s="4"/>
    </row>
    <row r="694" spans="1:11" ht="14.1" customHeight="1">
      <c r="A694" s="4"/>
      <c r="B694" s="4"/>
      <c r="C694" s="11" t="s">
        <v>357</v>
      </c>
      <c r="D694" s="30">
        <v>0</v>
      </c>
      <c r="E694" s="30">
        <v>1099200</v>
      </c>
      <c r="F694" s="30">
        <v>0</v>
      </c>
      <c r="G694" s="30">
        <v>0</v>
      </c>
      <c r="H694" s="4"/>
      <c r="I694" s="4"/>
      <c r="J694" s="4"/>
      <c r="K694" s="4"/>
    </row>
    <row r="695" spans="1:11" ht="14.1" customHeight="1">
      <c r="A695" s="4"/>
      <c r="B695" s="4"/>
      <c r="C695" s="11" t="s">
        <v>356</v>
      </c>
      <c r="D695" s="30">
        <v>0</v>
      </c>
      <c r="E695" s="30">
        <v>0</v>
      </c>
      <c r="F695" s="30">
        <v>0</v>
      </c>
      <c r="G695" s="30">
        <v>0</v>
      </c>
      <c r="H695" s="4"/>
      <c r="I695" s="4"/>
      <c r="J695" s="4"/>
      <c r="K695" s="4"/>
    </row>
    <row r="696" spans="1:11" ht="14.1" customHeight="1">
      <c r="A696" s="4"/>
      <c r="B696" s="4"/>
      <c r="C696" s="11" t="s">
        <v>355</v>
      </c>
      <c r="D696" s="30">
        <v>0</v>
      </c>
      <c r="E696" s="30">
        <v>0</v>
      </c>
      <c r="F696" s="30">
        <v>0</v>
      </c>
      <c r="G696" s="30">
        <v>0</v>
      </c>
      <c r="H696" s="4"/>
      <c r="I696" s="4"/>
      <c r="J696" s="4"/>
      <c r="K696" s="4"/>
    </row>
    <row r="697" spans="1:11" ht="14.1" customHeight="1">
      <c r="A697" s="4"/>
      <c r="B697" s="4"/>
      <c r="C697" s="11" t="s">
        <v>354</v>
      </c>
      <c r="D697" s="30">
        <v>0</v>
      </c>
      <c r="E697" s="30">
        <v>0</v>
      </c>
      <c r="F697" s="30">
        <v>0</v>
      </c>
      <c r="G697" s="30">
        <v>0</v>
      </c>
      <c r="H697" s="4"/>
      <c r="I697" s="4"/>
      <c r="J697" s="4"/>
      <c r="K697" s="4"/>
    </row>
    <row r="698" spans="1:11" ht="14.1" customHeight="1">
      <c r="A698" s="4"/>
      <c r="B698" s="4"/>
      <c r="C698" s="11" t="s">
        <v>353</v>
      </c>
      <c r="D698" s="30">
        <v>0</v>
      </c>
      <c r="E698" s="30">
        <v>0</v>
      </c>
      <c r="F698" s="30">
        <v>0</v>
      </c>
      <c r="G698" s="30">
        <v>0</v>
      </c>
      <c r="H698" s="4"/>
      <c r="I698" s="4"/>
      <c r="J698" s="4"/>
      <c r="K698" s="4"/>
    </row>
    <row r="699" spans="1:11" ht="14.1" customHeight="1">
      <c r="A699" s="4"/>
      <c r="B699" s="4"/>
      <c r="C699" s="11" t="s">
        <v>359</v>
      </c>
      <c r="D699" s="30">
        <v>0</v>
      </c>
      <c r="E699" s="30">
        <v>0</v>
      </c>
      <c r="F699" s="30">
        <v>12403200</v>
      </c>
      <c r="G699" s="30">
        <v>0</v>
      </c>
      <c r="H699" s="4"/>
      <c r="I699" s="4"/>
      <c r="J699" s="4"/>
      <c r="K699" s="4"/>
    </row>
    <row r="700" spans="1:11" ht="14.1" customHeight="1">
      <c r="A700" s="4"/>
      <c r="B700" s="4"/>
      <c r="C700" s="11" t="s">
        <v>357</v>
      </c>
      <c r="D700" s="30">
        <v>0</v>
      </c>
      <c r="E700" s="30">
        <v>0</v>
      </c>
      <c r="F700" s="30">
        <v>12403200</v>
      </c>
      <c r="G700" s="30">
        <v>0</v>
      </c>
      <c r="H700" s="4"/>
      <c r="I700" s="4"/>
      <c r="J700" s="4"/>
      <c r="K700" s="4"/>
    </row>
    <row r="701" spans="1:11" ht="14.1" customHeight="1">
      <c r="A701" s="4"/>
      <c r="B701" s="4"/>
      <c r="C701" s="11" t="s">
        <v>356</v>
      </c>
      <c r="D701" s="30">
        <v>0</v>
      </c>
      <c r="E701" s="30">
        <v>0</v>
      </c>
      <c r="F701" s="30">
        <v>0</v>
      </c>
      <c r="G701" s="30">
        <v>0</v>
      </c>
      <c r="H701" s="4"/>
      <c r="I701" s="4"/>
      <c r="J701" s="4"/>
      <c r="K701" s="4"/>
    </row>
    <row r="702" spans="1:11" ht="14.1" customHeight="1">
      <c r="A702" s="4"/>
      <c r="B702" s="4"/>
      <c r="C702" s="11" t="s">
        <v>355</v>
      </c>
      <c r="D702" s="30">
        <v>0</v>
      </c>
      <c r="E702" s="30">
        <v>0</v>
      </c>
      <c r="F702" s="30">
        <v>0</v>
      </c>
      <c r="G702" s="30">
        <v>0</v>
      </c>
      <c r="H702" s="4"/>
      <c r="I702" s="4"/>
      <c r="J702" s="4"/>
      <c r="K702" s="4"/>
    </row>
    <row r="703" spans="1:11" ht="14.1" customHeight="1">
      <c r="A703" s="4"/>
      <c r="B703" s="4"/>
      <c r="C703" s="11" t="s">
        <v>354</v>
      </c>
      <c r="D703" s="30">
        <v>0</v>
      </c>
      <c r="E703" s="30">
        <v>0</v>
      </c>
      <c r="F703" s="30">
        <v>0</v>
      </c>
      <c r="G703" s="30">
        <v>0</v>
      </c>
      <c r="H703" s="4"/>
      <c r="I703" s="4"/>
      <c r="J703" s="4"/>
      <c r="K703" s="4"/>
    </row>
    <row r="704" spans="1:11" ht="14.1" customHeight="1">
      <c r="A704" s="4"/>
      <c r="B704" s="4"/>
      <c r="C704" s="11" t="s">
        <v>353</v>
      </c>
      <c r="D704" s="30">
        <v>0</v>
      </c>
      <c r="E704" s="30">
        <v>0</v>
      </c>
      <c r="F704" s="30">
        <v>0</v>
      </c>
      <c r="G704" s="30">
        <v>0</v>
      </c>
      <c r="H704" s="4"/>
      <c r="I704" s="4"/>
      <c r="J704" s="4"/>
      <c r="K704" s="4"/>
    </row>
    <row r="705" spans="1:11" ht="14.1" customHeight="1">
      <c r="A705" s="4"/>
      <c r="B705" s="4"/>
      <c r="C705" s="11" t="s">
        <v>358</v>
      </c>
      <c r="D705" s="30">
        <v>0</v>
      </c>
      <c r="E705" s="30">
        <v>0</v>
      </c>
      <c r="F705" s="30">
        <v>0</v>
      </c>
      <c r="G705" s="30">
        <v>0</v>
      </c>
      <c r="H705" s="4"/>
      <c r="I705" s="4"/>
      <c r="J705" s="4"/>
      <c r="K705" s="4"/>
    </row>
    <row r="706" spans="1:11" ht="14.1" customHeight="1">
      <c r="A706" s="4"/>
      <c r="B706" s="4"/>
      <c r="C706" s="11" t="s">
        <v>357</v>
      </c>
      <c r="D706" s="30">
        <v>0</v>
      </c>
      <c r="E706" s="30">
        <v>0</v>
      </c>
      <c r="F706" s="30">
        <v>0</v>
      </c>
      <c r="G706" s="30">
        <v>0</v>
      </c>
      <c r="H706" s="4"/>
      <c r="I706" s="4"/>
      <c r="J706" s="4"/>
      <c r="K706" s="4"/>
    </row>
    <row r="707" spans="1:11" ht="14.1" customHeight="1">
      <c r="A707" s="4"/>
      <c r="B707" s="4"/>
      <c r="C707" s="11" t="s">
        <v>356</v>
      </c>
      <c r="D707" s="30">
        <v>0</v>
      </c>
      <c r="E707" s="30">
        <v>0</v>
      </c>
      <c r="F707" s="30">
        <v>0</v>
      </c>
      <c r="G707" s="30">
        <v>0</v>
      </c>
      <c r="H707" s="4"/>
      <c r="I707" s="4"/>
      <c r="J707" s="4"/>
      <c r="K707" s="4"/>
    </row>
    <row r="708" spans="1:11" ht="14.1" customHeight="1">
      <c r="A708" s="4"/>
      <c r="B708" s="4"/>
      <c r="C708" s="11" t="s">
        <v>355</v>
      </c>
      <c r="D708" s="30">
        <v>0</v>
      </c>
      <c r="E708" s="30">
        <v>0</v>
      </c>
      <c r="F708" s="30">
        <v>0</v>
      </c>
      <c r="G708" s="30">
        <v>0</v>
      </c>
      <c r="H708" s="4"/>
      <c r="I708" s="4"/>
      <c r="J708" s="4"/>
      <c r="K708" s="4"/>
    </row>
    <row r="709" spans="1:11" ht="14.1" customHeight="1">
      <c r="A709" s="4"/>
      <c r="B709" s="4"/>
      <c r="C709" s="11" t="s">
        <v>354</v>
      </c>
      <c r="D709" s="30">
        <v>0</v>
      </c>
      <c r="E709" s="30">
        <v>0</v>
      </c>
      <c r="F709" s="30">
        <v>0</v>
      </c>
      <c r="G709" s="30">
        <v>0</v>
      </c>
      <c r="H709" s="4"/>
      <c r="I709" s="4"/>
      <c r="J709" s="4"/>
      <c r="K709" s="4"/>
    </row>
    <row r="710" spans="1:11" ht="14.1" customHeight="1">
      <c r="A710" s="4"/>
      <c r="B710" s="4"/>
      <c r="C710" s="11" t="s">
        <v>353</v>
      </c>
      <c r="D710" s="30">
        <v>0</v>
      </c>
      <c r="E710" s="30">
        <v>0</v>
      </c>
      <c r="F710" s="30">
        <v>0</v>
      </c>
      <c r="G710" s="30">
        <v>0</v>
      </c>
      <c r="H710" s="4"/>
      <c r="I710" s="4"/>
      <c r="J710" s="4"/>
      <c r="K710" s="4"/>
    </row>
    <row r="711" spans="1:11" ht="14.1" customHeight="1">
      <c r="A711" s="4"/>
      <c r="B711" s="4"/>
      <c r="C711" s="11" t="s">
        <v>352</v>
      </c>
      <c r="D711" s="30">
        <v>0</v>
      </c>
      <c r="E711" s="30">
        <v>0</v>
      </c>
      <c r="F711" s="30">
        <v>0</v>
      </c>
      <c r="G711" s="30">
        <v>0</v>
      </c>
      <c r="H711" s="4"/>
      <c r="I711" s="4"/>
      <c r="J711" s="4"/>
      <c r="K711" s="4"/>
    </row>
    <row r="712" spans="1:11" ht="14.1" customHeight="1">
      <c r="A712" s="4"/>
      <c r="B712" s="4"/>
      <c r="C712" s="11" t="s">
        <v>351</v>
      </c>
      <c r="D712" s="30">
        <v>0</v>
      </c>
      <c r="E712" s="30">
        <v>0</v>
      </c>
      <c r="F712" s="30">
        <v>0</v>
      </c>
      <c r="G712" s="30">
        <v>0</v>
      </c>
      <c r="H712" s="4"/>
      <c r="I712" s="4"/>
      <c r="J712" s="4"/>
      <c r="K712" s="4"/>
    </row>
    <row r="713" spans="1:11" ht="14.1" customHeight="1">
      <c r="A713" s="4"/>
      <c r="B713" s="4"/>
      <c r="C713" s="10" t="s">
        <v>145</v>
      </c>
      <c r="D713" s="30">
        <v>0</v>
      </c>
      <c r="E713" s="30">
        <v>1099200</v>
      </c>
      <c r="F713" s="30">
        <v>12403200</v>
      </c>
      <c r="G713" s="30">
        <v>0</v>
      </c>
      <c r="H713" s="4"/>
      <c r="I713" s="4"/>
      <c r="J713" s="4"/>
      <c r="K713" s="4"/>
    </row>
    <row r="714" spans="1:11" ht="15" customHeight="1">
      <c r="A714" s="4"/>
      <c r="B714" s="4"/>
      <c r="C714" s="9" t="s">
        <v>348</v>
      </c>
      <c r="D714" s="31" t="s">
        <v>348</v>
      </c>
      <c r="E714" s="31" t="s">
        <v>348</v>
      </c>
      <c r="F714" s="31" t="s">
        <v>348</v>
      </c>
      <c r="G714" s="31" t="s">
        <v>348</v>
      </c>
      <c r="H714" s="4"/>
      <c r="I714" s="4"/>
      <c r="J714" s="4"/>
      <c r="K714" s="4"/>
    </row>
    <row r="715" spans="1:11" ht="15" customHeight="1">
      <c r="A715" s="4"/>
      <c r="B715" s="4"/>
      <c r="C715" s="8" t="s">
        <v>369</v>
      </c>
      <c r="D715" s="32">
        <v>0</v>
      </c>
      <c r="E715" s="32">
        <v>556440000</v>
      </c>
      <c r="F715" s="32">
        <v>502440000</v>
      </c>
      <c r="G715" s="32">
        <v>502440000</v>
      </c>
      <c r="H715" s="4"/>
      <c r="I715" s="4"/>
      <c r="J715" s="4"/>
      <c r="K715" s="4"/>
    </row>
    <row r="716" spans="1:11" ht="15" customHeight="1">
      <c r="A716" s="4"/>
      <c r="B716" s="4"/>
      <c r="C716" s="7" t="s">
        <v>368</v>
      </c>
      <c r="D716" s="28">
        <v>0</v>
      </c>
      <c r="E716" s="28">
        <v>254500000</v>
      </c>
      <c r="F716" s="28">
        <v>254500000</v>
      </c>
      <c r="G716" s="28">
        <v>254500000</v>
      </c>
      <c r="H716" s="4"/>
      <c r="I716" s="4"/>
      <c r="J716" s="4"/>
      <c r="K716" s="4"/>
    </row>
    <row r="717" spans="1:11" ht="15" customHeight="1">
      <c r="A717" s="4"/>
      <c r="B717" s="4"/>
      <c r="C717" s="7" t="s">
        <v>357</v>
      </c>
      <c r="D717" s="28">
        <v>0</v>
      </c>
      <c r="E717" s="28">
        <v>254500000</v>
      </c>
      <c r="F717" s="28">
        <v>254500000</v>
      </c>
      <c r="G717" s="28">
        <v>254500000</v>
      </c>
      <c r="H717" s="4"/>
      <c r="I717" s="4"/>
      <c r="J717" s="4"/>
      <c r="K717" s="4"/>
    </row>
    <row r="718" spans="1:11" ht="15" customHeight="1">
      <c r="A718" s="4"/>
      <c r="B718" s="4"/>
      <c r="C718" s="7" t="s">
        <v>361</v>
      </c>
      <c r="D718" s="28">
        <v>0</v>
      </c>
      <c r="E718" s="28">
        <v>0</v>
      </c>
      <c r="F718" s="28">
        <v>0</v>
      </c>
      <c r="G718" s="28">
        <v>0</v>
      </c>
      <c r="H718" s="4"/>
      <c r="I718" s="4"/>
      <c r="J718" s="4"/>
      <c r="K718" s="4"/>
    </row>
    <row r="719" spans="1:11" ht="15" customHeight="1">
      <c r="A719" s="4"/>
      <c r="B719" s="4"/>
      <c r="C719" s="7" t="s">
        <v>367</v>
      </c>
      <c r="D719" s="28">
        <v>0</v>
      </c>
      <c r="E719" s="28">
        <v>42620000</v>
      </c>
      <c r="F719" s="28">
        <v>42620000</v>
      </c>
      <c r="G719" s="28">
        <v>42620000</v>
      </c>
      <c r="H719" s="4"/>
      <c r="I719" s="4"/>
      <c r="J719" s="4"/>
      <c r="K719" s="4"/>
    </row>
    <row r="720" spans="1:11" ht="15" customHeight="1">
      <c r="A720" s="4"/>
      <c r="B720" s="4"/>
      <c r="C720" s="7" t="s">
        <v>357</v>
      </c>
      <c r="D720" s="28">
        <v>0</v>
      </c>
      <c r="E720" s="28">
        <v>42620000</v>
      </c>
      <c r="F720" s="28">
        <v>42620000</v>
      </c>
      <c r="G720" s="28">
        <v>42620000</v>
      </c>
      <c r="H720" s="4"/>
      <c r="I720" s="4"/>
      <c r="J720" s="4"/>
      <c r="K720" s="4"/>
    </row>
    <row r="721" spans="1:11" ht="15" customHeight="1">
      <c r="A721" s="4"/>
      <c r="B721" s="4"/>
      <c r="C721" s="7" t="s">
        <v>361</v>
      </c>
      <c r="D721" s="28">
        <v>0</v>
      </c>
      <c r="E721" s="28">
        <v>0</v>
      </c>
      <c r="F721" s="28">
        <v>0</v>
      </c>
      <c r="G721" s="28">
        <v>0</v>
      </c>
      <c r="H721" s="4"/>
      <c r="I721" s="4"/>
      <c r="J721" s="4"/>
      <c r="K721" s="4"/>
    </row>
    <row r="722" spans="1:11" ht="15" customHeight="1">
      <c r="A722" s="4"/>
      <c r="B722" s="4"/>
      <c r="C722" s="7" t="s">
        <v>366</v>
      </c>
      <c r="D722" s="28">
        <v>0</v>
      </c>
      <c r="E722" s="28">
        <v>184230000</v>
      </c>
      <c r="F722" s="28">
        <v>157230000</v>
      </c>
      <c r="G722" s="28">
        <v>157230000</v>
      </c>
      <c r="H722" s="4"/>
      <c r="I722" s="4"/>
      <c r="J722" s="4"/>
      <c r="K722" s="4"/>
    </row>
    <row r="723" spans="1:11" ht="15" customHeight="1">
      <c r="A723" s="4"/>
      <c r="B723" s="4"/>
      <c r="C723" s="7" t="s">
        <v>357</v>
      </c>
      <c r="D723" s="28">
        <v>0</v>
      </c>
      <c r="E723" s="28">
        <v>184230000</v>
      </c>
      <c r="F723" s="28">
        <v>157230000</v>
      </c>
      <c r="G723" s="28">
        <v>157230000</v>
      </c>
      <c r="H723" s="4"/>
      <c r="I723" s="4"/>
      <c r="J723" s="4"/>
      <c r="K723" s="4"/>
    </row>
    <row r="724" spans="1:11" ht="15" customHeight="1">
      <c r="A724" s="4"/>
      <c r="B724" s="4"/>
      <c r="C724" s="7" t="s">
        <v>361</v>
      </c>
      <c r="D724" s="28">
        <v>0</v>
      </c>
      <c r="E724" s="28">
        <v>0</v>
      </c>
      <c r="F724" s="28">
        <v>0</v>
      </c>
      <c r="G724" s="28">
        <v>0</v>
      </c>
      <c r="H724" s="4"/>
      <c r="I724" s="4"/>
      <c r="J724" s="4"/>
      <c r="K724" s="4"/>
    </row>
    <row r="725" spans="1:11" ht="15" customHeight="1">
      <c r="A725" s="4"/>
      <c r="B725" s="4"/>
      <c r="C725" s="7" t="s">
        <v>365</v>
      </c>
      <c r="D725" s="28">
        <v>0</v>
      </c>
      <c r="E725" s="28">
        <v>0</v>
      </c>
      <c r="F725" s="28">
        <v>0</v>
      </c>
      <c r="G725" s="28">
        <v>0</v>
      </c>
      <c r="H725" s="4"/>
      <c r="I725" s="4"/>
      <c r="J725" s="4"/>
      <c r="K725" s="4"/>
    </row>
    <row r="726" spans="1:11" ht="15" customHeight="1">
      <c r="A726" s="4"/>
      <c r="B726" s="4"/>
      <c r="C726" s="7" t="s">
        <v>357</v>
      </c>
      <c r="D726" s="28">
        <v>0</v>
      </c>
      <c r="E726" s="28">
        <v>0</v>
      </c>
      <c r="F726" s="28">
        <v>0</v>
      </c>
      <c r="G726" s="28">
        <v>0</v>
      </c>
      <c r="H726" s="4"/>
      <c r="I726" s="4"/>
      <c r="J726" s="4"/>
      <c r="K726" s="4"/>
    </row>
    <row r="727" spans="1:11" ht="15" customHeight="1">
      <c r="A727" s="4"/>
      <c r="B727" s="4"/>
      <c r="C727" s="7" t="s">
        <v>361</v>
      </c>
      <c r="D727" s="28">
        <v>0</v>
      </c>
      <c r="E727" s="28">
        <v>0</v>
      </c>
      <c r="F727" s="28">
        <v>0</v>
      </c>
      <c r="G727" s="28">
        <v>0</v>
      </c>
      <c r="H727" s="4"/>
      <c r="I727" s="4"/>
      <c r="J727" s="4"/>
      <c r="K727" s="4"/>
    </row>
    <row r="728" spans="1:11" ht="20.100000000000001" customHeight="1">
      <c r="A728" s="4"/>
      <c r="B728" s="4"/>
      <c r="C728" s="7" t="s">
        <v>364</v>
      </c>
      <c r="D728" s="29">
        <v>0</v>
      </c>
      <c r="E728" s="29">
        <v>0</v>
      </c>
      <c r="F728" s="29">
        <v>0</v>
      </c>
      <c r="G728" s="29">
        <v>0</v>
      </c>
      <c r="H728" s="4"/>
      <c r="I728" s="4"/>
      <c r="J728" s="4"/>
      <c r="K728" s="4"/>
    </row>
    <row r="729" spans="1:11" ht="15" customHeight="1">
      <c r="A729" s="4"/>
      <c r="B729" s="4"/>
      <c r="C729" s="7" t="s">
        <v>357</v>
      </c>
      <c r="D729" s="28">
        <v>0</v>
      </c>
      <c r="E729" s="28">
        <v>0</v>
      </c>
      <c r="F729" s="28">
        <v>0</v>
      </c>
      <c r="G729" s="28">
        <v>0</v>
      </c>
      <c r="H729" s="4"/>
      <c r="I729" s="4"/>
      <c r="J729" s="4"/>
      <c r="K729" s="4"/>
    </row>
    <row r="730" spans="1:11" ht="15" customHeight="1">
      <c r="A730" s="4"/>
      <c r="B730" s="4"/>
      <c r="C730" s="7" t="s">
        <v>361</v>
      </c>
      <c r="D730" s="28">
        <v>0</v>
      </c>
      <c r="E730" s="28">
        <v>0</v>
      </c>
      <c r="F730" s="28">
        <v>0</v>
      </c>
      <c r="G730" s="28">
        <v>0</v>
      </c>
      <c r="H730" s="4"/>
      <c r="I730" s="4"/>
      <c r="J730" s="4"/>
      <c r="K730" s="4"/>
    </row>
    <row r="731" spans="1:11" ht="15" customHeight="1">
      <c r="A731" s="4"/>
      <c r="B731" s="4"/>
      <c r="C731" s="7" t="s">
        <v>363</v>
      </c>
      <c r="D731" s="28">
        <v>0</v>
      </c>
      <c r="E731" s="28">
        <v>90000</v>
      </c>
      <c r="F731" s="28">
        <v>90000</v>
      </c>
      <c r="G731" s="28">
        <v>90000</v>
      </c>
      <c r="H731" s="4"/>
      <c r="I731" s="4"/>
      <c r="J731" s="4"/>
      <c r="K731" s="4"/>
    </row>
    <row r="732" spans="1:11" ht="15" customHeight="1">
      <c r="A732" s="4"/>
      <c r="B732" s="4"/>
      <c r="C732" s="7" t="s">
        <v>357</v>
      </c>
      <c r="D732" s="28">
        <v>0</v>
      </c>
      <c r="E732" s="28">
        <v>90000</v>
      </c>
      <c r="F732" s="28">
        <v>90000</v>
      </c>
      <c r="G732" s="28">
        <v>90000</v>
      </c>
      <c r="H732" s="4"/>
      <c r="I732" s="4"/>
      <c r="J732" s="4"/>
      <c r="K732" s="4"/>
    </row>
    <row r="733" spans="1:11" ht="15" customHeight="1">
      <c r="A733" s="4"/>
      <c r="B733" s="4"/>
      <c r="C733" s="7" t="s">
        <v>361</v>
      </c>
      <c r="D733" s="28">
        <v>0</v>
      </c>
      <c r="E733" s="28">
        <v>0</v>
      </c>
      <c r="F733" s="28">
        <v>0</v>
      </c>
      <c r="G733" s="28">
        <v>0</v>
      </c>
      <c r="H733" s="4"/>
      <c r="I733" s="4"/>
      <c r="J733" s="4"/>
      <c r="K733" s="4"/>
    </row>
    <row r="734" spans="1:11" ht="15" customHeight="1">
      <c r="A734" s="4"/>
      <c r="B734" s="4"/>
      <c r="C734" s="7" t="s">
        <v>362</v>
      </c>
      <c r="D734" s="28">
        <v>0</v>
      </c>
      <c r="E734" s="28">
        <v>0</v>
      </c>
      <c r="F734" s="28">
        <v>0</v>
      </c>
      <c r="G734" s="28">
        <v>0</v>
      </c>
      <c r="H734" s="4"/>
      <c r="I734" s="4"/>
      <c r="J734" s="4"/>
      <c r="K734" s="4"/>
    </row>
    <row r="735" spans="1:11" ht="15" customHeight="1">
      <c r="A735" s="4"/>
      <c r="B735" s="4"/>
      <c r="C735" s="7" t="s">
        <v>357</v>
      </c>
      <c r="D735" s="28">
        <v>0</v>
      </c>
      <c r="E735" s="28">
        <v>0</v>
      </c>
      <c r="F735" s="28">
        <v>0</v>
      </c>
      <c r="G735" s="28">
        <v>0</v>
      </c>
      <c r="H735" s="4"/>
      <c r="I735" s="4"/>
      <c r="J735" s="4"/>
      <c r="K735" s="4"/>
    </row>
    <row r="736" spans="1:11" ht="15" customHeight="1">
      <c r="A736" s="4"/>
      <c r="B736" s="4"/>
      <c r="C736" s="7" t="s">
        <v>361</v>
      </c>
      <c r="D736" s="28">
        <v>0</v>
      </c>
      <c r="E736" s="28">
        <v>0</v>
      </c>
      <c r="F736" s="28">
        <v>0</v>
      </c>
      <c r="G736" s="28">
        <v>0</v>
      </c>
      <c r="H736" s="4"/>
      <c r="I736" s="4"/>
      <c r="J736" s="4"/>
      <c r="K736" s="4"/>
    </row>
    <row r="737" spans="1:11" ht="15" customHeight="1">
      <c r="A737" s="4"/>
      <c r="B737" s="4"/>
      <c r="C737" s="7" t="s">
        <v>360</v>
      </c>
      <c r="D737" s="28">
        <v>0</v>
      </c>
      <c r="E737" s="28">
        <v>1147200</v>
      </c>
      <c r="F737" s="28">
        <v>0</v>
      </c>
      <c r="G737" s="28">
        <v>0</v>
      </c>
      <c r="H737" s="4"/>
      <c r="I737" s="4"/>
      <c r="J737" s="4"/>
      <c r="K737" s="4"/>
    </row>
    <row r="738" spans="1:11" ht="15" customHeight="1">
      <c r="A738" s="4"/>
      <c r="B738" s="4"/>
      <c r="C738" s="7" t="s">
        <v>357</v>
      </c>
      <c r="D738" s="28">
        <v>0</v>
      </c>
      <c r="E738" s="28">
        <v>1147200</v>
      </c>
      <c r="F738" s="28">
        <v>0</v>
      </c>
      <c r="G738" s="28">
        <v>0</v>
      </c>
      <c r="H738" s="4"/>
      <c r="I738" s="4"/>
      <c r="J738" s="4"/>
      <c r="K738" s="4"/>
    </row>
    <row r="739" spans="1:11" ht="15" customHeight="1">
      <c r="A739" s="4"/>
      <c r="B739" s="4"/>
      <c r="C739" s="7" t="s">
        <v>356</v>
      </c>
      <c r="D739" s="28">
        <v>0</v>
      </c>
      <c r="E739" s="28">
        <v>0</v>
      </c>
      <c r="F739" s="28">
        <v>0</v>
      </c>
      <c r="G739" s="28">
        <v>0</v>
      </c>
      <c r="H739" s="4"/>
      <c r="I739" s="4"/>
      <c r="J739" s="4"/>
      <c r="K739" s="4"/>
    </row>
    <row r="740" spans="1:11" ht="15" customHeight="1">
      <c r="A740" s="4"/>
      <c r="B740" s="4"/>
      <c r="C740" s="7" t="s">
        <v>355</v>
      </c>
      <c r="D740" s="28">
        <v>0</v>
      </c>
      <c r="E740" s="28">
        <v>0</v>
      </c>
      <c r="F740" s="28">
        <v>0</v>
      </c>
      <c r="G740" s="28">
        <v>0</v>
      </c>
      <c r="H740" s="4"/>
      <c r="I740" s="4"/>
      <c r="J740" s="4"/>
      <c r="K740" s="4"/>
    </row>
    <row r="741" spans="1:11" ht="15" customHeight="1">
      <c r="A741" s="4"/>
      <c r="B741" s="4"/>
      <c r="C741" s="7" t="s">
        <v>354</v>
      </c>
      <c r="D741" s="28">
        <v>0</v>
      </c>
      <c r="E741" s="28">
        <v>0</v>
      </c>
      <c r="F741" s="28">
        <v>0</v>
      </c>
      <c r="G741" s="28">
        <v>0</v>
      </c>
      <c r="H741" s="4"/>
      <c r="I741" s="4"/>
      <c r="J741" s="4"/>
      <c r="K741" s="4"/>
    </row>
    <row r="742" spans="1:11" ht="15" customHeight="1">
      <c r="A742" s="4"/>
      <c r="B742" s="4"/>
      <c r="C742" s="7" t="s">
        <v>353</v>
      </c>
      <c r="D742" s="28">
        <v>0</v>
      </c>
      <c r="E742" s="28">
        <v>0</v>
      </c>
      <c r="F742" s="28">
        <v>0</v>
      </c>
      <c r="G742" s="28">
        <v>0</v>
      </c>
      <c r="H742" s="4"/>
      <c r="I742" s="4"/>
      <c r="J742" s="4"/>
      <c r="K742" s="4"/>
    </row>
    <row r="743" spans="1:11" ht="15" customHeight="1">
      <c r="A743" s="4"/>
      <c r="B743" s="4"/>
      <c r="C743" s="7" t="s">
        <v>359</v>
      </c>
      <c r="D743" s="28">
        <v>0</v>
      </c>
      <c r="E743" s="28">
        <v>73852800</v>
      </c>
      <c r="F743" s="28">
        <v>48000000</v>
      </c>
      <c r="G743" s="28">
        <v>48000000</v>
      </c>
      <c r="H743" s="4"/>
      <c r="I743" s="4"/>
      <c r="J743" s="4"/>
      <c r="K743" s="4"/>
    </row>
    <row r="744" spans="1:11" ht="15" customHeight="1">
      <c r="A744" s="4"/>
      <c r="B744" s="4"/>
      <c r="C744" s="7" t="s">
        <v>357</v>
      </c>
      <c r="D744" s="28">
        <v>0</v>
      </c>
      <c r="E744" s="28">
        <v>73852800</v>
      </c>
      <c r="F744" s="28">
        <v>48000000</v>
      </c>
      <c r="G744" s="28">
        <v>48000000</v>
      </c>
      <c r="H744" s="4"/>
      <c r="I744" s="4"/>
      <c r="J744" s="4"/>
      <c r="K744" s="4"/>
    </row>
    <row r="745" spans="1:11" ht="15" customHeight="1">
      <c r="A745" s="4"/>
      <c r="B745" s="4"/>
      <c r="C745" s="7" t="s">
        <v>356</v>
      </c>
      <c r="D745" s="28">
        <v>0</v>
      </c>
      <c r="E745" s="28">
        <v>0</v>
      </c>
      <c r="F745" s="28">
        <v>0</v>
      </c>
      <c r="G745" s="28">
        <v>0</v>
      </c>
      <c r="H745" s="4"/>
      <c r="I745" s="4"/>
      <c r="J745" s="4"/>
      <c r="K745" s="4"/>
    </row>
    <row r="746" spans="1:11" ht="15" customHeight="1">
      <c r="A746" s="4"/>
      <c r="B746" s="4"/>
      <c r="C746" s="7" t="s">
        <v>355</v>
      </c>
      <c r="D746" s="28">
        <v>0</v>
      </c>
      <c r="E746" s="28">
        <v>0</v>
      </c>
      <c r="F746" s="28">
        <v>0</v>
      </c>
      <c r="G746" s="28">
        <v>0</v>
      </c>
      <c r="H746" s="4"/>
      <c r="I746" s="4"/>
      <c r="J746" s="4"/>
      <c r="K746" s="4"/>
    </row>
    <row r="747" spans="1:11" ht="15" customHeight="1">
      <c r="A747" s="4"/>
      <c r="B747" s="4"/>
      <c r="C747" s="7" t="s">
        <v>354</v>
      </c>
      <c r="D747" s="28">
        <v>0</v>
      </c>
      <c r="E747" s="28">
        <v>0</v>
      </c>
      <c r="F747" s="28">
        <v>0</v>
      </c>
      <c r="G747" s="28">
        <v>0</v>
      </c>
      <c r="H747" s="4"/>
      <c r="I747" s="4"/>
      <c r="J747" s="4"/>
      <c r="K747" s="4"/>
    </row>
    <row r="748" spans="1:11" ht="15" customHeight="1">
      <c r="A748" s="4"/>
      <c r="B748" s="4"/>
      <c r="C748" s="7" t="s">
        <v>353</v>
      </c>
      <c r="D748" s="28">
        <v>0</v>
      </c>
      <c r="E748" s="28">
        <v>0</v>
      </c>
      <c r="F748" s="28">
        <v>0</v>
      </c>
      <c r="G748" s="28">
        <v>0</v>
      </c>
      <c r="H748" s="4"/>
      <c r="I748" s="4"/>
      <c r="J748" s="4"/>
      <c r="K748" s="4"/>
    </row>
    <row r="749" spans="1:11" ht="15" customHeight="1">
      <c r="A749" s="4"/>
      <c r="B749" s="4"/>
      <c r="C749" s="7" t="s">
        <v>358</v>
      </c>
      <c r="D749" s="28">
        <v>0</v>
      </c>
      <c r="E749" s="28">
        <v>0</v>
      </c>
      <c r="F749" s="28">
        <v>0</v>
      </c>
      <c r="G749" s="28">
        <v>0</v>
      </c>
      <c r="H749" s="4"/>
      <c r="I749" s="4"/>
      <c r="J749" s="4"/>
      <c r="K749" s="4"/>
    </row>
    <row r="750" spans="1:11" ht="15" customHeight="1">
      <c r="A750" s="4"/>
      <c r="B750" s="4"/>
      <c r="C750" s="7" t="s">
        <v>357</v>
      </c>
      <c r="D750" s="28">
        <v>0</v>
      </c>
      <c r="E750" s="28">
        <v>0</v>
      </c>
      <c r="F750" s="28">
        <v>0</v>
      </c>
      <c r="G750" s="28">
        <v>0</v>
      </c>
      <c r="H750" s="4"/>
      <c r="I750" s="4"/>
      <c r="J750" s="4"/>
      <c r="K750" s="4"/>
    </row>
    <row r="751" spans="1:11" ht="15" customHeight="1">
      <c r="A751" s="4"/>
      <c r="B751" s="4"/>
      <c r="C751" s="7" t="s">
        <v>356</v>
      </c>
      <c r="D751" s="28">
        <v>0</v>
      </c>
      <c r="E751" s="28">
        <v>0</v>
      </c>
      <c r="F751" s="28">
        <v>0</v>
      </c>
      <c r="G751" s="28">
        <v>0</v>
      </c>
      <c r="H751" s="4"/>
      <c r="I751" s="4"/>
      <c r="J751" s="4"/>
      <c r="K751" s="4"/>
    </row>
    <row r="752" spans="1:11" ht="15" customHeight="1">
      <c r="A752" s="4"/>
      <c r="B752" s="4"/>
      <c r="C752" s="7" t="s">
        <v>355</v>
      </c>
      <c r="D752" s="28">
        <v>0</v>
      </c>
      <c r="E752" s="28">
        <v>0</v>
      </c>
      <c r="F752" s="28">
        <v>0</v>
      </c>
      <c r="G752" s="28">
        <v>0</v>
      </c>
      <c r="H752" s="4"/>
      <c r="I752" s="4"/>
      <c r="J752" s="4"/>
      <c r="K752" s="4"/>
    </row>
    <row r="753" spans="1:11" ht="15" customHeight="1">
      <c r="A753" s="4"/>
      <c r="B753" s="4"/>
      <c r="C753" s="7" t="s">
        <v>354</v>
      </c>
      <c r="D753" s="28">
        <v>0</v>
      </c>
      <c r="E753" s="28">
        <v>0</v>
      </c>
      <c r="F753" s="28">
        <v>0</v>
      </c>
      <c r="G753" s="28">
        <v>0</v>
      </c>
      <c r="H753" s="4"/>
      <c r="I753" s="4"/>
      <c r="J753" s="4"/>
      <c r="K753" s="4"/>
    </row>
    <row r="754" spans="1:11" ht="15" customHeight="1">
      <c r="A754" s="4"/>
      <c r="B754" s="4"/>
      <c r="C754" s="7" t="s">
        <v>353</v>
      </c>
      <c r="D754" s="28">
        <v>0</v>
      </c>
      <c r="E754" s="28">
        <v>0</v>
      </c>
      <c r="F754" s="28">
        <v>0</v>
      </c>
      <c r="G754" s="28">
        <v>0</v>
      </c>
      <c r="H754" s="4"/>
      <c r="I754" s="4"/>
      <c r="J754" s="4"/>
      <c r="K754" s="4"/>
    </row>
    <row r="755" spans="1:11" ht="15" customHeight="1">
      <c r="A755" s="4"/>
      <c r="B755" s="4"/>
      <c r="C755" s="7" t="s">
        <v>352</v>
      </c>
      <c r="D755" s="28">
        <v>0</v>
      </c>
      <c r="E755" s="28">
        <v>0</v>
      </c>
      <c r="F755" s="28">
        <v>0</v>
      </c>
      <c r="G755" s="28">
        <v>0</v>
      </c>
      <c r="H755" s="4"/>
      <c r="I755" s="4"/>
      <c r="J755" s="4"/>
      <c r="K755" s="4"/>
    </row>
    <row r="756" spans="1:11" ht="15" customHeight="1">
      <c r="A756" s="4"/>
      <c r="B756" s="4"/>
      <c r="C756" s="7" t="s">
        <v>351</v>
      </c>
      <c r="D756" s="28">
        <v>0</v>
      </c>
      <c r="E756" s="28">
        <v>0</v>
      </c>
      <c r="F756" s="28">
        <v>0</v>
      </c>
      <c r="G756" s="28">
        <v>0</v>
      </c>
      <c r="H756" s="4"/>
      <c r="I756" s="4"/>
      <c r="J756" s="4"/>
      <c r="K756" s="4"/>
    </row>
    <row r="757" spans="1:11">
      <c r="C757" s="1348" t="s">
        <v>1348</v>
      </c>
      <c r="D757" s="1349"/>
      <c r="E757" s="1349"/>
      <c r="F757" s="1349"/>
      <c r="G757" s="1349"/>
    </row>
    <row r="758" spans="1:11">
      <c r="C758" s="1350" t="s">
        <v>290</v>
      </c>
      <c r="D758" s="1351"/>
      <c r="E758" s="1351"/>
      <c r="F758" s="1351"/>
      <c r="G758" s="1351"/>
    </row>
    <row r="759" spans="1:11">
      <c r="C759" s="42" t="s">
        <v>430</v>
      </c>
      <c r="D759" s="1352" t="s">
        <v>923</v>
      </c>
      <c r="E759" s="1353"/>
      <c r="F759" s="1353"/>
      <c r="G759" s="1353"/>
    </row>
    <row r="760" spans="1:11">
      <c r="C760" s="42" t="s">
        <v>428</v>
      </c>
      <c r="D760" s="1352" t="s">
        <v>922</v>
      </c>
      <c r="E760" s="1353"/>
      <c r="F760" s="1353"/>
      <c r="G760" s="1353"/>
    </row>
    <row r="761" spans="1:11">
      <c r="C761" s="42" t="s">
        <v>0</v>
      </c>
      <c r="D761" s="1352" t="s">
        <v>921</v>
      </c>
      <c r="E761" s="1353"/>
      <c r="F761" s="1353"/>
      <c r="G761" s="1353"/>
    </row>
    <row r="762" spans="1:11">
      <c r="C762" s="42" t="s">
        <v>1</v>
      </c>
      <c r="D762" s="1352" t="s">
        <v>133</v>
      </c>
      <c r="E762" s="1353"/>
      <c r="F762" s="1353"/>
      <c r="G762" s="1353"/>
    </row>
    <row r="763" spans="1:11">
      <c r="C763" s="42" t="s">
        <v>3</v>
      </c>
      <c r="D763" s="1342" t="s">
        <v>1349</v>
      </c>
      <c r="E763" s="1343"/>
      <c r="F763" s="1343"/>
      <c r="G763" s="1343"/>
    </row>
    <row r="764" spans="1:11">
      <c r="C764" s="1344" t="s">
        <v>4</v>
      </c>
      <c r="D764" s="1345"/>
      <c r="E764" s="1345"/>
      <c r="F764" s="1345"/>
      <c r="G764" s="1345"/>
    </row>
    <row r="765" spans="1:11">
      <c r="C765" s="1346" t="s">
        <v>920</v>
      </c>
      <c r="D765" s="1347"/>
      <c r="E765" s="1347"/>
      <c r="F765" s="1347"/>
      <c r="G765" s="1347"/>
    </row>
    <row r="766" spans="1:11">
      <c r="C766" s="43" t="s">
        <v>5</v>
      </c>
      <c r="D766" s="1340" t="s">
        <v>919</v>
      </c>
      <c r="E766" s="1341"/>
      <c r="F766" s="1341"/>
      <c r="G766" s="1341"/>
    </row>
    <row r="767" spans="1:11" ht="22.5">
      <c r="C767" s="44" t="s">
        <v>6</v>
      </c>
      <c r="D767" s="45">
        <v>2022</v>
      </c>
      <c r="E767" s="45">
        <v>2023</v>
      </c>
      <c r="F767" s="45">
        <v>2024</v>
      </c>
      <c r="G767" s="45">
        <v>2025</v>
      </c>
    </row>
    <row r="768" spans="1:11">
      <c r="C768" s="46"/>
      <c r="D768" s="47" t="s">
        <v>7</v>
      </c>
      <c r="E768" s="47" t="s">
        <v>8</v>
      </c>
      <c r="F768" s="47" t="s">
        <v>8</v>
      </c>
      <c r="G768" s="47" t="s">
        <v>8</v>
      </c>
    </row>
    <row r="769" spans="3:7" ht="33.75">
      <c r="C769" s="44" t="s">
        <v>918</v>
      </c>
      <c r="D769" s="48" t="s">
        <v>387</v>
      </c>
      <c r="E769" s="48" t="s">
        <v>387</v>
      </c>
      <c r="F769" s="48" t="s">
        <v>387</v>
      </c>
      <c r="G769" s="48" t="s">
        <v>387</v>
      </c>
    </row>
    <row r="770" spans="3:7" ht="45">
      <c r="C770" s="44" t="s">
        <v>917</v>
      </c>
      <c r="D770" s="48" t="s">
        <v>411</v>
      </c>
      <c r="E770" s="48" t="s">
        <v>411</v>
      </c>
      <c r="F770" s="48" t="s">
        <v>387</v>
      </c>
      <c r="G770" s="48" t="s">
        <v>388</v>
      </c>
    </row>
    <row r="771" spans="3:7" ht="22.5">
      <c r="C771" s="44" t="s">
        <v>916</v>
      </c>
      <c r="D771" s="48" t="s">
        <v>388</v>
      </c>
      <c r="E771" s="48" t="s">
        <v>388</v>
      </c>
      <c r="F771" s="48" t="s">
        <v>388</v>
      </c>
      <c r="G771" s="48" t="s">
        <v>931</v>
      </c>
    </row>
    <row r="772" spans="3:7" ht="33.75">
      <c r="C772" s="44" t="s">
        <v>915</v>
      </c>
      <c r="D772" s="48" t="s">
        <v>387</v>
      </c>
      <c r="E772" s="48" t="s">
        <v>388</v>
      </c>
      <c r="F772" s="48" t="s">
        <v>931</v>
      </c>
      <c r="G772" s="48" t="s">
        <v>931</v>
      </c>
    </row>
    <row r="773" spans="3:7">
      <c r="C773" s="43" t="s">
        <v>260</v>
      </c>
      <c r="D773" s="1340" t="s">
        <v>914</v>
      </c>
      <c r="E773" s="1341"/>
      <c r="F773" s="1341"/>
      <c r="G773" s="1341"/>
    </row>
    <row r="774" spans="3:7">
      <c r="C774" s="44" t="s">
        <v>402</v>
      </c>
      <c r="D774" s="45">
        <v>2022</v>
      </c>
      <c r="E774" s="45">
        <v>2023</v>
      </c>
      <c r="F774" s="45">
        <v>2024</v>
      </c>
      <c r="G774" s="45">
        <v>2025</v>
      </c>
    </row>
    <row r="775" spans="3:7">
      <c r="C775" s="46"/>
      <c r="D775" s="47" t="s">
        <v>7</v>
      </c>
      <c r="E775" s="47" t="s">
        <v>8</v>
      </c>
      <c r="F775" s="47" t="s">
        <v>8</v>
      </c>
      <c r="G775" s="47" t="s">
        <v>8</v>
      </c>
    </row>
    <row r="776" spans="3:7" ht="56.25">
      <c r="C776" s="44" t="s">
        <v>913</v>
      </c>
      <c r="D776" s="48" t="s">
        <v>387</v>
      </c>
      <c r="E776" s="48" t="s">
        <v>388</v>
      </c>
      <c r="F776" s="48" t="s">
        <v>931</v>
      </c>
      <c r="G776" s="48" t="s">
        <v>931</v>
      </c>
    </row>
    <row r="777" spans="3:7" ht="33.75">
      <c r="C777" s="44" t="s">
        <v>912</v>
      </c>
      <c r="D777" s="48" t="s">
        <v>411</v>
      </c>
      <c r="E777" s="48" t="s">
        <v>411</v>
      </c>
      <c r="F777" s="48" t="s">
        <v>387</v>
      </c>
      <c r="G777" s="48" t="s">
        <v>388</v>
      </c>
    </row>
    <row r="778" spans="3:7" ht="33.75">
      <c r="C778" s="44" t="s">
        <v>911</v>
      </c>
      <c r="D778" s="48" t="s">
        <v>388</v>
      </c>
      <c r="E778" s="48" t="s">
        <v>388</v>
      </c>
      <c r="F778" s="48" t="s">
        <v>388</v>
      </c>
      <c r="G778" s="48" t="s">
        <v>931</v>
      </c>
    </row>
    <row r="779" spans="3:7" ht="45">
      <c r="C779" s="44" t="s">
        <v>1794</v>
      </c>
      <c r="D779" s="48" t="s">
        <v>388</v>
      </c>
      <c r="E779" s="48" t="s">
        <v>931</v>
      </c>
      <c r="F779" s="48" t="s">
        <v>391</v>
      </c>
      <c r="G779" s="48" t="s">
        <v>391</v>
      </c>
    </row>
    <row r="780" spans="3:7">
      <c r="C780" s="1332" t="s">
        <v>291</v>
      </c>
      <c r="D780" s="1333"/>
      <c r="E780" s="1333"/>
      <c r="F780" s="1333"/>
      <c r="G780" s="1333"/>
    </row>
    <row r="781" spans="3:7">
      <c r="C781" s="49" t="s">
        <v>904</v>
      </c>
      <c r="D781" s="1332" t="s">
        <v>903</v>
      </c>
      <c r="E781" s="1333"/>
      <c r="F781" s="1333"/>
      <c r="G781" s="1333"/>
    </row>
    <row r="782" spans="3:7">
      <c r="C782" s="50" t="s">
        <v>382</v>
      </c>
      <c r="D782" s="1334" t="s">
        <v>910</v>
      </c>
      <c r="E782" s="1335"/>
      <c r="F782" s="1335"/>
      <c r="G782" s="1335"/>
    </row>
    <row r="783" spans="3:7">
      <c r="C783" s="51" t="s">
        <v>380</v>
      </c>
      <c r="D783" s="1336" t="s">
        <v>1795</v>
      </c>
      <c r="E783" s="1337"/>
      <c r="F783" s="1337"/>
      <c r="G783" s="1337"/>
    </row>
    <row r="784" spans="3:7">
      <c r="C784" s="51" t="s">
        <v>15</v>
      </c>
      <c r="D784" s="1336" t="s">
        <v>909</v>
      </c>
      <c r="E784" s="1337"/>
      <c r="F784" s="1337"/>
      <c r="G784" s="1337"/>
    </row>
    <row r="785" spans="3:7">
      <c r="C785" s="52"/>
      <c r="D785" s="53">
        <v>2022</v>
      </c>
      <c r="E785" s="53">
        <v>2023</v>
      </c>
      <c r="F785" s="53">
        <v>2024</v>
      </c>
      <c r="G785" s="53">
        <v>2025</v>
      </c>
    </row>
    <row r="786" spans="3:7">
      <c r="C786" s="54"/>
      <c r="D786" s="55" t="s">
        <v>7</v>
      </c>
      <c r="E786" s="55" t="s">
        <v>8</v>
      </c>
      <c r="F786" s="55" t="s">
        <v>8</v>
      </c>
      <c r="G786" s="55" t="s">
        <v>8</v>
      </c>
    </row>
    <row r="787" spans="3:7">
      <c r="C787" s="44" t="s">
        <v>16</v>
      </c>
      <c r="D787" s="48" t="s">
        <v>908</v>
      </c>
      <c r="E787" s="48" t="s">
        <v>1796</v>
      </c>
      <c r="F787" s="48" t="s">
        <v>1797</v>
      </c>
      <c r="G787" s="48" t="s">
        <v>1313</v>
      </c>
    </row>
    <row r="788" spans="3:7">
      <c r="C788" s="44" t="s">
        <v>481</v>
      </c>
      <c r="D788" s="48" t="s">
        <v>2805</v>
      </c>
      <c r="E788" s="48" t="s">
        <v>2806</v>
      </c>
      <c r="F788" s="48" t="s">
        <v>2807</v>
      </c>
      <c r="G788" s="48" t="s">
        <v>2807</v>
      </c>
    </row>
    <row r="789" spans="3:7">
      <c r="C789" s="44" t="s">
        <v>480</v>
      </c>
      <c r="D789" s="48" t="s">
        <v>2808</v>
      </c>
      <c r="E789" s="48" t="s">
        <v>2809</v>
      </c>
      <c r="F789" s="48" t="s">
        <v>2810</v>
      </c>
      <c r="G789" s="48" t="s">
        <v>2811</v>
      </c>
    </row>
    <row r="790" spans="3:7">
      <c r="C790" s="44" t="s">
        <v>375</v>
      </c>
      <c r="D790" s="48" t="s">
        <v>348</v>
      </c>
      <c r="E790" s="48" t="s">
        <v>1798</v>
      </c>
      <c r="F790" s="48" t="s">
        <v>1799</v>
      </c>
      <c r="G790" s="48" t="s">
        <v>1800</v>
      </c>
    </row>
    <row r="791" spans="3:7">
      <c r="C791" s="44" t="s">
        <v>374</v>
      </c>
      <c r="D791" s="48" t="s">
        <v>348</v>
      </c>
      <c r="E791" s="48" t="s">
        <v>2812</v>
      </c>
      <c r="F791" s="48" t="s">
        <v>2813</v>
      </c>
      <c r="G791" s="48" t="s">
        <v>372</v>
      </c>
    </row>
    <row r="792" spans="3:7">
      <c r="C792" s="44" t="s">
        <v>22</v>
      </c>
      <c r="D792" s="48" t="s">
        <v>348</v>
      </c>
      <c r="E792" s="48" t="s">
        <v>2814</v>
      </c>
      <c r="F792" s="48" t="s">
        <v>2815</v>
      </c>
      <c r="G792" s="48" t="s">
        <v>1801</v>
      </c>
    </row>
    <row r="793" spans="3:7">
      <c r="C793" s="1338" t="s">
        <v>371</v>
      </c>
      <c r="D793" s="1339"/>
      <c r="E793" s="1339"/>
      <c r="F793" s="1339"/>
      <c r="G793" s="1339"/>
    </row>
    <row r="794" spans="3:7">
      <c r="C794" s="52"/>
      <c r="D794" s="53">
        <v>2022</v>
      </c>
      <c r="E794" s="53">
        <v>2023</v>
      </c>
      <c r="F794" s="53">
        <v>2024</v>
      </c>
      <c r="G794" s="53">
        <v>2025</v>
      </c>
    </row>
    <row r="795" spans="3:7">
      <c r="C795" s="54"/>
      <c r="D795" s="55" t="s">
        <v>7</v>
      </c>
      <c r="E795" s="55" t="s">
        <v>8</v>
      </c>
      <c r="F795" s="55" t="s">
        <v>8</v>
      </c>
      <c r="G795" s="55" t="s">
        <v>8</v>
      </c>
    </row>
    <row r="796" spans="3:7">
      <c r="C796" s="56" t="s">
        <v>368</v>
      </c>
      <c r="D796" s="57">
        <v>0</v>
      </c>
      <c r="E796" s="57">
        <v>369200000</v>
      </c>
      <c r="F796" s="57">
        <v>369200000</v>
      </c>
      <c r="G796" s="57">
        <v>369200000</v>
      </c>
    </row>
    <row r="797" spans="3:7">
      <c r="C797" s="56" t="s">
        <v>357</v>
      </c>
      <c r="D797" s="57">
        <v>0</v>
      </c>
      <c r="E797" s="57">
        <v>369200000</v>
      </c>
      <c r="F797" s="57">
        <v>369200000</v>
      </c>
      <c r="G797" s="57">
        <v>369200000</v>
      </c>
    </row>
    <row r="798" spans="3:7">
      <c r="C798" s="56" t="s">
        <v>361</v>
      </c>
      <c r="D798" s="57">
        <v>0</v>
      </c>
      <c r="E798" s="57">
        <v>0</v>
      </c>
      <c r="F798" s="57">
        <v>0</v>
      </c>
      <c r="G798" s="57">
        <v>0</v>
      </c>
    </row>
    <row r="799" spans="3:7">
      <c r="C799" s="56" t="s">
        <v>367</v>
      </c>
      <c r="D799" s="57">
        <v>0</v>
      </c>
      <c r="E799" s="57">
        <v>51700000</v>
      </c>
      <c r="F799" s="57">
        <v>51700000</v>
      </c>
      <c r="G799" s="57">
        <v>51700000</v>
      </c>
    </row>
    <row r="800" spans="3:7">
      <c r="C800" s="56" t="s">
        <v>357</v>
      </c>
      <c r="D800" s="57">
        <v>0</v>
      </c>
      <c r="E800" s="57">
        <v>51700000</v>
      </c>
      <c r="F800" s="57">
        <v>51700000</v>
      </c>
      <c r="G800" s="57">
        <v>51700000</v>
      </c>
    </row>
    <row r="801" spans="3:7">
      <c r="C801" s="56" t="s">
        <v>361</v>
      </c>
      <c r="D801" s="57">
        <v>0</v>
      </c>
      <c r="E801" s="57">
        <v>0</v>
      </c>
      <c r="F801" s="57">
        <v>0</v>
      </c>
      <c r="G801" s="57">
        <v>0</v>
      </c>
    </row>
    <row r="802" spans="3:7">
      <c r="C802" s="56" t="s">
        <v>366</v>
      </c>
      <c r="D802" s="57">
        <v>0</v>
      </c>
      <c r="E802" s="57">
        <v>211926000</v>
      </c>
      <c r="F802" s="57">
        <v>204226000</v>
      </c>
      <c r="G802" s="57">
        <v>204226000</v>
      </c>
    </row>
    <row r="803" spans="3:7">
      <c r="C803" s="56" t="s">
        <v>357</v>
      </c>
      <c r="D803" s="57">
        <v>0</v>
      </c>
      <c r="E803" s="57">
        <v>211926000</v>
      </c>
      <c r="F803" s="57">
        <v>204226000</v>
      </c>
      <c r="G803" s="57">
        <v>204226000</v>
      </c>
    </row>
    <row r="804" spans="3:7">
      <c r="C804" s="56" t="s">
        <v>361</v>
      </c>
      <c r="D804" s="57">
        <v>0</v>
      </c>
      <c r="E804" s="57">
        <v>0</v>
      </c>
      <c r="F804" s="57">
        <v>0</v>
      </c>
      <c r="G804" s="57">
        <v>0</v>
      </c>
    </row>
    <row r="805" spans="3:7">
      <c r="C805" s="56" t="s">
        <v>365</v>
      </c>
      <c r="D805" s="57">
        <v>0</v>
      </c>
      <c r="E805" s="57">
        <v>0</v>
      </c>
      <c r="F805" s="57">
        <v>0</v>
      </c>
      <c r="G805" s="57">
        <v>0</v>
      </c>
    </row>
    <row r="806" spans="3:7">
      <c r="C806" s="56" t="s">
        <v>357</v>
      </c>
      <c r="D806" s="57">
        <v>0</v>
      </c>
      <c r="E806" s="57">
        <v>0</v>
      </c>
      <c r="F806" s="57">
        <v>0</v>
      </c>
      <c r="G806" s="57">
        <v>0</v>
      </c>
    </row>
    <row r="807" spans="3:7">
      <c r="C807" s="56" t="s">
        <v>361</v>
      </c>
      <c r="D807" s="57">
        <v>0</v>
      </c>
      <c r="E807" s="57">
        <v>0</v>
      </c>
      <c r="F807" s="57">
        <v>0</v>
      </c>
      <c r="G807" s="57">
        <v>0</v>
      </c>
    </row>
    <row r="808" spans="3:7">
      <c r="C808" s="56" t="s">
        <v>370</v>
      </c>
      <c r="D808" s="57">
        <v>0</v>
      </c>
      <c r="E808" s="57">
        <v>0</v>
      </c>
      <c r="F808" s="57">
        <v>0</v>
      </c>
      <c r="G808" s="57">
        <v>0</v>
      </c>
    </row>
    <row r="809" spans="3:7">
      <c r="C809" s="56" t="s">
        <v>357</v>
      </c>
      <c r="D809" s="57">
        <v>0</v>
      </c>
      <c r="E809" s="57">
        <v>0</v>
      </c>
      <c r="F809" s="57">
        <v>0</v>
      </c>
      <c r="G809" s="57">
        <v>0</v>
      </c>
    </row>
    <row r="810" spans="3:7">
      <c r="C810" s="56" t="s">
        <v>361</v>
      </c>
      <c r="D810" s="57">
        <v>0</v>
      </c>
      <c r="E810" s="57">
        <v>0</v>
      </c>
      <c r="F810" s="57">
        <v>0</v>
      </c>
      <c r="G810" s="57">
        <v>0</v>
      </c>
    </row>
    <row r="811" spans="3:7">
      <c r="C811" s="56" t="s">
        <v>363</v>
      </c>
      <c r="D811" s="57">
        <v>0</v>
      </c>
      <c r="E811" s="57">
        <v>0</v>
      </c>
      <c r="F811" s="57">
        <v>0</v>
      </c>
      <c r="G811" s="57">
        <v>0</v>
      </c>
    </row>
    <row r="812" spans="3:7">
      <c r="C812" s="56" t="s">
        <v>357</v>
      </c>
      <c r="D812" s="57">
        <v>0</v>
      </c>
      <c r="E812" s="57">
        <v>0</v>
      </c>
      <c r="F812" s="57">
        <v>0</v>
      </c>
      <c r="G812" s="57">
        <v>0</v>
      </c>
    </row>
    <row r="813" spans="3:7">
      <c r="C813" s="56" t="s">
        <v>361</v>
      </c>
      <c r="D813" s="57">
        <v>0</v>
      </c>
      <c r="E813" s="57">
        <v>0</v>
      </c>
      <c r="F813" s="57">
        <v>0</v>
      </c>
      <c r="G813" s="57">
        <v>0</v>
      </c>
    </row>
    <row r="814" spans="3:7">
      <c r="C814" s="56" t="s">
        <v>362</v>
      </c>
      <c r="D814" s="57">
        <v>0</v>
      </c>
      <c r="E814" s="57">
        <v>0</v>
      </c>
      <c r="F814" s="57">
        <v>0</v>
      </c>
      <c r="G814" s="57">
        <v>0</v>
      </c>
    </row>
    <row r="815" spans="3:7">
      <c r="C815" s="56" t="s">
        <v>357</v>
      </c>
      <c r="D815" s="57">
        <v>0</v>
      </c>
      <c r="E815" s="57">
        <v>0</v>
      </c>
      <c r="F815" s="57">
        <v>0</v>
      </c>
      <c r="G815" s="57">
        <v>0</v>
      </c>
    </row>
    <row r="816" spans="3:7">
      <c r="C816" s="56" t="s">
        <v>361</v>
      </c>
      <c r="D816" s="57">
        <v>0</v>
      </c>
      <c r="E816" s="57">
        <v>0</v>
      </c>
      <c r="F816" s="57">
        <v>0</v>
      </c>
      <c r="G816" s="57">
        <v>0</v>
      </c>
    </row>
    <row r="817" spans="3:7">
      <c r="C817" s="56" t="s">
        <v>360</v>
      </c>
      <c r="D817" s="57">
        <v>0</v>
      </c>
      <c r="E817" s="57">
        <v>0</v>
      </c>
      <c r="F817" s="57">
        <v>0</v>
      </c>
      <c r="G817" s="57">
        <v>0</v>
      </c>
    </row>
    <row r="818" spans="3:7">
      <c r="C818" s="56" t="s">
        <v>357</v>
      </c>
      <c r="D818" s="57">
        <v>0</v>
      </c>
      <c r="E818" s="57">
        <v>0</v>
      </c>
      <c r="F818" s="57">
        <v>0</v>
      </c>
      <c r="G818" s="57">
        <v>0</v>
      </c>
    </row>
    <row r="819" spans="3:7">
      <c r="C819" s="56" t="s">
        <v>356</v>
      </c>
      <c r="D819" s="57">
        <v>0</v>
      </c>
      <c r="E819" s="57">
        <v>0</v>
      </c>
      <c r="F819" s="57">
        <v>0</v>
      </c>
      <c r="G819" s="57">
        <v>0</v>
      </c>
    </row>
    <row r="820" spans="3:7">
      <c r="C820" s="56" t="s">
        <v>355</v>
      </c>
      <c r="D820" s="57">
        <v>0</v>
      </c>
      <c r="E820" s="57">
        <v>0</v>
      </c>
      <c r="F820" s="57">
        <v>0</v>
      </c>
      <c r="G820" s="57">
        <v>0</v>
      </c>
    </row>
    <row r="821" spans="3:7">
      <c r="C821" s="56" t="s">
        <v>354</v>
      </c>
      <c r="D821" s="57">
        <v>0</v>
      </c>
      <c r="E821" s="57">
        <v>0</v>
      </c>
      <c r="F821" s="57">
        <v>0</v>
      </c>
      <c r="G821" s="57">
        <v>0</v>
      </c>
    </row>
    <row r="822" spans="3:7">
      <c r="C822" s="56" t="s">
        <v>353</v>
      </c>
      <c r="D822" s="57">
        <v>0</v>
      </c>
      <c r="E822" s="57">
        <v>0</v>
      </c>
      <c r="F822" s="57">
        <v>0</v>
      </c>
      <c r="G822" s="57">
        <v>0</v>
      </c>
    </row>
    <row r="823" spans="3:7">
      <c r="C823" s="56" t="s">
        <v>359</v>
      </c>
      <c r="D823" s="57">
        <v>0</v>
      </c>
      <c r="E823" s="57">
        <v>0</v>
      </c>
      <c r="F823" s="57">
        <v>0</v>
      </c>
      <c r="G823" s="57">
        <v>0</v>
      </c>
    </row>
    <row r="824" spans="3:7">
      <c r="C824" s="56" t="s">
        <v>357</v>
      </c>
      <c r="D824" s="57">
        <v>0</v>
      </c>
      <c r="E824" s="57">
        <v>0</v>
      </c>
      <c r="F824" s="57">
        <v>0</v>
      </c>
      <c r="G824" s="57">
        <v>0</v>
      </c>
    </row>
    <row r="825" spans="3:7">
      <c r="C825" s="56" t="s">
        <v>356</v>
      </c>
      <c r="D825" s="57">
        <v>0</v>
      </c>
      <c r="E825" s="57">
        <v>0</v>
      </c>
      <c r="F825" s="57">
        <v>0</v>
      </c>
      <c r="G825" s="57">
        <v>0</v>
      </c>
    </row>
    <row r="826" spans="3:7">
      <c r="C826" s="56" t="s">
        <v>355</v>
      </c>
      <c r="D826" s="57">
        <v>0</v>
      </c>
      <c r="E826" s="57">
        <v>0</v>
      </c>
      <c r="F826" s="57">
        <v>0</v>
      </c>
      <c r="G826" s="57">
        <v>0</v>
      </c>
    </row>
    <row r="827" spans="3:7">
      <c r="C827" s="56" t="s">
        <v>354</v>
      </c>
      <c r="D827" s="57">
        <v>0</v>
      </c>
      <c r="E827" s="57">
        <v>0</v>
      </c>
      <c r="F827" s="57">
        <v>0</v>
      </c>
      <c r="G827" s="57">
        <v>0</v>
      </c>
    </row>
    <row r="828" spans="3:7">
      <c r="C828" s="56" t="s">
        <v>353</v>
      </c>
      <c r="D828" s="57">
        <v>0</v>
      </c>
      <c r="E828" s="57">
        <v>0</v>
      </c>
      <c r="F828" s="57">
        <v>0</v>
      </c>
      <c r="G828" s="57">
        <v>0</v>
      </c>
    </row>
    <row r="829" spans="3:7">
      <c r="C829" s="56" t="s">
        <v>358</v>
      </c>
      <c r="D829" s="57">
        <v>0</v>
      </c>
      <c r="E829" s="57">
        <v>0</v>
      </c>
      <c r="F829" s="57">
        <v>0</v>
      </c>
      <c r="G829" s="57">
        <v>0</v>
      </c>
    </row>
    <row r="830" spans="3:7">
      <c r="C830" s="56" t="s">
        <v>357</v>
      </c>
      <c r="D830" s="57">
        <v>0</v>
      </c>
      <c r="E830" s="57">
        <v>0</v>
      </c>
      <c r="F830" s="57">
        <v>0</v>
      </c>
      <c r="G830" s="57">
        <v>0</v>
      </c>
    </row>
    <row r="831" spans="3:7">
      <c r="C831" s="56" t="s">
        <v>356</v>
      </c>
      <c r="D831" s="57">
        <v>0</v>
      </c>
      <c r="E831" s="57">
        <v>0</v>
      </c>
      <c r="F831" s="57">
        <v>0</v>
      </c>
      <c r="G831" s="57">
        <v>0</v>
      </c>
    </row>
    <row r="832" spans="3:7">
      <c r="C832" s="56" t="s">
        <v>355</v>
      </c>
      <c r="D832" s="57">
        <v>0</v>
      </c>
      <c r="E832" s="57">
        <v>0</v>
      </c>
      <c r="F832" s="57">
        <v>0</v>
      </c>
      <c r="G832" s="57">
        <v>0</v>
      </c>
    </row>
    <row r="833" spans="3:7">
      <c r="C833" s="56" t="s">
        <v>354</v>
      </c>
      <c r="D833" s="57">
        <v>0</v>
      </c>
      <c r="E833" s="57">
        <v>0</v>
      </c>
      <c r="F833" s="57">
        <v>0</v>
      </c>
      <c r="G833" s="57">
        <v>0</v>
      </c>
    </row>
    <row r="834" spans="3:7">
      <c r="C834" s="56" t="s">
        <v>353</v>
      </c>
      <c r="D834" s="57">
        <v>0</v>
      </c>
      <c r="E834" s="57">
        <v>0</v>
      </c>
      <c r="F834" s="57">
        <v>0</v>
      </c>
      <c r="G834" s="57">
        <v>0</v>
      </c>
    </row>
    <row r="835" spans="3:7">
      <c r="C835" s="56" t="s">
        <v>352</v>
      </c>
      <c r="D835" s="57">
        <v>0</v>
      </c>
      <c r="E835" s="57">
        <v>0</v>
      </c>
      <c r="F835" s="57">
        <v>0</v>
      </c>
      <c r="G835" s="57">
        <v>0</v>
      </c>
    </row>
    <row r="836" spans="3:7">
      <c r="C836" s="56" t="s">
        <v>351</v>
      </c>
      <c r="D836" s="57">
        <v>0</v>
      </c>
      <c r="E836" s="57">
        <v>0</v>
      </c>
      <c r="F836" s="57">
        <v>0</v>
      </c>
      <c r="G836" s="57">
        <v>0</v>
      </c>
    </row>
    <row r="837" spans="3:7">
      <c r="C837" s="58" t="s">
        <v>145</v>
      </c>
      <c r="D837" s="57">
        <v>0</v>
      </c>
      <c r="E837" s="57">
        <v>632826000</v>
      </c>
      <c r="F837" s="57">
        <v>625126000</v>
      </c>
      <c r="G837" s="57">
        <v>625126000</v>
      </c>
    </row>
    <row r="838" spans="3:7">
      <c r="C838" s="43" t="s">
        <v>260</v>
      </c>
      <c r="D838" s="1340" t="s">
        <v>907</v>
      </c>
      <c r="E838" s="1341"/>
      <c r="F838" s="1341"/>
      <c r="G838" s="1341"/>
    </row>
    <row r="839" spans="3:7">
      <c r="C839" s="44" t="s">
        <v>402</v>
      </c>
      <c r="D839" s="45">
        <v>2022</v>
      </c>
      <c r="E839" s="45">
        <v>2023</v>
      </c>
      <c r="F839" s="45">
        <v>2024</v>
      </c>
      <c r="G839" s="45">
        <v>2025</v>
      </c>
    </row>
    <row r="840" spans="3:7">
      <c r="C840" s="46"/>
      <c r="D840" s="47" t="s">
        <v>7</v>
      </c>
      <c r="E840" s="47" t="s">
        <v>8</v>
      </c>
      <c r="F840" s="47" t="s">
        <v>8</v>
      </c>
      <c r="G840" s="47" t="s">
        <v>8</v>
      </c>
    </row>
    <row r="841" spans="3:7" ht="22.5">
      <c r="C841" s="44" t="s">
        <v>906</v>
      </c>
      <c r="D841" s="48" t="s">
        <v>411</v>
      </c>
      <c r="E841" s="48" t="s">
        <v>387</v>
      </c>
      <c r="F841" s="48" t="s">
        <v>388</v>
      </c>
      <c r="G841" s="48" t="s">
        <v>931</v>
      </c>
    </row>
    <row r="842" spans="3:7" ht="33.75">
      <c r="C842" s="44" t="s">
        <v>905</v>
      </c>
      <c r="D842" s="48" t="s">
        <v>397</v>
      </c>
      <c r="E842" s="48" t="s">
        <v>397</v>
      </c>
      <c r="F842" s="48" t="s">
        <v>397</v>
      </c>
      <c r="G842" s="48" t="s">
        <v>397</v>
      </c>
    </row>
    <row r="843" spans="3:7">
      <c r="C843" s="1332" t="s">
        <v>291</v>
      </c>
      <c r="D843" s="1333"/>
      <c r="E843" s="1333"/>
      <c r="F843" s="1333"/>
      <c r="G843" s="1333"/>
    </row>
    <row r="844" spans="3:7">
      <c r="C844" s="49" t="s">
        <v>904</v>
      </c>
      <c r="D844" s="1332" t="s">
        <v>903</v>
      </c>
      <c r="E844" s="1333"/>
      <c r="F844" s="1333"/>
      <c r="G844" s="1333"/>
    </row>
    <row r="845" spans="3:7">
      <c r="C845" s="50" t="s">
        <v>382</v>
      </c>
      <c r="D845" s="1334" t="s">
        <v>902</v>
      </c>
      <c r="E845" s="1335"/>
      <c r="F845" s="1335"/>
      <c r="G845" s="1335"/>
    </row>
    <row r="846" spans="3:7">
      <c r="C846" s="51" t="s">
        <v>380</v>
      </c>
      <c r="D846" s="1336" t="s">
        <v>901</v>
      </c>
      <c r="E846" s="1337"/>
      <c r="F846" s="1337"/>
      <c r="G846" s="1337"/>
    </row>
    <row r="847" spans="3:7">
      <c r="C847" s="51" t="s">
        <v>15</v>
      </c>
      <c r="D847" s="1336" t="s">
        <v>900</v>
      </c>
      <c r="E847" s="1337"/>
      <c r="F847" s="1337"/>
      <c r="G847" s="1337"/>
    </row>
    <row r="848" spans="3:7">
      <c r="C848" s="52"/>
      <c r="D848" s="53">
        <v>2022</v>
      </c>
      <c r="E848" s="53">
        <v>2023</v>
      </c>
      <c r="F848" s="53">
        <v>2024</v>
      </c>
      <c r="G848" s="53">
        <v>2025</v>
      </c>
    </row>
    <row r="849" spans="3:7">
      <c r="C849" s="54"/>
      <c r="D849" s="55" t="s">
        <v>7</v>
      </c>
      <c r="E849" s="55" t="s">
        <v>8</v>
      </c>
      <c r="F849" s="55" t="s">
        <v>8</v>
      </c>
      <c r="G849" s="55" t="s">
        <v>8</v>
      </c>
    </row>
    <row r="850" spans="3:7">
      <c r="C850" s="44" t="s">
        <v>16</v>
      </c>
      <c r="D850" s="48" t="s">
        <v>420</v>
      </c>
      <c r="E850" s="48" t="s">
        <v>420</v>
      </c>
      <c r="F850" s="48" t="s">
        <v>420</v>
      </c>
      <c r="G850" s="48" t="s">
        <v>420</v>
      </c>
    </row>
    <row r="851" spans="3:7">
      <c r="C851" s="44" t="s">
        <v>481</v>
      </c>
      <c r="D851" s="48" t="s">
        <v>1802</v>
      </c>
      <c r="E851" s="48" t="s">
        <v>2816</v>
      </c>
      <c r="F851" s="48" t="s">
        <v>2816</v>
      </c>
      <c r="G851" s="48" t="s">
        <v>2816</v>
      </c>
    </row>
    <row r="852" spans="3:7">
      <c r="C852" s="44" t="s">
        <v>480</v>
      </c>
      <c r="D852" s="48" t="s">
        <v>1803</v>
      </c>
      <c r="E852" s="48" t="s">
        <v>2817</v>
      </c>
      <c r="F852" s="48" t="s">
        <v>2817</v>
      </c>
      <c r="G852" s="48" t="s">
        <v>2817</v>
      </c>
    </row>
    <row r="853" spans="3:7">
      <c r="C853" s="44" t="s">
        <v>375</v>
      </c>
      <c r="D853" s="48" t="s">
        <v>348</v>
      </c>
      <c r="E853" s="48" t="s">
        <v>372</v>
      </c>
      <c r="F853" s="48" t="s">
        <v>372</v>
      </c>
      <c r="G853" s="48" t="s">
        <v>372</v>
      </c>
    </row>
    <row r="854" spans="3:7">
      <c r="C854" s="44" t="s">
        <v>374</v>
      </c>
      <c r="D854" s="48" t="s">
        <v>348</v>
      </c>
      <c r="E854" s="48" t="s">
        <v>2818</v>
      </c>
      <c r="F854" s="48" t="s">
        <v>372</v>
      </c>
      <c r="G854" s="48" t="s">
        <v>372</v>
      </c>
    </row>
    <row r="855" spans="3:7">
      <c r="C855" s="44" t="s">
        <v>22</v>
      </c>
      <c r="D855" s="48" t="s">
        <v>348</v>
      </c>
      <c r="E855" s="48" t="s">
        <v>2818</v>
      </c>
      <c r="F855" s="48" t="s">
        <v>372</v>
      </c>
      <c r="G855" s="48" t="s">
        <v>372</v>
      </c>
    </row>
    <row r="856" spans="3:7">
      <c r="C856" s="1338" t="s">
        <v>371</v>
      </c>
      <c r="D856" s="1339"/>
      <c r="E856" s="1339"/>
      <c r="F856" s="1339"/>
      <c r="G856" s="1339"/>
    </row>
    <row r="857" spans="3:7">
      <c r="C857" s="52"/>
      <c r="D857" s="53">
        <v>2022</v>
      </c>
      <c r="E857" s="53">
        <v>2023</v>
      </c>
      <c r="F857" s="53">
        <v>2024</v>
      </c>
      <c r="G857" s="53">
        <v>2025</v>
      </c>
    </row>
    <row r="858" spans="3:7">
      <c r="C858" s="54"/>
      <c r="D858" s="55" t="s">
        <v>7</v>
      </c>
      <c r="E858" s="55" t="s">
        <v>8</v>
      </c>
      <c r="F858" s="55" t="s">
        <v>8</v>
      </c>
      <c r="G858" s="55" t="s">
        <v>8</v>
      </c>
    </row>
    <row r="859" spans="3:7">
      <c r="C859" s="56" t="s">
        <v>368</v>
      </c>
      <c r="D859" s="57">
        <v>0</v>
      </c>
      <c r="E859" s="57">
        <v>0</v>
      </c>
      <c r="F859" s="57">
        <v>0</v>
      </c>
      <c r="G859" s="57">
        <v>0</v>
      </c>
    </row>
    <row r="860" spans="3:7">
      <c r="C860" s="56" t="s">
        <v>357</v>
      </c>
      <c r="D860" s="57">
        <v>0</v>
      </c>
      <c r="E860" s="57">
        <v>0</v>
      </c>
      <c r="F860" s="57">
        <v>0</v>
      </c>
      <c r="G860" s="57">
        <v>0</v>
      </c>
    </row>
    <row r="861" spans="3:7">
      <c r="C861" s="56" t="s">
        <v>361</v>
      </c>
      <c r="D861" s="57">
        <v>0</v>
      </c>
      <c r="E861" s="57">
        <v>0</v>
      </c>
      <c r="F861" s="57">
        <v>0</v>
      </c>
      <c r="G861" s="57">
        <v>0</v>
      </c>
    </row>
    <row r="862" spans="3:7">
      <c r="C862" s="56" t="s">
        <v>367</v>
      </c>
      <c r="D862" s="57">
        <v>0</v>
      </c>
      <c r="E862" s="57">
        <v>0</v>
      </c>
      <c r="F862" s="57">
        <v>0</v>
      </c>
      <c r="G862" s="57">
        <v>0</v>
      </c>
    </row>
    <row r="863" spans="3:7">
      <c r="C863" s="56" t="s">
        <v>357</v>
      </c>
      <c r="D863" s="57">
        <v>0</v>
      </c>
      <c r="E863" s="57">
        <v>0</v>
      </c>
      <c r="F863" s="57">
        <v>0</v>
      </c>
      <c r="G863" s="57">
        <v>0</v>
      </c>
    </row>
    <row r="864" spans="3:7">
      <c r="C864" s="56" t="s">
        <v>361</v>
      </c>
      <c r="D864" s="57">
        <v>0</v>
      </c>
      <c r="E864" s="57">
        <v>0</v>
      </c>
      <c r="F864" s="57">
        <v>0</v>
      </c>
      <c r="G864" s="57">
        <v>0</v>
      </c>
    </row>
    <row r="865" spans="3:7">
      <c r="C865" s="56" t="s">
        <v>366</v>
      </c>
      <c r="D865" s="57">
        <v>0</v>
      </c>
      <c r="E865" s="57">
        <v>83000000</v>
      </c>
      <c r="F865" s="57">
        <v>83000000</v>
      </c>
      <c r="G865" s="57">
        <v>83000000</v>
      </c>
    </row>
    <row r="866" spans="3:7">
      <c r="C866" s="56" t="s">
        <v>357</v>
      </c>
      <c r="D866" s="57">
        <v>0</v>
      </c>
      <c r="E866" s="57">
        <v>83000000</v>
      </c>
      <c r="F866" s="57">
        <v>83000000</v>
      </c>
      <c r="G866" s="57">
        <v>83000000</v>
      </c>
    </row>
    <row r="867" spans="3:7">
      <c r="C867" s="56" t="s">
        <v>361</v>
      </c>
      <c r="D867" s="57">
        <v>0</v>
      </c>
      <c r="E867" s="57">
        <v>0</v>
      </c>
      <c r="F867" s="57">
        <v>0</v>
      </c>
      <c r="G867" s="57">
        <v>0</v>
      </c>
    </row>
    <row r="868" spans="3:7">
      <c r="C868" s="56" t="s">
        <v>365</v>
      </c>
      <c r="D868" s="57">
        <v>0</v>
      </c>
      <c r="E868" s="57">
        <v>0</v>
      </c>
      <c r="F868" s="57">
        <v>0</v>
      </c>
      <c r="G868" s="57">
        <v>0</v>
      </c>
    </row>
    <row r="869" spans="3:7">
      <c r="C869" s="56" t="s">
        <v>357</v>
      </c>
      <c r="D869" s="57">
        <v>0</v>
      </c>
      <c r="E869" s="57">
        <v>0</v>
      </c>
      <c r="F869" s="57">
        <v>0</v>
      </c>
      <c r="G869" s="57">
        <v>0</v>
      </c>
    </row>
    <row r="870" spans="3:7">
      <c r="C870" s="56" t="s">
        <v>361</v>
      </c>
      <c r="D870" s="57">
        <v>0</v>
      </c>
      <c r="E870" s="57">
        <v>0</v>
      </c>
      <c r="F870" s="57">
        <v>0</v>
      </c>
      <c r="G870" s="57">
        <v>0</v>
      </c>
    </row>
    <row r="871" spans="3:7">
      <c r="C871" s="56" t="s">
        <v>370</v>
      </c>
      <c r="D871" s="57">
        <v>0</v>
      </c>
      <c r="E871" s="57">
        <v>0</v>
      </c>
      <c r="F871" s="57">
        <v>0</v>
      </c>
      <c r="G871" s="57">
        <v>0</v>
      </c>
    </row>
    <row r="872" spans="3:7">
      <c r="C872" s="56" t="s">
        <v>357</v>
      </c>
      <c r="D872" s="57">
        <v>0</v>
      </c>
      <c r="E872" s="57">
        <v>0</v>
      </c>
      <c r="F872" s="57">
        <v>0</v>
      </c>
      <c r="G872" s="57">
        <v>0</v>
      </c>
    </row>
    <row r="873" spans="3:7">
      <c r="C873" s="56" t="s">
        <v>361</v>
      </c>
      <c r="D873" s="57">
        <v>0</v>
      </c>
      <c r="E873" s="57">
        <v>0</v>
      </c>
      <c r="F873" s="57">
        <v>0</v>
      </c>
      <c r="G873" s="57">
        <v>0</v>
      </c>
    </row>
    <row r="874" spans="3:7">
      <c r="C874" s="56" t="s">
        <v>363</v>
      </c>
      <c r="D874" s="57">
        <v>0</v>
      </c>
      <c r="E874" s="57">
        <v>0</v>
      </c>
      <c r="F874" s="57">
        <v>0</v>
      </c>
      <c r="G874" s="57">
        <v>0</v>
      </c>
    </row>
    <row r="875" spans="3:7">
      <c r="C875" s="56" t="s">
        <v>357</v>
      </c>
      <c r="D875" s="57">
        <v>0</v>
      </c>
      <c r="E875" s="57">
        <v>0</v>
      </c>
      <c r="F875" s="57">
        <v>0</v>
      </c>
      <c r="G875" s="57">
        <v>0</v>
      </c>
    </row>
    <row r="876" spans="3:7">
      <c r="C876" s="56" t="s">
        <v>361</v>
      </c>
      <c r="D876" s="57">
        <v>0</v>
      </c>
      <c r="E876" s="57">
        <v>0</v>
      </c>
      <c r="F876" s="57">
        <v>0</v>
      </c>
      <c r="G876" s="57">
        <v>0</v>
      </c>
    </row>
    <row r="877" spans="3:7">
      <c r="C877" s="56" t="s">
        <v>362</v>
      </c>
      <c r="D877" s="57">
        <v>0</v>
      </c>
      <c r="E877" s="57">
        <v>0</v>
      </c>
      <c r="F877" s="57">
        <v>0</v>
      </c>
      <c r="G877" s="57">
        <v>0</v>
      </c>
    </row>
    <row r="878" spans="3:7">
      <c r="C878" s="56" t="s">
        <v>357</v>
      </c>
      <c r="D878" s="57">
        <v>0</v>
      </c>
      <c r="E878" s="57">
        <v>0</v>
      </c>
      <c r="F878" s="57">
        <v>0</v>
      </c>
      <c r="G878" s="57">
        <v>0</v>
      </c>
    </row>
    <row r="879" spans="3:7">
      <c r="C879" s="56" t="s">
        <v>361</v>
      </c>
      <c r="D879" s="57">
        <v>0</v>
      </c>
      <c r="E879" s="57">
        <v>0</v>
      </c>
      <c r="F879" s="57">
        <v>0</v>
      </c>
      <c r="G879" s="57">
        <v>0</v>
      </c>
    </row>
    <row r="880" spans="3:7">
      <c r="C880" s="56" t="s">
        <v>360</v>
      </c>
      <c r="D880" s="57">
        <v>0</v>
      </c>
      <c r="E880" s="57">
        <v>0</v>
      </c>
      <c r="F880" s="57">
        <v>0</v>
      </c>
      <c r="G880" s="57">
        <v>0</v>
      </c>
    </row>
    <row r="881" spans="3:7">
      <c r="C881" s="56" t="s">
        <v>357</v>
      </c>
      <c r="D881" s="57">
        <v>0</v>
      </c>
      <c r="E881" s="57">
        <v>0</v>
      </c>
      <c r="F881" s="57">
        <v>0</v>
      </c>
      <c r="G881" s="57">
        <v>0</v>
      </c>
    </row>
    <row r="882" spans="3:7">
      <c r="C882" s="56" t="s">
        <v>356</v>
      </c>
      <c r="D882" s="57">
        <v>0</v>
      </c>
      <c r="E882" s="57">
        <v>0</v>
      </c>
      <c r="F882" s="57">
        <v>0</v>
      </c>
      <c r="G882" s="57">
        <v>0</v>
      </c>
    </row>
    <row r="883" spans="3:7">
      <c r="C883" s="56" t="s">
        <v>355</v>
      </c>
      <c r="D883" s="57">
        <v>0</v>
      </c>
      <c r="E883" s="57">
        <v>0</v>
      </c>
      <c r="F883" s="57">
        <v>0</v>
      </c>
      <c r="G883" s="57">
        <v>0</v>
      </c>
    </row>
    <row r="884" spans="3:7">
      <c r="C884" s="56" t="s">
        <v>354</v>
      </c>
      <c r="D884" s="57">
        <v>0</v>
      </c>
      <c r="E884" s="57">
        <v>0</v>
      </c>
      <c r="F884" s="57">
        <v>0</v>
      </c>
      <c r="G884" s="57">
        <v>0</v>
      </c>
    </row>
    <row r="885" spans="3:7">
      <c r="C885" s="56" t="s">
        <v>353</v>
      </c>
      <c r="D885" s="57">
        <v>0</v>
      </c>
      <c r="E885" s="57">
        <v>0</v>
      </c>
      <c r="F885" s="57">
        <v>0</v>
      </c>
      <c r="G885" s="57">
        <v>0</v>
      </c>
    </row>
    <row r="886" spans="3:7">
      <c r="C886" s="56" t="s">
        <v>359</v>
      </c>
      <c r="D886" s="57">
        <v>0</v>
      </c>
      <c r="E886" s="57">
        <v>0</v>
      </c>
      <c r="F886" s="57">
        <v>0</v>
      </c>
      <c r="G886" s="57">
        <v>0</v>
      </c>
    </row>
    <row r="887" spans="3:7">
      <c r="C887" s="56" t="s">
        <v>357</v>
      </c>
      <c r="D887" s="57">
        <v>0</v>
      </c>
      <c r="E887" s="57">
        <v>0</v>
      </c>
      <c r="F887" s="57">
        <v>0</v>
      </c>
      <c r="G887" s="57">
        <v>0</v>
      </c>
    </row>
    <row r="888" spans="3:7">
      <c r="C888" s="56" t="s">
        <v>356</v>
      </c>
      <c r="D888" s="57">
        <v>0</v>
      </c>
      <c r="E888" s="57">
        <v>0</v>
      </c>
      <c r="F888" s="57">
        <v>0</v>
      </c>
      <c r="G888" s="57">
        <v>0</v>
      </c>
    </row>
    <row r="889" spans="3:7">
      <c r="C889" s="56" t="s">
        <v>355</v>
      </c>
      <c r="D889" s="57">
        <v>0</v>
      </c>
      <c r="E889" s="57">
        <v>0</v>
      </c>
      <c r="F889" s="57">
        <v>0</v>
      </c>
      <c r="G889" s="57">
        <v>0</v>
      </c>
    </row>
    <row r="890" spans="3:7">
      <c r="C890" s="56" t="s">
        <v>354</v>
      </c>
      <c r="D890" s="57">
        <v>0</v>
      </c>
      <c r="E890" s="57">
        <v>0</v>
      </c>
      <c r="F890" s="57">
        <v>0</v>
      </c>
      <c r="G890" s="57">
        <v>0</v>
      </c>
    </row>
    <row r="891" spans="3:7">
      <c r="C891" s="56" t="s">
        <v>353</v>
      </c>
      <c r="D891" s="57">
        <v>0</v>
      </c>
      <c r="E891" s="57">
        <v>0</v>
      </c>
      <c r="F891" s="57">
        <v>0</v>
      </c>
      <c r="G891" s="57">
        <v>0</v>
      </c>
    </row>
    <row r="892" spans="3:7">
      <c r="C892" s="56" t="s">
        <v>358</v>
      </c>
      <c r="D892" s="57">
        <v>0</v>
      </c>
      <c r="E892" s="57">
        <v>0</v>
      </c>
      <c r="F892" s="57">
        <v>0</v>
      </c>
      <c r="G892" s="57">
        <v>0</v>
      </c>
    </row>
    <row r="893" spans="3:7">
      <c r="C893" s="56" t="s">
        <v>357</v>
      </c>
      <c r="D893" s="57">
        <v>0</v>
      </c>
      <c r="E893" s="57">
        <v>0</v>
      </c>
      <c r="F893" s="57">
        <v>0</v>
      </c>
      <c r="G893" s="57">
        <v>0</v>
      </c>
    </row>
    <row r="894" spans="3:7">
      <c r="C894" s="56" t="s">
        <v>356</v>
      </c>
      <c r="D894" s="57">
        <v>0</v>
      </c>
      <c r="E894" s="57">
        <v>0</v>
      </c>
      <c r="F894" s="57">
        <v>0</v>
      </c>
      <c r="G894" s="57">
        <v>0</v>
      </c>
    </row>
    <row r="895" spans="3:7">
      <c r="C895" s="56" t="s">
        <v>355</v>
      </c>
      <c r="D895" s="57">
        <v>0</v>
      </c>
      <c r="E895" s="57">
        <v>0</v>
      </c>
      <c r="F895" s="57">
        <v>0</v>
      </c>
      <c r="G895" s="57">
        <v>0</v>
      </c>
    </row>
    <row r="896" spans="3:7">
      <c r="C896" s="56" t="s">
        <v>354</v>
      </c>
      <c r="D896" s="57">
        <v>0</v>
      </c>
      <c r="E896" s="57">
        <v>0</v>
      </c>
      <c r="F896" s="57">
        <v>0</v>
      </c>
      <c r="G896" s="57">
        <v>0</v>
      </c>
    </row>
    <row r="897" spans="3:7">
      <c r="C897" s="56" t="s">
        <v>353</v>
      </c>
      <c r="D897" s="57">
        <v>0</v>
      </c>
      <c r="E897" s="57">
        <v>0</v>
      </c>
      <c r="F897" s="57">
        <v>0</v>
      </c>
      <c r="G897" s="57">
        <v>0</v>
      </c>
    </row>
    <row r="898" spans="3:7">
      <c r="C898" s="56" t="s">
        <v>352</v>
      </c>
      <c r="D898" s="57">
        <v>0</v>
      </c>
      <c r="E898" s="57">
        <v>0</v>
      </c>
      <c r="F898" s="57">
        <v>0</v>
      </c>
      <c r="G898" s="57">
        <v>0</v>
      </c>
    </row>
    <row r="899" spans="3:7">
      <c r="C899" s="56" t="s">
        <v>351</v>
      </c>
      <c r="D899" s="57">
        <v>0</v>
      </c>
      <c r="E899" s="57">
        <v>0</v>
      </c>
      <c r="F899" s="57">
        <v>0</v>
      </c>
      <c r="G899" s="57">
        <v>0</v>
      </c>
    </row>
    <row r="900" spans="3:7">
      <c r="C900" s="58" t="s">
        <v>145</v>
      </c>
      <c r="D900" s="57">
        <v>0</v>
      </c>
      <c r="E900" s="57">
        <v>83000000</v>
      </c>
      <c r="F900" s="57">
        <v>83000000</v>
      </c>
      <c r="G900" s="57">
        <v>83000000</v>
      </c>
    </row>
    <row r="901" spans="3:7">
      <c r="C901" s="50" t="s">
        <v>382</v>
      </c>
      <c r="D901" s="1334" t="s">
        <v>899</v>
      </c>
      <c r="E901" s="1335"/>
      <c r="F901" s="1335"/>
      <c r="G901" s="1335"/>
    </row>
    <row r="902" spans="3:7">
      <c r="C902" s="51" t="s">
        <v>380</v>
      </c>
      <c r="D902" s="1336" t="s">
        <v>182</v>
      </c>
      <c r="E902" s="1337"/>
      <c r="F902" s="1337"/>
      <c r="G902" s="1337"/>
    </row>
    <row r="903" spans="3:7">
      <c r="C903" s="51" t="s">
        <v>15</v>
      </c>
      <c r="D903" s="1336" t="s">
        <v>183</v>
      </c>
      <c r="E903" s="1337"/>
      <c r="F903" s="1337"/>
      <c r="G903" s="1337"/>
    </row>
    <row r="904" spans="3:7">
      <c r="C904" s="52"/>
      <c r="D904" s="53">
        <v>2022</v>
      </c>
      <c r="E904" s="53">
        <v>2023</v>
      </c>
      <c r="F904" s="53">
        <v>2024</v>
      </c>
      <c r="G904" s="53">
        <v>2025</v>
      </c>
    </row>
    <row r="905" spans="3:7">
      <c r="C905" s="54"/>
      <c r="D905" s="55" t="s">
        <v>7</v>
      </c>
      <c r="E905" s="55" t="s">
        <v>8</v>
      </c>
      <c r="F905" s="55" t="s">
        <v>8</v>
      </c>
      <c r="G905" s="55" t="s">
        <v>8</v>
      </c>
    </row>
    <row r="906" spans="3:7">
      <c r="C906" s="44" t="s">
        <v>16</v>
      </c>
      <c r="D906" s="48" t="s">
        <v>898</v>
      </c>
      <c r="E906" s="48" t="s">
        <v>397</v>
      </c>
      <c r="F906" s="48" t="s">
        <v>397</v>
      </c>
      <c r="G906" s="48" t="s">
        <v>397</v>
      </c>
    </row>
    <row r="907" spans="3:7">
      <c r="C907" s="44" t="s">
        <v>481</v>
      </c>
      <c r="D907" s="48" t="s">
        <v>802</v>
      </c>
      <c r="E907" s="48" t="s">
        <v>802</v>
      </c>
      <c r="F907" s="48" t="s">
        <v>802</v>
      </c>
      <c r="G907" s="48" t="s">
        <v>802</v>
      </c>
    </row>
    <row r="908" spans="3:7">
      <c r="C908" s="44" t="s">
        <v>480</v>
      </c>
      <c r="D908" s="48" t="s">
        <v>897</v>
      </c>
      <c r="E908" s="48" t="s">
        <v>1804</v>
      </c>
      <c r="F908" s="48" t="s">
        <v>1804</v>
      </c>
      <c r="G908" s="48" t="s">
        <v>1804</v>
      </c>
    </row>
    <row r="909" spans="3:7">
      <c r="C909" s="44" t="s">
        <v>375</v>
      </c>
      <c r="D909" s="48" t="s">
        <v>348</v>
      </c>
      <c r="E909" s="48" t="s">
        <v>1805</v>
      </c>
      <c r="F909" s="48" t="s">
        <v>372</v>
      </c>
      <c r="G909" s="48" t="s">
        <v>372</v>
      </c>
    </row>
    <row r="910" spans="3:7">
      <c r="C910" s="44" t="s">
        <v>374</v>
      </c>
      <c r="D910" s="48" t="s">
        <v>348</v>
      </c>
      <c r="E910" s="48" t="s">
        <v>372</v>
      </c>
      <c r="F910" s="48" t="s">
        <v>372</v>
      </c>
      <c r="G910" s="48" t="s">
        <v>372</v>
      </c>
    </row>
    <row r="911" spans="3:7">
      <c r="C911" s="44" t="s">
        <v>22</v>
      </c>
      <c r="D911" s="48" t="s">
        <v>348</v>
      </c>
      <c r="E911" s="48" t="s">
        <v>1806</v>
      </c>
      <c r="F911" s="48" t="s">
        <v>372</v>
      </c>
      <c r="G911" s="48" t="s">
        <v>372</v>
      </c>
    </row>
    <row r="912" spans="3:7">
      <c r="C912" s="1338" t="s">
        <v>371</v>
      </c>
      <c r="D912" s="1339"/>
      <c r="E912" s="1339"/>
      <c r="F912" s="1339"/>
      <c r="G912" s="1339"/>
    </row>
    <row r="913" spans="3:7">
      <c r="C913" s="52"/>
      <c r="D913" s="53">
        <v>2022</v>
      </c>
      <c r="E913" s="53">
        <v>2023</v>
      </c>
      <c r="F913" s="53">
        <v>2024</v>
      </c>
      <c r="G913" s="53">
        <v>2025</v>
      </c>
    </row>
    <row r="914" spans="3:7">
      <c r="C914" s="54"/>
      <c r="D914" s="55" t="s">
        <v>7</v>
      </c>
      <c r="E914" s="55" t="s">
        <v>8</v>
      </c>
      <c r="F914" s="55" t="s">
        <v>8</v>
      </c>
      <c r="G914" s="55" t="s">
        <v>8</v>
      </c>
    </row>
    <row r="915" spans="3:7">
      <c r="C915" s="56" t="s">
        <v>368</v>
      </c>
      <c r="D915" s="57">
        <v>0</v>
      </c>
      <c r="E915" s="57">
        <v>0</v>
      </c>
      <c r="F915" s="57">
        <v>0</v>
      </c>
      <c r="G915" s="57">
        <v>0</v>
      </c>
    </row>
    <row r="916" spans="3:7">
      <c r="C916" s="56" t="s">
        <v>357</v>
      </c>
      <c r="D916" s="57">
        <v>0</v>
      </c>
      <c r="E916" s="57">
        <v>0</v>
      </c>
      <c r="F916" s="57">
        <v>0</v>
      </c>
      <c r="G916" s="57">
        <v>0</v>
      </c>
    </row>
    <row r="917" spans="3:7">
      <c r="C917" s="56" t="s">
        <v>361</v>
      </c>
      <c r="D917" s="57">
        <v>0</v>
      </c>
      <c r="E917" s="57">
        <v>0</v>
      </c>
      <c r="F917" s="57">
        <v>0</v>
      </c>
      <c r="G917" s="57">
        <v>0</v>
      </c>
    </row>
    <row r="918" spans="3:7">
      <c r="C918" s="56" t="s">
        <v>367</v>
      </c>
      <c r="D918" s="57">
        <v>0</v>
      </c>
      <c r="E918" s="57">
        <v>0</v>
      </c>
      <c r="F918" s="57">
        <v>0</v>
      </c>
      <c r="G918" s="57">
        <v>0</v>
      </c>
    </row>
    <row r="919" spans="3:7">
      <c r="C919" s="56" t="s">
        <v>357</v>
      </c>
      <c r="D919" s="57">
        <v>0</v>
      </c>
      <c r="E919" s="57">
        <v>0</v>
      </c>
      <c r="F919" s="57">
        <v>0</v>
      </c>
      <c r="G919" s="57">
        <v>0</v>
      </c>
    </row>
    <row r="920" spans="3:7">
      <c r="C920" s="56" t="s">
        <v>361</v>
      </c>
      <c r="D920" s="57">
        <v>0</v>
      </c>
      <c r="E920" s="57">
        <v>0</v>
      </c>
      <c r="F920" s="57">
        <v>0</v>
      </c>
      <c r="G920" s="57">
        <v>0</v>
      </c>
    </row>
    <row r="921" spans="3:7">
      <c r="C921" s="56" t="s">
        <v>366</v>
      </c>
      <c r="D921" s="57">
        <v>0</v>
      </c>
      <c r="E921" s="57">
        <v>0</v>
      </c>
      <c r="F921" s="57">
        <v>0</v>
      </c>
      <c r="G921" s="57">
        <v>0</v>
      </c>
    </row>
    <row r="922" spans="3:7">
      <c r="C922" s="56" t="s">
        <v>357</v>
      </c>
      <c r="D922" s="57">
        <v>0</v>
      </c>
      <c r="E922" s="57">
        <v>0</v>
      </c>
      <c r="F922" s="57">
        <v>0</v>
      </c>
      <c r="G922" s="57">
        <v>0</v>
      </c>
    </row>
    <row r="923" spans="3:7">
      <c r="C923" s="56" t="s">
        <v>361</v>
      </c>
      <c r="D923" s="57">
        <v>0</v>
      </c>
      <c r="E923" s="57">
        <v>0</v>
      </c>
      <c r="F923" s="57">
        <v>0</v>
      </c>
      <c r="G923" s="57">
        <v>0</v>
      </c>
    </row>
    <row r="924" spans="3:7">
      <c r="C924" s="56" t="s">
        <v>365</v>
      </c>
      <c r="D924" s="57">
        <v>0</v>
      </c>
      <c r="E924" s="57">
        <v>0</v>
      </c>
      <c r="F924" s="57">
        <v>0</v>
      </c>
      <c r="G924" s="57">
        <v>0</v>
      </c>
    </row>
    <row r="925" spans="3:7">
      <c r="C925" s="56" t="s">
        <v>357</v>
      </c>
      <c r="D925" s="57">
        <v>0</v>
      </c>
      <c r="E925" s="57">
        <v>0</v>
      </c>
      <c r="F925" s="57">
        <v>0</v>
      </c>
      <c r="G925" s="57">
        <v>0</v>
      </c>
    </row>
    <row r="926" spans="3:7">
      <c r="C926" s="56" t="s">
        <v>361</v>
      </c>
      <c r="D926" s="57">
        <v>0</v>
      </c>
      <c r="E926" s="57">
        <v>0</v>
      </c>
      <c r="F926" s="57">
        <v>0</v>
      </c>
      <c r="G926" s="57">
        <v>0</v>
      </c>
    </row>
    <row r="927" spans="3:7">
      <c r="C927" s="56" t="s">
        <v>370</v>
      </c>
      <c r="D927" s="57">
        <v>0</v>
      </c>
      <c r="E927" s="57">
        <v>0</v>
      </c>
      <c r="F927" s="57">
        <v>0</v>
      </c>
      <c r="G927" s="57">
        <v>0</v>
      </c>
    </row>
    <row r="928" spans="3:7">
      <c r="C928" s="56" t="s">
        <v>357</v>
      </c>
      <c r="D928" s="57">
        <v>0</v>
      </c>
      <c r="E928" s="57">
        <v>0</v>
      </c>
      <c r="F928" s="57">
        <v>0</v>
      </c>
      <c r="G928" s="57">
        <v>0</v>
      </c>
    </row>
    <row r="929" spans="3:7">
      <c r="C929" s="56" t="s">
        <v>361</v>
      </c>
      <c r="D929" s="57">
        <v>0</v>
      </c>
      <c r="E929" s="57">
        <v>0</v>
      </c>
      <c r="F929" s="57">
        <v>0</v>
      </c>
      <c r="G929" s="57">
        <v>0</v>
      </c>
    </row>
    <row r="930" spans="3:7">
      <c r="C930" s="56" t="s">
        <v>363</v>
      </c>
      <c r="D930" s="57">
        <v>0</v>
      </c>
      <c r="E930" s="57">
        <v>15000000</v>
      </c>
      <c r="F930" s="57">
        <v>15000000</v>
      </c>
      <c r="G930" s="57">
        <v>15000000</v>
      </c>
    </row>
    <row r="931" spans="3:7">
      <c r="C931" s="56" t="s">
        <v>357</v>
      </c>
      <c r="D931" s="57">
        <v>0</v>
      </c>
      <c r="E931" s="57">
        <v>15000000</v>
      </c>
      <c r="F931" s="57">
        <v>15000000</v>
      </c>
      <c r="G931" s="57">
        <v>15000000</v>
      </c>
    </row>
    <row r="932" spans="3:7">
      <c r="C932" s="56" t="s">
        <v>361</v>
      </c>
      <c r="D932" s="57">
        <v>0</v>
      </c>
      <c r="E932" s="57">
        <v>0</v>
      </c>
      <c r="F932" s="57">
        <v>0</v>
      </c>
      <c r="G932" s="57">
        <v>0</v>
      </c>
    </row>
    <row r="933" spans="3:7">
      <c r="C933" s="56" t="s">
        <v>362</v>
      </c>
      <c r="D933" s="57">
        <v>0</v>
      </c>
      <c r="E933" s="57">
        <v>0</v>
      </c>
      <c r="F933" s="57">
        <v>0</v>
      </c>
      <c r="G933" s="57">
        <v>0</v>
      </c>
    </row>
    <row r="934" spans="3:7">
      <c r="C934" s="56" t="s">
        <v>357</v>
      </c>
      <c r="D934" s="57">
        <v>0</v>
      </c>
      <c r="E934" s="57">
        <v>0</v>
      </c>
      <c r="F934" s="57">
        <v>0</v>
      </c>
      <c r="G934" s="57">
        <v>0</v>
      </c>
    </row>
    <row r="935" spans="3:7">
      <c r="C935" s="56" t="s">
        <v>361</v>
      </c>
      <c r="D935" s="57">
        <v>0</v>
      </c>
      <c r="E935" s="57">
        <v>0</v>
      </c>
      <c r="F935" s="57">
        <v>0</v>
      </c>
      <c r="G935" s="57">
        <v>0</v>
      </c>
    </row>
    <row r="936" spans="3:7">
      <c r="C936" s="56" t="s">
        <v>360</v>
      </c>
      <c r="D936" s="57">
        <v>0</v>
      </c>
      <c r="E936" s="57">
        <v>0</v>
      </c>
      <c r="F936" s="57">
        <v>0</v>
      </c>
      <c r="G936" s="57">
        <v>0</v>
      </c>
    </row>
    <row r="937" spans="3:7">
      <c r="C937" s="56" t="s">
        <v>357</v>
      </c>
      <c r="D937" s="57">
        <v>0</v>
      </c>
      <c r="E937" s="57">
        <v>0</v>
      </c>
      <c r="F937" s="57">
        <v>0</v>
      </c>
      <c r="G937" s="57">
        <v>0</v>
      </c>
    </row>
    <row r="938" spans="3:7">
      <c r="C938" s="56" t="s">
        <v>356</v>
      </c>
      <c r="D938" s="57">
        <v>0</v>
      </c>
      <c r="E938" s="57">
        <v>0</v>
      </c>
      <c r="F938" s="57">
        <v>0</v>
      </c>
      <c r="G938" s="57">
        <v>0</v>
      </c>
    </row>
    <row r="939" spans="3:7">
      <c r="C939" s="56" t="s">
        <v>355</v>
      </c>
      <c r="D939" s="57">
        <v>0</v>
      </c>
      <c r="E939" s="57">
        <v>0</v>
      </c>
      <c r="F939" s="57">
        <v>0</v>
      </c>
      <c r="G939" s="57">
        <v>0</v>
      </c>
    </row>
    <row r="940" spans="3:7">
      <c r="C940" s="56" t="s">
        <v>354</v>
      </c>
      <c r="D940" s="57">
        <v>0</v>
      </c>
      <c r="E940" s="57">
        <v>0</v>
      </c>
      <c r="F940" s="57">
        <v>0</v>
      </c>
      <c r="G940" s="57">
        <v>0</v>
      </c>
    </row>
    <row r="941" spans="3:7">
      <c r="C941" s="56" t="s">
        <v>353</v>
      </c>
      <c r="D941" s="57">
        <v>0</v>
      </c>
      <c r="E941" s="57">
        <v>0</v>
      </c>
      <c r="F941" s="57">
        <v>0</v>
      </c>
      <c r="G941" s="57">
        <v>0</v>
      </c>
    </row>
    <row r="942" spans="3:7">
      <c r="C942" s="56" t="s">
        <v>359</v>
      </c>
      <c r="D942" s="57">
        <v>0</v>
      </c>
      <c r="E942" s="57">
        <v>0</v>
      </c>
      <c r="F942" s="57">
        <v>0</v>
      </c>
      <c r="G942" s="57">
        <v>0</v>
      </c>
    </row>
    <row r="943" spans="3:7">
      <c r="C943" s="56" t="s">
        <v>357</v>
      </c>
      <c r="D943" s="57">
        <v>0</v>
      </c>
      <c r="E943" s="57">
        <v>0</v>
      </c>
      <c r="F943" s="57">
        <v>0</v>
      </c>
      <c r="G943" s="57">
        <v>0</v>
      </c>
    </row>
    <row r="944" spans="3:7">
      <c r="C944" s="56" t="s">
        <v>356</v>
      </c>
      <c r="D944" s="57">
        <v>0</v>
      </c>
      <c r="E944" s="57">
        <v>0</v>
      </c>
      <c r="F944" s="57">
        <v>0</v>
      </c>
      <c r="G944" s="57">
        <v>0</v>
      </c>
    </row>
    <row r="945" spans="3:7">
      <c r="C945" s="56" t="s">
        <v>355</v>
      </c>
      <c r="D945" s="57">
        <v>0</v>
      </c>
      <c r="E945" s="57">
        <v>0</v>
      </c>
      <c r="F945" s="57">
        <v>0</v>
      </c>
      <c r="G945" s="57">
        <v>0</v>
      </c>
    </row>
    <row r="946" spans="3:7">
      <c r="C946" s="56" t="s">
        <v>354</v>
      </c>
      <c r="D946" s="57">
        <v>0</v>
      </c>
      <c r="E946" s="57">
        <v>0</v>
      </c>
      <c r="F946" s="57">
        <v>0</v>
      </c>
      <c r="G946" s="57">
        <v>0</v>
      </c>
    </row>
    <row r="947" spans="3:7">
      <c r="C947" s="56" t="s">
        <v>353</v>
      </c>
      <c r="D947" s="57">
        <v>0</v>
      </c>
      <c r="E947" s="57">
        <v>0</v>
      </c>
      <c r="F947" s="57">
        <v>0</v>
      </c>
      <c r="G947" s="57">
        <v>0</v>
      </c>
    </row>
    <row r="948" spans="3:7">
      <c r="C948" s="56" t="s">
        <v>358</v>
      </c>
      <c r="D948" s="57">
        <v>0</v>
      </c>
      <c r="E948" s="57">
        <v>0</v>
      </c>
      <c r="F948" s="57">
        <v>0</v>
      </c>
      <c r="G948" s="57">
        <v>0</v>
      </c>
    </row>
    <row r="949" spans="3:7">
      <c r="C949" s="56" t="s">
        <v>357</v>
      </c>
      <c r="D949" s="57">
        <v>0</v>
      </c>
      <c r="E949" s="57">
        <v>0</v>
      </c>
      <c r="F949" s="57">
        <v>0</v>
      </c>
      <c r="G949" s="57">
        <v>0</v>
      </c>
    </row>
    <row r="950" spans="3:7">
      <c r="C950" s="56" t="s">
        <v>356</v>
      </c>
      <c r="D950" s="57">
        <v>0</v>
      </c>
      <c r="E950" s="57">
        <v>0</v>
      </c>
      <c r="F950" s="57">
        <v>0</v>
      </c>
      <c r="G950" s="57">
        <v>0</v>
      </c>
    </row>
    <row r="951" spans="3:7">
      <c r="C951" s="56" t="s">
        <v>355</v>
      </c>
      <c r="D951" s="57">
        <v>0</v>
      </c>
      <c r="E951" s="57">
        <v>0</v>
      </c>
      <c r="F951" s="57">
        <v>0</v>
      </c>
      <c r="G951" s="57">
        <v>0</v>
      </c>
    </row>
    <row r="952" spans="3:7">
      <c r="C952" s="56" t="s">
        <v>354</v>
      </c>
      <c r="D952" s="57">
        <v>0</v>
      </c>
      <c r="E952" s="57">
        <v>0</v>
      </c>
      <c r="F952" s="57">
        <v>0</v>
      </c>
      <c r="G952" s="57">
        <v>0</v>
      </c>
    </row>
    <row r="953" spans="3:7">
      <c r="C953" s="56" t="s">
        <v>353</v>
      </c>
      <c r="D953" s="57">
        <v>0</v>
      </c>
      <c r="E953" s="57">
        <v>0</v>
      </c>
      <c r="F953" s="57">
        <v>0</v>
      </c>
      <c r="G953" s="57">
        <v>0</v>
      </c>
    </row>
    <row r="954" spans="3:7">
      <c r="C954" s="56" t="s">
        <v>352</v>
      </c>
      <c r="D954" s="57">
        <v>0</v>
      </c>
      <c r="E954" s="57">
        <v>0</v>
      </c>
      <c r="F954" s="57">
        <v>0</v>
      </c>
      <c r="G954" s="57">
        <v>0</v>
      </c>
    </row>
    <row r="955" spans="3:7">
      <c r="C955" s="56" t="s">
        <v>351</v>
      </c>
      <c r="D955" s="57">
        <v>0</v>
      </c>
      <c r="E955" s="57">
        <v>0</v>
      </c>
      <c r="F955" s="57">
        <v>0</v>
      </c>
      <c r="G955" s="57">
        <v>0</v>
      </c>
    </row>
    <row r="956" spans="3:7">
      <c r="C956" s="58" t="s">
        <v>145</v>
      </c>
      <c r="D956" s="57">
        <v>0</v>
      </c>
      <c r="E956" s="57">
        <v>15000000</v>
      </c>
      <c r="F956" s="57">
        <v>15000000</v>
      </c>
      <c r="G956" s="57">
        <v>15000000</v>
      </c>
    </row>
    <row r="957" spans="3:7">
      <c r="C957" s="43" t="s">
        <v>5</v>
      </c>
      <c r="D957" s="1340" t="s">
        <v>633</v>
      </c>
      <c r="E957" s="1341"/>
      <c r="F957" s="1341"/>
      <c r="G957" s="1341"/>
    </row>
    <row r="958" spans="3:7">
      <c r="C958" s="43" t="s">
        <v>260</v>
      </c>
      <c r="D958" s="1340" t="s">
        <v>348</v>
      </c>
      <c r="E958" s="1341"/>
      <c r="F958" s="1341"/>
      <c r="G958" s="1341"/>
    </row>
    <row r="959" spans="3:7">
      <c r="C959" s="1332" t="s">
        <v>291</v>
      </c>
      <c r="D959" s="1333"/>
      <c r="E959" s="1333"/>
      <c r="F959" s="1333"/>
      <c r="G959" s="1333"/>
    </row>
    <row r="960" spans="3:7">
      <c r="C960" s="49" t="s">
        <v>904</v>
      </c>
      <c r="D960" s="1332" t="s">
        <v>903</v>
      </c>
      <c r="E960" s="1333"/>
      <c r="F960" s="1333"/>
      <c r="G960" s="1333"/>
    </row>
    <row r="961" spans="3:7">
      <c r="C961" s="50" t="s">
        <v>382</v>
      </c>
      <c r="D961" s="1334" t="s">
        <v>2819</v>
      </c>
      <c r="E961" s="1335"/>
      <c r="F961" s="1335"/>
      <c r="G961" s="1335"/>
    </row>
    <row r="962" spans="3:7">
      <c r="C962" s="51" t="s">
        <v>380</v>
      </c>
      <c r="D962" s="1336" t="s">
        <v>348</v>
      </c>
      <c r="E962" s="1337"/>
      <c r="F962" s="1337"/>
      <c r="G962" s="1337"/>
    </row>
    <row r="963" spans="3:7">
      <c r="C963" s="51" t="s">
        <v>15</v>
      </c>
      <c r="D963" s="1336" t="s">
        <v>2820</v>
      </c>
      <c r="E963" s="1337"/>
      <c r="F963" s="1337"/>
      <c r="G963" s="1337"/>
    </row>
    <row r="964" spans="3:7">
      <c r="C964" s="52"/>
      <c r="D964" s="53">
        <v>2022</v>
      </c>
      <c r="E964" s="53">
        <v>2023</v>
      </c>
      <c r="F964" s="53">
        <v>2024</v>
      </c>
      <c r="G964" s="53">
        <v>2025</v>
      </c>
    </row>
    <row r="965" spans="3:7">
      <c r="C965" s="54"/>
      <c r="D965" s="55" t="s">
        <v>7</v>
      </c>
      <c r="E965" s="55" t="s">
        <v>8</v>
      </c>
      <c r="F965" s="55" t="s">
        <v>8</v>
      </c>
      <c r="G965" s="55" t="s">
        <v>8</v>
      </c>
    </row>
    <row r="966" spans="3:7">
      <c r="C966" s="44" t="s">
        <v>16</v>
      </c>
      <c r="D966" s="48" t="s">
        <v>348</v>
      </c>
      <c r="E966" s="48" t="s">
        <v>2821</v>
      </c>
      <c r="F966" s="48" t="s">
        <v>2821</v>
      </c>
      <c r="G966" s="48" t="s">
        <v>2821</v>
      </c>
    </row>
    <row r="967" spans="3:7">
      <c r="C967" s="44" t="s">
        <v>481</v>
      </c>
      <c r="D967" s="48" t="s">
        <v>372</v>
      </c>
      <c r="E967" s="48" t="s">
        <v>1179</v>
      </c>
      <c r="F967" s="48" t="s">
        <v>1179</v>
      </c>
      <c r="G967" s="48" t="s">
        <v>1179</v>
      </c>
    </row>
    <row r="968" spans="3:7">
      <c r="C968" s="44" t="s">
        <v>480</v>
      </c>
      <c r="D968" s="48" t="s">
        <v>372</v>
      </c>
      <c r="E968" s="48" t="s">
        <v>2822</v>
      </c>
      <c r="F968" s="48" t="s">
        <v>2822</v>
      </c>
      <c r="G968" s="48" t="s">
        <v>2822</v>
      </c>
    </row>
    <row r="969" spans="3:7">
      <c r="C969" s="44" t="s">
        <v>375</v>
      </c>
      <c r="D969" s="48" t="s">
        <v>348</v>
      </c>
      <c r="E969" s="48" t="s">
        <v>348</v>
      </c>
      <c r="F969" s="48" t="s">
        <v>372</v>
      </c>
      <c r="G969" s="48" t="s">
        <v>372</v>
      </c>
    </row>
    <row r="970" spans="3:7">
      <c r="C970" s="44" t="s">
        <v>374</v>
      </c>
      <c r="D970" s="48" t="s">
        <v>348</v>
      </c>
      <c r="E970" s="48" t="s">
        <v>348</v>
      </c>
      <c r="F970" s="48" t="s">
        <v>372</v>
      </c>
      <c r="G970" s="48" t="s">
        <v>372</v>
      </c>
    </row>
    <row r="971" spans="3:7">
      <c r="C971" s="44" t="s">
        <v>22</v>
      </c>
      <c r="D971" s="48" t="s">
        <v>348</v>
      </c>
      <c r="E971" s="48" t="s">
        <v>348</v>
      </c>
      <c r="F971" s="48" t="s">
        <v>372</v>
      </c>
      <c r="G971" s="48" t="s">
        <v>372</v>
      </c>
    </row>
    <row r="972" spans="3:7">
      <c r="C972" s="1338" t="s">
        <v>371</v>
      </c>
      <c r="D972" s="1339"/>
      <c r="E972" s="1339"/>
      <c r="F972" s="1339"/>
      <c r="G972" s="1339"/>
    </row>
    <row r="973" spans="3:7">
      <c r="C973" s="52"/>
      <c r="D973" s="53">
        <v>2022</v>
      </c>
      <c r="E973" s="53">
        <v>2023</v>
      </c>
      <c r="F973" s="53">
        <v>2024</v>
      </c>
      <c r="G973" s="53">
        <v>2025</v>
      </c>
    </row>
    <row r="974" spans="3:7">
      <c r="C974" s="54"/>
      <c r="D974" s="55" t="s">
        <v>7</v>
      </c>
      <c r="E974" s="55" t="s">
        <v>8</v>
      </c>
      <c r="F974" s="55" t="s">
        <v>8</v>
      </c>
      <c r="G974" s="55" t="s">
        <v>8</v>
      </c>
    </row>
    <row r="975" spans="3:7">
      <c r="C975" s="56" t="s">
        <v>368</v>
      </c>
      <c r="D975" s="57">
        <v>0</v>
      </c>
      <c r="E975" s="57">
        <v>0</v>
      </c>
      <c r="F975" s="57">
        <v>0</v>
      </c>
      <c r="G975" s="57">
        <v>0</v>
      </c>
    </row>
    <row r="976" spans="3:7">
      <c r="C976" s="56" t="s">
        <v>357</v>
      </c>
      <c r="D976" s="57">
        <v>0</v>
      </c>
      <c r="E976" s="57">
        <v>0</v>
      </c>
      <c r="F976" s="57">
        <v>0</v>
      </c>
      <c r="G976" s="57">
        <v>0</v>
      </c>
    </row>
    <row r="977" spans="3:7">
      <c r="C977" s="56" t="s">
        <v>361</v>
      </c>
      <c r="D977" s="57">
        <v>0</v>
      </c>
      <c r="E977" s="57">
        <v>0</v>
      </c>
      <c r="F977" s="57">
        <v>0</v>
      </c>
      <c r="G977" s="57">
        <v>0</v>
      </c>
    </row>
    <row r="978" spans="3:7">
      <c r="C978" s="56" t="s">
        <v>367</v>
      </c>
      <c r="D978" s="57">
        <v>0</v>
      </c>
      <c r="E978" s="57">
        <v>0</v>
      </c>
      <c r="F978" s="57">
        <v>0</v>
      </c>
      <c r="G978" s="57">
        <v>0</v>
      </c>
    </row>
    <row r="979" spans="3:7">
      <c r="C979" s="56" t="s">
        <v>357</v>
      </c>
      <c r="D979" s="57">
        <v>0</v>
      </c>
      <c r="E979" s="57">
        <v>0</v>
      </c>
      <c r="F979" s="57">
        <v>0</v>
      </c>
      <c r="G979" s="57">
        <v>0</v>
      </c>
    </row>
    <row r="980" spans="3:7">
      <c r="C980" s="56" t="s">
        <v>361</v>
      </c>
      <c r="D980" s="57">
        <v>0</v>
      </c>
      <c r="E980" s="57">
        <v>0</v>
      </c>
      <c r="F980" s="57">
        <v>0</v>
      </c>
      <c r="G980" s="57">
        <v>0</v>
      </c>
    </row>
    <row r="981" spans="3:7">
      <c r="C981" s="56" t="s">
        <v>366</v>
      </c>
      <c r="D981" s="57">
        <v>0</v>
      </c>
      <c r="E981" s="57">
        <v>7000000</v>
      </c>
      <c r="F981" s="57">
        <v>7000000</v>
      </c>
      <c r="G981" s="57">
        <v>7000000</v>
      </c>
    </row>
    <row r="982" spans="3:7">
      <c r="C982" s="56" t="s">
        <v>357</v>
      </c>
      <c r="D982" s="57">
        <v>0</v>
      </c>
      <c r="E982" s="57">
        <v>7000000</v>
      </c>
      <c r="F982" s="57">
        <v>7000000</v>
      </c>
      <c r="G982" s="57">
        <v>7000000</v>
      </c>
    </row>
    <row r="983" spans="3:7">
      <c r="C983" s="56" t="s">
        <v>361</v>
      </c>
      <c r="D983" s="57">
        <v>0</v>
      </c>
      <c r="E983" s="57">
        <v>0</v>
      </c>
      <c r="F983" s="57">
        <v>0</v>
      </c>
      <c r="G983" s="57">
        <v>0</v>
      </c>
    </row>
    <row r="984" spans="3:7">
      <c r="C984" s="56" t="s">
        <v>365</v>
      </c>
      <c r="D984" s="57">
        <v>0</v>
      </c>
      <c r="E984" s="57">
        <v>0</v>
      </c>
      <c r="F984" s="57">
        <v>0</v>
      </c>
      <c r="G984" s="57">
        <v>0</v>
      </c>
    </row>
    <row r="985" spans="3:7">
      <c r="C985" s="56" t="s">
        <v>357</v>
      </c>
      <c r="D985" s="57">
        <v>0</v>
      </c>
      <c r="E985" s="57">
        <v>0</v>
      </c>
      <c r="F985" s="57">
        <v>0</v>
      </c>
      <c r="G985" s="57">
        <v>0</v>
      </c>
    </row>
    <row r="986" spans="3:7">
      <c r="C986" s="56" t="s">
        <v>361</v>
      </c>
      <c r="D986" s="57">
        <v>0</v>
      </c>
      <c r="E986" s="57">
        <v>0</v>
      </c>
      <c r="F986" s="57">
        <v>0</v>
      </c>
      <c r="G986" s="57">
        <v>0</v>
      </c>
    </row>
    <row r="987" spans="3:7">
      <c r="C987" s="56" t="s">
        <v>370</v>
      </c>
      <c r="D987" s="57">
        <v>0</v>
      </c>
      <c r="E987" s="57">
        <v>0</v>
      </c>
      <c r="F987" s="57">
        <v>0</v>
      </c>
      <c r="G987" s="57">
        <v>0</v>
      </c>
    </row>
    <row r="988" spans="3:7">
      <c r="C988" s="56" t="s">
        <v>357</v>
      </c>
      <c r="D988" s="57">
        <v>0</v>
      </c>
      <c r="E988" s="57">
        <v>0</v>
      </c>
      <c r="F988" s="57">
        <v>0</v>
      </c>
      <c r="G988" s="57">
        <v>0</v>
      </c>
    </row>
    <row r="989" spans="3:7">
      <c r="C989" s="56" t="s">
        <v>361</v>
      </c>
      <c r="D989" s="57">
        <v>0</v>
      </c>
      <c r="E989" s="57">
        <v>0</v>
      </c>
      <c r="F989" s="57">
        <v>0</v>
      </c>
      <c r="G989" s="57">
        <v>0</v>
      </c>
    </row>
    <row r="990" spans="3:7">
      <c r="C990" s="56" t="s">
        <v>363</v>
      </c>
      <c r="D990" s="57">
        <v>0</v>
      </c>
      <c r="E990" s="57">
        <v>0</v>
      </c>
      <c r="F990" s="57">
        <v>0</v>
      </c>
      <c r="G990" s="57">
        <v>0</v>
      </c>
    </row>
    <row r="991" spans="3:7">
      <c r="C991" s="56" t="s">
        <v>357</v>
      </c>
      <c r="D991" s="57">
        <v>0</v>
      </c>
      <c r="E991" s="57">
        <v>0</v>
      </c>
      <c r="F991" s="57">
        <v>0</v>
      </c>
      <c r="G991" s="57">
        <v>0</v>
      </c>
    </row>
    <row r="992" spans="3:7">
      <c r="C992" s="56" t="s">
        <v>361</v>
      </c>
      <c r="D992" s="57">
        <v>0</v>
      </c>
      <c r="E992" s="57">
        <v>0</v>
      </c>
      <c r="F992" s="57">
        <v>0</v>
      </c>
      <c r="G992" s="57">
        <v>0</v>
      </c>
    </row>
    <row r="993" spans="3:7">
      <c r="C993" s="56" t="s">
        <v>362</v>
      </c>
      <c r="D993" s="57">
        <v>0</v>
      </c>
      <c r="E993" s="57">
        <v>0</v>
      </c>
      <c r="F993" s="57">
        <v>0</v>
      </c>
      <c r="G993" s="57">
        <v>0</v>
      </c>
    </row>
    <row r="994" spans="3:7">
      <c r="C994" s="56" t="s">
        <v>357</v>
      </c>
      <c r="D994" s="57">
        <v>0</v>
      </c>
      <c r="E994" s="57">
        <v>0</v>
      </c>
      <c r="F994" s="57">
        <v>0</v>
      </c>
      <c r="G994" s="57">
        <v>0</v>
      </c>
    </row>
    <row r="995" spans="3:7">
      <c r="C995" s="56" t="s">
        <v>361</v>
      </c>
      <c r="D995" s="57">
        <v>0</v>
      </c>
      <c r="E995" s="57">
        <v>0</v>
      </c>
      <c r="F995" s="57">
        <v>0</v>
      </c>
      <c r="G995" s="57">
        <v>0</v>
      </c>
    </row>
    <row r="996" spans="3:7">
      <c r="C996" s="56" t="s">
        <v>360</v>
      </c>
      <c r="D996" s="57">
        <v>0</v>
      </c>
      <c r="E996" s="57">
        <v>0</v>
      </c>
      <c r="F996" s="57">
        <v>0</v>
      </c>
      <c r="G996" s="57">
        <v>0</v>
      </c>
    </row>
    <row r="997" spans="3:7">
      <c r="C997" s="56" t="s">
        <v>357</v>
      </c>
      <c r="D997" s="57">
        <v>0</v>
      </c>
      <c r="E997" s="57">
        <v>0</v>
      </c>
      <c r="F997" s="57">
        <v>0</v>
      </c>
      <c r="G997" s="57">
        <v>0</v>
      </c>
    </row>
    <row r="998" spans="3:7">
      <c r="C998" s="56" t="s">
        <v>356</v>
      </c>
      <c r="D998" s="57">
        <v>0</v>
      </c>
      <c r="E998" s="57">
        <v>0</v>
      </c>
      <c r="F998" s="57">
        <v>0</v>
      </c>
      <c r="G998" s="57">
        <v>0</v>
      </c>
    </row>
    <row r="999" spans="3:7">
      <c r="C999" s="56" t="s">
        <v>355</v>
      </c>
      <c r="D999" s="57">
        <v>0</v>
      </c>
      <c r="E999" s="57">
        <v>0</v>
      </c>
      <c r="F999" s="57">
        <v>0</v>
      </c>
      <c r="G999" s="57">
        <v>0</v>
      </c>
    </row>
    <row r="1000" spans="3:7">
      <c r="C1000" s="56" t="s">
        <v>354</v>
      </c>
      <c r="D1000" s="57">
        <v>0</v>
      </c>
      <c r="E1000" s="57">
        <v>0</v>
      </c>
      <c r="F1000" s="57">
        <v>0</v>
      </c>
      <c r="G1000" s="57">
        <v>0</v>
      </c>
    </row>
    <row r="1001" spans="3:7">
      <c r="C1001" s="56" t="s">
        <v>353</v>
      </c>
      <c r="D1001" s="57">
        <v>0</v>
      </c>
      <c r="E1001" s="57">
        <v>0</v>
      </c>
      <c r="F1001" s="57">
        <v>0</v>
      </c>
      <c r="G1001" s="57">
        <v>0</v>
      </c>
    </row>
    <row r="1002" spans="3:7">
      <c r="C1002" s="56" t="s">
        <v>359</v>
      </c>
      <c r="D1002" s="57">
        <v>0</v>
      </c>
      <c r="E1002" s="57">
        <v>0</v>
      </c>
      <c r="F1002" s="57">
        <v>0</v>
      </c>
      <c r="G1002" s="57">
        <v>0</v>
      </c>
    </row>
    <row r="1003" spans="3:7">
      <c r="C1003" s="56" t="s">
        <v>357</v>
      </c>
      <c r="D1003" s="57">
        <v>0</v>
      </c>
      <c r="E1003" s="57">
        <v>0</v>
      </c>
      <c r="F1003" s="57">
        <v>0</v>
      </c>
      <c r="G1003" s="57">
        <v>0</v>
      </c>
    </row>
    <row r="1004" spans="3:7">
      <c r="C1004" s="56" t="s">
        <v>356</v>
      </c>
      <c r="D1004" s="57">
        <v>0</v>
      </c>
      <c r="E1004" s="57">
        <v>0</v>
      </c>
      <c r="F1004" s="57">
        <v>0</v>
      </c>
      <c r="G1004" s="57">
        <v>0</v>
      </c>
    </row>
    <row r="1005" spans="3:7">
      <c r="C1005" s="56" t="s">
        <v>355</v>
      </c>
      <c r="D1005" s="57">
        <v>0</v>
      </c>
      <c r="E1005" s="57">
        <v>0</v>
      </c>
      <c r="F1005" s="57">
        <v>0</v>
      </c>
      <c r="G1005" s="57">
        <v>0</v>
      </c>
    </row>
    <row r="1006" spans="3:7">
      <c r="C1006" s="56" t="s">
        <v>354</v>
      </c>
      <c r="D1006" s="57">
        <v>0</v>
      </c>
      <c r="E1006" s="57">
        <v>0</v>
      </c>
      <c r="F1006" s="57">
        <v>0</v>
      </c>
      <c r="G1006" s="57">
        <v>0</v>
      </c>
    </row>
    <row r="1007" spans="3:7">
      <c r="C1007" s="56" t="s">
        <v>353</v>
      </c>
      <c r="D1007" s="57">
        <v>0</v>
      </c>
      <c r="E1007" s="57">
        <v>0</v>
      </c>
      <c r="F1007" s="57">
        <v>0</v>
      </c>
      <c r="G1007" s="57">
        <v>0</v>
      </c>
    </row>
    <row r="1008" spans="3:7">
      <c r="C1008" s="56" t="s">
        <v>358</v>
      </c>
      <c r="D1008" s="57">
        <v>0</v>
      </c>
      <c r="E1008" s="57">
        <v>0</v>
      </c>
      <c r="F1008" s="57">
        <v>0</v>
      </c>
      <c r="G1008" s="57">
        <v>0</v>
      </c>
    </row>
    <row r="1009" spans="3:7">
      <c r="C1009" s="56" t="s">
        <v>357</v>
      </c>
      <c r="D1009" s="57">
        <v>0</v>
      </c>
      <c r="E1009" s="57">
        <v>0</v>
      </c>
      <c r="F1009" s="57">
        <v>0</v>
      </c>
      <c r="G1009" s="57">
        <v>0</v>
      </c>
    </row>
    <row r="1010" spans="3:7">
      <c r="C1010" s="56" t="s">
        <v>356</v>
      </c>
      <c r="D1010" s="57">
        <v>0</v>
      </c>
      <c r="E1010" s="57">
        <v>0</v>
      </c>
      <c r="F1010" s="57">
        <v>0</v>
      </c>
      <c r="G1010" s="57">
        <v>0</v>
      </c>
    </row>
    <row r="1011" spans="3:7">
      <c r="C1011" s="56" t="s">
        <v>355</v>
      </c>
      <c r="D1011" s="57">
        <v>0</v>
      </c>
      <c r="E1011" s="57">
        <v>0</v>
      </c>
      <c r="F1011" s="57">
        <v>0</v>
      </c>
      <c r="G1011" s="57">
        <v>0</v>
      </c>
    </row>
    <row r="1012" spans="3:7">
      <c r="C1012" s="56" t="s">
        <v>354</v>
      </c>
      <c r="D1012" s="57">
        <v>0</v>
      </c>
      <c r="E1012" s="57">
        <v>0</v>
      </c>
      <c r="F1012" s="57">
        <v>0</v>
      </c>
      <c r="G1012" s="57">
        <v>0</v>
      </c>
    </row>
    <row r="1013" spans="3:7">
      <c r="C1013" s="56" t="s">
        <v>353</v>
      </c>
      <c r="D1013" s="57">
        <v>0</v>
      </c>
      <c r="E1013" s="57">
        <v>0</v>
      </c>
      <c r="F1013" s="57">
        <v>0</v>
      </c>
      <c r="G1013" s="57">
        <v>0</v>
      </c>
    </row>
    <row r="1014" spans="3:7">
      <c r="C1014" s="56" t="s">
        <v>352</v>
      </c>
      <c r="D1014" s="57">
        <v>0</v>
      </c>
      <c r="E1014" s="57">
        <v>0</v>
      </c>
      <c r="F1014" s="57">
        <v>0</v>
      </c>
      <c r="G1014" s="57">
        <v>0</v>
      </c>
    </row>
    <row r="1015" spans="3:7">
      <c r="C1015" s="56" t="s">
        <v>351</v>
      </c>
      <c r="D1015" s="57">
        <v>0</v>
      </c>
      <c r="E1015" s="57">
        <v>0</v>
      </c>
      <c r="F1015" s="57">
        <v>0</v>
      </c>
      <c r="G1015" s="57">
        <v>0</v>
      </c>
    </row>
    <row r="1016" spans="3:7">
      <c r="C1016" s="58" t="s">
        <v>145</v>
      </c>
      <c r="D1016" s="57">
        <v>0</v>
      </c>
      <c r="E1016" s="57">
        <v>7000000</v>
      </c>
      <c r="F1016" s="57">
        <v>7000000</v>
      </c>
      <c r="G1016" s="57">
        <v>7000000</v>
      </c>
    </row>
    <row r="1017" spans="3:7">
      <c r="C1017" s="59" t="s">
        <v>348</v>
      </c>
      <c r="D1017" s="60" t="s">
        <v>348</v>
      </c>
      <c r="E1017" s="60" t="s">
        <v>348</v>
      </c>
      <c r="F1017" s="60" t="s">
        <v>348</v>
      </c>
      <c r="G1017" s="60" t="s">
        <v>348</v>
      </c>
    </row>
    <row r="1018" spans="3:7">
      <c r="C1018" s="43" t="s">
        <v>369</v>
      </c>
      <c r="D1018" s="61">
        <v>0</v>
      </c>
      <c r="E1018" s="61">
        <v>737826000</v>
      </c>
      <c r="F1018" s="61">
        <v>730126000</v>
      </c>
      <c r="G1018" s="61">
        <v>730126000</v>
      </c>
    </row>
    <row r="1019" spans="3:7">
      <c r="C1019" s="44" t="s">
        <v>368</v>
      </c>
      <c r="D1019" s="62">
        <v>0</v>
      </c>
      <c r="E1019" s="62">
        <v>369200000</v>
      </c>
      <c r="F1019" s="62">
        <v>369200000</v>
      </c>
      <c r="G1019" s="62">
        <v>369200000</v>
      </c>
    </row>
    <row r="1020" spans="3:7">
      <c r="C1020" s="44" t="s">
        <v>357</v>
      </c>
      <c r="D1020" s="62">
        <v>0</v>
      </c>
      <c r="E1020" s="62">
        <v>369200000</v>
      </c>
      <c r="F1020" s="62">
        <v>369200000</v>
      </c>
      <c r="G1020" s="62">
        <v>369200000</v>
      </c>
    </row>
    <row r="1021" spans="3:7">
      <c r="C1021" s="44" t="s">
        <v>361</v>
      </c>
      <c r="D1021" s="62">
        <v>0</v>
      </c>
      <c r="E1021" s="62">
        <v>0</v>
      </c>
      <c r="F1021" s="62">
        <v>0</v>
      </c>
      <c r="G1021" s="62">
        <v>0</v>
      </c>
    </row>
    <row r="1022" spans="3:7">
      <c r="C1022" s="44" t="s">
        <v>367</v>
      </c>
      <c r="D1022" s="62">
        <v>0</v>
      </c>
      <c r="E1022" s="62">
        <v>51700000</v>
      </c>
      <c r="F1022" s="62">
        <v>51700000</v>
      </c>
      <c r="G1022" s="62">
        <v>51700000</v>
      </c>
    </row>
    <row r="1023" spans="3:7">
      <c r="C1023" s="44" t="s">
        <v>357</v>
      </c>
      <c r="D1023" s="62">
        <v>0</v>
      </c>
      <c r="E1023" s="62">
        <v>51700000</v>
      </c>
      <c r="F1023" s="62">
        <v>51700000</v>
      </c>
      <c r="G1023" s="62">
        <v>51700000</v>
      </c>
    </row>
    <row r="1024" spans="3:7">
      <c r="C1024" s="44" t="s">
        <v>361</v>
      </c>
      <c r="D1024" s="62">
        <v>0</v>
      </c>
      <c r="E1024" s="62">
        <v>0</v>
      </c>
      <c r="F1024" s="62">
        <v>0</v>
      </c>
      <c r="G1024" s="62">
        <v>0</v>
      </c>
    </row>
    <row r="1025" spans="3:7">
      <c r="C1025" s="44" t="s">
        <v>366</v>
      </c>
      <c r="D1025" s="62">
        <v>0</v>
      </c>
      <c r="E1025" s="62">
        <v>301926000</v>
      </c>
      <c r="F1025" s="62">
        <v>294226000</v>
      </c>
      <c r="G1025" s="62">
        <v>294226000</v>
      </c>
    </row>
    <row r="1026" spans="3:7">
      <c r="C1026" s="44" t="s">
        <v>357</v>
      </c>
      <c r="D1026" s="62">
        <v>0</v>
      </c>
      <c r="E1026" s="62">
        <v>301926000</v>
      </c>
      <c r="F1026" s="62">
        <v>294226000</v>
      </c>
      <c r="G1026" s="62">
        <v>294226000</v>
      </c>
    </row>
    <row r="1027" spans="3:7">
      <c r="C1027" s="44" t="s">
        <v>361</v>
      </c>
      <c r="D1027" s="62">
        <v>0</v>
      </c>
      <c r="E1027" s="62">
        <v>0</v>
      </c>
      <c r="F1027" s="62">
        <v>0</v>
      </c>
      <c r="G1027" s="62">
        <v>0</v>
      </c>
    </row>
    <row r="1028" spans="3:7">
      <c r="C1028" s="44" t="s">
        <v>365</v>
      </c>
      <c r="D1028" s="62">
        <v>0</v>
      </c>
      <c r="E1028" s="62">
        <v>0</v>
      </c>
      <c r="F1028" s="62">
        <v>0</v>
      </c>
      <c r="G1028" s="62">
        <v>0</v>
      </c>
    </row>
    <row r="1029" spans="3:7">
      <c r="C1029" s="44" t="s">
        <v>357</v>
      </c>
      <c r="D1029" s="62">
        <v>0</v>
      </c>
      <c r="E1029" s="62">
        <v>0</v>
      </c>
      <c r="F1029" s="62">
        <v>0</v>
      </c>
      <c r="G1029" s="62">
        <v>0</v>
      </c>
    </row>
    <row r="1030" spans="3:7">
      <c r="C1030" s="44" t="s">
        <v>361</v>
      </c>
      <c r="D1030" s="62">
        <v>0</v>
      </c>
      <c r="E1030" s="62">
        <v>0</v>
      </c>
      <c r="F1030" s="62">
        <v>0</v>
      </c>
      <c r="G1030" s="62">
        <v>0</v>
      </c>
    </row>
    <row r="1031" spans="3:7">
      <c r="C1031" s="44" t="s">
        <v>364</v>
      </c>
      <c r="D1031" s="63">
        <v>0</v>
      </c>
      <c r="E1031" s="63">
        <v>0</v>
      </c>
      <c r="F1031" s="63">
        <v>0</v>
      </c>
      <c r="G1031" s="63">
        <v>0</v>
      </c>
    </row>
    <row r="1032" spans="3:7">
      <c r="C1032" s="44" t="s">
        <v>357</v>
      </c>
      <c r="D1032" s="62">
        <v>0</v>
      </c>
      <c r="E1032" s="62">
        <v>0</v>
      </c>
      <c r="F1032" s="62">
        <v>0</v>
      </c>
      <c r="G1032" s="62">
        <v>0</v>
      </c>
    </row>
    <row r="1033" spans="3:7">
      <c r="C1033" s="44" t="s">
        <v>361</v>
      </c>
      <c r="D1033" s="62">
        <v>0</v>
      </c>
      <c r="E1033" s="62">
        <v>0</v>
      </c>
      <c r="F1033" s="62">
        <v>0</v>
      </c>
      <c r="G1033" s="62">
        <v>0</v>
      </c>
    </row>
    <row r="1034" spans="3:7">
      <c r="C1034" s="44" t="s">
        <v>363</v>
      </c>
      <c r="D1034" s="62">
        <v>0</v>
      </c>
      <c r="E1034" s="62">
        <v>15000000</v>
      </c>
      <c r="F1034" s="62">
        <v>15000000</v>
      </c>
      <c r="G1034" s="62">
        <v>15000000</v>
      </c>
    </row>
    <row r="1035" spans="3:7">
      <c r="C1035" s="44" t="s">
        <v>357</v>
      </c>
      <c r="D1035" s="62">
        <v>0</v>
      </c>
      <c r="E1035" s="62">
        <v>15000000</v>
      </c>
      <c r="F1035" s="62">
        <v>15000000</v>
      </c>
      <c r="G1035" s="62">
        <v>15000000</v>
      </c>
    </row>
    <row r="1036" spans="3:7">
      <c r="C1036" s="44" t="s">
        <v>361</v>
      </c>
      <c r="D1036" s="62">
        <v>0</v>
      </c>
      <c r="E1036" s="62">
        <v>0</v>
      </c>
      <c r="F1036" s="62">
        <v>0</v>
      </c>
      <c r="G1036" s="62">
        <v>0</v>
      </c>
    </row>
    <row r="1037" spans="3:7">
      <c r="C1037" s="44" t="s">
        <v>362</v>
      </c>
      <c r="D1037" s="62">
        <v>0</v>
      </c>
      <c r="E1037" s="62">
        <v>0</v>
      </c>
      <c r="F1037" s="62">
        <v>0</v>
      </c>
      <c r="G1037" s="62">
        <v>0</v>
      </c>
    </row>
    <row r="1038" spans="3:7">
      <c r="C1038" s="44" t="s">
        <v>357</v>
      </c>
      <c r="D1038" s="62">
        <v>0</v>
      </c>
      <c r="E1038" s="62">
        <v>0</v>
      </c>
      <c r="F1038" s="62">
        <v>0</v>
      </c>
      <c r="G1038" s="62">
        <v>0</v>
      </c>
    </row>
    <row r="1039" spans="3:7">
      <c r="C1039" s="44" t="s">
        <v>361</v>
      </c>
      <c r="D1039" s="62">
        <v>0</v>
      </c>
      <c r="E1039" s="62">
        <v>0</v>
      </c>
      <c r="F1039" s="62">
        <v>0</v>
      </c>
      <c r="G1039" s="62">
        <v>0</v>
      </c>
    </row>
    <row r="1040" spans="3:7">
      <c r="C1040" s="44" t="s">
        <v>360</v>
      </c>
      <c r="D1040" s="62">
        <v>0</v>
      </c>
      <c r="E1040" s="62">
        <v>0</v>
      </c>
      <c r="F1040" s="62">
        <v>0</v>
      </c>
      <c r="G1040" s="62">
        <v>0</v>
      </c>
    </row>
    <row r="1041" spans="3:7">
      <c r="C1041" s="44" t="s">
        <v>357</v>
      </c>
      <c r="D1041" s="62">
        <v>0</v>
      </c>
      <c r="E1041" s="62">
        <v>0</v>
      </c>
      <c r="F1041" s="62">
        <v>0</v>
      </c>
      <c r="G1041" s="62">
        <v>0</v>
      </c>
    </row>
    <row r="1042" spans="3:7">
      <c r="C1042" s="44" t="s">
        <v>356</v>
      </c>
      <c r="D1042" s="62">
        <v>0</v>
      </c>
      <c r="E1042" s="62">
        <v>0</v>
      </c>
      <c r="F1042" s="62">
        <v>0</v>
      </c>
      <c r="G1042" s="62">
        <v>0</v>
      </c>
    </row>
    <row r="1043" spans="3:7">
      <c r="C1043" s="44" t="s">
        <v>355</v>
      </c>
      <c r="D1043" s="62">
        <v>0</v>
      </c>
      <c r="E1043" s="62">
        <v>0</v>
      </c>
      <c r="F1043" s="62">
        <v>0</v>
      </c>
      <c r="G1043" s="62">
        <v>0</v>
      </c>
    </row>
    <row r="1044" spans="3:7">
      <c r="C1044" s="44" t="s">
        <v>354</v>
      </c>
      <c r="D1044" s="62">
        <v>0</v>
      </c>
      <c r="E1044" s="62">
        <v>0</v>
      </c>
      <c r="F1044" s="62">
        <v>0</v>
      </c>
      <c r="G1044" s="62">
        <v>0</v>
      </c>
    </row>
    <row r="1045" spans="3:7">
      <c r="C1045" s="44" t="s">
        <v>353</v>
      </c>
      <c r="D1045" s="62">
        <v>0</v>
      </c>
      <c r="E1045" s="62">
        <v>0</v>
      </c>
      <c r="F1045" s="62">
        <v>0</v>
      </c>
      <c r="G1045" s="62">
        <v>0</v>
      </c>
    </row>
    <row r="1046" spans="3:7">
      <c r="C1046" s="44" t="s">
        <v>359</v>
      </c>
      <c r="D1046" s="62">
        <v>0</v>
      </c>
      <c r="E1046" s="62">
        <v>0</v>
      </c>
      <c r="F1046" s="62">
        <v>0</v>
      </c>
      <c r="G1046" s="62">
        <v>0</v>
      </c>
    </row>
    <row r="1047" spans="3:7">
      <c r="C1047" s="44" t="s">
        <v>357</v>
      </c>
      <c r="D1047" s="62">
        <v>0</v>
      </c>
      <c r="E1047" s="62">
        <v>0</v>
      </c>
      <c r="F1047" s="62">
        <v>0</v>
      </c>
      <c r="G1047" s="62">
        <v>0</v>
      </c>
    </row>
    <row r="1048" spans="3:7">
      <c r="C1048" s="44" t="s">
        <v>356</v>
      </c>
      <c r="D1048" s="62">
        <v>0</v>
      </c>
      <c r="E1048" s="62">
        <v>0</v>
      </c>
      <c r="F1048" s="62">
        <v>0</v>
      </c>
      <c r="G1048" s="62">
        <v>0</v>
      </c>
    </row>
    <row r="1049" spans="3:7">
      <c r="C1049" s="44" t="s">
        <v>355</v>
      </c>
      <c r="D1049" s="62">
        <v>0</v>
      </c>
      <c r="E1049" s="62">
        <v>0</v>
      </c>
      <c r="F1049" s="62">
        <v>0</v>
      </c>
      <c r="G1049" s="62">
        <v>0</v>
      </c>
    </row>
    <row r="1050" spans="3:7">
      <c r="C1050" s="44" t="s">
        <v>354</v>
      </c>
      <c r="D1050" s="62">
        <v>0</v>
      </c>
      <c r="E1050" s="62">
        <v>0</v>
      </c>
      <c r="F1050" s="62">
        <v>0</v>
      </c>
      <c r="G1050" s="62">
        <v>0</v>
      </c>
    </row>
    <row r="1051" spans="3:7">
      <c r="C1051" s="44" t="s">
        <v>353</v>
      </c>
      <c r="D1051" s="62">
        <v>0</v>
      </c>
      <c r="E1051" s="62">
        <v>0</v>
      </c>
      <c r="F1051" s="62">
        <v>0</v>
      </c>
      <c r="G1051" s="62">
        <v>0</v>
      </c>
    </row>
    <row r="1052" spans="3:7">
      <c r="C1052" s="44" t="s">
        <v>358</v>
      </c>
      <c r="D1052" s="62">
        <v>0</v>
      </c>
      <c r="E1052" s="62">
        <v>0</v>
      </c>
      <c r="F1052" s="62">
        <v>0</v>
      </c>
      <c r="G1052" s="62">
        <v>0</v>
      </c>
    </row>
    <row r="1053" spans="3:7">
      <c r="C1053" s="44" t="s">
        <v>357</v>
      </c>
      <c r="D1053" s="62">
        <v>0</v>
      </c>
      <c r="E1053" s="62">
        <v>0</v>
      </c>
      <c r="F1053" s="62">
        <v>0</v>
      </c>
      <c r="G1053" s="62">
        <v>0</v>
      </c>
    </row>
    <row r="1054" spans="3:7">
      <c r="C1054" s="44" t="s">
        <v>356</v>
      </c>
      <c r="D1054" s="62">
        <v>0</v>
      </c>
      <c r="E1054" s="62">
        <v>0</v>
      </c>
      <c r="F1054" s="62">
        <v>0</v>
      </c>
      <c r="G1054" s="62">
        <v>0</v>
      </c>
    </row>
    <row r="1055" spans="3:7">
      <c r="C1055" s="44" t="s">
        <v>355</v>
      </c>
      <c r="D1055" s="62">
        <v>0</v>
      </c>
      <c r="E1055" s="62">
        <v>0</v>
      </c>
      <c r="F1055" s="62">
        <v>0</v>
      </c>
      <c r="G1055" s="62">
        <v>0</v>
      </c>
    </row>
    <row r="1056" spans="3:7">
      <c r="C1056" s="44" t="s">
        <v>354</v>
      </c>
      <c r="D1056" s="62">
        <v>0</v>
      </c>
      <c r="E1056" s="62">
        <v>0</v>
      </c>
      <c r="F1056" s="62">
        <v>0</v>
      </c>
      <c r="G1056" s="62">
        <v>0</v>
      </c>
    </row>
    <row r="1057" spans="3:7">
      <c r="C1057" s="44" t="s">
        <v>353</v>
      </c>
      <c r="D1057" s="62">
        <v>0</v>
      </c>
      <c r="E1057" s="62">
        <v>0</v>
      </c>
      <c r="F1057" s="62">
        <v>0</v>
      </c>
      <c r="G1057" s="62">
        <v>0</v>
      </c>
    </row>
    <row r="1058" spans="3:7">
      <c r="C1058" s="44" t="s">
        <v>352</v>
      </c>
      <c r="D1058" s="62">
        <v>0</v>
      </c>
      <c r="E1058" s="62">
        <v>0</v>
      </c>
      <c r="F1058" s="62">
        <v>0</v>
      </c>
      <c r="G1058" s="62">
        <v>0</v>
      </c>
    </row>
    <row r="1059" spans="3:7">
      <c r="C1059" s="44" t="s">
        <v>351</v>
      </c>
      <c r="D1059" s="62">
        <v>0</v>
      </c>
      <c r="E1059" s="62">
        <v>0</v>
      </c>
      <c r="F1059" s="62">
        <v>0</v>
      </c>
      <c r="G1059" s="62">
        <v>0</v>
      </c>
    </row>
  </sheetData>
  <mergeCells count="108">
    <mergeCell ref="D7:G7"/>
    <mergeCell ref="C8:G8"/>
    <mergeCell ref="C9:G9"/>
    <mergeCell ref="D10:G10"/>
    <mergeCell ref="D17:G17"/>
    <mergeCell ref="C24:G24"/>
    <mergeCell ref="C1:G1"/>
    <mergeCell ref="C2:G2"/>
    <mergeCell ref="D3:G3"/>
    <mergeCell ref="D4:G4"/>
    <mergeCell ref="D5:G5"/>
    <mergeCell ref="D6:G6"/>
    <mergeCell ref="D83:G83"/>
    <mergeCell ref="D84:G84"/>
    <mergeCell ref="C93:G93"/>
    <mergeCell ref="C138:G138"/>
    <mergeCell ref="D139:G139"/>
    <mergeCell ref="D140:G140"/>
    <mergeCell ref="D25:G25"/>
    <mergeCell ref="D26:G26"/>
    <mergeCell ref="D27:G27"/>
    <mergeCell ref="D28:G28"/>
    <mergeCell ref="C37:G37"/>
    <mergeCell ref="D82:G82"/>
    <mergeCell ref="D199:G199"/>
    <mergeCell ref="C208:G208"/>
    <mergeCell ref="D253:G253"/>
    <mergeCell ref="C259:G259"/>
    <mergeCell ref="D260:G260"/>
    <mergeCell ref="D261:G261"/>
    <mergeCell ref="D141:G141"/>
    <mergeCell ref="D142:G142"/>
    <mergeCell ref="C151:G151"/>
    <mergeCell ref="D196:G196"/>
    <mergeCell ref="D197:G197"/>
    <mergeCell ref="D198:G198"/>
    <mergeCell ref="D320:G320"/>
    <mergeCell ref="D321:G321"/>
    <mergeCell ref="C330:G330"/>
    <mergeCell ref="D375:G375"/>
    <mergeCell ref="D376:G376"/>
    <mergeCell ref="D377:G377"/>
    <mergeCell ref="D262:G262"/>
    <mergeCell ref="D263:G263"/>
    <mergeCell ref="C272:G272"/>
    <mergeCell ref="C317:G317"/>
    <mergeCell ref="D318:G318"/>
    <mergeCell ref="D319:G319"/>
    <mergeCell ref="C444:G444"/>
    <mergeCell ref="D489:G489"/>
    <mergeCell ref="D490:G490"/>
    <mergeCell ref="D491:G491"/>
    <mergeCell ref="C500:G500"/>
    <mergeCell ref="D545:G545"/>
    <mergeCell ref="D378:G378"/>
    <mergeCell ref="C387:G387"/>
    <mergeCell ref="D432:G432"/>
    <mergeCell ref="D433:G433"/>
    <mergeCell ref="D434:G434"/>
    <mergeCell ref="D435:G435"/>
    <mergeCell ref="D604:G604"/>
    <mergeCell ref="C613:G613"/>
    <mergeCell ref="D658:G658"/>
    <mergeCell ref="D659:G659"/>
    <mergeCell ref="D660:G660"/>
    <mergeCell ref="C669:G669"/>
    <mergeCell ref="D546:G546"/>
    <mergeCell ref="D547:G547"/>
    <mergeCell ref="C556:G556"/>
    <mergeCell ref="D601:G601"/>
    <mergeCell ref="D602:G602"/>
    <mergeCell ref="D603:G603"/>
    <mergeCell ref="D763:G763"/>
    <mergeCell ref="C764:G764"/>
    <mergeCell ref="C765:G765"/>
    <mergeCell ref="D766:G766"/>
    <mergeCell ref="D773:G773"/>
    <mergeCell ref="C780:G780"/>
    <mergeCell ref="C757:G757"/>
    <mergeCell ref="C758:G758"/>
    <mergeCell ref="D759:G759"/>
    <mergeCell ref="D760:G760"/>
    <mergeCell ref="D761:G761"/>
    <mergeCell ref="D762:G762"/>
    <mergeCell ref="C843:G843"/>
    <mergeCell ref="D844:G844"/>
    <mergeCell ref="D845:G845"/>
    <mergeCell ref="D846:G846"/>
    <mergeCell ref="D847:G847"/>
    <mergeCell ref="C856:G856"/>
    <mergeCell ref="D781:G781"/>
    <mergeCell ref="D782:G782"/>
    <mergeCell ref="D783:G783"/>
    <mergeCell ref="D784:G784"/>
    <mergeCell ref="C793:G793"/>
    <mergeCell ref="D838:G838"/>
    <mergeCell ref="C959:G959"/>
    <mergeCell ref="D960:G960"/>
    <mergeCell ref="D961:G961"/>
    <mergeCell ref="D962:G962"/>
    <mergeCell ref="D963:G963"/>
    <mergeCell ref="C972:G972"/>
    <mergeCell ref="D901:G901"/>
    <mergeCell ref="D902:G902"/>
    <mergeCell ref="D903:G903"/>
    <mergeCell ref="C912:G912"/>
    <mergeCell ref="D957:G957"/>
    <mergeCell ref="D958:G958"/>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7374-F90C-47DB-98BA-5B7541B5344A}">
  <sheetPr>
    <tabColor rgb="FF92D050"/>
  </sheetPr>
  <dimension ref="A2:R385"/>
  <sheetViews>
    <sheetView topLeftCell="C365" zoomScale="130" zoomScaleNormal="130" workbookViewId="0">
      <selection activeCell="T19" sqref="T19"/>
    </sheetView>
  </sheetViews>
  <sheetFormatPr defaultRowHeight="15"/>
  <cols>
    <col min="1" max="1" width="9.140625" style="1156"/>
    <col min="2" max="2" width="11.28515625" style="1156" customWidth="1"/>
    <col min="3" max="3" width="28.5703125" style="1156" customWidth="1"/>
    <col min="4" max="4" width="9.140625" style="1156" bestFit="1" customWidth="1"/>
    <col min="5" max="5" width="11.7109375" style="1156" customWidth="1"/>
    <col min="6" max="6" width="10" style="1156" customWidth="1"/>
    <col min="7" max="7" width="17.5703125" style="1156" bestFit="1" customWidth="1"/>
    <col min="8" max="8" width="3.5703125" style="1156" customWidth="1"/>
    <col min="9" max="9" width="9.140625" style="1156"/>
    <col min="10" max="10" width="11" style="1156" customWidth="1"/>
    <col min="11" max="11" width="14.28515625" style="1156" bestFit="1" customWidth="1"/>
    <col min="12" max="16384" width="9.140625" style="1156"/>
  </cols>
  <sheetData>
    <row r="2" spans="2:8" ht="18" customHeight="1">
      <c r="B2" s="1155" t="s">
        <v>1469</v>
      </c>
      <c r="C2" s="1155"/>
      <c r="D2" s="1155"/>
      <c r="E2" s="1155"/>
      <c r="F2" s="1155"/>
      <c r="G2" s="1155"/>
      <c r="H2" s="1155"/>
    </row>
    <row r="3" spans="2:8" ht="18" customHeight="1">
      <c r="B3" s="1157"/>
      <c r="C3" s="1478" t="s">
        <v>1536</v>
      </c>
      <c r="D3" s="1478"/>
      <c r="E3" s="1478"/>
      <c r="F3" s="1478"/>
      <c r="G3" s="1478"/>
      <c r="H3" s="1157"/>
    </row>
    <row r="4" spans="2:8" ht="15.75" thickBot="1"/>
    <row r="5" spans="2:8" ht="15.75" thickBot="1">
      <c r="C5" s="1158" t="s">
        <v>0</v>
      </c>
      <c r="D5" s="1479" t="s">
        <v>3569</v>
      </c>
      <c r="E5" s="1480"/>
      <c r="F5" s="1480"/>
      <c r="G5" s="1480"/>
    </row>
    <row r="6" spans="2:8" ht="15.75" thickBot="1">
      <c r="C6" s="1158" t="s">
        <v>1</v>
      </c>
      <c r="D6" s="1481" t="s">
        <v>3570</v>
      </c>
      <c r="E6" s="1482"/>
      <c r="F6" s="1482"/>
      <c r="G6" s="1483"/>
    </row>
    <row r="7" spans="2:8" ht="15.75" thickBot="1">
      <c r="C7" s="1158" t="s">
        <v>3</v>
      </c>
      <c r="D7" s="1484" t="s">
        <v>1471</v>
      </c>
      <c r="E7" s="1485"/>
      <c r="F7" s="1485"/>
      <c r="G7" s="1486"/>
    </row>
    <row r="8" spans="2:8" ht="15.75" thickBot="1">
      <c r="C8" s="1487" t="s">
        <v>4</v>
      </c>
      <c r="D8" s="1488"/>
      <c r="E8" s="1488"/>
      <c r="F8" s="1488"/>
      <c r="G8" s="1489"/>
    </row>
    <row r="9" spans="2:8" ht="15.75" thickBot="1">
      <c r="C9" s="1490" t="s">
        <v>3571</v>
      </c>
      <c r="D9" s="1491"/>
      <c r="E9" s="1491"/>
      <c r="F9" s="1491"/>
      <c r="G9" s="1492"/>
    </row>
    <row r="10" spans="2:8" ht="36.75" customHeight="1" thickBot="1">
      <c r="C10" s="1490"/>
      <c r="D10" s="1491"/>
      <c r="E10" s="1491"/>
      <c r="F10" s="1491"/>
      <c r="G10" s="1492"/>
    </row>
    <row r="11" spans="2:8" ht="15.75" thickBot="1">
      <c r="C11" s="1490"/>
      <c r="D11" s="1491"/>
      <c r="E11" s="1491"/>
      <c r="F11" s="1491"/>
      <c r="G11" s="1492"/>
    </row>
    <row r="12" spans="2:8" ht="88.9" customHeight="1" thickBot="1">
      <c r="C12" s="1159" t="s">
        <v>5</v>
      </c>
      <c r="D12" s="1469" t="s">
        <v>3572</v>
      </c>
      <c r="E12" s="1470"/>
      <c r="F12" s="1470"/>
      <c r="G12" s="1471"/>
    </row>
    <row r="13" spans="2:8" ht="23.25" customHeight="1">
      <c r="C13" s="1430" t="s">
        <v>6</v>
      </c>
      <c r="D13" s="1160">
        <v>2022</v>
      </c>
      <c r="E13" s="1160">
        <v>2023</v>
      </c>
      <c r="F13" s="1160">
        <v>2024</v>
      </c>
      <c r="G13" s="1160">
        <v>2025</v>
      </c>
    </row>
    <row r="14" spans="2:8" ht="15.75" thickBot="1">
      <c r="C14" s="1431"/>
      <c r="D14" s="1162" t="s">
        <v>7</v>
      </c>
      <c r="E14" s="1162" t="s">
        <v>8</v>
      </c>
      <c r="F14" s="1162" t="s">
        <v>8</v>
      </c>
      <c r="G14" s="1162" t="s">
        <v>8</v>
      </c>
    </row>
    <row r="15" spans="2:8" ht="18.75" customHeight="1" thickBot="1">
      <c r="C15" s="1163" t="s">
        <v>3573</v>
      </c>
      <c r="D15" s="1164">
        <v>117</v>
      </c>
      <c r="E15" s="1164">
        <v>110</v>
      </c>
      <c r="F15" s="1164">
        <v>90</v>
      </c>
      <c r="G15" s="1164">
        <v>0</v>
      </c>
    </row>
    <row r="16" spans="2:8" ht="15.75" thickBot="1">
      <c r="C16" s="1165" t="s">
        <v>72</v>
      </c>
      <c r="D16" s="1166" t="s">
        <v>58</v>
      </c>
      <c r="E16" s="1166" t="s">
        <v>59</v>
      </c>
      <c r="F16" s="1166" t="s">
        <v>59</v>
      </c>
      <c r="G16" s="1166" t="s">
        <v>59</v>
      </c>
    </row>
    <row r="17" spans="3:13" ht="23.25" thickBot="1">
      <c r="C17" s="1165" t="s">
        <v>57</v>
      </c>
      <c r="D17" s="1166" t="s">
        <v>58</v>
      </c>
      <c r="E17" s="1166" t="s">
        <v>59</v>
      </c>
      <c r="F17" s="1166" t="s">
        <v>59</v>
      </c>
      <c r="G17" s="1166" t="s">
        <v>59</v>
      </c>
    </row>
    <row r="18" spans="3:13" ht="32.25" customHeight="1" thickBot="1">
      <c r="C18" s="1167" t="s">
        <v>9</v>
      </c>
      <c r="D18" s="1472" t="s">
        <v>3574</v>
      </c>
      <c r="E18" s="1473"/>
      <c r="F18" s="1473"/>
      <c r="G18" s="1474"/>
    </row>
    <row r="19" spans="3:13" ht="23.25" customHeight="1" thickBot="1">
      <c r="C19" s="1424" t="s">
        <v>10</v>
      </c>
      <c r="D19" s="1425"/>
      <c r="E19" s="1425"/>
      <c r="F19" s="1425"/>
      <c r="G19" s="1426"/>
    </row>
    <row r="20" spans="3:13" ht="27" customHeight="1" thickBot="1">
      <c r="C20" s="1163" t="s">
        <v>3575</v>
      </c>
      <c r="D20" s="1168" t="s">
        <v>58</v>
      </c>
      <c r="E20" s="1169" t="s">
        <v>59</v>
      </c>
      <c r="F20" s="1169" t="s">
        <v>59</v>
      </c>
      <c r="G20" s="1169" t="s">
        <v>59</v>
      </c>
    </row>
    <row r="21" spans="3:13" ht="30.75" customHeight="1" thickBot="1">
      <c r="C21" s="1165" t="s">
        <v>57</v>
      </c>
      <c r="D21" s="1170" t="s">
        <v>58</v>
      </c>
      <c r="E21" s="1169" t="s">
        <v>59</v>
      </c>
      <c r="F21" s="1169" t="s">
        <v>59</v>
      </c>
      <c r="G21" s="1169" t="s">
        <v>59</v>
      </c>
    </row>
    <row r="22" spans="3:13" ht="24" customHeight="1" thickBot="1">
      <c r="C22" s="1475" t="s">
        <v>11</v>
      </c>
      <c r="D22" s="1476"/>
      <c r="E22" s="1476"/>
      <c r="F22" s="1476"/>
      <c r="G22" s="1477"/>
    </row>
    <row r="23" spans="3:13" ht="15.75" thickBot="1">
      <c r="C23" s="1436" t="s">
        <v>12</v>
      </c>
      <c r="D23" s="1437"/>
      <c r="E23" s="1437"/>
      <c r="F23" s="1437"/>
      <c r="G23" s="1438"/>
    </row>
    <row r="24" spans="3:13" ht="18.75" customHeight="1" thickBot="1">
      <c r="C24" s="1171" t="s">
        <v>13</v>
      </c>
      <c r="D24" s="1460" t="s">
        <v>3576</v>
      </c>
      <c r="E24" s="1461"/>
      <c r="F24" s="1461"/>
      <c r="G24" s="1462"/>
    </row>
    <row r="25" spans="3:13" ht="142.15" customHeight="1" thickBot="1">
      <c r="C25" s="1165" t="s">
        <v>14</v>
      </c>
      <c r="D25" s="1463" t="s">
        <v>3577</v>
      </c>
      <c r="E25" s="1464"/>
      <c r="F25" s="1464"/>
      <c r="G25" s="1465"/>
    </row>
    <row r="26" spans="3:13" ht="15.75" thickBot="1">
      <c r="C26" s="1165" t="s">
        <v>15</v>
      </c>
      <c r="D26" s="1466" t="s">
        <v>3578</v>
      </c>
      <c r="E26" s="1467"/>
      <c r="F26" s="1467"/>
      <c r="G26" s="1468"/>
    </row>
    <row r="27" spans="3:13" ht="12.75" customHeight="1">
      <c r="C27" s="1430"/>
      <c r="D27" s="1172">
        <v>2022</v>
      </c>
      <c r="E27" s="1172">
        <v>2023</v>
      </c>
      <c r="F27" s="1172">
        <v>2024</v>
      </c>
      <c r="G27" s="1172">
        <v>2025</v>
      </c>
    </row>
    <row r="28" spans="3:13" ht="9" customHeight="1" thickBot="1">
      <c r="C28" s="1431"/>
      <c r="D28" s="1173" t="s">
        <v>7</v>
      </c>
      <c r="E28" s="1173" t="s">
        <v>8</v>
      </c>
      <c r="F28" s="1173" t="s">
        <v>8</v>
      </c>
      <c r="G28" s="1173" t="s">
        <v>8</v>
      </c>
    </row>
    <row r="29" spans="3:13" ht="15.75" thickBot="1">
      <c r="C29" s="1165" t="s">
        <v>16</v>
      </c>
      <c r="D29" s="1174">
        <v>317</v>
      </c>
      <c r="E29" s="1174">
        <f>317-117</f>
        <v>200</v>
      </c>
      <c r="F29" s="1174">
        <f>200-110</f>
        <v>90</v>
      </c>
      <c r="G29" s="1174">
        <v>0</v>
      </c>
    </row>
    <row r="30" spans="3:13" ht="15.75" thickBot="1">
      <c r="C30" s="1165" t="s">
        <v>17</v>
      </c>
      <c r="D30" s="1174">
        <f>D59</f>
        <v>258235.05</v>
      </c>
      <c r="E30" s="1174">
        <f>E59</f>
        <v>273300</v>
      </c>
      <c r="F30" s="1174">
        <f t="shared" ref="F30:G30" si="0">F59</f>
        <v>214200</v>
      </c>
      <c r="G30" s="1174">
        <f t="shared" si="0"/>
        <v>214200</v>
      </c>
    </row>
    <row r="31" spans="3:13" ht="15.75" thickBot="1">
      <c r="C31" s="1165" t="s">
        <v>18</v>
      </c>
      <c r="D31" s="1174">
        <f>D30/D29</f>
        <v>814.62160883280751</v>
      </c>
      <c r="E31" s="1174">
        <f t="shared" ref="E31:G31" si="1">E30/E29</f>
        <v>1366.5</v>
      </c>
      <c r="F31" s="1174">
        <f t="shared" si="1"/>
        <v>2380</v>
      </c>
      <c r="G31" s="1174" t="e">
        <f t="shared" si="1"/>
        <v>#DIV/0!</v>
      </c>
    </row>
    <row r="32" spans="3:13" ht="15.75" thickBot="1">
      <c r="C32" s="1165" t="s">
        <v>19</v>
      </c>
      <c r="D32" s="1161" t="s">
        <v>20</v>
      </c>
      <c r="E32" s="1175">
        <f>E29/D29-1</f>
        <v>-0.36908517350157732</v>
      </c>
      <c r="F32" s="1175">
        <f t="shared" ref="F32:G34" si="2">F29/E29-1</f>
        <v>-0.55000000000000004</v>
      </c>
      <c r="G32" s="1175">
        <f t="shared" si="2"/>
        <v>-1</v>
      </c>
      <c r="M32" s="1176"/>
    </row>
    <row r="33" spans="3:10" ht="15.75" thickBot="1">
      <c r="C33" s="1165" t="s">
        <v>21</v>
      </c>
      <c r="D33" s="1161" t="s">
        <v>20</v>
      </c>
      <c r="E33" s="1175">
        <f>E30/D30-1</f>
        <v>5.8338130319644854E-2</v>
      </c>
      <c r="F33" s="1175">
        <f t="shared" si="2"/>
        <v>-0.21624588364434683</v>
      </c>
      <c r="G33" s="1175">
        <f t="shared" si="2"/>
        <v>0</v>
      </c>
    </row>
    <row r="34" spans="3:10" ht="15.75" thickBot="1">
      <c r="C34" s="1165" t="s">
        <v>22</v>
      </c>
      <c r="D34" s="1161" t="s">
        <v>20</v>
      </c>
      <c r="E34" s="1175">
        <f>E31/D31-1</f>
        <v>0.67746593655663712</v>
      </c>
      <c r="F34" s="1175">
        <f t="shared" si="2"/>
        <v>0.74167581412367367</v>
      </c>
      <c r="G34" s="1175" t="e">
        <f t="shared" si="2"/>
        <v>#DIV/0!</v>
      </c>
    </row>
    <row r="35" spans="3:10" ht="15.75" thickBot="1">
      <c r="C35" s="1432" t="s">
        <v>98</v>
      </c>
      <c r="D35" s="1433"/>
      <c r="E35" s="1433"/>
      <c r="F35" s="1433"/>
      <c r="G35" s="1434"/>
    </row>
    <row r="36" spans="3:10">
      <c r="C36" s="1430"/>
      <c r="D36" s="1172">
        <v>2022</v>
      </c>
      <c r="E36" s="1172">
        <v>2023</v>
      </c>
      <c r="F36" s="1172">
        <v>2024</v>
      </c>
      <c r="G36" s="1172">
        <v>2025</v>
      </c>
    </row>
    <row r="37" spans="3:10" ht="15.75" thickBot="1">
      <c r="C37" s="1431"/>
      <c r="D37" s="1173" t="s">
        <v>7</v>
      </c>
      <c r="E37" s="1173" t="s">
        <v>8</v>
      </c>
      <c r="F37" s="1173" t="s">
        <v>8</v>
      </c>
      <c r="G37" s="1173" t="s">
        <v>8</v>
      </c>
    </row>
    <row r="38" spans="3:10" ht="15.75" thickBot="1">
      <c r="C38" s="1177" t="s">
        <v>23</v>
      </c>
      <c r="D38" s="1178">
        <f>D39+D40</f>
        <v>211525</v>
      </c>
      <c r="E38" s="1178">
        <f>E39+E40</f>
        <v>217300</v>
      </c>
      <c r="F38" s="1178">
        <f>F39+F40</f>
        <v>158200</v>
      </c>
      <c r="G38" s="1178">
        <f>G39+G40</f>
        <v>158200</v>
      </c>
    </row>
    <row r="39" spans="3:10" ht="15.75" thickBot="1">
      <c r="C39" s="1179" t="s">
        <v>135</v>
      </c>
      <c r="D39" s="1180">
        <v>211525</v>
      </c>
      <c r="E39" s="1180">
        <v>217300</v>
      </c>
      <c r="F39" s="1180">
        <v>158200</v>
      </c>
      <c r="G39" s="1180">
        <v>158200</v>
      </c>
    </row>
    <row r="40" spans="3:10" ht="15.75" thickBot="1">
      <c r="C40" s="1179" t="s">
        <v>136</v>
      </c>
      <c r="D40" s="1181"/>
      <c r="E40" s="1180"/>
      <c r="F40" s="1180"/>
      <c r="G40" s="1180"/>
    </row>
    <row r="41" spans="3:10" ht="24.75" thickBot="1">
      <c r="C41" s="1177" t="s">
        <v>24</v>
      </c>
      <c r="D41" s="1182">
        <f>D42+D43</f>
        <v>20310.05</v>
      </c>
      <c r="E41" s="1178">
        <f>E42+E43</f>
        <v>22250</v>
      </c>
      <c r="F41" s="1178">
        <f>F42+F43</f>
        <v>22250</v>
      </c>
      <c r="G41" s="1178">
        <f>G42+G43</f>
        <v>22250</v>
      </c>
    </row>
    <row r="42" spans="3:10" ht="15.75" thickBot="1">
      <c r="C42" s="1179" t="s">
        <v>135</v>
      </c>
      <c r="D42" s="1180">
        <v>20310.05</v>
      </c>
      <c r="E42" s="1180">
        <v>22250</v>
      </c>
      <c r="F42" s="1180">
        <v>22250</v>
      </c>
      <c r="G42" s="1180">
        <v>22250</v>
      </c>
    </row>
    <row r="43" spans="3:10" ht="15.75" thickBot="1">
      <c r="C43" s="1179" t="s">
        <v>136</v>
      </c>
      <c r="D43" s="1181"/>
      <c r="E43" s="1180"/>
      <c r="F43" s="1180"/>
      <c r="G43" s="1180"/>
      <c r="J43" s="1176"/>
    </row>
    <row r="44" spans="3:10" ht="15.75" thickBot="1">
      <c r="C44" s="1177" t="s">
        <v>25</v>
      </c>
      <c r="D44" s="1181">
        <f>D45+D46</f>
        <v>26250</v>
      </c>
      <c r="E44" s="1180">
        <f>E45+E46</f>
        <v>33750</v>
      </c>
      <c r="F44" s="1180">
        <f>F45+F46</f>
        <v>33750</v>
      </c>
      <c r="G44" s="1180">
        <f>G45+G46</f>
        <v>33750</v>
      </c>
    </row>
    <row r="45" spans="3:10" ht="15.75" thickBot="1">
      <c r="C45" s="1179" t="s">
        <v>135</v>
      </c>
      <c r="D45" s="1181">
        <v>26250</v>
      </c>
      <c r="E45" s="1180">
        <v>33750</v>
      </c>
      <c r="F45" s="1180">
        <v>33750</v>
      </c>
      <c r="G45" s="1180">
        <v>33750</v>
      </c>
    </row>
    <row r="46" spans="3:10" ht="15.75" thickBot="1">
      <c r="C46" s="1179" t="s">
        <v>136</v>
      </c>
      <c r="D46" s="1181"/>
      <c r="E46" s="1182"/>
      <c r="F46" s="1182"/>
      <c r="G46" s="1182"/>
    </row>
    <row r="47" spans="3:10" ht="15.75" thickBot="1">
      <c r="C47" s="1177" t="s">
        <v>26</v>
      </c>
      <c r="D47" s="1181"/>
      <c r="E47" s="1182"/>
      <c r="F47" s="1182"/>
      <c r="G47" s="1182"/>
    </row>
    <row r="48" spans="3:10" ht="15.75" thickBot="1">
      <c r="C48" s="1179" t="s">
        <v>135</v>
      </c>
      <c r="D48" s="1181"/>
      <c r="E48" s="1182"/>
      <c r="F48" s="1182"/>
      <c r="G48" s="1182"/>
    </row>
    <row r="49" spans="3:14" ht="15.75" thickBot="1">
      <c r="C49" s="1179" t="s">
        <v>136</v>
      </c>
      <c r="D49" s="1181"/>
      <c r="E49" s="1182"/>
      <c r="F49" s="1182"/>
      <c r="G49" s="1182"/>
    </row>
    <row r="50" spans="3:14" ht="15.75" thickBot="1">
      <c r="C50" s="1177" t="s">
        <v>27</v>
      </c>
      <c r="D50" s="1181">
        <f t="shared" ref="D50:G50" si="3">D51+D52</f>
        <v>0</v>
      </c>
      <c r="E50" s="1181">
        <f t="shared" si="3"/>
        <v>0</v>
      </c>
      <c r="F50" s="1181">
        <f t="shared" si="3"/>
        <v>0</v>
      </c>
      <c r="G50" s="1181">
        <f t="shared" si="3"/>
        <v>0</v>
      </c>
    </row>
    <row r="51" spans="3:14" ht="15.75" thickBot="1">
      <c r="C51" s="1179" t="s">
        <v>135</v>
      </c>
      <c r="D51" s="1181"/>
      <c r="E51" s="1182"/>
      <c r="F51" s="1182"/>
      <c r="G51" s="1182"/>
    </row>
    <row r="52" spans="3:14" ht="15.75" thickBot="1">
      <c r="C52" s="1179" t="s">
        <v>136</v>
      </c>
      <c r="D52" s="1181"/>
      <c r="E52" s="1182"/>
      <c r="F52" s="1182"/>
      <c r="G52" s="1182"/>
    </row>
    <row r="53" spans="3:14" ht="15.75" thickBot="1">
      <c r="C53" s="1177" t="s">
        <v>28</v>
      </c>
      <c r="D53" s="1181">
        <f>D54+D55</f>
        <v>0</v>
      </c>
      <c r="E53" s="1182">
        <f t="shared" ref="E53:G53" si="4">E54+E55</f>
        <v>0</v>
      </c>
      <c r="F53" s="1182">
        <f t="shared" si="4"/>
        <v>0</v>
      </c>
      <c r="G53" s="1182">
        <f t="shared" si="4"/>
        <v>0</v>
      </c>
    </row>
    <row r="54" spans="3:14" ht="15.75" thickBot="1">
      <c r="C54" s="1179" t="s">
        <v>135</v>
      </c>
      <c r="D54" s="1180"/>
      <c r="E54" s="1182"/>
      <c r="F54" s="1178"/>
      <c r="G54" s="1178"/>
    </row>
    <row r="55" spans="3:14" ht="15.75" thickBot="1">
      <c r="C55" s="1179" t="s">
        <v>136</v>
      </c>
      <c r="D55" s="1181"/>
      <c r="E55" s="1182"/>
      <c r="F55" s="1182"/>
      <c r="G55" s="1182"/>
    </row>
    <row r="56" spans="3:14" ht="28.15" customHeight="1" thickBot="1">
      <c r="C56" s="1177" t="s">
        <v>29</v>
      </c>
      <c r="D56" s="1181">
        <f t="shared" ref="D56:G56" si="5">D57+D58</f>
        <v>150</v>
      </c>
      <c r="E56" s="1181">
        <f t="shared" si="5"/>
        <v>0</v>
      </c>
      <c r="F56" s="1181">
        <f t="shared" si="5"/>
        <v>0</v>
      </c>
      <c r="G56" s="1181">
        <f t="shared" si="5"/>
        <v>0</v>
      </c>
      <c r="J56" s="1183"/>
    </row>
    <row r="57" spans="3:14" ht="15.75" thickBot="1">
      <c r="C57" s="1179" t="s">
        <v>135</v>
      </c>
      <c r="D57" s="1181">
        <v>150</v>
      </c>
      <c r="E57" s="1182"/>
      <c r="F57" s="1182"/>
      <c r="G57" s="1182"/>
      <c r="L57" s="1184"/>
      <c r="M57" s="1184"/>
      <c r="N57" s="1184"/>
    </row>
    <row r="58" spans="3:14" ht="15.75" thickBot="1">
      <c r="C58" s="1179" t="s">
        <v>136</v>
      </c>
      <c r="D58" s="1181"/>
      <c r="E58" s="1185"/>
      <c r="F58" s="1186"/>
      <c r="G58" s="1186"/>
    </row>
    <row r="59" spans="3:14" ht="15.75" thickBot="1">
      <c r="C59" s="1187" t="s">
        <v>30</v>
      </c>
      <c r="D59" s="1181">
        <f>D56+D53+D50+D47+D44+D41+D38</f>
        <v>258235.05</v>
      </c>
      <c r="E59" s="1181">
        <f>E56+E53+E50+E47+E44+E41+E38</f>
        <v>273300</v>
      </c>
      <c r="F59" s="1181">
        <f t="shared" ref="F59:G59" si="6">F56+F53+F50+F47+F44+F41+F38</f>
        <v>214200</v>
      </c>
      <c r="G59" s="1181">
        <f t="shared" si="6"/>
        <v>214200</v>
      </c>
    </row>
    <row r="60" spans="3:14" ht="13.9" customHeight="1" thickBot="1">
      <c r="C60" s="1188" t="s">
        <v>31</v>
      </c>
      <c r="D60" s="1189">
        <f>IF(D59-D30=0,0,"Error")</f>
        <v>0</v>
      </c>
      <c r="E60" s="1189">
        <f>IF(E59-E30=0,0,"Error")</f>
        <v>0</v>
      </c>
      <c r="F60" s="1189">
        <f>IF(F59-F30=0,0,"Error")</f>
        <v>0</v>
      </c>
      <c r="G60" s="1189">
        <f>IF(G59-G30=0,0,"Error")</f>
        <v>0</v>
      </c>
    </row>
    <row r="61" spans="3:14" ht="15.75" hidden="1" thickBot="1">
      <c r="C61" s="1190" t="s">
        <v>151</v>
      </c>
      <c r="D61" s="1460"/>
      <c r="E61" s="1461"/>
      <c r="F61" s="1461"/>
      <c r="G61" s="1462"/>
    </row>
    <row r="62" spans="3:14" ht="26.25" hidden="1" customHeight="1">
      <c r="C62" s="1165" t="s">
        <v>14</v>
      </c>
      <c r="D62" s="1424"/>
      <c r="E62" s="1425"/>
      <c r="F62" s="1425"/>
      <c r="G62" s="1426"/>
    </row>
    <row r="63" spans="3:14" ht="15.75" hidden="1" thickBot="1">
      <c r="C63" s="1165" t="s">
        <v>15</v>
      </c>
      <c r="D63" s="1427"/>
      <c r="E63" s="1428"/>
      <c r="F63" s="1428"/>
      <c r="G63" s="1429"/>
    </row>
    <row r="64" spans="3:14" ht="12.75" hidden="1" customHeight="1">
      <c r="C64" s="1430"/>
      <c r="D64" s="1172">
        <v>2018</v>
      </c>
      <c r="E64" s="1172">
        <v>2019</v>
      </c>
      <c r="F64" s="1172">
        <v>2020</v>
      </c>
      <c r="G64" s="1172">
        <v>2021</v>
      </c>
    </row>
    <row r="65" spans="3:7" ht="9" hidden="1" customHeight="1">
      <c r="C65" s="1431"/>
      <c r="D65" s="1173" t="s">
        <v>7</v>
      </c>
      <c r="E65" s="1173" t="s">
        <v>8</v>
      </c>
      <c r="F65" s="1173" t="s">
        <v>8</v>
      </c>
      <c r="G65" s="1173" t="s">
        <v>8</v>
      </c>
    </row>
    <row r="66" spans="3:7" ht="15.75" hidden="1" thickBot="1">
      <c r="C66" s="1165" t="s">
        <v>16</v>
      </c>
      <c r="D66" s="1165"/>
      <c r="E66" s="1165"/>
      <c r="F66" s="1165"/>
      <c r="G66" s="1165"/>
    </row>
    <row r="67" spans="3:7" ht="15.75" hidden="1" thickBot="1">
      <c r="C67" s="1165" t="s">
        <v>17</v>
      </c>
      <c r="D67" s="1174">
        <f>D96</f>
        <v>0</v>
      </c>
      <c r="E67" s="1174">
        <f t="shared" ref="E67:G67" si="7">E96</f>
        <v>0</v>
      </c>
      <c r="F67" s="1174">
        <f t="shared" si="7"/>
        <v>0</v>
      </c>
      <c r="G67" s="1174">
        <f t="shared" si="7"/>
        <v>0</v>
      </c>
    </row>
    <row r="68" spans="3:7" ht="15.75" hidden="1" thickBot="1">
      <c r="C68" s="1165" t="s">
        <v>18</v>
      </c>
      <c r="D68" s="1174" t="e">
        <f>D67/D66</f>
        <v>#DIV/0!</v>
      </c>
      <c r="E68" s="1174" t="e">
        <f>E67/E66</f>
        <v>#DIV/0!</v>
      </c>
      <c r="F68" s="1174" t="e">
        <f>F67/F66</f>
        <v>#DIV/0!</v>
      </c>
      <c r="G68" s="1174" t="e">
        <f>G67/G66</f>
        <v>#DIV/0!</v>
      </c>
    </row>
    <row r="69" spans="3:7" ht="15.75" hidden="1" thickBot="1">
      <c r="C69" s="1165" t="s">
        <v>19</v>
      </c>
      <c r="D69" s="1161"/>
      <c r="E69" s="1175" t="e">
        <f>E66/D66-1</f>
        <v>#DIV/0!</v>
      </c>
      <c r="F69" s="1175" t="e">
        <f>F66/E66-1</f>
        <v>#DIV/0!</v>
      </c>
      <c r="G69" s="1175" t="e">
        <f>G66/F66-1</f>
        <v>#DIV/0!</v>
      </c>
    </row>
    <row r="70" spans="3:7" ht="15.75" hidden="1" thickBot="1">
      <c r="C70" s="1165" t="s">
        <v>21</v>
      </c>
      <c r="D70" s="1161"/>
      <c r="E70" s="1175" t="e">
        <f>E67/D67-1</f>
        <v>#DIV/0!</v>
      </c>
      <c r="F70" s="1175" t="e">
        <f t="shared" ref="F70:G71" si="8">F67/E67-1</f>
        <v>#DIV/0!</v>
      </c>
      <c r="G70" s="1175" t="e">
        <f t="shared" si="8"/>
        <v>#DIV/0!</v>
      </c>
    </row>
    <row r="71" spans="3:7" ht="15.75" hidden="1" thickBot="1">
      <c r="C71" s="1165" t="s">
        <v>22</v>
      </c>
      <c r="D71" s="1161"/>
      <c r="E71" s="1175" t="e">
        <f>E68/D68-1</f>
        <v>#DIV/0!</v>
      </c>
      <c r="F71" s="1175" t="e">
        <f t="shared" si="8"/>
        <v>#DIV/0!</v>
      </c>
      <c r="G71" s="1175" t="e">
        <f t="shared" si="8"/>
        <v>#DIV/0!</v>
      </c>
    </row>
    <row r="72" spans="3:7" ht="24.75" hidden="1" customHeight="1">
      <c r="C72" s="1432" t="s">
        <v>115</v>
      </c>
      <c r="D72" s="1433"/>
      <c r="E72" s="1433"/>
      <c r="F72" s="1433"/>
      <c r="G72" s="1434"/>
    </row>
    <row r="73" spans="3:7" ht="12.75" hidden="1" customHeight="1">
      <c r="C73" s="1430"/>
      <c r="D73" s="1172">
        <v>2018</v>
      </c>
      <c r="E73" s="1172">
        <v>2019</v>
      </c>
      <c r="F73" s="1172">
        <v>2020</v>
      </c>
      <c r="G73" s="1172">
        <v>2021</v>
      </c>
    </row>
    <row r="74" spans="3:7" ht="9" hidden="1" customHeight="1">
      <c r="C74" s="1431"/>
      <c r="D74" s="1173" t="s">
        <v>7</v>
      </c>
      <c r="E74" s="1173" t="s">
        <v>8</v>
      </c>
      <c r="F74" s="1173" t="s">
        <v>8</v>
      </c>
      <c r="G74" s="1173" t="s">
        <v>8</v>
      </c>
    </row>
    <row r="75" spans="3:7" ht="24.75" hidden="1" customHeight="1">
      <c r="C75" s="1177" t="s">
        <v>23</v>
      </c>
      <c r="D75" s="1182"/>
      <c r="E75" s="1182"/>
      <c r="F75" s="1182"/>
      <c r="G75" s="1182"/>
    </row>
    <row r="76" spans="3:7" ht="38.25" hidden="1" customHeight="1">
      <c r="C76" s="1179" t="s">
        <v>135</v>
      </c>
      <c r="D76" s="1181"/>
      <c r="E76" s="1191"/>
      <c r="F76" s="1191"/>
      <c r="G76" s="1191"/>
    </row>
    <row r="77" spans="3:7" ht="24.75" hidden="1" customHeight="1">
      <c r="C77" s="1179" t="s">
        <v>136</v>
      </c>
      <c r="D77" s="1181"/>
      <c r="E77" s="1191"/>
      <c r="F77" s="1191"/>
      <c r="G77" s="1191"/>
    </row>
    <row r="78" spans="3:7" ht="24.75" hidden="1" customHeight="1">
      <c r="C78" s="1177" t="s">
        <v>24</v>
      </c>
      <c r="D78" s="1182"/>
      <c r="E78" s="1182"/>
      <c r="F78" s="1182"/>
      <c r="G78" s="1182"/>
    </row>
    <row r="79" spans="3:7" ht="15.75" hidden="1" thickBot="1">
      <c r="C79" s="1179" t="s">
        <v>135</v>
      </c>
      <c r="D79" s="1181"/>
      <c r="E79" s="1182"/>
      <c r="F79" s="1182"/>
      <c r="G79" s="1182"/>
    </row>
    <row r="80" spans="3:7" ht="15.75" hidden="1" thickBot="1">
      <c r="C80" s="1179" t="s">
        <v>136</v>
      </c>
      <c r="D80" s="1181"/>
      <c r="E80" s="1182"/>
      <c r="F80" s="1182"/>
      <c r="G80" s="1182"/>
    </row>
    <row r="81" spans="3:7" ht="24.75" hidden="1" customHeight="1">
      <c r="C81" s="1177" t="s">
        <v>25</v>
      </c>
      <c r="D81" s="1181">
        <v>0</v>
      </c>
      <c r="E81" s="1182">
        <v>0</v>
      </c>
      <c r="F81" s="1182">
        <v>0</v>
      </c>
      <c r="G81" s="1182">
        <v>0</v>
      </c>
    </row>
    <row r="82" spans="3:7" ht="15.75" hidden="1" thickBot="1">
      <c r="C82" s="1179" t="s">
        <v>135</v>
      </c>
      <c r="D82" s="1181"/>
      <c r="E82" s="1182"/>
      <c r="F82" s="1182"/>
      <c r="G82" s="1182"/>
    </row>
    <row r="83" spans="3:7" ht="15.75" hidden="1" thickBot="1">
      <c r="C83" s="1179" t="s">
        <v>136</v>
      </c>
      <c r="D83" s="1181"/>
      <c r="E83" s="1182"/>
      <c r="F83" s="1182"/>
      <c r="G83" s="1182"/>
    </row>
    <row r="84" spans="3:7" ht="15.75" hidden="1" thickBot="1">
      <c r="C84" s="1177" t="s">
        <v>26</v>
      </c>
      <c r="D84" s="1181"/>
      <c r="E84" s="1182"/>
      <c r="F84" s="1182"/>
      <c r="G84" s="1182"/>
    </row>
    <row r="85" spans="3:7" ht="15.75" hidden="1" thickBot="1">
      <c r="C85" s="1179" t="s">
        <v>135</v>
      </c>
      <c r="D85" s="1181"/>
      <c r="E85" s="1182"/>
      <c r="F85" s="1182"/>
      <c r="G85" s="1182"/>
    </row>
    <row r="86" spans="3:7" ht="15.75" hidden="1" thickBot="1">
      <c r="C86" s="1179" t="s">
        <v>136</v>
      </c>
      <c r="D86" s="1181"/>
      <c r="E86" s="1182"/>
      <c r="F86" s="1182"/>
      <c r="G86" s="1182"/>
    </row>
    <row r="87" spans="3:7" ht="15.75" hidden="1" thickBot="1">
      <c r="C87" s="1177" t="s">
        <v>27</v>
      </c>
      <c r="D87" s="1181"/>
      <c r="E87" s="1182"/>
      <c r="F87" s="1182"/>
      <c r="G87" s="1182"/>
    </row>
    <row r="88" spans="3:7" ht="15.75" hidden="1" thickBot="1">
      <c r="C88" s="1179" t="s">
        <v>135</v>
      </c>
      <c r="D88" s="1181"/>
      <c r="E88" s="1182"/>
      <c r="F88" s="1182"/>
      <c r="G88" s="1182"/>
    </row>
    <row r="89" spans="3:7" ht="15.75" hidden="1" thickBot="1">
      <c r="C89" s="1179" t="s">
        <v>136</v>
      </c>
      <c r="D89" s="1181"/>
      <c r="E89" s="1182"/>
      <c r="F89" s="1182"/>
      <c r="G89" s="1182"/>
    </row>
    <row r="90" spans="3:7" ht="15.75" hidden="1" thickBot="1">
      <c r="C90" s="1177" t="s">
        <v>28</v>
      </c>
      <c r="D90" s="1181"/>
      <c r="E90" s="1182"/>
      <c r="F90" s="1182"/>
      <c r="G90" s="1182"/>
    </row>
    <row r="91" spans="3:7" ht="15.75" hidden="1" thickBot="1">
      <c r="C91" s="1179" t="s">
        <v>135</v>
      </c>
      <c r="D91" s="1181"/>
      <c r="E91" s="1182"/>
      <c r="F91" s="1182"/>
      <c r="G91" s="1182"/>
    </row>
    <row r="92" spans="3:7" ht="15.75" hidden="1" thickBot="1">
      <c r="C92" s="1179" t="s">
        <v>136</v>
      </c>
      <c r="D92" s="1181"/>
      <c r="E92" s="1182"/>
      <c r="F92" s="1182"/>
      <c r="G92" s="1182"/>
    </row>
    <row r="93" spans="3:7" ht="24.75" hidden="1" thickBot="1">
      <c r="C93" s="1177" t="s">
        <v>29</v>
      </c>
      <c r="D93" s="1181"/>
      <c r="E93" s="1182"/>
      <c r="F93" s="1182"/>
      <c r="G93" s="1182"/>
    </row>
    <row r="94" spans="3:7" ht="15.75" hidden="1" thickBot="1">
      <c r="C94" s="1179" t="s">
        <v>135</v>
      </c>
      <c r="D94" s="1181"/>
      <c r="E94" s="1182"/>
      <c r="F94" s="1182"/>
      <c r="G94" s="1182"/>
    </row>
    <row r="95" spans="3:7" ht="15.75" hidden="1" thickBot="1">
      <c r="C95" s="1179" t="s">
        <v>136</v>
      </c>
      <c r="D95" s="1181"/>
      <c r="E95" s="1182"/>
      <c r="F95" s="1182"/>
      <c r="G95" s="1182"/>
    </row>
    <row r="96" spans="3:7" ht="15.75" hidden="1" thickBot="1">
      <c r="C96" s="1192" t="s">
        <v>47</v>
      </c>
      <c r="D96" s="1181">
        <f>D93+D90+D87+D84+D81+D78+D75</f>
        <v>0</v>
      </c>
      <c r="E96" s="1181">
        <f t="shared" ref="E96:G96" si="9">E93+E90+E87+E84+E81+E78+E75</f>
        <v>0</v>
      </c>
      <c r="F96" s="1181">
        <f t="shared" si="9"/>
        <v>0</v>
      </c>
      <c r="G96" s="1181">
        <f t="shared" si="9"/>
        <v>0</v>
      </c>
    </row>
    <row r="97" spans="3:7" ht="17.25" hidden="1" customHeight="1">
      <c r="C97" s="1188" t="s">
        <v>31</v>
      </c>
      <c r="D97" s="1189">
        <f>IF(D96-D67=0,0,"Error")</f>
        <v>0</v>
      </c>
      <c r="E97" s="1189">
        <f>IF(E96-E67=0,0,"Error")</f>
        <v>0</v>
      </c>
      <c r="F97" s="1189">
        <f>IF(F96-F67=0,0,"Error")</f>
        <v>0</v>
      </c>
      <c r="G97" s="1189">
        <f>IF(G96-G67=0,0,"Error")</f>
        <v>0</v>
      </c>
    </row>
    <row r="98" spans="3:7" ht="15.75" hidden="1" thickBot="1">
      <c r="C98" s="1190" t="s">
        <v>152</v>
      </c>
      <c r="D98" s="1460"/>
      <c r="E98" s="1461"/>
      <c r="F98" s="1461"/>
      <c r="G98" s="1462"/>
    </row>
    <row r="99" spans="3:7" ht="26.25" hidden="1" customHeight="1">
      <c r="C99" s="1165" t="s">
        <v>14</v>
      </c>
      <c r="D99" s="1424"/>
      <c r="E99" s="1425"/>
      <c r="F99" s="1425"/>
      <c r="G99" s="1426"/>
    </row>
    <row r="100" spans="3:7" ht="15.75" hidden="1" thickBot="1">
      <c r="C100" s="1165" t="s">
        <v>15</v>
      </c>
      <c r="D100" s="1427"/>
      <c r="E100" s="1428"/>
      <c r="F100" s="1428"/>
      <c r="G100" s="1429"/>
    </row>
    <row r="101" spans="3:7" ht="12.75" hidden="1" customHeight="1">
      <c r="C101" s="1430"/>
      <c r="D101" s="1172">
        <v>2018</v>
      </c>
      <c r="E101" s="1172">
        <v>2019</v>
      </c>
      <c r="F101" s="1172">
        <v>2020</v>
      </c>
      <c r="G101" s="1172">
        <v>2021</v>
      </c>
    </row>
    <row r="102" spans="3:7" ht="9" hidden="1" customHeight="1">
      <c r="C102" s="1431"/>
      <c r="D102" s="1173" t="s">
        <v>7</v>
      </c>
      <c r="E102" s="1173" t="s">
        <v>8</v>
      </c>
      <c r="F102" s="1173" t="s">
        <v>8</v>
      </c>
      <c r="G102" s="1173" t="s">
        <v>8</v>
      </c>
    </row>
    <row r="103" spans="3:7" ht="15.75" hidden="1" thickBot="1">
      <c r="C103" s="1165" t="s">
        <v>16</v>
      </c>
      <c r="D103" s="1193"/>
      <c r="E103" s="1193"/>
      <c r="F103" s="1193"/>
      <c r="G103" s="1193"/>
    </row>
    <row r="104" spans="3:7" ht="15.75" hidden="1" thickBot="1">
      <c r="C104" s="1165" t="s">
        <v>17</v>
      </c>
      <c r="D104" s="1174">
        <f>D133</f>
        <v>0</v>
      </c>
      <c r="E104" s="1174">
        <f>E133</f>
        <v>0</v>
      </c>
      <c r="F104" s="1174">
        <f>F133</f>
        <v>0</v>
      </c>
      <c r="G104" s="1174">
        <f>G133</f>
        <v>0</v>
      </c>
    </row>
    <row r="105" spans="3:7" ht="15.75" hidden="1" thickBot="1">
      <c r="C105" s="1165" t="s">
        <v>18</v>
      </c>
      <c r="D105" s="1174" t="e">
        <f>D104/D103</f>
        <v>#DIV/0!</v>
      </c>
      <c r="E105" s="1174" t="e">
        <f>E104/E103</f>
        <v>#DIV/0!</v>
      </c>
      <c r="F105" s="1174" t="e">
        <f>F104/F103</f>
        <v>#DIV/0!</v>
      </c>
      <c r="G105" s="1174" t="e">
        <f>G104/G103</f>
        <v>#DIV/0!</v>
      </c>
    </row>
    <row r="106" spans="3:7" ht="15.75" hidden="1" thickBot="1">
      <c r="C106" s="1165" t="s">
        <v>19</v>
      </c>
      <c r="D106" s="1161"/>
      <c r="E106" s="1175" t="e">
        <f>E103/D103-1</f>
        <v>#DIV/0!</v>
      </c>
      <c r="F106" s="1175" t="e">
        <f>F103/E103-1</f>
        <v>#DIV/0!</v>
      </c>
      <c r="G106" s="1175" t="e">
        <f>G103/F103-1</f>
        <v>#DIV/0!</v>
      </c>
    </row>
    <row r="107" spans="3:7" ht="15.75" hidden="1" thickBot="1">
      <c r="C107" s="1165" t="s">
        <v>21</v>
      </c>
      <c r="D107" s="1161"/>
      <c r="E107" s="1175" t="e">
        <f>E104/D104-1</f>
        <v>#DIV/0!</v>
      </c>
      <c r="F107" s="1175" t="e">
        <f t="shared" ref="F107:G108" si="10">F104/E104-1</f>
        <v>#DIV/0!</v>
      </c>
      <c r="G107" s="1175" t="e">
        <f t="shared" si="10"/>
        <v>#DIV/0!</v>
      </c>
    </row>
    <row r="108" spans="3:7" ht="15.75" hidden="1" thickBot="1">
      <c r="C108" s="1165" t="s">
        <v>22</v>
      </c>
      <c r="D108" s="1161"/>
      <c r="E108" s="1175" t="e">
        <f>E105/D105-1</f>
        <v>#DIV/0!</v>
      </c>
      <c r="F108" s="1175" t="e">
        <f t="shared" si="10"/>
        <v>#DIV/0!</v>
      </c>
      <c r="G108" s="1175" t="e">
        <f t="shared" si="10"/>
        <v>#DIV/0!</v>
      </c>
    </row>
    <row r="109" spans="3:7" ht="24.75" hidden="1" customHeight="1">
      <c r="C109" s="1432" t="s">
        <v>115</v>
      </c>
      <c r="D109" s="1433"/>
      <c r="E109" s="1433"/>
      <c r="F109" s="1433"/>
      <c r="G109" s="1434"/>
    </row>
    <row r="110" spans="3:7" ht="12.75" hidden="1" customHeight="1">
      <c r="C110" s="1430"/>
      <c r="D110" s="1172">
        <v>2018</v>
      </c>
      <c r="E110" s="1172">
        <v>2019</v>
      </c>
      <c r="F110" s="1172">
        <v>2020</v>
      </c>
      <c r="G110" s="1172">
        <v>2021</v>
      </c>
    </row>
    <row r="111" spans="3:7" ht="9" hidden="1" customHeight="1">
      <c r="C111" s="1431"/>
      <c r="D111" s="1173" t="s">
        <v>7</v>
      </c>
      <c r="E111" s="1173" t="s">
        <v>8</v>
      </c>
      <c r="F111" s="1173" t="s">
        <v>8</v>
      </c>
      <c r="G111" s="1173" t="s">
        <v>8</v>
      </c>
    </row>
    <row r="112" spans="3:7" ht="24.75" hidden="1" customHeight="1">
      <c r="C112" s="1177" t="s">
        <v>23</v>
      </c>
      <c r="D112" s="1182"/>
      <c r="E112" s="1182"/>
      <c r="F112" s="1182"/>
      <c r="G112" s="1182"/>
    </row>
    <row r="113" spans="3:7" ht="15.75" hidden="1" thickBot="1">
      <c r="C113" s="1179" t="s">
        <v>135</v>
      </c>
      <c r="D113" s="1181"/>
      <c r="E113" s="1191"/>
      <c r="F113" s="1191"/>
      <c r="G113" s="1191"/>
    </row>
    <row r="114" spans="3:7" ht="15.75" hidden="1" thickBot="1">
      <c r="C114" s="1179" t="s">
        <v>136</v>
      </c>
      <c r="D114" s="1181"/>
      <c r="E114" s="1191"/>
      <c r="F114" s="1191"/>
      <c r="G114" s="1191"/>
    </row>
    <row r="115" spans="3:7" ht="24.75" hidden="1" customHeight="1">
      <c r="C115" s="1177" t="s">
        <v>24</v>
      </c>
      <c r="D115" s="1182"/>
      <c r="E115" s="1182"/>
      <c r="F115" s="1182"/>
      <c r="G115" s="1182"/>
    </row>
    <row r="116" spans="3:7" ht="15.75" hidden="1" thickBot="1">
      <c r="C116" s="1179" t="s">
        <v>135</v>
      </c>
      <c r="D116" s="1181"/>
      <c r="E116" s="1182"/>
      <c r="F116" s="1182"/>
      <c r="G116" s="1182"/>
    </row>
    <row r="117" spans="3:7" ht="15.75" hidden="1" thickBot="1">
      <c r="C117" s="1179" t="s">
        <v>136</v>
      </c>
      <c r="D117" s="1181"/>
      <c r="E117" s="1182"/>
      <c r="F117" s="1182"/>
      <c r="G117" s="1182"/>
    </row>
    <row r="118" spans="3:7" ht="24.75" hidden="1" customHeight="1">
      <c r="C118" s="1177" t="s">
        <v>25</v>
      </c>
      <c r="D118" s="1181">
        <v>0</v>
      </c>
      <c r="E118" s="1182">
        <v>0</v>
      </c>
      <c r="F118" s="1182">
        <v>0</v>
      </c>
      <c r="G118" s="1182">
        <v>0</v>
      </c>
    </row>
    <row r="119" spans="3:7" ht="15.75" hidden="1" thickBot="1">
      <c r="C119" s="1179" t="s">
        <v>135</v>
      </c>
      <c r="D119" s="1181"/>
      <c r="E119" s="1182"/>
      <c r="F119" s="1182"/>
      <c r="G119" s="1182"/>
    </row>
    <row r="120" spans="3:7" ht="15.75" hidden="1" thickBot="1">
      <c r="C120" s="1179" t="s">
        <v>136</v>
      </c>
      <c r="D120" s="1181"/>
      <c r="E120" s="1182"/>
      <c r="F120" s="1182"/>
      <c r="G120" s="1182"/>
    </row>
    <row r="121" spans="3:7" ht="15.75" hidden="1" thickBot="1">
      <c r="C121" s="1177" t="s">
        <v>26</v>
      </c>
      <c r="D121" s="1181"/>
      <c r="E121" s="1182"/>
      <c r="F121" s="1182"/>
      <c r="G121" s="1182"/>
    </row>
    <row r="122" spans="3:7" ht="15.75" hidden="1" thickBot="1">
      <c r="C122" s="1179" t="s">
        <v>135</v>
      </c>
      <c r="D122" s="1181"/>
      <c r="E122" s="1182"/>
      <c r="F122" s="1182"/>
      <c r="G122" s="1182"/>
    </row>
    <row r="123" spans="3:7" ht="15.75" hidden="1" thickBot="1">
      <c r="C123" s="1179" t="s">
        <v>136</v>
      </c>
      <c r="D123" s="1181"/>
      <c r="E123" s="1182"/>
      <c r="F123" s="1182"/>
      <c r="G123" s="1182"/>
    </row>
    <row r="124" spans="3:7" ht="15.75" hidden="1" thickBot="1">
      <c r="C124" s="1177" t="s">
        <v>27</v>
      </c>
      <c r="D124" s="1181"/>
      <c r="E124" s="1182"/>
      <c r="F124" s="1182"/>
      <c r="G124" s="1182"/>
    </row>
    <row r="125" spans="3:7" ht="15.75" hidden="1" thickBot="1">
      <c r="C125" s="1179" t="s">
        <v>135</v>
      </c>
      <c r="D125" s="1181"/>
      <c r="E125" s="1182"/>
      <c r="F125" s="1182"/>
      <c r="G125" s="1182"/>
    </row>
    <row r="126" spans="3:7" ht="15" hidden="1" customHeight="1">
      <c r="C126" s="1179" t="s">
        <v>136</v>
      </c>
      <c r="D126" s="1181"/>
      <c r="E126" s="1182"/>
      <c r="F126" s="1182"/>
      <c r="G126" s="1182"/>
    </row>
    <row r="127" spans="3:7" ht="15.75" hidden="1" thickBot="1">
      <c r="C127" s="1177" t="s">
        <v>28</v>
      </c>
      <c r="D127" s="1181">
        <v>0</v>
      </c>
      <c r="E127" s="1182">
        <v>0</v>
      </c>
      <c r="F127" s="1182">
        <v>0</v>
      </c>
      <c r="G127" s="1182">
        <v>0</v>
      </c>
    </row>
    <row r="128" spans="3:7" ht="15.75" hidden="1" thickBot="1">
      <c r="C128" s="1179" t="s">
        <v>135</v>
      </c>
      <c r="D128" s="1181"/>
      <c r="E128" s="1182"/>
      <c r="F128" s="1182"/>
      <c r="G128" s="1182"/>
    </row>
    <row r="129" spans="3:18" ht="15.75" hidden="1" thickBot="1">
      <c r="C129" s="1179" t="s">
        <v>136</v>
      </c>
      <c r="D129" s="1181"/>
      <c r="E129" s="1182"/>
      <c r="F129" s="1182"/>
      <c r="G129" s="1182"/>
    </row>
    <row r="130" spans="3:18" ht="24.75" hidden="1" thickBot="1">
      <c r="C130" s="1177" t="s">
        <v>29</v>
      </c>
      <c r="D130" s="1181"/>
      <c r="E130" s="1182"/>
      <c r="F130" s="1182"/>
      <c r="G130" s="1182"/>
    </row>
    <row r="131" spans="3:18" ht="15.75" hidden="1" thickBot="1">
      <c r="C131" s="1179" t="s">
        <v>135</v>
      </c>
      <c r="D131" s="1181"/>
      <c r="E131" s="1182"/>
      <c r="F131" s="1182"/>
      <c r="G131" s="1182"/>
    </row>
    <row r="132" spans="3:18" ht="13.15" hidden="1" customHeight="1">
      <c r="C132" s="1179" t="s">
        <v>136</v>
      </c>
      <c r="D132" s="1181"/>
      <c r="E132" s="1182"/>
      <c r="F132" s="1182"/>
      <c r="G132" s="1182"/>
    </row>
    <row r="133" spans="3:18" ht="21.6" hidden="1" customHeight="1">
      <c r="C133" s="1192" t="s">
        <v>47</v>
      </c>
      <c r="D133" s="1181">
        <f>D130+D127+D124+D121+D118+D115+D112</f>
        <v>0</v>
      </c>
      <c r="E133" s="1181">
        <f t="shared" ref="E133:G133" si="11">E130+E127+E124+E121+E118+E115+E112</f>
        <v>0</v>
      </c>
      <c r="F133" s="1181">
        <f t="shared" si="11"/>
        <v>0</v>
      </c>
      <c r="G133" s="1181">
        <f t="shared" si="11"/>
        <v>0</v>
      </c>
    </row>
    <row r="134" spans="3:18" ht="18.600000000000001" hidden="1" customHeight="1">
      <c r="C134" s="1188" t="s">
        <v>31</v>
      </c>
      <c r="D134" s="1189">
        <f>IF(D133-D104=0,0,"Error")</f>
        <v>0</v>
      </c>
      <c r="E134" s="1189">
        <f>IF(E133-E104=0,0,"Error")</f>
        <v>0</v>
      </c>
      <c r="F134" s="1189">
        <f>IF(F133-F104=0,0,"Error")</f>
        <v>0</v>
      </c>
      <c r="G134" s="1189">
        <f>IF(G133-G104=0,0,"Error")</f>
        <v>0</v>
      </c>
    </row>
    <row r="135" spans="3:18" ht="15.75" thickBot="1">
      <c r="C135" s="1436" t="s">
        <v>38</v>
      </c>
      <c r="D135" s="1437"/>
      <c r="E135" s="1437"/>
      <c r="F135" s="1437"/>
      <c r="G135" s="1438"/>
    </row>
    <row r="136" spans="3:18" ht="15.75" thickBot="1">
      <c r="C136" s="1436" t="s">
        <v>39</v>
      </c>
      <c r="D136" s="1437"/>
      <c r="E136" s="1437"/>
      <c r="F136" s="1437"/>
      <c r="G136" s="1438"/>
    </row>
    <row r="137" spans="3:18" ht="15.75" thickBot="1">
      <c r="C137" s="1194" t="s">
        <v>3579</v>
      </c>
      <c r="D137" s="1443" t="s">
        <v>1618</v>
      </c>
      <c r="E137" s="1444"/>
      <c r="F137" s="1444"/>
      <c r="G137" s="1445"/>
    </row>
    <row r="138" spans="3:18" ht="30.75" customHeight="1" thickBot="1">
      <c r="C138" s="1171" t="s">
        <v>13</v>
      </c>
      <c r="D138" s="1171" t="s">
        <v>3580</v>
      </c>
      <c r="E138" s="1195" t="s">
        <v>137</v>
      </c>
      <c r="F138" s="1446" t="s">
        <v>1618</v>
      </c>
      <c r="G138" s="1447"/>
      <c r="N138" s="1448" t="s">
        <v>138</v>
      </c>
      <c r="O138" s="1449"/>
      <c r="P138" s="1449"/>
      <c r="Q138" s="1449"/>
      <c r="R138" s="1450"/>
    </row>
    <row r="139" spans="3:18" ht="15.75" thickBot="1">
      <c r="C139" s="1196"/>
      <c r="D139" s="1421"/>
      <c r="E139" s="1435"/>
      <c r="F139" s="1422"/>
      <c r="G139" s="1423"/>
      <c r="N139" s="1451"/>
      <c r="O139" s="1452"/>
      <c r="P139" s="1452"/>
      <c r="Q139" s="1452"/>
      <c r="R139" s="1453"/>
    </row>
    <row r="140" spans="3:18" ht="49.9" customHeight="1" thickBot="1">
      <c r="C140" s="1165" t="s">
        <v>14</v>
      </c>
      <c r="D140" s="1457" t="s">
        <v>3581</v>
      </c>
      <c r="E140" s="1458"/>
      <c r="F140" s="1458"/>
      <c r="G140" s="1459"/>
      <c r="N140" s="1454"/>
      <c r="O140" s="1455"/>
      <c r="P140" s="1455"/>
      <c r="Q140" s="1455"/>
      <c r="R140" s="1456"/>
    </row>
    <row r="141" spans="3:18" ht="15.75" thickBot="1">
      <c r="C141" s="1165" t="s">
        <v>15</v>
      </c>
      <c r="D141" s="1427" t="s">
        <v>3582</v>
      </c>
      <c r="E141" s="1428"/>
      <c r="F141" s="1428"/>
      <c r="G141" s="1429"/>
    </row>
    <row r="142" spans="3:18" ht="12.75" customHeight="1">
      <c r="C142" s="1430"/>
      <c r="D142" s="1172">
        <v>2022</v>
      </c>
      <c r="E142" s="1172">
        <v>2023</v>
      </c>
      <c r="F142" s="1172">
        <v>2024</v>
      </c>
      <c r="G142" s="1172">
        <v>2025</v>
      </c>
    </row>
    <row r="143" spans="3:18" ht="9" customHeight="1" thickBot="1">
      <c r="C143" s="1431"/>
      <c r="D143" s="1173" t="s">
        <v>7</v>
      </c>
      <c r="E143" s="1173" t="s">
        <v>8</v>
      </c>
      <c r="F143" s="1173" t="s">
        <v>8</v>
      </c>
      <c r="G143" s="1173" t="s">
        <v>8</v>
      </c>
    </row>
    <row r="144" spans="3:18" ht="15.75" thickBot="1">
      <c r="C144" s="1165" t="s">
        <v>16</v>
      </c>
      <c r="D144" s="1174">
        <v>76</v>
      </c>
      <c r="E144" s="1174">
        <v>76</v>
      </c>
      <c r="F144" s="1174">
        <v>76</v>
      </c>
      <c r="G144" s="1174">
        <v>76</v>
      </c>
    </row>
    <row r="145" spans="3:13" ht="15.75" thickBot="1">
      <c r="C145" s="1165" t="s">
        <v>17</v>
      </c>
      <c r="D145" s="1174">
        <v>2000</v>
      </c>
      <c r="E145" s="1174">
        <f t="shared" ref="E145:G145" si="12">E163</f>
        <v>2000</v>
      </c>
      <c r="F145" s="1174">
        <f t="shared" si="12"/>
        <v>2000</v>
      </c>
      <c r="G145" s="1174">
        <f t="shared" si="12"/>
        <v>2000</v>
      </c>
    </row>
    <row r="146" spans="3:13" ht="15.75" thickBot="1">
      <c r="C146" s="1165" t="s">
        <v>18</v>
      </c>
      <c r="D146" s="1174">
        <f>D145/D144</f>
        <v>26.315789473684209</v>
      </c>
      <c r="E146" s="1174">
        <f t="shared" ref="E146:G146" si="13">E145/E144</f>
        <v>26.315789473684209</v>
      </c>
      <c r="F146" s="1174">
        <f t="shared" si="13"/>
        <v>26.315789473684209</v>
      </c>
      <c r="G146" s="1174">
        <f t="shared" si="13"/>
        <v>26.315789473684209</v>
      </c>
    </row>
    <row r="147" spans="3:13" ht="15.75" thickBot="1">
      <c r="C147" s="1165" t="s">
        <v>19</v>
      </c>
      <c r="D147" s="1161" t="s">
        <v>20</v>
      </c>
      <c r="E147" s="1175">
        <f>E144/D144-1</f>
        <v>0</v>
      </c>
      <c r="F147" s="1175">
        <f t="shared" ref="F147:G149" si="14">F144/E144-1</f>
        <v>0</v>
      </c>
      <c r="G147" s="1175">
        <f t="shared" si="14"/>
        <v>0</v>
      </c>
      <c r="I147" s="1176"/>
      <c r="J147" s="1176"/>
      <c r="K147" s="1176"/>
      <c r="L147" s="1176"/>
      <c r="M147" s="1176"/>
    </row>
    <row r="148" spans="3:13" ht="15.75" thickBot="1">
      <c r="C148" s="1165" t="s">
        <v>21</v>
      </c>
      <c r="D148" s="1161" t="s">
        <v>20</v>
      </c>
      <c r="E148" s="1175">
        <f>E145/D145-1</f>
        <v>0</v>
      </c>
      <c r="F148" s="1175">
        <f t="shared" si="14"/>
        <v>0</v>
      </c>
      <c r="G148" s="1175">
        <f t="shared" si="14"/>
        <v>0</v>
      </c>
    </row>
    <row r="149" spans="3:13" ht="15.75" thickBot="1">
      <c r="C149" s="1165" t="s">
        <v>22</v>
      </c>
      <c r="D149" s="1161" t="s">
        <v>20</v>
      </c>
      <c r="E149" s="1175">
        <f>E146/D146-1</f>
        <v>0</v>
      </c>
      <c r="F149" s="1175">
        <f t="shared" si="14"/>
        <v>0</v>
      </c>
      <c r="G149" s="1175">
        <f t="shared" si="14"/>
        <v>0</v>
      </c>
    </row>
    <row r="150" spans="3:13" ht="15.75" thickBot="1">
      <c r="C150" s="1432" t="s">
        <v>100</v>
      </c>
      <c r="D150" s="1433"/>
      <c r="E150" s="1433"/>
      <c r="F150" s="1433"/>
      <c r="G150" s="1434"/>
    </row>
    <row r="151" spans="3:13" ht="12.75" customHeight="1">
      <c r="C151" s="1430"/>
      <c r="D151" s="1172">
        <v>2022</v>
      </c>
      <c r="E151" s="1172">
        <v>2023</v>
      </c>
      <c r="F151" s="1172">
        <v>2024</v>
      </c>
      <c r="G151" s="1172">
        <v>2025</v>
      </c>
    </row>
    <row r="152" spans="3:13" ht="9" customHeight="1" thickBot="1">
      <c r="C152" s="1431"/>
      <c r="D152" s="1173" t="s">
        <v>7</v>
      </c>
      <c r="E152" s="1173" t="s">
        <v>8</v>
      </c>
      <c r="F152" s="1173" t="s">
        <v>8</v>
      </c>
      <c r="G152" s="1173" t="s">
        <v>8</v>
      </c>
    </row>
    <row r="153" spans="3:13" ht="15.75" thickBot="1">
      <c r="C153" s="1177" t="s">
        <v>41</v>
      </c>
      <c r="D153" s="1182">
        <f>D154+D155+D156+D157</f>
        <v>0</v>
      </c>
      <c r="E153" s="1182">
        <f t="shared" ref="E153:G153" si="15">E154+E155+E156+E157</f>
        <v>0</v>
      </c>
      <c r="F153" s="1182">
        <f t="shared" si="15"/>
        <v>0</v>
      </c>
      <c r="G153" s="1182">
        <f t="shared" si="15"/>
        <v>0</v>
      </c>
    </row>
    <row r="154" spans="3:13" ht="15.75" thickBot="1">
      <c r="C154" s="1179" t="s">
        <v>135</v>
      </c>
      <c r="D154" s="1182"/>
      <c r="E154" s="1182"/>
      <c r="F154" s="1182"/>
      <c r="G154" s="1182"/>
    </row>
    <row r="155" spans="3:13" ht="15.75" thickBot="1">
      <c r="C155" s="1179" t="s">
        <v>140</v>
      </c>
      <c r="D155" s="1182"/>
      <c r="E155" s="1182"/>
      <c r="F155" s="1182"/>
      <c r="G155" s="1182"/>
    </row>
    <row r="156" spans="3:13" ht="15.75" thickBot="1">
      <c r="C156" s="1179" t="s">
        <v>141</v>
      </c>
      <c r="D156" s="1182"/>
      <c r="E156" s="1182"/>
      <c r="F156" s="1182"/>
      <c r="G156" s="1182"/>
    </row>
    <row r="157" spans="3:13" ht="15.75" thickBot="1">
      <c r="C157" s="1179" t="s">
        <v>142</v>
      </c>
      <c r="D157" s="1182"/>
      <c r="E157" s="1182"/>
      <c r="F157" s="1182"/>
      <c r="G157" s="1182"/>
    </row>
    <row r="158" spans="3:13" ht="15.75" thickBot="1">
      <c r="C158" s="1177" t="s">
        <v>42</v>
      </c>
      <c r="D158" s="1181">
        <f>D159+D160+D161+D162</f>
        <v>2000</v>
      </c>
      <c r="E158" s="1181">
        <f t="shared" ref="E158:G158" si="16">E159+E160+E161+E162</f>
        <v>2000</v>
      </c>
      <c r="F158" s="1181">
        <f t="shared" si="16"/>
        <v>2000</v>
      </c>
      <c r="G158" s="1181">
        <f t="shared" si="16"/>
        <v>2000</v>
      </c>
    </row>
    <row r="159" spans="3:13" ht="15.75" thickBot="1">
      <c r="C159" s="1179" t="s">
        <v>135</v>
      </c>
      <c r="D159" s="1181">
        <v>2000</v>
      </c>
      <c r="E159" s="1182">
        <v>2000</v>
      </c>
      <c r="F159" s="1182">
        <v>2000</v>
      </c>
      <c r="G159" s="1182">
        <v>2000</v>
      </c>
    </row>
    <row r="160" spans="3:13" ht="15.75" thickBot="1">
      <c r="C160" s="1179" t="s">
        <v>140</v>
      </c>
      <c r="D160" s="1181"/>
      <c r="E160" s="1182"/>
      <c r="F160" s="1182"/>
      <c r="G160" s="1182"/>
    </row>
    <row r="161" spans="3:7" ht="15.75" thickBot="1">
      <c r="C161" s="1179" t="s">
        <v>141</v>
      </c>
      <c r="D161" s="1181"/>
      <c r="E161" s="1182"/>
      <c r="F161" s="1182"/>
      <c r="G161" s="1182"/>
    </row>
    <row r="162" spans="3:7" ht="15.75" thickBot="1">
      <c r="C162" s="1179" t="s">
        <v>142</v>
      </c>
      <c r="D162" s="1181"/>
      <c r="E162" s="1182"/>
      <c r="F162" s="1182"/>
      <c r="G162" s="1182"/>
    </row>
    <row r="163" spans="3:7" ht="15.75" thickBot="1">
      <c r="C163" s="1197" t="s">
        <v>30</v>
      </c>
      <c r="D163" s="1181">
        <f>D153+D158</f>
        <v>2000</v>
      </c>
      <c r="E163" s="1181">
        <f t="shared" ref="E163:G163" si="17">E153+E158</f>
        <v>2000</v>
      </c>
      <c r="F163" s="1181">
        <f t="shared" si="17"/>
        <v>2000</v>
      </c>
      <c r="G163" s="1181">
        <f t="shared" si="17"/>
        <v>2000</v>
      </c>
    </row>
    <row r="164" spans="3:7" ht="31.15" hidden="1" customHeight="1">
      <c r="C164" s="1171" t="s">
        <v>32</v>
      </c>
      <c r="D164" s="1171" t="s">
        <v>177</v>
      </c>
      <c r="E164" s="1195" t="s">
        <v>137</v>
      </c>
      <c r="F164" s="1422"/>
      <c r="G164" s="1423"/>
    </row>
    <row r="165" spans="3:7" ht="17.25" hidden="1" customHeight="1">
      <c r="C165" s="1165" t="s">
        <v>14</v>
      </c>
      <c r="D165" s="1424" t="s">
        <v>53</v>
      </c>
      <c r="E165" s="1425"/>
      <c r="F165" s="1425"/>
      <c r="G165" s="1426"/>
    </row>
    <row r="166" spans="3:7" ht="15" hidden="1" customHeight="1">
      <c r="C166" s="1165" t="s">
        <v>15</v>
      </c>
      <c r="D166" s="1427" t="s">
        <v>178</v>
      </c>
      <c r="E166" s="1428"/>
      <c r="F166" s="1428"/>
      <c r="G166" s="1429"/>
    </row>
    <row r="167" spans="3:7" ht="12.75" hidden="1" customHeight="1">
      <c r="C167" s="1430"/>
      <c r="D167" s="1172">
        <v>2020</v>
      </c>
      <c r="E167" s="1172">
        <v>2021</v>
      </c>
      <c r="F167" s="1172">
        <v>2022</v>
      </c>
      <c r="G167" s="1172">
        <v>2023</v>
      </c>
    </row>
    <row r="168" spans="3:7" ht="9" hidden="1" customHeight="1">
      <c r="C168" s="1431"/>
      <c r="D168" s="1173" t="s">
        <v>7</v>
      </c>
      <c r="E168" s="1173" t="s">
        <v>8</v>
      </c>
      <c r="F168" s="1173" t="s">
        <v>8</v>
      </c>
      <c r="G168" s="1173" t="s">
        <v>8</v>
      </c>
    </row>
    <row r="169" spans="3:7" ht="15" hidden="1" customHeight="1">
      <c r="C169" s="1165" t="s">
        <v>16</v>
      </c>
      <c r="D169" s="1165"/>
      <c r="E169" s="1161">
        <v>0</v>
      </c>
      <c r="F169" s="1165"/>
      <c r="G169" s="1165"/>
    </row>
    <row r="170" spans="3:7" ht="15" hidden="1" customHeight="1">
      <c r="C170" s="1165" t="s">
        <v>17</v>
      </c>
      <c r="D170" s="1174"/>
      <c r="E170" s="1174">
        <f>E188</f>
        <v>0</v>
      </c>
      <c r="F170" s="1174"/>
      <c r="G170" s="1174"/>
    </row>
    <row r="171" spans="3:7" ht="15" hidden="1" customHeight="1">
      <c r="C171" s="1165" t="s">
        <v>18</v>
      </c>
      <c r="D171" s="1174" t="e">
        <f>D170/D169</f>
        <v>#DIV/0!</v>
      </c>
      <c r="E171" s="1174" t="e">
        <f t="shared" ref="E171:G171" si="18">E170/E169</f>
        <v>#DIV/0!</v>
      </c>
      <c r="F171" s="1174" t="e">
        <f t="shared" si="18"/>
        <v>#DIV/0!</v>
      </c>
      <c r="G171" s="1174" t="e">
        <f t="shared" si="18"/>
        <v>#DIV/0!</v>
      </c>
    </row>
    <row r="172" spans="3:7" ht="15" hidden="1" customHeight="1">
      <c r="C172" s="1165" t="s">
        <v>19</v>
      </c>
      <c r="D172" s="1161" t="s">
        <v>20</v>
      </c>
      <c r="E172" s="1175" t="e">
        <f>E169/D169-1</f>
        <v>#DIV/0!</v>
      </c>
      <c r="F172" s="1175" t="e">
        <f t="shared" ref="F172:G174" si="19">F169/E169-1</f>
        <v>#DIV/0!</v>
      </c>
      <c r="G172" s="1175" t="e">
        <f t="shared" si="19"/>
        <v>#DIV/0!</v>
      </c>
    </row>
    <row r="173" spans="3:7" ht="15" hidden="1" customHeight="1">
      <c r="C173" s="1165" t="s">
        <v>21</v>
      </c>
      <c r="D173" s="1161" t="s">
        <v>20</v>
      </c>
      <c r="E173" s="1175" t="e">
        <f>E170/D170-1</f>
        <v>#DIV/0!</v>
      </c>
      <c r="F173" s="1175" t="e">
        <f t="shared" si="19"/>
        <v>#DIV/0!</v>
      </c>
      <c r="G173" s="1175" t="e">
        <f t="shared" si="19"/>
        <v>#DIV/0!</v>
      </c>
    </row>
    <row r="174" spans="3:7" ht="15" hidden="1" customHeight="1">
      <c r="C174" s="1165" t="s">
        <v>22</v>
      </c>
      <c r="D174" s="1161" t="s">
        <v>20</v>
      </c>
      <c r="E174" s="1175" t="e">
        <f>E171/D171-1</f>
        <v>#DIV/0!</v>
      </c>
      <c r="F174" s="1175" t="e">
        <f t="shared" si="19"/>
        <v>#DIV/0!</v>
      </c>
      <c r="G174" s="1175" t="e">
        <f t="shared" si="19"/>
        <v>#DIV/0!</v>
      </c>
    </row>
    <row r="175" spans="3:7" ht="15" hidden="1" customHeight="1">
      <c r="C175" s="1432" t="s">
        <v>116</v>
      </c>
      <c r="D175" s="1433"/>
      <c r="E175" s="1433"/>
      <c r="F175" s="1433"/>
      <c r="G175" s="1434"/>
    </row>
    <row r="176" spans="3:7" ht="12.75" hidden="1" customHeight="1">
      <c r="C176" s="1430"/>
      <c r="D176" s="1172">
        <v>2020</v>
      </c>
      <c r="E176" s="1172">
        <v>2021</v>
      </c>
      <c r="F176" s="1172">
        <v>2022</v>
      </c>
      <c r="G176" s="1172">
        <v>2023</v>
      </c>
    </row>
    <row r="177" spans="3:7" ht="9" hidden="1" customHeight="1">
      <c r="C177" s="1431"/>
      <c r="D177" s="1173" t="s">
        <v>7</v>
      </c>
      <c r="E177" s="1173" t="s">
        <v>8</v>
      </c>
      <c r="F177" s="1173" t="s">
        <v>8</v>
      </c>
      <c r="G177" s="1173" t="s">
        <v>8</v>
      </c>
    </row>
    <row r="178" spans="3:7" ht="15" hidden="1" customHeight="1">
      <c r="C178" s="1177" t="s">
        <v>41</v>
      </c>
      <c r="D178" s="1182">
        <f>D179+D180+D181+D182</f>
        <v>0</v>
      </c>
      <c r="E178" s="1182">
        <f t="shared" ref="E178:G178" si="20">E179+E180+E181+E182</f>
        <v>0</v>
      </c>
      <c r="F178" s="1182">
        <f t="shared" si="20"/>
        <v>0</v>
      </c>
      <c r="G178" s="1182">
        <f t="shared" si="20"/>
        <v>0</v>
      </c>
    </row>
    <row r="179" spans="3:7" ht="15" hidden="1" customHeight="1">
      <c r="C179" s="1179" t="s">
        <v>135</v>
      </c>
      <c r="D179" s="1182"/>
      <c r="E179" s="1182"/>
      <c r="F179" s="1182"/>
      <c r="G179" s="1182"/>
    </row>
    <row r="180" spans="3:7" ht="15" hidden="1" customHeight="1">
      <c r="C180" s="1179" t="s">
        <v>140</v>
      </c>
      <c r="D180" s="1182"/>
      <c r="E180" s="1182"/>
      <c r="F180" s="1182"/>
      <c r="G180" s="1182"/>
    </row>
    <row r="181" spans="3:7" ht="15" hidden="1" customHeight="1">
      <c r="C181" s="1179" t="s">
        <v>141</v>
      </c>
      <c r="D181" s="1182"/>
      <c r="E181" s="1182"/>
      <c r="F181" s="1182"/>
      <c r="G181" s="1182"/>
    </row>
    <row r="182" spans="3:7" ht="15" hidden="1" customHeight="1">
      <c r="C182" s="1179" t="s">
        <v>142</v>
      </c>
      <c r="D182" s="1182"/>
      <c r="E182" s="1182"/>
      <c r="F182" s="1182"/>
      <c r="G182" s="1182"/>
    </row>
    <row r="183" spans="3:7" ht="15" hidden="1" customHeight="1">
      <c r="C183" s="1177" t="s">
        <v>42</v>
      </c>
      <c r="D183" s="1181">
        <f>D184+D185+D186+D187</f>
        <v>0</v>
      </c>
      <c r="E183" s="1181">
        <f t="shared" ref="E183:G183" si="21">E184+E185+E186+E187</f>
        <v>0</v>
      </c>
      <c r="F183" s="1181">
        <f t="shared" si="21"/>
        <v>0</v>
      </c>
      <c r="G183" s="1181">
        <f t="shared" si="21"/>
        <v>0</v>
      </c>
    </row>
    <row r="184" spans="3:7" ht="15" hidden="1" customHeight="1">
      <c r="C184" s="1179" t="s">
        <v>135</v>
      </c>
      <c r="D184" s="1181"/>
      <c r="E184" s="1178">
        <v>0</v>
      </c>
      <c r="F184" s="1182"/>
      <c r="G184" s="1182"/>
    </row>
    <row r="185" spans="3:7" ht="15" hidden="1" customHeight="1">
      <c r="C185" s="1179" t="s">
        <v>140</v>
      </c>
      <c r="D185" s="1181"/>
      <c r="E185" s="1182"/>
      <c r="F185" s="1182"/>
      <c r="G185" s="1182"/>
    </row>
    <row r="186" spans="3:7" ht="15" hidden="1" customHeight="1">
      <c r="C186" s="1179" t="s">
        <v>141</v>
      </c>
      <c r="D186" s="1181"/>
      <c r="E186" s="1182"/>
      <c r="F186" s="1182"/>
      <c r="G186" s="1182"/>
    </row>
    <row r="187" spans="3:7" ht="15" hidden="1" customHeight="1">
      <c r="C187" s="1179" t="s">
        <v>142</v>
      </c>
      <c r="D187" s="1181"/>
      <c r="E187" s="1182"/>
      <c r="F187" s="1182"/>
      <c r="G187" s="1182"/>
    </row>
    <row r="188" spans="3:7" ht="15" hidden="1" customHeight="1">
      <c r="C188" s="1197" t="s">
        <v>143</v>
      </c>
      <c r="D188" s="1181">
        <f>D178+D183</f>
        <v>0</v>
      </c>
      <c r="E188" s="1181">
        <f t="shared" ref="E188:G188" si="22">E178+E183</f>
        <v>0</v>
      </c>
      <c r="F188" s="1181">
        <f t="shared" si="22"/>
        <v>0</v>
      </c>
      <c r="G188" s="1181">
        <f t="shared" si="22"/>
        <v>0</v>
      </c>
    </row>
    <row r="189" spans="3:7" ht="31.15" hidden="1" customHeight="1">
      <c r="C189" s="1171" t="s">
        <v>63</v>
      </c>
      <c r="D189" s="1198"/>
      <c r="E189" s="1199" t="s">
        <v>137</v>
      </c>
      <c r="F189" s="1200"/>
      <c r="G189" s="1201"/>
    </row>
    <row r="190" spans="3:7" ht="17.25" hidden="1" customHeight="1">
      <c r="C190" s="1165" t="s">
        <v>14</v>
      </c>
      <c r="D190" s="1424"/>
      <c r="E190" s="1425"/>
      <c r="F190" s="1425"/>
      <c r="G190" s="1426"/>
    </row>
    <row r="191" spans="3:7" ht="15" hidden="1" customHeight="1">
      <c r="C191" s="1165" t="s">
        <v>15</v>
      </c>
      <c r="D191" s="1427"/>
      <c r="E191" s="1428"/>
      <c r="F191" s="1428"/>
      <c r="G191" s="1429"/>
    </row>
    <row r="192" spans="3:7" ht="12.75" hidden="1" customHeight="1">
      <c r="C192" s="1430"/>
      <c r="D192" s="1172">
        <v>2018</v>
      </c>
      <c r="E192" s="1172">
        <v>2019</v>
      </c>
      <c r="F192" s="1172">
        <v>2020</v>
      </c>
      <c r="G192" s="1172">
        <v>2021</v>
      </c>
    </row>
    <row r="193" spans="3:7" ht="9" hidden="1" customHeight="1">
      <c r="C193" s="1431"/>
      <c r="D193" s="1173" t="s">
        <v>7</v>
      </c>
      <c r="E193" s="1173" t="s">
        <v>8</v>
      </c>
      <c r="F193" s="1173" t="s">
        <v>8</v>
      </c>
      <c r="G193" s="1173" t="s">
        <v>8</v>
      </c>
    </row>
    <row r="194" spans="3:7" ht="15" hidden="1" customHeight="1">
      <c r="C194" s="1165" t="s">
        <v>16</v>
      </c>
      <c r="D194" s="1165"/>
      <c r="E194" s="1165"/>
      <c r="F194" s="1165"/>
      <c r="G194" s="1165"/>
    </row>
    <row r="195" spans="3:7" ht="15" hidden="1" customHeight="1">
      <c r="C195" s="1165" t="s">
        <v>17</v>
      </c>
      <c r="D195" s="1174">
        <f>D213</f>
        <v>0</v>
      </c>
      <c r="E195" s="1174">
        <f t="shared" ref="E195:G195" si="23">E213</f>
        <v>0</v>
      </c>
      <c r="F195" s="1174">
        <f t="shared" si="23"/>
        <v>0</v>
      </c>
      <c r="G195" s="1174">
        <f t="shared" si="23"/>
        <v>0</v>
      </c>
    </row>
    <row r="196" spans="3:7" ht="15" hidden="1" customHeight="1">
      <c r="C196" s="1165" t="s">
        <v>18</v>
      </c>
      <c r="D196" s="1174" t="e">
        <f>D195/D194</f>
        <v>#DIV/0!</v>
      </c>
      <c r="E196" s="1174" t="e">
        <f t="shared" ref="E196:G196" si="24">E195/E194</f>
        <v>#DIV/0!</v>
      </c>
      <c r="F196" s="1174" t="e">
        <f t="shared" si="24"/>
        <v>#DIV/0!</v>
      </c>
      <c r="G196" s="1174" t="e">
        <f t="shared" si="24"/>
        <v>#DIV/0!</v>
      </c>
    </row>
    <row r="197" spans="3:7" ht="15" hidden="1" customHeight="1">
      <c r="C197" s="1165" t="s">
        <v>19</v>
      </c>
      <c r="D197" s="1161" t="s">
        <v>20</v>
      </c>
      <c r="E197" s="1175" t="e">
        <f>E194/D194-1</f>
        <v>#DIV/0!</v>
      </c>
      <c r="F197" s="1175" t="e">
        <f t="shared" ref="F197:G199" si="25">F194/E194-1</f>
        <v>#DIV/0!</v>
      </c>
      <c r="G197" s="1175" t="e">
        <f t="shared" si="25"/>
        <v>#DIV/0!</v>
      </c>
    </row>
    <row r="198" spans="3:7" ht="15" hidden="1" customHeight="1">
      <c r="C198" s="1165" t="s">
        <v>21</v>
      </c>
      <c r="D198" s="1161" t="s">
        <v>20</v>
      </c>
      <c r="E198" s="1175" t="e">
        <f>E195/D195-1</f>
        <v>#DIV/0!</v>
      </c>
      <c r="F198" s="1175" t="e">
        <f t="shared" si="25"/>
        <v>#DIV/0!</v>
      </c>
      <c r="G198" s="1175" t="e">
        <f t="shared" si="25"/>
        <v>#DIV/0!</v>
      </c>
    </row>
    <row r="199" spans="3:7" ht="15" hidden="1" customHeight="1">
      <c r="C199" s="1165" t="s">
        <v>22</v>
      </c>
      <c r="D199" s="1161" t="s">
        <v>20</v>
      </c>
      <c r="E199" s="1175" t="e">
        <f>E196/D196-1</f>
        <v>#DIV/0!</v>
      </c>
      <c r="F199" s="1175" t="e">
        <f t="shared" si="25"/>
        <v>#DIV/0!</v>
      </c>
      <c r="G199" s="1175" t="e">
        <f t="shared" si="25"/>
        <v>#DIV/0!</v>
      </c>
    </row>
    <row r="200" spans="3:7" ht="15" hidden="1" customHeight="1">
      <c r="C200" s="1432" t="s">
        <v>149</v>
      </c>
      <c r="D200" s="1433"/>
      <c r="E200" s="1433"/>
      <c r="F200" s="1433"/>
      <c r="G200" s="1434"/>
    </row>
    <row r="201" spans="3:7" ht="12.75" hidden="1" customHeight="1">
      <c r="C201" s="1430"/>
      <c r="D201" s="1172">
        <v>2018</v>
      </c>
      <c r="E201" s="1172">
        <v>2019</v>
      </c>
      <c r="F201" s="1172">
        <v>2020</v>
      </c>
      <c r="G201" s="1172">
        <v>2021</v>
      </c>
    </row>
    <row r="202" spans="3:7" ht="9" hidden="1" customHeight="1">
      <c r="C202" s="1431"/>
      <c r="D202" s="1173" t="s">
        <v>7</v>
      </c>
      <c r="E202" s="1173" t="s">
        <v>8</v>
      </c>
      <c r="F202" s="1173" t="s">
        <v>8</v>
      </c>
      <c r="G202" s="1173" t="s">
        <v>8</v>
      </c>
    </row>
    <row r="203" spans="3:7" ht="15" hidden="1" customHeight="1">
      <c r="C203" s="1177" t="s">
        <v>41</v>
      </c>
      <c r="D203" s="1182">
        <f>D204+D205+D206+D207</f>
        <v>0</v>
      </c>
      <c r="E203" s="1182">
        <f t="shared" ref="E203:G203" si="26">E204+E205+E206+E207</f>
        <v>0</v>
      </c>
      <c r="F203" s="1182">
        <f t="shared" si="26"/>
        <v>0</v>
      </c>
      <c r="G203" s="1182">
        <f t="shared" si="26"/>
        <v>0</v>
      </c>
    </row>
    <row r="204" spans="3:7" ht="15" hidden="1" customHeight="1">
      <c r="C204" s="1179" t="s">
        <v>135</v>
      </c>
      <c r="D204" s="1182"/>
      <c r="E204" s="1182"/>
      <c r="F204" s="1182"/>
      <c r="G204" s="1182"/>
    </row>
    <row r="205" spans="3:7" ht="15" hidden="1" customHeight="1">
      <c r="C205" s="1179" t="s">
        <v>140</v>
      </c>
      <c r="D205" s="1182"/>
      <c r="E205" s="1182"/>
      <c r="F205" s="1182"/>
      <c r="G205" s="1182"/>
    </row>
    <row r="206" spans="3:7" ht="15" hidden="1" customHeight="1">
      <c r="C206" s="1179" t="s">
        <v>141</v>
      </c>
      <c r="D206" s="1182"/>
      <c r="E206" s="1182"/>
      <c r="F206" s="1182"/>
      <c r="G206" s="1182"/>
    </row>
    <row r="207" spans="3:7" ht="15" hidden="1" customHeight="1">
      <c r="C207" s="1179" t="s">
        <v>142</v>
      </c>
      <c r="D207" s="1182"/>
      <c r="E207" s="1182"/>
      <c r="F207" s="1182"/>
      <c r="G207" s="1182"/>
    </row>
    <row r="208" spans="3:7" ht="15" hidden="1" customHeight="1">
      <c r="C208" s="1177" t="s">
        <v>42</v>
      </c>
      <c r="D208" s="1181">
        <f>D209+D210+D211+D212</f>
        <v>0</v>
      </c>
      <c r="E208" s="1181">
        <f t="shared" ref="E208:G208" si="27">E209+E210+E211+E212</f>
        <v>0</v>
      </c>
      <c r="F208" s="1181">
        <f t="shared" si="27"/>
        <v>0</v>
      </c>
      <c r="G208" s="1181">
        <f t="shared" si="27"/>
        <v>0</v>
      </c>
    </row>
    <row r="209" spans="3:7" ht="15" hidden="1" customHeight="1">
      <c r="C209" s="1179" t="s">
        <v>135</v>
      </c>
      <c r="D209" s="1181"/>
      <c r="E209" s="1182"/>
      <c r="F209" s="1182"/>
      <c r="G209" s="1182"/>
    </row>
    <row r="210" spans="3:7" ht="15" hidden="1" customHeight="1">
      <c r="C210" s="1179" t="s">
        <v>140</v>
      </c>
      <c r="D210" s="1181"/>
      <c r="E210" s="1182"/>
      <c r="F210" s="1182"/>
      <c r="G210" s="1182"/>
    </row>
    <row r="211" spans="3:7" ht="15" hidden="1" customHeight="1">
      <c r="C211" s="1179" t="s">
        <v>141</v>
      </c>
      <c r="D211" s="1181"/>
      <c r="E211" s="1182"/>
      <c r="F211" s="1182"/>
      <c r="G211" s="1182"/>
    </row>
    <row r="212" spans="3:7" ht="15" hidden="1" customHeight="1">
      <c r="C212" s="1179" t="s">
        <v>142</v>
      </c>
      <c r="D212" s="1181"/>
      <c r="E212" s="1182"/>
      <c r="F212" s="1182"/>
      <c r="G212" s="1182"/>
    </row>
    <row r="213" spans="3:7" ht="15" hidden="1" customHeight="1">
      <c r="C213" s="1187" t="s">
        <v>150</v>
      </c>
      <c r="D213" s="1181">
        <f>D203+D208</f>
        <v>0</v>
      </c>
      <c r="E213" s="1181">
        <f t="shared" ref="E213:G213" si="28">E203+E208</f>
        <v>0</v>
      </c>
      <c r="F213" s="1181">
        <f t="shared" si="28"/>
        <v>0</v>
      </c>
      <c r="G213" s="1181">
        <f t="shared" si="28"/>
        <v>0</v>
      </c>
    </row>
    <row r="214" spans="3:7" ht="25.5" hidden="1" customHeight="1">
      <c r="C214" s="1202" t="s">
        <v>43</v>
      </c>
      <c r="D214" s="1421"/>
      <c r="E214" s="1422"/>
      <c r="F214" s="1422"/>
      <c r="G214" s="1423"/>
    </row>
    <row r="215" spans="3:7" ht="31.15" hidden="1" customHeight="1">
      <c r="C215" s="1171" t="s">
        <v>105</v>
      </c>
      <c r="D215" s="1198"/>
      <c r="E215" s="1199" t="s">
        <v>137</v>
      </c>
      <c r="F215" s="1200"/>
      <c r="G215" s="1201"/>
    </row>
    <row r="216" spans="3:7" ht="17.25" hidden="1" customHeight="1">
      <c r="C216" s="1165" t="s">
        <v>14</v>
      </c>
      <c r="D216" s="1424"/>
      <c r="E216" s="1425"/>
      <c r="F216" s="1425"/>
      <c r="G216" s="1426"/>
    </row>
    <row r="217" spans="3:7" ht="15" hidden="1" customHeight="1">
      <c r="C217" s="1165" t="s">
        <v>15</v>
      </c>
      <c r="D217" s="1442"/>
      <c r="E217" s="1428"/>
      <c r="F217" s="1428"/>
      <c r="G217" s="1429"/>
    </row>
    <row r="218" spans="3:7" ht="12.75" hidden="1" customHeight="1">
      <c r="C218" s="1430"/>
      <c r="D218" s="1172">
        <v>2020</v>
      </c>
      <c r="E218" s="1172">
        <v>2021</v>
      </c>
      <c r="F218" s="1172">
        <v>2022</v>
      </c>
      <c r="G218" s="1172">
        <v>2023</v>
      </c>
    </row>
    <row r="219" spans="3:7" ht="9" hidden="1" customHeight="1">
      <c r="C219" s="1431"/>
      <c r="D219" s="1173" t="s">
        <v>7</v>
      </c>
      <c r="E219" s="1173" t="s">
        <v>8</v>
      </c>
      <c r="F219" s="1173" t="s">
        <v>8</v>
      </c>
      <c r="G219" s="1173" t="s">
        <v>8</v>
      </c>
    </row>
    <row r="220" spans="3:7" ht="15" hidden="1" customHeight="1">
      <c r="C220" s="1165" t="s">
        <v>16</v>
      </c>
      <c r="D220" s="1165">
        <v>0</v>
      </c>
      <c r="E220" s="1161">
        <v>0</v>
      </c>
      <c r="F220" s="1161">
        <v>0</v>
      </c>
      <c r="G220" s="1161">
        <v>0</v>
      </c>
    </row>
    <row r="221" spans="3:7" ht="15" hidden="1" customHeight="1">
      <c r="C221" s="1165" t="s">
        <v>17</v>
      </c>
      <c r="D221" s="1174">
        <f>D239</f>
        <v>0</v>
      </c>
      <c r="E221" s="1174">
        <f t="shared" ref="E221:G221" si="29">E239</f>
        <v>0</v>
      </c>
      <c r="F221" s="1174">
        <f t="shared" si="29"/>
        <v>0</v>
      </c>
      <c r="G221" s="1174">
        <f t="shared" si="29"/>
        <v>0</v>
      </c>
    </row>
    <row r="222" spans="3:7" ht="15" hidden="1" customHeight="1">
      <c r="C222" s="1165" t="s">
        <v>18</v>
      </c>
      <c r="D222" s="1174" t="e">
        <f>D221/D220</f>
        <v>#DIV/0!</v>
      </c>
      <c r="E222" s="1174" t="e">
        <f t="shared" ref="E222:G222" si="30">E221/E220</f>
        <v>#DIV/0!</v>
      </c>
      <c r="F222" s="1174" t="e">
        <f t="shared" si="30"/>
        <v>#DIV/0!</v>
      </c>
      <c r="G222" s="1174" t="e">
        <f t="shared" si="30"/>
        <v>#DIV/0!</v>
      </c>
    </row>
    <row r="223" spans="3:7" ht="15" hidden="1" customHeight="1">
      <c r="C223" s="1165" t="s">
        <v>19</v>
      </c>
      <c r="D223" s="1161" t="s">
        <v>20</v>
      </c>
      <c r="E223" s="1175" t="e">
        <f>E220/D220-1</f>
        <v>#DIV/0!</v>
      </c>
      <c r="F223" s="1175" t="e">
        <f t="shared" ref="F223:G225" si="31">F220/E220-1</f>
        <v>#DIV/0!</v>
      </c>
      <c r="G223" s="1175" t="e">
        <f t="shared" si="31"/>
        <v>#DIV/0!</v>
      </c>
    </row>
    <row r="224" spans="3:7" ht="15" hidden="1" customHeight="1">
      <c r="C224" s="1165" t="s">
        <v>21</v>
      </c>
      <c r="D224" s="1161" t="s">
        <v>20</v>
      </c>
      <c r="E224" s="1175" t="e">
        <f>E221/D221-1</f>
        <v>#DIV/0!</v>
      </c>
      <c r="F224" s="1175" t="e">
        <f t="shared" si="31"/>
        <v>#DIV/0!</v>
      </c>
      <c r="G224" s="1175" t="e">
        <f t="shared" si="31"/>
        <v>#DIV/0!</v>
      </c>
    </row>
    <row r="225" spans="3:7" ht="15" hidden="1" customHeight="1">
      <c r="C225" s="1165" t="s">
        <v>22</v>
      </c>
      <c r="D225" s="1161" t="s">
        <v>20</v>
      </c>
      <c r="E225" s="1175" t="e">
        <f>E222/D222-1</f>
        <v>#DIV/0!</v>
      </c>
      <c r="F225" s="1175" t="e">
        <f t="shared" si="31"/>
        <v>#DIV/0!</v>
      </c>
      <c r="G225" s="1175" t="e">
        <f t="shared" si="31"/>
        <v>#DIV/0!</v>
      </c>
    </row>
    <row r="226" spans="3:7" ht="15" hidden="1" customHeight="1">
      <c r="C226" s="1432" t="s">
        <v>99</v>
      </c>
      <c r="D226" s="1433"/>
      <c r="E226" s="1433"/>
      <c r="F226" s="1433"/>
      <c r="G226" s="1434"/>
    </row>
    <row r="227" spans="3:7" ht="12.75" hidden="1" customHeight="1">
      <c r="C227" s="1430"/>
      <c r="D227" s="1172">
        <v>2020</v>
      </c>
      <c r="E227" s="1172">
        <v>2021</v>
      </c>
      <c r="F227" s="1172">
        <v>2022</v>
      </c>
      <c r="G227" s="1172">
        <v>2023</v>
      </c>
    </row>
    <row r="228" spans="3:7" ht="9" hidden="1" customHeight="1">
      <c r="C228" s="1431"/>
      <c r="D228" s="1173" t="s">
        <v>7</v>
      </c>
      <c r="E228" s="1173" t="s">
        <v>8</v>
      </c>
      <c r="F228" s="1173" t="s">
        <v>8</v>
      </c>
      <c r="G228" s="1173" t="s">
        <v>8</v>
      </c>
    </row>
    <row r="229" spans="3:7" ht="15" hidden="1" customHeight="1">
      <c r="C229" s="1177" t="s">
        <v>41</v>
      </c>
      <c r="D229" s="1182">
        <f>D230+D231+D232+D233</f>
        <v>0</v>
      </c>
      <c r="E229" s="1182">
        <f t="shared" ref="E229:G229" si="32">E230+E231+E232+E233</f>
        <v>0</v>
      </c>
      <c r="F229" s="1182">
        <f t="shared" si="32"/>
        <v>0</v>
      </c>
      <c r="G229" s="1182">
        <f t="shared" si="32"/>
        <v>0</v>
      </c>
    </row>
    <row r="230" spans="3:7" ht="15" hidden="1" customHeight="1">
      <c r="C230" s="1179" t="s">
        <v>135</v>
      </c>
      <c r="D230" s="1182"/>
      <c r="E230" s="1182"/>
      <c r="F230" s="1182"/>
      <c r="G230" s="1182"/>
    </row>
    <row r="231" spans="3:7" ht="15" hidden="1" customHeight="1">
      <c r="C231" s="1179" t="s">
        <v>140</v>
      </c>
      <c r="D231" s="1182"/>
      <c r="E231" s="1182"/>
      <c r="F231" s="1182"/>
      <c r="G231" s="1182"/>
    </row>
    <row r="232" spans="3:7" ht="15" hidden="1" customHeight="1">
      <c r="C232" s="1179" t="s">
        <v>141</v>
      </c>
      <c r="D232" s="1182"/>
      <c r="E232" s="1182"/>
      <c r="F232" s="1182"/>
      <c r="G232" s="1182"/>
    </row>
    <row r="233" spans="3:7" ht="15" hidden="1" customHeight="1">
      <c r="C233" s="1179" t="s">
        <v>142</v>
      </c>
      <c r="D233" s="1182"/>
      <c r="E233" s="1182"/>
      <c r="F233" s="1182"/>
      <c r="G233" s="1182"/>
    </row>
    <row r="234" spans="3:7" ht="15" hidden="1" customHeight="1">
      <c r="C234" s="1177" t="s">
        <v>42</v>
      </c>
      <c r="D234" s="1181">
        <f>D235+D236+D237+D238</f>
        <v>0</v>
      </c>
      <c r="E234" s="1181">
        <f t="shared" ref="E234:G234" si="33">E235+E236+E237+E238</f>
        <v>0</v>
      </c>
      <c r="F234" s="1181">
        <f t="shared" si="33"/>
        <v>0</v>
      </c>
      <c r="G234" s="1181">
        <f t="shared" si="33"/>
        <v>0</v>
      </c>
    </row>
    <row r="235" spans="3:7" ht="15" hidden="1" customHeight="1">
      <c r="C235" s="1179" t="s">
        <v>135</v>
      </c>
      <c r="D235" s="1181"/>
      <c r="E235" s="1181">
        <v>0</v>
      </c>
      <c r="F235" s="1181">
        <v>0</v>
      </c>
      <c r="G235" s="1181"/>
    </row>
    <row r="236" spans="3:7" ht="15" hidden="1" customHeight="1">
      <c r="C236" s="1179" t="s">
        <v>140</v>
      </c>
      <c r="D236" s="1181"/>
      <c r="E236" s="1181"/>
      <c r="F236" s="1181"/>
      <c r="G236" s="1181"/>
    </row>
    <row r="237" spans="3:7" ht="15" hidden="1" customHeight="1">
      <c r="C237" s="1179" t="s">
        <v>141</v>
      </c>
      <c r="D237" s="1181"/>
      <c r="E237" s="1181"/>
      <c r="F237" s="1181"/>
      <c r="G237" s="1181"/>
    </row>
    <row r="238" spans="3:7" ht="15" hidden="1" customHeight="1">
      <c r="C238" s="1179" t="s">
        <v>142</v>
      </c>
      <c r="D238" s="1181"/>
      <c r="E238" s="1181"/>
      <c r="F238" s="1181"/>
      <c r="G238" s="1181"/>
    </row>
    <row r="239" spans="3:7" ht="15" hidden="1" customHeight="1">
      <c r="C239" s="1187" t="s">
        <v>47</v>
      </c>
      <c r="D239" s="1181">
        <f>D229+D234</f>
        <v>0</v>
      </c>
      <c r="E239" s="1181">
        <f t="shared" ref="E239:G239" si="34">E229+E234</f>
        <v>0</v>
      </c>
      <c r="F239" s="1181">
        <f t="shared" si="34"/>
        <v>0</v>
      </c>
      <c r="G239" s="1181">
        <f t="shared" si="34"/>
        <v>0</v>
      </c>
    </row>
    <row r="240" spans="3:7" ht="15" hidden="1" customHeight="1">
      <c r="C240" s="1436" t="s">
        <v>44</v>
      </c>
      <c r="D240" s="1437"/>
      <c r="E240" s="1437"/>
      <c r="F240" s="1437"/>
      <c r="G240" s="1438"/>
    </row>
    <row r="241" spans="3:9" ht="15" hidden="1" customHeight="1">
      <c r="C241" s="1436" t="s">
        <v>45</v>
      </c>
      <c r="D241" s="1437"/>
      <c r="E241" s="1437"/>
      <c r="F241" s="1437"/>
      <c r="G241" s="1438"/>
    </row>
    <row r="242" spans="3:9" ht="15" hidden="1" customHeight="1">
      <c r="C242" s="1171" t="s">
        <v>48</v>
      </c>
      <c r="D242" s="1439"/>
      <c r="E242" s="1440"/>
      <c r="F242" s="1440"/>
      <c r="G242" s="1441"/>
    </row>
    <row r="243" spans="3:9" ht="30.75" hidden="1" customHeight="1">
      <c r="C243" s="1171" t="s">
        <v>65</v>
      </c>
      <c r="D243" s="1171"/>
      <c r="E243" s="1195" t="s">
        <v>137</v>
      </c>
      <c r="F243" s="1422"/>
      <c r="G243" s="1423"/>
      <c r="I243" s="1156" t="s">
        <v>138</v>
      </c>
    </row>
    <row r="244" spans="3:9" ht="15" hidden="1" customHeight="1">
      <c r="C244" s="1196"/>
      <c r="D244" s="1421"/>
      <c r="E244" s="1435"/>
      <c r="F244" s="1422"/>
      <c r="G244" s="1423"/>
    </row>
    <row r="245" spans="3:9" ht="17.25" hidden="1" customHeight="1">
      <c r="C245" s="1165" t="s">
        <v>14</v>
      </c>
      <c r="D245" s="1424"/>
      <c r="E245" s="1425"/>
      <c r="F245" s="1425"/>
      <c r="G245" s="1426"/>
    </row>
    <row r="246" spans="3:9" ht="15" hidden="1" customHeight="1">
      <c r="C246" s="1165" t="s">
        <v>15</v>
      </c>
      <c r="D246" s="1427"/>
      <c r="E246" s="1428"/>
      <c r="F246" s="1428"/>
      <c r="G246" s="1429"/>
    </row>
    <row r="247" spans="3:9" ht="12.75" hidden="1" customHeight="1">
      <c r="C247" s="1430"/>
      <c r="D247" s="1172">
        <v>2020</v>
      </c>
      <c r="E247" s="1172">
        <v>2021</v>
      </c>
      <c r="F247" s="1172">
        <v>2022</v>
      </c>
      <c r="G247" s="1172">
        <v>2023</v>
      </c>
    </row>
    <row r="248" spans="3:9" ht="9" hidden="1" customHeight="1">
      <c r="C248" s="1431"/>
      <c r="D248" s="1173" t="s">
        <v>7</v>
      </c>
      <c r="E248" s="1173" t="s">
        <v>8</v>
      </c>
      <c r="F248" s="1173" t="s">
        <v>8</v>
      </c>
      <c r="G248" s="1173" t="s">
        <v>8</v>
      </c>
    </row>
    <row r="249" spans="3:9" ht="15" hidden="1" customHeight="1">
      <c r="C249" s="1165" t="s">
        <v>16</v>
      </c>
      <c r="D249" s="1174"/>
      <c r="E249" s="1174"/>
      <c r="F249" s="1174"/>
      <c r="G249" s="1174"/>
    </row>
    <row r="250" spans="3:9" ht="15" hidden="1" customHeight="1">
      <c r="C250" s="1165" t="s">
        <v>17</v>
      </c>
      <c r="D250" s="1174">
        <f>D313-D275</f>
        <v>0</v>
      </c>
      <c r="E250" s="1174">
        <f t="shared" ref="E250:F250" si="35">E313-E275</f>
        <v>0</v>
      </c>
      <c r="F250" s="1174">
        <f t="shared" si="35"/>
        <v>0</v>
      </c>
      <c r="G250" s="1174">
        <f>G268</f>
        <v>0</v>
      </c>
    </row>
    <row r="251" spans="3:9" ht="15" hidden="1" customHeight="1">
      <c r="C251" s="1165" t="s">
        <v>18</v>
      </c>
      <c r="D251" s="1174" t="e">
        <f>D250/D249</f>
        <v>#DIV/0!</v>
      </c>
      <c r="E251" s="1174" t="e">
        <f t="shared" ref="E251:G251" si="36">E250/E249</f>
        <v>#DIV/0!</v>
      </c>
      <c r="F251" s="1174" t="e">
        <f t="shared" si="36"/>
        <v>#DIV/0!</v>
      </c>
      <c r="G251" s="1174" t="e">
        <f t="shared" si="36"/>
        <v>#DIV/0!</v>
      </c>
    </row>
    <row r="252" spans="3:9" ht="15" hidden="1" customHeight="1">
      <c r="C252" s="1165" t="s">
        <v>19</v>
      </c>
      <c r="D252" s="1161" t="s">
        <v>20</v>
      </c>
      <c r="E252" s="1175" t="e">
        <f>E249/D249-1</f>
        <v>#DIV/0!</v>
      </c>
      <c r="F252" s="1175" t="e">
        <f t="shared" ref="F252:G254" si="37">F249/E249-1</f>
        <v>#DIV/0!</v>
      </c>
      <c r="G252" s="1175" t="e">
        <f t="shared" si="37"/>
        <v>#DIV/0!</v>
      </c>
    </row>
    <row r="253" spans="3:9" ht="15" hidden="1" customHeight="1">
      <c r="C253" s="1165" t="s">
        <v>21</v>
      </c>
      <c r="D253" s="1161" t="s">
        <v>20</v>
      </c>
      <c r="E253" s="1175" t="e">
        <f>E250/D250-1</f>
        <v>#DIV/0!</v>
      </c>
      <c r="F253" s="1175" t="e">
        <f t="shared" si="37"/>
        <v>#DIV/0!</v>
      </c>
      <c r="G253" s="1175" t="e">
        <f t="shared" si="37"/>
        <v>#DIV/0!</v>
      </c>
    </row>
    <row r="254" spans="3:9" ht="15" hidden="1" customHeight="1">
      <c r="C254" s="1165" t="s">
        <v>22</v>
      </c>
      <c r="D254" s="1161" t="s">
        <v>20</v>
      </c>
      <c r="E254" s="1175" t="e">
        <f>E251/D251-1</f>
        <v>#DIV/0!</v>
      </c>
      <c r="F254" s="1175" t="e">
        <f t="shared" si="37"/>
        <v>#DIV/0!</v>
      </c>
      <c r="G254" s="1175" t="e">
        <f t="shared" si="37"/>
        <v>#DIV/0!</v>
      </c>
    </row>
    <row r="255" spans="3:9" ht="15" hidden="1" customHeight="1">
      <c r="C255" s="1432" t="s">
        <v>100</v>
      </c>
      <c r="D255" s="1433"/>
      <c r="E255" s="1433"/>
      <c r="F255" s="1433"/>
      <c r="G255" s="1434"/>
    </row>
    <row r="256" spans="3:9" ht="12.75" hidden="1" customHeight="1">
      <c r="C256" s="1430"/>
      <c r="D256" s="1172">
        <v>2020</v>
      </c>
      <c r="E256" s="1172">
        <v>2021</v>
      </c>
      <c r="F256" s="1172">
        <v>2022</v>
      </c>
      <c r="G256" s="1172">
        <v>2023</v>
      </c>
    </row>
    <row r="257" spans="3:7" ht="9" hidden="1" customHeight="1">
      <c r="C257" s="1431"/>
      <c r="D257" s="1173" t="s">
        <v>7</v>
      </c>
      <c r="E257" s="1173" t="s">
        <v>8</v>
      </c>
      <c r="F257" s="1173" t="s">
        <v>8</v>
      </c>
      <c r="G257" s="1173" t="s">
        <v>8</v>
      </c>
    </row>
    <row r="258" spans="3:7" ht="15" hidden="1" customHeight="1">
      <c r="C258" s="1177" t="s">
        <v>41</v>
      </c>
      <c r="D258" s="1182">
        <f>D259+D260+D261+D262</f>
        <v>0</v>
      </c>
      <c r="E258" s="1182">
        <f t="shared" ref="E258:G258" si="38">E259+E260+E261+E262</f>
        <v>0</v>
      </c>
      <c r="F258" s="1182">
        <f t="shared" si="38"/>
        <v>0</v>
      </c>
      <c r="G258" s="1182">
        <f t="shared" si="38"/>
        <v>0</v>
      </c>
    </row>
    <row r="259" spans="3:7" ht="15" hidden="1" customHeight="1">
      <c r="C259" s="1179" t="s">
        <v>135</v>
      </c>
      <c r="D259" s="1182"/>
      <c r="E259" s="1182"/>
      <c r="F259" s="1182"/>
      <c r="G259" s="1182"/>
    </row>
    <row r="260" spans="3:7" ht="15" hidden="1" customHeight="1">
      <c r="C260" s="1179" t="s">
        <v>140</v>
      </c>
      <c r="D260" s="1182"/>
      <c r="E260" s="1182"/>
      <c r="F260" s="1182"/>
      <c r="G260" s="1182"/>
    </row>
    <row r="261" spans="3:7" ht="15" hidden="1" customHeight="1">
      <c r="C261" s="1179" t="s">
        <v>141</v>
      </c>
      <c r="D261" s="1182"/>
      <c r="E261" s="1182"/>
      <c r="F261" s="1182"/>
      <c r="G261" s="1182"/>
    </row>
    <row r="262" spans="3:7" ht="15" hidden="1" customHeight="1">
      <c r="C262" s="1179" t="s">
        <v>142</v>
      </c>
      <c r="D262" s="1182"/>
      <c r="E262" s="1182"/>
      <c r="F262" s="1182"/>
      <c r="G262" s="1182"/>
    </row>
    <row r="263" spans="3:7" ht="15" hidden="1" customHeight="1">
      <c r="C263" s="1177" t="s">
        <v>42</v>
      </c>
      <c r="D263" s="1181">
        <f>D264+D265+D266+D267</f>
        <v>0</v>
      </c>
      <c r="E263" s="1181">
        <f t="shared" ref="E263:G263" si="39">E264+E265+E266+E267</f>
        <v>0</v>
      </c>
      <c r="F263" s="1181">
        <f t="shared" si="39"/>
        <v>0</v>
      </c>
      <c r="G263" s="1181">
        <f t="shared" si="39"/>
        <v>0</v>
      </c>
    </row>
    <row r="264" spans="3:7" ht="15" hidden="1" customHeight="1">
      <c r="C264" s="1179" t="s">
        <v>135</v>
      </c>
      <c r="D264" s="1181"/>
      <c r="E264" s="1182"/>
      <c r="F264" s="1182"/>
      <c r="G264" s="1182">
        <v>0</v>
      </c>
    </row>
    <row r="265" spans="3:7" ht="15" hidden="1" customHeight="1">
      <c r="C265" s="1179" t="s">
        <v>140</v>
      </c>
      <c r="D265" s="1181"/>
      <c r="E265" s="1182"/>
      <c r="F265" s="1182"/>
      <c r="G265" s="1182"/>
    </row>
    <row r="266" spans="3:7" ht="15" hidden="1" customHeight="1">
      <c r="C266" s="1179" t="s">
        <v>141</v>
      </c>
      <c r="D266" s="1181"/>
      <c r="E266" s="1182"/>
      <c r="F266" s="1182"/>
      <c r="G266" s="1182"/>
    </row>
    <row r="267" spans="3:7" ht="15" hidden="1" customHeight="1">
      <c r="C267" s="1179" t="s">
        <v>142</v>
      </c>
      <c r="D267" s="1181"/>
      <c r="E267" s="1182"/>
      <c r="F267" s="1182"/>
      <c r="G267" s="1182"/>
    </row>
    <row r="268" spans="3:7" ht="15" hidden="1" customHeight="1">
      <c r="C268" s="1197" t="s">
        <v>30</v>
      </c>
      <c r="D268" s="1181">
        <f>D258+D263</f>
        <v>0</v>
      </c>
      <c r="E268" s="1181">
        <f t="shared" ref="E268:G268" si="40">E258+E263</f>
        <v>0</v>
      </c>
      <c r="F268" s="1181">
        <f t="shared" si="40"/>
        <v>0</v>
      </c>
      <c r="G268" s="1181">
        <f t="shared" si="40"/>
        <v>0</v>
      </c>
    </row>
    <row r="269" spans="3:7" ht="31.15" hidden="1" customHeight="1">
      <c r="C269" s="1171" t="s">
        <v>32</v>
      </c>
      <c r="D269" s="1171"/>
      <c r="E269" s="1195" t="s">
        <v>137</v>
      </c>
      <c r="F269" s="1422"/>
      <c r="G269" s="1423"/>
    </row>
    <row r="270" spans="3:7" ht="17.25" hidden="1" customHeight="1">
      <c r="C270" s="1165" t="s">
        <v>14</v>
      </c>
      <c r="D270" s="1424"/>
      <c r="E270" s="1425"/>
      <c r="F270" s="1425"/>
      <c r="G270" s="1426"/>
    </row>
    <row r="271" spans="3:7" ht="15" hidden="1" customHeight="1">
      <c r="C271" s="1165" t="s">
        <v>15</v>
      </c>
      <c r="D271" s="1427"/>
      <c r="E271" s="1428"/>
      <c r="F271" s="1428"/>
      <c r="G271" s="1429"/>
    </row>
    <row r="272" spans="3:7" ht="12.75" hidden="1" customHeight="1">
      <c r="C272" s="1430"/>
      <c r="D272" s="1172">
        <v>2020</v>
      </c>
      <c r="E272" s="1172">
        <v>2021</v>
      </c>
      <c r="F272" s="1172">
        <v>2022</v>
      </c>
      <c r="G272" s="1172">
        <v>2023</v>
      </c>
    </row>
    <row r="273" spans="3:7" ht="9" hidden="1" customHeight="1">
      <c r="C273" s="1431"/>
      <c r="D273" s="1173" t="s">
        <v>7</v>
      </c>
      <c r="E273" s="1173" t="s">
        <v>8</v>
      </c>
      <c r="F273" s="1173" t="s">
        <v>8</v>
      </c>
      <c r="G273" s="1173" t="s">
        <v>8</v>
      </c>
    </row>
    <row r="274" spans="3:7" ht="15" hidden="1" customHeight="1">
      <c r="C274" s="1165" t="s">
        <v>16</v>
      </c>
      <c r="D274" s="1165"/>
      <c r="E274" s="1165"/>
      <c r="F274" s="1165"/>
      <c r="G274" s="1165"/>
    </row>
    <row r="275" spans="3:7" ht="15" hidden="1" customHeight="1">
      <c r="C275" s="1165" t="s">
        <v>17</v>
      </c>
      <c r="D275" s="1174"/>
      <c r="E275" s="1174"/>
      <c r="F275" s="1174"/>
      <c r="G275" s="1174"/>
    </row>
    <row r="276" spans="3:7" ht="15" hidden="1" customHeight="1">
      <c r="C276" s="1165" t="s">
        <v>18</v>
      </c>
      <c r="D276" s="1174" t="e">
        <f>D275/D274</f>
        <v>#DIV/0!</v>
      </c>
      <c r="E276" s="1174" t="e">
        <f t="shared" ref="E276:G276" si="41">E275/E274</f>
        <v>#DIV/0!</v>
      </c>
      <c r="F276" s="1174" t="e">
        <f t="shared" si="41"/>
        <v>#DIV/0!</v>
      </c>
      <c r="G276" s="1174" t="e">
        <f t="shared" si="41"/>
        <v>#DIV/0!</v>
      </c>
    </row>
    <row r="277" spans="3:7" ht="15" hidden="1" customHeight="1">
      <c r="C277" s="1165" t="s">
        <v>19</v>
      </c>
      <c r="D277" s="1161" t="s">
        <v>20</v>
      </c>
      <c r="E277" s="1175" t="e">
        <f>E274/D274-1</f>
        <v>#DIV/0!</v>
      </c>
      <c r="F277" s="1175" t="e">
        <f t="shared" ref="F277:G279" si="42">F274/E274-1</f>
        <v>#DIV/0!</v>
      </c>
      <c r="G277" s="1175" t="e">
        <f t="shared" si="42"/>
        <v>#DIV/0!</v>
      </c>
    </row>
    <row r="278" spans="3:7" ht="15" hidden="1" customHeight="1">
      <c r="C278" s="1165" t="s">
        <v>21</v>
      </c>
      <c r="D278" s="1161" t="s">
        <v>20</v>
      </c>
      <c r="E278" s="1175" t="e">
        <f>E275/D275-1</f>
        <v>#DIV/0!</v>
      </c>
      <c r="F278" s="1175" t="e">
        <f t="shared" si="42"/>
        <v>#DIV/0!</v>
      </c>
      <c r="G278" s="1175" t="e">
        <f t="shared" si="42"/>
        <v>#DIV/0!</v>
      </c>
    </row>
    <row r="279" spans="3:7" ht="15" hidden="1" customHeight="1">
      <c r="C279" s="1165" t="s">
        <v>22</v>
      </c>
      <c r="D279" s="1161" t="s">
        <v>20</v>
      </c>
      <c r="E279" s="1175" t="e">
        <f>E276/D276-1</f>
        <v>#DIV/0!</v>
      </c>
      <c r="F279" s="1175" t="e">
        <f t="shared" si="42"/>
        <v>#DIV/0!</v>
      </c>
      <c r="G279" s="1175" t="e">
        <f t="shared" si="42"/>
        <v>#DIV/0!</v>
      </c>
    </row>
    <row r="280" spans="3:7" ht="15" hidden="1" customHeight="1">
      <c r="C280" s="1432" t="s">
        <v>116</v>
      </c>
      <c r="D280" s="1433"/>
      <c r="E280" s="1433"/>
      <c r="F280" s="1433"/>
      <c r="G280" s="1434"/>
    </row>
    <row r="281" spans="3:7" ht="12.75" hidden="1" customHeight="1">
      <c r="C281" s="1430"/>
      <c r="D281" s="1172">
        <v>2020</v>
      </c>
      <c r="E281" s="1172">
        <v>2021</v>
      </c>
      <c r="F281" s="1172">
        <v>2022</v>
      </c>
      <c r="G281" s="1172">
        <v>2023</v>
      </c>
    </row>
    <row r="282" spans="3:7" ht="9" hidden="1" customHeight="1">
      <c r="C282" s="1431"/>
      <c r="D282" s="1173" t="s">
        <v>7</v>
      </c>
      <c r="E282" s="1173" t="s">
        <v>8</v>
      </c>
      <c r="F282" s="1173" t="s">
        <v>8</v>
      </c>
      <c r="G282" s="1173" t="s">
        <v>8</v>
      </c>
    </row>
    <row r="283" spans="3:7" ht="15" hidden="1" customHeight="1">
      <c r="C283" s="1177" t="s">
        <v>41</v>
      </c>
      <c r="D283" s="1182">
        <f>D284+D285+D286+D287</f>
        <v>0</v>
      </c>
      <c r="E283" s="1182">
        <f t="shared" ref="E283:G283" si="43">E284+E285+E286+E287</f>
        <v>0</v>
      </c>
      <c r="F283" s="1182">
        <f t="shared" si="43"/>
        <v>0</v>
      </c>
      <c r="G283" s="1182">
        <f t="shared" si="43"/>
        <v>0</v>
      </c>
    </row>
    <row r="284" spans="3:7" ht="15" hidden="1" customHeight="1">
      <c r="C284" s="1179" t="s">
        <v>135</v>
      </c>
      <c r="D284" s="1182"/>
      <c r="E284" s="1182"/>
      <c r="F284" s="1182"/>
      <c r="G284" s="1182"/>
    </row>
    <row r="285" spans="3:7" ht="15" hidden="1" customHeight="1">
      <c r="C285" s="1179" t="s">
        <v>140</v>
      </c>
      <c r="D285" s="1182"/>
      <c r="E285" s="1182"/>
      <c r="F285" s="1182"/>
      <c r="G285" s="1182"/>
    </row>
    <row r="286" spans="3:7" ht="15" hidden="1" customHeight="1">
      <c r="C286" s="1179" t="s">
        <v>141</v>
      </c>
      <c r="D286" s="1182"/>
      <c r="E286" s="1182"/>
      <c r="F286" s="1182"/>
      <c r="G286" s="1182"/>
    </row>
    <row r="287" spans="3:7" ht="15" hidden="1" customHeight="1">
      <c r="C287" s="1179" t="s">
        <v>142</v>
      </c>
      <c r="D287" s="1182"/>
      <c r="E287" s="1182"/>
      <c r="F287" s="1182"/>
      <c r="G287" s="1182"/>
    </row>
    <row r="288" spans="3:7" ht="15" hidden="1" customHeight="1">
      <c r="C288" s="1177" t="s">
        <v>42</v>
      </c>
      <c r="D288" s="1181">
        <f>D289+D290+D291+D292</f>
        <v>0</v>
      </c>
      <c r="E288" s="1181">
        <f t="shared" ref="E288:G288" si="44">E289+E290+E291+E292</f>
        <v>0</v>
      </c>
      <c r="F288" s="1181">
        <f t="shared" si="44"/>
        <v>0</v>
      </c>
      <c r="G288" s="1181">
        <f t="shared" si="44"/>
        <v>0</v>
      </c>
    </row>
    <row r="289" spans="3:7" ht="15" hidden="1" customHeight="1">
      <c r="C289" s="1179" t="s">
        <v>135</v>
      </c>
      <c r="D289" s="1181"/>
      <c r="E289" s="1182"/>
      <c r="F289" s="1182"/>
      <c r="G289" s="1182"/>
    </row>
    <row r="290" spans="3:7" ht="15" hidden="1" customHeight="1">
      <c r="C290" s="1179" t="s">
        <v>140</v>
      </c>
      <c r="D290" s="1181"/>
      <c r="E290" s="1182"/>
      <c r="F290" s="1182"/>
      <c r="G290" s="1182"/>
    </row>
    <row r="291" spans="3:7" ht="15" hidden="1" customHeight="1">
      <c r="C291" s="1179" t="s">
        <v>141</v>
      </c>
      <c r="D291" s="1181"/>
      <c r="E291" s="1182"/>
      <c r="F291" s="1182"/>
      <c r="G291" s="1182"/>
    </row>
    <row r="292" spans="3:7" ht="15" hidden="1" customHeight="1">
      <c r="C292" s="1179" t="s">
        <v>142</v>
      </c>
      <c r="D292" s="1181"/>
      <c r="E292" s="1182"/>
      <c r="F292" s="1182"/>
      <c r="G292" s="1182"/>
    </row>
    <row r="293" spans="3:7" ht="15" hidden="1" customHeight="1">
      <c r="C293" s="1197" t="s">
        <v>143</v>
      </c>
      <c r="D293" s="1181">
        <f>D283+D288</f>
        <v>0</v>
      </c>
      <c r="E293" s="1181">
        <f t="shared" ref="E293:G293" si="45">E283+E288</f>
        <v>0</v>
      </c>
      <c r="F293" s="1181">
        <f t="shared" si="45"/>
        <v>0</v>
      </c>
      <c r="G293" s="1181">
        <f t="shared" si="45"/>
        <v>0</v>
      </c>
    </row>
    <row r="294" spans="3:7" ht="31.15" hidden="1" customHeight="1">
      <c r="C294" s="1171" t="s">
        <v>63</v>
      </c>
      <c r="D294" s="1198"/>
      <c r="E294" s="1199" t="s">
        <v>137</v>
      </c>
      <c r="F294" s="1200"/>
      <c r="G294" s="1201"/>
    </row>
    <row r="295" spans="3:7" ht="17.25" hidden="1" customHeight="1">
      <c r="C295" s="1165" t="s">
        <v>14</v>
      </c>
      <c r="D295" s="1424"/>
      <c r="E295" s="1425"/>
      <c r="F295" s="1425"/>
      <c r="G295" s="1426"/>
    </row>
    <row r="296" spans="3:7" ht="15" hidden="1" customHeight="1">
      <c r="C296" s="1165" t="s">
        <v>15</v>
      </c>
      <c r="D296" s="1427"/>
      <c r="E296" s="1428"/>
      <c r="F296" s="1428"/>
      <c r="G296" s="1429"/>
    </row>
    <row r="297" spans="3:7" ht="12.75" hidden="1" customHeight="1">
      <c r="C297" s="1430"/>
      <c r="D297" s="1172">
        <v>2020</v>
      </c>
      <c r="E297" s="1172">
        <v>2021</v>
      </c>
      <c r="F297" s="1172">
        <v>2022</v>
      </c>
      <c r="G297" s="1172">
        <v>2023</v>
      </c>
    </row>
    <row r="298" spans="3:7" ht="9" hidden="1" customHeight="1">
      <c r="C298" s="1431"/>
      <c r="D298" s="1173" t="s">
        <v>7</v>
      </c>
      <c r="E298" s="1173" t="s">
        <v>8</v>
      </c>
      <c r="F298" s="1173" t="s">
        <v>8</v>
      </c>
      <c r="G298" s="1173" t="s">
        <v>8</v>
      </c>
    </row>
    <row r="299" spans="3:7" ht="15" hidden="1" customHeight="1">
      <c r="C299" s="1165" t="s">
        <v>16</v>
      </c>
      <c r="D299" s="1165"/>
      <c r="E299" s="1165"/>
      <c r="F299" s="1165"/>
      <c r="G299" s="1165"/>
    </row>
    <row r="300" spans="3:7" ht="15" hidden="1" customHeight="1">
      <c r="C300" s="1165" t="s">
        <v>17</v>
      </c>
      <c r="D300" s="1174">
        <f>D318</f>
        <v>0</v>
      </c>
      <c r="E300" s="1174">
        <f t="shared" ref="E300:G300" si="46">E318</f>
        <v>0</v>
      </c>
      <c r="F300" s="1174">
        <f t="shared" si="46"/>
        <v>0</v>
      </c>
      <c r="G300" s="1174">
        <f t="shared" si="46"/>
        <v>0</v>
      </c>
    </row>
    <row r="301" spans="3:7" ht="15" hidden="1" customHeight="1">
      <c r="C301" s="1165" t="s">
        <v>18</v>
      </c>
      <c r="D301" s="1174" t="e">
        <f>D300/D299</f>
        <v>#DIV/0!</v>
      </c>
      <c r="E301" s="1174" t="e">
        <f t="shared" ref="E301:G301" si="47">E300/E299</f>
        <v>#DIV/0!</v>
      </c>
      <c r="F301" s="1174" t="e">
        <f t="shared" si="47"/>
        <v>#DIV/0!</v>
      </c>
      <c r="G301" s="1174" t="e">
        <f t="shared" si="47"/>
        <v>#DIV/0!</v>
      </c>
    </row>
    <row r="302" spans="3:7" ht="15" hidden="1" customHeight="1">
      <c r="C302" s="1165" t="s">
        <v>19</v>
      </c>
      <c r="D302" s="1161" t="s">
        <v>20</v>
      </c>
      <c r="E302" s="1175" t="e">
        <f>E299/D299-1</f>
        <v>#DIV/0!</v>
      </c>
      <c r="F302" s="1175" t="e">
        <f t="shared" ref="F302:G304" si="48">F299/E299-1</f>
        <v>#DIV/0!</v>
      </c>
      <c r="G302" s="1175" t="e">
        <f t="shared" si="48"/>
        <v>#DIV/0!</v>
      </c>
    </row>
    <row r="303" spans="3:7" ht="15" hidden="1" customHeight="1">
      <c r="C303" s="1165" t="s">
        <v>21</v>
      </c>
      <c r="D303" s="1161" t="s">
        <v>20</v>
      </c>
      <c r="E303" s="1175" t="e">
        <f>E300/D300-1</f>
        <v>#DIV/0!</v>
      </c>
      <c r="F303" s="1175" t="e">
        <f t="shared" si="48"/>
        <v>#DIV/0!</v>
      </c>
      <c r="G303" s="1175" t="e">
        <f t="shared" si="48"/>
        <v>#DIV/0!</v>
      </c>
    </row>
    <row r="304" spans="3:7" ht="15" hidden="1" customHeight="1">
      <c r="C304" s="1165" t="s">
        <v>22</v>
      </c>
      <c r="D304" s="1161" t="s">
        <v>20</v>
      </c>
      <c r="E304" s="1175" t="e">
        <f>E301/D301-1</f>
        <v>#DIV/0!</v>
      </c>
      <c r="F304" s="1175" t="e">
        <f t="shared" si="48"/>
        <v>#DIV/0!</v>
      </c>
      <c r="G304" s="1175" t="e">
        <f t="shared" si="48"/>
        <v>#DIV/0!</v>
      </c>
    </row>
    <row r="305" spans="3:7" ht="15" hidden="1" customHeight="1">
      <c r="C305" s="1432" t="s">
        <v>180</v>
      </c>
      <c r="D305" s="1433"/>
      <c r="E305" s="1433"/>
      <c r="F305" s="1433"/>
      <c r="G305" s="1434"/>
    </row>
    <row r="306" spans="3:7" ht="12.75" hidden="1" customHeight="1">
      <c r="C306" s="1430"/>
      <c r="D306" s="1172">
        <v>2020</v>
      </c>
      <c r="E306" s="1172">
        <v>2021</v>
      </c>
      <c r="F306" s="1172">
        <v>2022</v>
      </c>
      <c r="G306" s="1172">
        <v>2023</v>
      </c>
    </row>
    <row r="307" spans="3:7" ht="9" hidden="1" customHeight="1">
      <c r="C307" s="1431"/>
      <c r="D307" s="1173" t="s">
        <v>7</v>
      </c>
      <c r="E307" s="1173" t="s">
        <v>8</v>
      </c>
      <c r="F307" s="1173" t="s">
        <v>8</v>
      </c>
      <c r="G307" s="1173" t="s">
        <v>8</v>
      </c>
    </row>
    <row r="308" spans="3:7" ht="15" hidden="1" customHeight="1">
      <c r="C308" s="1177" t="s">
        <v>41</v>
      </c>
      <c r="D308" s="1182">
        <f>D309+D310+D311+D312</f>
        <v>0</v>
      </c>
      <c r="E308" s="1182">
        <f t="shared" ref="E308:G308" si="49">E309+E310+E311+E312</f>
        <v>0</v>
      </c>
      <c r="F308" s="1182">
        <f t="shared" si="49"/>
        <v>0</v>
      </c>
      <c r="G308" s="1182">
        <f t="shared" si="49"/>
        <v>0</v>
      </c>
    </row>
    <row r="309" spans="3:7" ht="15" hidden="1" customHeight="1">
      <c r="C309" s="1179" t="s">
        <v>135</v>
      </c>
      <c r="D309" s="1182"/>
      <c r="E309" s="1182"/>
      <c r="F309" s="1182"/>
      <c r="G309" s="1182"/>
    </row>
    <row r="310" spans="3:7" ht="15" hidden="1" customHeight="1">
      <c r="C310" s="1179" t="s">
        <v>140</v>
      </c>
      <c r="D310" s="1182"/>
      <c r="E310" s="1182"/>
      <c r="F310" s="1182"/>
      <c r="G310" s="1182"/>
    </row>
    <row r="311" spans="3:7" ht="15" hidden="1" customHeight="1">
      <c r="C311" s="1179" t="s">
        <v>141</v>
      </c>
      <c r="D311" s="1182"/>
      <c r="E311" s="1182"/>
      <c r="F311" s="1182"/>
      <c r="G311" s="1182"/>
    </row>
    <row r="312" spans="3:7" ht="15" hidden="1" customHeight="1">
      <c r="C312" s="1179" t="s">
        <v>142</v>
      </c>
      <c r="D312" s="1182"/>
      <c r="E312" s="1182"/>
      <c r="F312" s="1182"/>
      <c r="G312" s="1182"/>
    </row>
    <row r="313" spans="3:7" ht="15" hidden="1" customHeight="1">
      <c r="C313" s="1177" t="s">
        <v>42</v>
      </c>
      <c r="D313" s="1181">
        <f>D314+D315+D316+D317</f>
        <v>0</v>
      </c>
      <c r="E313" s="1181">
        <f t="shared" ref="E313:G313" si="50">E314+E315+E316+E317</f>
        <v>0</v>
      </c>
      <c r="F313" s="1181">
        <f t="shared" si="50"/>
        <v>0</v>
      </c>
      <c r="G313" s="1181">
        <f t="shared" si="50"/>
        <v>0</v>
      </c>
    </row>
    <row r="314" spans="3:7" ht="15" hidden="1" customHeight="1">
      <c r="C314" s="1179" t="s">
        <v>135</v>
      </c>
      <c r="D314" s="1181"/>
      <c r="E314" s="1182"/>
      <c r="F314" s="1182"/>
      <c r="G314" s="1182"/>
    </row>
    <row r="315" spans="3:7" ht="15" hidden="1" customHeight="1">
      <c r="C315" s="1179" t="s">
        <v>140</v>
      </c>
      <c r="D315" s="1181"/>
      <c r="E315" s="1182"/>
      <c r="F315" s="1182"/>
      <c r="G315" s="1182"/>
    </row>
    <row r="316" spans="3:7" ht="15" hidden="1" customHeight="1">
      <c r="C316" s="1179" t="s">
        <v>141</v>
      </c>
      <c r="D316" s="1181"/>
      <c r="E316" s="1182"/>
      <c r="F316" s="1182"/>
      <c r="G316" s="1182"/>
    </row>
    <row r="317" spans="3:7" ht="15" hidden="1" customHeight="1">
      <c r="C317" s="1179" t="s">
        <v>142</v>
      </c>
      <c r="D317" s="1181"/>
      <c r="E317" s="1182"/>
      <c r="F317" s="1182"/>
      <c r="G317" s="1182"/>
    </row>
    <row r="318" spans="3:7" ht="15" hidden="1" customHeight="1">
      <c r="C318" s="1187" t="s">
        <v>145</v>
      </c>
      <c r="D318" s="1181">
        <f>D308+D313</f>
        <v>0</v>
      </c>
      <c r="E318" s="1181">
        <f t="shared" ref="E318:G318" si="51">E308+E313</f>
        <v>0</v>
      </c>
      <c r="F318" s="1181">
        <f t="shared" si="51"/>
        <v>0</v>
      </c>
      <c r="G318" s="1181">
        <f t="shared" si="51"/>
        <v>0</v>
      </c>
    </row>
    <row r="319" spans="3:7" ht="25.5" hidden="1" customHeight="1">
      <c r="C319" s="1202" t="s">
        <v>43</v>
      </c>
      <c r="D319" s="1421"/>
      <c r="E319" s="1422"/>
      <c r="F319" s="1422"/>
      <c r="G319" s="1423"/>
    </row>
    <row r="320" spans="3:7" ht="31.15" hidden="1" customHeight="1">
      <c r="C320" s="1171" t="s">
        <v>63</v>
      </c>
      <c r="D320" s="1198"/>
      <c r="E320" s="1199" t="s">
        <v>137</v>
      </c>
      <c r="F320" s="1200"/>
      <c r="G320" s="1201"/>
    </row>
    <row r="321" spans="3:7" ht="17.25" hidden="1" customHeight="1">
      <c r="C321" s="1165" t="s">
        <v>14</v>
      </c>
      <c r="D321" s="1424"/>
      <c r="E321" s="1425"/>
      <c r="F321" s="1425"/>
      <c r="G321" s="1426"/>
    </row>
    <row r="322" spans="3:7" ht="15" hidden="1" customHeight="1">
      <c r="C322" s="1165" t="s">
        <v>15</v>
      </c>
      <c r="D322" s="1427"/>
      <c r="E322" s="1428"/>
      <c r="F322" s="1428"/>
      <c r="G322" s="1429"/>
    </row>
    <row r="323" spans="3:7" ht="12.75" hidden="1" customHeight="1">
      <c r="C323" s="1430"/>
      <c r="D323" s="1172">
        <v>2020</v>
      </c>
      <c r="E323" s="1172">
        <v>2021</v>
      </c>
      <c r="F323" s="1172">
        <v>2022</v>
      </c>
      <c r="G323" s="1172">
        <v>2023</v>
      </c>
    </row>
    <row r="324" spans="3:7" ht="9" hidden="1" customHeight="1">
      <c r="C324" s="1431"/>
      <c r="D324" s="1173" t="s">
        <v>7</v>
      </c>
      <c r="E324" s="1173" t="s">
        <v>8</v>
      </c>
      <c r="F324" s="1173" t="s">
        <v>8</v>
      </c>
      <c r="G324" s="1173" t="s">
        <v>8</v>
      </c>
    </row>
    <row r="325" spans="3:7" ht="15" hidden="1" customHeight="1">
      <c r="C325" s="1165" t="s">
        <v>16</v>
      </c>
      <c r="D325" s="1165"/>
      <c r="E325" s="1165"/>
      <c r="F325" s="1165"/>
      <c r="G325" s="1165"/>
    </row>
    <row r="326" spans="3:7" ht="15" hidden="1" customHeight="1">
      <c r="C326" s="1165" t="s">
        <v>17</v>
      </c>
      <c r="D326" s="1174">
        <f>D344</f>
        <v>0</v>
      </c>
      <c r="E326" s="1174">
        <f t="shared" ref="E326:G326" si="52">E344</f>
        <v>0</v>
      </c>
      <c r="F326" s="1174">
        <f t="shared" si="52"/>
        <v>0</v>
      </c>
      <c r="G326" s="1174">
        <f t="shared" si="52"/>
        <v>0</v>
      </c>
    </row>
    <row r="327" spans="3:7" ht="15" hidden="1" customHeight="1">
      <c r="C327" s="1165" t="s">
        <v>18</v>
      </c>
      <c r="D327" s="1174" t="e">
        <f>D326/D325</f>
        <v>#DIV/0!</v>
      </c>
      <c r="E327" s="1174" t="e">
        <f t="shared" ref="E327:G327" si="53">E326/E325</f>
        <v>#DIV/0!</v>
      </c>
      <c r="F327" s="1174" t="e">
        <f t="shared" si="53"/>
        <v>#DIV/0!</v>
      </c>
      <c r="G327" s="1174" t="e">
        <f t="shared" si="53"/>
        <v>#DIV/0!</v>
      </c>
    </row>
    <row r="328" spans="3:7" ht="15" hidden="1" customHeight="1">
      <c r="C328" s="1165" t="s">
        <v>19</v>
      </c>
      <c r="D328" s="1161" t="s">
        <v>20</v>
      </c>
      <c r="E328" s="1175" t="e">
        <f>E325/D325-1</f>
        <v>#DIV/0!</v>
      </c>
      <c r="F328" s="1175" t="e">
        <f t="shared" ref="F328:G330" si="54">F325/E325-1</f>
        <v>#DIV/0!</v>
      </c>
      <c r="G328" s="1175" t="e">
        <f t="shared" si="54"/>
        <v>#DIV/0!</v>
      </c>
    </row>
    <row r="329" spans="3:7" ht="15" hidden="1" customHeight="1">
      <c r="C329" s="1165" t="s">
        <v>21</v>
      </c>
      <c r="D329" s="1161" t="s">
        <v>20</v>
      </c>
      <c r="E329" s="1175" t="e">
        <f>E326/D326-1</f>
        <v>#DIV/0!</v>
      </c>
      <c r="F329" s="1175" t="e">
        <f t="shared" si="54"/>
        <v>#DIV/0!</v>
      </c>
      <c r="G329" s="1175" t="e">
        <f t="shared" si="54"/>
        <v>#DIV/0!</v>
      </c>
    </row>
    <row r="330" spans="3:7" ht="15" hidden="1" customHeight="1">
      <c r="C330" s="1165" t="s">
        <v>22</v>
      </c>
      <c r="D330" s="1161" t="s">
        <v>20</v>
      </c>
      <c r="E330" s="1175" t="e">
        <f>E327/D327-1</f>
        <v>#DIV/0!</v>
      </c>
      <c r="F330" s="1175" t="e">
        <f t="shared" si="54"/>
        <v>#DIV/0!</v>
      </c>
      <c r="G330" s="1175" t="e">
        <f t="shared" si="54"/>
        <v>#DIV/0!</v>
      </c>
    </row>
    <row r="331" spans="3:7" ht="15" hidden="1" customHeight="1">
      <c r="C331" s="1432" t="s">
        <v>99</v>
      </c>
      <c r="D331" s="1433"/>
      <c r="E331" s="1433"/>
      <c r="F331" s="1433"/>
      <c r="G331" s="1434"/>
    </row>
    <row r="332" spans="3:7" ht="12.75" hidden="1" customHeight="1">
      <c r="C332" s="1430"/>
      <c r="D332" s="1172">
        <v>2020</v>
      </c>
      <c r="E332" s="1172">
        <v>2021</v>
      </c>
      <c r="F332" s="1172">
        <v>2022</v>
      </c>
      <c r="G332" s="1172">
        <v>2023</v>
      </c>
    </row>
    <row r="333" spans="3:7" ht="9" hidden="1" customHeight="1">
      <c r="C333" s="1431"/>
      <c r="D333" s="1173" t="s">
        <v>7</v>
      </c>
      <c r="E333" s="1173" t="s">
        <v>8</v>
      </c>
      <c r="F333" s="1173" t="s">
        <v>8</v>
      </c>
      <c r="G333" s="1173" t="s">
        <v>8</v>
      </c>
    </row>
    <row r="334" spans="3:7" ht="15" hidden="1" customHeight="1">
      <c r="C334" s="1177" t="s">
        <v>41</v>
      </c>
      <c r="D334" s="1182">
        <f>D335+D336+D337+D338</f>
        <v>0</v>
      </c>
      <c r="E334" s="1182">
        <f t="shared" ref="E334:G334" si="55">E335+E336+E337+E338</f>
        <v>0</v>
      </c>
      <c r="F334" s="1182">
        <f t="shared" si="55"/>
        <v>0</v>
      </c>
      <c r="G334" s="1182">
        <f t="shared" si="55"/>
        <v>0</v>
      </c>
    </row>
    <row r="335" spans="3:7" ht="15" hidden="1" customHeight="1">
      <c r="C335" s="1179" t="s">
        <v>135</v>
      </c>
      <c r="D335" s="1182"/>
      <c r="E335" s="1182"/>
      <c r="F335" s="1182"/>
      <c r="G335" s="1182"/>
    </row>
    <row r="336" spans="3:7" ht="15" hidden="1" customHeight="1">
      <c r="C336" s="1179" t="s">
        <v>140</v>
      </c>
      <c r="D336" s="1182"/>
      <c r="E336" s="1182"/>
      <c r="F336" s="1182"/>
      <c r="G336" s="1182"/>
    </row>
    <row r="337" spans="3:7" ht="15" hidden="1" customHeight="1">
      <c r="C337" s="1179" t="s">
        <v>141</v>
      </c>
      <c r="D337" s="1182"/>
      <c r="E337" s="1182"/>
      <c r="F337" s="1182"/>
      <c r="G337" s="1182"/>
    </row>
    <row r="338" spans="3:7" ht="15" hidden="1" customHeight="1">
      <c r="C338" s="1179" t="s">
        <v>142</v>
      </c>
      <c r="D338" s="1182"/>
      <c r="E338" s="1182"/>
      <c r="F338" s="1182"/>
      <c r="G338" s="1182"/>
    </row>
    <row r="339" spans="3:7" ht="15" hidden="1" customHeight="1">
      <c r="C339" s="1177" t="s">
        <v>42</v>
      </c>
      <c r="D339" s="1181">
        <f>D340+D341+D342+D343</f>
        <v>0</v>
      </c>
      <c r="E339" s="1181">
        <f t="shared" ref="E339:G339" si="56">E340+E341+E342+E343</f>
        <v>0</v>
      </c>
      <c r="F339" s="1181">
        <f t="shared" si="56"/>
        <v>0</v>
      </c>
      <c r="G339" s="1181">
        <f t="shared" si="56"/>
        <v>0</v>
      </c>
    </row>
    <row r="340" spans="3:7" ht="15" hidden="1" customHeight="1">
      <c r="C340" s="1179" t="s">
        <v>135</v>
      </c>
      <c r="D340" s="1181"/>
      <c r="E340" s="1181"/>
      <c r="F340" s="1181"/>
      <c r="G340" s="1181"/>
    </row>
    <row r="341" spans="3:7" ht="15" hidden="1" customHeight="1">
      <c r="C341" s="1179" t="s">
        <v>140</v>
      </c>
      <c r="D341" s="1181"/>
      <c r="E341" s="1181"/>
      <c r="F341" s="1181"/>
      <c r="G341" s="1181"/>
    </row>
    <row r="342" spans="3:7" ht="15" hidden="1" customHeight="1">
      <c r="C342" s="1179" t="s">
        <v>141</v>
      </c>
      <c r="D342" s="1181"/>
      <c r="E342" s="1181"/>
      <c r="F342" s="1181"/>
      <c r="G342" s="1181"/>
    </row>
    <row r="343" spans="3:7" ht="15" hidden="1" customHeight="1">
      <c r="C343" s="1179" t="s">
        <v>142</v>
      </c>
      <c r="D343" s="1181"/>
      <c r="E343" s="1181"/>
      <c r="F343" s="1181"/>
      <c r="G343" s="1181"/>
    </row>
    <row r="344" spans="3:7" ht="15" hidden="1" customHeight="1">
      <c r="C344" s="1187" t="s">
        <v>47</v>
      </c>
      <c r="D344" s="1181">
        <f>D334+D339</f>
        <v>0</v>
      </c>
      <c r="E344" s="1181">
        <f t="shared" ref="E344:G344" si="57">E334+E339</f>
        <v>0</v>
      </c>
      <c r="F344" s="1181">
        <f t="shared" si="57"/>
        <v>0</v>
      </c>
      <c r="G344" s="1181">
        <f t="shared" si="57"/>
        <v>0</v>
      </c>
    </row>
    <row r="345" spans="3:7" ht="15.75" thickBot="1">
      <c r="C345" s="1203"/>
      <c r="D345" s="1204"/>
      <c r="E345" s="1204"/>
      <c r="F345" s="1204"/>
      <c r="G345" s="1204"/>
    </row>
    <row r="346" spans="3:7" ht="27" customHeight="1" thickBot="1">
      <c r="C346" s="1167" t="s">
        <v>49</v>
      </c>
      <c r="D346" s="1205">
        <f>+D221+D145+D67+D30+D170+D104+D326+D300+D275+D250+D195</f>
        <v>260235.05</v>
      </c>
      <c r="E346" s="1205">
        <f>+E221+E145+E67+E30+E170+E104+E326+E300+E275+E250+E195</f>
        <v>275300</v>
      </c>
      <c r="F346" s="1205">
        <f>+F221+F145+F67+F30+F170+F104+F326+F300+F275+F250+F195</f>
        <v>216200</v>
      </c>
      <c r="G346" s="1205">
        <f>+G221+G145+G67+G30+G170+G104+G326+G300+G275+G250+G195</f>
        <v>216200</v>
      </c>
    </row>
    <row r="347" spans="3:7" ht="24.75" thickBot="1">
      <c r="C347" s="1167" t="s">
        <v>50</v>
      </c>
      <c r="D347" s="1205">
        <f>+D239+D213+D133+D96+D59+D344+D318+D293+D268+D188+D163</f>
        <v>260235.05</v>
      </c>
      <c r="E347" s="1205">
        <f>+E239+E213+E133+E96+E59+E344+E318+E293+E268+E188+E163</f>
        <v>275300</v>
      </c>
      <c r="F347" s="1205">
        <f>+F239+F213+F133+F96+F59+F344+F318+F293+F268+F188+F163</f>
        <v>216200</v>
      </c>
      <c r="G347" s="1205">
        <f>+G239+G213+G133+G96+G59+G344+G318+G293+G268+G188+G163</f>
        <v>216200</v>
      </c>
    </row>
    <row r="348" spans="3:7" ht="15.75" thickBot="1">
      <c r="C348" s="1177" t="s">
        <v>23</v>
      </c>
      <c r="D348" s="1206">
        <f>D349+D350</f>
        <v>211525</v>
      </c>
      <c r="E348" s="1206">
        <f t="shared" ref="E348:G348" si="58">E349+E350</f>
        <v>217300</v>
      </c>
      <c r="F348" s="1206">
        <f t="shared" si="58"/>
        <v>158200</v>
      </c>
      <c r="G348" s="1206">
        <f t="shared" si="58"/>
        <v>158200</v>
      </c>
    </row>
    <row r="349" spans="3:7" ht="15.75" thickBot="1">
      <c r="C349" s="1179" t="s">
        <v>135</v>
      </c>
      <c r="D349" s="1181">
        <f t="shared" ref="D349:G350" si="59">D39+D76+D113</f>
        <v>211525</v>
      </c>
      <c r="E349" s="1181">
        <f t="shared" si="59"/>
        <v>217300</v>
      </c>
      <c r="F349" s="1181">
        <f t="shared" si="59"/>
        <v>158200</v>
      </c>
      <c r="G349" s="1181">
        <f t="shared" si="59"/>
        <v>158200</v>
      </c>
    </row>
    <row r="350" spans="3:7" ht="15.75" thickBot="1">
      <c r="C350" s="1179" t="s">
        <v>146</v>
      </c>
      <c r="D350" s="1181">
        <f t="shared" si="59"/>
        <v>0</v>
      </c>
      <c r="E350" s="1181">
        <f t="shared" si="59"/>
        <v>0</v>
      </c>
      <c r="F350" s="1181">
        <f t="shared" si="59"/>
        <v>0</v>
      </c>
      <c r="G350" s="1181">
        <f t="shared" si="59"/>
        <v>0</v>
      </c>
    </row>
    <row r="351" spans="3:7" ht="24.75" thickBot="1">
      <c r="C351" s="1177" t="s">
        <v>24</v>
      </c>
      <c r="D351" s="1206">
        <f>D352+D353</f>
        <v>20310.05</v>
      </c>
      <c r="E351" s="1206">
        <f t="shared" ref="E351:G351" si="60">E352+E353</f>
        <v>22250</v>
      </c>
      <c r="F351" s="1206">
        <f t="shared" si="60"/>
        <v>22250</v>
      </c>
      <c r="G351" s="1206">
        <f t="shared" si="60"/>
        <v>22250</v>
      </c>
    </row>
    <row r="352" spans="3:7" ht="15.75" thickBot="1">
      <c r="C352" s="1179" t="s">
        <v>135</v>
      </c>
      <c r="D352" s="1182">
        <f>D42+D79+D116</f>
        <v>20310.05</v>
      </c>
      <c r="E352" s="1182">
        <f>E42+E79+E116</f>
        <v>22250</v>
      </c>
      <c r="F352" s="1182">
        <f>F42+F79+F116</f>
        <v>22250</v>
      </c>
      <c r="G352" s="1182">
        <f>G42+G79+G116</f>
        <v>22250</v>
      </c>
    </row>
    <row r="353" spans="3:7" ht="15.75" thickBot="1">
      <c r="C353" s="1179" t="s">
        <v>146</v>
      </c>
      <c r="D353" s="1181">
        <f>D43+D80+D114</f>
        <v>0</v>
      </c>
      <c r="E353" s="1181">
        <f>E43+E80+E114</f>
        <v>0</v>
      </c>
      <c r="F353" s="1181">
        <f>F43+F80+F114</f>
        <v>0</v>
      </c>
      <c r="G353" s="1181">
        <f>G43+G80+G114</f>
        <v>0</v>
      </c>
    </row>
    <row r="354" spans="3:7" ht="15.75" thickBot="1">
      <c r="C354" s="1177" t="s">
        <v>25</v>
      </c>
      <c r="D354" s="1206">
        <f>D355+D356</f>
        <v>26250</v>
      </c>
      <c r="E354" s="1206">
        <f t="shared" ref="E354:G354" si="61">E355+E356</f>
        <v>33750</v>
      </c>
      <c r="F354" s="1206">
        <f t="shared" si="61"/>
        <v>33750</v>
      </c>
      <c r="G354" s="1206">
        <f t="shared" si="61"/>
        <v>33750</v>
      </c>
    </row>
    <row r="355" spans="3:7" ht="15.75" thickBot="1">
      <c r="C355" s="1179" t="s">
        <v>135</v>
      </c>
      <c r="D355" s="1181">
        <f t="shared" ref="D355:G356" si="62">D45+D82+D119</f>
        <v>26250</v>
      </c>
      <c r="E355" s="1181">
        <f t="shared" si="62"/>
        <v>33750</v>
      </c>
      <c r="F355" s="1181">
        <f t="shared" si="62"/>
        <v>33750</v>
      </c>
      <c r="G355" s="1181">
        <f t="shared" si="62"/>
        <v>33750</v>
      </c>
    </row>
    <row r="356" spans="3:7" ht="15.75" thickBot="1">
      <c r="C356" s="1179" t="s">
        <v>146</v>
      </c>
      <c r="D356" s="1181">
        <f t="shared" si="62"/>
        <v>0</v>
      </c>
      <c r="E356" s="1181">
        <f t="shared" si="62"/>
        <v>0</v>
      </c>
      <c r="F356" s="1181">
        <f t="shared" si="62"/>
        <v>0</v>
      </c>
      <c r="G356" s="1181">
        <f t="shared" si="62"/>
        <v>0</v>
      </c>
    </row>
    <row r="357" spans="3:7" ht="15.75" thickBot="1">
      <c r="C357" s="1177" t="s">
        <v>26</v>
      </c>
      <c r="D357" s="1206">
        <f>D358+D359</f>
        <v>0</v>
      </c>
      <c r="E357" s="1206">
        <f t="shared" ref="E357:G357" si="63">E358+E359</f>
        <v>0</v>
      </c>
      <c r="F357" s="1206">
        <f t="shared" si="63"/>
        <v>0</v>
      </c>
      <c r="G357" s="1206">
        <f t="shared" si="63"/>
        <v>0</v>
      </c>
    </row>
    <row r="358" spans="3:7" ht="15.75" thickBot="1">
      <c r="C358" s="1179" t="s">
        <v>135</v>
      </c>
      <c r="D358" s="1182">
        <f t="shared" ref="D358:G359" si="64">D48+D85+D122</f>
        <v>0</v>
      </c>
      <c r="E358" s="1182">
        <f t="shared" si="64"/>
        <v>0</v>
      </c>
      <c r="F358" s="1182">
        <f t="shared" si="64"/>
        <v>0</v>
      </c>
      <c r="G358" s="1182">
        <f t="shared" si="64"/>
        <v>0</v>
      </c>
    </row>
    <row r="359" spans="3:7" ht="15.75" thickBot="1">
      <c r="C359" s="1179" t="s">
        <v>146</v>
      </c>
      <c r="D359" s="1181">
        <f t="shared" si="64"/>
        <v>0</v>
      </c>
      <c r="E359" s="1181">
        <f t="shared" si="64"/>
        <v>0</v>
      </c>
      <c r="F359" s="1181">
        <f t="shared" si="64"/>
        <v>0</v>
      </c>
      <c r="G359" s="1181">
        <f t="shared" si="64"/>
        <v>0</v>
      </c>
    </row>
    <row r="360" spans="3:7" ht="15.75" thickBot="1">
      <c r="C360" s="1177" t="s">
        <v>27</v>
      </c>
      <c r="D360" s="1206">
        <f>D361+D362</f>
        <v>0</v>
      </c>
      <c r="E360" s="1206">
        <f t="shared" ref="E360:G360" si="65">E361+E362</f>
        <v>0</v>
      </c>
      <c r="F360" s="1206">
        <f t="shared" si="65"/>
        <v>0</v>
      </c>
      <c r="G360" s="1206">
        <f t="shared" si="65"/>
        <v>0</v>
      </c>
    </row>
    <row r="361" spans="3:7" ht="15.75" thickBot="1">
      <c r="C361" s="1179" t="s">
        <v>135</v>
      </c>
      <c r="D361" s="1182">
        <f t="shared" ref="D361:G362" si="66">D51+D88+D125</f>
        <v>0</v>
      </c>
      <c r="E361" s="1182">
        <f t="shared" si="66"/>
        <v>0</v>
      </c>
      <c r="F361" s="1182">
        <f t="shared" si="66"/>
        <v>0</v>
      </c>
      <c r="G361" s="1182">
        <f t="shared" si="66"/>
        <v>0</v>
      </c>
    </row>
    <row r="362" spans="3:7" ht="15.75" thickBot="1">
      <c r="C362" s="1179" t="s">
        <v>146</v>
      </c>
      <c r="D362" s="1181">
        <f t="shared" si="66"/>
        <v>0</v>
      </c>
      <c r="E362" s="1181">
        <f t="shared" si="66"/>
        <v>0</v>
      </c>
      <c r="F362" s="1181">
        <f t="shared" si="66"/>
        <v>0</v>
      </c>
      <c r="G362" s="1181">
        <f t="shared" si="66"/>
        <v>0</v>
      </c>
    </row>
    <row r="363" spans="3:7" ht="15.75" thickBot="1">
      <c r="C363" s="1177" t="s">
        <v>28</v>
      </c>
      <c r="D363" s="1206">
        <f>D364+D365</f>
        <v>0</v>
      </c>
      <c r="E363" s="1206">
        <f>E364+E365</f>
        <v>0</v>
      </c>
      <c r="F363" s="1206">
        <f t="shared" ref="F363:G363" si="67">F364+F365</f>
        <v>0</v>
      </c>
      <c r="G363" s="1206">
        <f t="shared" si="67"/>
        <v>0</v>
      </c>
    </row>
    <row r="364" spans="3:7" ht="15.75" thickBot="1">
      <c r="C364" s="1179" t="s">
        <v>135</v>
      </c>
      <c r="D364" s="1182">
        <f t="shared" ref="D364:G365" si="68">D54+D91+D128</f>
        <v>0</v>
      </c>
      <c r="E364" s="1182">
        <f t="shared" si="68"/>
        <v>0</v>
      </c>
      <c r="F364" s="1182">
        <f t="shared" si="68"/>
        <v>0</v>
      </c>
      <c r="G364" s="1182">
        <f t="shared" si="68"/>
        <v>0</v>
      </c>
    </row>
    <row r="365" spans="3:7" ht="15.75" thickBot="1">
      <c r="C365" s="1179" t="s">
        <v>146</v>
      </c>
      <c r="D365" s="1181">
        <f t="shared" si="68"/>
        <v>0</v>
      </c>
      <c r="E365" s="1181">
        <f t="shared" si="68"/>
        <v>0</v>
      </c>
      <c r="F365" s="1181">
        <f t="shared" si="68"/>
        <v>0</v>
      </c>
      <c r="G365" s="1181">
        <f t="shared" si="68"/>
        <v>0</v>
      </c>
    </row>
    <row r="366" spans="3:7" ht="22.9" customHeight="1" thickBot="1">
      <c r="C366" s="1177" t="s">
        <v>29</v>
      </c>
      <c r="D366" s="1206">
        <f>D93+D56</f>
        <v>150</v>
      </c>
      <c r="E366" s="1206">
        <f>E93+E56</f>
        <v>0</v>
      </c>
      <c r="F366" s="1206">
        <f>F93+F56</f>
        <v>0</v>
      </c>
      <c r="G366" s="1206">
        <f>G93+G56</f>
        <v>0</v>
      </c>
    </row>
    <row r="367" spans="3:7" ht="15.75" thickBot="1">
      <c r="C367" s="1179" t="s">
        <v>135</v>
      </c>
      <c r="D367" s="1182">
        <f t="shared" ref="D367:G368" si="69">D57+D94+D131</f>
        <v>150</v>
      </c>
      <c r="E367" s="1182">
        <f t="shared" si="69"/>
        <v>0</v>
      </c>
      <c r="F367" s="1182">
        <f t="shared" si="69"/>
        <v>0</v>
      </c>
      <c r="G367" s="1182">
        <f t="shared" si="69"/>
        <v>0</v>
      </c>
    </row>
    <row r="368" spans="3:7" ht="15.75" thickBot="1">
      <c r="C368" s="1179" t="s">
        <v>146</v>
      </c>
      <c r="D368" s="1181">
        <f t="shared" si="69"/>
        <v>0</v>
      </c>
      <c r="E368" s="1181">
        <f t="shared" si="69"/>
        <v>0</v>
      </c>
      <c r="F368" s="1181">
        <f t="shared" si="69"/>
        <v>0</v>
      </c>
      <c r="G368" s="1181">
        <f t="shared" si="69"/>
        <v>0</v>
      </c>
    </row>
    <row r="369" spans="1:11" ht="15.75" thickBot="1">
      <c r="C369" s="1177" t="s">
        <v>51</v>
      </c>
      <c r="D369" s="1206">
        <f>D370+D371+D372+D373</f>
        <v>0</v>
      </c>
      <c r="E369" s="1206">
        <f t="shared" ref="E369:G369" si="70">E370+E371+E372+E373</f>
        <v>0</v>
      </c>
      <c r="F369" s="1206">
        <f t="shared" si="70"/>
        <v>0</v>
      </c>
      <c r="G369" s="1206">
        <f t="shared" si="70"/>
        <v>0</v>
      </c>
    </row>
    <row r="370" spans="1:11" ht="15.75" thickBot="1">
      <c r="C370" s="1179" t="s">
        <v>135</v>
      </c>
      <c r="D370" s="1182">
        <f t="shared" ref="D370:G373" si="71">D154+D179+D204+D230+D259+D284+D309+D335</f>
        <v>0</v>
      </c>
      <c r="E370" s="1182">
        <f t="shared" si="71"/>
        <v>0</v>
      </c>
      <c r="F370" s="1182">
        <f t="shared" si="71"/>
        <v>0</v>
      </c>
      <c r="G370" s="1182">
        <f t="shared" si="71"/>
        <v>0</v>
      </c>
    </row>
    <row r="371" spans="1:11" ht="15.75" thickBot="1">
      <c r="C371" s="1179" t="s">
        <v>147</v>
      </c>
      <c r="D371" s="1182">
        <f t="shared" si="71"/>
        <v>0</v>
      </c>
      <c r="E371" s="1182">
        <f t="shared" si="71"/>
        <v>0</v>
      </c>
      <c r="F371" s="1182">
        <f t="shared" si="71"/>
        <v>0</v>
      </c>
      <c r="G371" s="1182">
        <f t="shared" si="71"/>
        <v>0</v>
      </c>
    </row>
    <row r="372" spans="1:11" ht="15.75" thickBot="1">
      <c r="C372" s="1179" t="s">
        <v>141</v>
      </c>
      <c r="D372" s="1182">
        <f t="shared" si="71"/>
        <v>0</v>
      </c>
      <c r="E372" s="1182">
        <f t="shared" si="71"/>
        <v>0</v>
      </c>
      <c r="F372" s="1182">
        <f t="shared" si="71"/>
        <v>0</v>
      </c>
      <c r="G372" s="1182">
        <f t="shared" si="71"/>
        <v>0</v>
      </c>
    </row>
    <row r="373" spans="1:11" ht="15.75" thickBot="1">
      <c r="C373" s="1179" t="s">
        <v>142</v>
      </c>
      <c r="D373" s="1182">
        <f t="shared" si="71"/>
        <v>0</v>
      </c>
      <c r="E373" s="1182">
        <f t="shared" si="71"/>
        <v>0</v>
      </c>
      <c r="F373" s="1182">
        <f t="shared" si="71"/>
        <v>0</v>
      </c>
      <c r="G373" s="1182">
        <f t="shared" si="71"/>
        <v>0</v>
      </c>
    </row>
    <row r="374" spans="1:11" ht="15.75" thickBot="1">
      <c r="C374" s="1177" t="s">
        <v>52</v>
      </c>
      <c r="D374" s="1206">
        <f>D375+D376+D377+D378</f>
        <v>2000</v>
      </c>
      <c r="E374" s="1206">
        <f t="shared" ref="E374:G374" si="72">E375+E376+E377+E378</f>
        <v>2000</v>
      </c>
      <c r="F374" s="1206">
        <f t="shared" si="72"/>
        <v>2000</v>
      </c>
      <c r="G374" s="1206">
        <f t="shared" si="72"/>
        <v>2000</v>
      </c>
    </row>
    <row r="375" spans="1:11" ht="15.75" thickBot="1">
      <c r="C375" s="1179" t="s">
        <v>135</v>
      </c>
      <c r="D375" s="1182">
        <f t="shared" ref="D375:G378" si="73">D159+D184+D209+D235+D264+D289+D314+D340</f>
        <v>2000</v>
      </c>
      <c r="E375" s="1182">
        <f t="shared" si="73"/>
        <v>2000</v>
      </c>
      <c r="F375" s="1182">
        <f t="shared" si="73"/>
        <v>2000</v>
      </c>
      <c r="G375" s="1182">
        <f t="shared" si="73"/>
        <v>2000</v>
      </c>
    </row>
    <row r="376" spans="1:11" ht="15.75" thickBot="1">
      <c r="C376" s="1179" t="s">
        <v>147</v>
      </c>
      <c r="D376" s="1182">
        <f t="shared" si="73"/>
        <v>0</v>
      </c>
      <c r="E376" s="1182">
        <f t="shared" si="73"/>
        <v>0</v>
      </c>
      <c r="F376" s="1182">
        <f t="shared" si="73"/>
        <v>0</v>
      </c>
      <c r="G376" s="1182">
        <f t="shared" si="73"/>
        <v>0</v>
      </c>
    </row>
    <row r="377" spans="1:11" ht="15.75" thickBot="1">
      <c r="C377" s="1179" t="s">
        <v>141</v>
      </c>
      <c r="D377" s="1182">
        <f t="shared" si="73"/>
        <v>0</v>
      </c>
      <c r="E377" s="1182">
        <f t="shared" si="73"/>
        <v>0</v>
      </c>
      <c r="F377" s="1182">
        <f t="shared" si="73"/>
        <v>0</v>
      </c>
      <c r="G377" s="1182">
        <f t="shared" si="73"/>
        <v>0</v>
      </c>
    </row>
    <row r="378" spans="1:11" ht="15.75" thickBot="1">
      <c r="C378" s="1179" t="s">
        <v>142</v>
      </c>
      <c r="D378" s="1182">
        <f t="shared" si="73"/>
        <v>0</v>
      </c>
      <c r="E378" s="1182">
        <f t="shared" si="73"/>
        <v>0</v>
      </c>
      <c r="F378" s="1182">
        <f t="shared" si="73"/>
        <v>0</v>
      </c>
      <c r="G378" s="1182">
        <f t="shared" si="73"/>
        <v>0</v>
      </c>
    </row>
    <row r="379" spans="1:11" ht="15.75" thickBot="1">
      <c r="C379" s="1188" t="s">
        <v>31</v>
      </c>
      <c r="D379" s="1189">
        <f>IF(D347-D346=0,0,"Error")</f>
        <v>0</v>
      </c>
      <c r="E379" s="1189">
        <f>IF(E347-E346=0,0,"Error")</f>
        <v>0</v>
      </c>
      <c r="F379" s="1189">
        <f>IF(F347-F346=0,0,"Error")</f>
        <v>0</v>
      </c>
      <c r="G379" s="1189">
        <f>IF(G347-G346=0,0,"Error")</f>
        <v>0</v>
      </c>
    </row>
    <row r="380" spans="1:11" ht="15.75" thickBot="1">
      <c r="C380" s="1207"/>
      <c r="D380" s="1208"/>
      <c r="E380" s="1208"/>
      <c r="F380" s="1208"/>
      <c r="G380" s="1208"/>
    </row>
    <row r="381" spans="1:11" ht="15" customHeight="1">
      <c r="A381" s="1409" t="s">
        <v>3047</v>
      </c>
      <c r="B381" s="1412" t="s">
        <v>3047</v>
      </c>
      <c r="C381" s="1209" t="s">
        <v>3583</v>
      </c>
      <c r="D381" s="1210"/>
      <c r="E381" s="1415" t="s">
        <v>3041</v>
      </c>
      <c r="F381" s="1211" t="s">
        <v>284</v>
      </c>
      <c r="G381" s="1212" t="s">
        <v>3584</v>
      </c>
      <c r="I381" s="1409" t="s">
        <v>3045</v>
      </c>
      <c r="J381" s="1213" t="s">
        <v>284</v>
      </c>
      <c r="K381" s="1212" t="s">
        <v>3585</v>
      </c>
    </row>
    <row r="382" spans="1:11" ht="20.45" customHeight="1">
      <c r="A382" s="1410"/>
      <c r="B382" s="1413"/>
      <c r="C382" s="1214" t="s">
        <v>3042</v>
      </c>
      <c r="D382" s="1210"/>
      <c r="E382" s="1416"/>
      <c r="F382" s="1215" t="s">
        <v>3042</v>
      </c>
      <c r="G382" s="1216"/>
      <c r="I382" s="1410"/>
      <c r="J382" s="1217" t="s">
        <v>3042</v>
      </c>
      <c r="K382" s="1216"/>
    </row>
    <row r="383" spans="1:11" ht="40.15" customHeight="1" thickBot="1">
      <c r="A383" s="1411"/>
      <c r="B383" s="1414"/>
      <c r="C383" s="1218" t="s">
        <v>283</v>
      </c>
      <c r="D383" s="1210"/>
      <c r="E383" s="1417"/>
      <c r="F383" s="1219" t="s">
        <v>283</v>
      </c>
      <c r="G383" s="1220"/>
      <c r="I383" s="1411"/>
      <c r="J383" s="1221" t="s">
        <v>283</v>
      </c>
      <c r="K383" s="1220"/>
    </row>
    <row r="384" spans="1:11" ht="15.75" thickBot="1">
      <c r="B384" s="1210"/>
      <c r="C384" s="1210"/>
      <c r="D384" s="1222"/>
      <c r="E384" s="1223"/>
      <c r="F384" s="1210"/>
      <c r="G384" s="1210"/>
    </row>
    <row r="385" spans="3:7" ht="47.25" customHeight="1" thickBot="1">
      <c r="C385" s="1418" t="s">
        <v>3043</v>
      </c>
      <c r="D385" s="1419"/>
      <c r="E385" s="1419"/>
      <c r="F385" s="1419"/>
      <c r="G385" s="1420"/>
    </row>
  </sheetData>
  <mergeCells count="90">
    <mergeCell ref="C9:G11"/>
    <mergeCell ref="C3:G3"/>
    <mergeCell ref="D5:G5"/>
    <mergeCell ref="D6:G6"/>
    <mergeCell ref="D7:G7"/>
    <mergeCell ref="C8:G8"/>
    <mergeCell ref="C36:C37"/>
    <mergeCell ref="D12:G12"/>
    <mergeCell ref="C13:C14"/>
    <mergeCell ref="D18:G18"/>
    <mergeCell ref="C19:G19"/>
    <mergeCell ref="C22:G22"/>
    <mergeCell ref="C23:G23"/>
    <mergeCell ref="D24:G24"/>
    <mergeCell ref="D25:G25"/>
    <mergeCell ref="D26:G26"/>
    <mergeCell ref="C27:C28"/>
    <mergeCell ref="C35:G35"/>
    <mergeCell ref="C110:C111"/>
    <mergeCell ref="D61:G61"/>
    <mergeCell ref="D62:G62"/>
    <mergeCell ref="D63:G63"/>
    <mergeCell ref="C64:C65"/>
    <mergeCell ref="C72:G72"/>
    <mergeCell ref="C73:C74"/>
    <mergeCell ref="D98:G98"/>
    <mergeCell ref="D99:G99"/>
    <mergeCell ref="D100:G100"/>
    <mergeCell ref="C101:C102"/>
    <mergeCell ref="C109:G109"/>
    <mergeCell ref="C135:G135"/>
    <mergeCell ref="C136:G136"/>
    <mergeCell ref="D137:G137"/>
    <mergeCell ref="F138:G138"/>
    <mergeCell ref="N138:R140"/>
    <mergeCell ref="D139:G139"/>
    <mergeCell ref="D140:G140"/>
    <mergeCell ref="D191:G191"/>
    <mergeCell ref="D141:G141"/>
    <mergeCell ref="C142:C143"/>
    <mergeCell ref="C150:G150"/>
    <mergeCell ref="C151:C152"/>
    <mergeCell ref="F164:G164"/>
    <mergeCell ref="D165:G165"/>
    <mergeCell ref="D166:G166"/>
    <mergeCell ref="C167:C168"/>
    <mergeCell ref="C175:G175"/>
    <mergeCell ref="C176:C177"/>
    <mergeCell ref="D190:G190"/>
    <mergeCell ref="D242:G242"/>
    <mergeCell ref="C192:C193"/>
    <mergeCell ref="C200:G200"/>
    <mergeCell ref="C201:C202"/>
    <mergeCell ref="D214:G214"/>
    <mergeCell ref="D216:G216"/>
    <mergeCell ref="D217:G217"/>
    <mergeCell ref="C218:C219"/>
    <mergeCell ref="C226:G226"/>
    <mergeCell ref="C227:C228"/>
    <mergeCell ref="C240:G240"/>
    <mergeCell ref="C241:G241"/>
    <mergeCell ref="C280:G280"/>
    <mergeCell ref="F243:G243"/>
    <mergeCell ref="D244:G244"/>
    <mergeCell ref="D245:G245"/>
    <mergeCell ref="D246:G246"/>
    <mergeCell ref="C247:C248"/>
    <mergeCell ref="C255:G255"/>
    <mergeCell ref="C256:C257"/>
    <mergeCell ref="F269:G269"/>
    <mergeCell ref="D270:G270"/>
    <mergeCell ref="D271:G271"/>
    <mergeCell ref="C272:C273"/>
    <mergeCell ref="C332:C333"/>
    <mergeCell ref="C281:C282"/>
    <mergeCell ref="D295:G295"/>
    <mergeCell ref="D296:G296"/>
    <mergeCell ref="C297:C298"/>
    <mergeCell ref="C305:G305"/>
    <mergeCell ref="C306:C307"/>
    <mergeCell ref="D319:G319"/>
    <mergeCell ref="D321:G321"/>
    <mergeCell ref="D322:G322"/>
    <mergeCell ref="C323:C324"/>
    <mergeCell ref="C331:G331"/>
    <mergeCell ref="A381:A383"/>
    <mergeCell ref="B381:B383"/>
    <mergeCell ref="E381:E383"/>
    <mergeCell ref="I381:I383"/>
    <mergeCell ref="C385:G385"/>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90839-8263-47CD-A982-23BB2B5835E2}">
  <sheetPr>
    <tabColor rgb="FF92D050"/>
  </sheetPr>
  <dimension ref="A2:G205"/>
  <sheetViews>
    <sheetView zoomScale="124" zoomScaleNormal="124" workbookViewId="0">
      <selection activeCell="T19" sqref="T19"/>
    </sheetView>
  </sheetViews>
  <sheetFormatPr defaultRowHeight="15" outlineLevelRow="1"/>
  <cols>
    <col min="1" max="1" width="7.5703125" customWidth="1"/>
    <col min="2" max="2" width="28.5703125" style="1225" customWidth="1"/>
    <col min="3" max="3" width="16.85546875" style="1225" customWidth="1"/>
    <col min="4" max="5" width="16.7109375" style="1225" customWidth="1"/>
    <col min="6" max="6" width="17.28515625" style="1225" customWidth="1"/>
    <col min="8" max="8" width="9.140625" customWidth="1"/>
  </cols>
  <sheetData>
    <row r="2" spans="2:7" ht="18" customHeight="1">
      <c r="B2" s="1603"/>
      <c r="C2" s="1603"/>
      <c r="D2" s="1603"/>
      <c r="E2" s="1603"/>
      <c r="F2" s="1603"/>
      <c r="G2" s="1603"/>
    </row>
    <row r="3" spans="2:7" ht="18" customHeight="1">
      <c r="B3" s="1604" t="s">
        <v>3586</v>
      </c>
      <c r="C3" s="1604"/>
      <c r="D3" s="1604"/>
      <c r="E3" s="1604"/>
      <c r="F3" s="1604"/>
      <c r="G3" s="39"/>
    </row>
    <row r="4" spans="2:7" ht="18" customHeight="1">
      <c r="B4" s="1224"/>
      <c r="C4" s="1224"/>
      <c r="D4" s="1224"/>
      <c r="E4" s="1224"/>
      <c r="F4" s="1224"/>
      <c r="G4" s="39"/>
    </row>
    <row r="5" spans="2:7" ht="18" customHeight="1">
      <c r="B5" s="1224"/>
      <c r="C5" s="1224" t="s">
        <v>290</v>
      </c>
      <c r="D5" s="1224"/>
      <c r="E5" s="1224"/>
      <c r="F5" s="1224"/>
      <c r="G5" s="39"/>
    </row>
    <row r="6" spans="2:7" ht="15.75" thickBot="1"/>
    <row r="7" spans="2:7" ht="15.75" thickBot="1">
      <c r="B7" s="1226" t="s">
        <v>0</v>
      </c>
      <c r="C7" s="1605" t="s">
        <v>3587</v>
      </c>
      <c r="D7" s="1605"/>
      <c r="E7" s="1605"/>
      <c r="F7" s="1605"/>
    </row>
    <row r="8" spans="2:7" ht="15.75" thickBot="1">
      <c r="B8" s="1226" t="s">
        <v>1</v>
      </c>
      <c r="C8" s="1606" t="s">
        <v>3588</v>
      </c>
      <c r="D8" s="1607"/>
      <c r="E8" s="1607"/>
      <c r="F8" s="1608"/>
    </row>
    <row r="9" spans="2:7" ht="15.75" thickBot="1">
      <c r="B9" s="1226" t="s">
        <v>3</v>
      </c>
      <c r="C9" s="1567" t="s">
        <v>1471</v>
      </c>
      <c r="D9" s="1568"/>
      <c r="E9" s="1568"/>
      <c r="F9" s="1569"/>
    </row>
    <row r="10" spans="2:7" ht="15.75" thickBot="1">
      <c r="B10" s="1609" t="s">
        <v>4</v>
      </c>
      <c r="C10" s="1610"/>
      <c r="D10" s="1610"/>
      <c r="E10" s="1610"/>
      <c r="F10" s="1611"/>
    </row>
    <row r="11" spans="2:7" ht="15.75" thickBot="1">
      <c r="B11" s="1591" t="s">
        <v>3589</v>
      </c>
      <c r="C11" s="1592"/>
      <c r="D11" s="1592"/>
      <c r="E11" s="1592"/>
      <c r="F11" s="1593"/>
    </row>
    <row r="12" spans="2:7" ht="28.5" customHeight="1" thickBot="1">
      <c r="B12" s="1591"/>
      <c r="C12" s="1592"/>
      <c r="D12" s="1592"/>
      <c r="E12" s="1592"/>
      <c r="F12" s="1593"/>
    </row>
    <row r="13" spans="2:7" ht="15" customHeight="1" thickBot="1">
      <c r="B13" s="1591"/>
      <c r="C13" s="1592"/>
      <c r="D13" s="1592"/>
      <c r="E13" s="1592"/>
      <c r="F13" s="1593"/>
    </row>
    <row r="14" spans="2:7" ht="40.9" customHeight="1" thickBot="1">
      <c r="B14" s="1227" t="s">
        <v>5</v>
      </c>
      <c r="C14" s="1594" t="s">
        <v>3590</v>
      </c>
      <c r="D14" s="1595"/>
      <c r="E14" s="1595"/>
      <c r="F14" s="1596"/>
      <c r="G14" s="1228"/>
    </row>
    <row r="15" spans="2:7" ht="23.25" customHeight="1" outlineLevel="1">
      <c r="B15" s="1539" t="s">
        <v>6</v>
      </c>
      <c r="C15" s="1229">
        <v>2022</v>
      </c>
      <c r="D15" s="1229">
        <v>2023</v>
      </c>
      <c r="E15" s="1229">
        <v>2024</v>
      </c>
      <c r="F15" s="1229">
        <v>2025</v>
      </c>
    </row>
    <row r="16" spans="2:7" ht="15.75" outlineLevel="1" thickBot="1">
      <c r="B16" s="1540"/>
      <c r="C16" s="1231" t="s">
        <v>7</v>
      </c>
      <c r="D16" s="1231" t="s">
        <v>8</v>
      </c>
      <c r="E16" s="1231" t="s">
        <v>8</v>
      </c>
      <c r="F16" s="1231" t="s">
        <v>8</v>
      </c>
    </row>
    <row r="17" spans="2:6" ht="15.75" thickBot="1">
      <c r="B17" s="1232" t="s">
        <v>3591</v>
      </c>
      <c r="C17" s="1233">
        <v>2</v>
      </c>
      <c r="D17" s="1233">
        <v>2</v>
      </c>
      <c r="E17" s="1233">
        <v>2.5</v>
      </c>
      <c r="F17" s="1233">
        <v>3</v>
      </c>
    </row>
    <row r="18" spans="2:6" ht="15.75" thickBot="1">
      <c r="B18" s="1539" t="s">
        <v>3592</v>
      </c>
      <c r="C18" s="1234"/>
      <c r="D18" s="1234"/>
      <c r="E18" s="1234"/>
      <c r="F18" s="1234"/>
    </row>
    <row r="19" spans="2:6" ht="15.75" thickBot="1">
      <c r="B19" s="1540"/>
      <c r="C19" s="1234"/>
      <c r="D19" s="1234"/>
      <c r="E19" s="1234"/>
      <c r="F19" s="1234"/>
    </row>
    <row r="20" spans="2:6" ht="23.25" customHeight="1" thickBot="1">
      <c r="B20" s="1235" t="s">
        <v>9</v>
      </c>
      <c r="C20" s="1597" t="s">
        <v>3593</v>
      </c>
      <c r="D20" s="1598"/>
      <c r="E20" s="1598"/>
      <c r="F20" s="1599"/>
    </row>
    <row r="21" spans="2:6" ht="15.75" thickBot="1">
      <c r="B21" s="1600" t="s">
        <v>10</v>
      </c>
      <c r="C21" s="1601"/>
      <c r="D21" s="1601"/>
      <c r="E21" s="1601"/>
      <c r="F21" s="1602"/>
    </row>
    <row r="22" spans="2:6" ht="15.75" thickBot="1">
      <c r="B22" s="1236"/>
      <c r="C22" s="1234"/>
      <c r="D22" s="1234"/>
      <c r="E22" s="1234"/>
      <c r="F22" s="1234"/>
    </row>
    <row r="23" spans="2:6" ht="34.5" thickBot="1">
      <c r="B23" s="1237" t="s">
        <v>3594</v>
      </c>
      <c r="C23" s="1234">
        <v>0.5</v>
      </c>
      <c r="D23" s="1234">
        <v>0.5</v>
      </c>
      <c r="E23" s="1234">
        <v>0.5</v>
      </c>
      <c r="F23" s="1234">
        <v>0.5</v>
      </c>
    </row>
    <row r="24" spans="2:6" ht="15.75" thickBot="1">
      <c r="B24" s="1237"/>
      <c r="C24" s="1234"/>
      <c r="D24" s="1234"/>
      <c r="E24" s="1234"/>
      <c r="F24" s="1234"/>
    </row>
    <row r="25" spans="2:6" ht="15.75" thickBot="1">
      <c r="B25" s="1585" t="s">
        <v>11</v>
      </c>
      <c r="C25" s="1586"/>
      <c r="D25" s="1586"/>
      <c r="E25" s="1586"/>
      <c r="F25" s="1587"/>
    </row>
    <row r="26" spans="2:6" ht="15.75" thickBot="1">
      <c r="B26" s="1582" t="s">
        <v>12</v>
      </c>
      <c r="C26" s="1583"/>
      <c r="D26" s="1583"/>
      <c r="E26" s="1583"/>
      <c r="F26" s="1584"/>
    </row>
    <row r="27" spans="2:6" ht="15.75" thickBot="1">
      <c r="B27" s="1238" t="s">
        <v>13</v>
      </c>
      <c r="C27" s="1588" t="s">
        <v>3595</v>
      </c>
      <c r="D27" s="1589"/>
      <c r="E27" s="1589"/>
      <c r="F27" s="1590"/>
    </row>
    <row r="28" spans="2:6" ht="15.75" thickBot="1">
      <c r="B28" s="1237" t="s">
        <v>14</v>
      </c>
      <c r="C28" s="1567" t="s">
        <v>3596</v>
      </c>
      <c r="D28" s="1568"/>
      <c r="E28" s="1568"/>
      <c r="F28" s="1569"/>
    </row>
    <row r="29" spans="2:6" ht="15.75" thickBot="1">
      <c r="B29" s="1237" t="s">
        <v>15</v>
      </c>
      <c r="C29" s="1519" t="s">
        <v>3597</v>
      </c>
      <c r="D29" s="1520"/>
      <c r="E29" s="1520"/>
      <c r="F29" s="1521"/>
    </row>
    <row r="30" spans="2:6">
      <c r="B30" s="1539"/>
      <c r="C30" s="1239">
        <v>2022</v>
      </c>
      <c r="D30" s="1239">
        <v>2023</v>
      </c>
      <c r="E30" s="1239">
        <v>2024</v>
      </c>
      <c r="F30" s="1239">
        <v>2025</v>
      </c>
    </row>
    <row r="31" spans="2:6" ht="15.75" thickBot="1">
      <c r="B31" s="1540"/>
      <c r="C31" s="1240" t="s">
        <v>7</v>
      </c>
      <c r="D31" s="1240" t="s">
        <v>8</v>
      </c>
      <c r="E31" s="1240" t="s">
        <v>8</v>
      </c>
      <c r="F31" s="1240" t="s">
        <v>8</v>
      </c>
    </row>
    <row r="32" spans="2:6" ht="15.75" thickBot="1">
      <c r="B32" s="1237" t="s">
        <v>16</v>
      </c>
      <c r="C32" s="25">
        <v>70</v>
      </c>
      <c r="D32" s="25">
        <v>90</v>
      </c>
      <c r="E32" s="25">
        <v>90</v>
      </c>
      <c r="F32" s="25">
        <v>90</v>
      </c>
    </row>
    <row r="33" spans="2:7" ht="15.75" outlineLevel="1" thickBot="1">
      <c r="B33" s="1237" t="s">
        <v>17</v>
      </c>
      <c r="C33" s="1241">
        <v>199360</v>
      </c>
      <c r="D33" s="1241">
        <v>205400</v>
      </c>
      <c r="E33" s="1241">
        <v>184000</v>
      </c>
      <c r="F33" s="1241">
        <v>184000</v>
      </c>
    </row>
    <row r="34" spans="2:7" ht="15.75" outlineLevel="1" thickBot="1">
      <c r="B34" s="1237" t="s">
        <v>18</v>
      </c>
      <c r="C34" s="1241">
        <f>C33/C32</f>
        <v>2848</v>
      </c>
      <c r="D34" s="1241">
        <f t="shared" ref="D34:F34" si="0">D33/D32</f>
        <v>2282.2222222222222</v>
      </c>
      <c r="E34" s="1241">
        <f t="shared" si="0"/>
        <v>2044.4444444444443</v>
      </c>
      <c r="F34" s="1241">
        <f t="shared" si="0"/>
        <v>2044.4444444444443</v>
      </c>
      <c r="G34" s="22"/>
    </row>
    <row r="35" spans="2:7" ht="15.75" outlineLevel="1" thickBot="1">
      <c r="B35" s="1237" t="s">
        <v>19</v>
      </c>
      <c r="C35" s="1242" t="s">
        <v>20</v>
      </c>
      <c r="D35" s="1243">
        <f>D32/C32-1</f>
        <v>0.28571428571428581</v>
      </c>
      <c r="E35" s="1243">
        <f t="shared" ref="E35:F37" si="1">E32/D32-1</f>
        <v>0</v>
      </c>
      <c r="F35" s="1243">
        <f t="shared" si="1"/>
        <v>0</v>
      </c>
    </row>
    <row r="36" spans="2:7" ht="15.75" outlineLevel="1" thickBot="1">
      <c r="B36" s="1237" t="s">
        <v>21</v>
      </c>
      <c r="C36" s="1230" t="s">
        <v>20</v>
      </c>
      <c r="D36" s="1243">
        <f>D33/C33-1</f>
        <v>3.0296950240770393E-2</v>
      </c>
      <c r="E36" s="1243">
        <f t="shared" si="1"/>
        <v>-0.10418695228821806</v>
      </c>
      <c r="F36" s="1243">
        <f t="shared" si="1"/>
        <v>0</v>
      </c>
    </row>
    <row r="37" spans="2:7" ht="15.75" outlineLevel="1" thickBot="1">
      <c r="B37" s="1237" t="s">
        <v>22</v>
      </c>
      <c r="C37" s="1230" t="s">
        <v>20</v>
      </c>
      <c r="D37" s="1243">
        <f>D34/C34-1</f>
        <v>-0.19865792759051193</v>
      </c>
      <c r="E37" s="1243">
        <f t="shared" si="1"/>
        <v>-0.10418695228821817</v>
      </c>
      <c r="F37" s="1243">
        <f t="shared" si="1"/>
        <v>0</v>
      </c>
    </row>
    <row r="38" spans="2:7" ht="15.75" outlineLevel="1" thickBot="1">
      <c r="B38" s="1522" t="s">
        <v>60</v>
      </c>
      <c r="C38" s="1523"/>
      <c r="D38" s="1523"/>
      <c r="E38" s="1523"/>
      <c r="F38" s="1524"/>
    </row>
    <row r="39" spans="2:7" ht="12.75" customHeight="1" outlineLevel="1">
      <c r="B39" s="1539"/>
      <c r="C39" s="1239">
        <v>2022</v>
      </c>
      <c r="D39" s="1239">
        <v>2023</v>
      </c>
      <c r="E39" s="1239">
        <v>2024</v>
      </c>
      <c r="F39" s="1239">
        <v>2025</v>
      </c>
    </row>
    <row r="40" spans="2:7" ht="12.75" customHeight="1" outlineLevel="1" thickBot="1">
      <c r="B40" s="1540"/>
      <c r="C40" s="1240" t="s">
        <v>7</v>
      </c>
      <c r="D40" s="1240" t="s">
        <v>8</v>
      </c>
      <c r="E40" s="1240" t="s">
        <v>8</v>
      </c>
      <c r="F40" s="1240" t="s">
        <v>8</v>
      </c>
    </row>
    <row r="41" spans="2:7" ht="15.75" outlineLevel="1" thickBot="1">
      <c r="B41" s="1244" t="s">
        <v>23</v>
      </c>
      <c r="C41" s="1245">
        <v>161700</v>
      </c>
      <c r="D41" s="1245">
        <v>166100</v>
      </c>
      <c r="E41" s="1245">
        <v>145340</v>
      </c>
      <c r="F41" s="1245">
        <v>145340</v>
      </c>
      <c r="G41" s="1246"/>
    </row>
    <row r="42" spans="2:7" ht="24.75" outlineLevel="1" thickBot="1">
      <c r="B42" s="1247" t="s">
        <v>3598</v>
      </c>
      <c r="C42" s="1248"/>
      <c r="D42" s="1249"/>
      <c r="E42" s="1249"/>
      <c r="F42" s="1249"/>
    </row>
    <row r="43" spans="2:7" ht="24.75" outlineLevel="1" thickBot="1">
      <c r="B43" s="1247" t="s">
        <v>3599</v>
      </c>
      <c r="C43" s="1248"/>
      <c r="D43" s="1250"/>
      <c r="E43" s="1250"/>
      <c r="F43" s="1250"/>
    </row>
    <row r="44" spans="2:7" ht="24.75" outlineLevel="1" thickBot="1">
      <c r="B44" s="1244" t="s">
        <v>24</v>
      </c>
      <c r="C44" s="1245">
        <v>13660</v>
      </c>
      <c r="D44" s="1245">
        <v>15660</v>
      </c>
      <c r="E44" s="1245">
        <v>15660</v>
      </c>
      <c r="F44" s="1245">
        <v>15660</v>
      </c>
      <c r="G44" s="1246"/>
    </row>
    <row r="45" spans="2:7" ht="36.75" outlineLevel="1" thickBot="1">
      <c r="B45" s="1247" t="s">
        <v>3600</v>
      </c>
      <c r="C45" s="1251"/>
      <c r="D45" s="1245"/>
      <c r="E45" s="1245"/>
      <c r="F45" s="1245"/>
    </row>
    <row r="46" spans="2:7" ht="36.75" outlineLevel="1" thickBot="1">
      <c r="B46" s="1247" t="s">
        <v>3601</v>
      </c>
      <c r="C46" s="1251"/>
      <c r="D46" s="1245"/>
      <c r="E46" s="1245"/>
      <c r="F46" s="1245"/>
    </row>
    <row r="47" spans="2:7" ht="15.75" outlineLevel="1" thickBot="1">
      <c r="B47" s="1244" t="s">
        <v>25</v>
      </c>
      <c r="C47" s="1245">
        <v>24000</v>
      </c>
      <c r="D47" s="1245">
        <v>23640</v>
      </c>
      <c r="E47" s="1245">
        <v>23000</v>
      </c>
      <c r="F47" s="1245">
        <v>23000</v>
      </c>
    </row>
    <row r="48" spans="2:7" ht="36.75" outlineLevel="1" thickBot="1">
      <c r="B48" s="1247" t="s">
        <v>3602</v>
      </c>
      <c r="C48" s="1248"/>
      <c r="D48" s="1245"/>
      <c r="E48" s="1245"/>
      <c r="F48" s="1245"/>
    </row>
    <row r="49" spans="2:7" ht="36.75" thickBot="1">
      <c r="B49" s="1247" t="s">
        <v>3603</v>
      </c>
      <c r="C49" s="1248"/>
      <c r="D49" s="1245"/>
      <c r="E49" s="1245"/>
      <c r="F49" s="1245"/>
    </row>
    <row r="50" spans="2:7" ht="15.75" thickBot="1">
      <c r="B50" s="1244" t="s">
        <v>26</v>
      </c>
      <c r="C50" s="1248"/>
      <c r="D50" s="1245"/>
      <c r="E50" s="1245"/>
      <c r="F50" s="1245"/>
    </row>
    <row r="51" spans="2:7" ht="24.75" thickBot="1">
      <c r="B51" s="1247" t="s">
        <v>3604</v>
      </c>
      <c r="C51" s="1248"/>
      <c r="D51" s="1245"/>
      <c r="E51" s="1245"/>
      <c r="F51" s="1245"/>
    </row>
    <row r="52" spans="2:7" ht="24.75" thickBot="1">
      <c r="B52" s="1247" t="s">
        <v>3605</v>
      </c>
      <c r="C52" s="1248"/>
      <c r="D52" s="1245"/>
      <c r="E52" s="1245"/>
      <c r="F52" s="1245"/>
    </row>
    <row r="53" spans="2:7" ht="15.75" thickBot="1">
      <c r="B53" s="1244" t="s">
        <v>27</v>
      </c>
      <c r="C53" s="1248"/>
      <c r="D53" s="1245"/>
      <c r="E53" s="1245"/>
      <c r="F53" s="1245"/>
    </row>
    <row r="54" spans="2:7" ht="36.75" thickBot="1">
      <c r="B54" s="1247" t="s">
        <v>3606</v>
      </c>
      <c r="C54" s="1248"/>
      <c r="D54" s="1245"/>
      <c r="E54" s="1245"/>
      <c r="F54" s="1245"/>
    </row>
    <row r="55" spans="2:7" ht="36.75" thickBot="1">
      <c r="B55" s="1247" t="s">
        <v>3607</v>
      </c>
      <c r="C55" s="1248"/>
      <c r="D55" s="1245"/>
      <c r="E55" s="1245"/>
      <c r="F55" s="1245"/>
    </row>
    <row r="56" spans="2:7" ht="15.75" thickBot="1">
      <c r="B56" s="1244" t="s">
        <v>28</v>
      </c>
      <c r="C56" s="1248"/>
      <c r="D56" s="1245"/>
      <c r="E56" s="1245"/>
      <c r="F56" s="1245"/>
    </row>
    <row r="57" spans="2:7" ht="36.75" thickBot="1">
      <c r="B57" s="1247" t="s">
        <v>3608</v>
      </c>
      <c r="C57" s="1248"/>
      <c r="D57" s="1245"/>
      <c r="E57" s="1245"/>
      <c r="F57" s="1245"/>
    </row>
    <row r="58" spans="2:7" ht="36.75" thickBot="1">
      <c r="B58" s="1247" t="s">
        <v>3609</v>
      </c>
      <c r="C58" s="1248"/>
      <c r="D58" s="1245"/>
      <c r="E58" s="1245"/>
      <c r="F58" s="1245"/>
    </row>
    <row r="59" spans="2:7" ht="24.75" thickBot="1">
      <c r="B59" s="1244" t="s">
        <v>29</v>
      </c>
      <c r="C59" s="1248"/>
      <c r="D59" s="1245"/>
      <c r="E59" s="1245"/>
      <c r="F59" s="1245"/>
    </row>
    <row r="60" spans="2:7" ht="36.75" thickBot="1">
      <c r="B60" s="1247" t="s">
        <v>3610</v>
      </c>
      <c r="C60" s="1248"/>
      <c r="D60" s="1245"/>
      <c r="E60" s="1245"/>
      <c r="F60" s="1245"/>
    </row>
    <row r="61" spans="2:7" ht="36.75" thickBot="1">
      <c r="B61" s="1247" t="s">
        <v>3611</v>
      </c>
      <c r="C61" s="1248"/>
      <c r="D61" s="1245"/>
      <c r="E61" s="1245"/>
      <c r="F61" s="1245"/>
    </row>
    <row r="62" spans="2:7" ht="15.75" thickBot="1">
      <c r="B62" s="1252" t="s">
        <v>30</v>
      </c>
      <c r="C62" s="1248">
        <f>C59+C56+C53+C50+C47+C44+C41</f>
        <v>199360</v>
      </c>
      <c r="D62" s="1248">
        <f t="shared" ref="D62:F62" si="2">D59+D56+D53+D50+D47+D44+D41</f>
        <v>205400</v>
      </c>
      <c r="E62" s="1248">
        <f t="shared" si="2"/>
        <v>184000</v>
      </c>
      <c r="F62" s="1248">
        <f t="shared" si="2"/>
        <v>184000</v>
      </c>
      <c r="G62" s="22"/>
    </row>
    <row r="63" spans="2:7">
      <c r="B63" s="1541" t="s">
        <v>3612</v>
      </c>
      <c r="C63" s="1573" t="s">
        <v>3613</v>
      </c>
      <c r="D63" s="1574"/>
      <c r="E63" s="1574"/>
      <c r="F63" s="1575"/>
    </row>
    <row r="64" spans="2:7">
      <c r="B64" s="1542"/>
      <c r="C64" s="1576"/>
      <c r="D64" s="1577"/>
      <c r="E64" s="1577"/>
      <c r="F64" s="1578"/>
      <c r="G64" s="1253"/>
    </row>
    <row r="65" spans="1:7" ht="41.25" customHeight="1" thickBot="1">
      <c r="B65" s="1543"/>
      <c r="C65" s="1579"/>
      <c r="D65" s="1580"/>
      <c r="E65" s="1580"/>
      <c r="F65" s="1581"/>
    </row>
    <row r="66" spans="1:7" ht="15.75" thickBot="1">
      <c r="B66" s="1254" t="s">
        <v>31</v>
      </c>
      <c r="C66" s="1255">
        <f>IF(C62-C33=0,0,"Error")</f>
        <v>0</v>
      </c>
      <c r="D66" s="1255">
        <f>IF(D62-D33=0,0,"Error")</f>
        <v>0</v>
      </c>
      <c r="E66" s="1255">
        <f>IF(E62-E33=0,0,"Error")</f>
        <v>0</v>
      </c>
      <c r="F66" s="1255">
        <f>IF(F62-F33=0,0,"Error")</f>
        <v>0</v>
      </c>
    </row>
    <row r="67" spans="1:7" ht="15.75" thickBot="1">
      <c r="A67" s="1256"/>
      <c r="B67" s="1582" t="s">
        <v>44</v>
      </c>
      <c r="C67" s="1583"/>
      <c r="D67" s="1583"/>
      <c r="E67" s="1583"/>
      <c r="F67" s="1584"/>
    </row>
    <row r="68" spans="1:7" ht="15.75" thickBot="1">
      <c r="A68" s="1256"/>
      <c r="B68" s="1582" t="s">
        <v>39</v>
      </c>
      <c r="C68" s="1583"/>
      <c r="D68" s="1583"/>
      <c r="E68" s="1583"/>
      <c r="F68" s="1584"/>
    </row>
    <row r="69" spans="1:7" ht="15.75" thickBot="1">
      <c r="A69" s="1256"/>
      <c r="B69" s="1257" t="s">
        <v>43</v>
      </c>
      <c r="C69" s="1570" t="s">
        <v>3614</v>
      </c>
      <c r="D69" s="1571"/>
      <c r="E69" s="1571"/>
      <c r="F69" s="1572"/>
    </row>
    <row r="70" spans="1:7" ht="15.75" thickBot="1">
      <c r="A70" s="1256"/>
      <c r="B70" s="1238" t="s">
        <v>13</v>
      </c>
      <c r="C70" s="1258" t="s">
        <v>3615</v>
      </c>
      <c r="D70" s="1259"/>
      <c r="E70" s="1570" t="s">
        <v>1618</v>
      </c>
      <c r="F70" s="1572"/>
    </row>
    <row r="71" spans="1:7" ht="35.25" customHeight="1" thickBot="1">
      <c r="A71" s="1256"/>
      <c r="B71" s="1237" t="s">
        <v>14</v>
      </c>
      <c r="C71" s="1516" t="s">
        <v>3616</v>
      </c>
      <c r="D71" s="1517"/>
      <c r="E71" s="1517"/>
      <c r="F71" s="1518"/>
    </row>
    <row r="72" spans="1:7" ht="15.75" thickBot="1">
      <c r="A72" s="1256"/>
      <c r="B72" s="1237" t="s">
        <v>15</v>
      </c>
      <c r="C72" s="1519" t="s">
        <v>3617</v>
      </c>
      <c r="D72" s="1520"/>
      <c r="E72" s="1520"/>
      <c r="F72" s="1521"/>
    </row>
    <row r="73" spans="1:7">
      <c r="A73" s="1256"/>
      <c r="B73" s="1539"/>
      <c r="C73" s="1239">
        <v>2022</v>
      </c>
      <c r="D73" s="1239">
        <v>2023</v>
      </c>
      <c r="E73" s="1239">
        <v>2024</v>
      </c>
      <c r="F73" s="1239">
        <v>2025</v>
      </c>
    </row>
    <row r="74" spans="1:7" ht="15.75" thickBot="1">
      <c r="A74" s="1256"/>
      <c r="B74" s="1540"/>
      <c r="C74" s="1240" t="s">
        <v>7</v>
      </c>
      <c r="D74" s="1240" t="s">
        <v>8</v>
      </c>
      <c r="E74" s="1240" t="s">
        <v>8</v>
      </c>
      <c r="F74" s="1240" t="s">
        <v>8</v>
      </c>
    </row>
    <row r="75" spans="1:7" ht="15.75" thickBot="1">
      <c r="A75" s="1256"/>
      <c r="B75" s="1237" t="s">
        <v>16</v>
      </c>
      <c r="C75" s="1241">
        <v>4</v>
      </c>
      <c r="D75" s="1241">
        <v>4</v>
      </c>
      <c r="E75" s="1241">
        <v>5</v>
      </c>
      <c r="F75" s="1241">
        <v>5</v>
      </c>
    </row>
    <row r="76" spans="1:7" ht="15.75" outlineLevel="1" thickBot="1">
      <c r="A76" s="1256"/>
      <c r="B76" s="1237" t="s">
        <v>17</v>
      </c>
      <c r="C76" s="1241">
        <v>800</v>
      </c>
      <c r="D76" s="1241">
        <v>800</v>
      </c>
      <c r="E76" s="1241">
        <v>1000</v>
      </c>
      <c r="F76" s="1241">
        <v>1000</v>
      </c>
      <c r="G76" s="1253"/>
    </row>
    <row r="77" spans="1:7" ht="15.75" outlineLevel="1" thickBot="1">
      <c r="A77" s="1256"/>
      <c r="B77" s="1237" t="s">
        <v>18</v>
      </c>
      <c r="C77" s="1241">
        <f>C76/C75</f>
        <v>200</v>
      </c>
      <c r="D77" s="1241">
        <f>D76/D75</f>
        <v>200</v>
      </c>
      <c r="E77" s="1241">
        <f t="shared" ref="E77:F77" si="3">E76/E75</f>
        <v>200</v>
      </c>
      <c r="F77" s="1241">
        <f t="shared" si="3"/>
        <v>200</v>
      </c>
    </row>
    <row r="78" spans="1:7" ht="15.75" outlineLevel="1" thickBot="1">
      <c r="A78" s="1256"/>
      <c r="B78" s="1237" t="s">
        <v>19</v>
      </c>
      <c r="C78" s="1230" t="s">
        <v>20</v>
      </c>
      <c r="D78" s="1243">
        <f>D75/C75-1</f>
        <v>0</v>
      </c>
      <c r="E78" s="1243">
        <f t="shared" ref="E78:F80" si="4">E75/D75-1</f>
        <v>0.25</v>
      </c>
      <c r="F78" s="1243">
        <f t="shared" si="4"/>
        <v>0</v>
      </c>
    </row>
    <row r="79" spans="1:7" ht="15.75" outlineLevel="1" thickBot="1">
      <c r="A79" s="1256"/>
      <c r="B79" s="1237" t="s">
        <v>21</v>
      </c>
      <c r="C79" s="1230" t="s">
        <v>20</v>
      </c>
      <c r="D79" s="1243">
        <f>D76/C76-1</f>
        <v>0</v>
      </c>
      <c r="E79" s="1243">
        <f t="shared" si="4"/>
        <v>0.25</v>
      </c>
      <c r="F79" s="1243">
        <f t="shared" si="4"/>
        <v>0</v>
      </c>
    </row>
    <row r="80" spans="1:7" ht="15.75" outlineLevel="1" thickBot="1">
      <c r="A80" s="1256"/>
      <c r="B80" s="1237" t="s">
        <v>22</v>
      </c>
      <c r="C80" s="1230" t="s">
        <v>20</v>
      </c>
      <c r="D80" s="1243">
        <f>D77/C77-1</f>
        <v>0</v>
      </c>
      <c r="E80" s="1243">
        <f t="shared" si="4"/>
        <v>0</v>
      </c>
      <c r="F80" s="1243">
        <f t="shared" si="4"/>
        <v>0</v>
      </c>
    </row>
    <row r="81" spans="1:6" ht="15.75" outlineLevel="1" thickBot="1">
      <c r="A81" s="1256"/>
      <c r="B81" s="1522" t="s">
        <v>60</v>
      </c>
      <c r="C81" s="1523"/>
      <c r="D81" s="1523"/>
      <c r="E81" s="1523"/>
      <c r="F81" s="1524"/>
    </row>
    <row r="82" spans="1:6" ht="12.75" customHeight="1" outlineLevel="1">
      <c r="A82" s="1256"/>
      <c r="B82" s="1539"/>
      <c r="C82" s="1239">
        <v>2022</v>
      </c>
      <c r="D82" s="1239">
        <v>2023</v>
      </c>
      <c r="E82" s="1239">
        <v>2024</v>
      </c>
      <c r="F82" s="1239">
        <v>2025</v>
      </c>
    </row>
    <row r="83" spans="1:6" ht="9" customHeight="1" outlineLevel="1" thickBot="1">
      <c r="A83" s="1256"/>
      <c r="B83" s="1540"/>
      <c r="C83" s="1240" t="s">
        <v>7</v>
      </c>
      <c r="D83" s="1240" t="s">
        <v>8</v>
      </c>
      <c r="E83" s="1240" t="s">
        <v>8</v>
      </c>
      <c r="F83" s="1240" t="s">
        <v>8</v>
      </c>
    </row>
    <row r="84" spans="1:6" ht="15.75" outlineLevel="1" thickBot="1">
      <c r="A84" s="1256"/>
      <c r="B84" s="1244" t="s">
        <v>41</v>
      </c>
      <c r="C84" s="1245"/>
      <c r="D84" s="1245"/>
      <c r="E84" s="1245"/>
      <c r="F84" s="1245"/>
    </row>
    <row r="85" spans="1:6" ht="15.75" outlineLevel="1" thickBot="1">
      <c r="A85" s="1256"/>
      <c r="B85" s="1244" t="s">
        <v>42</v>
      </c>
      <c r="C85" s="1248">
        <v>800</v>
      </c>
      <c r="D85" s="1241">
        <v>800</v>
      </c>
      <c r="E85" s="1245">
        <v>1000</v>
      </c>
      <c r="F85" s="1245">
        <v>1000</v>
      </c>
    </row>
    <row r="86" spans="1:6" ht="15.75" outlineLevel="1" thickBot="1">
      <c r="A86" s="1256"/>
      <c r="B86" s="1252" t="s">
        <v>30</v>
      </c>
      <c r="C86" s="1248">
        <f>C85+C84</f>
        <v>800</v>
      </c>
      <c r="D86" s="1248">
        <f t="shared" ref="D86:F86" si="5">D85+D84</f>
        <v>800</v>
      </c>
      <c r="E86" s="1248">
        <f t="shared" si="5"/>
        <v>1000</v>
      </c>
      <c r="F86" s="1248">
        <f t="shared" si="5"/>
        <v>1000</v>
      </c>
    </row>
    <row r="87" spans="1:6" outlineLevel="1">
      <c r="A87" s="1256"/>
      <c r="B87" s="1541" t="s">
        <v>3618</v>
      </c>
      <c r="C87" s="1556" t="s">
        <v>3619</v>
      </c>
      <c r="D87" s="1557"/>
      <c r="E87" s="1557"/>
      <c r="F87" s="1558"/>
    </row>
    <row r="88" spans="1:6" outlineLevel="1">
      <c r="A88" s="1256"/>
      <c r="B88" s="1542"/>
      <c r="C88" s="1559"/>
      <c r="D88" s="1560"/>
      <c r="E88" s="1560"/>
      <c r="F88" s="1561"/>
    </row>
    <row r="89" spans="1:6" ht="15.75" outlineLevel="1" thickBot="1">
      <c r="A89" s="1256"/>
      <c r="B89" s="1543"/>
      <c r="C89" s="1562"/>
      <c r="D89" s="1563"/>
      <c r="E89" s="1563"/>
      <c r="F89" s="1564"/>
    </row>
    <row r="90" spans="1:6" ht="15.75" outlineLevel="1" thickBot="1">
      <c r="A90" s="1256"/>
      <c r="B90" s="1238" t="s">
        <v>32</v>
      </c>
      <c r="C90" s="1260" t="s">
        <v>3620</v>
      </c>
      <c r="D90" s="1261"/>
      <c r="E90" s="1565" t="s">
        <v>1482</v>
      </c>
      <c r="F90" s="1566"/>
    </row>
    <row r="91" spans="1:6" ht="24.75" customHeight="1" outlineLevel="1" thickBot="1">
      <c r="A91" s="1256"/>
      <c r="B91" s="1237" t="s">
        <v>14</v>
      </c>
      <c r="C91" s="1567" t="s">
        <v>3621</v>
      </c>
      <c r="D91" s="1568"/>
      <c r="E91" s="1568"/>
      <c r="F91" s="1569"/>
    </row>
    <row r="92" spans="1:6" ht="16.5" customHeight="1" outlineLevel="1" thickBot="1">
      <c r="A92" s="1256"/>
      <c r="B92" s="1237" t="s">
        <v>15</v>
      </c>
      <c r="C92" s="1519" t="s">
        <v>3622</v>
      </c>
      <c r="D92" s="1520"/>
      <c r="E92" s="1520"/>
      <c r="F92" s="1521"/>
    </row>
    <row r="93" spans="1:6" ht="12.75" customHeight="1" outlineLevel="1">
      <c r="A93" s="1256"/>
      <c r="B93" s="1539"/>
      <c r="C93" s="1239">
        <v>2022</v>
      </c>
      <c r="D93" s="1239">
        <v>2023</v>
      </c>
      <c r="E93" s="1239">
        <v>2024</v>
      </c>
      <c r="F93" s="1239">
        <v>2025</v>
      </c>
    </row>
    <row r="94" spans="1:6" ht="9" customHeight="1" outlineLevel="1" thickBot="1">
      <c r="A94" s="1256"/>
      <c r="B94" s="1540"/>
      <c r="C94" s="1240" t="s">
        <v>7</v>
      </c>
      <c r="D94" s="1240" t="s">
        <v>8</v>
      </c>
      <c r="E94" s="1240" t="s">
        <v>8</v>
      </c>
      <c r="F94" s="1240" t="s">
        <v>8</v>
      </c>
    </row>
    <row r="95" spans="1:6" ht="15.75" outlineLevel="1" thickBot="1">
      <c r="A95" s="1256"/>
      <c r="B95" s="1237" t="s">
        <v>16</v>
      </c>
      <c r="C95" s="1241">
        <v>8</v>
      </c>
      <c r="D95" s="1241">
        <v>4</v>
      </c>
      <c r="E95" s="1241">
        <v>6</v>
      </c>
      <c r="F95" s="1241">
        <v>6</v>
      </c>
    </row>
    <row r="96" spans="1:6" ht="15.75" outlineLevel="1" thickBot="1">
      <c r="A96" s="1256"/>
      <c r="B96" s="1237" t="s">
        <v>17</v>
      </c>
      <c r="C96" s="1241">
        <v>1200</v>
      </c>
      <c r="D96" s="1241">
        <v>1200</v>
      </c>
      <c r="E96" s="1241">
        <v>1000</v>
      </c>
      <c r="F96" s="1241">
        <v>1000</v>
      </c>
    </row>
    <row r="97" spans="1:6" ht="15.75" outlineLevel="1" thickBot="1">
      <c r="A97" s="1256"/>
      <c r="B97" s="1237" t="s">
        <v>18</v>
      </c>
      <c r="C97" s="1241">
        <f>C96/C95</f>
        <v>150</v>
      </c>
      <c r="D97" s="1241">
        <f>D96/D95</f>
        <v>300</v>
      </c>
      <c r="E97" s="1241">
        <f t="shared" ref="E97:F97" si="6">E96/E95</f>
        <v>166.66666666666666</v>
      </c>
      <c r="F97" s="1241">
        <f t="shared" si="6"/>
        <v>166.66666666666666</v>
      </c>
    </row>
    <row r="98" spans="1:6" ht="15.75" outlineLevel="1" thickBot="1">
      <c r="A98" s="1256"/>
      <c r="B98" s="1237" t="s">
        <v>19</v>
      </c>
      <c r="C98" s="1230" t="s">
        <v>20</v>
      </c>
      <c r="D98" s="1243">
        <f>D95/C95-1</f>
        <v>-0.5</v>
      </c>
      <c r="E98" s="1243">
        <f t="shared" ref="E98:F100" si="7">E95/D95-1</f>
        <v>0.5</v>
      </c>
      <c r="F98" s="1243">
        <f t="shared" si="7"/>
        <v>0</v>
      </c>
    </row>
    <row r="99" spans="1:6" ht="15.75" outlineLevel="1" thickBot="1">
      <c r="A99" s="1256"/>
      <c r="B99" s="1237" t="s">
        <v>21</v>
      </c>
      <c r="C99" s="1230" t="s">
        <v>20</v>
      </c>
      <c r="D99" s="1243">
        <f>D96/C96-1</f>
        <v>0</v>
      </c>
      <c r="E99" s="1243">
        <f t="shared" si="7"/>
        <v>-0.16666666666666663</v>
      </c>
      <c r="F99" s="1243">
        <f t="shared" si="7"/>
        <v>0</v>
      </c>
    </row>
    <row r="100" spans="1:6" ht="15.75" outlineLevel="1" thickBot="1">
      <c r="A100" s="1256"/>
      <c r="B100" s="1237" t="s">
        <v>22</v>
      </c>
      <c r="C100" s="1230" t="s">
        <v>20</v>
      </c>
      <c r="D100" s="1243">
        <f>D97/C97-1</f>
        <v>1</v>
      </c>
      <c r="E100" s="1243">
        <f t="shared" si="7"/>
        <v>-0.44444444444444453</v>
      </c>
      <c r="F100" s="1243">
        <f t="shared" si="7"/>
        <v>0</v>
      </c>
    </row>
    <row r="101" spans="1:6" ht="15.75" outlineLevel="1" thickBot="1">
      <c r="A101" s="1256"/>
      <c r="B101" s="1522" t="s">
        <v>91</v>
      </c>
      <c r="C101" s="1523"/>
      <c r="D101" s="1523"/>
      <c r="E101" s="1523"/>
      <c r="F101" s="1524"/>
    </row>
    <row r="102" spans="1:6" ht="12.75" customHeight="1" outlineLevel="1">
      <c r="A102" s="1256"/>
      <c r="B102" s="1539"/>
      <c r="C102" s="1239">
        <v>2022</v>
      </c>
      <c r="D102" s="1239">
        <v>2023</v>
      </c>
      <c r="E102" s="1239">
        <v>2024</v>
      </c>
      <c r="F102" s="1239">
        <v>2025</v>
      </c>
    </row>
    <row r="103" spans="1:6" ht="9" customHeight="1" outlineLevel="1" thickBot="1">
      <c r="A103" s="1256"/>
      <c r="B103" s="1540"/>
      <c r="C103" s="1240" t="s">
        <v>7</v>
      </c>
      <c r="D103" s="1240" t="s">
        <v>8</v>
      </c>
      <c r="E103" s="1240" t="s">
        <v>8</v>
      </c>
      <c r="F103" s="1240" t="s">
        <v>8</v>
      </c>
    </row>
    <row r="104" spans="1:6" ht="15.75" outlineLevel="1" thickBot="1">
      <c r="A104" s="1256"/>
      <c r="B104" s="1244" t="s">
        <v>41</v>
      </c>
      <c r="C104" s="1262"/>
      <c r="D104" s="1245"/>
      <c r="E104" s="1245"/>
      <c r="F104" s="1245"/>
    </row>
    <row r="105" spans="1:6" ht="15.75" outlineLevel="1" thickBot="1">
      <c r="A105" s="1256"/>
      <c r="B105" s="1244" t="s">
        <v>42</v>
      </c>
      <c r="C105" s="1263">
        <v>1200</v>
      </c>
      <c r="D105" s="1241">
        <v>1200</v>
      </c>
      <c r="E105" s="1245">
        <v>1000</v>
      </c>
      <c r="F105" s="1245">
        <v>1000</v>
      </c>
    </row>
    <row r="106" spans="1:6" ht="15.75" outlineLevel="1" thickBot="1">
      <c r="A106" s="1256"/>
      <c r="B106" s="1252" t="s">
        <v>33</v>
      </c>
      <c r="C106" s="1263">
        <f>C105+C104</f>
        <v>1200</v>
      </c>
      <c r="D106" s="1248">
        <f t="shared" ref="D106:F106" si="8">D105+D104</f>
        <v>1200</v>
      </c>
      <c r="E106" s="1248">
        <f t="shared" si="8"/>
        <v>1000</v>
      </c>
      <c r="F106" s="1248">
        <f t="shared" si="8"/>
        <v>1000</v>
      </c>
    </row>
    <row r="107" spans="1:6" outlineLevel="1">
      <c r="A107" s="1256"/>
      <c r="B107" s="1541" t="s">
        <v>3623</v>
      </c>
      <c r="C107" s="1544"/>
      <c r="D107" s="1545"/>
      <c r="E107" s="1545"/>
      <c r="F107" s="1546"/>
    </row>
    <row r="108" spans="1:6">
      <c r="A108" s="1256"/>
      <c r="B108" s="1542"/>
      <c r="C108" s="1547"/>
      <c r="D108" s="1548"/>
      <c r="E108" s="1548"/>
      <c r="F108" s="1549"/>
    </row>
    <row r="109" spans="1:6" ht="15.75" thickBot="1">
      <c r="A109" s="1256"/>
      <c r="B109" s="1543"/>
      <c r="C109" s="1550"/>
      <c r="D109" s="1551"/>
      <c r="E109" s="1551"/>
      <c r="F109" s="1552"/>
    </row>
    <row r="110" spans="1:6" ht="15.75" hidden="1" thickBot="1">
      <c r="B110" s="1264" t="s">
        <v>43</v>
      </c>
      <c r="C110" s="1553" t="s">
        <v>3624</v>
      </c>
      <c r="D110" s="1554"/>
      <c r="E110" s="1554"/>
      <c r="F110" s="1555"/>
    </row>
    <row r="111" spans="1:6" ht="34.5" hidden="1" customHeight="1" thickBot="1">
      <c r="B111" s="1238" t="s">
        <v>144</v>
      </c>
      <c r="C111" s="1265" t="s">
        <v>3625</v>
      </c>
      <c r="D111" s="1266"/>
      <c r="E111" s="1534" t="s">
        <v>3626</v>
      </c>
      <c r="F111" s="1535"/>
    </row>
    <row r="112" spans="1:6" ht="23.25" hidden="1" customHeight="1" thickBot="1">
      <c r="B112" s="1267" t="s">
        <v>14</v>
      </c>
      <c r="C112" s="1516"/>
      <c r="D112" s="1517"/>
      <c r="E112" s="1517"/>
      <c r="F112" s="1518"/>
    </row>
    <row r="113" spans="2:6" ht="15.75" hidden="1" thickBot="1">
      <c r="B113" s="1267" t="s">
        <v>15</v>
      </c>
      <c r="C113" s="1519" t="s">
        <v>3627</v>
      </c>
      <c r="D113" s="1520"/>
      <c r="E113" s="1520"/>
      <c r="F113" s="1521"/>
    </row>
    <row r="114" spans="2:6" ht="15.75" hidden="1" thickBot="1">
      <c r="B114" s="1267" t="s">
        <v>16</v>
      </c>
      <c r="C114" s="38"/>
      <c r="D114" s="38"/>
      <c r="E114" s="1267"/>
      <c r="F114" s="1267"/>
    </row>
    <row r="115" spans="2:6" ht="15.75" hidden="1" thickBot="1">
      <c r="B115" s="1267" t="s">
        <v>17</v>
      </c>
      <c r="C115" s="20"/>
      <c r="D115" s="20"/>
      <c r="E115" s="20"/>
      <c r="F115" s="20"/>
    </row>
    <row r="116" spans="2:6" ht="15.75" hidden="1" thickBot="1">
      <c r="B116" s="1267" t="s">
        <v>18</v>
      </c>
      <c r="C116" s="20" t="e">
        <f>C115/C114</f>
        <v>#DIV/0!</v>
      </c>
      <c r="D116" s="20"/>
      <c r="E116" s="20"/>
      <c r="F116" s="20"/>
    </row>
    <row r="117" spans="2:6" ht="15.75" hidden="1" thickBot="1">
      <c r="B117" s="1267" t="s">
        <v>19</v>
      </c>
      <c r="C117" s="38" t="s">
        <v>20</v>
      </c>
      <c r="D117" s="21"/>
      <c r="E117" s="21"/>
      <c r="F117" s="21"/>
    </row>
    <row r="118" spans="2:6" ht="15.75" thickBot="1">
      <c r="B118" s="1267" t="s">
        <v>21</v>
      </c>
      <c r="C118" s="38" t="s">
        <v>20</v>
      </c>
      <c r="D118" s="21"/>
      <c r="E118" s="21"/>
      <c r="F118" s="21"/>
    </row>
    <row r="119" spans="2:6" ht="15.75" thickBot="1">
      <c r="B119" s="1267" t="s">
        <v>22</v>
      </c>
      <c r="C119" s="38" t="s">
        <v>20</v>
      </c>
      <c r="D119" s="21"/>
      <c r="E119" s="21"/>
      <c r="F119" s="21"/>
    </row>
    <row r="120" spans="2:6" ht="15.75" hidden="1" thickBot="1">
      <c r="B120" s="1522" t="s">
        <v>92</v>
      </c>
      <c r="C120" s="1523"/>
      <c r="D120" s="1523"/>
      <c r="E120" s="1523"/>
      <c r="F120" s="1524"/>
    </row>
    <row r="121" spans="2:6" ht="15.75" hidden="1" thickBot="1">
      <c r="B121" s="1268"/>
      <c r="C121" s="19">
        <v>2020</v>
      </c>
      <c r="D121" s="19">
        <v>2021</v>
      </c>
      <c r="E121" s="19">
        <v>2022</v>
      </c>
      <c r="F121" s="19">
        <v>2023</v>
      </c>
    </row>
    <row r="122" spans="2:6" ht="15.75" hidden="1" thickBot="1">
      <c r="B122" s="38"/>
      <c r="C122" s="40" t="s">
        <v>7</v>
      </c>
      <c r="D122" s="40" t="s">
        <v>8</v>
      </c>
      <c r="E122" s="40" t="s">
        <v>8</v>
      </c>
      <c r="F122" s="40" t="s">
        <v>8</v>
      </c>
    </row>
    <row r="123" spans="2:6" ht="15.75" hidden="1" thickBot="1">
      <c r="B123" s="1269" t="s">
        <v>41</v>
      </c>
      <c r="C123" s="23"/>
      <c r="D123" s="23"/>
      <c r="E123" s="23"/>
      <c r="F123" s="23"/>
    </row>
    <row r="124" spans="2:6" ht="15.75" hidden="1" thickBot="1">
      <c r="B124" s="1270" t="s">
        <v>135</v>
      </c>
      <c r="C124" s="23"/>
      <c r="D124" s="23"/>
      <c r="E124" s="23"/>
      <c r="F124" s="23"/>
    </row>
    <row r="125" spans="2:6" ht="15.75" hidden="1" thickBot="1">
      <c r="B125" s="1270" t="s">
        <v>147</v>
      </c>
      <c r="C125" s="23"/>
      <c r="D125" s="23"/>
      <c r="E125" s="23"/>
      <c r="F125" s="23"/>
    </row>
    <row r="126" spans="2:6" ht="15.75" hidden="1" thickBot="1">
      <c r="B126" s="1270" t="s">
        <v>141</v>
      </c>
      <c r="C126" s="23"/>
      <c r="D126" s="23"/>
      <c r="E126" s="23"/>
      <c r="F126" s="23"/>
    </row>
    <row r="127" spans="2:6" ht="15.75" hidden="1" thickBot="1">
      <c r="B127" s="1270" t="s">
        <v>142</v>
      </c>
      <c r="C127" s="23"/>
      <c r="D127" s="23"/>
      <c r="E127" s="23"/>
      <c r="F127" s="23"/>
    </row>
    <row r="128" spans="2:6" ht="15.75" hidden="1" thickBot="1">
      <c r="B128" s="1269" t="s">
        <v>42</v>
      </c>
      <c r="C128" s="24"/>
      <c r="D128" s="24"/>
      <c r="E128" s="23"/>
      <c r="F128" s="23"/>
    </row>
    <row r="129" spans="2:6" ht="15.75" hidden="1" thickBot="1">
      <c r="B129" s="1270" t="s">
        <v>135</v>
      </c>
      <c r="C129" s="24"/>
      <c r="D129" s="24"/>
      <c r="E129" s="23"/>
      <c r="F129" s="23"/>
    </row>
    <row r="130" spans="2:6" ht="15.75" hidden="1" thickBot="1">
      <c r="B130" s="1270" t="s">
        <v>147</v>
      </c>
      <c r="C130" s="24"/>
      <c r="D130" s="23"/>
      <c r="E130" s="23"/>
      <c r="F130" s="23"/>
    </row>
    <row r="131" spans="2:6" ht="15.75" hidden="1" thickBot="1">
      <c r="B131" s="1270" t="s">
        <v>141</v>
      </c>
      <c r="C131" s="24"/>
      <c r="D131" s="23"/>
      <c r="E131" s="23"/>
      <c r="F131" s="23"/>
    </row>
    <row r="132" spans="2:6" ht="15.75" hidden="1" thickBot="1">
      <c r="B132" s="1270" t="s">
        <v>142</v>
      </c>
      <c r="C132" s="24"/>
      <c r="D132" s="23"/>
      <c r="E132" s="23"/>
      <c r="F132" s="23"/>
    </row>
    <row r="133" spans="2:6" ht="15.75" hidden="1" thickBot="1">
      <c r="B133" s="1252" t="s">
        <v>35</v>
      </c>
      <c r="C133" s="24">
        <f>C128+C123</f>
        <v>0</v>
      </c>
      <c r="D133" s="24"/>
      <c r="E133" s="24"/>
      <c r="F133" s="24"/>
    </row>
    <row r="134" spans="2:6" ht="15.75" thickBot="1">
      <c r="B134" s="1536" t="s">
        <v>44</v>
      </c>
      <c r="C134" s="1537"/>
      <c r="D134" s="1537"/>
      <c r="E134" s="1537"/>
      <c r="F134" s="1538"/>
    </row>
    <row r="135" spans="2:6" ht="15.75" thickBot="1">
      <c r="B135" s="1536" t="s">
        <v>45</v>
      </c>
      <c r="C135" s="1537"/>
      <c r="D135" s="1537"/>
      <c r="E135" s="1537"/>
      <c r="F135" s="1538"/>
    </row>
    <row r="136" spans="2:6" ht="15.75" thickBot="1">
      <c r="B136" s="1271" t="s">
        <v>43</v>
      </c>
      <c r="C136" s="1511"/>
      <c r="D136" s="1512"/>
      <c r="E136" s="1512"/>
      <c r="F136" s="1513"/>
    </row>
    <row r="137" spans="2:6" ht="15.75" thickBot="1">
      <c r="B137" s="1238" t="s">
        <v>13</v>
      </c>
      <c r="C137" s="1272"/>
      <c r="D137"/>
      <c r="E137" s="1514"/>
      <c r="F137" s="1515"/>
    </row>
    <row r="138" spans="2:6" ht="15.75" customHeight="1" thickBot="1">
      <c r="B138" s="1267" t="s">
        <v>14</v>
      </c>
      <c r="C138" s="1516"/>
      <c r="D138" s="1517"/>
      <c r="E138" s="1517"/>
      <c r="F138" s="1518"/>
    </row>
    <row r="139" spans="2:6" ht="15.75" customHeight="1" thickBot="1">
      <c r="B139" s="1267" t="s">
        <v>15</v>
      </c>
      <c r="C139" s="1519"/>
      <c r="D139" s="1520"/>
      <c r="E139" s="1520"/>
      <c r="F139" s="1521"/>
    </row>
    <row r="140" spans="2:6" ht="15.75" thickBot="1">
      <c r="B140" s="1267" t="s">
        <v>16</v>
      </c>
      <c r="C140" s="1273">
        <v>0</v>
      </c>
      <c r="D140" s="38"/>
      <c r="E140" s="1267"/>
      <c r="F140" s="1267"/>
    </row>
    <row r="141" spans="2:6" ht="15.75" thickBot="1">
      <c r="B141" s="1267" t="s">
        <v>17</v>
      </c>
      <c r="C141" s="20">
        <v>0</v>
      </c>
      <c r="D141" s="20"/>
      <c r="E141" s="20"/>
      <c r="F141" s="20"/>
    </row>
    <row r="142" spans="2:6" ht="15.75" thickBot="1">
      <c r="B142" s="1267" t="s">
        <v>18</v>
      </c>
      <c r="C142" s="20" t="e">
        <f t="shared" ref="C142" si="9">C141/C140</f>
        <v>#DIV/0!</v>
      </c>
      <c r="D142" s="20"/>
      <c r="E142" s="20"/>
      <c r="F142" s="20"/>
    </row>
    <row r="143" spans="2:6" ht="15.75" thickBot="1">
      <c r="B143" s="1267" t="s">
        <v>19</v>
      </c>
      <c r="C143" s="38" t="s">
        <v>20</v>
      </c>
      <c r="D143" s="21"/>
      <c r="E143" s="21"/>
      <c r="F143" s="21"/>
    </row>
    <row r="144" spans="2:6" ht="15.75" thickBot="1">
      <c r="B144" s="1267" t="s">
        <v>21</v>
      </c>
      <c r="C144" s="38" t="s">
        <v>20</v>
      </c>
      <c r="D144" s="21"/>
      <c r="E144" s="21"/>
      <c r="F144" s="21"/>
    </row>
    <row r="145" spans="1:7" ht="15.75" thickBot="1">
      <c r="B145" s="1267" t="s">
        <v>22</v>
      </c>
      <c r="C145" s="38" t="s">
        <v>20</v>
      </c>
      <c r="D145" s="21"/>
      <c r="E145" s="21"/>
      <c r="F145" s="21"/>
    </row>
    <row r="146" spans="1:7" ht="15.75" customHeight="1" thickBot="1">
      <c r="B146" s="1522" t="s">
        <v>60</v>
      </c>
      <c r="C146" s="1523"/>
      <c r="D146" s="1523"/>
      <c r="E146" s="1523"/>
      <c r="F146" s="1524"/>
    </row>
    <row r="147" spans="1:7" ht="15.75" customHeight="1">
      <c r="B147" s="1268"/>
      <c r="C147" s="1239">
        <v>2022</v>
      </c>
      <c r="D147" s="1239">
        <v>2023</v>
      </c>
      <c r="E147" s="1239">
        <v>2024</v>
      </c>
      <c r="F147" s="1239">
        <v>2025</v>
      </c>
    </row>
    <row r="148" spans="1:7" ht="15.75" thickBot="1">
      <c r="B148" s="38"/>
      <c r="C148" s="1240" t="s">
        <v>7</v>
      </c>
      <c r="D148" s="1240" t="s">
        <v>8</v>
      </c>
      <c r="E148" s="1240" t="s">
        <v>8</v>
      </c>
      <c r="F148" s="1240" t="s">
        <v>8</v>
      </c>
    </row>
    <row r="149" spans="1:7" ht="15.75" thickBot="1">
      <c r="B149" s="1269" t="s">
        <v>41</v>
      </c>
      <c r="C149" s="23"/>
      <c r="D149" s="23"/>
      <c r="E149" s="23"/>
      <c r="F149" s="23"/>
    </row>
    <row r="150" spans="1:7" ht="15.75" thickBot="1">
      <c r="B150" s="1270" t="s">
        <v>135</v>
      </c>
      <c r="C150" s="23"/>
      <c r="D150" s="23"/>
      <c r="E150" s="23"/>
      <c r="F150" s="23"/>
    </row>
    <row r="151" spans="1:7" ht="15.75" thickBot="1">
      <c r="B151" s="1270" t="s">
        <v>147</v>
      </c>
      <c r="C151" s="23"/>
      <c r="D151" s="23"/>
      <c r="E151" s="23"/>
      <c r="F151" s="23"/>
    </row>
    <row r="152" spans="1:7" ht="15.75" thickBot="1">
      <c r="B152" s="1270" t="s">
        <v>141</v>
      </c>
      <c r="C152" s="23"/>
      <c r="D152" s="23"/>
      <c r="E152" s="23"/>
      <c r="F152" s="23"/>
    </row>
    <row r="153" spans="1:7" ht="15.75" thickBot="1">
      <c r="B153" s="1270" t="s">
        <v>142</v>
      </c>
      <c r="C153" s="23"/>
      <c r="D153" s="23"/>
      <c r="E153" s="23"/>
      <c r="F153" s="23"/>
    </row>
    <row r="154" spans="1:7" ht="15.75" thickBot="1">
      <c r="B154" s="1269" t="s">
        <v>42</v>
      </c>
      <c r="C154" s="24">
        <v>0</v>
      </c>
      <c r="D154" s="23"/>
      <c r="E154" s="23"/>
      <c r="F154" s="23"/>
    </row>
    <row r="155" spans="1:7" ht="15.75" thickBot="1">
      <c r="B155" s="1270" t="s">
        <v>135</v>
      </c>
      <c r="C155" s="24">
        <v>0</v>
      </c>
      <c r="D155" s="23"/>
      <c r="E155" s="23"/>
      <c r="F155" s="23"/>
    </row>
    <row r="156" spans="1:7" ht="15.75" thickBot="1">
      <c r="B156" s="1270" t="s">
        <v>147</v>
      </c>
      <c r="C156" s="24"/>
      <c r="D156" s="23"/>
      <c r="E156" s="23"/>
      <c r="F156" s="23"/>
    </row>
    <row r="157" spans="1:7" ht="15.75" thickBot="1">
      <c r="B157" s="1270" t="s">
        <v>141</v>
      </c>
      <c r="C157" s="24"/>
      <c r="D157" s="23"/>
      <c r="E157" s="23"/>
      <c r="F157" s="23"/>
    </row>
    <row r="158" spans="1:7" ht="15.75" thickBot="1">
      <c r="B158" s="1270" t="s">
        <v>142</v>
      </c>
      <c r="C158" s="24"/>
      <c r="D158" s="23"/>
      <c r="E158" s="23"/>
      <c r="F158" s="23"/>
    </row>
    <row r="159" spans="1:7" ht="15.75" thickBot="1">
      <c r="B159" s="1274" t="s">
        <v>30</v>
      </c>
      <c r="C159" s="24">
        <f>C154+C149</f>
        <v>0</v>
      </c>
      <c r="D159" s="24"/>
      <c r="E159" s="24"/>
      <c r="F159" s="24"/>
    </row>
    <row r="160" spans="1:7" ht="24.75" thickBot="1">
      <c r="A160" s="1256"/>
      <c r="B160" s="1235" t="s">
        <v>49</v>
      </c>
      <c r="C160" s="1275">
        <f>C33+C76+C133+C106+C159</f>
        <v>201360</v>
      </c>
      <c r="D160" s="1275">
        <f>D33+D76+D133+D106+D159</f>
        <v>207400</v>
      </c>
      <c r="E160" s="1275">
        <f>E33+E96+E76</f>
        <v>186000</v>
      </c>
      <c r="F160" s="1275">
        <f>F33+F96+F76</f>
        <v>186000</v>
      </c>
      <c r="G160" s="22"/>
    </row>
    <row r="161" spans="1:6" ht="24.75" thickBot="1">
      <c r="A161" s="1256"/>
      <c r="B161" s="1235" t="s">
        <v>50</v>
      </c>
      <c r="C161" s="1275">
        <f>C163+C165+C167+C179</f>
        <v>201360</v>
      </c>
      <c r="D161" s="1275">
        <f>D163+D165+D167+D179</f>
        <v>207400</v>
      </c>
      <c r="E161" s="1275">
        <f>E41+E44+E47+E105+E85</f>
        <v>186000</v>
      </c>
      <c r="F161" s="1275">
        <f>F41+F44+F47+F105+F85</f>
        <v>186000</v>
      </c>
    </row>
    <row r="162" spans="1:6" ht="24.75" thickBot="1">
      <c r="A162" s="1256"/>
      <c r="B162" s="1276" t="s">
        <v>3628</v>
      </c>
      <c r="C162" s="1277"/>
      <c r="D162" s="1275"/>
      <c r="E162" s="1278"/>
      <c r="F162" s="1278"/>
    </row>
    <row r="163" spans="1:6" ht="15.75" thickBot="1">
      <c r="A163" s="1256"/>
      <c r="B163" s="1244" t="s">
        <v>23</v>
      </c>
      <c r="C163" s="1245">
        <f>C41</f>
        <v>161700</v>
      </c>
      <c r="D163" s="1275">
        <f>D41</f>
        <v>166100</v>
      </c>
      <c r="E163" s="1245">
        <v>145340</v>
      </c>
      <c r="F163" s="1245">
        <v>145340</v>
      </c>
    </row>
    <row r="164" spans="1:6" ht="15.75" thickBot="1">
      <c r="A164" s="1256"/>
      <c r="B164" s="1247" t="s">
        <v>3629</v>
      </c>
      <c r="C164" s="1248"/>
      <c r="D164" s="1275"/>
      <c r="E164" s="1279"/>
      <c r="F164" s="1250"/>
    </row>
    <row r="165" spans="1:6" ht="24.75" thickBot="1">
      <c r="A165" s="1256"/>
      <c r="B165" s="1244" t="s">
        <v>24</v>
      </c>
      <c r="C165" s="1245">
        <f>C44</f>
        <v>13660</v>
      </c>
      <c r="D165" s="1275">
        <f>D44</f>
        <v>15660</v>
      </c>
      <c r="E165" s="1280">
        <f t="shared" ref="E165:F165" si="10">E44</f>
        <v>15660</v>
      </c>
      <c r="F165" s="1280">
        <f t="shared" si="10"/>
        <v>15660</v>
      </c>
    </row>
    <row r="166" spans="1:6" ht="24.75" thickBot="1">
      <c r="A166" s="1256"/>
      <c r="B166" s="1247" t="s">
        <v>3630</v>
      </c>
      <c r="C166" s="1248"/>
      <c r="D166" s="1275"/>
      <c r="E166" s="1250"/>
      <c r="F166" s="1250"/>
    </row>
    <row r="167" spans="1:6" ht="15.75" thickBot="1">
      <c r="A167" s="1256"/>
      <c r="B167" s="1244" t="s">
        <v>25</v>
      </c>
      <c r="C167" s="1245">
        <f>C47</f>
        <v>24000</v>
      </c>
      <c r="D167" s="1275">
        <f>D47</f>
        <v>23640</v>
      </c>
      <c r="E167" s="1245">
        <v>23000</v>
      </c>
      <c r="F167" s="1245">
        <v>23000</v>
      </c>
    </row>
    <row r="168" spans="1:6" ht="24.75" thickBot="1">
      <c r="A168" s="1256"/>
      <c r="B168" s="1247" t="s">
        <v>3631</v>
      </c>
      <c r="C168" s="1248"/>
      <c r="D168" s="1275">
        <f>D104+D84</f>
        <v>0</v>
      </c>
      <c r="E168" s="1250"/>
      <c r="F168" s="1250"/>
    </row>
    <row r="169" spans="1:6" ht="15.75" thickBot="1">
      <c r="A169" s="1256"/>
      <c r="B169" s="1244" t="s">
        <v>26</v>
      </c>
      <c r="C169" s="1245">
        <f>C50</f>
        <v>0</v>
      </c>
      <c r="D169" s="1280">
        <f>D50</f>
        <v>0</v>
      </c>
      <c r="E169" s="1245">
        <f>E50</f>
        <v>0</v>
      </c>
      <c r="F169" s="1245">
        <f>F50</f>
        <v>0</v>
      </c>
    </row>
    <row r="170" spans="1:6" ht="15.75" thickBot="1">
      <c r="A170" s="1256"/>
      <c r="B170" s="1247" t="s">
        <v>3632</v>
      </c>
      <c r="C170" s="1248"/>
      <c r="D170" s="1275"/>
      <c r="E170" s="1250"/>
      <c r="F170" s="1250"/>
    </row>
    <row r="171" spans="1:6" ht="15.75" thickBot="1">
      <c r="A171" s="1256"/>
      <c r="B171" s="1244" t="s">
        <v>27</v>
      </c>
      <c r="C171" s="1245">
        <f>C53</f>
        <v>0</v>
      </c>
      <c r="D171" s="1280">
        <f>D53</f>
        <v>0</v>
      </c>
      <c r="E171" s="1245">
        <f>E53</f>
        <v>0</v>
      </c>
      <c r="F171" s="1245">
        <f>F53</f>
        <v>0</v>
      </c>
    </row>
    <row r="172" spans="1:6" ht="24.75" thickBot="1">
      <c r="A172" s="1256"/>
      <c r="B172" s="1247" t="s">
        <v>3633</v>
      </c>
      <c r="C172" s="1248"/>
      <c r="D172" s="1275">
        <f>D45+D108+D88</f>
        <v>0</v>
      </c>
      <c r="E172" s="1250"/>
      <c r="F172" s="1250"/>
    </row>
    <row r="173" spans="1:6" ht="15.75" thickBot="1">
      <c r="A173" s="1256"/>
      <c r="B173" s="1244" t="s">
        <v>28</v>
      </c>
      <c r="C173" s="1245">
        <f>C56</f>
        <v>0</v>
      </c>
      <c r="D173" s="1275">
        <f>D46+D109+D89</f>
        <v>0</v>
      </c>
      <c r="E173" s="1245">
        <f>E56</f>
        <v>0</v>
      </c>
      <c r="F173" s="1245">
        <f>F56</f>
        <v>0</v>
      </c>
    </row>
    <row r="174" spans="1:6" ht="15.75" thickBot="1">
      <c r="A174" s="1256"/>
      <c r="B174" s="1247" t="s">
        <v>3634</v>
      </c>
      <c r="C174" s="1248"/>
      <c r="D174" s="1281"/>
      <c r="E174" s="1250"/>
      <c r="F174" s="1250"/>
    </row>
    <row r="175" spans="1:6" ht="24.75" thickBot="1">
      <c r="A175" s="1256"/>
      <c r="B175" s="1244" t="s">
        <v>29</v>
      </c>
      <c r="C175" s="1245">
        <f>C59</f>
        <v>0</v>
      </c>
      <c r="D175" s="1275">
        <f>D48+D90</f>
        <v>0</v>
      </c>
      <c r="E175" s="1245">
        <f>E59</f>
        <v>0</v>
      </c>
      <c r="F175" s="1245">
        <f>F59</f>
        <v>0</v>
      </c>
    </row>
    <row r="176" spans="1:6" ht="24.75" thickBot="1">
      <c r="A176" s="1256"/>
      <c r="B176" s="1247" t="s">
        <v>3635</v>
      </c>
      <c r="C176" s="1248"/>
      <c r="D176" s="1275">
        <f>D49+D91</f>
        <v>0</v>
      </c>
      <c r="E176" s="1250"/>
      <c r="F176" s="1250"/>
    </row>
    <row r="177" spans="1:6" ht="15.75" thickBot="1">
      <c r="A177" s="1256"/>
      <c r="B177" s="1244" t="s">
        <v>51</v>
      </c>
      <c r="C177" s="1245">
        <f>C84+C104</f>
        <v>0</v>
      </c>
      <c r="D177" s="1275">
        <f>D50+D92</f>
        <v>0</v>
      </c>
      <c r="E177" s="1245">
        <f>E84+E104</f>
        <v>0</v>
      </c>
      <c r="F177" s="1245">
        <f>F84+F104</f>
        <v>0</v>
      </c>
    </row>
    <row r="178" spans="1:6" ht="24.75" thickBot="1">
      <c r="A178" s="1256"/>
      <c r="B178" s="1247" t="s">
        <v>3636</v>
      </c>
      <c r="C178" s="1248"/>
      <c r="D178" s="1275"/>
      <c r="E178" s="1250"/>
      <c r="F178" s="1250"/>
    </row>
    <row r="179" spans="1:6" ht="15.75" thickBot="1">
      <c r="A179" s="1256"/>
      <c r="B179" s="1244" t="s">
        <v>52</v>
      </c>
      <c r="C179" s="1245">
        <f>C86+C106+C133+C159</f>
        <v>2000</v>
      </c>
      <c r="D179" s="1275">
        <f>D86+D106+D133+D159</f>
        <v>2000</v>
      </c>
      <c r="E179" s="1245">
        <f>E86+E106+E133+E159</f>
        <v>2000</v>
      </c>
      <c r="F179" s="1245">
        <f>F86+F106+F133+F159</f>
        <v>2000</v>
      </c>
    </row>
    <row r="180" spans="1:6" ht="15.75" thickBot="1">
      <c r="A180" s="1256"/>
      <c r="B180" s="1247" t="s">
        <v>3637</v>
      </c>
      <c r="C180" s="1248"/>
      <c r="D180" s="1275"/>
      <c r="E180" s="1250"/>
      <c r="F180" s="1250"/>
    </row>
    <row r="181" spans="1:6">
      <c r="A181" s="1256"/>
      <c r="B181" s="1525" t="s">
        <v>3638</v>
      </c>
      <c r="C181" s="1528"/>
      <c r="D181" s="1528"/>
      <c r="E181" s="1528"/>
      <c r="F181" s="1529"/>
    </row>
    <row r="182" spans="1:6">
      <c r="B182" s="1526"/>
      <c r="C182" s="1530"/>
      <c r="D182" s="1530"/>
      <c r="E182" s="1530"/>
      <c r="F182" s="1531"/>
    </row>
    <row r="183" spans="1:6" ht="15.75" thickBot="1">
      <c r="B183" s="1527"/>
      <c r="C183" s="1532"/>
      <c r="D183" s="1532"/>
      <c r="E183" s="1532"/>
      <c r="F183" s="1533"/>
    </row>
    <row r="184" spans="1:6" ht="15.75" thickBot="1">
      <c r="B184" s="1254" t="s">
        <v>31</v>
      </c>
      <c r="C184" s="1255">
        <f>IF(C161-C160=0,0,"Error")</f>
        <v>0</v>
      </c>
      <c r="D184" s="1255">
        <f t="shared" ref="D184:F184" si="11">IF(D161-D160=0,0,"Error")</f>
        <v>0</v>
      </c>
      <c r="E184" s="1255">
        <f t="shared" si="11"/>
        <v>0</v>
      </c>
      <c r="F184" s="1255">
        <f t="shared" si="11"/>
        <v>0</v>
      </c>
    </row>
    <row r="185" spans="1:6" ht="24.75" thickBot="1">
      <c r="B185" s="1282" t="s">
        <v>3639</v>
      </c>
      <c r="C185" s="1245">
        <v>49</v>
      </c>
      <c r="D185" s="1245">
        <v>57</v>
      </c>
      <c r="E185" s="1245">
        <v>57</v>
      </c>
      <c r="F185" s="1245">
        <v>57</v>
      </c>
    </row>
    <row r="186" spans="1:6" ht="24.75" thickBot="1">
      <c r="B186" s="1282" t="s">
        <v>3640</v>
      </c>
      <c r="C186" s="1245">
        <v>6</v>
      </c>
      <c r="D186" s="1245">
        <v>8</v>
      </c>
      <c r="E186" s="1245">
        <v>8</v>
      </c>
      <c r="F186" s="1245">
        <v>8</v>
      </c>
    </row>
    <row r="187" spans="1:6" ht="15.75" thickBot="1">
      <c r="B187" s="1283"/>
      <c r="C187" s="1284"/>
      <c r="D187" s="1284"/>
      <c r="E187" s="1284"/>
      <c r="F187" s="1284"/>
    </row>
    <row r="188" spans="1:6">
      <c r="A188" s="1503" t="s">
        <v>3047</v>
      </c>
      <c r="B188" s="1285" t="s">
        <v>3641</v>
      </c>
      <c r="D188" s="1503" t="s">
        <v>3041</v>
      </c>
      <c r="E188" s="1286" t="s">
        <v>284</v>
      </c>
      <c r="F188" s="1285" t="s">
        <v>3641</v>
      </c>
    </row>
    <row r="189" spans="1:6">
      <c r="A189" s="1504"/>
      <c r="B189" s="1287"/>
      <c r="D189" s="1504"/>
      <c r="E189" s="1288" t="s">
        <v>3042</v>
      </c>
      <c r="F189" s="1287"/>
    </row>
    <row r="190" spans="1:6" ht="15.75" thickBot="1">
      <c r="A190" s="1505"/>
      <c r="B190" s="1289" t="s">
        <v>3065</v>
      </c>
      <c r="D190" s="1505"/>
      <c r="E190" s="1290" t="s">
        <v>283</v>
      </c>
      <c r="F190" s="1289" t="s">
        <v>3065</v>
      </c>
    </row>
    <row r="191" spans="1:6" ht="15.75" thickBot="1">
      <c r="A191" s="1291"/>
      <c r="B191" s="1292"/>
      <c r="D191" s="1291"/>
      <c r="E191" s="1292"/>
      <c r="F191" s="1292"/>
    </row>
    <row r="192" spans="1:6">
      <c r="A192" s="1291"/>
      <c r="B192" s="1292"/>
      <c r="D192" s="1503" t="s">
        <v>3045</v>
      </c>
      <c r="E192" s="1286" t="s">
        <v>284</v>
      </c>
      <c r="F192" s="1285" t="s">
        <v>3642</v>
      </c>
    </row>
    <row r="193" spans="1:7">
      <c r="A193" s="1291"/>
      <c r="B193" s="1292"/>
      <c r="D193" s="1504"/>
      <c r="E193" s="1288" t="s">
        <v>3042</v>
      </c>
      <c r="F193" s="1287"/>
    </row>
    <row r="194" spans="1:7" ht="15.75" thickBot="1">
      <c r="A194" s="1291"/>
      <c r="B194" s="1292"/>
      <c r="D194" s="1505"/>
      <c r="E194" s="1290" t="s">
        <v>283</v>
      </c>
      <c r="F194" s="1289" t="s">
        <v>3065</v>
      </c>
    </row>
    <row r="195" spans="1:7">
      <c r="A195" s="1291"/>
      <c r="B195" s="1292"/>
      <c r="C195" s="1292"/>
      <c r="D195" s="1291"/>
      <c r="E195" s="1292"/>
      <c r="F195" s="1292"/>
    </row>
    <row r="196" spans="1:7" ht="15.75" thickBot="1">
      <c r="A196" s="1291"/>
      <c r="B196" s="1292"/>
      <c r="C196" s="1292"/>
      <c r="D196" s="1291"/>
      <c r="E196" s="1292"/>
      <c r="F196" s="1292"/>
    </row>
    <row r="197" spans="1:7" ht="15.75" thickBot="1">
      <c r="A197" s="1291"/>
      <c r="B197" s="1293" t="s">
        <v>3643</v>
      </c>
      <c r="C197" s="1292"/>
      <c r="D197" s="1291"/>
      <c r="E197" s="1292"/>
      <c r="F197" s="1292"/>
    </row>
    <row r="198" spans="1:7">
      <c r="A198" s="1291"/>
      <c r="B198" s="1506" t="s">
        <v>3644</v>
      </c>
      <c r="C198" s="1507"/>
      <c r="D198" s="1507"/>
      <c r="E198" s="1507"/>
      <c r="F198" s="1508"/>
    </row>
    <row r="199" spans="1:7">
      <c r="A199" s="1291"/>
      <c r="B199" s="1499" t="s">
        <v>3645</v>
      </c>
      <c r="C199" s="1509"/>
      <c r="D199" s="1509"/>
      <c r="E199" s="1509"/>
      <c r="F199" s="1510"/>
    </row>
    <row r="200" spans="1:7">
      <c r="B200" s="1496" t="s">
        <v>3646</v>
      </c>
      <c r="C200" s="1497"/>
      <c r="D200" s="1497"/>
      <c r="E200" s="1497"/>
      <c r="F200" s="1498"/>
      <c r="G200" s="1294"/>
    </row>
    <row r="201" spans="1:7">
      <c r="A201" s="1291"/>
      <c r="B201" s="1493" t="s">
        <v>3647</v>
      </c>
      <c r="C201" s="1494"/>
      <c r="D201" s="1494"/>
      <c r="E201" s="1494"/>
      <c r="F201" s="1495"/>
    </row>
    <row r="202" spans="1:7">
      <c r="B202" s="1496" t="s">
        <v>3648</v>
      </c>
      <c r="C202" s="1497"/>
      <c r="D202" s="1497"/>
      <c r="E202" s="1497"/>
      <c r="F202" s="1498"/>
    </row>
    <row r="203" spans="1:7">
      <c r="B203" s="1496" t="s">
        <v>3649</v>
      </c>
      <c r="C203" s="1497"/>
      <c r="D203" s="1497"/>
      <c r="E203" s="1497"/>
      <c r="F203" s="1498"/>
      <c r="G203" s="1295"/>
    </row>
    <row r="204" spans="1:7">
      <c r="B204" s="1499" t="s">
        <v>3650</v>
      </c>
      <c r="C204" s="1494"/>
      <c r="D204" s="1494"/>
      <c r="E204" s="1494"/>
      <c r="F204" s="1495"/>
    </row>
    <row r="205" spans="1:7" ht="48" customHeight="1" thickBot="1">
      <c r="B205" s="1500" t="s">
        <v>3043</v>
      </c>
      <c r="C205" s="1501"/>
      <c r="D205" s="1501"/>
      <c r="E205" s="1501"/>
      <c r="F205" s="1502"/>
    </row>
  </sheetData>
  <mergeCells count="66">
    <mergeCell ref="B10:F10"/>
    <mergeCell ref="B2:G2"/>
    <mergeCell ref="B3:F3"/>
    <mergeCell ref="C7:F7"/>
    <mergeCell ref="C8:F8"/>
    <mergeCell ref="C9:F9"/>
    <mergeCell ref="B30:B31"/>
    <mergeCell ref="B11:F13"/>
    <mergeCell ref="C14:F14"/>
    <mergeCell ref="B15:B16"/>
    <mergeCell ref="B18:B19"/>
    <mergeCell ref="C20:F20"/>
    <mergeCell ref="B21:F21"/>
    <mergeCell ref="B25:F25"/>
    <mergeCell ref="B26:F26"/>
    <mergeCell ref="C27:F27"/>
    <mergeCell ref="C28:F28"/>
    <mergeCell ref="C29:F29"/>
    <mergeCell ref="B73:B74"/>
    <mergeCell ref="B81:F81"/>
    <mergeCell ref="B38:F38"/>
    <mergeCell ref="B39:B40"/>
    <mergeCell ref="B63:B65"/>
    <mergeCell ref="C63:F65"/>
    <mergeCell ref="B67:F67"/>
    <mergeCell ref="B68:F68"/>
    <mergeCell ref="C92:F92"/>
    <mergeCell ref="C69:F69"/>
    <mergeCell ref="E70:F70"/>
    <mergeCell ref="C71:F71"/>
    <mergeCell ref="C72:F72"/>
    <mergeCell ref="B82:B83"/>
    <mergeCell ref="B87:B89"/>
    <mergeCell ref="C87:F89"/>
    <mergeCell ref="E90:F90"/>
    <mergeCell ref="C91:F91"/>
    <mergeCell ref="B135:F135"/>
    <mergeCell ref="B93:B94"/>
    <mergeCell ref="B101:F101"/>
    <mergeCell ref="B102:B103"/>
    <mergeCell ref="B107:B109"/>
    <mergeCell ref="C107:F109"/>
    <mergeCell ref="C110:F110"/>
    <mergeCell ref="E111:F111"/>
    <mergeCell ref="C112:F112"/>
    <mergeCell ref="C113:F113"/>
    <mergeCell ref="B120:F120"/>
    <mergeCell ref="B134:F134"/>
    <mergeCell ref="B200:F200"/>
    <mergeCell ref="C136:F136"/>
    <mergeCell ref="E137:F137"/>
    <mergeCell ref="C138:F138"/>
    <mergeCell ref="C139:F139"/>
    <mergeCell ref="B146:F146"/>
    <mergeCell ref="B181:B183"/>
    <mergeCell ref="C181:F183"/>
    <mergeCell ref="A188:A190"/>
    <mergeCell ref="D188:D190"/>
    <mergeCell ref="D192:D194"/>
    <mergeCell ref="B198:F198"/>
    <mergeCell ref="B199:F199"/>
    <mergeCell ref="B201:F201"/>
    <mergeCell ref="B202:F202"/>
    <mergeCell ref="B203:F203"/>
    <mergeCell ref="B204:F204"/>
    <mergeCell ref="B205:F205"/>
  </mergeCells>
  <pageMargins left="0.2" right="0.2" top="0.5" bottom="0.5" header="0.3" footer="0.3"/>
  <pageSetup paperSize="9" scale="8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17A4-C1AE-4841-849A-18B65E7EEE22}">
  <sheetPr>
    <tabColor rgb="FF92D050"/>
  </sheetPr>
  <dimension ref="A2:L223"/>
  <sheetViews>
    <sheetView zoomScale="70" zoomScaleNormal="70" workbookViewId="0">
      <selection activeCell="T19" sqref="T19"/>
    </sheetView>
  </sheetViews>
  <sheetFormatPr defaultRowHeight="18.75"/>
  <cols>
    <col min="1" max="1" width="18" style="64" customWidth="1"/>
    <col min="2" max="2" width="4" style="64" hidden="1" customWidth="1"/>
    <col min="3" max="3" width="41" style="64" customWidth="1"/>
    <col min="4" max="4" width="23.42578125" style="64" customWidth="1"/>
    <col min="5" max="5" width="15.42578125" style="64" customWidth="1"/>
    <col min="6" max="6" width="20.42578125" style="64" customWidth="1"/>
    <col min="7" max="7" width="26" style="64" customWidth="1"/>
    <col min="8" max="8" width="14.42578125" style="64" customWidth="1"/>
    <col min="9" max="9" width="14.85546875" style="64" customWidth="1"/>
    <col min="10" max="256" width="9.140625" style="64"/>
    <col min="257" max="257" width="5.85546875" style="64" customWidth="1"/>
    <col min="258" max="258" width="0" style="64" hidden="1" customWidth="1"/>
    <col min="259" max="259" width="41" style="64" customWidth="1"/>
    <col min="260" max="260" width="23.42578125" style="64" customWidth="1"/>
    <col min="261" max="261" width="15.42578125" style="64" customWidth="1"/>
    <col min="262" max="262" width="20.42578125" style="64" customWidth="1"/>
    <col min="263" max="263" width="26" style="64" customWidth="1"/>
    <col min="264" max="264" width="14.42578125" style="64" customWidth="1"/>
    <col min="265" max="265" width="14.85546875" style="64" customWidth="1"/>
    <col min="266" max="512" width="9.140625" style="64"/>
    <col min="513" max="513" width="5.85546875" style="64" customWidth="1"/>
    <col min="514" max="514" width="0" style="64" hidden="1" customWidth="1"/>
    <col min="515" max="515" width="41" style="64" customWidth="1"/>
    <col min="516" max="516" width="23.42578125" style="64" customWidth="1"/>
    <col min="517" max="517" width="15.42578125" style="64" customWidth="1"/>
    <col min="518" max="518" width="20.42578125" style="64" customWidth="1"/>
    <col min="519" max="519" width="26" style="64" customWidth="1"/>
    <col min="520" max="520" width="14.42578125" style="64" customWidth="1"/>
    <col min="521" max="521" width="14.85546875" style="64" customWidth="1"/>
    <col min="522" max="768" width="9.140625" style="64"/>
    <col min="769" max="769" width="5.85546875" style="64" customWidth="1"/>
    <col min="770" max="770" width="0" style="64" hidden="1" customWidth="1"/>
    <col min="771" max="771" width="41" style="64" customWidth="1"/>
    <col min="772" max="772" width="23.42578125" style="64" customWidth="1"/>
    <col min="773" max="773" width="15.42578125" style="64" customWidth="1"/>
    <col min="774" max="774" width="20.42578125" style="64" customWidth="1"/>
    <col min="775" max="775" width="26" style="64" customWidth="1"/>
    <col min="776" max="776" width="14.42578125" style="64" customWidth="1"/>
    <col min="777" max="777" width="14.85546875" style="64" customWidth="1"/>
    <col min="778" max="1024" width="9.140625" style="64"/>
    <col min="1025" max="1025" width="5.85546875" style="64" customWidth="1"/>
    <col min="1026" max="1026" width="0" style="64" hidden="1" customWidth="1"/>
    <col min="1027" max="1027" width="41" style="64" customWidth="1"/>
    <col min="1028" max="1028" width="23.42578125" style="64" customWidth="1"/>
    <col min="1029" max="1029" width="15.42578125" style="64" customWidth="1"/>
    <col min="1030" max="1030" width="20.42578125" style="64" customWidth="1"/>
    <col min="1031" max="1031" width="26" style="64" customWidth="1"/>
    <col min="1032" max="1032" width="14.42578125" style="64" customWidth="1"/>
    <col min="1033" max="1033" width="14.85546875" style="64" customWidth="1"/>
    <col min="1034" max="1280" width="9.140625" style="64"/>
    <col min="1281" max="1281" width="5.85546875" style="64" customWidth="1"/>
    <col min="1282" max="1282" width="0" style="64" hidden="1" customWidth="1"/>
    <col min="1283" max="1283" width="41" style="64" customWidth="1"/>
    <col min="1284" max="1284" width="23.42578125" style="64" customWidth="1"/>
    <col min="1285" max="1285" width="15.42578125" style="64" customWidth="1"/>
    <col min="1286" max="1286" width="20.42578125" style="64" customWidth="1"/>
    <col min="1287" max="1287" width="26" style="64" customWidth="1"/>
    <col min="1288" max="1288" width="14.42578125" style="64" customWidth="1"/>
    <col min="1289" max="1289" width="14.85546875" style="64" customWidth="1"/>
    <col min="1290" max="1536" width="9.140625" style="64"/>
    <col min="1537" max="1537" width="5.85546875" style="64" customWidth="1"/>
    <col min="1538" max="1538" width="0" style="64" hidden="1" customWidth="1"/>
    <col min="1539" max="1539" width="41" style="64" customWidth="1"/>
    <col min="1540" max="1540" width="23.42578125" style="64" customWidth="1"/>
    <col min="1541" max="1541" width="15.42578125" style="64" customWidth="1"/>
    <col min="1542" max="1542" width="20.42578125" style="64" customWidth="1"/>
    <col min="1543" max="1543" width="26" style="64" customWidth="1"/>
    <col min="1544" max="1544" width="14.42578125" style="64" customWidth="1"/>
    <col min="1545" max="1545" width="14.85546875" style="64" customWidth="1"/>
    <col min="1546" max="1792" width="9.140625" style="64"/>
    <col min="1793" max="1793" width="5.85546875" style="64" customWidth="1"/>
    <col min="1794" max="1794" width="0" style="64" hidden="1" customWidth="1"/>
    <col min="1795" max="1795" width="41" style="64" customWidth="1"/>
    <col min="1796" max="1796" width="23.42578125" style="64" customWidth="1"/>
    <col min="1797" max="1797" width="15.42578125" style="64" customWidth="1"/>
    <col min="1798" max="1798" width="20.42578125" style="64" customWidth="1"/>
    <col min="1799" max="1799" width="26" style="64" customWidth="1"/>
    <col min="1800" max="1800" width="14.42578125" style="64" customWidth="1"/>
    <col min="1801" max="1801" width="14.85546875" style="64" customWidth="1"/>
    <col min="1802" max="2048" width="9.140625" style="64"/>
    <col min="2049" max="2049" width="5.85546875" style="64" customWidth="1"/>
    <col min="2050" max="2050" width="0" style="64" hidden="1" customWidth="1"/>
    <col min="2051" max="2051" width="41" style="64" customWidth="1"/>
    <col min="2052" max="2052" width="23.42578125" style="64" customWidth="1"/>
    <col min="2053" max="2053" width="15.42578125" style="64" customWidth="1"/>
    <col min="2054" max="2054" width="20.42578125" style="64" customWidth="1"/>
    <col min="2055" max="2055" width="26" style="64" customWidth="1"/>
    <col min="2056" max="2056" width="14.42578125" style="64" customWidth="1"/>
    <col min="2057" max="2057" width="14.85546875" style="64" customWidth="1"/>
    <col min="2058" max="2304" width="9.140625" style="64"/>
    <col min="2305" max="2305" width="5.85546875" style="64" customWidth="1"/>
    <col min="2306" max="2306" width="0" style="64" hidden="1" customWidth="1"/>
    <col min="2307" max="2307" width="41" style="64" customWidth="1"/>
    <col min="2308" max="2308" width="23.42578125" style="64" customWidth="1"/>
    <col min="2309" max="2309" width="15.42578125" style="64" customWidth="1"/>
    <col min="2310" max="2310" width="20.42578125" style="64" customWidth="1"/>
    <col min="2311" max="2311" width="26" style="64" customWidth="1"/>
    <col min="2312" max="2312" width="14.42578125" style="64" customWidth="1"/>
    <col min="2313" max="2313" width="14.85546875" style="64" customWidth="1"/>
    <col min="2314" max="2560" width="9.140625" style="64"/>
    <col min="2561" max="2561" width="5.85546875" style="64" customWidth="1"/>
    <col min="2562" max="2562" width="0" style="64" hidden="1" customWidth="1"/>
    <col min="2563" max="2563" width="41" style="64" customWidth="1"/>
    <col min="2564" max="2564" width="23.42578125" style="64" customWidth="1"/>
    <col min="2565" max="2565" width="15.42578125" style="64" customWidth="1"/>
    <col min="2566" max="2566" width="20.42578125" style="64" customWidth="1"/>
    <col min="2567" max="2567" width="26" style="64" customWidth="1"/>
    <col min="2568" max="2568" width="14.42578125" style="64" customWidth="1"/>
    <col min="2569" max="2569" width="14.85546875" style="64" customWidth="1"/>
    <col min="2570" max="2816" width="9.140625" style="64"/>
    <col min="2817" max="2817" width="5.85546875" style="64" customWidth="1"/>
    <col min="2818" max="2818" width="0" style="64" hidden="1" customWidth="1"/>
    <col min="2819" max="2819" width="41" style="64" customWidth="1"/>
    <col min="2820" max="2820" width="23.42578125" style="64" customWidth="1"/>
    <col min="2821" max="2821" width="15.42578125" style="64" customWidth="1"/>
    <col min="2822" max="2822" width="20.42578125" style="64" customWidth="1"/>
    <col min="2823" max="2823" width="26" style="64" customWidth="1"/>
    <col min="2824" max="2824" width="14.42578125" style="64" customWidth="1"/>
    <col min="2825" max="2825" width="14.85546875" style="64" customWidth="1"/>
    <col min="2826" max="3072" width="9.140625" style="64"/>
    <col min="3073" max="3073" width="5.85546875" style="64" customWidth="1"/>
    <col min="3074" max="3074" width="0" style="64" hidden="1" customWidth="1"/>
    <col min="3075" max="3075" width="41" style="64" customWidth="1"/>
    <col min="3076" max="3076" width="23.42578125" style="64" customWidth="1"/>
    <col min="3077" max="3077" width="15.42578125" style="64" customWidth="1"/>
    <col min="3078" max="3078" width="20.42578125" style="64" customWidth="1"/>
    <col min="3079" max="3079" width="26" style="64" customWidth="1"/>
    <col min="3080" max="3080" width="14.42578125" style="64" customWidth="1"/>
    <col min="3081" max="3081" width="14.85546875" style="64" customWidth="1"/>
    <col min="3082" max="3328" width="9.140625" style="64"/>
    <col min="3329" max="3329" width="5.85546875" style="64" customWidth="1"/>
    <col min="3330" max="3330" width="0" style="64" hidden="1" customWidth="1"/>
    <col min="3331" max="3331" width="41" style="64" customWidth="1"/>
    <col min="3332" max="3332" width="23.42578125" style="64" customWidth="1"/>
    <col min="3333" max="3333" width="15.42578125" style="64" customWidth="1"/>
    <col min="3334" max="3334" width="20.42578125" style="64" customWidth="1"/>
    <col min="3335" max="3335" width="26" style="64" customWidth="1"/>
    <col min="3336" max="3336" width="14.42578125" style="64" customWidth="1"/>
    <col min="3337" max="3337" width="14.85546875" style="64" customWidth="1"/>
    <col min="3338" max="3584" width="9.140625" style="64"/>
    <col min="3585" max="3585" width="5.85546875" style="64" customWidth="1"/>
    <col min="3586" max="3586" width="0" style="64" hidden="1" customWidth="1"/>
    <col min="3587" max="3587" width="41" style="64" customWidth="1"/>
    <col min="3588" max="3588" width="23.42578125" style="64" customWidth="1"/>
    <col min="3589" max="3589" width="15.42578125" style="64" customWidth="1"/>
    <col min="3590" max="3590" width="20.42578125" style="64" customWidth="1"/>
    <col min="3591" max="3591" width="26" style="64" customWidth="1"/>
    <col min="3592" max="3592" width="14.42578125" style="64" customWidth="1"/>
    <col min="3593" max="3593" width="14.85546875" style="64" customWidth="1"/>
    <col min="3594" max="3840" width="9.140625" style="64"/>
    <col min="3841" max="3841" width="5.85546875" style="64" customWidth="1"/>
    <col min="3842" max="3842" width="0" style="64" hidden="1" customWidth="1"/>
    <col min="3843" max="3843" width="41" style="64" customWidth="1"/>
    <col min="3844" max="3844" width="23.42578125" style="64" customWidth="1"/>
    <col min="3845" max="3845" width="15.42578125" style="64" customWidth="1"/>
    <col min="3846" max="3846" width="20.42578125" style="64" customWidth="1"/>
    <col min="3847" max="3847" width="26" style="64" customWidth="1"/>
    <col min="3848" max="3848" width="14.42578125" style="64" customWidth="1"/>
    <col min="3849" max="3849" width="14.85546875" style="64" customWidth="1"/>
    <col min="3850" max="4096" width="9.140625" style="64"/>
    <col min="4097" max="4097" width="5.85546875" style="64" customWidth="1"/>
    <col min="4098" max="4098" width="0" style="64" hidden="1" customWidth="1"/>
    <col min="4099" max="4099" width="41" style="64" customWidth="1"/>
    <col min="4100" max="4100" width="23.42578125" style="64" customWidth="1"/>
    <col min="4101" max="4101" width="15.42578125" style="64" customWidth="1"/>
    <col min="4102" max="4102" width="20.42578125" style="64" customWidth="1"/>
    <col min="4103" max="4103" width="26" style="64" customWidth="1"/>
    <col min="4104" max="4104" width="14.42578125" style="64" customWidth="1"/>
    <col min="4105" max="4105" width="14.85546875" style="64" customWidth="1"/>
    <col min="4106" max="4352" width="9.140625" style="64"/>
    <col min="4353" max="4353" width="5.85546875" style="64" customWidth="1"/>
    <col min="4354" max="4354" width="0" style="64" hidden="1" customWidth="1"/>
    <col min="4355" max="4355" width="41" style="64" customWidth="1"/>
    <col min="4356" max="4356" width="23.42578125" style="64" customWidth="1"/>
    <col min="4357" max="4357" width="15.42578125" style="64" customWidth="1"/>
    <col min="4358" max="4358" width="20.42578125" style="64" customWidth="1"/>
    <col min="4359" max="4359" width="26" style="64" customWidth="1"/>
    <col min="4360" max="4360" width="14.42578125" style="64" customWidth="1"/>
    <col min="4361" max="4361" width="14.85546875" style="64" customWidth="1"/>
    <col min="4362" max="4608" width="9.140625" style="64"/>
    <col min="4609" max="4609" width="5.85546875" style="64" customWidth="1"/>
    <col min="4610" max="4610" width="0" style="64" hidden="1" customWidth="1"/>
    <col min="4611" max="4611" width="41" style="64" customWidth="1"/>
    <col min="4612" max="4612" width="23.42578125" style="64" customWidth="1"/>
    <col min="4613" max="4613" width="15.42578125" style="64" customWidth="1"/>
    <col min="4614" max="4614" width="20.42578125" style="64" customWidth="1"/>
    <col min="4615" max="4615" width="26" style="64" customWidth="1"/>
    <col min="4616" max="4616" width="14.42578125" style="64" customWidth="1"/>
    <col min="4617" max="4617" width="14.85546875" style="64" customWidth="1"/>
    <col min="4618" max="4864" width="9.140625" style="64"/>
    <col min="4865" max="4865" width="5.85546875" style="64" customWidth="1"/>
    <col min="4866" max="4866" width="0" style="64" hidden="1" customWidth="1"/>
    <col min="4867" max="4867" width="41" style="64" customWidth="1"/>
    <col min="4868" max="4868" width="23.42578125" style="64" customWidth="1"/>
    <col min="4869" max="4869" width="15.42578125" style="64" customWidth="1"/>
    <col min="4870" max="4870" width="20.42578125" style="64" customWidth="1"/>
    <col min="4871" max="4871" width="26" style="64" customWidth="1"/>
    <col min="4872" max="4872" width="14.42578125" style="64" customWidth="1"/>
    <col min="4873" max="4873" width="14.85546875" style="64" customWidth="1"/>
    <col min="4874" max="5120" width="9.140625" style="64"/>
    <col min="5121" max="5121" width="5.85546875" style="64" customWidth="1"/>
    <col min="5122" max="5122" width="0" style="64" hidden="1" customWidth="1"/>
    <col min="5123" max="5123" width="41" style="64" customWidth="1"/>
    <col min="5124" max="5124" width="23.42578125" style="64" customWidth="1"/>
    <col min="5125" max="5125" width="15.42578125" style="64" customWidth="1"/>
    <col min="5126" max="5126" width="20.42578125" style="64" customWidth="1"/>
    <col min="5127" max="5127" width="26" style="64" customWidth="1"/>
    <col min="5128" max="5128" width="14.42578125" style="64" customWidth="1"/>
    <col min="5129" max="5129" width="14.85546875" style="64" customWidth="1"/>
    <col min="5130" max="5376" width="9.140625" style="64"/>
    <col min="5377" max="5377" width="5.85546875" style="64" customWidth="1"/>
    <col min="5378" max="5378" width="0" style="64" hidden="1" customWidth="1"/>
    <col min="5379" max="5379" width="41" style="64" customWidth="1"/>
    <col min="5380" max="5380" width="23.42578125" style="64" customWidth="1"/>
    <col min="5381" max="5381" width="15.42578125" style="64" customWidth="1"/>
    <col min="5382" max="5382" width="20.42578125" style="64" customWidth="1"/>
    <col min="5383" max="5383" width="26" style="64" customWidth="1"/>
    <col min="5384" max="5384" width="14.42578125" style="64" customWidth="1"/>
    <col min="5385" max="5385" width="14.85546875" style="64" customWidth="1"/>
    <col min="5386" max="5632" width="9.140625" style="64"/>
    <col min="5633" max="5633" width="5.85546875" style="64" customWidth="1"/>
    <col min="5634" max="5634" width="0" style="64" hidden="1" customWidth="1"/>
    <col min="5635" max="5635" width="41" style="64" customWidth="1"/>
    <col min="5636" max="5636" width="23.42578125" style="64" customWidth="1"/>
    <col min="5637" max="5637" width="15.42578125" style="64" customWidth="1"/>
    <col min="5638" max="5638" width="20.42578125" style="64" customWidth="1"/>
    <col min="5639" max="5639" width="26" style="64" customWidth="1"/>
    <col min="5640" max="5640" width="14.42578125" style="64" customWidth="1"/>
    <col min="5641" max="5641" width="14.85546875" style="64" customWidth="1"/>
    <col min="5642" max="5888" width="9.140625" style="64"/>
    <col min="5889" max="5889" width="5.85546875" style="64" customWidth="1"/>
    <col min="5890" max="5890" width="0" style="64" hidden="1" customWidth="1"/>
    <col min="5891" max="5891" width="41" style="64" customWidth="1"/>
    <col min="5892" max="5892" width="23.42578125" style="64" customWidth="1"/>
    <col min="5893" max="5893" width="15.42578125" style="64" customWidth="1"/>
    <col min="5894" max="5894" width="20.42578125" style="64" customWidth="1"/>
    <col min="5895" max="5895" width="26" style="64" customWidth="1"/>
    <col min="5896" max="5896" width="14.42578125" style="64" customWidth="1"/>
    <col min="5897" max="5897" width="14.85546875" style="64" customWidth="1"/>
    <col min="5898" max="6144" width="9.140625" style="64"/>
    <col min="6145" max="6145" width="5.85546875" style="64" customWidth="1"/>
    <col min="6146" max="6146" width="0" style="64" hidden="1" customWidth="1"/>
    <col min="6147" max="6147" width="41" style="64" customWidth="1"/>
    <col min="6148" max="6148" width="23.42578125" style="64" customWidth="1"/>
    <col min="6149" max="6149" width="15.42578125" style="64" customWidth="1"/>
    <col min="6150" max="6150" width="20.42578125" style="64" customWidth="1"/>
    <col min="6151" max="6151" width="26" style="64" customWidth="1"/>
    <col min="6152" max="6152" width="14.42578125" style="64" customWidth="1"/>
    <col min="6153" max="6153" width="14.85546875" style="64" customWidth="1"/>
    <col min="6154" max="6400" width="9.140625" style="64"/>
    <col min="6401" max="6401" width="5.85546875" style="64" customWidth="1"/>
    <col min="6402" max="6402" width="0" style="64" hidden="1" customWidth="1"/>
    <col min="6403" max="6403" width="41" style="64" customWidth="1"/>
    <col min="6404" max="6404" width="23.42578125" style="64" customWidth="1"/>
    <col min="6405" max="6405" width="15.42578125" style="64" customWidth="1"/>
    <col min="6406" max="6406" width="20.42578125" style="64" customWidth="1"/>
    <col min="6407" max="6407" width="26" style="64" customWidth="1"/>
    <col min="6408" max="6408" width="14.42578125" style="64" customWidth="1"/>
    <col min="6409" max="6409" width="14.85546875" style="64" customWidth="1"/>
    <col min="6410" max="6656" width="9.140625" style="64"/>
    <col min="6657" max="6657" width="5.85546875" style="64" customWidth="1"/>
    <col min="6658" max="6658" width="0" style="64" hidden="1" customWidth="1"/>
    <col min="6659" max="6659" width="41" style="64" customWidth="1"/>
    <col min="6660" max="6660" width="23.42578125" style="64" customWidth="1"/>
    <col min="6661" max="6661" width="15.42578125" style="64" customWidth="1"/>
    <col min="6662" max="6662" width="20.42578125" style="64" customWidth="1"/>
    <col min="6663" max="6663" width="26" style="64" customWidth="1"/>
    <col min="6664" max="6664" width="14.42578125" style="64" customWidth="1"/>
    <col min="6665" max="6665" width="14.85546875" style="64" customWidth="1"/>
    <col min="6666" max="6912" width="9.140625" style="64"/>
    <col min="6913" max="6913" width="5.85546875" style="64" customWidth="1"/>
    <col min="6914" max="6914" width="0" style="64" hidden="1" customWidth="1"/>
    <col min="6915" max="6915" width="41" style="64" customWidth="1"/>
    <col min="6916" max="6916" width="23.42578125" style="64" customWidth="1"/>
    <col min="6917" max="6917" width="15.42578125" style="64" customWidth="1"/>
    <col min="6918" max="6918" width="20.42578125" style="64" customWidth="1"/>
    <col min="6919" max="6919" width="26" style="64" customWidth="1"/>
    <col min="6920" max="6920" width="14.42578125" style="64" customWidth="1"/>
    <col min="6921" max="6921" width="14.85546875" style="64" customWidth="1"/>
    <col min="6922" max="7168" width="9.140625" style="64"/>
    <col min="7169" max="7169" width="5.85546875" style="64" customWidth="1"/>
    <col min="7170" max="7170" width="0" style="64" hidden="1" customWidth="1"/>
    <col min="7171" max="7171" width="41" style="64" customWidth="1"/>
    <col min="7172" max="7172" width="23.42578125" style="64" customWidth="1"/>
    <col min="7173" max="7173" width="15.42578125" style="64" customWidth="1"/>
    <col min="7174" max="7174" width="20.42578125" style="64" customWidth="1"/>
    <col min="7175" max="7175" width="26" style="64" customWidth="1"/>
    <col min="7176" max="7176" width="14.42578125" style="64" customWidth="1"/>
    <col min="7177" max="7177" width="14.85546875" style="64" customWidth="1"/>
    <col min="7178" max="7424" width="9.140625" style="64"/>
    <col min="7425" max="7425" width="5.85546875" style="64" customWidth="1"/>
    <col min="7426" max="7426" width="0" style="64" hidden="1" customWidth="1"/>
    <col min="7427" max="7427" width="41" style="64" customWidth="1"/>
    <col min="7428" max="7428" width="23.42578125" style="64" customWidth="1"/>
    <col min="7429" max="7429" width="15.42578125" style="64" customWidth="1"/>
    <col min="7430" max="7430" width="20.42578125" style="64" customWidth="1"/>
    <col min="7431" max="7431" width="26" style="64" customWidth="1"/>
    <col min="7432" max="7432" width="14.42578125" style="64" customWidth="1"/>
    <col min="7433" max="7433" width="14.85546875" style="64" customWidth="1"/>
    <col min="7434" max="7680" width="9.140625" style="64"/>
    <col min="7681" max="7681" width="5.85546875" style="64" customWidth="1"/>
    <col min="7682" max="7682" width="0" style="64" hidden="1" customWidth="1"/>
    <col min="7683" max="7683" width="41" style="64" customWidth="1"/>
    <col min="7684" max="7684" width="23.42578125" style="64" customWidth="1"/>
    <col min="7685" max="7685" width="15.42578125" style="64" customWidth="1"/>
    <col min="7686" max="7686" width="20.42578125" style="64" customWidth="1"/>
    <col min="7687" max="7687" width="26" style="64" customWidth="1"/>
    <col min="7688" max="7688" width="14.42578125" style="64" customWidth="1"/>
    <col min="7689" max="7689" width="14.85546875" style="64" customWidth="1"/>
    <col min="7690" max="7936" width="9.140625" style="64"/>
    <col min="7937" max="7937" width="5.85546875" style="64" customWidth="1"/>
    <col min="7938" max="7938" width="0" style="64" hidden="1" customWidth="1"/>
    <col min="7939" max="7939" width="41" style="64" customWidth="1"/>
    <col min="7940" max="7940" width="23.42578125" style="64" customWidth="1"/>
    <col min="7941" max="7941" width="15.42578125" style="64" customWidth="1"/>
    <col min="7942" max="7942" width="20.42578125" style="64" customWidth="1"/>
    <col min="7943" max="7943" width="26" style="64" customWidth="1"/>
    <col min="7944" max="7944" width="14.42578125" style="64" customWidth="1"/>
    <col min="7945" max="7945" width="14.85546875" style="64" customWidth="1"/>
    <col min="7946" max="8192" width="9.140625" style="64"/>
    <col min="8193" max="8193" width="5.85546875" style="64" customWidth="1"/>
    <col min="8194" max="8194" width="0" style="64" hidden="1" customWidth="1"/>
    <col min="8195" max="8195" width="41" style="64" customWidth="1"/>
    <col min="8196" max="8196" width="23.42578125" style="64" customWidth="1"/>
    <col min="8197" max="8197" width="15.42578125" style="64" customWidth="1"/>
    <col min="8198" max="8198" width="20.42578125" style="64" customWidth="1"/>
    <col min="8199" max="8199" width="26" style="64" customWidth="1"/>
    <col min="8200" max="8200" width="14.42578125" style="64" customWidth="1"/>
    <col min="8201" max="8201" width="14.85546875" style="64" customWidth="1"/>
    <col min="8202" max="8448" width="9.140625" style="64"/>
    <col min="8449" max="8449" width="5.85546875" style="64" customWidth="1"/>
    <col min="8450" max="8450" width="0" style="64" hidden="1" customWidth="1"/>
    <col min="8451" max="8451" width="41" style="64" customWidth="1"/>
    <col min="8452" max="8452" width="23.42578125" style="64" customWidth="1"/>
    <col min="8453" max="8453" width="15.42578125" style="64" customWidth="1"/>
    <col min="8454" max="8454" width="20.42578125" style="64" customWidth="1"/>
    <col min="8455" max="8455" width="26" style="64" customWidth="1"/>
    <col min="8456" max="8456" width="14.42578125" style="64" customWidth="1"/>
    <col min="8457" max="8457" width="14.85546875" style="64" customWidth="1"/>
    <col min="8458" max="8704" width="9.140625" style="64"/>
    <col min="8705" max="8705" width="5.85546875" style="64" customWidth="1"/>
    <col min="8706" max="8706" width="0" style="64" hidden="1" customWidth="1"/>
    <col min="8707" max="8707" width="41" style="64" customWidth="1"/>
    <col min="8708" max="8708" width="23.42578125" style="64" customWidth="1"/>
    <col min="8709" max="8709" width="15.42578125" style="64" customWidth="1"/>
    <col min="8710" max="8710" width="20.42578125" style="64" customWidth="1"/>
    <col min="8711" max="8711" width="26" style="64" customWidth="1"/>
    <col min="8712" max="8712" width="14.42578125" style="64" customWidth="1"/>
    <col min="8713" max="8713" width="14.85546875" style="64" customWidth="1"/>
    <col min="8714" max="8960" width="9.140625" style="64"/>
    <col min="8961" max="8961" width="5.85546875" style="64" customWidth="1"/>
    <col min="8962" max="8962" width="0" style="64" hidden="1" customWidth="1"/>
    <col min="8963" max="8963" width="41" style="64" customWidth="1"/>
    <col min="8964" max="8964" width="23.42578125" style="64" customWidth="1"/>
    <col min="8965" max="8965" width="15.42578125" style="64" customWidth="1"/>
    <col min="8966" max="8966" width="20.42578125" style="64" customWidth="1"/>
    <col min="8967" max="8967" width="26" style="64" customWidth="1"/>
    <col min="8968" max="8968" width="14.42578125" style="64" customWidth="1"/>
    <col min="8969" max="8969" width="14.85546875" style="64" customWidth="1"/>
    <col min="8970" max="9216" width="9.140625" style="64"/>
    <col min="9217" max="9217" width="5.85546875" style="64" customWidth="1"/>
    <col min="9218" max="9218" width="0" style="64" hidden="1" customWidth="1"/>
    <col min="9219" max="9219" width="41" style="64" customWidth="1"/>
    <col min="9220" max="9220" width="23.42578125" style="64" customWidth="1"/>
    <col min="9221" max="9221" width="15.42578125" style="64" customWidth="1"/>
    <col min="9222" max="9222" width="20.42578125" style="64" customWidth="1"/>
    <col min="9223" max="9223" width="26" style="64" customWidth="1"/>
    <col min="9224" max="9224" width="14.42578125" style="64" customWidth="1"/>
    <col min="9225" max="9225" width="14.85546875" style="64" customWidth="1"/>
    <col min="9226" max="9472" width="9.140625" style="64"/>
    <col min="9473" max="9473" width="5.85546875" style="64" customWidth="1"/>
    <col min="9474" max="9474" width="0" style="64" hidden="1" customWidth="1"/>
    <col min="9475" max="9475" width="41" style="64" customWidth="1"/>
    <col min="9476" max="9476" width="23.42578125" style="64" customWidth="1"/>
    <col min="9477" max="9477" width="15.42578125" style="64" customWidth="1"/>
    <col min="9478" max="9478" width="20.42578125" style="64" customWidth="1"/>
    <col min="9479" max="9479" width="26" style="64" customWidth="1"/>
    <col min="9480" max="9480" width="14.42578125" style="64" customWidth="1"/>
    <col min="9481" max="9481" width="14.85546875" style="64" customWidth="1"/>
    <col min="9482" max="9728" width="9.140625" style="64"/>
    <col min="9729" max="9729" width="5.85546875" style="64" customWidth="1"/>
    <col min="9730" max="9730" width="0" style="64" hidden="1" customWidth="1"/>
    <col min="9731" max="9731" width="41" style="64" customWidth="1"/>
    <col min="9732" max="9732" width="23.42578125" style="64" customWidth="1"/>
    <col min="9733" max="9733" width="15.42578125" style="64" customWidth="1"/>
    <col min="9734" max="9734" width="20.42578125" style="64" customWidth="1"/>
    <col min="9735" max="9735" width="26" style="64" customWidth="1"/>
    <col min="9736" max="9736" width="14.42578125" style="64" customWidth="1"/>
    <col min="9737" max="9737" width="14.85546875" style="64" customWidth="1"/>
    <col min="9738" max="9984" width="9.140625" style="64"/>
    <col min="9985" max="9985" width="5.85546875" style="64" customWidth="1"/>
    <col min="9986" max="9986" width="0" style="64" hidden="1" customWidth="1"/>
    <col min="9987" max="9987" width="41" style="64" customWidth="1"/>
    <col min="9988" max="9988" width="23.42578125" style="64" customWidth="1"/>
    <col min="9989" max="9989" width="15.42578125" style="64" customWidth="1"/>
    <col min="9990" max="9990" width="20.42578125" style="64" customWidth="1"/>
    <col min="9991" max="9991" width="26" style="64" customWidth="1"/>
    <col min="9992" max="9992" width="14.42578125" style="64" customWidth="1"/>
    <col min="9993" max="9993" width="14.85546875" style="64" customWidth="1"/>
    <col min="9994" max="10240" width="9.140625" style="64"/>
    <col min="10241" max="10241" width="5.85546875" style="64" customWidth="1"/>
    <col min="10242" max="10242" width="0" style="64" hidden="1" customWidth="1"/>
    <col min="10243" max="10243" width="41" style="64" customWidth="1"/>
    <col min="10244" max="10244" width="23.42578125" style="64" customWidth="1"/>
    <col min="10245" max="10245" width="15.42578125" style="64" customWidth="1"/>
    <col min="10246" max="10246" width="20.42578125" style="64" customWidth="1"/>
    <col min="10247" max="10247" width="26" style="64" customWidth="1"/>
    <col min="10248" max="10248" width="14.42578125" style="64" customWidth="1"/>
    <col min="10249" max="10249" width="14.85546875" style="64" customWidth="1"/>
    <col min="10250" max="10496" width="9.140625" style="64"/>
    <col min="10497" max="10497" width="5.85546875" style="64" customWidth="1"/>
    <col min="10498" max="10498" width="0" style="64" hidden="1" customWidth="1"/>
    <col min="10499" max="10499" width="41" style="64" customWidth="1"/>
    <col min="10500" max="10500" width="23.42578125" style="64" customWidth="1"/>
    <col min="10501" max="10501" width="15.42578125" style="64" customWidth="1"/>
    <col min="10502" max="10502" width="20.42578125" style="64" customWidth="1"/>
    <col min="10503" max="10503" width="26" style="64" customWidth="1"/>
    <col min="10504" max="10504" width="14.42578125" style="64" customWidth="1"/>
    <col min="10505" max="10505" width="14.85546875" style="64" customWidth="1"/>
    <col min="10506" max="10752" width="9.140625" style="64"/>
    <col min="10753" max="10753" width="5.85546875" style="64" customWidth="1"/>
    <col min="10754" max="10754" width="0" style="64" hidden="1" customWidth="1"/>
    <col min="10755" max="10755" width="41" style="64" customWidth="1"/>
    <col min="10756" max="10756" width="23.42578125" style="64" customWidth="1"/>
    <col min="10757" max="10757" width="15.42578125" style="64" customWidth="1"/>
    <col min="10758" max="10758" width="20.42578125" style="64" customWidth="1"/>
    <col min="10759" max="10759" width="26" style="64" customWidth="1"/>
    <col min="10760" max="10760" width="14.42578125" style="64" customWidth="1"/>
    <col min="10761" max="10761" width="14.85546875" style="64" customWidth="1"/>
    <col min="10762" max="11008" width="9.140625" style="64"/>
    <col min="11009" max="11009" width="5.85546875" style="64" customWidth="1"/>
    <col min="11010" max="11010" width="0" style="64" hidden="1" customWidth="1"/>
    <col min="11011" max="11011" width="41" style="64" customWidth="1"/>
    <col min="11012" max="11012" width="23.42578125" style="64" customWidth="1"/>
    <col min="11013" max="11013" width="15.42578125" style="64" customWidth="1"/>
    <col min="11014" max="11014" width="20.42578125" style="64" customWidth="1"/>
    <col min="11015" max="11015" width="26" style="64" customWidth="1"/>
    <col min="11016" max="11016" width="14.42578125" style="64" customWidth="1"/>
    <col min="11017" max="11017" width="14.85546875" style="64" customWidth="1"/>
    <col min="11018" max="11264" width="9.140625" style="64"/>
    <col min="11265" max="11265" width="5.85546875" style="64" customWidth="1"/>
    <col min="11266" max="11266" width="0" style="64" hidden="1" customWidth="1"/>
    <col min="11267" max="11267" width="41" style="64" customWidth="1"/>
    <col min="11268" max="11268" width="23.42578125" style="64" customWidth="1"/>
    <col min="11269" max="11269" width="15.42578125" style="64" customWidth="1"/>
    <col min="11270" max="11270" width="20.42578125" style="64" customWidth="1"/>
    <col min="11271" max="11271" width="26" style="64" customWidth="1"/>
    <col min="11272" max="11272" width="14.42578125" style="64" customWidth="1"/>
    <col min="11273" max="11273" width="14.85546875" style="64" customWidth="1"/>
    <col min="11274" max="11520" width="9.140625" style="64"/>
    <col min="11521" max="11521" width="5.85546875" style="64" customWidth="1"/>
    <col min="11522" max="11522" width="0" style="64" hidden="1" customWidth="1"/>
    <col min="11523" max="11523" width="41" style="64" customWidth="1"/>
    <col min="11524" max="11524" width="23.42578125" style="64" customWidth="1"/>
    <col min="11525" max="11525" width="15.42578125" style="64" customWidth="1"/>
    <col min="11526" max="11526" width="20.42578125" style="64" customWidth="1"/>
    <col min="11527" max="11527" width="26" style="64" customWidth="1"/>
    <col min="11528" max="11528" width="14.42578125" style="64" customWidth="1"/>
    <col min="11529" max="11529" width="14.85546875" style="64" customWidth="1"/>
    <col min="11530" max="11776" width="9.140625" style="64"/>
    <col min="11777" max="11777" width="5.85546875" style="64" customWidth="1"/>
    <col min="11778" max="11778" width="0" style="64" hidden="1" customWidth="1"/>
    <col min="11779" max="11779" width="41" style="64" customWidth="1"/>
    <col min="11780" max="11780" width="23.42578125" style="64" customWidth="1"/>
    <col min="11781" max="11781" width="15.42578125" style="64" customWidth="1"/>
    <col min="11782" max="11782" width="20.42578125" style="64" customWidth="1"/>
    <col min="11783" max="11783" width="26" style="64" customWidth="1"/>
    <col min="11784" max="11784" width="14.42578125" style="64" customWidth="1"/>
    <col min="11785" max="11785" width="14.85546875" style="64" customWidth="1"/>
    <col min="11786" max="12032" width="9.140625" style="64"/>
    <col min="12033" max="12033" width="5.85546875" style="64" customWidth="1"/>
    <col min="12034" max="12034" width="0" style="64" hidden="1" customWidth="1"/>
    <col min="12035" max="12035" width="41" style="64" customWidth="1"/>
    <col min="12036" max="12036" width="23.42578125" style="64" customWidth="1"/>
    <col min="12037" max="12037" width="15.42578125" style="64" customWidth="1"/>
    <col min="12038" max="12038" width="20.42578125" style="64" customWidth="1"/>
    <col min="12039" max="12039" width="26" style="64" customWidth="1"/>
    <col min="12040" max="12040" width="14.42578125" style="64" customWidth="1"/>
    <col min="12041" max="12041" width="14.85546875" style="64" customWidth="1"/>
    <col min="12042" max="12288" width="9.140625" style="64"/>
    <col min="12289" max="12289" width="5.85546875" style="64" customWidth="1"/>
    <col min="12290" max="12290" width="0" style="64" hidden="1" customWidth="1"/>
    <col min="12291" max="12291" width="41" style="64" customWidth="1"/>
    <col min="12292" max="12292" width="23.42578125" style="64" customWidth="1"/>
    <col min="12293" max="12293" width="15.42578125" style="64" customWidth="1"/>
    <col min="12294" max="12294" width="20.42578125" style="64" customWidth="1"/>
    <col min="12295" max="12295" width="26" style="64" customWidth="1"/>
    <col min="12296" max="12296" width="14.42578125" style="64" customWidth="1"/>
    <col min="12297" max="12297" width="14.85546875" style="64" customWidth="1"/>
    <col min="12298" max="12544" width="9.140625" style="64"/>
    <col min="12545" max="12545" width="5.85546875" style="64" customWidth="1"/>
    <col min="12546" max="12546" width="0" style="64" hidden="1" customWidth="1"/>
    <col min="12547" max="12547" width="41" style="64" customWidth="1"/>
    <col min="12548" max="12548" width="23.42578125" style="64" customWidth="1"/>
    <col min="12549" max="12549" width="15.42578125" style="64" customWidth="1"/>
    <col min="12550" max="12550" width="20.42578125" style="64" customWidth="1"/>
    <col min="12551" max="12551" width="26" style="64" customWidth="1"/>
    <col min="12552" max="12552" width="14.42578125" style="64" customWidth="1"/>
    <col min="12553" max="12553" width="14.85546875" style="64" customWidth="1"/>
    <col min="12554" max="12800" width="9.140625" style="64"/>
    <col min="12801" max="12801" width="5.85546875" style="64" customWidth="1"/>
    <col min="12802" max="12802" width="0" style="64" hidden="1" customWidth="1"/>
    <col min="12803" max="12803" width="41" style="64" customWidth="1"/>
    <col min="12804" max="12804" width="23.42578125" style="64" customWidth="1"/>
    <col min="12805" max="12805" width="15.42578125" style="64" customWidth="1"/>
    <col min="12806" max="12806" width="20.42578125" style="64" customWidth="1"/>
    <col min="12807" max="12807" width="26" style="64" customWidth="1"/>
    <col min="12808" max="12808" width="14.42578125" style="64" customWidth="1"/>
    <col min="12809" max="12809" width="14.85546875" style="64" customWidth="1"/>
    <col min="12810" max="13056" width="9.140625" style="64"/>
    <col min="13057" max="13057" width="5.85546875" style="64" customWidth="1"/>
    <col min="13058" max="13058" width="0" style="64" hidden="1" customWidth="1"/>
    <col min="13059" max="13059" width="41" style="64" customWidth="1"/>
    <col min="13060" max="13060" width="23.42578125" style="64" customWidth="1"/>
    <col min="13061" max="13061" width="15.42578125" style="64" customWidth="1"/>
    <col min="13062" max="13062" width="20.42578125" style="64" customWidth="1"/>
    <col min="13063" max="13063" width="26" style="64" customWidth="1"/>
    <col min="13064" max="13064" width="14.42578125" style="64" customWidth="1"/>
    <col min="13065" max="13065" width="14.85546875" style="64" customWidth="1"/>
    <col min="13066" max="13312" width="9.140625" style="64"/>
    <col min="13313" max="13313" width="5.85546875" style="64" customWidth="1"/>
    <col min="13314" max="13314" width="0" style="64" hidden="1" customWidth="1"/>
    <col min="13315" max="13315" width="41" style="64" customWidth="1"/>
    <col min="13316" max="13316" width="23.42578125" style="64" customWidth="1"/>
    <col min="13317" max="13317" width="15.42578125" style="64" customWidth="1"/>
    <col min="13318" max="13318" width="20.42578125" style="64" customWidth="1"/>
    <col min="13319" max="13319" width="26" style="64" customWidth="1"/>
    <col min="13320" max="13320" width="14.42578125" style="64" customWidth="1"/>
    <col min="13321" max="13321" width="14.85546875" style="64" customWidth="1"/>
    <col min="13322" max="13568" width="9.140625" style="64"/>
    <col min="13569" max="13569" width="5.85546875" style="64" customWidth="1"/>
    <col min="13570" max="13570" width="0" style="64" hidden="1" customWidth="1"/>
    <col min="13571" max="13571" width="41" style="64" customWidth="1"/>
    <col min="13572" max="13572" width="23.42578125" style="64" customWidth="1"/>
    <col min="13573" max="13573" width="15.42578125" style="64" customWidth="1"/>
    <col min="13574" max="13574" width="20.42578125" style="64" customWidth="1"/>
    <col min="13575" max="13575" width="26" style="64" customWidth="1"/>
    <col min="13576" max="13576" width="14.42578125" style="64" customWidth="1"/>
    <col min="13577" max="13577" width="14.85546875" style="64" customWidth="1"/>
    <col min="13578" max="13824" width="9.140625" style="64"/>
    <col min="13825" max="13825" width="5.85546875" style="64" customWidth="1"/>
    <col min="13826" max="13826" width="0" style="64" hidden="1" customWidth="1"/>
    <col min="13827" max="13827" width="41" style="64" customWidth="1"/>
    <col min="13828" max="13828" width="23.42578125" style="64" customWidth="1"/>
    <col min="13829" max="13829" width="15.42578125" style="64" customWidth="1"/>
    <col min="13830" max="13830" width="20.42578125" style="64" customWidth="1"/>
    <col min="13831" max="13831" width="26" style="64" customWidth="1"/>
    <col min="13832" max="13832" width="14.42578125" style="64" customWidth="1"/>
    <col min="13833" max="13833" width="14.85546875" style="64" customWidth="1"/>
    <col min="13834" max="14080" width="9.140625" style="64"/>
    <col min="14081" max="14081" width="5.85546875" style="64" customWidth="1"/>
    <col min="14082" max="14082" width="0" style="64" hidden="1" customWidth="1"/>
    <col min="14083" max="14083" width="41" style="64" customWidth="1"/>
    <col min="14084" max="14084" width="23.42578125" style="64" customWidth="1"/>
    <col min="14085" max="14085" width="15.42578125" style="64" customWidth="1"/>
    <col min="14086" max="14086" width="20.42578125" style="64" customWidth="1"/>
    <col min="14087" max="14087" width="26" style="64" customWidth="1"/>
    <col min="14088" max="14088" width="14.42578125" style="64" customWidth="1"/>
    <col min="14089" max="14089" width="14.85546875" style="64" customWidth="1"/>
    <col min="14090" max="14336" width="9.140625" style="64"/>
    <col min="14337" max="14337" width="5.85546875" style="64" customWidth="1"/>
    <col min="14338" max="14338" width="0" style="64" hidden="1" customWidth="1"/>
    <col min="14339" max="14339" width="41" style="64" customWidth="1"/>
    <col min="14340" max="14340" width="23.42578125" style="64" customWidth="1"/>
    <col min="14341" max="14341" width="15.42578125" style="64" customWidth="1"/>
    <col min="14342" max="14342" width="20.42578125" style="64" customWidth="1"/>
    <col min="14343" max="14343" width="26" style="64" customWidth="1"/>
    <col min="14344" max="14344" width="14.42578125" style="64" customWidth="1"/>
    <col min="14345" max="14345" width="14.85546875" style="64" customWidth="1"/>
    <col min="14346" max="14592" width="9.140625" style="64"/>
    <col min="14593" max="14593" width="5.85546875" style="64" customWidth="1"/>
    <col min="14594" max="14594" width="0" style="64" hidden="1" customWidth="1"/>
    <col min="14595" max="14595" width="41" style="64" customWidth="1"/>
    <col min="14596" max="14596" width="23.42578125" style="64" customWidth="1"/>
    <col min="14597" max="14597" width="15.42578125" style="64" customWidth="1"/>
    <col min="14598" max="14598" width="20.42578125" style="64" customWidth="1"/>
    <col min="14599" max="14599" width="26" style="64" customWidth="1"/>
    <col min="14600" max="14600" width="14.42578125" style="64" customWidth="1"/>
    <col min="14601" max="14601" width="14.85546875" style="64" customWidth="1"/>
    <col min="14602" max="14848" width="9.140625" style="64"/>
    <col min="14849" max="14849" width="5.85546875" style="64" customWidth="1"/>
    <col min="14850" max="14850" width="0" style="64" hidden="1" customWidth="1"/>
    <col min="14851" max="14851" width="41" style="64" customWidth="1"/>
    <col min="14852" max="14852" width="23.42578125" style="64" customWidth="1"/>
    <col min="14853" max="14853" width="15.42578125" style="64" customWidth="1"/>
    <col min="14854" max="14854" width="20.42578125" style="64" customWidth="1"/>
    <col min="14855" max="14855" width="26" style="64" customWidth="1"/>
    <col min="14856" max="14856" width="14.42578125" style="64" customWidth="1"/>
    <col min="14857" max="14857" width="14.85546875" style="64" customWidth="1"/>
    <col min="14858" max="15104" width="9.140625" style="64"/>
    <col min="15105" max="15105" width="5.85546875" style="64" customWidth="1"/>
    <col min="15106" max="15106" width="0" style="64" hidden="1" customWidth="1"/>
    <col min="15107" max="15107" width="41" style="64" customWidth="1"/>
    <col min="15108" max="15108" width="23.42578125" style="64" customWidth="1"/>
    <col min="15109" max="15109" width="15.42578125" style="64" customWidth="1"/>
    <col min="15110" max="15110" width="20.42578125" style="64" customWidth="1"/>
    <col min="15111" max="15111" width="26" style="64" customWidth="1"/>
    <col min="15112" max="15112" width="14.42578125" style="64" customWidth="1"/>
    <col min="15113" max="15113" width="14.85546875" style="64" customWidth="1"/>
    <col min="15114" max="15360" width="9.140625" style="64"/>
    <col min="15361" max="15361" width="5.85546875" style="64" customWidth="1"/>
    <col min="15362" max="15362" width="0" style="64" hidden="1" customWidth="1"/>
    <col min="15363" max="15363" width="41" style="64" customWidth="1"/>
    <col min="15364" max="15364" width="23.42578125" style="64" customWidth="1"/>
    <col min="15365" max="15365" width="15.42578125" style="64" customWidth="1"/>
    <col min="15366" max="15366" width="20.42578125" style="64" customWidth="1"/>
    <col min="15367" max="15367" width="26" style="64" customWidth="1"/>
    <col min="15368" max="15368" width="14.42578125" style="64" customWidth="1"/>
    <col min="15369" max="15369" width="14.85546875" style="64" customWidth="1"/>
    <col min="15370" max="15616" width="9.140625" style="64"/>
    <col min="15617" max="15617" width="5.85546875" style="64" customWidth="1"/>
    <col min="15618" max="15618" width="0" style="64" hidden="1" customWidth="1"/>
    <col min="15619" max="15619" width="41" style="64" customWidth="1"/>
    <col min="15620" max="15620" width="23.42578125" style="64" customWidth="1"/>
    <col min="15621" max="15621" width="15.42578125" style="64" customWidth="1"/>
    <col min="15622" max="15622" width="20.42578125" style="64" customWidth="1"/>
    <col min="15623" max="15623" width="26" style="64" customWidth="1"/>
    <col min="15624" max="15624" width="14.42578125" style="64" customWidth="1"/>
    <col min="15625" max="15625" width="14.85546875" style="64" customWidth="1"/>
    <col min="15626" max="15872" width="9.140625" style="64"/>
    <col min="15873" max="15873" width="5.85546875" style="64" customWidth="1"/>
    <col min="15874" max="15874" width="0" style="64" hidden="1" customWidth="1"/>
    <col min="15875" max="15875" width="41" style="64" customWidth="1"/>
    <col min="15876" max="15876" width="23.42578125" style="64" customWidth="1"/>
    <col min="15877" max="15877" width="15.42578125" style="64" customWidth="1"/>
    <col min="15878" max="15878" width="20.42578125" style="64" customWidth="1"/>
    <col min="15879" max="15879" width="26" style="64" customWidth="1"/>
    <col min="15880" max="15880" width="14.42578125" style="64" customWidth="1"/>
    <col min="15881" max="15881" width="14.85546875" style="64" customWidth="1"/>
    <col min="15882" max="16128" width="9.140625" style="64"/>
    <col min="16129" max="16129" width="5.85546875" style="64" customWidth="1"/>
    <col min="16130" max="16130" width="0" style="64" hidden="1" customWidth="1"/>
    <col min="16131" max="16131" width="41" style="64" customWidth="1"/>
    <col min="16132" max="16132" width="23.42578125" style="64" customWidth="1"/>
    <col min="16133" max="16133" width="15.42578125" style="64" customWidth="1"/>
    <col min="16134" max="16134" width="20.42578125" style="64" customWidth="1"/>
    <col min="16135" max="16135" width="26" style="64" customWidth="1"/>
    <col min="16136" max="16136" width="14.42578125" style="64" customWidth="1"/>
    <col min="16137" max="16137" width="14.85546875" style="64" customWidth="1"/>
    <col min="16138" max="16384" width="9.140625" style="64"/>
  </cols>
  <sheetData>
    <row r="2" spans="2:8">
      <c r="B2" s="1651" t="s">
        <v>1469</v>
      </c>
      <c r="C2" s="1651"/>
      <c r="D2" s="1651"/>
      <c r="E2" s="1651"/>
      <c r="F2" s="1651"/>
      <c r="G2" s="1651"/>
      <c r="H2" s="1651"/>
    </row>
    <row r="3" spans="2:8">
      <c r="B3" s="65"/>
      <c r="C3" s="1652" t="s">
        <v>1599</v>
      </c>
      <c r="D3" s="1652"/>
      <c r="E3" s="1652"/>
      <c r="F3" s="1652"/>
      <c r="G3" s="1652"/>
      <c r="H3" s="65"/>
    </row>
    <row r="4" spans="2:8" ht="19.5" thickBot="1"/>
    <row r="5" spans="2:8" ht="19.5" thickBot="1">
      <c r="C5" s="66" t="s">
        <v>0</v>
      </c>
      <c r="D5" s="1634" t="s">
        <v>1600</v>
      </c>
      <c r="E5" s="1635"/>
      <c r="F5" s="1635"/>
      <c r="G5" s="1636"/>
    </row>
    <row r="6" spans="2:8" ht="19.5" thickBot="1">
      <c r="C6" s="66" t="s">
        <v>1</v>
      </c>
      <c r="D6" s="1634" t="s">
        <v>1601</v>
      </c>
      <c r="E6" s="1635"/>
      <c r="F6" s="1635"/>
      <c r="G6" s="1636"/>
    </row>
    <row r="7" spans="2:8" ht="19.5" thickBot="1">
      <c r="C7" s="66" t="s">
        <v>3</v>
      </c>
      <c r="D7" s="1634" t="s">
        <v>1471</v>
      </c>
      <c r="E7" s="1635"/>
      <c r="F7" s="1635"/>
      <c r="G7" s="1636"/>
    </row>
    <row r="8" spans="2:8" ht="19.5" thickBot="1">
      <c r="C8" s="1653" t="s">
        <v>4</v>
      </c>
      <c r="D8" s="1654"/>
      <c r="E8" s="1654"/>
      <c r="F8" s="1654"/>
      <c r="G8" s="1655"/>
    </row>
    <row r="9" spans="2:8" ht="19.5" thickBot="1">
      <c r="C9" s="1634" t="s">
        <v>1602</v>
      </c>
      <c r="D9" s="1635"/>
      <c r="E9" s="1635"/>
      <c r="F9" s="1635"/>
      <c r="G9" s="1636"/>
    </row>
    <row r="10" spans="2:8" ht="3.75" customHeight="1" thickBot="1">
      <c r="C10" s="1634"/>
      <c r="D10" s="1635"/>
      <c r="E10" s="1635"/>
      <c r="F10" s="1635"/>
      <c r="G10" s="1636"/>
    </row>
    <row r="11" spans="2:8" ht="19.5" thickBot="1">
      <c r="C11" s="1634"/>
      <c r="D11" s="1635"/>
      <c r="E11" s="1635"/>
      <c r="F11" s="1635"/>
      <c r="G11" s="1636"/>
    </row>
    <row r="12" spans="2:8" ht="73.5" customHeight="1" thickBot="1">
      <c r="C12" s="67" t="s">
        <v>5</v>
      </c>
      <c r="D12" s="1635" t="s">
        <v>1603</v>
      </c>
      <c r="E12" s="1638"/>
      <c r="F12" s="1638"/>
      <c r="G12" s="1639"/>
      <c r="H12" s="68"/>
    </row>
    <row r="13" spans="2:8">
      <c r="C13" s="1615" t="s">
        <v>6</v>
      </c>
      <c r="D13" s="69">
        <v>2022</v>
      </c>
      <c r="E13" s="69">
        <v>2023</v>
      </c>
      <c r="F13" s="69">
        <v>2024</v>
      </c>
      <c r="G13" s="69">
        <v>2025</v>
      </c>
    </row>
    <row r="14" spans="2:8" ht="19.5" thickBot="1">
      <c r="C14" s="1616"/>
      <c r="D14" s="70" t="s">
        <v>7</v>
      </c>
      <c r="E14" s="70" t="s">
        <v>8</v>
      </c>
      <c r="F14" s="70" t="s">
        <v>8</v>
      </c>
      <c r="G14" s="70" t="s">
        <v>8</v>
      </c>
    </row>
    <row r="15" spans="2:8" ht="38.25" customHeight="1" thickBot="1">
      <c r="C15" s="71" t="s">
        <v>1604</v>
      </c>
      <c r="D15" s="72">
        <v>1</v>
      </c>
      <c r="E15" s="72">
        <v>1</v>
      </c>
      <c r="F15" s="72">
        <v>1</v>
      </c>
      <c r="G15" s="72">
        <v>0</v>
      </c>
    </row>
    <row r="16" spans="2:8" ht="83.25" customHeight="1" thickBot="1">
      <c r="C16" s="73" t="s">
        <v>9</v>
      </c>
      <c r="D16" s="1634" t="s">
        <v>1605</v>
      </c>
      <c r="E16" s="1635"/>
      <c r="F16" s="1635"/>
      <c r="G16" s="1636"/>
    </row>
    <row r="17" spans="3:7" ht="24" customHeight="1" thickBot="1">
      <c r="C17" s="1634" t="s">
        <v>10</v>
      </c>
      <c r="D17" s="1635"/>
      <c r="E17" s="1635"/>
      <c r="F17" s="1635"/>
      <c r="G17" s="1636"/>
    </row>
    <row r="18" spans="3:7" ht="25.5" customHeight="1" thickBot="1">
      <c r="C18" s="71"/>
      <c r="D18" s="74"/>
      <c r="E18" s="72" t="s">
        <v>89</v>
      </c>
      <c r="F18" s="72" t="s">
        <v>89</v>
      </c>
      <c r="G18" s="72" t="s">
        <v>89</v>
      </c>
    </row>
    <row r="19" spans="3:7" ht="75.75" thickBot="1">
      <c r="C19" s="71" t="s">
        <v>1606</v>
      </c>
      <c r="D19" s="75">
        <v>160</v>
      </c>
      <c r="E19" s="75">
        <v>85</v>
      </c>
      <c r="F19" s="75">
        <v>85</v>
      </c>
      <c r="G19" s="75">
        <v>0</v>
      </c>
    </row>
    <row r="20" spans="3:7" ht="26.25" customHeight="1" thickBot="1">
      <c r="C20" s="1642" t="s">
        <v>11</v>
      </c>
      <c r="D20" s="1643"/>
      <c r="E20" s="1643"/>
      <c r="F20" s="1643"/>
      <c r="G20" s="1644"/>
    </row>
    <row r="21" spans="3:7" ht="25.5" customHeight="1" thickBot="1">
      <c r="C21" s="1642" t="s">
        <v>12</v>
      </c>
      <c r="D21" s="1643"/>
      <c r="E21" s="1643"/>
      <c r="F21" s="1643"/>
      <c r="G21" s="1644"/>
    </row>
    <row r="22" spans="3:7" ht="24" customHeight="1" thickBot="1">
      <c r="C22" s="76" t="s">
        <v>13</v>
      </c>
      <c r="D22" s="1634" t="s">
        <v>1607</v>
      </c>
      <c r="E22" s="1638"/>
      <c r="F22" s="1638"/>
      <c r="G22" s="1639"/>
    </row>
    <row r="23" spans="3:7" ht="23.25" customHeight="1" thickBot="1">
      <c r="C23" s="77" t="s">
        <v>14</v>
      </c>
      <c r="D23" s="1634" t="s">
        <v>1608</v>
      </c>
      <c r="E23" s="1638"/>
      <c r="F23" s="1638"/>
      <c r="G23" s="1639"/>
    </row>
    <row r="24" spans="3:7" ht="23.25" customHeight="1" thickBot="1">
      <c r="C24" s="78" t="s">
        <v>15</v>
      </c>
      <c r="D24" s="1648" t="s">
        <v>70</v>
      </c>
      <c r="E24" s="1649"/>
      <c r="F24" s="1649"/>
      <c r="G24" s="1650"/>
    </row>
    <row r="25" spans="3:7">
      <c r="C25" s="1615"/>
      <c r="D25" s="69">
        <v>2022</v>
      </c>
      <c r="E25" s="69">
        <v>2023</v>
      </c>
      <c r="F25" s="69">
        <v>2024</v>
      </c>
      <c r="G25" s="69">
        <v>2025</v>
      </c>
    </row>
    <row r="26" spans="3:7" ht="19.5" thickBot="1">
      <c r="C26" s="1616"/>
      <c r="D26" s="70" t="s">
        <v>7</v>
      </c>
      <c r="E26" s="70" t="s">
        <v>8</v>
      </c>
      <c r="F26" s="70" t="s">
        <v>8</v>
      </c>
      <c r="G26" s="70" t="s">
        <v>8</v>
      </c>
    </row>
    <row r="27" spans="3:7" ht="19.5" thickBot="1">
      <c r="C27" s="77" t="s">
        <v>16</v>
      </c>
      <c r="D27" s="79">
        <v>160</v>
      </c>
      <c r="E27" s="79">
        <v>85</v>
      </c>
      <c r="F27" s="79">
        <v>85</v>
      </c>
      <c r="G27" s="79">
        <v>0</v>
      </c>
    </row>
    <row r="28" spans="3:7" ht="19.5" thickBot="1">
      <c r="C28" s="77" t="s">
        <v>17</v>
      </c>
      <c r="D28" s="80">
        <v>73528</v>
      </c>
      <c r="E28" s="80">
        <f>E57</f>
        <v>88700</v>
      </c>
      <c r="F28" s="80">
        <f>F57</f>
        <v>80700</v>
      </c>
      <c r="G28" s="80">
        <f>G57</f>
        <v>80700</v>
      </c>
    </row>
    <row r="29" spans="3:7" ht="19.5" thickBot="1">
      <c r="C29" s="77" t="s">
        <v>18</v>
      </c>
      <c r="D29" s="80">
        <f>D28/D27</f>
        <v>459.55</v>
      </c>
      <c r="E29" s="80">
        <f>E28/E27</f>
        <v>1043.5294117647059</v>
      </c>
      <c r="F29" s="80">
        <f>F28/F27</f>
        <v>949.41176470588232</v>
      </c>
      <c r="G29" s="80" t="e">
        <f>G28/G27</f>
        <v>#DIV/0!</v>
      </c>
    </row>
    <row r="30" spans="3:7" ht="19.5" thickBot="1">
      <c r="C30" s="77" t="s">
        <v>19</v>
      </c>
      <c r="D30" s="81" t="s">
        <v>20</v>
      </c>
      <c r="E30" s="82">
        <f t="shared" ref="E30:G32" si="0">(E27-D27)/D27</f>
        <v>-0.46875</v>
      </c>
      <c r="F30" s="82">
        <f t="shared" si="0"/>
        <v>0</v>
      </c>
      <c r="G30" s="82">
        <f t="shared" si="0"/>
        <v>-1</v>
      </c>
    </row>
    <row r="31" spans="3:7" ht="19.5" thickBot="1">
      <c r="C31" s="77" t="s">
        <v>21</v>
      </c>
      <c r="D31" s="81" t="s">
        <v>20</v>
      </c>
      <c r="E31" s="82">
        <f t="shared" si="0"/>
        <v>0.20634316178870635</v>
      </c>
      <c r="F31" s="82">
        <f t="shared" si="0"/>
        <v>-9.0191657271702363E-2</v>
      </c>
      <c r="G31" s="82">
        <f t="shared" si="0"/>
        <v>0</v>
      </c>
    </row>
    <row r="32" spans="3:7" ht="19.5" thickBot="1">
      <c r="C32" s="77" t="s">
        <v>22</v>
      </c>
      <c r="D32" s="81" t="s">
        <v>20</v>
      </c>
      <c r="E32" s="82">
        <f t="shared" si="0"/>
        <v>1.2707635986610943</v>
      </c>
      <c r="F32" s="82">
        <f t="shared" si="0"/>
        <v>-9.0191657271702377E-2</v>
      </c>
      <c r="G32" s="82" t="e">
        <f t="shared" si="0"/>
        <v>#DIV/0!</v>
      </c>
    </row>
    <row r="33" spans="3:12" ht="32.25" customHeight="1" thickBot="1">
      <c r="C33" s="1617" t="s">
        <v>1609</v>
      </c>
      <c r="D33" s="1618"/>
      <c r="E33" s="1618"/>
      <c r="F33" s="1618"/>
      <c r="G33" s="1619"/>
    </row>
    <row r="34" spans="3:12" ht="20.25" customHeight="1">
      <c r="C34" s="1615"/>
      <c r="D34" s="69">
        <v>2022</v>
      </c>
      <c r="E34" s="69">
        <v>2023</v>
      </c>
      <c r="F34" s="69">
        <v>2024</v>
      </c>
      <c r="G34" s="69">
        <v>2025</v>
      </c>
    </row>
    <row r="35" spans="3:12" ht="26.25" customHeight="1" thickBot="1">
      <c r="C35" s="1616"/>
      <c r="D35" s="70" t="s">
        <v>7</v>
      </c>
      <c r="E35" s="70" t="s">
        <v>8</v>
      </c>
      <c r="F35" s="70" t="s">
        <v>8</v>
      </c>
      <c r="G35" s="70" t="s">
        <v>8</v>
      </c>
    </row>
    <row r="36" spans="3:12" ht="35.25" customHeight="1" thickBot="1">
      <c r="C36" s="83" t="s">
        <v>23</v>
      </c>
      <c r="D36" s="84">
        <f>D37</f>
        <v>59528</v>
      </c>
      <c r="E36" s="84">
        <v>70300</v>
      </c>
      <c r="F36" s="84">
        <v>64300</v>
      </c>
      <c r="G36" s="84">
        <v>64300</v>
      </c>
    </row>
    <row r="37" spans="3:12" ht="27.75" customHeight="1" thickBot="1">
      <c r="C37" s="85" t="s">
        <v>135</v>
      </c>
      <c r="D37" s="86">
        <v>59528</v>
      </c>
      <c r="E37" s="86">
        <f>E36</f>
        <v>70300</v>
      </c>
      <c r="F37" s="86">
        <f>F36</f>
        <v>64300</v>
      </c>
      <c r="G37" s="86">
        <f>G36</f>
        <v>64300</v>
      </c>
    </row>
    <row r="38" spans="3:12" ht="24.75" customHeight="1" thickBot="1">
      <c r="C38" s="85" t="s">
        <v>136</v>
      </c>
      <c r="D38" s="86">
        <v>0</v>
      </c>
      <c r="E38" s="86">
        <v>0</v>
      </c>
      <c r="F38" s="86">
        <v>0</v>
      </c>
      <c r="G38" s="86">
        <v>0</v>
      </c>
    </row>
    <row r="39" spans="3:12" ht="38.25" thickBot="1">
      <c r="C39" s="83" t="s">
        <v>24</v>
      </c>
      <c r="D39" s="84">
        <v>6600</v>
      </c>
      <c r="E39" s="84">
        <v>9100</v>
      </c>
      <c r="F39" s="84">
        <v>7100</v>
      </c>
      <c r="G39" s="84">
        <v>7100</v>
      </c>
    </row>
    <row r="40" spans="3:12" ht="30.75" customHeight="1" thickBot="1">
      <c r="C40" s="85" t="s">
        <v>135</v>
      </c>
      <c r="D40" s="86">
        <f>D39</f>
        <v>6600</v>
      </c>
      <c r="E40" s="86">
        <f>E39</f>
        <v>9100</v>
      </c>
      <c r="F40" s="86">
        <f>F39</f>
        <v>7100</v>
      </c>
      <c r="G40" s="86">
        <f>G39</f>
        <v>7100</v>
      </c>
    </row>
    <row r="41" spans="3:12" ht="19.5" thickBot="1">
      <c r="C41" s="85" t="s">
        <v>136</v>
      </c>
      <c r="D41" s="86"/>
      <c r="E41" s="87"/>
      <c r="F41" s="87"/>
      <c r="G41" s="87"/>
    </row>
    <row r="42" spans="3:12" ht="27.75" customHeight="1" thickBot="1">
      <c r="C42" s="83" t="s">
        <v>25</v>
      </c>
      <c r="D42" s="86">
        <v>7400</v>
      </c>
      <c r="E42" s="87">
        <v>9300</v>
      </c>
      <c r="F42" s="87">
        <v>9300</v>
      </c>
      <c r="G42" s="87">
        <v>9300</v>
      </c>
      <c r="I42" s="88"/>
      <c r="J42" s="88"/>
      <c r="K42" s="88"/>
      <c r="L42" s="88"/>
    </row>
    <row r="43" spans="3:12" ht="36" customHeight="1" thickBot="1">
      <c r="C43" s="85" t="s">
        <v>135</v>
      </c>
      <c r="D43" s="86">
        <f>D42</f>
        <v>7400</v>
      </c>
      <c r="E43" s="86">
        <f t="shared" ref="E43:G43" si="1">E42</f>
        <v>9300</v>
      </c>
      <c r="F43" s="86">
        <f t="shared" si="1"/>
        <v>9300</v>
      </c>
      <c r="G43" s="86">
        <f t="shared" si="1"/>
        <v>9300</v>
      </c>
      <c r="I43" s="88"/>
      <c r="J43" s="88"/>
    </row>
    <row r="44" spans="3:12" ht="19.5" thickBot="1">
      <c r="C44" s="85" t="s">
        <v>136</v>
      </c>
      <c r="D44" s="86"/>
      <c r="E44" s="87"/>
      <c r="F44" s="87"/>
      <c r="G44" s="87"/>
    </row>
    <row r="45" spans="3:12" ht="19.5" thickBot="1">
      <c r="C45" s="83" t="s">
        <v>26</v>
      </c>
      <c r="D45" s="86"/>
      <c r="E45" s="87"/>
      <c r="F45" s="87"/>
      <c r="G45" s="87"/>
    </row>
    <row r="46" spans="3:12" ht="19.5" thickBot="1">
      <c r="C46" s="89" t="s">
        <v>135</v>
      </c>
      <c r="D46" s="86"/>
      <c r="E46" s="87"/>
      <c r="F46" s="87"/>
      <c r="G46" s="87"/>
    </row>
    <row r="47" spans="3:12" ht="19.5" thickBot="1">
      <c r="C47" s="85" t="s">
        <v>136</v>
      </c>
      <c r="D47" s="86"/>
      <c r="E47" s="87"/>
      <c r="F47" s="87"/>
      <c r="G47" s="87"/>
    </row>
    <row r="48" spans="3:12" ht="19.5" thickBot="1">
      <c r="C48" s="83" t="s">
        <v>27</v>
      </c>
      <c r="D48" s="86"/>
      <c r="E48" s="87"/>
      <c r="F48" s="87"/>
      <c r="G48" s="87"/>
    </row>
    <row r="49" spans="3:9" ht="19.5" thickBot="1">
      <c r="C49" s="85" t="s">
        <v>135</v>
      </c>
      <c r="D49" s="86"/>
      <c r="E49" s="87"/>
      <c r="F49" s="87"/>
      <c r="G49" s="87"/>
    </row>
    <row r="50" spans="3:9" ht="19.5" thickBot="1">
      <c r="C50" s="85" t="s">
        <v>136</v>
      </c>
      <c r="D50" s="86"/>
      <c r="E50" s="87"/>
      <c r="F50" s="87"/>
      <c r="G50" s="87"/>
    </row>
    <row r="51" spans="3:9" ht="19.5" thickBot="1">
      <c r="C51" s="83" t="s">
        <v>28</v>
      </c>
      <c r="D51" s="86"/>
      <c r="E51" s="87"/>
      <c r="F51" s="87"/>
      <c r="G51" s="87"/>
    </row>
    <row r="52" spans="3:9" ht="19.5" thickBot="1">
      <c r="C52" s="85" t="s">
        <v>135</v>
      </c>
      <c r="D52" s="86"/>
      <c r="E52" s="87"/>
      <c r="F52" s="87"/>
      <c r="G52" s="87"/>
    </row>
    <row r="53" spans="3:9" ht="19.5" thickBot="1">
      <c r="C53" s="85" t="s">
        <v>136</v>
      </c>
      <c r="D53" s="86"/>
      <c r="E53" s="87"/>
      <c r="F53" s="87"/>
      <c r="G53" s="87"/>
    </row>
    <row r="54" spans="3:9" ht="38.25" thickBot="1">
      <c r="C54" s="83" t="s">
        <v>29</v>
      </c>
      <c r="D54" s="86">
        <v>0</v>
      </c>
      <c r="E54" s="87">
        <v>0</v>
      </c>
      <c r="F54" s="87">
        <v>0</v>
      </c>
      <c r="G54" s="87">
        <v>0</v>
      </c>
    </row>
    <row r="55" spans="3:9" ht="19.5" thickBot="1">
      <c r="C55" s="85" t="s">
        <v>135</v>
      </c>
      <c r="D55" s="86"/>
      <c r="E55" s="90"/>
      <c r="F55" s="90"/>
      <c r="G55" s="90"/>
      <c r="I55" s="91"/>
    </row>
    <row r="56" spans="3:9" ht="19.5" thickBot="1">
      <c r="C56" s="85" t="s">
        <v>136</v>
      </c>
      <c r="D56" s="86"/>
      <c r="E56" s="92"/>
      <c r="F56" s="90"/>
      <c r="G56" s="90"/>
    </row>
    <row r="57" spans="3:9" ht="19.5" thickBot="1">
      <c r="C57" s="93" t="s">
        <v>30</v>
      </c>
      <c r="D57" s="86">
        <f>D36+D39+D42+D45+D48+D51+D54</f>
        <v>73528</v>
      </c>
      <c r="E57" s="86">
        <f>E36+E39+E42+E45+E48+E51+E54</f>
        <v>88700</v>
      </c>
      <c r="F57" s="86">
        <f>F36+F39+F42+F45+F48+F51+F54</f>
        <v>80700</v>
      </c>
      <c r="G57" s="86">
        <f>G36+G39+G42+G45+G48+G51+G54</f>
        <v>80700</v>
      </c>
    </row>
    <row r="58" spans="3:9" ht="19.5" thickBot="1">
      <c r="C58" s="94" t="s">
        <v>31</v>
      </c>
      <c r="D58" s="95">
        <f>IF(D57-D28=0,0,"Error")</f>
        <v>0</v>
      </c>
      <c r="E58" s="95">
        <v>0</v>
      </c>
      <c r="F58" s="95">
        <v>0</v>
      </c>
      <c r="G58" s="95">
        <v>0</v>
      </c>
    </row>
    <row r="59" spans="3:9" ht="16.5" customHeight="1" thickBot="1">
      <c r="C59" s="1617" t="s">
        <v>1610</v>
      </c>
      <c r="D59" s="1618"/>
      <c r="E59" s="1618"/>
      <c r="F59" s="1618"/>
      <c r="G59" s="1619"/>
    </row>
    <row r="60" spans="3:9" ht="19.5" hidden="1" thickBot="1">
      <c r="C60" s="1615"/>
      <c r="D60" s="69">
        <v>2018</v>
      </c>
      <c r="E60" s="69">
        <v>2019</v>
      </c>
      <c r="F60" s="69">
        <v>2020</v>
      </c>
      <c r="G60" s="69">
        <v>2021</v>
      </c>
    </row>
    <row r="61" spans="3:9" ht="19.5" hidden="1" thickBot="1">
      <c r="C61" s="1616"/>
      <c r="D61" s="70" t="s">
        <v>7</v>
      </c>
      <c r="E61" s="70" t="s">
        <v>8</v>
      </c>
      <c r="F61" s="70" t="s">
        <v>8</v>
      </c>
      <c r="G61" s="70" t="s">
        <v>8</v>
      </c>
    </row>
    <row r="62" spans="3:9" ht="19.5" hidden="1" thickBot="1">
      <c r="C62" s="83" t="s">
        <v>23</v>
      </c>
      <c r="D62" s="87"/>
      <c r="E62" s="87"/>
      <c r="F62" s="87"/>
      <c r="G62" s="87"/>
    </row>
    <row r="63" spans="3:9" ht="19.5" hidden="1" thickBot="1">
      <c r="C63" s="85" t="s">
        <v>135</v>
      </c>
      <c r="D63" s="86"/>
      <c r="E63" s="96"/>
      <c r="F63" s="96"/>
      <c r="G63" s="96"/>
    </row>
    <row r="64" spans="3:9" ht="19.5" hidden="1" thickBot="1">
      <c r="C64" s="85" t="s">
        <v>136</v>
      </c>
      <c r="D64" s="86"/>
      <c r="E64" s="96"/>
      <c r="F64" s="96"/>
      <c r="G64" s="96"/>
    </row>
    <row r="65" spans="3:7" ht="38.25" hidden="1" thickBot="1">
      <c r="C65" s="83" t="s">
        <v>24</v>
      </c>
      <c r="D65" s="87"/>
      <c r="E65" s="87"/>
      <c r="F65" s="87"/>
      <c r="G65" s="87"/>
    </row>
    <row r="66" spans="3:7" ht="19.5" hidden="1" thickBot="1">
      <c r="C66" s="85" t="s">
        <v>135</v>
      </c>
      <c r="D66" s="86"/>
      <c r="E66" s="87"/>
      <c r="F66" s="87"/>
      <c r="G66" s="87"/>
    </row>
    <row r="67" spans="3:7" ht="19.5" hidden="1" thickBot="1">
      <c r="C67" s="85" t="s">
        <v>136</v>
      </c>
      <c r="D67" s="86"/>
      <c r="E67" s="87"/>
      <c r="F67" s="87"/>
      <c r="G67" s="87"/>
    </row>
    <row r="68" spans="3:7" ht="19.5" hidden="1" thickBot="1">
      <c r="C68" s="83" t="s">
        <v>25</v>
      </c>
      <c r="D68" s="86">
        <v>0</v>
      </c>
      <c r="E68" s="87">
        <v>0</v>
      </c>
      <c r="F68" s="87">
        <v>0</v>
      </c>
      <c r="G68" s="87">
        <v>0</v>
      </c>
    </row>
    <row r="69" spans="3:7" ht="19.5" hidden="1" thickBot="1">
      <c r="C69" s="85" t="s">
        <v>135</v>
      </c>
      <c r="D69" s="86"/>
      <c r="E69" s="87"/>
      <c r="F69" s="87"/>
      <c r="G69" s="87"/>
    </row>
    <row r="70" spans="3:7" ht="19.5" hidden="1" thickBot="1">
      <c r="C70" s="85" t="s">
        <v>136</v>
      </c>
      <c r="D70" s="86"/>
      <c r="E70" s="87"/>
      <c r="F70" s="87"/>
      <c r="G70" s="87"/>
    </row>
    <row r="71" spans="3:7" ht="19.5" hidden="1" thickBot="1">
      <c r="C71" s="83" t="s">
        <v>26</v>
      </c>
      <c r="D71" s="86"/>
      <c r="E71" s="87"/>
      <c r="F71" s="87"/>
      <c r="G71" s="87"/>
    </row>
    <row r="72" spans="3:7" ht="19.5" hidden="1" thickBot="1">
      <c r="C72" s="85" t="s">
        <v>135</v>
      </c>
      <c r="D72" s="86"/>
      <c r="E72" s="87"/>
      <c r="F72" s="87"/>
      <c r="G72" s="87"/>
    </row>
    <row r="73" spans="3:7" ht="19.5" hidden="1" thickBot="1">
      <c r="C73" s="85" t="s">
        <v>136</v>
      </c>
      <c r="D73" s="86"/>
      <c r="E73" s="87"/>
      <c r="F73" s="87"/>
      <c r="G73" s="87"/>
    </row>
    <row r="74" spans="3:7" ht="19.5" hidden="1" thickBot="1">
      <c r="C74" s="83" t="s">
        <v>27</v>
      </c>
      <c r="D74" s="86"/>
      <c r="E74" s="87"/>
      <c r="F74" s="87"/>
      <c r="G74" s="87"/>
    </row>
    <row r="75" spans="3:7" ht="19.5" hidden="1" thickBot="1">
      <c r="C75" s="85" t="s">
        <v>135</v>
      </c>
      <c r="D75" s="86"/>
      <c r="E75" s="87"/>
      <c r="F75" s="87"/>
      <c r="G75" s="87"/>
    </row>
    <row r="76" spans="3:7" ht="19.5" hidden="1" thickBot="1">
      <c r="C76" s="85" t="s">
        <v>136</v>
      </c>
      <c r="D76" s="86"/>
      <c r="E76" s="87"/>
      <c r="F76" s="87"/>
      <c r="G76" s="87"/>
    </row>
    <row r="77" spans="3:7" ht="19.5" hidden="1" thickBot="1">
      <c r="C77" s="83" t="s">
        <v>28</v>
      </c>
      <c r="D77" s="86"/>
      <c r="E77" s="87"/>
      <c r="F77" s="87"/>
      <c r="G77" s="87"/>
    </row>
    <row r="78" spans="3:7" ht="19.5" hidden="1" thickBot="1">
      <c r="C78" s="85" t="s">
        <v>135</v>
      </c>
      <c r="D78" s="86"/>
      <c r="E78" s="87"/>
      <c r="F78" s="87"/>
      <c r="G78" s="87"/>
    </row>
    <row r="79" spans="3:7" ht="19.5" hidden="1" thickBot="1">
      <c r="C79" s="85" t="s">
        <v>136</v>
      </c>
      <c r="D79" s="86"/>
      <c r="E79" s="87"/>
      <c r="F79" s="87"/>
      <c r="G79" s="87"/>
    </row>
    <row r="80" spans="3:7" ht="38.25" hidden="1" thickBot="1">
      <c r="C80" s="83" t="s">
        <v>29</v>
      </c>
      <c r="D80" s="86"/>
      <c r="E80" s="87"/>
      <c r="F80" s="87"/>
      <c r="G80" s="87"/>
    </row>
    <row r="81" spans="3:7" ht="19.5" hidden="1" thickBot="1">
      <c r="C81" s="85" t="s">
        <v>135</v>
      </c>
      <c r="D81" s="86"/>
      <c r="E81" s="87"/>
      <c r="F81" s="87"/>
      <c r="G81" s="87"/>
    </row>
    <row r="82" spans="3:7" ht="19.5" hidden="1" thickBot="1">
      <c r="C82" s="85" t="s">
        <v>136</v>
      </c>
      <c r="D82" s="86"/>
      <c r="E82" s="87"/>
      <c r="F82" s="87"/>
      <c r="G82" s="87"/>
    </row>
    <row r="83" spans="3:7" ht="19.5" hidden="1" thickBot="1">
      <c r="C83" s="97" t="s">
        <v>47</v>
      </c>
      <c r="D83" s="86">
        <v>0</v>
      </c>
      <c r="E83" s="86">
        <v>0</v>
      </c>
      <c r="F83" s="86">
        <v>0</v>
      </c>
      <c r="G83" s="86">
        <v>0</v>
      </c>
    </row>
    <row r="84" spans="3:7" ht="19.5" hidden="1" thickBot="1">
      <c r="C84" s="94" t="s">
        <v>31</v>
      </c>
      <c r="D84" s="95">
        <v>0</v>
      </c>
      <c r="E84" s="95">
        <v>0</v>
      </c>
      <c r="F84" s="95">
        <v>0</v>
      </c>
      <c r="G84" s="95">
        <v>0</v>
      </c>
    </row>
    <row r="85" spans="3:7" ht="38.25" hidden="1" thickBot="1">
      <c r="C85" s="71" t="s">
        <v>1611</v>
      </c>
      <c r="D85" s="1637"/>
      <c r="E85" s="1638"/>
      <c r="F85" s="1638"/>
      <c r="G85" s="1639"/>
    </row>
    <row r="86" spans="3:7" ht="19.5" hidden="1" thickBot="1">
      <c r="C86" s="77" t="s">
        <v>14</v>
      </c>
      <c r="D86" s="1634"/>
      <c r="E86" s="1635"/>
      <c r="F86" s="1635"/>
      <c r="G86" s="1636"/>
    </row>
    <row r="87" spans="3:7" ht="19.5" hidden="1" thickBot="1">
      <c r="C87" s="77" t="s">
        <v>15</v>
      </c>
      <c r="D87" s="1637"/>
      <c r="E87" s="1638"/>
      <c r="F87" s="1638"/>
      <c r="G87" s="1639"/>
    </row>
    <row r="88" spans="3:7" ht="19.5" hidden="1" thickBot="1">
      <c r="C88" s="1615"/>
      <c r="D88" s="69">
        <v>2018</v>
      </c>
      <c r="E88" s="69">
        <v>2019</v>
      </c>
      <c r="F88" s="69">
        <v>2020</v>
      </c>
      <c r="G88" s="69">
        <v>2021</v>
      </c>
    </row>
    <row r="89" spans="3:7" ht="19.5" hidden="1" thickBot="1">
      <c r="C89" s="1616"/>
      <c r="D89" s="70" t="s">
        <v>7</v>
      </c>
      <c r="E89" s="70" t="s">
        <v>8</v>
      </c>
      <c r="F89" s="70" t="s">
        <v>8</v>
      </c>
      <c r="G89" s="70" t="s">
        <v>8</v>
      </c>
    </row>
    <row r="90" spans="3:7" ht="19.5" hidden="1" thickBot="1">
      <c r="C90" s="77" t="s">
        <v>16</v>
      </c>
      <c r="D90" s="80"/>
      <c r="E90" s="80"/>
      <c r="F90" s="80"/>
      <c r="G90" s="80"/>
    </row>
    <row r="91" spans="3:7" ht="19.5" hidden="1" thickBot="1">
      <c r="C91" s="77" t="s">
        <v>17</v>
      </c>
      <c r="D91" s="80">
        <v>0</v>
      </c>
      <c r="E91" s="80">
        <v>0</v>
      </c>
      <c r="F91" s="80">
        <v>0</v>
      </c>
      <c r="G91" s="80">
        <v>0</v>
      </c>
    </row>
    <row r="92" spans="3:7" ht="19.5" hidden="1" thickBot="1">
      <c r="C92" s="77" t="s">
        <v>18</v>
      </c>
      <c r="D92" s="80" t="e">
        <v>#DIV/0!</v>
      </c>
      <c r="E92" s="80" t="e">
        <v>#DIV/0!</v>
      </c>
      <c r="F92" s="80" t="e">
        <v>#DIV/0!</v>
      </c>
      <c r="G92" s="80" t="e">
        <v>#DIV/0!</v>
      </c>
    </row>
    <row r="93" spans="3:7" ht="19.5" hidden="1" thickBot="1">
      <c r="C93" s="77" t="s">
        <v>19</v>
      </c>
      <c r="D93" s="81"/>
      <c r="E93" s="82" t="e">
        <v>#DIV/0!</v>
      </c>
      <c r="F93" s="82" t="e">
        <v>#DIV/0!</v>
      </c>
      <c r="G93" s="82" t="e">
        <v>#DIV/0!</v>
      </c>
    </row>
    <row r="94" spans="3:7" ht="19.5" hidden="1" thickBot="1">
      <c r="C94" s="77" t="s">
        <v>21</v>
      </c>
      <c r="D94" s="81"/>
      <c r="E94" s="82" t="e">
        <v>#DIV/0!</v>
      </c>
      <c r="F94" s="82" t="e">
        <v>#DIV/0!</v>
      </c>
      <c r="G94" s="82" t="e">
        <v>#DIV/0!</v>
      </c>
    </row>
    <row r="95" spans="3:7" ht="19.5" hidden="1" thickBot="1">
      <c r="C95" s="77" t="s">
        <v>22</v>
      </c>
      <c r="D95" s="81"/>
      <c r="E95" s="82" t="e">
        <v>#DIV/0!</v>
      </c>
      <c r="F95" s="82" t="e">
        <v>#DIV/0!</v>
      </c>
      <c r="G95" s="82" t="e">
        <v>#DIV/0!</v>
      </c>
    </row>
    <row r="96" spans="3:7" ht="19.5" hidden="1" thickBot="1">
      <c r="C96" s="1617" t="s">
        <v>1610</v>
      </c>
      <c r="D96" s="1618"/>
      <c r="E96" s="1618"/>
      <c r="F96" s="1618"/>
      <c r="G96" s="1619"/>
    </row>
    <row r="97" spans="3:7" ht="19.5" hidden="1" thickBot="1">
      <c r="C97" s="1615"/>
      <c r="D97" s="69">
        <v>2018</v>
      </c>
      <c r="E97" s="69">
        <v>2019</v>
      </c>
      <c r="F97" s="69">
        <v>2020</v>
      </c>
      <c r="G97" s="69">
        <v>2021</v>
      </c>
    </row>
    <row r="98" spans="3:7" ht="19.5" hidden="1" thickBot="1">
      <c r="C98" s="1616"/>
      <c r="D98" s="70" t="s">
        <v>7</v>
      </c>
      <c r="E98" s="70" t="s">
        <v>8</v>
      </c>
      <c r="F98" s="70" t="s">
        <v>8</v>
      </c>
      <c r="G98" s="70" t="s">
        <v>8</v>
      </c>
    </row>
    <row r="99" spans="3:7" ht="19.5" hidden="1" thickBot="1">
      <c r="C99" s="83" t="s">
        <v>23</v>
      </c>
      <c r="D99" s="87"/>
      <c r="E99" s="87"/>
      <c r="F99" s="87"/>
      <c r="G99" s="87"/>
    </row>
    <row r="100" spans="3:7" ht="19.5" hidden="1" thickBot="1">
      <c r="C100" s="85" t="s">
        <v>135</v>
      </c>
      <c r="D100" s="86"/>
      <c r="E100" s="96"/>
      <c r="F100" s="96"/>
      <c r="G100" s="96"/>
    </row>
    <row r="101" spans="3:7" ht="19.5" hidden="1" thickBot="1">
      <c r="C101" s="85" t="s">
        <v>136</v>
      </c>
      <c r="D101" s="86"/>
      <c r="E101" s="96"/>
      <c r="F101" s="96"/>
      <c r="G101" s="96"/>
    </row>
    <row r="102" spans="3:7" ht="38.25" hidden="1" thickBot="1">
      <c r="C102" s="83" t="s">
        <v>24</v>
      </c>
      <c r="D102" s="87"/>
      <c r="E102" s="87"/>
      <c r="F102" s="87"/>
      <c r="G102" s="87"/>
    </row>
    <row r="103" spans="3:7" ht="19.5" hidden="1" thickBot="1">
      <c r="C103" s="85" t="s">
        <v>135</v>
      </c>
      <c r="D103" s="86"/>
      <c r="E103" s="87"/>
      <c r="F103" s="87"/>
      <c r="G103" s="87"/>
    </row>
    <row r="104" spans="3:7" ht="19.5" hidden="1" thickBot="1">
      <c r="C104" s="85" t="s">
        <v>136</v>
      </c>
      <c r="D104" s="86"/>
      <c r="E104" s="87"/>
      <c r="F104" s="87"/>
      <c r="G104" s="87"/>
    </row>
    <row r="105" spans="3:7" ht="19.5" hidden="1" thickBot="1">
      <c r="C105" s="83" t="s">
        <v>25</v>
      </c>
      <c r="D105" s="86">
        <v>0</v>
      </c>
      <c r="E105" s="87">
        <v>0</v>
      </c>
      <c r="F105" s="87">
        <v>0</v>
      </c>
      <c r="G105" s="87">
        <v>0</v>
      </c>
    </row>
    <row r="106" spans="3:7" ht="19.5" hidden="1" thickBot="1">
      <c r="C106" s="85" t="s">
        <v>135</v>
      </c>
      <c r="D106" s="86"/>
      <c r="E106" s="87"/>
      <c r="F106" s="87"/>
      <c r="G106" s="87"/>
    </row>
    <row r="107" spans="3:7" ht="19.5" hidden="1" thickBot="1">
      <c r="C107" s="85" t="s">
        <v>136</v>
      </c>
      <c r="D107" s="86"/>
      <c r="E107" s="87"/>
      <c r="F107" s="87"/>
      <c r="G107" s="87"/>
    </row>
    <row r="108" spans="3:7" ht="19.5" hidden="1" thickBot="1">
      <c r="C108" s="83" t="s">
        <v>26</v>
      </c>
      <c r="D108" s="86"/>
      <c r="E108" s="87"/>
      <c r="F108" s="87"/>
      <c r="G108" s="87"/>
    </row>
    <row r="109" spans="3:7" ht="19.5" hidden="1" thickBot="1">
      <c r="C109" s="85" t="s">
        <v>135</v>
      </c>
      <c r="D109" s="86"/>
      <c r="E109" s="87"/>
      <c r="F109" s="87"/>
      <c r="G109" s="87"/>
    </row>
    <row r="110" spans="3:7" ht="19.5" hidden="1" thickBot="1">
      <c r="C110" s="85" t="s">
        <v>136</v>
      </c>
      <c r="D110" s="86"/>
      <c r="E110" s="87"/>
      <c r="F110" s="87"/>
      <c r="G110" s="87"/>
    </row>
    <row r="111" spans="3:7" ht="19.5" hidden="1" thickBot="1">
      <c r="C111" s="83" t="s">
        <v>27</v>
      </c>
      <c r="D111" s="86"/>
      <c r="E111" s="87"/>
      <c r="F111" s="87"/>
      <c r="G111" s="87"/>
    </row>
    <row r="112" spans="3:7" ht="19.5" hidden="1" thickBot="1">
      <c r="C112" s="85" t="s">
        <v>135</v>
      </c>
      <c r="D112" s="86"/>
      <c r="E112" s="87"/>
      <c r="F112" s="87"/>
      <c r="G112" s="87"/>
    </row>
    <row r="113" spans="3:7" ht="19.5" hidden="1" thickBot="1">
      <c r="C113" s="85" t="s">
        <v>136</v>
      </c>
      <c r="D113" s="86"/>
      <c r="E113" s="87"/>
      <c r="F113" s="87"/>
      <c r="G113" s="87"/>
    </row>
    <row r="114" spans="3:7" ht="19.5" hidden="1" thickBot="1">
      <c r="C114" s="83" t="s">
        <v>28</v>
      </c>
      <c r="D114" s="86">
        <v>0</v>
      </c>
      <c r="E114" s="87">
        <v>0</v>
      </c>
      <c r="F114" s="87">
        <v>0</v>
      </c>
      <c r="G114" s="87">
        <v>0</v>
      </c>
    </row>
    <row r="115" spans="3:7" ht="19.5" hidden="1" thickBot="1">
      <c r="C115" s="85" t="s">
        <v>135</v>
      </c>
      <c r="D115" s="86"/>
      <c r="E115" s="87"/>
      <c r="F115" s="87"/>
      <c r="G115" s="87"/>
    </row>
    <row r="116" spans="3:7" ht="19.5" hidden="1" thickBot="1">
      <c r="C116" s="85" t="s">
        <v>136</v>
      </c>
      <c r="D116" s="86"/>
      <c r="E116" s="87"/>
      <c r="F116" s="87"/>
      <c r="G116" s="87"/>
    </row>
    <row r="117" spans="3:7" ht="38.25" hidden="1" thickBot="1">
      <c r="C117" s="83" t="s">
        <v>29</v>
      </c>
      <c r="D117" s="86"/>
      <c r="E117" s="87"/>
      <c r="F117" s="87"/>
      <c r="G117" s="87"/>
    </row>
    <row r="118" spans="3:7" ht="19.5" hidden="1" thickBot="1">
      <c r="C118" s="85" t="s">
        <v>135</v>
      </c>
      <c r="D118" s="86"/>
      <c r="E118" s="87"/>
      <c r="F118" s="87"/>
      <c r="G118" s="87"/>
    </row>
    <row r="119" spans="3:7" ht="19.5" hidden="1" thickBot="1">
      <c r="C119" s="85" t="s">
        <v>136</v>
      </c>
      <c r="D119" s="86"/>
      <c r="E119" s="87"/>
      <c r="F119" s="87"/>
      <c r="G119" s="87"/>
    </row>
    <row r="120" spans="3:7" ht="19.5" hidden="1" thickBot="1">
      <c r="C120" s="97" t="s">
        <v>47</v>
      </c>
      <c r="D120" s="86">
        <v>0</v>
      </c>
      <c r="E120" s="86">
        <v>0</v>
      </c>
      <c r="F120" s="86">
        <v>0</v>
      </c>
      <c r="G120" s="86">
        <v>0</v>
      </c>
    </row>
    <row r="121" spans="3:7" ht="19.5" hidden="1" thickBot="1">
      <c r="C121" s="94" t="s">
        <v>31</v>
      </c>
      <c r="D121" s="95">
        <v>0</v>
      </c>
      <c r="E121" s="95">
        <v>0</v>
      </c>
      <c r="F121" s="95">
        <v>0</v>
      </c>
      <c r="G121" s="95">
        <v>0</v>
      </c>
    </row>
    <row r="122" spans="3:7" ht="19.5" thickBot="1">
      <c r="C122" s="1642" t="s">
        <v>38</v>
      </c>
      <c r="D122" s="1643"/>
      <c r="E122" s="1643"/>
      <c r="F122" s="1643"/>
      <c r="G122" s="1644"/>
    </row>
    <row r="123" spans="3:7" ht="19.5" thickBot="1">
      <c r="C123" s="1642" t="s">
        <v>39</v>
      </c>
      <c r="D123" s="1643"/>
      <c r="E123" s="1643"/>
      <c r="F123" s="1643"/>
      <c r="G123" s="1644"/>
    </row>
    <row r="124" spans="3:7" ht="38.25" thickBot="1">
      <c r="C124" s="76" t="s">
        <v>48</v>
      </c>
      <c r="D124" s="1645" t="s">
        <v>1612</v>
      </c>
      <c r="E124" s="1646"/>
      <c r="F124" s="1646"/>
      <c r="G124" s="1647"/>
    </row>
    <row r="125" spans="3:7" ht="94.5" thickBot="1">
      <c r="C125" s="76" t="s">
        <v>65</v>
      </c>
      <c r="D125" s="98" t="s">
        <v>1613</v>
      </c>
      <c r="E125" s="99" t="s">
        <v>137</v>
      </c>
      <c r="F125" s="1640" t="s">
        <v>1482</v>
      </c>
      <c r="G125" s="1633"/>
    </row>
    <row r="126" spans="3:7" ht="19.5" thickBot="1">
      <c r="C126" s="100"/>
      <c r="D126" s="1632"/>
      <c r="E126" s="1641"/>
      <c r="F126" s="1640"/>
      <c r="G126" s="1633"/>
    </row>
    <row r="127" spans="3:7" ht="27.75" customHeight="1" thickBot="1">
      <c r="C127" s="77" t="s">
        <v>14</v>
      </c>
      <c r="D127" s="1637" t="s">
        <v>1614</v>
      </c>
      <c r="E127" s="1638"/>
      <c r="F127" s="1638"/>
      <c r="G127" s="1639"/>
    </row>
    <row r="128" spans="3:7" ht="19.5" thickBot="1">
      <c r="C128" s="77" t="s">
        <v>15</v>
      </c>
      <c r="D128" s="1637" t="s">
        <v>1615</v>
      </c>
      <c r="E128" s="1638"/>
      <c r="F128" s="1638"/>
      <c r="G128" s="1639"/>
    </row>
    <row r="129" spans="3:7">
      <c r="C129" s="1615"/>
      <c r="D129" s="69">
        <v>2022</v>
      </c>
      <c r="E129" s="69">
        <v>2023</v>
      </c>
      <c r="F129" s="69">
        <v>2024</v>
      </c>
      <c r="G129" s="69">
        <v>2025</v>
      </c>
    </row>
    <row r="130" spans="3:7" ht="19.5" thickBot="1">
      <c r="C130" s="1616"/>
      <c r="D130" s="70" t="s">
        <v>7</v>
      </c>
      <c r="E130" s="70" t="s">
        <v>8</v>
      </c>
      <c r="F130" s="70" t="s">
        <v>8</v>
      </c>
      <c r="G130" s="70" t="s">
        <v>8</v>
      </c>
    </row>
    <row r="131" spans="3:7" ht="19.5" thickBot="1">
      <c r="C131" s="77" t="s">
        <v>16</v>
      </c>
      <c r="D131" s="80">
        <v>4</v>
      </c>
      <c r="E131" s="80">
        <v>3</v>
      </c>
      <c r="F131" s="80">
        <v>3</v>
      </c>
      <c r="G131" s="80">
        <v>0</v>
      </c>
    </row>
    <row r="132" spans="3:7" ht="19.5" thickBot="1">
      <c r="C132" s="77" t="s">
        <v>17</v>
      </c>
      <c r="D132" s="80">
        <v>1000</v>
      </c>
      <c r="E132" s="80">
        <v>850</v>
      </c>
      <c r="F132" s="80">
        <v>850</v>
      </c>
      <c r="G132" s="80">
        <v>850</v>
      </c>
    </row>
    <row r="133" spans="3:7" ht="19.5" thickBot="1">
      <c r="C133" s="77" t="s">
        <v>18</v>
      </c>
      <c r="D133" s="80">
        <f>D132/D131</f>
        <v>250</v>
      </c>
      <c r="E133" s="80">
        <f>E132/E131</f>
        <v>283.33333333333331</v>
      </c>
      <c r="F133" s="80">
        <f>F132/F131</f>
        <v>283.33333333333331</v>
      </c>
      <c r="G133" s="80" t="e">
        <f>G132/G131</f>
        <v>#DIV/0!</v>
      </c>
    </row>
    <row r="134" spans="3:7" ht="19.5" thickBot="1">
      <c r="C134" s="77" t="s">
        <v>19</v>
      </c>
      <c r="D134" s="81" t="s">
        <v>20</v>
      </c>
      <c r="E134" s="82">
        <f>E131/D131-1</f>
        <v>-0.25</v>
      </c>
      <c r="F134" s="82">
        <f t="shared" ref="F134:G136" si="2">F131/E131-1</f>
        <v>0</v>
      </c>
      <c r="G134" s="82">
        <f t="shared" si="2"/>
        <v>-1</v>
      </c>
    </row>
    <row r="135" spans="3:7" ht="19.5" thickBot="1">
      <c r="C135" s="77" t="s">
        <v>21</v>
      </c>
      <c r="D135" s="81" t="s">
        <v>20</v>
      </c>
      <c r="E135" s="82">
        <f>E132/D132-1</f>
        <v>-0.15000000000000002</v>
      </c>
      <c r="F135" s="82">
        <f t="shared" si="2"/>
        <v>0</v>
      </c>
      <c r="G135" s="82">
        <f t="shared" si="2"/>
        <v>0</v>
      </c>
    </row>
    <row r="136" spans="3:7" ht="19.5" thickBot="1">
      <c r="C136" s="77" t="s">
        <v>22</v>
      </c>
      <c r="D136" s="81" t="s">
        <v>20</v>
      </c>
      <c r="E136" s="82">
        <f>E133/D133-1</f>
        <v>0.1333333333333333</v>
      </c>
      <c r="F136" s="82">
        <f t="shared" si="2"/>
        <v>0</v>
      </c>
      <c r="G136" s="82" t="e">
        <f t="shared" si="2"/>
        <v>#DIV/0!</v>
      </c>
    </row>
    <row r="137" spans="3:7" ht="16.5" customHeight="1" thickBot="1">
      <c r="C137" s="1617" t="s">
        <v>1616</v>
      </c>
      <c r="D137" s="1618"/>
      <c r="E137" s="1618"/>
      <c r="F137" s="1618"/>
      <c r="G137" s="1619"/>
    </row>
    <row r="138" spans="3:7">
      <c r="C138" s="1615"/>
      <c r="D138" s="69">
        <v>2022</v>
      </c>
      <c r="E138" s="69">
        <v>2023</v>
      </c>
      <c r="F138" s="69">
        <v>2024</v>
      </c>
      <c r="G138" s="69">
        <v>2025</v>
      </c>
    </row>
    <row r="139" spans="3:7" ht="19.5" thickBot="1">
      <c r="C139" s="1616"/>
      <c r="D139" s="70" t="s">
        <v>7</v>
      </c>
      <c r="E139" s="70" t="s">
        <v>8</v>
      </c>
      <c r="F139" s="70" t="s">
        <v>8</v>
      </c>
      <c r="G139" s="70" t="s">
        <v>8</v>
      </c>
    </row>
    <row r="140" spans="3:7" ht="19.5" thickBot="1">
      <c r="C140" s="83" t="s">
        <v>41</v>
      </c>
      <c r="D140" s="87">
        <f>D141+D142+D143+D144</f>
        <v>0</v>
      </c>
      <c r="E140" s="87">
        <f>E141+E142+E143+E144</f>
        <v>0</v>
      </c>
      <c r="F140" s="87">
        <f>F141+F142+F143+F144</f>
        <v>0</v>
      </c>
      <c r="G140" s="87">
        <f>G141+G142+G143+G144</f>
        <v>0</v>
      </c>
    </row>
    <row r="141" spans="3:7" ht="19.5" thickBot="1">
      <c r="C141" s="85" t="s">
        <v>135</v>
      </c>
      <c r="D141" s="87"/>
      <c r="E141" s="87"/>
      <c r="F141" s="87"/>
      <c r="G141" s="87"/>
    </row>
    <row r="142" spans="3:7" ht="19.5" thickBot="1">
      <c r="C142" s="85" t="s">
        <v>140</v>
      </c>
      <c r="D142" s="87"/>
      <c r="E142" s="87"/>
      <c r="F142" s="87"/>
      <c r="G142" s="87"/>
    </row>
    <row r="143" spans="3:7" ht="19.5" thickBot="1">
      <c r="C143" s="85" t="s">
        <v>141</v>
      </c>
      <c r="D143" s="87"/>
      <c r="E143" s="87"/>
      <c r="F143" s="87"/>
      <c r="G143" s="87"/>
    </row>
    <row r="144" spans="3:7" ht="19.5" thickBot="1">
      <c r="C144" s="85" t="s">
        <v>142</v>
      </c>
      <c r="D144" s="87"/>
      <c r="E144" s="87"/>
      <c r="F144" s="87"/>
      <c r="G144" s="87"/>
    </row>
    <row r="145" spans="3:7" ht="19.5" thickBot="1">
      <c r="C145" s="83" t="s">
        <v>42</v>
      </c>
      <c r="D145" s="86">
        <f>D132</f>
        <v>1000</v>
      </c>
      <c r="E145" s="86">
        <f>E132</f>
        <v>850</v>
      </c>
      <c r="F145" s="86">
        <f>F132</f>
        <v>850</v>
      </c>
      <c r="G145" s="86">
        <f>G132</f>
        <v>850</v>
      </c>
    </row>
    <row r="146" spans="3:7" ht="19.5" thickBot="1">
      <c r="C146" s="85" t="s">
        <v>135</v>
      </c>
      <c r="D146" s="86">
        <f>D145</f>
        <v>1000</v>
      </c>
      <c r="E146" s="86">
        <f>E145</f>
        <v>850</v>
      </c>
      <c r="F146" s="86">
        <f>F145</f>
        <v>850</v>
      </c>
      <c r="G146" s="86">
        <f>G145</f>
        <v>850</v>
      </c>
    </row>
    <row r="147" spans="3:7" ht="19.5" thickBot="1">
      <c r="C147" s="85" t="s">
        <v>140</v>
      </c>
      <c r="D147" s="86"/>
      <c r="E147" s="87"/>
      <c r="F147" s="87"/>
      <c r="G147" s="87"/>
    </row>
    <row r="148" spans="3:7" ht="19.5" thickBot="1">
      <c r="C148" s="85" t="s">
        <v>141</v>
      </c>
      <c r="D148" s="86"/>
      <c r="E148" s="87"/>
      <c r="F148" s="87"/>
      <c r="G148" s="87"/>
    </row>
    <row r="149" spans="3:7" ht="19.5" thickBot="1">
      <c r="C149" s="85" t="s">
        <v>142</v>
      </c>
      <c r="D149" s="86"/>
      <c r="E149" s="87"/>
      <c r="F149" s="87"/>
      <c r="G149" s="87"/>
    </row>
    <row r="150" spans="3:7" ht="19.5" thickBot="1">
      <c r="C150" s="101" t="s">
        <v>30</v>
      </c>
      <c r="D150" s="102">
        <f>D140+D145</f>
        <v>1000</v>
      </c>
      <c r="E150" s="102">
        <f>E140+E145</f>
        <v>850</v>
      </c>
      <c r="F150" s="102">
        <f>F140+F145</f>
        <v>850</v>
      </c>
      <c r="G150" s="102">
        <f>G140+G145</f>
        <v>850</v>
      </c>
    </row>
    <row r="151" spans="3:7" ht="19.5" thickBot="1">
      <c r="C151" s="103"/>
      <c r="D151" s="104"/>
      <c r="E151" s="104"/>
      <c r="F151" s="104"/>
      <c r="G151" s="105"/>
    </row>
    <row r="152" spans="3:7">
      <c r="C152" s="1626" t="s">
        <v>48</v>
      </c>
      <c r="D152" s="1628" t="s">
        <v>1612</v>
      </c>
      <c r="E152" s="1628"/>
      <c r="F152" s="1628"/>
      <c r="G152" s="1629"/>
    </row>
    <row r="153" spans="3:7" ht="19.5" thickBot="1">
      <c r="C153" s="1627"/>
      <c r="D153" s="1630"/>
      <c r="E153" s="1630"/>
      <c r="F153" s="1630"/>
      <c r="G153" s="1631"/>
    </row>
    <row r="154" spans="3:7" ht="94.5" thickBot="1">
      <c r="C154" s="76" t="s">
        <v>62</v>
      </c>
      <c r="D154" s="98" t="s">
        <v>1617</v>
      </c>
      <c r="E154" s="99" t="s">
        <v>137</v>
      </c>
      <c r="F154" s="1632" t="s">
        <v>1618</v>
      </c>
      <c r="G154" s="1633"/>
    </row>
    <row r="155" spans="3:7" ht="19.5" thickBot="1">
      <c r="C155" s="77" t="s">
        <v>14</v>
      </c>
      <c r="D155" s="1634" t="s">
        <v>1619</v>
      </c>
      <c r="E155" s="1635"/>
      <c r="F155" s="1635"/>
      <c r="G155" s="1636"/>
    </row>
    <row r="156" spans="3:7" ht="19.5" thickBot="1">
      <c r="C156" s="77" t="s">
        <v>15</v>
      </c>
      <c r="D156" s="1637" t="s">
        <v>1620</v>
      </c>
      <c r="E156" s="1638"/>
      <c r="F156" s="1638"/>
      <c r="G156" s="1639"/>
    </row>
    <row r="157" spans="3:7">
      <c r="C157" s="1615"/>
      <c r="D157" s="69">
        <v>2022</v>
      </c>
      <c r="E157" s="69">
        <v>2023</v>
      </c>
      <c r="F157" s="69">
        <v>2024</v>
      </c>
      <c r="G157" s="69">
        <v>2025</v>
      </c>
    </row>
    <row r="158" spans="3:7" ht="19.5" thickBot="1">
      <c r="C158" s="1616"/>
      <c r="D158" s="70" t="s">
        <v>7</v>
      </c>
      <c r="E158" s="70" t="s">
        <v>8</v>
      </c>
      <c r="F158" s="70" t="s">
        <v>8</v>
      </c>
      <c r="G158" s="70" t="s">
        <v>8</v>
      </c>
    </row>
    <row r="159" spans="3:7" ht="19.5" thickBot="1">
      <c r="C159" s="77" t="s">
        <v>16</v>
      </c>
      <c r="D159" s="81">
        <v>4</v>
      </c>
      <c r="E159" s="81">
        <v>3</v>
      </c>
      <c r="F159" s="81">
        <v>3</v>
      </c>
      <c r="G159" s="81">
        <v>0</v>
      </c>
    </row>
    <row r="160" spans="3:7" ht="19.5" thickBot="1">
      <c r="C160" s="77" t="s">
        <v>17</v>
      </c>
      <c r="D160" s="80">
        <v>1000</v>
      </c>
      <c r="E160" s="80">
        <v>650</v>
      </c>
      <c r="F160" s="80">
        <v>650</v>
      </c>
      <c r="G160" s="80">
        <v>650</v>
      </c>
    </row>
    <row r="161" spans="3:7" ht="19.5" thickBot="1">
      <c r="C161" s="77" t="s">
        <v>18</v>
      </c>
      <c r="D161" s="80">
        <f>D160/D159</f>
        <v>250</v>
      </c>
      <c r="E161" s="80">
        <f>E160/E159</f>
        <v>216.66666666666666</v>
      </c>
      <c r="F161" s="80">
        <f>F160/F159</f>
        <v>216.66666666666666</v>
      </c>
      <c r="G161" s="80" t="e">
        <f>G160/G159</f>
        <v>#DIV/0!</v>
      </c>
    </row>
    <row r="162" spans="3:7" ht="19.5" thickBot="1">
      <c r="C162" s="77" t="s">
        <v>19</v>
      </c>
      <c r="D162" s="81" t="s">
        <v>20</v>
      </c>
      <c r="E162" s="82">
        <f t="shared" ref="E162:G164" si="3">E159/D159-1</f>
        <v>-0.25</v>
      </c>
      <c r="F162" s="82">
        <f t="shared" si="3"/>
        <v>0</v>
      </c>
      <c r="G162" s="82">
        <f t="shared" si="3"/>
        <v>-1</v>
      </c>
    </row>
    <row r="163" spans="3:7" ht="19.5" thickBot="1">
      <c r="C163" s="77" t="s">
        <v>21</v>
      </c>
      <c r="D163" s="81" t="s">
        <v>20</v>
      </c>
      <c r="E163" s="82">
        <f t="shared" si="3"/>
        <v>-0.35</v>
      </c>
      <c r="F163" s="82">
        <f t="shared" si="3"/>
        <v>0</v>
      </c>
      <c r="G163" s="82">
        <f t="shared" si="3"/>
        <v>0</v>
      </c>
    </row>
    <row r="164" spans="3:7" ht="19.5" thickBot="1">
      <c r="C164" s="77" t="s">
        <v>22</v>
      </c>
      <c r="D164" s="81" t="s">
        <v>20</v>
      </c>
      <c r="E164" s="82">
        <f t="shared" si="3"/>
        <v>-0.13333333333333341</v>
      </c>
      <c r="F164" s="82">
        <f t="shared" si="3"/>
        <v>0</v>
      </c>
      <c r="G164" s="82" t="e">
        <f t="shared" si="3"/>
        <v>#DIV/0!</v>
      </c>
    </row>
    <row r="165" spans="3:7" ht="19.5" thickBot="1">
      <c r="C165" s="1617" t="s">
        <v>1621</v>
      </c>
      <c r="D165" s="1618"/>
      <c r="E165" s="1618"/>
      <c r="F165" s="1618"/>
      <c r="G165" s="1619"/>
    </row>
    <row r="166" spans="3:7">
      <c r="C166" s="1615"/>
      <c r="D166" s="69">
        <v>2022</v>
      </c>
      <c r="E166" s="69">
        <v>2023</v>
      </c>
      <c r="F166" s="69">
        <v>2024</v>
      </c>
      <c r="G166" s="69">
        <v>2025</v>
      </c>
    </row>
    <row r="167" spans="3:7" ht="19.5" thickBot="1">
      <c r="C167" s="1616"/>
      <c r="D167" s="70" t="s">
        <v>7</v>
      </c>
      <c r="E167" s="70" t="s">
        <v>8</v>
      </c>
      <c r="F167" s="70" t="s">
        <v>8</v>
      </c>
      <c r="G167" s="70" t="s">
        <v>8</v>
      </c>
    </row>
    <row r="168" spans="3:7" ht="19.5" thickBot="1">
      <c r="C168" s="83" t="s">
        <v>41</v>
      </c>
      <c r="D168" s="87">
        <f>D169+D170+D171+D172</f>
        <v>0</v>
      </c>
      <c r="E168" s="87">
        <f>E169+E170+E171+E172</f>
        <v>0</v>
      </c>
      <c r="F168" s="87">
        <f>F169+F170+F171+F172</f>
        <v>0</v>
      </c>
      <c r="G168" s="87">
        <f>G169+G170+G171+G172</f>
        <v>0</v>
      </c>
    </row>
    <row r="169" spans="3:7" ht="19.5" thickBot="1">
      <c r="C169" s="85" t="s">
        <v>135</v>
      </c>
      <c r="D169" s="87"/>
      <c r="E169" s="87"/>
      <c r="F169" s="87"/>
      <c r="G169" s="87"/>
    </row>
    <row r="170" spans="3:7" ht="19.5" thickBot="1">
      <c r="C170" s="85" t="s">
        <v>140</v>
      </c>
      <c r="D170" s="87"/>
      <c r="E170" s="87"/>
      <c r="F170" s="87"/>
      <c r="G170" s="87"/>
    </row>
    <row r="171" spans="3:7" ht="19.5" thickBot="1">
      <c r="C171" s="85" t="s">
        <v>141</v>
      </c>
      <c r="D171" s="87"/>
      <c r="E171" s="87"/>
      <c r="F171" s="87"/>
      <c r="G171" s="87"/>
    </row>
    <row r="172" spans="3:7" ht="19.5" thickBot="1">
      <c r="C172" s="85" t="s">
        <v>142</v>
      </c>
      <c r="D172" s="87"/>
      <c r="E172" s="87"/>
      <c r="F172" s="87"/>
      <c r="G172" s="87"/>
    </row>
    <row r="173" spans="3:7" ht="19.5" thickBot="1">
      <c r="C173" s="83" t="s">
        <v>42</v>
      </c>
      <c r="D173" s="86">
        <f>D174+D175+D176+D177</f>
        <v>1000</v>
      </c>
      <c r="E173" s="86">
        <f>E174+E175+E176+E177</f>
        <v>650</v>
      </c>
      <c r="F173" s="86">
        <f>F174+F175+F176+F177</f>
        <v>650</v>
      </c>
      <c r="G173" s="86">
        <f>G174+G175+G176+G177</f>
        <v>650</v>
      </c>
    </row>
    <row r="174" spans="3:7" ht="19.5" thickBot="1">
      <c r="C174" s="85" t="s">
        <v>135</v>
      </c>
      <c r="D174" s="86">
        <v>1000</v>
      </c>
      <c r="E174" s="86">
        <v>650</v>
      </c>
      <c r="F174" s="86">
        <v>650</v>
      </c>
      <c r="G174" s="86">
        <v>650</v>
      </c>
    </row>
    <row r="175" spans="3:7" ht="19.5" thickBot="1">
      <c r="C175" s="85" t="s">
        <v>140</v>
      </c>
      <c r="D175" s="86"/>
      <c r="E175" s="87"/>
      <c r="F175" s="87"/>
      <c r="G175" s="87"/>
    </row>
    <row r="176" spans="3:7" ht="19.5" thickBot="1">
      <c r="C176" s="85" t="s">
        <v>141</v>
      </c>
      <c r="D176" s="86"/>
      <c r="E176" s="87"/>
      <c r="F176" s="87"/>
      <c r="G176" s="87"/>
    </row>
    <row r="177" spans="3:12" ht="19.5" thickBot="1">
      <c r="C177" s="85" t="s">
        <v>142</v>
      </c>
      <c r="D177" s="86"/>
      <c r="E177" s="87"/>
      <c r="F177" s="87"/>
      <c r="G177" s="87"/>
    </row>
    <row r="178" spans="3:12" ht="19.5" thickBot="1">
      <c r="C178" s="106" t="s">
        <v>33</v>
      </c>
      <c r="D178" s="86">
        <f>D168+D173</f>
        <v>1000</v>
      </c>
      <c r="E178" s="86">
        <f>E168+E173</f>
        <v>650</v>
      </c>
      <c r="F178" s="86">
        <f>F168+F173</f>
        <v>650</v>
      </c>
      <c r="G178" s="86">
        <f>G168+G173</f>
        <v>650</v>
      </c>
    </row>
    <row r="179" spans="3:12" ht="19.5" thickBot="1">
      <c r="C179" s="103"/>
      <c r="D179" s="104"/>
      <c r="E179" s="104"/>
      <c r="F179" s="104"/>
      <c r="G179" s="105"/>
    </row>
    <row r="180" spans="3:12" ht="19.5" thickBot="1">
      <c r="C180" s="94"/>
      <c r="D180" s="95"/>
      <c r="E180" s="95"/>
      <c r="F180" s="95"/>
      <c r="G180" s="95"/>
    </row>
    <row r="181" spans="3:12" ht="36" customHeight="1" thickBot="1">
      <c r="C181" s="73" t="s">
        <v>49</v>
      </c>
      <c r="D181" s="95">
        <f>D28+D132++D160</f>
        <v>75528</v>
      </c>
      <c r="E181" s="95">
        <f t="shared" ref="E181:G181" si="4">E28+E132++E160</f>
        <v>90200</v>
      </c>
      <c r="F181" s="95">
        <f t="shared" si="4"/>
        <v>82200</v>
      </c>
      <c r="G181" s="95">
        <f t="shared" si="4"/>
        <v>82200</v>
      </c>
    </row>
    <row r="182" spans="3:12" ht="38.25" thickBot="1">
      <c r="C182" s="73" t="s">
        <v>50</v>
      </c>
      <c r="D182" s="95">
        <f>D36+D39+D42+D145+D173</f>
        <v>75528</v>
      </c>
      <c r="E182" s="95">
        <f t="shared" ref="E182:G182" si="5">E36+E39+E42+E145+E173</f>
        <v>90200</v>
      </c>
      <c r="F182" s="95">
        <f t="shared" si="5"/>
        <v>82200</v>
      </c>
      <c r="G182" s="95">
        <f t="shared" si="5"/>
        <v>82200</v>
      </c>
      <c r="I182" s="88"/>
      <c r="J182" s="88"/>
      <c r="K182" s="88"/>
      <c r="L182" s="88"/>
    </row>
    <row r="183" spans="3:12" ht="19.5" thickBot="1">
      <c r="C183" s="83" t="s">
        <v>23</v>
      </c>
      <c r="D183" s="95">
        <f>D36</f>
        <v>59528</v>
      </c>
      <c r="E183" s="95">
        <f>E36</f>
        <v>70300</v>
      </c>
      <c r="F183" s="95">
        <f>F36</f>
        <v>64300</v>
      </c>
      <c r="G183" s="95">
        <f>G36</f>
        <v>64300</v>
      </c>
      <c r="I183" s="88"/>
      <c r="J183" s="88"/>
      <c r="K183" s="88"/>
      <c r="L183" s="88"/>
    </row>
    <row r="184" spans="3:12" ht="19.5" thickBot="1">
      <c r="C184" s="85" t="s">
        <v>135</v>
      </c>
      <c r="D184" s="86">
        <v>50600</v>
      </c>
      <c r="E184" s="86">
        <f>E183</f>
        <v>70300</v>
      </c>
      <c r="F184" s="86">
        <f>F183</f>
        <v>64300</v>
      </c>
      <c r="G184" s="86">
        <f>G183</f>
        <v>64300</v>
      </c>
      <c r="I184" s="88"/>
      <c r="J184" s="88"/>
      <c r="K184" s="88"/>
      <c r="L184" s="88"/>
    </row>
    <row r="185" spans="3:12" ht="19.5" thickBot="1">
      <c r="C185" s="85" t="s">
        <v>146</v>
      </c>
      <c r="D185" s="86">
        <v>0</v>
      </c>
      <c r="E185" s="86">
        <v>0</v>
      </c>
      <c r="F185" s="86">
        <v>0</v>
      </c>
      <c r="G185" s="86">
        <v>0</v>
      </c>
    </row>
    <row r="186" spans="3:12" ht="38.25" thickBot="1">
      <c r="C186" s="83" t="s">
        <v>24</v>
      </c>
      <c r="D186" s="95">
        <f>D39</f>
        <v>6600</v>
      </c>
      <c r="E186" s="95">
        <f>E39</f>
        <v>9100</v>
      </c>
      <c r="F186" s="95">
        <f>F39</f>
        <v>7100</v>
      </c>
      <c r="G186" s="95">
        <f>G39</f>
        <v>7100</v>
      </c>
      <c r="J186" s="88"/>
      <c r="K186" s="88"/>
      <c r="L186" s="88"/>
    </row>
    <row r="187" spans="3:12" ht="19.5" thickBot="1">
      <c r="C187" s="85" t="s">
        <v>135</v>
      </c>
      <c r="D187" s="87">
        <f>D186</f>
        <v>6600</v>
      </c>
      <c r="E187" s="87">
        <f>E186</f>
        <v>9100</v>
      </c>
      <c r="F187" s="87">
        <f>F186</f>
        <v>7100</v>
      </c>
      <c r="G187" s="87">
        <f>G186</f>
        <v>7100</v>
      </c>
    </row>
    <row r="188" spans="3:12" ht="19.5" thickBot="1">
      <c r="C188" s="85" t="s">
        <v>146</v>
      </c>
      <c r="D188" s="86">
        <v>0</v>
      </c>
      <c r="E188" s="86">
        <v>0</v>
      </c>
      <c r="F188" s="86">
        <v>0</v>
      </c>
      <c r="G188" s="86">
        <v>0</v>
      </c>
    </row>
    <row r="189" spans="3:12" ht="19.5" thickBot="1">
      <c r="C189" s="83" t="s">
        <v>25</v>
      </c>
      <c r="D189" s="95">
        <f>D42</f>
        <v>7400</v>
      </c>
      <c r="E189" s="95">
        <f>E42</f>
        <v>9300</v>
      </c>
      <c r="F189" s="95">
        <f>F42</f>
        <v>9300</v>
      </c>
      <c r="G189" s="95">
        <f>G42</f>
        <v>9300</v>
      </c>
    </row>
    <row r="190" spans="3:12" ht="19.5" thickBot="1">
      <c r="C190" s="85" t="s">
        <v>135</v>
      </c>
      <c r="D190" s="86">
        <f>D189</f>
        <v>7400</v>
      </c>
      <c r="E190" s="86">
        <f>E189</f>
        <v>9300</v>
      </c>
      <c r="F190" s="86">
        <f>F189</f>
        <v>9300</v>
      </c>
      <c r="G190" s="86">
        <f>G189</f>
        <v>9300</v>
      </c>
    </row>
    <row r="191" spans="3:12" ht="19.5" thickBot="1">
      <c r="C191" s="85" t="s">
        <v>146</v>
      </c>
      <c r="D191" s="86">
        <v>0</v>
      </c>
      <c r="E191" s="86">
        <v>0</v>
      </c>
      <c r="F191" s="86">
        <v>0</v>
      </c>
      <c r="G191" s="86">
        <v>0</v>
      </c>
      <c r="I191" s="88"/>
    </row>
    <row r="192" spans="3:12" ht="19.5" thickBot="1">
      <c r="C192" s="83" t="s">
        <v>26</v>
      </c>
      <c r="D192" s="95">
        <v>0</v>
      </c>
      <c r="E192" s="95">
        <v>0</v>
      </c>
      <c r="F192" s="95">
        <v>0</v>
      </c>
      <c r="G192" s="95">
        <v>0</v>
      </c>
    </row>
    <row r="193" spans="3:7" ht="19.5" thickBot="1">
      <c r="C193" s="85" t="s">
        <v>135</v>
      </c>
      <c r="D193" s="87">
        <v>0</v>
      </c>
      <c r="E193" s="87">
        <v>0</v>
      </c>
      <c r="F193" s="87">
        <v>0</v>
      </c>
      <c r="G193" s="87">
        <v>0</v>
      </c>
    </row>
    <row r="194" spans="3:7" ht="19.5" thickBot="1">
      <c r="C194" s="85" t="s">
        <v>146</v>
      </c>
      <c r="D194" s="86">
        <v>0</v>
      </c>
      <c r="E194" s="86">
        <v>0</v>
      </c>
      <c r="F194" s="86">
        <v>0</v>
      </c>
      <c r="G194" s="86">
        <v>0</v>
      </c>
    </row>
    <row r="195" spans="3:7" ht="19.5" thickBot="1">
      <c r="C195" s="83" t="s">
        <v>27</v>
      </c>
      <c r="D195" s="95">
        <v>0</v>
      </c>
      <c r="E195" s="95">
        <v>0</v>
      </c>
      <c r="F195" s="95">
        <v>0</v>
      </c>
      <c r="G195" s="95">
        <v>0</v>
      </c>
    </row>
    <row r="196" spans="3:7" ht="19.5" thickBot="1">
      <c r="C196" s="85" t="s">
        <v>135</v>
      </c>
      <c r="D196" s="87">
        <v>0</v>
      </c>
      <c r="E196" s="87">
        <v>0</v>
      </c>
      <c r="F196" s="87">
        <v>0</v>
      </c>
      <c r="G196" s="87">
        <v>0</v>
      </c>
    </row>
    <row r="197" spans="3:7" ht="19.5" thickBot="1">
      <c r="C197" s="85" t="s">
        <v>146</v>
      </c>
      <c r="D197" s="86">
        <v>0</v>
      </c>
      <c r="E197" s="86">
        <v>0</v>
      </c>
      <c r="F197" s="86">
        <v>0</v>
      </c>
      <c r="G197" s="86">
        <v>0</v>
      </c>
    </row>
    <row r="198" spans="3:7" ht="19.5" thickBot="1">
      <c r="C198" s="83" t="s">
        <v>28</v>
      </c>
      <c r="D198" s="95">
        <v>0</v>
      </c>
      <c r="E198" s="95">
        <v>0</v>
      </c>
      <c r="F198" s="95">
        <v>0</v>
      </c>
      <c r="G198" s="95">
        <v>0</v>
      </c>
    </row>
    <row r="199" spans="3:7" ht="19.5" thickBot="1">
      <c r="C199" s="85" t="s">
        <v>135</v>
      </c>
      <c r="D199" s="87">
        <v>0</v>
      </c>
      <c r="E199" s="87">
        <v>0</v>
      </c>
      <c r="F199" s="87">
        <v>0</v>
      </c>
      <c r="G199" s="87">
        <v>0</v>
      </c>
    </row>
    <row r="200" spans="3:7" ht="19.5" thickBot="1">
      <c r="C200" s="85" t="s">
        <v>146</v>
      </c>
      <c r="D200" s="86">
        <v>0</v>
      </c>
      <c r="E200" s="86">
        <v>0</v>
      </c>
      <c r="F200" s="86">
        <v>0</v>
      </c>
      <c r="G200" s="86">
        <v>0</v>
      </c>
    </row>
    <row r="201" spans="3:7" ht="38.25" thickBot="1">
      <c r="C201" s="83" t="s">
        <v>29</v>
      </c>
      <c r="D201" s="95">
        <v>0</v>
      </c>
      <c r="E201" s="95">
        <v>0</v>
      </c>
      <c r="F201" s="95">
        <v>0</v>
      </c>
      <c r="G201" s="95">
        <v>0</v>
      </c>
    </row>
    <row r="202" spans="3:7" ht="19.5" thickBot="1">
      <c r="C202" s="85" t="s">
        <v>135</v>
      </c>
      <c r="D202" s="87">
        <v>0</v>
      </c>
      <c r="E202" s="87">
        <v>0</v>
      </c>
      <c r="F202" s="87">
        <v>0</v>
      </c>
      <c r="G202" s="87">
        <v>0</v>
      </c>
    </row>
    <row r="203" spans="3:7" ht="19.5" thickBot="1">
      <c r="C203" s="85" t="s">
        <v>146</v>
      </c>
      <c r="D203" s="86">
        <v>0</v>
      </c>
      <c r="E203" s="86">
        <v>0</v>
      </c>
      <c r="F203" s="86">
        <v>0</v>
      </c>
      <c r="G203" s="86">
        <v>0</v>
      </c>
    </row>
    <row r="204" spans="3:7" ht="19.5" thickBot="1">
      <c r="C204" s="83" t="s">
        <v>51</v>
      </c>
      <c r="D204" s="87">
        <f>SUM(D168+D140)</f>
        <v>0</v>
      </c>
      <c r="E204" s="87">
        <f t="shared" ref="E204:G204" si="6">SUM(E168+E140)</f>
        <v>0</v>
      </c>
      <c r="F204" s="87">
        <f t="shared" si="6"/>
        <v>0</v>
      </c>
      <c r="G204" s="87">
        <f t="shared" si="6"/>
        <v>0</v>
      </c>
    </row>
    <row r="205" spans="3:7" ht="19.5" thickBot="1">
      <c r="C205" s="85" t="s">
        <v>135</v>
      </c>
      <c r="D205" s="87"/>
      <c r="E205" s="87"/>
      <c r="F205" s="87"/>
      <c r="G205" s="87"/>
    </row>
    <row r="206" spans="3:7" ht="19.5" thickBot="1">
      <c r="C206" s="85" t="s">
        <v>140</v>
      </c>
      <c r="D206" s="87"/>
      <c r="E206" s="87"/>
      <c r="F206" s="87"/>
      <c r="G206" s="87"/>
    </row>
    <row r="207" spans="3:7" ht="19.5" thickBot="1">
      <c r="C207" s="85" t="s">
        <v>141</v>
      </c>
      <c r="D207" s="87"/>
      <c r="E207" s="87"/>
      <c r="F207" s="87"/>
      <c r="G207" s="87"/>
    </row>
    <row r="208" spans="3:7" ht="19.5" thickBot="1">
      <c r="C208" s="85" t="s">
        <v>142</v>
      </c>
      <c r="D208" s="87"/>
      <c r="E208" s="87"/>
      <c r="F208" s="87"/>
      <c r="G208" s="87"/>
    </row>
    <row r="209" spans="1:7" ht="19.5" thickBot="1">
      <c r="C209" s="83" t="s">
        <v>52</v>
      </c>
      <c r="D209" s="87">
        <f>D210+D211+D212+D213</f>
        <v>2000</v>
      </c>
      <c r="E209" s="87">
        <f>E210+E211+E212+E213</f>
        <v>1500</v>
      </c>
      <c r="F209" s="87">
        <f>F210+F211+F212+F213</f>
        <v>1500</v>
      </c>
      <c r="G209" s="87">
        <f>G210+G211+G212+G213</f>
        <v>1500</v>
      </c>
    </row>
    <row r="210" spans="1:7" ht="19.5" thickBot="1">
      <c r="C210" s="85" t="s">
        <v>135</v>
      </c>
      <c r="D210" s="87">
        <f>SUM(D174+D146)</f>
        <v>2000</v>
      </c>
      <c r="E210" s="87">
        <f t="shared" ref="E210:G210" si="7">SUM(E174+E146)</f>
        <v>1500</v>
      </c>
      <c r="F210" s="87">
        <f t="shared" si="7"/>
        <v>1500</v>
      </c>
      <c r="G210" s="87">
        <f t="shared" si="7"/>
        <v>1500</v>
      </c>
    </row>
    <row r="211" spans="1:7" ht="19.5" thickBot="1">
      <c r="C211" s="85" t="s">
        <v>140</v>
      </c>
      <c r="D211" s="87"/>
      <c r="E211" s="87"/>
      <c r="F211" s="87"/>
      <c r="G211" s="87"/>
    </row>
    <row r="212" spans="1:7" ht="19.5" thickBot="1">
      <c r="C212" s="85" t="s">
        <v>141</v>
      </c>
      <c r="D212" s="87"/>
      <c r="E212" s="87"/>
      <c r="F212" s="87"/>
      <c r="G212" s="87"/>
    </row>
    <row r="213" spans="1:7" ht="19.5" thickBot="1">
      <c r="C213" s="85" t="s">
        <v>142</v>
      </c>
      <c r="D213" s="87"/>
      <c r="E213" s="87"/>
      <c r="F213" s="87"/>
      <c r="G213" s="87"/>
    </row>
    <row r="214" spans="1:7" ht="19.5" thickBot="1">
      <c r="C214" s="94" t="s">
        <v>31</v>
      </c>
      <c r="D214" s="95">
        <f>IF(D260-D259=0,0,"Error")</f>
        <v>0</v>
      </c>
      <c r="E214" s="95">
        <f>IF(E260-E259=0,0,"Error")</f>
        <v>0</v>
      </c>
      <c r="F214" s="95">
        <f>IF(F260-F259=0,0,"Error")</f>
        <v>0</v>
      </c>
      <c r="G214" s="95">
        <f>IF(G260-G259=0,0,"Error")</f>
        <v>0</v>
      </c>
    </row>
    <row r="215" spans="1:7" ht="19.5" thickBot="1">
      <c r="C215" s="1296"/>
      <c r="D215" s="1297"/>
      <c r="E215" s="1297"/>
      <c r="F215" s="1297"/>
      <c r="G215" s="1297"/>
    </row>
    <row r="216" spans="1:7" ht="18.75" customHeight="1">
      <c r="A216" s="1620" t="s">
        <v>3651</v>
      </c>
      <c r="B216" s="1298" t="s">
        <v>284</v>
      </c>
      <c r="C216" s="1299" t="s">
        <v>3652</v>
      </c>
      <c r="D216"/>
      <c r="E216" s="1620" t="s">
        <v>3041</v>
      </c>
      <c r="F216" s="1298" t="s">
        <v>284</v>
      </c>
      <c r="G216" s="1299" t="s">
        <v>3653</v>
      </c>
    </row>
    <row r="217" spans="1:7">
      <c r="A217" s="1621"/>
      <c r="B217" s="1300" t="s">
        <v>3042</v>
      </c>
      <c r="C217" s="1301"/>
      <c r="D217"/>
      <c r="E217" s="1621"/>
      <c r="F217" s="1300" t="s">
        <v>3042</v>
      </c>
      <c r="G217" s="1301"/>
    </row>
    <row r="218" spans="1:7" ht="19.5" thickBot="1">
      <c r="A218" s="1622"/>
      <c r="B218" s="1302" t="s">
        <v>283</v>
      </c>
      <c r="C218" s="1303" t="s">
        <v>3057</v>
      </c>
      <c r="D218"/>
      <c r="E218" s="1622"/>
      <c r="F218" s="1302" t="s">
        <v>283</v>
      </c>
      <c r="G218" s="1303" t="s">
        <v>3057</v>
      </c>
    </row>
    <row r="219" spans="1:7" ht="74.25" customHeight="1" thickBot="1">
      <c r="C219" s="1623" t="s">
        <v>3043</v>
      </c>
      <c r="D219" s="1624"/>
      <c r="E219" s="1624"/>
      <c r="F219" s="1624"/>
      <c r="G219" s="1625"/>
    </row>
    <row r="220" spans="1:7" ht="19.5" thickBot="1"/>
    <row r="221" spans="1:7">
      <c r="C221" s="1612" t="s">
        <v>3041</v>
      </c>
      <c r="D221" s="1304" t="s">
        <v>284</v>
      </c>
      <c r="E221" s="1305"/>
    </row>
    <row r="222" spans="1:7">
      <c r="C222" s="1613"/>
      <c r="D222" s="1306" t="s">
        <v>3042</v>
      </c>
      <c r="E222" s="1307"/>
    </row>
    <row r="223" spans="1:7" ht="19.5" thickBot="1">
      <c r="C223" s="1614"/>
      <c r="D223" s="1308" t="s">
        <v>283</v>
      </c>
      <c r="E223" s="1309"/>
    </row>
  </sheetData>
  <mergeCells count="49">
    <mergeCell ref="C20:G20"/>
    <mergeCell ref="B2:H2"/>
    <mergeCell ref="C3:G3"/>
    <mergeCell ref="D5:G5"/>
    <mergeCell ref="D6:G6"/>
    <mergeCell ref="D7:G7"/>
    <mergeCell ref="C8:G8"/>
    <mergeCell ref="C9:G11"/>
    <mergeCell ref="D12:G12"/>
    <mergeCell ref="C13:C14"/>
    <mergeCell ref="D16:G16"/>
    <mergeCell ref="C17:G17"/>
    <mergeCell ref="D87:G87"/>
    <mergeCell ref="C21:G21"/>
    <mergeCell ref="D22:G22"/>
    <mergeCell ref="D23:G23"/>
    <mergeCell ref="D24:G24"/>
    <mergeCell ref="C25:C26"/>
    <mergeCell ref="C33:G33"/>
    <mergeCell ref="C34:C35"/>
    <mergeCell ref="C59:G59"/>
    <mergeCell ref="C60:C61"/>
    <mergeCell ref="D85:G85"/>
    <mergeCell ref="D86:G86"/>
    <mergeCell ref="C129:C130"/>
    <mergeCell ref="C137:G137"/>
    <mergeCell ref="C88:C89"/>
    <mergeCell ref="C96:G96"/>
    <mergeCell ref="C97:C98"/>
    <mergeCell ref="C122:G122"/>
    <mergeCell ref="C123:G123"/>
    <mergeCell ref="D124:G124"/>
    <mergeCell ref="D156:G156"/>
    <mergeCell ref="F125:G125"/>
    <mergeCell ref="D126:G126"/>
    <mergeCell ref="D127:G127"/>
    <mergeCell ref="D128:G128"/>
    <mergeCell ref="C138:C139"/>
    <mergeCell ref="C152:C153"/>
    <mergeCell ref="D152:G153"/>
    <mergeCell ref="F154:G154"/>
    <mergeCell ref="D155:G155"/>
    <mergeCell ref="C221:C223"/>
    <mergeCell ref="C157:C158"/>
    <mergeCell ref="C165:G165"/>
    <mergeCell ref="C166:C167"/>
    <mergeCell ref="A216:A218"/>
    <mergeCell ref="E216:E218"/>
    <mergeCell ref="C219:G219"/>
  </mergeCells>
  <pageMargins left="0.2" right="0.2" top="0.25" bottom="0.75" header="0.3" footer="0.3"/>
  <pageSetup scale="70" orientation="portrait" blackAndWhite="1"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84A88-1388-44A5-AAFA-583A9CCA7273}">
  <sheetPr>
    <tabColor rgb="FF92D050"/>
    <outlinePr summaryBelow="0"/>
  </sheetPr>
  <dimension ref="A1:K183"/>
  <sheetViews>
    <sheetView workbookViewId="0">
      <selection activeCell="K21" sqref="K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664</v>
      </c>
      <c r="E3" s="1327"/>
      <c r="F3" s="1327"/>
      <c r="G3" s="1327"/>
      <c r="H3" s="4"/>
      <c r="I3" s="4"/>
      <c r="J3" s="4"/>
      <c r="K3" s="4"/>
    </row>
    <row r="4" spans="1:11" ht="14.1" customHeight="1">
      <c r="A4" s="4"/>
      <c r="B4" s="4"/>
      <c r="C4" s="16" t="s">
        <v>428</v>
      </c>
      <c r="D4" s="1326" t="s">
        <v>632</v>
      </c>
      <c r="E4" s="1327"/>
      <c r="F4" s="1327"/>
      <c r="G4" s="1327"/>
      <c r="H4" s="4"/>
      <c r="I4" s="4"/>
      <c r="J4" s="4"/>
      <c r="K4" s="4"/>
    </row>
    <row r="5" spans="1:11" ht="14.1" customHeight="1">
      <c r="A5" s="4"/>
      <c r="B5" s="4"/>
      <c r="C5" s="16" t="s">
        <v>0</v>
      </c>
      <c r="D5" s="1326" t="s">
        <v>102</v>
      </c>
      <c r="E5" s="1327"/>
      <c r="F5" s="1327"/>
      <c r="G5" s="1327"/>
      <c r="H5" s="4"/>
      <c r="I5" s="4"/>
      <c r="J5" s="4"/>
      <c r="K5" s="4"/>
    </row>
    <row r="6" spans="1:11" ht="14.1" customHeight="1">
      <c r="A6" s="4"/>
      <c r="B6" s="4"/>
      <c r="C6" s="16" t="s">
        <v>1</v>
      </c>
      <c r="D6" s="1326" t="s">
        <v>67</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51.95" customHeight="1">
      <c r="A9" s="4"/>
      <c r="B9" s="4"/>
      <c r="C9" s="1324" t="s">
        <v>103</v>
      </c>
      <c r="D9" s="1325"/>
      <c r="E9" s="1325"/>
      <c r="F9" s="1325"/>
      <c r="G9" s="1325"/>
      <c r="H9" s="4"/>
      <c r="I9" s="4"/>
      <c r="J9" s="4"/>
      <c r="K9" s="4"/>
    </row>
    <row r="10" spans="1:11" ht="57.95" customHeight="1">
      <c r="A10" s="4"/>
      <c r="B10" s="4"/>
      <c r="C10" s="8" t="s">
        <v>5</v>
      </c>
      <c r="D10" s="1318" t="s">
        <v>663</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41.1" customHeight="1">
      <c r="A13" s="4"/>
      <c r="B13" s="4"/>
      <c r="C13" s="7" t="s">
        <v>662</v>
      </c>
      <c r="D13" s="35" t="s">
        <v>2271</v>
      </c>
      <c r="E13" s="35" t="s">
        <v>650</v>
      </c>
      <c r="F13" s="35" t="s">
        <v>649</v>
      </c>
      <c r="G13" s="35" t="s">
        <v>2272</v>
      </c>
      <c r="H13" s="4"/>
      <c r="I13" s="4"/>
      <c r="J13" s="4"/>
      <c r="K13" s="4"/>
    </row>
    <row r="14" spans="1:11" ht="149.1" customHeight="1">
      <c r="A14" s="4"/>
      <c r="B14" s="4"/>
      <c r="C14" s="8" t="s">
        <v>260</v>
      </c>
      <c r="D14" s="1318" t="s">
        <v>661</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41.1" customHeight="1">
      <c r="A17" s="4"/>
      <c r="B17" s="4"/>
      <c r="C17" s="7" t="s">
        <v>660</v>
      </c>
      <c r="D17" s="35" t="s">
        <v>728</v>
      </c>
      <c r="E17" s="35" t="s">
        <v>2273</v>
      </c>
      <c r="F17" s="35" t="s">
        <v>422</v>
      </c>
      <c r="G17" s="35" t="s">
        <v>786</v>
      </c>
      <c r="H17" s="4"/>
      <c r="I17" s="4"/>
      <c r="J17" s="4"/>
      <c r="K17" s="4"/>
    </row>
    <row r="18" spans="1:11" ht="20.100000000000001" customHeight="1">
      <c r="A18" s="4"/>
      <c r="B18" s="4"/>
      <c r="C18" s="7" t="s">
        <v>659</v>
      </c>
      <c r="D18" s="35" t="s">
        <v>2274</v>
      </c>
      <c r="E18" s="35" t="s">
        <v>2275</v>
      </c>
      <c r="F18" s="35" t="s">
        <v>2276</v>
      </c>
      <c r="G18" s="35" t="s">
        <v>2277</v>
      </c>
      <c r="H18" s="4"/>
      <c r="I18" s="4"/>
      <c r="J18" s="4"/>
      <c r="K18" s="4"/>
    </row>
    <row r="19" spans="1:11" ht="20.100000000000001" customHeight="1">
      <c r="A19" s="4"/>
      <c r="B19" s="4"/>
      <c r="C19" s="7" t="s">
        <v>658</v>
      </c>
      <c r="D19" s="35" t="s">
        <v>1210</v>
      </c>
      <c r="E19" s="35" t="s">
        <v>2278</v>
      </c>
      <c r="F19" s="35" t="s">
        <v>2279</v>
      </c>
      <c r="G19" s="35" t="s">
        <v>2280</v>
      </c>
      <c r="H19" s="4"/>
      <c r="I19" s="4"/>
      <c r="J19" s="4"/>
      <c r="K19" s="4"/>
    </row>
    <row r="20" spans="1:11" ht="41.1" customHeight="1">
      <c r="A20" s="4"/>
      <c r="B20" s="4"/>
      <c r="C20" s="7" t="s">
        <v>657</v>
      </c>
      <c r="D20" s="35" t="s">
        <v>2281</v>
      </c>
      <c r="E20" s="35" t="s">
        <v>2282</v>
      </c>
      <c r="F20" s="35" t="s">
        <v>856</v>
      </c>
      <c r="G20" s="35" t="s">
        <v>2283</v>
      </c>
      <c r="H20" s="4"/>
      <c r="I20" s="4"/>
      <c r="J20" s="4"/>
      <c r="K20" s="4"/>
    </row>
    <row r="21" spans="1:11" ht="14.1" customHeight="1">
      <c r="A21" s="4"/>
      <c r="B21" s="4"/>
      <c r="C21" s="1316" t="s">
        <v>291</v>
      </c>
      <c r="D21" s="1317"/>
      <c r="E21" s="1317"/>
      <c r="F21" s="1317"/>
      <c r="G21" s="1317"/>
      <c r="H21" s="4"/>
      <c r="I21" s="4"/>
      <c r="J21" s="4"/>
      <c r="K21" s="4"/>
    </row>
    <row r="22" spans="1:11" ht="14.1" customHeight="1">
      <c r="A22" s="4"/>
      <c r="B22" s="4"/>
      <c r="C22" s="26" t="s">
        <v>655</v>
      </c>
      <c r="D22" s="1316" t="s">
        <v>654</v>
      </c>
      <c r="E22" s="1317"/>
      <c r="F22" s="1317"/>
      <c r="G22" s="1317"/>
      <c r="H22" s="4"/>
      <c r="I22" s="4"/>
      <c r="J22" s="4"/>
      <c r="K22" s="4"/>
    </row>
    <row r="23" spans="1:11" ht="18" customHeight="1">
      <c r="A23" s="4"/>
      <c r="B23" s="4"/>
      <c r="C23" s="14" t="s">
        <v>382</v>
      </c>
      <c r="D23" s="1314" t="s">
        <v>653</v>
      </c>
      <c r="E23" s="1315"/>
      <c r="F23" s="1315"/>
      <c r="G23" s="1315"/>
      <c r="H23" s="4"/>
      <c r="I23" s="4"/>
      <c r="J23" s="4"/>
      <c r="K23" s="4"/>
    </row>
    <row r="24" spans="1:11" ht="18" customHeight="1">
      <c r="A24" s="4"/>
      <c r="B24" s="4"/>
      <c r="C24" s="27" t="s">
        <v>380</v>
      </c>
      <c r="D24" s="1310" t="s">
        <v>104</v>
      </c>
      <c r="E24" s="1311"/>
      <c r="F24" s="1311"/>
      <c r="G24" s="1311"/>
      <c r="H24" s="4"/>
      <c r="I24" s="4"/>
      <c r="J24" s="4"/>
      <c r="K24" s="4"/>
    </row>
    <row r="25" spans="1:11" ht="18" customHeight="1">
      <c r="A25" s="4"/>
      <c r="B25" s="4"/>
      <c r="C25" s="27" t="s">
        <v>15</v>
      </c>
      <c r="D25" s="1310" t="s">
        <v>652</v>
      </c>
      <c r="E25" s="1311"/>
      <c r="F25" s="1311"/>
      <c r="G25" s="1311"/>
      <c r="H25" s="4"/>
      <c r="I25" s="4"/>
      <c r="J25" s="4"/>
      <c r="K25" s="4"/>
    </row>
    <row r="26" spans="1:11" ht="15" customHeight="1">
      <c r="A26" s="4"/>
      <c r="B26" s="4"/>
      <c r="C26" s="13"/>
      <c r="D26" s="33">
        <v>2022</v>
      </c>
      <c r="E26" s="33">
        <v>2023</v>
      </c>
      <c r="F26" s="33">
        <v>2024</v>
      </c>
      <c r="G26" s="33">
        <v>2025</v>
      </c>
      <c r="H26" s="4"/>
      <c r="I26" s="4"/>
      <c r="J26" s="4"/>
      <c r="K26" s="4"/>
    </row>
    <row r="27" spans="1:11" ht="15" customHeight="1">
      <c r="A27" s="4"/>
      <c r="B27" s="4"/>
      <c r="C27" s="12"/>
      <c r="D27" s="34" t="s">
        <v>7</v>
      </c>
      <c r="E27" s="34" t="s">
        <v>8</v>
      </c>
      <c r="F27" s="34" t="s">
        <v>8</v>
      </c>
      <c r="G27" s="34" t="s">
        <v>8</v>
      </c>
      <c r="H27" s="4"/>
      <c r="I27" s="4"/>
      <c r="J27" s="4"/>
      <c r="K27" s="4"/>
    </row>
    <row r="28" spans="1:11" ht="14.1" customHeight="1">
      <c r="A28" s="4"/>
      <c r="B28" s="4"/>
      <c r="C28" s="7" t="s">
        <v>16</v>
      </c>
      <c r="D28" s="35" t="s">
        <v>651</v>
      </c>
      <c r="E28" s="35" t="s">
        <v>2284</v>
      </c>
      <c r="F28" s="35" t="s">
        <v>2285</v>
      </c>
      <c r="G28" s="35" t="s">
        <v>2272</v>
      </c>
      <c r="H28" s="4"/>
      <c r="I28" s="4"/>
      <c r="J28" s="4"/>
      <c r="K28" s="4"/>
    </row>
    <row r="29" spans="1:11" ht="14.1" customHeight="1">
      <c r="A29" s="4"/>
      <c r="B29" s="4"/>
      <c r="C29" s="7" t="s">
        <v>481</v>
      </c>
      <c r="D29" s="35" t="s">
        <v>3263</v>
      </c>
      <c r="E29" s="35" t="s">
        <v>3264</v>
      </c>
      <c r="F29" s="35" t="s">
        <v>3265</v>
      </c>
      <c r="G29" s="35" t="s">
        <v>3265</v>
      </c>
      <c r="H29" s="4"/>
      <c r="I29" s="4"/>
      <c r="J29" s="4"/>
      <c r="K29" s="4"/>
    </row>
    <row r="30" spans="1:11" ht="14.1" customHeight="1">
      <c r="A30" s="4"/>
      <c r="B30" s="4"/>
      <c r="C30" s="7" t="s">
        <v>480</v>
      </c>
      <c r="D30" s="35" t="s">
        <v>3266</v>
      </c>
      <c r="E30" s="35" t="s">
        <v>3267</v>
      </c>
      <c r="F30" s="35" t="s">
        <v>3268</v>
      </c>
      <c r="G30" s="35" t="s">
        <v>3269</v>
      </c>
      <c r="H30" s="4"/>
      <c r="I30" s="4"/>
      <c r="J30" s="4"/>
      <c r="K30" s="4"/>
    </row>
    <row r="31" spans="1:11" ht="14.1" customHeight="1">
      <c r="A31" s="4"/>
      <c r="B31" s="4"/>
      <c r="C31" s="7" t="s">
        <v>375</v>
      </c>
      <c r="D31" s="35" t="s">
        <v>348</v>
      </c>
      <c r="E31" s="35" t="s">
        <v>1439</v>
      </c>
      <c r="F31" s="35" t="s">
        <v>648</v>
      </c>
      <c r="G31" s="35" t="s">
        <v>1548</v>
      </c>
      <c r="H31" s="4"/>
      <c r="I31" s="4"/>
      <c r="J31" s="4"/>
      <c r="K31" s="4"/>
    </row>
    <row r="32" spans="1:11" ht="14.1" customHeight="1">
      <c r="A32" s="4"/>
      <c r="B32" s="4"/>
      <c r="C32" s="7" t="s">
        <v>374</v>
      </c>
      <c r="D32" s="35" t="s">
        <v>348</v>
      </c>
      <c r="E32" s="35" t="s">
        <v>3270</v>
      </c>
      <c r="F32" s="35" t="s">
        <v>3271</v>
      </c>
      <c r="G32" s="35" t="s">
        <v>372</v>
      </c>
      <c r="H32" s="4"/>
      <c r="I32" s="4"/>
      <c r="J32" s="4"/>
      <c r="K32" s="4"/>
    </row>
    <row r="33" spans="1:11" ht="14.1" customHeight="1">
      <c r="A33" s="4"/>
      <c r="B33" s="4"/>
      <c r="C33" s="7" t="s">
        <v>22</v>
      </c>
      <c r="D33" s="35" t="s">
        <v>348</v>
      </c>
      <c r="E33" s="35" t="s">
        <v>3272</v>
      </c>
      <c r="F33" s="35" t="s">
        <v>3273</v>
      </c>
      <c r="G33" s="35" t="s">
        <v>2286</v>
      </c>
      <c r="H33" s="4"/>
      <c r="I33" s="4"/>
      <c r="J33" s="4"/>
      <c r="K33" s="4"/>
    </row>
    <row r="34" spans="1:11" ht="14.1" customHeight="1">
      <c r="A34" s="4"/>
      <c r="B34" s="4"/>
      <c r="C34" s="1312" t="s">
        <v>371</v>
      </c>
      <c r="D34" s="1313"/>
      <c r="E34" s="1313"/>
      <c r="F34" s="1313"/>
      <c r="G34" s="1313"/>
      <c r="H34" s="4"/>
      <c r="I34" s="4"/>
      <c r="J34" s="4"/>
      <c r="K34" s="4"/>
    </row>
    <row r="35" spans="1:11" ht="14.1" customHeight="1">
      <c r="A35" s="4"/>
      <c r="B35" s="4"/>
      <c r="C35" s="13"/>
      <c r="D35" s="33">
        <v>2022</v>
      </c>
      <c r="E35" s="33">
        <v>2023</v>
      </c>
      <c r="F35" s="33">
        <v>2024</v>
      </c>
      <c r="G35" s="33">
        <v>2025</v>
      </c>
      <c r="H35" s="4"/>
      <c r="I35" s="4"/>
      <c r="J35" s="4"/>
      <c r="K35" s="4"/>
    </row>
    <row r="36" spans="1:11" ht="14.1" customHeight="1">
      <c r="A36" s="4"/>
      <c r="B36" s="4"/>
      <c r="C36" s="12"/>
      <c r="D36" s="34" t="s">
        <v>7</v>
      </c>
      <c r="E36" s="34" t="s">
        <v>8</v>
      </c>
      <c r="F36" s="34" t="s">
        <v>8</v>
      </c>
      <c r="G36" s="34" t="s">
        <v>8</v>
      </c>
      <c r="H36" s="4"/>
      <c r="I36" s="4"/>
      <c r="J36" s="4"/>
      <c r="K36" s="4"/>
    </row>
    <row r="37" spans="1:11" ht="14.1" customHeight="1">
      <c r="A37" s="4"/>
      <c r="B37" s="4"/>
      <c r="C37" s="11" t="s">
        <v>368</v>
      </c>
      <c r="D37" s="30">
        <v>0</v>
      </c>
      <c r="E37" s="30">
        <v>93600000</v>
      </c>
      <c r="F37" s="30">
        <v>93600000</v>
      </c>
      <c r="G37" s="30">
        <v>93600000</v>
      </c>
      <c r="H37" s="4"/>
      <c r="I37" s="4"/>
      <c r="J37" s="4"/>
      <c r="K37" s="4"/>
    </row>
    <row r="38" spans="1:11" ht="14.1" customHeight="1">
      <c r="A38" s="4"/>
      <c r="B38" s="4"/>
      <c r="C38" s="11" t="s">
        <v>357</v>
      </c>
      <c r="D38" s="30">
        <v>0</v>
      </c>
      <c r="E38" s="30">
        <v>93600000</v>
      </c>
      <c r="F38" s="30">
        <v>93600000</v>
      </c>
      <c r="G38" s="30">
        <v>93600000</v>
      </c>
      <c r="H38" s="4"/>
      <c r="I38" s="4"/>
      <c r="J38" s="4"/>
      <c r="K38" s="4"/>
    </row>
    <row r="39" spans="1:11" ht="14.1" customHeight="1">
      <c r="A39" s="4"/>
      <c r="B39" s="4"/>
      <c r="C39" s="11" t="s">
        <v>361</v>
      </c>
      <c r="D39" s="30">
        <v>0</v>
      </c>
      <c r="E39" s="30">
        <v>0</v>
      </c>
      <c r="F39" s="30">
        <v>0</v>
      </c>
      <c r="G39" s="30">
        <v>0</v>
      </c>
      <c r="H39" s="4"/>
      <c r="I39" s="4"/>
      <c r="J39" s="4"/>
      <c r="K39" s="4"/>
    </row>
    <row r="40" spans="1:11" ht="14.1" customHeight="1">
      <c r="A40" s="4"/>
      <c r="B40" s="4"/>
      <c r="C40" s="11" t="s">
        <v>367</v>
      </c>
      <c r="D40" s="30">
        <v>0</v>
      </c>
      <c r="E40" s="30">
        <v>14400000</v>
      </c>
      <c r="F40" s="30">
        <v>14400000</v>
      </c>
      <c r="G40" s="30">
        <v>14400000</v>
      </c>
      <c r="H40" s="4"/>
      <c r="I40" s="4"/>
      <c r="J40" s="4"/>
      <c r="K40" s="4"/>
    </row>
    <row r="41" spans="1:11" ht="14.1" customHeight="1">
      <c r="A41" s="4"/>
      <c r="B41" s="4"/>
      <c r="C41" s="11" t="s">
        <v>357</v>
      </c>
      <c r="D41" s="30">
        <v>0</v>
      </c>
      <c r="E41" s="30">
        <v>14400000</v>
      </c>
      <c r="F41" s="30">
        <v>14400000</v>
      </c>
      <c r="G41" s="30">
        <v>14400000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366</v>
      </c>
      <c r="D43" s="30">
        <v>0</v>
      </c>
      <c r="E43" s="30">
        <v>23600000</v>
      </c>
      <c r="F43" s="30">
        <v>20200000</v>
      </c>
      <c r="G43" s="30">
        <v>20200000</v>
      </c>
      <c r="H43" s="4"/>
      <c r="I43" s="4"/>
      <c r="J43" s="4"/>
      <c r="K43" s="4"/>
    </row>
    <row r="44" spans="1:11" ht="14.1" customHeight="1">
      <c r="A44" s="4"/>
      <c r="B44" s="4"/>
      <c r="C44" s="11" t="s">
        <v>357</v>
      </c>
      <c r="D44" s="30">
        <v>0</v>
      </c>
      <c r="E44" s="30">
        <v>23600000</v>
      </c>
      <c r="F44" s="30">
        <v>20200000</v>
      </c>
      <c r="G44" s="30">
        <v>20200000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365</v>
      </c>
      <c r="D46" s="30">
        <v>0</v>
      </c>
      <c r="E46" s="30">
        <v>0</v>
      </c>
      <c r="F46" s="30">
        <v>0</v>
      </c>
      <c r="G46" s="30">
        <v>0</v>
      </c>
      <c r="H46" s="4"/>
      <c r="I46" s="4"/>
      <c r="J46" s="4"/>
      <c r="K46" s="4"/>
    </row>
    <row r="47" spans="1:11" ht="14.1" customHeight="1">
      <c r="A47" s="4"/>
      <c r="B47" s="4"/>
      <c r="C47" s="11" t="s">
        <v>357</v>
      </c>
      <c r="D47" s="30">
        <v>0</v>
      </c>
      <c r="E47" s="30">
        <v>0</v>
      </c>
      <c r="F47" s="30">
        <v>0</v>
      </c>
      <c r="G47" s="30">
        <v>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370</v>
      </c>
      <c r="D49" s="30">
        <v>0</v>
      </c>
      <c r="E49" s="30">
        <v>0</v>
      </c>
      <c r="F49" s="30">
        <v>0</v>
      </c>
      <c r="G49" s="30">
        <v>0</v>
      </c>
      <c r="H49" s="4"/>
      <c r="I49" s="4"/>
      <c r="J49" s="4"/>
      <c r="K49" s="4"/>
    </row>
    <row r="50" spans="1:11" ht="14.1" customHeight="1">
      <c r="A50" s="4"/>
      <c r="B50" s="4"/>
      <c r="C50" s="11" t="s">
        <v>357</v>
      </c>
      <c r="D50" s="30">
        <v>0</v>
      </c>
      <c r="E50" s="30">
        <v>0</v>
      </c>
      <c r="F50" s="30">
        <v>0</v>
      </c>
      <c r="G50" s="30">
        <v>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363</v>
      </c>
      <c r="D52" s="30">
        <v>0</v>
      </c>
      <c r="E52" s="30">
        <v>1700000</v>
      </c>
      <c r="F52" s="30">
        <v>1700000</v>
      </c>
      <c r="G52" s="30">
        <v>1700000</v>
      </c>
      <c r="H52" s="4"/>
      <c r="I52" s="4"/>
      <c r="J52" s="4"/>
      <c r="K52" s="4"/>
    </row>
    <row r="53" spans="1:11" ht="14.1" customHeight="1">
      <c r="A53" s="4"/>
      <c r="B53" s="4"/>
      <c r="C53" s="11" t="s">
        <v>357</v>
      </c>
      <c r="D53" s="30">
        <v>0</v>
      </c>
      <c r="E53" s="30">
        <v>1700000</v>
      </c>
      <c r="F53" s="30">
        <v>1700000</v>
      </c>
      <c r="G53" s="30">
        <v>1700000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362</v>
      </c>
      <c r="D55" s="30">
        <v>0</v>
      </c>
      <c r="E55" s="30">
        <v>700000</v>
      </c>
      <c r="F55" s="30">
        <v>600000</v>
      </c>
      <c r="G55" s="30">
        <v>600000</v>
      </c>
      <c r="H55" s="4"/>
      <c r="I55" s="4"/>
      <c r="J55" s="4"/>
      <c r="K55" s="4"/>
    </row>
    <row r="56" spans="1:11" ht="14.1" customHeight="1">
      <c r="A56" s="4"/>
      <c r="B56" s="4"/>
      <c r="C56" s="11" t="s">
        <v>357</v>
      </c>
      <c r="D56" s="30">
        <v>0</v>
      </c>
      <c r="E56" s="30">
        <v>700000</v>
      </c>
      <c r="F56" s="30">
        <v>600000</v>
      </c>
      <c r="G56" s="30">
        <v>600000</v>
      </c>
      <c r="H56" s="4"/>
      <c r="I56" s="4"/>
      <c r="J56" s="4"/>
      <c r="K56" s="4"/>
    </row>
    <row r="57" spans="1:11" ht="14.1" customHeight="1">
      <c r="A57" s="4"/>
      <c r="B57" s="4"/>
      <c r="C57" s="11" t="s">
        <v>361</v>
      </c>
      <c r="D57" s="30">
        <v>0</v>
      </c>
      <c r="E57" s="30">
        <v>0</v>
      </c>
      <c r="F57" s="30">
        <v>0</v>
      </c>
      <c r="G57" s="30">
        <v>0</v>
      </c>
      <c r="H57" s="4"/>
      <c r="I57" s="4"/>
      <c r="J57" s="4"/>
      <c r="K57" s="4"/>
    </row>
    <row r="58" spans="1:11" ht="14.1" customHeight="1">
      <c r="A58" s="4"/>
      <c r="B58" s="4"/>
      <c r="C58" s="11" t="s">
        <v>360</v>
      </c>
      <c r="D58" s="30">
        <v>0</v>
      </c>
      <c r="E58" s="30">
        <v>0</v>
      </c>
      <c r="F58" s="30">
        <v>0</v>
      </c>
      <c r="G58" s="30">
        <v>0</v>
      </c>
      <c r="H58" s="4"/>
      <c r="I58" s="4"/>
      <c r="J58" s="4"/>
      <c r="K58" s="4"/>
    </row>
    <row r="59" spans="1:11" ht="14.1" customHeight="1">
      <c r="A59" s="4"/>
      <c r="B59" s="4"/>
      <c r="C59" s="11" t="s">
        <v>357</v>
      </c>
      <c r="D59" s="30">
        <v>0</v>
      </c>
      <c r="E59" s="30">
        <v>0</v>
      </c>
      <c r="F59" s="30">
        <v>0</v>
      </c>
      <c r="G59" s="30">
        <v>0</v>
      </c>
      <c r="H59" s="4"/>
      <c r="I59" s="4"/>
      <c r="J59" s="4"/>
      <c r="K59" s="4"/>
    </row>
    <row r="60" spans="1:11" ht="14.1" customHeight="1">
      <c r="A60" s="4"/>
      <c r="B60" s="4"/>
      <c r="C60" s="11" t="s">
        <v>356</v>
      </c>
      <c r="D60" s="30">
        <v>0</v>
      </c>
      <c r="E60" s="30">
        <v>0</v>
      </c>
      <c r="F60" s="30">
        <v>0</v>
      </c>
      <c r="G60" s="30">
        <v>0</v>
      </c>
      <c r="H60" s="4"/>
      <c r="I60" s="4"/>
      <c r="J60" s="4"/>
      <c r="K60" s="4"/>
    </row>
    <row r="61" spans="1:11" ht="14.1" customHeight="1">
      <c r="A61" s="4"/>
      <c r="B61" s="4"/>
      <c r="C61" s="11" t="s">
        <v>355</v>
      </c>
      <c r="D61" s="30">
        <v>0</v>
      </c>
      <c r="E61" s="30">
        <v>0</v>
      </c>
      <c r="F61" s="30">
        <v>0</v>
      </c>
      <c r="G61" s="30">
        <v>0</v>
      </c>
      <c r="H61" s="4"/>
      <c r="I61" s="4"/>
      <c r="J61" s="4"/>
      <c r="K61" s="4"/>
    </row>
    <row r="62" spans="1:11" ht="14.1" customHeight="1">
      <c r="A62" s="4"/>
      <c r="B62" s="4"/>
      <c r="C62" s="11" t="s">
        <v>354</v>
      </c>
      <c r="D62" s="30">
        <v>0</v>
      </c>
      <c r="E62" s="30">
        <v>0</v>
      </c>
      <c r="F62" s="30">
        <v>0</v>
      </c>
      <c r="G62" s="30">
        <v>0</v>
      </c>
      <c r="H62" s="4"/>
      <c r="I62" s="4"/>
      <c r="J62" s="4"/>
      <c r="K62" s="4"/>
    </row>
    <row r="63" spans="1:11" ht="14.1" customHeight="1">
      <c r="A63" s="4"/>
      <c r="B63" s="4"/>
      <c r="C63" s="11" t="s">
        <v>353</v>
      </c>
      <c r="D63" s="30">
        <v>0</v>
      </c>
      <c r="E63" s="30">
        <v>0</v>
      </c>
      <c r="F63" s="30">
        <v>0</v>
      </c>
      <c r="G63" s="30">
        <v>0</v>
      </c>
      <c r="H63" s="4"/>
      <c r="I63" s="4"/>
      <c r="J63" s="4"/>
      <c r="K63" s="4"/>
    </row>
    <row r="64" spans="1:11" ht="14.1" customHeight="1">
      <c r="A64" s="4"/>
      <c r="B64" s="4"/>
      <c r="C64" s="11" t="s">
        <v>359</v>
      </c>
      <c r="D64" s="30">
        <v>0</v>
      </c>
      <c r="E64" s="30">
        <v>0</v>
      </c>
      <c r="F64" s="30">
        <v>0</v>
      </c>
      <c r="G64" s="30">
        <v>0</v>
      </c>
      <c r="H64" s="4"/>
      <c r="I64" s="4"/>
      <c r="J64" s="4"/>
      <c r="K64" s="4"/>
    </row>
    <row r="65" spans="1:11" ht="14.1" customHeight="1">
      <c r="A65" s="4"/>
      <c r="B65" s="4"/>
      <c r="C65" s="11" t="s">
        <v>357</v>
      </c>
      <c r="D65" s="30">
        <v>0</v>
      </c>
      <c r="E65" s="30">
        <v>0</v>
      </c>
      <c r="F65" s="30">
        <v>0</v>
      </c>
      <c r="G65" s="30">
        <v>0</v>
      </c>
      <c r="H65" s="4"/>
      <c r="I65" s="4"/>
      <c r="J65" s="4"/>
      <c r="K65" s="4"/>
    </row>
    <row r="66" spans="1:11" ht="14.1" customHeight="1">
      <c r="A66" s="4"/>
      <c r="B66" s="4"/>
      <c r="C66" s="11" t="s">
        <v>356</v>
      </c>
      <c r="D66" s="30">
        <v>0</v>
      </c>
      <c r="E66" s="30">
        <v>0</v>
      </c>
      <c r="F66" s="30">
        <v>0</v>
      </c>
      <c r="G66" s="30">
        <v>0</v>
      </c>
      <c r="H66" s="4"/>
      <c r="I66" s="4"/>
      <c r="J66" s="4"/>
      <c r="K66" s="4"/>
    </row>
    <row r="67" spans="1:11" ht="14.1" customHeight="1">
      <c r="A67" s="4"/>
      <c r="B67" s="4"/>
      <c r="C67" s="11" t="s">
        <v>355</v>
      </c>
      <c r="D67" s="30">
        <v>0</v>
      </c>
      <c r="E67" s="30">
        <v>0</v>
      </c>
      <c r="F67" s="30">
        <v>0</v>
      </c>
      <c r="G67" s="30">
        <v>0</v>
      </c>
      <c r="H67" s="4"/>
      <c r="I67" s="4"/>
      <c r="J67" s="4"/>
      <c r="K67" s="4"/>
    </row>
    <row r="68" spans="1:11" ht="14.1" customHeight="1">
      <c r="A68" s="4"/>
      <c r="B68" s="4"/>
      <c r="C68" s="11" t="s">
        <v>354</v>
      </c>
      <c r="D68" s="30">
        <v>0</v>
      </c>
      <c r="E68" s="30">
        <v>0</v>
      </c>
      <c r="F68" s="30">
        <v>0</v>
      </c>
      <c r="G68" s="30">
        <v>0</v>
      </c>
      <c r="H68" s="4"/>
      <c r="I68" s="4"/>
      <c r="J68" s="4"/>
      <c r="K68" s="4"/>
    </row>
    <row r="69" spans="1:11" ht="14.1" customHeight="1">
      <c r="A69" s="4"/>
      <c r="B69" s="4"/>
      <c r="C69" s="11" t="s">
        <v>353</v>
      </c>
      <c r="D69" s="30">
        <v>0</v>
      </c>
      <c r="E69" s="30">
        <v>0</v>
      </c>
      <c r="F69" s="30">
        <v>0</v>
      </c>
      <c r="G69" s="30">
        <v>0</v>
      </c>
      <c r="H69" s="4"/>
      <c r="I69" s="4"/>
      <c r="J69" s="4"/>
      <c r="K69" s="4"/>
    </row>
    <row r="70" spans="1:11" ht="14.1" customHeight="1">
      <c r="A70" s="4"/>
      <c r="B70" s="4"/>
      <c r="C70" s="11" t="s">
        <v>358</v>
      </c>
      <c r="D70" s="30">
        <v>0</v>
      </c>
      <c r="E70" s="30">
        <v>0</v>
      </c>
      <c r="F70" s="30">
        <v>0</v>
      </c>
      <c r="G70" s="30">
        <v>0</v>
      </c>
      <c r="H70" s="4"/>
      <c r="I70" s="4"/>
      <c r="J70" s="4"/>
      <c r="K70" s="4"/>
    </row>
    <row r="71" spans="1:11" ht="14.1" customHeight="1">
      <c r="A71" s="4"/>
      <c r="B71" s="4"/>
      <c r="C71" s="11" t="s">
        <v>357</v>
      </c>
      <c r="D71" s="30">
        <v>0</v>
      </c>
      <c r="E71" s="30">
        <v>0</v>
      </c>
      <c r="F71" s="30">
        <v>0</v>
      </c>
      <c r="G71" s="30">
        <v>0</v>
      </c>
      <c r="H71" s="4"/>
      <c r="I71" s="4"/>
      <c r="J71" s="4"/>
      <c r="K71" s="4"/>
    </row>
    <row r="72" spans="1:11" ht="14.1" customHeight="1">
      <c r="A72" s="4"/>
      <c r="B72" s="4"/>
      <c r="C72" s="11" t="s">
        <v>356</v>
      </c>
      <c r="D72" s="30">
        <v>0</v>
      </c>
      <c r="E72" s="30">
        <v>0</v>
      </c>
      <c r="F72" s="30">
        <v>0</v>
      </c>
      <c r="G72" s="30">
        <v>0</v>
      </c>
      <c r="H72" s="4"/>
      <c r="I72" s="4"/>
      <c r="J72" s="4"/>
      <c r="K72" s="4"/>
    </row>
    <row r="73" spans="1:11" ht="14.1" customHeight="1">
      <c r="A73" s="4"/>
      <c r="B73" s="4"/>
      <c r="C73" s="11" t="s">
        <v>355</v>
      </c>
      <c r="D73" s="30">
        <v>0</v>
      </c>
      <c r="E73" s="30">
        <v>0</v>
      </c>
      <c r="F73" s="30">
        <v>0</v>
      </c>
      <c r="G73" s="30">
        <v>0</v>
      </c>
      <c r="H73" s="4"/>
      <c r="I73" s="4"/>
      <c r="J73" s="4"/>
      <c r="K73" s="4"/>
    </row>
    <row r="74" spans="1:11" ht="14.1" customHeight="1">
      <c r="A74" s="4"/>
      <c r="B74" s="4"/>
      <c r="C74" s="11" t="s">
        <v>354</v>
      </c>
      <c r="D74" s="30">
        <v>0</v>
      </c>
      <c r="E74" s="30">
        <v>0</v>
      </c>
      <c r="F74" s="30">
        <v>0</v>
      </c>
      <c r="G74" s="30">
        <v>0</v>
      </c>
      <c r="H74" s="4"/>
      <c r="I74" s="4"/>
      <c r="J74" s="4"/>
      <c r="K74" s="4"/>
    </row>
    <row r="75" spans="1:11" ht="14.1" customHeight="1">
      <c r="A75" s="4"/>
      <c r="B75" s="4"/>
      <c r="C75" s="11" t="s">
        <v>353</v>
      </c>
      <c r="D75" s="30">
        <v>0</v>
      </c>
      <c r="E75" s="30">
        <v>0</v>
      </c>
      <c r="F75" s="30">
        <v>0</v>
      </c>
      <c r="G75" s="30">
        <v>0</v>
      </c>
      <c r="H75" s="4"/>
      <c r="I75" s="4"/>
      <c r="J75" s="4"/>
      <c r="K75" s="4"/>
    </row>
    <row r="76" spans="1:11" ht="14.1" customHeight="1">
      <c r="A76" s="4"/>
      <c r="B76" s="4"/>
      <c r="C76" s="11" t="s">
        <v>352</v>
      </c>
      <c r="D76" s="30">
        <v>0</v>
      </c>
      <c r="E76" s="30">
        <v>0</v>
      </c>
      <c r="F76" s="30">
        <v>0</v>
      </c>
      <c r="G76" s="30">
        <v>0</v>
      </c>
      <c r="H76" s="4"/>
      <c r="I76" s="4"/>
      <c r="J76" s="4"/>
      <c r="K76" s="4"/>
    </row>
    <row r="77" spans="1:11" ht="14.1" customHeight="1">
      <c r="A77" s="4"/>
      <c r="B77" s="4"/>
      <c r="C77" s="11" t="s">
        <v>351</v>
      </c>
      <c r="D77" s="30">
        <v>0</v>
      </c>
      <c r="E77" s="30">
        <v>0</v>
      </c>
      <c r="F77" s="30">
        <v>0</v>
      </c>
      <c r="G77" s="30">
        <v>0</v>
      </c>
      <c r="H77" s="4"/>
      <c r="I77" s="4"/>
      <c r="J77" s="4"/>
      <c r="K77" s="4"/>
    </row>
    <row r="78" spans="1:11" ht="14.1" customHeight="1">
      <c r="A78" s="4"/>
      <c r="B78" s="4"/>
      <c r="C78" s="10" t="s">
        <v>145</v>
      </c>
      <c r="D78" s="30">
        <v>0</v>
      </c>
      <c r="E78" s="30">
        <v>134000000</v>
      </c>
      <c r="F78" s="30">
        <v>130500000</v>
      </c>
      <c r="G78" s="30">
        <v>130500000</v>
      </c>
      <c r="H78" s="4"/>
      <c r="I78" s="4"/>
      <c r="J78" s="4"/>
      <c r="K78" s="4"/>
    </row>
    <row r="79" spans="1:11" ht="14.1" customHeight="1">
      <c r="A79" s="4"/>
      <c r="B79" s="4"/>
      <c r="C79" s="1316" t="s">
        <v>44</v>
      </c>
      <c r="D79" s="1317"/>
      <c r="E79" s="1317"/>
      <c r="F79" s="1317"/>
      <c r="G79" s="1317"/>
      <c r="H79" s="4"/>
      <c r="I79" s="4"/>
      <c r="J79" s="4"/>
      <c r="K79" s="4"/>
    </row>
    <row r="80" spans="1:11" ht="14.1" customHeight="1">
      <c r="A80" s="4"/>
      <c r="B80" s="4"/>
      <c r="C80" s="26" t="s">
        <v>646</v>
      </c>
      <c r="D80" s="1316" t="s">
        <v>237</v>
      </c>
      <c r="E80" s="1317"/>
      <c r="F80" s="1317"/>
      <c r="G80" s="1317"/>
      <c r="H80" s="4"/>
      <c r="I80" s="4"/>
      <c r="J80" s="4"/>
      <c r="K80" s="4"/>
    </row>
    <row r="81" spans="1:11" ht="14.1" customHeight="1">
      <c r="A81" s="4"/>
      <c r="B81" s="4"/>
      <c r="C81" s="14" t="s">
        <v>382</v>
      </c>
      <c r="D81" s="1314" t="s">
        <v>645</v>
      </c>
      <c r="E81" s="1315"/>
      <c r="F81" s="1315"/>
      <c r="G81" s="1315"/>
      <c r="H81" s="4"/>
      <c r="I81" s="4"/>
      <c r="J81" s="4"/>
      <c r="K81" s="4"/>
    </row>
    <row r="82" spans="1:11" ht="14.1" customHeight="1">
      <c r="A82" s="4"/>
      <c r="B82" s="4"/>
      <c r="C82" s="27" t="s">
        <v>380</v>
      </c>
      <c r="D82" s="1310" t="s">
        <v>644</v>
      </c>
      <c r="E82" s="1311"/>
      <c r="F82" s="1311"/>
      <c r="G82" s="1311"/>
      <c r="H82" s="4"/>
      <c r="I82" s="4"/>
      <c r="J82" s="4"/>
      <c r="K82" s="4"/>
    </row>
    <row r="83" spans="1:11" ht="14.1" customHeight="1">
      <c r="A83" s="4"/>
      <c r="B83" s="4"/>
      <c r="C83" s="27" t="s">
        <v>15</v>
      </c>
      <c r="D83" s="1310" t="s">
        <v>236</v>
      </c>
      <c r="E83" s="1311"/>
      <c r="F83" s="1311"/>
      <c r="G83" s="1311"/>
      <c r="H83" s="4"/>
      <c r="I83" s="4"/>
      <c r="J83" s="4"/>
      <c r="K83" s="4"/>
    </row>
    <row r="84" spans="1:11" ht="15" customHeight="1">
      <c r="A84" s="4"/>
      <c r="B84" s="4"/>
      <c r="C84" s="13"/>
      <c r="D84" s="33">
        <v>2022</v>
      </c>
      <c r="E84" s="33">
        <v>2023</v>
      </c>
      <c r="F84" s="33">
        <v>2024</v>
      </c>
      <c r="G84" s="33">
        <v>2025</v>
      </c>
      <c r="H84" s="4"/>
      <c r="I84" s="4"/>
      <c r="J84" s="4"/>
      <c r="K84" s="4"/>
    </row>
    <row r="85" spans="1:11" ht="15" customHeight="1">
      <c r="A85" s="4"/>
      <c r="B85" s="4"/>
      <c r="C85" s="12"/>
      <c r="D85" s="34" t="s">
        <v>7</v>
      </c>
      <c r="E85" s="34" t="s">
        <v>8</v>
      </c>
      <c r="F85" s="34" t="s">
        <v>8</v>
      </c>
      <c r="G85" s="34" t="s">
        <v>8</v>
      </c>
      <c r="H85" s="4"/>
      <c r="I85" s="4"/>
      <c r="J85" s="4"/>
      <c r="K85" s="4"/>
    </row>
    <row r="86" spans="1:11" ht="14.1" customHeight="1">
      <c r="A86" s="4"/>
      <c r="B86" s="4"/>
      <c r="C86" s="7" t="s">
        <v>16</v>
      </c>
      <c r="D86" s="35" t="s">
        <v>337</v>
      </c>
      <c r="E86" s="35" t="s">
        <v>337</v>
      </c>
      <c r="F86" s="35" t="s">
        <v>337</v>
      </c>
      <c r="G86" s="35" t="s">
        <v>337</v>
      </c>
      <c r="H86" s="4"/>
      <c r="I86" s="4"/>
      <c r="J86" s="4"/>
      <c r="K86" s="4"/>
    </row>
    <row r="87" spans="1:11" ht="14.1" customHeight="1">
      <c r="A87" s="4"/>
      <c r="B87" s="4"/>
      <c r="C87" s="7" t="s">
        <v>481</v>
      </c>
      <c r="D87" s="35" t="s">
        <v>372</v>
      </c>
      <c r="E87" s="35" t="s">
        <v>825</v>
      </c>
      <c r="F87" s="35" t="s">
        <v>567</v>
      </c>
      <c r="G87" s="35" t="s">
        <v>567</v>
      </c>
      <c r="H87" s="4"/>
      <c r="I87" s="4"/>
      <c r="J87" s="4"/>
      <c r="K87" s="4"/>
    </row>
    <row r="88" spans="1:11" ht="14.1" customHeight="1">
      <c r="A88" s="4"/>
      <c r="B88" s="4"/>
      <c r="C88" s="7" t="s">
        <v>480</v>
      </c>
      <c r="D88" s="35" t="s">
        <v>372</v>
      </c>
      <c r="E88" s="35" t="s">
        <v>444</v>
      </c>
      <c r="F88" s="35" t="s">
        <v>641</v>
      </c>
      <c r="G88" s="35" t="s">
        <v>641</v>
      </c>
      <c r="H88" s="4"/>
      <c r="I88" s="4"/>
      <c r="J88" s="4"/>
      <c r="K88" s="4"/>
    </row>
    <row r="89" spans="1:11" ht="14.1" customHeight="1">
      <c r="A89" s="4"/>
      <c r="B89" s="4"/>
      <c r="C89" s="7" t="s">
        <v>375</v>
      </c>
      <c r="D89" s="35" t="s">
        <v>348</v>
      </c>
      <c r="E89" s="35" t="s">
        <v>372</v>
      </c>
      <c r="F89" s="35" t="s">
        <v>372</v>
      </c>
      <c r="G89" s="35" t="s">
        <v>372</v>
      </c>
      <c r="H89" s="4"/>
      <c r="I89" s="4"/>
      <c r="J89" s="4"/>
      <c r="K89" s="4"/>
    </row>
    <row r="90" spans="1:11" ht="14.1" customHeight="1">
      <c r="A90" s="4"/>
      <c r="B90" s="4"/>
      <c r="C90" s="7" t="s">
        <v>374</v>
      </c>
      <c r="D90" s="35" t="s">
        <v>348</v>
      </c>
      <c r="E90" s="35" t="s">
        <v>348</v>
      </c>
      <c r="F90" s="35" t="s">
        <v>824</v>
      </c>
      <c r="G90" s="35" t="s">
        <v>372</v>
      </c>
      <c r="H90" s="4"/>
      <c r="I90" s="4"/>
      <c r="J90" s="4"/>
      <c r="K90" s="4"/>
    </row>
    <row r="91" spans="1:11" ht="14.1" customHeight="1">
      <c r="A91" s="4"/>
      <c r="B91" s="4"/>
      <c r="C91" s="7" t="s">
        <v>22</v>
      </c>
      <c r="D91" s="35" t="s">
        <v>348</v>
      </c>
      <c r="E91" s="35" t="s">
        <v>348</v>
      </c>
      <c r="F91" s="35" t="s">
        <v>824</v>
      </c>
      <c r="G91" s="35" t="s">
        <v>372</v>
      </c>
      <c r="H91" s="4"/>
      <c r="I91" s="4"/>
      <c r="J91" s="4"/>
      <c r="K91" s="4"/>
    </row>
    <row r="92" spans="1:11" ht="14.1" customHeight="1">
      <c r="A92" s="4"/>
      <c r="B92" s="4"/>
      <c r="C92" s="1312" t="s">
        <v>371</v>
      </c>
      <c r="D92" s="1313"/>
      <c r="E92" s="1313"/>
      <c r="F92" s="1313"/>
      <c r="G92" s="1313"/>
      <c r="H92" s="4"/>
      <c r="I92" s="4"/>
      <c r="J92" s="4"/>
      <c r="K92" s="4"/>
    </row>
    <row r="93" spans="1:11" ht="14.1" customHeight="1">
      <c r="A93" s="4"/>
      <c r="B93" s="4"/>
      <c r="C93" s="13"/>
      <c r="D93" s="33">
        <v>2022</v>
      </c>
      <c r="E93" s="33">
        <v>2023</v>
      </c>
      <c r="F93" s="33">
        <v>2024</v>
      </c>
      <c r="G93" s="33">
        <v>2025</v>
      </c>
      <c r="H93" s="4"/>
      <c r="I93" s="4"/>
      <c r="J93" s="4"/>
      <c r="K93" s="4"/>
    </row>
    <row r="94" spans="1:11" ht="14.1" customHeight="1">
      <c r="A94" s="4"/>
      <c r="B94" s="4"/>
      <c r="C94" s="12"/>
      <c r="D94" s="34" t="s">
        <v>7</v>
      </c>
      <c r="E94" s="34" t="s">
        <v>8</v>
      </c>
      <c r="F94" s="34" t="s">
        <v>8</v>
      </c>
      <c r="G94" s="34" t="s">
        <v>8</v>
      </c>
      <c r="H94" s="4"/>
      <c r="I94" s="4"/>
      <c r="J94" s="4"/>
      <c r="K94" s="4"/>
    </row>
    <row r="95" spans="1:11" ht="14.1" customHeight="1">
      <c r="A95" s="4"/>
      <c r="B95" s="4"/>
      <c r="C95" s="11" t="s">
        <v>368</v>
      </c>
      <c r="D95" s="30">
        <v>0</v>
      </c>
      <c r="E95" s="30">
        <v>0</v>
      </c>
      <c r="F95" s="30">
        <v>0</v>
      </c>
      <c r="G95" s="30">
        <v>0</v>
      </c>
      <c r="H95" s="4"/>
      <c r="I95" s="4"/>
      <c r="J95" s="4"/>
      <c r="K95" s="4"/>
    </row>
    <row r="96" spans="1:11" ht="14.1" customHeight="1">
      <c r="A96" s="4"/>
      <c r="B96" s="4"/>
      <c r="C96" s="11" t="s">
        <v>357</v>
      </c>
      <c r="D96" s="30">
        <v>0</v>
      </c>
      <c r="E96" s="30">
        <v>0</v>
      </c>
      <c r="F96" s="30">
        <v>0</v>
      </c>
      <c r="G96" s="30">
        <v>0</v>
      </c>
      <c r="H96" s="4"/>
      <c r="I96" s="4"/>
      <c r="J96" s="4"/>
      <c r="K96" s="4"/>
    </row>
    <row r="97" spans="1:11" ht="14.1" customHeight="1">
      <c r="A97" s="4"/>
      <c r="B97" s="4"/>
      <c r="C97" s="11" t="s">
        <v>361</v>
      </c>
      <c r="D97" s="30">
        <v>0</v>
      </c>
      <c r="E97" s="30">
        <v>0</v>
      </c>
      <c r="F97" s="30">
        <v>0</v>
      </c>
      <c r="G97" s="30">
        <v>0</v>
      </c>
      <c r="H97" s="4"/>
      <c r="I97" s="4"/>
      <c r="J97" s="4"/>
      <c r="K97" s="4"/>
    </row>
    <row r="98" spans="1:11" ht="14.1" customHeight="1">
      <c r="A98" s="4"/>
      <c r="B98" s="4"/>
      <c r="C98" s="11" t="s">
        <v>367</v>
      </c>
      <c r="D98" s="30">
        <v>0</v>
      </c>
      <c r="E98" s="30">
        <v>0</v>
      </c>
      <c r="F98" s="30">
        <v>0</v>
      </c>
      <c r="G98" s="30">
        <v>0</v>
      </c>
      <c r="H98" s="4"/>
      <c r="I98" s="4"/>
      <c r="J98" s="4"/>
      <c r="K98" s="4"/>
    </row>
    <row r="99" spans="1:11" ht="14.1" customHeight="1">
      <c r="A99" s="4"/>
      <c r="B99" s="4"/>
      <c r="C99" s="11" t="s">
        <v>357</v>
      </c>
      <c r="D99" s="30">
        <v>0</v>
      </c>
      <c r="E99" s="30">
        <v>0</v>
      </c>
      <c r="F99" s="30">
        <v>0</v>
      </c>
      <c r="G99" s="30">
        <v>0</v>
      </c>
      <c r="H99" s="4"/>
      <c r="I99" s="4"/>
      <c r="J99" s="4"/>
      <c r="K99" s="4"/>
    </row>
    <row r="100" spans="1:11" ht="14.1" customHeight="1">
      <c r="A100" s="4"/>
      <c r="B100" s="4"/>
      <c r="C100" s="11" t="s">
        <v>361</v>
      </c>
      <c r="D100" s="30">
        <v>0</v>
      </c>
      <c r="E100" s="30">
        <v>0</v>
      </c>
      <c r="F100" s="30">
        <v>0</v>
      </c>
      <c r="G100" s="30">
        <v>0</v>
      </c>
      <c r="H100" s="4"/>
      <c r="I100" s="4"/>
      <c r="J100" s="4"/>
      <c r="K100" s="4"/>
    </row>
    <row r="101" spans="1:11" ht="14.1" customHeight="1">
      <c r="A101" s="4"/>
      <c r="B101" s="4"/>
      <c r="C101" s="11" t="s">
        <v>366</v>
      </c>
      <c r="D101" s="30">
        <v>0</v>
      </c>
      <c r="E101" s="30">
        <v>0</v>
      </c>
      <c r="F101" s="30">
        <v>0</v>
      </c>
      <c r="G101" s="30">
        <v>0</v>
      </c>
      <c r="H101" s="4"/>
      <c r="I101" s="4"/>
      <c r="J101" s="4"/>
      <c r="K101" s="4"/>
    </row>
    <row r="102" spans="1:11" ht="14.1" customHeight="1">
      <c r="A102" s="4"/>
      <c r="B102" s="4"/>
      <c r="C102" s="11" t="s">
        <v>357</v>
      </c>
      <c r="D102" s="30">
        <v>0</v>
      </c>
      <c r="E102" s="30">
        <v>0</v>
      </c>
      <c r="F102" s="30">
        <v>0</v>
      </c>
      <c r="G102" s="30">
        <v>0</v>
      </c>
      <c r="H102" s="4"/>
      <c r="I102" s="4"/>
      <c r="J102" s="4"/>
      <c r="K102" s="4"/>
    </row>
    <row r="103" spans="1:11" ht="14.1" customHeight="1">
      <c r="A103" s="4"/>
      <c r="B103" s="4"/>
      <c r="C103" s="11" t="s">
        <v>361</v>
      </c>
      <c r="D103" s="30">
        <v>0</v>
      </c>
      <c r="E103" s="30">
        <v>0</v>
      </c>
      <c r="F103" s="30">
        <v>0</v>
      </c>
      <c r="G103" s="30">
        <v>0</v>
      </c>
      <c r="H103" s="4"/>
      <c r="I103" s="4"/>
      <c r="J103" s="4"/>
      <c r="K103" s="4"/>
    </row>
    <row r="104" spans="1:11" ht="14.1" customHeight="1">
      <c r="A104" s="4"/>
      <c r="B104" s="4"/>
      <c r="C104" s="11" t="s">
        <v>365</v>
      </c>
      <c r="D104" s="30">
        <v>0</v>
      </c>
      <c r="E104" s="30">
        <v>0</v>
      </c>
      <c r="F104" s="30">
        <v>0</v>
      </c>
      <c r="G104" s="30">
        <v>0</v>
      </c>
      <c r="H104" s="4"/>
      <c r="I104" s="4"/>
      <c r="J104" s="4"/>
      <c r="K104" s="4"/>
    </row>
    <row r="105" spans="1:11" ht="14.1" customHeight="1">
      <c r="A105" s="4"/>
      <c r="B105" s="4"/>
      <c r="C105" s="11" t="s">
        <v>357</v>
      </c>
      <c r="D105" s="30">
        <v>0</v>
      </c>
      <c r="E105" s="30">
        <v>0</v>
      </c>
      <c r="F105" s="30">
        <v>0</v>
      </c>
      <c r="G105" s="30">
        <v>0</v>
      </c>
      <c r="H105" s="4"/>
      <c r="I105" s="4"/>
      <c r="J105" s="4"/>
      <c r="K105" s="4"/>
    </row>
    <row r="106" spans="1:11" ht="14.1" customHeight="1">
      <c r="A106" s="4"/>
      <c r="B106" s="4"/>
      <c r="C106" s="11" t="s">
        <v>361</v>
      </c>
      <c r="D106" s="30">
        <v>0</v>
      </c>
      <c r="E106" s="30">
        <v>0</v>
      </c>
      <c r="F106" s="30">
        <v>0</v>
      </c>
      <c r="G106" s="30">
        <v>0</v>
      </c>
      <c r="H106" s="4"/>
      <c r="I106" s="4"/>
      <c r="J106" s="4"/>
      <c r="K106" s="4"/>
    </row>
    <row r="107" spans="1:11" ht="14.1" customHeight="1">
      <c r="A107" s="4"/>
      <c r="B107" s="4"/>
      <c r="C107" s="11" t="s">
        <v>370</v>
      </c>
      <c r="D107" s="30">
        <v>0</v>
      </c>
      <c r="E107" s="30">
        <v>0</v>
      </c>
      <c r="F107" s="30">
        <v>0</v>
      </c>
      <c r="G107" s="30">
        <v>0</v>
      </c>
      <c r="H107" s="4"/>
      <c r="I107" s="4"/>
      <c r="J107" s="4"/>
      <c r="K107" s="4"/>
    </row>
    <row r="108" spans="1:11" ht="14.1" customHeight="1">
      <c r="A108" s="4"/>
      <c r="B108" s="4"/>
      <c r="C108" s="11" t="s">
        <v>357</v>
      </c>
      <c r="D108" s="30">
        <v>0</v>
      </c>
      <c r="E108" s="30">
        <v>0</v>
      </c>
      <c r="F108" s="30">
        <v>0</v>
      </c>
      <c r="G108" s="30">
        <v>0</v>
      </c>
      <c r="H108" s="4"/>
      <c r="I108" s="4"/>
      <c r="J108" s="4"/>
      <c r="K108" s="4"/>
    </row>
    <row r="109" spans="1:11" ht="14.1" customHeight="1">
      <c r="A109" s="4"/>
      <c r="B109" s="4"/>
      <c r="C109" s="11" t="s">
        <v>361</v>
      </c>
      <c r="D109" s="30">
        <v>0</v>
      </c>
      <c r="E109" s="30">
        <v>0</v>
      </c>
      <c r="F109" s="30">
        <v>0</v>
      </c>
      <c r="G109" s="30">
        <v>0</v>
      </c>
      <c r="H109" s="4"/>
      <c r="I109" s="4"/>
      <c r="J109" s="4"/>
      <c r="K109" s="4"/>
    </row>
    <row r="110" spans="1:11" ht="14.1" customHeight="1">
      <c r="A110" s="4"/>
      <c r="B110" s="4"/>
      <c r="C110" s="11" t="s">
        <v>363</v>
      </c>
      <c r="D110" s="30">
        <v>0</v>
      </c>
      <c r="E110" s="30">
        <v>0</v>
      </c>
      <c r="F110" s="30">
        <v>0</v>
      </c>
      <c r="G110" s="30">
        <v>0</v>
      </c>
      <c r="H110" s="4"/>
      <c r="I110" s="4"/>
      <c r="J110" s="4"/>
      <c r="K110" s="4"/>
    </row>
    <row r="111" spans="1:11" ht="14.1" customHeight="1">
      <c r="A111" s="4"/>
      <c r="B111" s="4"/>
      <c r="C111" s="11" t="s">
        <v>357</v>
      </c>
      <c r="D111" s="30">
        <v>0</v>
      </c>
      <c r="E111" s="30">
        <v>0</v>
      </c>
      <c r="F111" s="30">
        <v>0</v>
      </c>
      <c r="G111" s="30">
        <v>0</v>
      </c>
      <c r="H111" s="4"/>
      <c r="I111" s="4"/>
      <c r="J111" s="4"/>
      <c r="K111" s="4"/>
    </row>
    <row r="112" spans="1:11" ht="14.1" customHeight="1">
      <c r="A112" s="4"/>
      <c r="B112" s="4"/>
      <c r="C112" s="11" t="s">
        <v>361</v>
      </c>
      <c r="D112" s="30">
        <v>0</v>
      </c>
      <c r="E112" s="30">
        <v>0</v>
      </c>
      <c r="F112" s="30">
        <v>0</v>
      </c>
      <c r="G112" s="30">
        <v>0</v>
      </c>
      <c r="H112" s="4"/>
      <c r="I112" s="4"/>
      <c r="J112" s="4"/>
      <c r="K112" s="4"/>
    </row>
    <row r="113" spans="1:11" ht="14.1" customHeight="1">
      <c r="A113" s="4"/>
      <c r="B113" s="4"/>
      <c r="C113" s="11" t="s">
        <v>362</v>
      </c>
      <c r="D113" s="30">
        <v>0</v>
      </c>
      <c r="E113" s="30">
        <v>0</v>
      </c>
      <c r="F113" s="30">
        <v>0</v>
      </c>
      <c r="G113" s="30">
        <v>0</v>
      </c>
      <c r="H113" s="4"/>
      <c r="I113" s="4"/>
      <c r="J113" s="4"/>
      <c r="K113" s="4"/>
    </row>
    <row r="114" spans="1:11" ht="14.1" customHeight="1">
      <c r="A114" s="4"/>
      <c r="B114" s="4"/>
      <c r="C114" s="11" t="s">
        <v>357</v>
      </c>
      <c r="D114" s="30">
        <v>0</v>
      </c>
      <c r="E114" s="30">
        <v>0</v>
      </c>
      <c r="F114" s="30">
        <v>0</v>
      </c>
      <c r="G114" s="30">
        <v>0</v>
      </c>
      <c r="H114" s="4"/>
      <c r="I114" s="4"/>
      <c r="J114" s="4"/>
      <c r="K114" s="4"/>
    </row>
    <row r="115" spans="1:11" ht="14.1" customHeight="1">
      <c r="A115" s="4"/>
      <c r="B115" s="4"/>
      <c r="C115" s="11" t="s">
        <v>361</v>
      </c>
      <c r="D115" s="30">
        <v>0</v>
      </c>
      <c r="E115" s="30">
        <v>0</v>
      </c>
      <c r="F115" s="30">
        <v>0</v>
      </c>
      <c r="G115" s="30">
        <v>0</v>
      </c>
      <c r="H115" s="4"/>
      <c r="I115" s="4"/>
      <c r="J115" s="4"/>
      <c r="K115" s="4"/>
    </row>
    <row r="116" spans="1:11" ht="14.1" customHeight="1">
      <c r="A116" s="4"/>
      <c r="B116" s="4"/>
      <c r="C116" s="11" t="s">
        <v>360</v>
      </c>
      <c r="D116" s="30">
        <v>0</v>
      </c>
      <c r="E116" s="30">
        <v>0</v>
      </c>
      <c r="F116" s="30">
        <v>0</v>
      </c>
      <c r="G116" s="30">
        <v>0</v>
      </c>
      <c r="H116" s="4"/>
      <c r="I116" s="4"/>
      <c r="J116" s="4"/>
      <c r="K116" s="4"/>
    </row>
    <row r="117" spans="1:11" ht="14.1" customHeight="1">
      <c r="A117" s="4"/>
      <c r="B117" s="4"/>
      <c r="C117" s="11" t="s">
        <v>357</v>
      </c>
      <c r="D117" s="30">
        <v>0</v>
      </c>
      <c r="E117" s="30">
        <v>0</v>
      </c>
      <c r="F117" s="30">
        <v>0</v>
      </c>
      <c r="G117" s="30">
        <v>0</v>
      </c>
      <c r="H117" s="4"/>
      <c r="I117" s="4"/>
      <c r="J117" s="4"/>
      <c r="K117" s="4"/>
    </row>
    <row r="118" spans="1:11" ht="14.1" customHeight="1">
      <c r="A118" s="4"/>
      <c r="B118" s="4"/>
      <c r="C118" s="11" t="s">
        <v>356</v>
      </c>
      <c r="D118" s="30">
        <v>0</v>
      </c>
      <c r="E118" s="30">
        <v>0</v>
      </c>
      <c r="F118" s="30">
        <v>0</v>
      </c>
      <c r="G118" s="30">
        <v>0</v>
      </c>
      <c r="H118" s="4"/>
      <c r="I118" s="4"/>
      <c r="J118" s="4"/>
      <c r="K118" s="4"/>
    </row>
    <row r="119" spans="1:11" ht="14.1" customHeight="1">
      <c r="A119" s="4"/>
      <c r="B119" s="4"/>
      <c r="C119" s="11" t="s">
        <v>355</v>
      </c>
      <c r="D119" s="30">
        <v>0</v>
      </c>
      <c r="E119" s="30">
        <v>0</v>
      </c>
      <c r="F119" s="30">
        <v>0</v>
      </c>
      <c r="G119" s="30">
        <v>0</v>
      </c>
      <c r="H119" s="4"/>
      <c r="I119" s="4"/>
      <c r="J119" s="4"/>
      <c r="K119" s="4"/>
    </row>
    <row r="120" spans="1:11" ht="14.1" customHeight="1">
      <c r="A120" s="4"/>
      <c r="B120" s="4"/>
      <c r="C120" s="11" t="s">
        <v>354</v>
      </c>
      <c r="D120" s="30">
        <v>0</v>
      </c>
      <c r="E120" s="30">
        <v>0</v>
      </c>
      <c r="F120" s="30">
        <v>0</v>
      </c>
      <c r="G120" s="30">
        <v>0</v>
      </c>
      <c r="H120" s="4"/>
      <c r="I120" s="4"/>
      <c r="J120" s="4"/>
      <c r="K120" s="4"/>
    </row>
    <row r="121" spans="1:11" ht="14.1" customHeight="1">
      <c r="A121" s="4"/>
      <c r="B121" s="4"/>
      <c r="C121" s="11" t="s">
        <v>353</v>
      </c>
      <c r="D121" s="30">
        <v>0</v>
      </c>
      <c r="E121" s="30">
        <v>0</v>
      </c>
      <c r="F121" s="30">
        <v>0</v>
      </c>
      <c r="G121" s="30">
        <v>0</v>
      </c>
      <c r="H121" s="4"/>
      <c r="I121" s="4"/>
      <c r="J121" s="4"/>
      <c r="K121" s="4"/>
    </row>
    <row r="122" spans="1:11" ht="14.1" customHeight="1">
      <c r="A122" s="4"/>
      <c r="B122" s="4"/>
      <c r="C122" s="11" t="s">
        <v>359</v>
      </c>
      <c r="D122" s="30">
        <v>0</v>
      </c>
      <c r="E122" s="30">
        <v>4000000</v>
      </c>
      <c r="F122" s="30">
        <v>2000000</v>
      </c>
      <c r="G122" s="30">
        <v>2000000</v>
      </c>
      <c r="H122" s="4"/>
      <c r="I122" s="4"/>
      <c r="J122" s="4"/>
      <c r="K122" s="4"/>
    </row>
    <row r="123" spans="1:11" ht="14.1" customHeight="1">
      <c r="A123" s="4"/>
      <c r="B123" s="4"/>
      <c r="C123" s="11" t="s">
        <v>357</v>
      </c>
      <c r="D123" s="30">
        <v>0</v>
      </c>
      <c r="E123" s="30">
        <v>4000000</v>
      </c>
      <c r="F123" s="30">
        <v>2000000</v>
      </c>
      <c r="G123" s="30">
        <v>2000000</v>
      </c>
      <c r="H123" s="4"/>
      <c r="I123" s="4"/>
      <c r="J123" s="4"/>
      <c r="K123" s="4"/>
    </row>
    <row r="124" spans="1:11" ht="14.1" customHeight="1">
      <c r="A124" s="4"/>
      <c r="B124" s="4"/>
      <c r="C124" s="11" t="s">
        <v>356</v>
      </c>
      <c r="D124" s="30">
        <v>0</v>
      </c>
      <c r="E124" s="30">
        <v>0</v>
      </c>
      <c r="F124" s="30">
        <v>0</v>
      </c>
      <c r="G124" s="30">
        <v>0</v>
      </c>
      <c r="H124" s="4"/>
      <c r="I124" s="4"/>
      <c r="J124" s="4"/>
      <c r="K124" s="4"/>
    </row>
    <row r="125" spans="1:11" ht="14.1" customHeight="1">
      <c r="A125" s="4"/>
      <c r="B125" s="4"/>
      <c r="C125" s="11" t="s">
        <v>355</v>
      </c>
      <c r="D125" s="30">
        <v>0</v>
      </c>
      <c r="E125" s="30">
        <v>0</v>
      </c>
      <c r="F125" s="30">
        <v>0</v>
      </c>
      <c r="G125" s="30">
        <v>0</v>
      </c>
      <c r="H125" s="4"/>
      <c r="I125" s="4"/>
      <c r="J125" s="4"/>
      <c r="K125" s="4"/>
    </row>
    <row r="126" spans="1:11" ht="14.1" customHeight="1">
      <c r="A126" s="4"/>
      <c r="B126" s="4"/>
      <c r="C126" s="11" t="s">
        <v>354</v>
      </c>
      <c r="D126" s="30">
        <v>0</v>
      </c>
      <c r="E126" s="30">
        <v>0</v>
      </c>
      <c r="F126" s="30">
        <v>0</v>
      </c>
      <c r="G126" s="30">
        <v>0</v>
      </c>
      <c r="H126" s="4"/>
      <c r="I126" s="4"/>
      <c r="J126" s="4"/>
      <c r="K126" s="4"/>
    </row>
    <row r="127" spans="1:11" ht="14.1" customHeight="1">
      <c r="A127" s="4"/>
      <c r="B127" s="4"/>
      <c r="C127" s="11" t="s">
        <v>353</v>
      </c>
      <c r="D127" s="30">
        <v>0</v>
      </c>
      <c r="E127" s="30">
        <v>0</v>
      </c>
      <c r="F127" s="30">
        <v>0</v>
      </c>
      <c r="G127" s="30">
        <v>0</v>
      </c>
      <c r="H127" s="4"/>
      <c r="I127" s="4"/>
      <c r="J127" s="4"/>
      <c r="K127" s="4"/>
    </row>
    <row r="128" spans="1:11" ht="14.1" customHeight="1">
      <c r="A128" s="4"/>
      <c r="B128" s="4"/>
      <c r="C128" s="11" t="s">
        <v>358</v>
      </c>
      <c r="D128" s="30">
        <v>0</v>
      </c>
      <c r="E128" s="30">
        <v>0</v>
      </c>
      <c r="F128" s="30">
        <v>0</v>
      </c>
      <c r="G128" s="30">
        <v>0</v>
      </c>
      <c r="H128" s="4"/>
      <c r="I128" s="4"/>
      <c r="J128" s="4"/>
      <c r="K128" s="4"/>
    </row>
    <row r="129" spans="1:11" ht="14.1" customHeight="1">
      <c r="A129" s="4"/>
      <c r="B129" s="4"/>
      <c r="C129" s="11" t="s">
        <v>357</v>
      </c>
      <c r="D129" s="30">
        <v>0</v>
      </c>
      <c r="E129" s="30">
        <v>0</v>
      </c>
      <c r="F129" s="30">
        <v>0</v>
      </c>
      <c r="G129" s="30">
        <v>0</v>
      </c>
      <c r="H129" s="4"/>
      <c r="I129" s="4"/>
      <c r="J129" s="4"/>
      <c r="K129" s="4"/>
    </row>
    <row r="130" spans="1:11" ht="14.1" customHeight="1">
      <c r="A130" s="4"/>
      <c r="B130" s="4"/>
      <c r="C130" s="11" t="s">
        <v>356</v>
      </c>
      <c r="D130" s="30">
        <v>0</v>
      </c>
      <c r="E130" s="30">
        <v>0</v>
      </c>
      <c r="F130" s="30">
        <v>0</v>
      </c>
      <c r="G130" s="30">
        <v>0</v>
      </c>
      <c r="H130" s="4"/>
      <c r="I130" s="4"/>
      <c r="J130" s="4"/>
      <c r="K130" s="4"/>
    </row>
    <row r="131" spans="1:11" ht="14.1" customHeight="1">
      <c r="A131" s="4"/>
      <c r="B131" s="4"/>
      <c r="C131" s="11" t="s">
        <v>355</v>
      </c>
      <c r="D131" s="30">
        <v>0</v>
      </c>
      <c r="E131" s="30">
        <v>0</v>
      </c>
      <c r="F131" s="30">
        <v>0</v>
      </c>
      <c r="G131" s="30">
        <v>0</v>
      </c>
      <c r="H131" s="4"/>
      <c r="I131" s="4"/>
      <c r="J131" s="4"/>
      <c r="K131" s="4"/>
    </row>
    <row r="132" spans="1:11" ht="14.1" customHeight="1">
      <c r="A132" s="4"/>
      <c r="B132" s="4"/>
      <c r="C132" s="11" t="s">
        <v>354</v>
      </c>
      <c r="D132" s="30">
        <v>0</v>
      </c>
      <c r="E132" s="30">
        <v>0</v>
      </c>
      <c r="F132" s="30">
        <v>0</v>
      </c>
      <c r="G132" s="30">
        <v>0</v>
      </c>
      <c r="H132" s="4"/>
      <c r="I132" s="4"/>
      <c r="J132" s="4"/>
      <c r="K132" s="4"/>
    </row>
    <row r="133" spans="1:11" ht="14.1" customHeight="1">
      <c r="A133" s="4"/>
      <c r="B133" s="4"/>
      <c r="C133" s="11" t="s">
        <v>353</v>
      </c>
      <c r="D133" s="30">
        <v>0</v>
      </c>
      <c r="E133" s="30">
        <v>0</v>
      </c>
      <c r="F133" s="30">
        <v>0</v>
      </c>
      <c r="G133" s="30">
        <v>0</v>
      </c>
      <c r="H133" s="4"/>
      <c r="I133" s="4"/>
      <c r="J133" s="4"/>
      <c r="K133" s="4"/>
    </row>
    <row r="134" spans="1:11" ht="14.1" customHeight="1">
      <c r="A134" s="4"/>
      <c r="B134" s="4"/>
      <c r="C134" s="11" t="s">
        <v>352</v>
      </c>
      <c r="D134" s="30">
        <v>0</v>
      </c>
      <c r="E134" s="30">
        <v>0</v>
      </c>
      <c r="F134" s="30">
        <v>0</v>
      </c>
      <c r="G134" s="30">
        <v>0</v>
      </c>
      <c r="H134" s="4"/>
      <c r="I134" s="4"/>
      <c r="J134" s="4"/>
      <c r="K134" s="4"/>
    </row>
    <row r="135" spans="1:11" ht="14.1" customHeight="1">
      <c r="A135" s="4"/>
      <c r="B135" s="4"/>
      <c r="C135" s="11" t="s">
        <v>351</v>
      </c>
      <c r="D135" s="30">
        <v>0</v>
      </c>
      <c r="E135" s="30">
        <v>0</v>
      </c>
      <c r="F135" s="30">
        <v>0</v>
      </c>
      <c r="G135" s="30">
        <v>0</v>
      </c>
      <c r="H135" s="4"/>
      <c r="I135" s="4"/>
      <c r="J135" s="4"/>
      <c r="K135" s="4"/>
    </row>
    <row r="136" spans="1:11" ht="14.1" customHeight="1">
      <c r="A136" s="4"/>
      <c r="B136" s="4"/>
      <c r="C136" s="10" t="s">
        <v>145</v>
      </c>
      <c r="D136" s="30">
        <v>0</v>
      </c>
      <c r="E136" s="30">
        <v>4000000</v>
      </c>
      <c r="F136" s="30">
        <v>2000000</v>
      </c>
      <c r="G136" s="30">
        <v>2000000</v>
      </c>
      <c r="H136" s="4"/>
      <c r="I136" s="4"/>
      <c r="J136" s="4"/>
      <c r="K136" s="4"/>
    </row>
    <row r="137" spans="1:11" ht="15" customHeight="1">
      <c r="A137" s="4"/>
      <c r="B137" s="4"/>
      <c r="C137" s="9" t="s">
        <v>348</v>
      </c>
      <c r="D137" s="31" t="s">
        <v>348</v>
      </c>
      <c r="E137" s="31" t="s">
        <v>348</v>
      </c>
      <c r="F137" s="31" t="s">
        <v>348</v>
      </c>
      <c r="G137" s="31" t="s">
        <v>348</v>
      </c>
      <c r="H137" s="4"/>
      <c r="I137" s="4"/>
      <c r="J137" s="4"/>
      <c r="K137" s="4"/>
    </row>
    <row r="138" spans="1:11" ht="15" customHeight="1">
      <c r="A138" s="4"/>
      <c r="B138" s="4"/>
      <c r="C138" s="8" t="s">
        <v>369</v>
      </c>
      <c r="D138" s="32">
        <v>0</v>
      </c>
      <c r="E138" s="32">
        <v>138000000</v>
      </c>
      <c r="F138" s="32">
        <v>132500000</v>
      </c>
      <c r="G138" s="32">
        <v>132500000</v>
      </c>
      <c r="H138" s="4"/>
      <c r="I138" s="4"/>
      <c r="J138" s="4"/>
      <c r="K138" s="4"/>
    </row>
    <row r="139" spans="1:11" ht="15" customHeight="1">
      <c r="A139" s="4"/>
      <c r="B139" s="4"/>
      <c r="C139" s="7" t="s">
        <v>368</v>
      </c>
      <c r="D139" s="28">
        <v>0</v>
      </c>
      <c r="E139" s="28">
        <v>93600000</v>
      </c>
      <c r="F139" s="28">
        <v>93600000</v>
      </c>
      <c r="G139" s="28">
        <v>93600000</v>
      </c>
      <c r="H139" s="4"/>
      <c r="I139" s="4"/>
      <c r="J139" s="4"/>
      <c r="K139" s="4"/>
    </row>
    <row r="140" spans="1:11" ht="15" customHeight="1">
      <c r="A140" s="4"/>
      <c r="B140" s="4"/>
      <c r="C140" s="7" t="s">
        <v>357</v>
      </c>
      <c r="D140" s="28">
        <v>0</v>
      </c>
      <c r="E140" s="28">
        <v>93600000</v>
      </c>
      <c r="F140" s="28">
        <v>93600000</v>
      </c>
      <c r="G140" s="28">
        <v>93600000</v>
      </c>
      <c r="H140" s="4"/>
      <c r="I140" s="4"/>
      <c r="J140" s="4"/>
      <c r="K140" s="4"/>
    </row>
    <row r="141" spans="1:11" ht="15" customHeight="1">
      <c r="A141" s="4"/>
      <c r="B141" s="4"/>
      <c r="C141" s="7" t="s">
        <v>361</v>
      </c>
      <c r="D141" s="28">
        <v>0</v>
      </c>
      <c r="E141" s="28">
        <v>0</v>
      </c>
      <c r="F141" s="28">
        <v>0</v>
      </c>
      <c r="G141" s="28">
        <v>0</v>
      </c>
      <c r="H141" s="4"/>
      <c r="I141" s="4"/>
      <c r="J141" s="4"/>
      <c r="K141" s="4"/>
    </row>
    <row r="142" spans="1:11" ht="15" customHeight="1">
      <c r="A142" s="4"/>
      <c r="B142" s="4"/>
      <c r="C142" s="7" t="s">
        <v>367</v>
      </c>
      <c r="D142" s="28">
        <v>0</v>
      </c>
      <c r="E142" s="28">
        <v>14400000</v>
      </c>
      <c r="F142" s="28">
        <v>14400000</v>
      </c>
      <c r="G142" s="28">
        <v>14400000</v>
      </c>
      <c r="H142" s="4"/>
      <c r="I142" s="4"/>
      <c r="J142" s="4"/>
      <c r="K142" s="4"/>
    </row>
    <row r="143" spans="1:11" ht="15" customHeight="1">
      <c r="A143" s="4"/>
      <c r="B143" s="4"/>
      <c r="C143" s="7" t="s">
        <v>357</v>
      </c>
      <c r="D143" s="28">
        <v>0</v>
      </c>
      <c r="E143" s="28">
        <v>14400000</v>
      </c>
      <c r="F143" s="28">
        <v>14400000</v>
      </c>
      <c r="G143" s="28">
        <v>14400000</v>
      </c>
      <c r="H143" s="4"/>
      <c r="I143" s="4"/>
      <c r="J143" s="4"/>
      <c r="K143" s="4"/>
    </row>
    <row r="144" spans="1:11" ht="15" customHeight="1">
      <c r="A144" s="4"/>
      <c r="B144" s="4"/>
      <c r="C144" s="7" t="s">
        <v>361</v>
      </c>
      <c r="D144" s="28">
        <v>0</v>
      </c>
      <c r="E144" s="28">
        <v>0</v>
      </c>
      <c r="F144" s="28">
        <v>0</v>
      </c>
      <c r="G144" s="28">
        <v>0</v>
      </c>
      <c r="H144" s="4"/>
      <c r="I144" s="4"/>
      <c r="J144" s="4"/>
      <c r="K144" s="4"/>
    </row>
    <row r="145" spans="1:11" ht="15" customHeight="1">
      <c r="A145" s="4"/>
      <c r="B145" s="4"/>
      <c r="C145" s="7" t="s">
        <v>366</v>
      </c>
      <c r="D145" s="28">
        <v>0</v>
      </c>
      <c r="E145" s="28">
        <v>23600000</v>
      </c>
      <c r="F145" s="28">
        <v>20200000</v>
      </c>
      <c r="G145" s="28">
        <v>20200000</v>
      </c>
      <c r="H145" s="4"/>
      <c r="I145" s="4"/>
      <c r="J145" s="4"/>
      <c r="K145" s="4"/>
    </row>
    <row r="146" spans="1:11" ht="15" customHeight="1">
      <c r="A146" s="4"/>
      <c r="B146" s="4"/>
      <c r="C146" s="7" t="s">
        <v>357</v>
      </c>
      <c r="D146" s="28">
        <v>0</v>
      </c>
      <c r="E146" s="28">
        <v>23600000</v>
      </c>
      <c r="F146" s="28">
        <v>20200000</v>
      </c>
      <c r="G146" s="28">
        <v>20200000</v>
      </c>
      <c r="H146" s="4"/>
      <c r="I146" s="4"/>
      <c r="J146" s="4"/>
      <c r="K146" s="4"/>
    </row>
    <row r="147" spans="1:11" ht="15" customHeight="1">
      <c r="A147" s="4"/>
      <c r="B147" s="4"/>
      <c r="C147" s="7" t="s">
        <v>361</v>
      </c>
      <c r="D147" s="28">
        <v>0</v>
      </c>
      <c r="E147" s="28">
        <v>0</v>
      </c>
      <c r="F147" s="28">
        <v>0</v>
      </c>
      <c r="G147" s="28">
        <v>0</v>
      </c>
      <c r="H147" s="4"/>
      <c r="I147" s="4"/>
      <c r="J147" s="4"/>
      <c r="K147" s="4"/>
    </row>
    <row r="148" spans="1:11" ht="15" customHeight="1">
      <c r="A148" s="4"/>
      <c r="B148" s="4"/>
      <c r="C148" s="7" t="s">
        <v>365</v>
      </c>
      <c r="D148" s="28">
        <v>0</v>
      </c>
      <c r="E148" s="28">
        <v>0</v>
      </c>
      <c r="F148" s="28">
        <v>0</v>
      </c>
      <c r="G148" s="28">
        <v>0</v>
      </c>
      <c r="H148" s="4"/>
      <c r="I148" s="4"/>
      <c r="J148" s="4"/>
      <c r="K148" s="4"/>
    </row>
    <row r="149" spans="1:11" ht="15" customHeight="1">
      <c r="A149" s="4"/>
      <c r="B149" s="4"/>
      <c r="C149" s="7" t="s">
        <v>357</v>
      </c>
      <c r="D149" s="28">
        <v>0</v>
      </c>
      <c r="E149" s="28">
        <v>0</v>
      </c>
      <c r="F149" s="28">
        <v>0</v>
      </c>
      <c r="G149" s="28">
        <v>0</v>
      </c>
      <c r="H149" s="4"/>
      <c r="I149" s="4"/>
      <c r="J149" s="4"/>
      <c r="K149" s="4"/>
    </row>
    <row r="150" spans="1:11" ht="15" customHeight="1">
      <c r="A150" s="4"/>
      <c r="B150" s="4"/>
      <c r="C150" s="7" t="s">
        <v>361</v>
      </c>
      <c r="D150" s="28">
        <v>0</v>
      </c>
      <c r="E150" s="28">
        <v>0</v>
      </c>
      <c r="F150" s="28">
        <v>0</v>
      </c>
      <c r="G150" s="28">
        <v>0</v>
      </c>
      <c r="H150" s="4"/>
      <c r="I150" s="4"/>
      <c r="J150" s="4"/>
      <c r="K150" s="4"/>
    </row>
    <row r="151" spans="1:11" ht="20.100000000000001" customHeight="1">
      <c r="A151" s="4"/>
      <c r="B151" s="4"/>
      <c r="C151" s="7" t="s">
        <v>364</v>
      </c>
      <c r="D151" s="29">
        <v>0</v>
      </c>
      <c r="E151" s="29">
        <v>0</v>
      </c>
      <c r="F151" s="29">
        <v>0</v>
      </c>
      <c r="G151" s="29">
        <v>0</v>
      </c>
      <c r="H151" s="4"/>
      <c r="I151" s="4"/>
      <c r="J151" s="4"/>
      <c r="K151" s="4"/>
    </row>
    <row r="152" spans="1:11" ht="15" customHeight="1">
      <c r="A152" s="4"/>
      <c r="B152" s="4"/>
      <c r="C152" s="7" t="s">
        <v>357</v>
      </c>
      <c r="D152" s="28">
        <v>0</v>
      </c>
      <c r="E152" s="28">
        <v>0</v>
      </c>
      <c r="F152" s="28">
        <v>0</v>
      </c>
      <c r="G152" s="28">
        <v>0</v>
      </c>
      <c r="H152" s="4"/>
      <c r="I152" s="4"/>
      <c r="J152" s="4"/>
      <c r="K152" s="4"/>
    </row>
    <row r="153" spans="1:11" ht="15" customHeight="1">
      <c r="A153" s="4"/>
      <c r="B153" s="4"/>
      <c r="C153" s="7" t="s">
        <v>361</v>
      </c>
      <c r="D153" s="28">
        <v>0</v>
      </c>
      <c r="E153" s="28">
        <v>0</v>
      </c>
      <c r="F153" s="28">
        <v>0</v>
      </c>
      <c r="G153" s="28">
        <v>0</v>
      </c>
      <c r="H153" s="4"/>
      <c r="I153" s="4"/>
      <c r="J153" s="4"/>
      <c r="K153" s="4"/>
    </row>
    <row r="154" spans="1:11" ht="15" customHeight="1">
      <c r="A154" s="4"/>
      <c r="B154" s="4"/>
      <c r="C154" s="7" t="s">
        <v>363</v>
      </c>
      <c r="D154" s="28">
        <v>0</v>
      </c>
      <c r="E154" s="28">
        <v>1700000</v>
      </c>
      <c r="F154" s="28">
        <v>1700000</v>
      </c>
      <c r="G154" s="28">
        <v>1700000</v>
      </c>
      <c r="H154" s="4"/>
      <c r="I154" s="4"/>
      <c r="J154" s="4"/>
      <c r="K154" s="4"/>
    </row>
    <row r="155" spans="1:11" ht="15" customHeight="1">
      <c r="A155" s="4"/>
      <c r="B155" s="4"/>
      <c r="C155" s="7" t="s">
        <v>357</v>
      </c>
      <c r="D155" s="28">
        <v>0</v>
      </c>
      <c r="E155" s="28">
        <v>1700000</v>
      </c>
      <c r="F155" s="28">
        <v>1700000</v>
      </c>
      <c r="G155" s="28">
        <v>1700000</v>
      </c>
      <c r="H155" s="4"/>
      <c r="I155" s="4"/>
      <c r="J155" s="4"/>
      <c r="K155" s="4"/>
    </row>
    <row r="156" spans="1:11" ht="15" customHeight="1">
      <c r="A156" s="4"/>
      <c r="B156" s="4"/>
      <c r="C156" s="7" t="s">
        <v>361</v>
      </c>
      <c r="D156" s="28">
        <v>0</v>
      </c>
      <c r="E156" s="28">
        <v>0</v>
      </c>
      <c r="F156" s="28">
        <v>0</v>
      </c>
      <c r="G156" s="28">
        <v>0</v>
      </c>
      <c r="H156" s="4"/>
      <c r="I156" s="4"/>
      <c r="J156" s="4"/>
      <c r="K156" s="4"/>
    </row>
    <row r="157" spans="1:11" ht="15" customHeight="1">
      <c r="A157" s="4"/>
      <c r="B157" s="4"/>
      <c r="C157" s="7" t="s">
        <v>362</v>
      </c>
      <c r="D157" s="28">
        <v>0</v>
      </c>
      <c r="E157" s="28">
        <v>700000</v>
      </c>
      <c r="F157" s="28">
        <v>600000</v>
      </c>
      <c r="G157" s="28">
        <v>600000</v>
      </c>
      <c r="H157" s="4"/>
      <c r="I157" s="4"/>
      <c r="J157" s="4"/>
      <c r="K157" s="4"/>
    </row>
    <row r="158" spans="1:11" ht="15" customHeight="1">
      <c r="A158" s="4"/>
      <c r="B158" s="4"/>
      <c r="C158" s="7" t="s">
        <v>357</v>
      </c>
      <c r="D158" s="28">
        <v>0</v>
      </c>
      <c r="E158" s="28">
        <v>700000</v>
      </c>
      <c r="F158" s="28">
        <v>600000</v>
      </c>
      <c r="G158" s="28">
        <v>600000</v>
      </c>
      <c r="H158" s="4"/>
      <c r="I158" s="4"/>
      <c r="J158" s="4"/>
      <c r="K158" s="4"/>
    </row>
    <row r="159" spans="1:11" ht="15" customHeight="1">
      <c r="A159" s="4"/>
      <c r="B159" s="4"/>
      <c r="C159" s="7" t="s">
        <v>361</v>
      </c>
      <c r="D159" s="28">
        <v>0</v>
      </c>
      <c r="E159" s="28">
        <v>0</v>
      </c>
      <c r="F159" s="28">
        <v>0</v>
      </c>
      <c r="G159" s="28">
        <v>0</v>
      </c>
      <c r="H159" s="4"/>
      <c r="I159" s="4"/>
      <c r="J159" s="4"/>
      <c r="K159" s="4"/>
    </row>
    <row r="160" spans="1:11" ht="15" customHeight="1">
      <c r="A160" s="4"/>
      <c r="B160" s="4"/>
      <c r="C160" s="7" t="s">
        <v>360</v>
      </c>
      <c r="D160" s="28">
        <v>0</v>
      </c>
      <c r="E160" s="28">
        <v>0</v>
      </c>
      <c r="F160" s="28">
        <v>0</v>
      </c>
      <c r="G160" s="28">
        <v>0</v>
      </c>
      <c r="H160" s="4"/>
      <c r="I160" s="4"/>
      <c r="J160" s="4"/>
      <c r="K160" s="4"/>
    </row>
    <row r="161" spans="1:11" ht="15" customHeight="1">
      <c r="A161" s="4"/>
      <c r="B161" s="4"/>
      <c r="C161" s="7" t="s">
        <v>357</v>
      </c>
      <c r="D161" s="28">
        <v>0</v>
      </c>
      <c r="E161" s="28">
        <v>0</v>
      </c>
      <c r="F161" s="28">
        <v>0</v>
      </c>
      <c r="G161" s="28">
        <v>0</v>
      </c>
      <c r="H161" s="4"/>
      <c r="I161" s="4"/>
      <c r="J161" s="4"/>
      <c r="K161" s="4"/>
    </row>
    <row r="162" spans="1:11" ht="15" customHeight="1">
      <c r="A162" s="4"/>
      <c r="B162" s="4"/>
      <c r="C162" s="7" t="s">
        <v>356</v>
      </c>
      <c r="D162" s="28">
        <v>0</v>
      </c>
      <c r="E162" s="28">
        <v>0</v>
      </c>
      <c r="F162" s="28">
        <v>0</v>
      </c>
      <c r="G162" s="28">
        <v>0</v>
      </c>
      <c r="H162" s="4"/>
      <c r="I162" s="4"/>
      <c r="J162" s="4"/>
      <c r="K162" s="4"/>
    </row>
    <row r="163" spans="1:11" ht="15" customHeight="1">
      <c r="A163" s="4"/>
      <c r="B163" s="4"/>
      <c r="C163" s="7" t="s">
        <v>355</v>
      </c>
      <c r="D163" s="28">
        <v>0</v>
      </c>
      <c r="E163" s="28">
        <v>0</v>
      </c>
      <c r="F163" s="28">
        <v>0</v>
      </c>
      <c r="G163" s="28">
        <v>0</v>
      </c>
      <c r="H163" s="4"/>
      <c r="I163" s="4"/>
      <c r="J163" s="4"/>
      <c r="K163" s="4"/>
    </row>
    <row r="164" spans="1:11" ht="15" customHeight="1">
      <c r="A164" s="4"/>
      <c r="B164" s="4"/>
      <c r="C164" s="7" t="s">
        <v>354</v>
      </c>
      <c r="D164" s="28">
        <v>0</v>
      </c>
      <c r="E164" s="28">
        <v>0</v>
      </c>
      <c r="F164" s="28">
        <v>0</v>
      </c>
      <c r="G164" s="28">
        <v>0</v>
      </c>
      <c r="H164" s="4"/>
      <c r="I164" s="4"/>
      <c r="J164" s="4"/>
      <c r="K164" s="4"/>
    </row>
    <row r="165" spans="1:11" ht="15" customHeight="1">
      <c r="A165" s="4"/>
      <c r="B165" s="4"/>
      <c r="C165" s="7" t="s">
        <v>353</v>
      </c>
      <c r="D165" s="28">
        <v>0</v>
      </c>
      <c r="E165" s="28">
        <v>0</v>
      </c>
      <c r="F165" s="28">
        <v>0</v>
      </c>
      <c r="G165" s="28">
        <v>0</v>
      </c>
      <c r="H165" s="4"/>
      <c r="I165" s="4"/>
      <c r="J165" s="4"/>
      <c r="K165" s="4"/>
    </row>
    <row r="166" spans="1:11" ht="15" customHeight="1">
      <c r="A166" s="4"/>
      <c r="B166" s="4"/>
      <c r="C166" s="7" t="s">
        <v>359</v>
      </c>
      <c r="D166" s="28">
        <v>0</v>
      </c>
      <c r="E166" s="28">
        <v>4000000</v>
      </c>
      <c r="F166" s="28">
        <v>2000000</v>
      </c>
      <c r="G166" s="28">
        <v>2000000</v>
      </c>
      <c r="H166" s="4"/>
      <c r="I166" s="4"/>
      <c r="J166" s="4"/>
      <c r="K166" s="4"/>
    </row>
    <row r="167" spans="1:11" ht="15" customHeight="1">
      <c r="A167" s="4"/>
      <c r="B167" s="4"/>
      <c r="C167" s="7" t="s">
        <v>357</v>
      </c>
      <c r="D167" s="28">
        <v>0</v>
      </c>
      <c r="E167" s="28">
        <v>4000000</v>
      </c>
      <c r="F167" s="28">
        <v>2000000</v>
      </c>
      <c r="G167" s="28">
        <v>2000000</v>
      </c>
      <c r="H167" s="4"/>
      <c r="I167" s="4"/>
      <c r="J167" s="4"/>
      <c r="K167" s="4"/>
    </row>
    <row r="168" spans="1:11" ht="15" customHeight="1">
      <c r="A168" s="4"/>
      <c r="B168" s="4"/>
      <c r="C168" s="7" t="s">
        <v>356</v>
      </c>
      <c r="D168" s="28">
        <v>0</v>
      </c>
      <c r="E168" s="28">
        <v>0</v>
      </c>
      <c r="F168" s="28">
        <v>0</v>
      </c>
      <c r="G168" s="28">
        <v>0</v>
      </c>
      <c r="H168" s="4"/>
      <c r="I168" s="4"/>
      <c r="J168" s="4"/>
      <c r="K168" s="4"/>
    </row>
    <row r="169" spans="1:11" ht="15" customHeight="1">
      <c r="A169" s="4"/>
      <c r="B169" s="4"/>
      <c r="C169" s="7" t="s">
        <v>355</v>
      </c>
      <c r="D169" s="28">
        <v>0</v>
      </c>
      <c r="E169" s="28">
        <v>0</v>
      </c>
      <c r="F169" s="28">
        <v>0</v>
      </c>
      <c r="G169" s="28">
        <v>0</v>
      </c>
      <c r="H169" s="4"/>
      <c r="I169" s="4"/>
      <c r="J169" s="4"/>
      <c r="K169" s="4"/>
    </row>
    <row r="170" spans="1:11" ht="15" customHeight="1">
      <c r="A170" s="4"/>
      <c r="B170" s="4"/>
      <c r="C170" s="7" t="s">
        <v>354</v>
      </c>
      <c r="D170" s="28">
        <v>0</v>
      </c>
      <c r="E170" s="28">
        <v>0</v>
      </c>
      <c r="F170" s="28">
        <v>0</v>
      </c>
      <c r="G170" s="28">
        <v>0</v>
      </c>
      <c r="H170" s="4"/>
      <c r="I170" s="4"/>
      <c r="J170" s="4"/>
      <c r="K170" s="4"/>
    </row>
    <row r="171" spans="1:11" ht="15" customHeight="1">
      <c r="A171" s="4"/>
      <c r="B171" s="4"/>
      <c r="C171" s="7" t="s">
        <v>353</v>
      </c>
      <c r="D171" s="28">
        <v>0</v>
      </c>
      <c r="E171" s="28">
        <v>0</v>
      </c>
      <c r="F171" s="28">
        <v>0</v>
      </c>
      <c r="G171" s="28">
        <v>0</v>
      </c>
      <c r="H171" s="4"/>
      <c r="I171" s="4"/>
      <c r="J171" s="4"/>
      <c r="K171" s="4"/>
    </row>
    <row r="172" spans="1:11" ht="15" customHeight="1">
      <c r="A172" s="4"/>
      <c r="B172" s="4"/>
      <c r="C172" s="7" t="s">
        <v>358</v>
      </c>
      <c r="D172" s="28">
        <v>0</v>
      </c>
      <c r="E172" s="28">
        <v>0</v>
      </c>
      <c r="F172" s="28">
        <v>0</v>
      </c>
      <c r="G172" s="28">
        <v>0</v>
      </c>
      <c r="H172" s="4"/>
      <c r="I172" s="4"/>
      <c r="J172" s="4"/>
      <c r="K172" s="4"/>
    </row>
    <row r="173" spans="1:11" ht="15" customHeight="1">
      <c r="A173" s="4"/>
      <c r="B173" s="4"/>
      <c r="C173" s="7" t="s">
        <v>357</v>
      </c>
      <c r="D173" s="28">
        <v>0</v>
      </c>
      <c r="E173" s="28">
        <v>0</v>
      </c>
      <c r="F173" s="28">
        <v>0</v>
      </c>
      <c r="G173" s="28">
        <v>0</v>
      </c>
      <c r="H173" s="4"/>
      <c r="I173" s="4"/>
      <c r="J173" s="4"/>
      <c r="K173" s="4"/>
    </row>
    <row r="174" spans="1:11" ht="15" customHeight="1">
      <c r="A174" s="4"/>
      <c r="B174" s="4"/>
      <c r="C174" s="7" t="s">
        <v>356</v>
      </c>
      <c r="D174" s="28">
        <v>0</v>
      </c>
      <c r="E174" s="28">
        <v>0</v>
      </c>
      <c r="F174" s="28">
        <v>0</v>
      </c>
      <c r="G174" s="28">
        <v>0</v>
      </c>
      <c r="H174" s="4"/>
      <c r="I174" s="4"/>
      <c r="J174" s="4"/>
      <c r="K174" s="4"/>
    </row>
    <row r="175" spans="1:11" ht="15" customHeight="1">
      <c r="A175" s="4"/>
      <c r="B175" s="4"/>
      <c r="C175" s="7" t="s">
        <v>355</v>
      </c>
      <c r="D175" s="28">
        <v>0</v>
      </c>
      <c r="E175" s="28">
        <v>0</v>
      </c>
      <c r="F175" s="28">
        <v>0</v>
      </c>
      <c r="G175" s="28">
        <v>0</v>
      </c>
      <c r="H175" s="4"/>
      <c r="I175" s="4"/>
      <c r="J175" s="4"/>
      <c r="K175" s="4"/>
    </row>
    <row r="176" spans="1:11" ht="15" customHeight="1">
      <c r="A176" s="4"/>
      <c r="B176" s="4"/>
      <c r="C176" s="7" t="s">
        <v>354</v>
      </c>
      <c r="D176" s="28">
        <v>0</v>
      </c>
      <c r="E176" s="28">
        <v>0</v>
      </c>
      <c r="F176" s="28">
        <v>0</v>
      </c>
      <c r="G176" s="28">
        <v>0</v>
      </c>
      <c r="H176" s="4"/>
      <c r="I176" s="4"/>
      <c r="J176" s="4"/>
      <c r="K176" s="4"/>
    </row>
    <row r="177" spans="1:11" ht="15" customHeight="1">
      <c r="A177" s="4"/>
      <c r="B177" s="4"/>
      <c r="C177" s="7" t="s">
        <v>353</v>
      </c>
      <c r="D177" s="28">
        <v>0</v>
      </c>
      <c r="E177" s="28">
        <v>0</v>
      </c>
      <c r="F177" s="28">
        <v>0</v>
      </c>
      <c r="G177" s="28">
        <v>0</v>
      </c>
      <c r="H177" s="4"/>
      <c r="I177" s="4"/>
      <c r="J177" s="4"/>
      <c r="K177" s="4"/>
    </row>
    <row r="178" spans="1:11" ht="15" customHeight="1">
      <c r="A178" s="4"/>
      <c r="B178" s="4"/>
      <c r="C178" s="7" t="s">
        <v>352</v>
      </c>
      <c r="D178" s="28">
        <v>0</v>
      </c>
      <c r="E178" s="28">
        <v>0</v>
      </c>
      <c r="F178" s="28">
        <v>0</v>
      </c>
      <c r="G178" s="28">
        <v>0</v>
      </c>
      <c r="H178" s="4"/>
      <c r="I178" s="4"/>
      <c r="J178" s="4"/>
      <c r="K178" s="4"/>
    </row>
    <row r="179" spans="1:11" ht="15" customHeight="1">
      <c r="A179" s="4"/>
      <c r="B179" s="4"/>
      <c r="C179" s="7" t="s">
        <v>351</v>
      </c>
      <c r="D179" s="28">
        <v>0</v>
      </c>
      <c r="E179" s="28">
        <v>0</v>
      </c>
      <c r="F179" s="28">
        <v>0</v>
      </c>
      <c r="G179" s="28">
        <v>0</v>
      </c>
      <c r="H179" s="4"/>
      <c r="I179" s="4"/>
      <c r="J179" s="4"/>
      <c r="K179" s="4"/>
    </row>
    <row r="180" spans="1:11" ht="20.100000000000001" customHeight="1">
      <c r="A180" s="4"/>
      <c r="B180" s="4"/>
      <c r="C180" s="6" t="s">
        <v>348</v>
      </c>
      <c r="D180" s="4"/>
      <c r="E180" s="4"/>
      <c r="F180" s="4"/>
      <c r="G180" s="4"/>
      <c r="H180" s="4"/>
      <c r="I180" s="4"/>
      <c r="J180" s="4"/>
      <c r="K180" s="4"/>
    </row>
    <row r="181" spans="1:11" ht="20.100000000000001" customHeight="1">
      <c r="A181" s="17" t="s">
        <v>433</v>
      </c>
      <c r="B181" s="27" t="s">
        <v>284</v>
      </c>
      <c r="C181" s="27" t="s">
        <v>348</v>
      </c>
      <c r="D181" s="4"/>
      <c r="E181" s="3" t="s">
        <v>348</v>
      </c>
      <c r="F181" s="27" t="s">
        <v>284</v>
      </c>
      <c r="G181" s="27" t="s">
        <v>348</v>
      </c>
      <c r="H181" s="5" t="s">
        <v>348</v>
      </c>
      <c r="I181" s="3" t="s">
        <v>348</v>
      </c>
      <c r="J181" s="27" t="s">
        <v>284</v>
      </c>
      <c r="K181" s="27" t="s">
        <v>348</v>
      </c>
    </row>
    <row r="182" spans="1:11" ht="20.100000000000001" customHeight="1">
      <c r="A182" s="2" t="s">
        <v>432</v>
      </c>
      <c r="B182" s="27" t="s">
        <v>349</v>
      </c>
      <c r="C182" s="27" t="s">
        <v>348</v>
      </c>
      <c r="D182" s="4"/>
      <c r="E182" s="2" t="s">
        <v>431</v>
      </c>
      <c r="F182" s="27" t="s">
        <v>349</v>
      </c>
      <c r="G182" s="27" t="s">
        <v>348</v>
      </c>
      <c r="H182" s="4"/>
      <c r="I182" s="2" t="s">
        <v>350</v>
      </c>
      <c r="J182" s="27" t="s">
        <v>349</v>
      </c>
      <c r="K182" s="27" t="s">
        <v>348</v>
      </c>
    </row>
    <row r="183" spans="1:11" ht="20.100000000000001" customHeight="1">
      <c r="A183" s="1" t="s">
        <v>348</v>
      </c>
      <c r="B183" s="27" t="s">
        <v>283</v>
      </c>
      <c r="C183" s="27" t="s">
        <v>348</v>
      </c>
      <c r="D183" s="4"/>
      <c r="E183" s="1" t="s">
        <v>348</v>
      </c>
      <c r="F183" s="27" t="s">
        <v>283</v>
      </c>
      <c r="G183" s="27" t="s">
        <v>348</v>
      </c>
      <c r="H183" s="4"/>
      <c r="I183" s="1" t="s">
        <v>348</v>
      </c>
      <c r="J183" s="27" t="s">
        <v>283</v>
      </c>
      <c r="K183" s="27" t="s">
        <v>348</v>
      </c>
    </row>
  </sheetData>
  <mergeCells count="23">
    <mergeCell ref="D80:G80"/>
    <mergeCell ref="D81:G81"/>
    <mergeCell ref="D82:G82"/>
    <mergeCell ref="D83:G83"/>
    <mergeCell ref="C92:G92"/>
    <mergeCell ref="C79:G79"/>
    <mergeCell ref="D7:G7"/>
    <mergeCell ref="C8:G8"/>
    <mergeCell ref="C9:G9"/>
    <mergeCell ref="D10:G10"/>
    <mergeCell ref="D14:G14"/>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93D-7097-42AE-A775-6720ACC7D42F}">
  <sheetPr>
    <tabColor rgb="FF92D050"/>
    <outlinePr summaryBelow="0"/>
  </sheetPr>
  <dimension ref="A1:K182"/>
  <sheetViews>
    <sheetView workbookViewId="0">
      <selection activeCell="K21" sqref="K21"/>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582</v>
      </c>
      <c r="E3" s="1353"/>
      <c r="F3" s="1353"/>
      <c r="G3" s="1353"/>
      <c r="H3" s="41"/>
      <c r="I3" s="41"/>
      <c r="J3" s="41"/>
      <c r="K3" s="41"/>
    </row>
    <row r="4" spans="1:11" ht="14.1" customHeight="1">
      <c r="A4" s="41"/>
      <c r="B4" s="41"/>
      <c r="C4" s="42" t="s">
        <v>428</v>
      </c>
      <c r="D4" s="1352" t="s">
        <v>302</v>
      </c>
      <c r="E4" s="1353"/>
      <c r="F4" s="1353"/>
      <c r="G4" s="1353"/>
      <c r="H4" s="41"/>
      <c r="I4" s="41"/>
      <c r="J4" s="41"/>
      <c r="K4" s="41"/>
    </row>
    <row r="5" spans="1:11" ht="14.1" customHeight="1">
      <c r="A5" s="41"/>
      <c r="B5" s="41"/>
      <c r="C5" s="42" t="s">
        <v>0</v>
      </c>
      <c r="D5" s="1352" t="s">
        <v>64</v>
      </c>
      <c r="E5" s="1353"/>
      <c r="F5" s="1353"/>
      <c r="G5" s="1353"/>
      <c r="H5" s="41"/>
      <c r="I5" s="41"/>
      <c r="J5" s="41"/>
      <c r="K5" s="41"/>
    </row>
    <row r="6" spans="1:11" ht="14.1" customHeight="1">
      <c r="A6" s="41"/>
      <c r="B6" s="41"/>
      <c r="C6" s="42" t="s">
        <v>1</v>
      </c>
      <c r="D6" s="1352" t="s">
        <v>2</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41.1" customHeight="1">
      <c r="A9" s="41"/>
      <c r="B9" s="41"/>
      <c r="C9" s="1346" t="s">
        <v>238</v>
      </c>
      <c r="D9" s="1347"/>
      <c r="E9" s="1347"/>
      <c r="F9" s="1347"/>
      <c r="G9" s="1347"/>
      <c r="H9" s="41"/>
      <c r="I9" s="41"/>
      <c r="J9" s="41"/>
      <c r="K9" s="41"/>
    </row>
    <row r="10" spans="1:11" ht="33" customHeight="1">
      <c r="A10" s="41"/>
      <c r="B10" s="41"/>
      <c r="C10" s="43" t="s">
        <v>5</v>
      </c>
      <c r="D10" s="1340" t="s">
        <v>581</v>
      </c>
      <c r="E10" s="1341"/>
      <c r="F10" s="1341"/>
      <c r="G10" s="1341"/>
      <c r="H10" s="41"/>
      <c r="I10" s="41"/>
      <c r="J10" s="41"/>
      <c r="K10" s="41"/>
    </row>
    <row r="11" spans="1:11" ht="27.95" customHeight="1">
      <c r="A11" s="41"/>
      <c r="B11" s="41"/>
      <c r="C11" s="44" t="s">
        <v>6</v>
      </c>
      <c r="D11" s="45">
        <v>2022</v>
      </c>
      <c r="E11" s="45">
        <v>2023</v>
      </c>
      <c r="F11" s="45">
        <v>2024</v>
      </c>
      <c r="G11" s="45">
        <v>2025</v>
      </c>
      <c r="H11" s="41"/>
      <c r="I11" s="41"/>
      <c r="J11" s="41"/>
      <c r="K11" s="41"/>
    </row>
    <row r="12" spans="1:11" ht="14.1" customHeight="1">
      <c r="A12" s="41"/>
      <c r="B12" s="41"/>
      <c r="C12" s="46"/>
      <c r="D12" s="47" t="s">
        <v>7</v>
      </c>
      <c r="E12" s="47" t="s">
        <v>8</v>
      </c>
      <c r="F12" s="47" t="s">
        <v>8</v>
      </c>
      <c r="G12" s="47" t="s">
        <v>8</v>
      </c>
      <c r="H12" s="41"/>
      <c r="I12" s="41"/>
      <c r="J12" s="41"/>
      <c r="K12" s="41"/>
    </row>
    <row r="13" spans="1:11" ht="20.100000000000001" customHeight="1">
      <c r="A13" s="41"/>
      <c r="B13" s="41"/>
      <c r="C13" s="44" t="s">
        <v>580</v>
      </c>
      <c r="D13" s="48" t="s">
        <v>689</v>
      </c>
      <c r="E13" s="48" t="s">
        <v>1224</v>
      </c>
      <c r="F13" s="48" t="s">
        <v>768</v>
      </c>
      <c r="G13" s="48" t="s">
        <v>590</v>
      </c>
      <c r="H13" s="41"/>
      <c r="I13" s="41"/>
      <c r="J13" s="41"/>
      <c r="K13" s="41"/>
    </row>
    <row r="14" spans="1:11" ht="93.95" customHeight="1">
      <c r="A14" s="41"/>
      <c r="B14" s="41"/>
      <c r="C14" s="43" t="s">
        <v>260</v>
      </c>
      <c r="D14" s="1340" t="s">
        <v>578</v>
      </c>
      <c r="E14" s="1341"/>
      <c r="F14" s="1341"/>
      <c r="G14" s="1341"/>
      <c r="H14" s="41"/>
      <c r="I14" s="41"/>
      <c r="J14" s="41"/>
      <c r="K14" s="41"/>
    </row>
    <row r="15" spans="1:11" ht="27.95" customHeight="1">
      <c r="A15" s="41"/>
      <c r="B15" s="41"/>
      <c r="C15" s="44" t="s">
        <v>402</v>
      </c>
      <c r="D15" s="45">
        <v>2022</v>
      </c>
      <c r="E15" s="45">
        <v>2023</v>
      </c>
      <c r="F15" s="45">
        <v>2024</v>
      </c>
      <c r="G15" s="45">
        <v>2025</v>
      </c>
      <c r="H15" s="41"/>
      <c r="I15" s="41"/>
      <c r="J15" s="41"/>
      <c r="K15" s="41"/>
    </row>
    <row r="16" spans="1:11" ht="14.1" customHeight="1">
      <c r="A16" s="41"/>
      <c r="B16" s="41"/>
      <c r="C16" s="46"/>
      <c r="D16" s="47" t="s">
        <v>7</v>
      </c>
      <c r="E16" s="47" t="s">
        <v>8</v>
      </c>
      <c r="F16" s="47" t="s">
        <v>8</v>
      </c>
      <c r="G16" s="47" t="s">
        <v>8</v>
      </c>
      <c r="H16" s="41"/>
      <c r="I16" s="41"/>
      <c r="J16" s="41"/>
      <c r="K16" s="41"/>
    </row>
    <row r="17" spans="1:11" ht="20.100000000000001" customHeight="1">
      <c r="A17" s="41"/>
      <c r="B17" s="41"/>
      <c r="C17" s="44" t="s">
        <v>577</v>
      </c>
      <c r="D17" s="48" t="s">
        <v>466</v>
      </c>
      <c r="E17" s="48" t="s">
        <v>466</v>
      </c>
      <c r="F17" s="48" t="s">
        <v>466</v>
      </c>
      <c r="G17" s="48" t="s">
        <v>466</v>
      </c>
      <c r="H17" s="41"/>
      <c r="I17" s="41"/>
      <c r="J17" s="41"/>
      <c r="K17" s="41"/>
    </row>
    <row r="18" spans="1:11" ht="30.95" customHeight="1">
      <c r="A18" s="41"/>
      <c r="B18" s="41"/>
      <c r="C18" s="44" t="s">
        <v>2263</v>
      </c>
      <c r="D18" s="48" t="s">
        <v>408</v>
      </c>
      <c r="E18" s="48" t="s">
        <v>408</v>
      </c>
      <c r="F18" s="48" t="s">
        <v>408</v>
      </c>
      <c r="G18" s="48" t="s">
        <v>408</v>
      </c>
      <c r="H18" s="41"/>
      <c r="I18" s="41"/>
      <c r="J18" s="41"/>
      <c r="K18" s="41"/>
    </row>
    <row r="19" spans="1:11" ht="30.95" customHeight="1">
      <c r="A19" s="41"/>
      <c r="B19" s="41"/>
      <c r="C19" s="44" t="s">
        <v>2264</v>
      </c>
      <c r="D19" s="48" t="s">
        <v>408</v>
      </c>
      <c r="E19" s="48" t="s">
        <v>408</v>
      </c>
      <c r="F19" s="48" t="s">
        <v>408</v>
      </c>
      <c r="G19" s="48" t="s">
        <v>408</v>
      </c>
      <c r="H19" s="41"/>
      <c r="I19" s="41"/>
      <c r="J19" s="41"/>
      <c r="K19" s="41"/>
    </row>
    <row r="20" spans="1:11" ht="14.1" customHeight="1">
      <c r="A20" s="41"/>
      <c r="B20" s="41"/>
      <c r="C20" s="1332" t="s">
        <v>291</v>
      </c>
      <c r="D20" s="1333"/>
      <c r="E20" s="1333"/>
      <c r="F20" s="1333"/>
      <c r="G20" s="1333"/>
      <c r="H20" s="41"/>
      <c r="I20" s="41"/>
      <c r="J20" s="41"/>
      <c r="K20" s="41"/>
    </row>
    <row r="21" spans="1:11" ht="14.1" customHeight="1">
      <c r="A21" s="41"/>
      <c r="B21" s="41"/>
      <c r="C21" s="49" t="s">
        <v>575</v>
      </c>
      <c r="D21" s="1332" t="s">
        <v>574</v>
      </c>
      <c r="E21" s="1333"/>
      <c r="F21" s="1333"/>
      <c r="G21" s="1333"/>
      <c r="H21" s="41"/>
      <c r="I21" s="41"/>
      <c r="J21" s="41"/>
      <c r="K21" s="41"/>
    </row>
    <row r="22" spans="1:11" ht="18" customHeight="1">
      <c r="A22" s="41"/>
      <c r="B22" s="41"/>
      <c r="C22" s="50" t="s">
        <v>382</v>
      </c>
      <c r="D22" s="1334" t="s">
        <v>573</v>
      </c>
      <c r="E22" s="1335"/>
      <c r="F22" s="1335"/>
      <c r="G22" s="1335"/>
      <c r="H22" s="41"/>
      <c r="I22" s="41"/>
      <c r="J22" s="41"/>
      <c r="K22" s="41"/>
    </row>
    <row r="23" spans="1:11" ht="18" customHeight="1">
      <c r="A23" s="41"/>
      <c r="B23" s="41"/>
      <c r="C23" s="51" t="s">
        <v>380</v>
      </c>
      <c r="D23" s="1336" t="s">
        <v>572</v>
      </c>
      <c r="E23" s="1337"/>
      <c r="F23" s="1337"/>
      <c r="G23" s="1337"/>
      <c r="H23" s="41"/>
      <c r="I23" s="41"/>
      <c r="J23" s="41"/>
      <c r="K23" s="41"/>
    </row>
    <row r="24" spans="1:11" ht="18" customHeight="1">
      <c r="A24" s="41"/>
      <c r="B24" s="41"/>
      <c r="C24" s="51" t="s">
        <v>15</v>
      </c>
      <c r="D24" s="1336" t="s">
        <v>239</v>
      </c>
      <c r="E24" s="1337"/>
      <c r="F24" s="1337"/>
      <c r="G24" s="1337"/>
      <c r="H24" s="41"/>
      <c r="I24" s="41"/>
      <c r="J24" s="41"/>
      <c r="K24" s="41"/>
    </row>
    <row r="25" spans="1:11" ht="15" customHeight="1">
      <c r="A25" s="41"/>
      <c r="B25" s="41"/>
      <c r="C25" s="52"/>
      <c r="D25" s="53">
        <v>2022</v>
      </c>
      <c r="E25" s="53">
        <v>2023</v>
      </c>
      <c r="F25" s="53">
        <v>2024</v>
      </c>
      <c r="G25" s="53">
        <v>2025</v>
      </c>
      <c r="H25" s="41"/>
      <c r="I25" s="41"/>
      <c r="J25" s="41"/>
      <c r="K25" s="41"/>
    </row>
    <row r="26" spans="1:11" ht="15" customHeight="1">
      <c r="A26" s="41"/>
      <c r="B26" s="41"/>
      <c r="C26" s="54"/>
      <c r="D26" s="55" t="s">
        <v>7</v>
      </c>
      <c r="E26" s="55" t="s">
        <v>8</v>
      </c>
      <c r="F26" s="55" t="s">
        <v>8</v>
      </c>
      <c r="G26" s="55" t="s">
        <v>8</v>
      </c>
      <c r="H26" s="41"/>
      <c r="I26" s="41"/>
      <c r="J26" s="41"/>
      <c r="K26" s="41"/>
    </row>
    <row r="27" spans="1:11" ht="14.1" customHeight="1">
      <c r="A27" s="41"/>
      <c r="B27" s="41"/>
      <c r="C27" s="44" t="s">
        <v>16</v>
      </c>
      <c r="D27" s="48" t="s">
        <v>571</v>
      </c>
      <c r="E27" s="48" t="s">
        <v>2265</v>
      </c>
      <c r="F27" s="48" t="s">
        <v>2266</v>
      </c>
      <c r="G27" s="48" t="s">
        <v>2266</v>
      </c>
      <c r="H27" s="41"/>
      <c r="I27" s="41"/>
      <c r="J27" s="41"/>
      <c r="K27" s="41"/>
    </row>
    <row r="28" spans="1:11" ht="14.1" customHeight="1">
      <c r="A28" s="41"/>
      <c r="B28" s="41"/>
      <c r="C28" s="44" t="s">
        <v>481</v>
      </c>
      <c r="D28" s="48" t="s">
        <v>3274</v>
      </c>
      <c r="E28" s="48" t="s">
        <v>3275</v>
      </c>
      <c r="F28" s="48" t="s">
        <v>3276</v>
      </c>
      <c r="G28" s="48" t="s">
        <v>2267</v>
      </c>
      <c r="H28" s="41"/>
      <c r="I28" s="41"/>
      <c r="J28" s="41"/>
      <c r="K28" s="41"/>
    </row>
    <row r="29" spans="1:11" ht="14.1" customHeight="1">
      <c r="A29" s="41"/>
      <c r="B29" s="41"/>
      <c r="C29" s="44" t="s">
        <v>480</v>
      </c>
      <c r="D29" s="48" t="s">
        <v>3277</v>
      </c>
      <c r="E29" s="48" t="s">
        <v>3278</v>
      </c>
      <c r="F29" s="48" t="s">
        <v>3279</v>
      </c>
      <c r="G29" s="48" t="s">
        <v>2268</v>
      </c>
      <c r="H29" s="41"/>
      <c r="I29" s="41"/>
      <c r="J29" s="41"/>
      <c r="K29" s="41"/>
    </row>
    <row r="30" spans="1:11" ht="14.1" customHeight="1">
      <c r="A30" s="41"/>
      <c r="B30" s="41"/>
      <c r="C30" s="44" t="s">
        <v>375</v>
      </c>
      <c r="D30" s="48" t="s">
        <v>348</v>
      </c>
      <c r="E30" s="48" t="s">
        <v>2269</v>
      </c>
      <c r="F30" s="48" t="s">
        <v>2270</v>
      </c>
      <c r="G30" s="48" t="s">
        <v>372</v>
      </c>
      <c r="H30" s="41"/>
      <c r="I30" s="41"/>
      <c r="J30" s="41"/>
      <c r="K30" s="41"/>
    </row>
    <row r="31" spans="1:11" ht="14.1" customHeight="1">
      <c r="A31" s="41"/>
      <c r="B31" s="41"/>
      <c r="C31" s="44" t="s">
        <v>374</v>
      </c>
      <c r="D31" s="48" t="s">
        <v>348</v>
      </c>
      <c r="E31" s="48" t="s">
        <v>3280</v>
      </c>
      <c r="F31" s="48" t="s">
        <v>1630</v>
      </c>
      <c r="G31" s="48" t="s">
        <v>3281</v>
      </c>
      <c r="H31" s="41"/>
      <c r="I31" s="41"/>
      <c r="J31" s="41"/>
      <c r="K31" s="41"/>
    </row>
    <row r="32" spans="1:11" ht="14.1" customHeight="1">
      <c r="A32" s="41"/>
      <c r="B32" s="41"/>
      <c r="C32" s="44" t="s">
        <v>22</v>
      </c>
      <c r="D32" s="48" t="s">
        <v>348</v>
      </c>
      <c r="E32" s="48" t="s">
        <v>3282</v>
      </c>
      <c r="F32" s="48" t="s">
        <v>3283</v>
      </c>
      <c r="G32" s="48" t="s">
        <v>3281</v>
      </c>
      <c r="H32" s="41"/>
      <c r="I32" s="41"/>
      <c r="J32" s="41"/>
      <c r="K32" s="41"/>
    </row>
    <row r="33" spans="1:11" ht="14.1" customHeight="1">
      <c r="A33" s="41"/>
      <c r="B33" s="41"/>
      <c r="C33" s="1338" t="s">
        <v>371</v>
      </c>
      <c r="D33" s="1339"/>
      <c r="E33" s="1339"/>
      <c r="F33" s="1339"/>
      <c r="G33" s="1339"/>
      <c r="H33" s="41"/>
      <c r="I33" s="41"/>
      <c r="J33" s="41"/>
      <c r="K33" s="41"/>
    </row>
    <row r="34" spans="1:11" ht="14.1" customHeight="1">
      <c r="A34" s="41"/>
      <c r="B34" s="41"/>
      <c r="C34" s="52"/>
      <c r="D34" s="53">
        <v>2022</v>
      </c>
      <c r="E34" s="53">
        <v>2023</v>
      </c>
      <c r="F34" s="53">
        <v>2024</v>
      </c>
      <c r="G34" s="53">
        <v>2025</v>
      </c>
      <c r="H34" s="41"/>
      <c r="I34" s="41"/>
      <c r="J34" s="41"/>
      <c r="K34" s="41"/>
    </row>
    <row r="35" spans="1:11" ht="14.1" customHeight="1">
      <c r="A35" s="41"/>
      <c r="B35" s="41"/>
      <c r="C35" s="54"/>
      <c r="D35" s="55" t="s">
        <v>7</v>
      </c>
      <c r="E35" s="55" t="s">
        <v>8</v>
      </c>
      <c r="F35" s="55" t="s">
        <v>8</v>
      </c>
      <c r="G35" s="55" t="s">
        <v>8</v>
      </c>
      <c r="H35" s="41"/>
      <c r="I35" s="41"/>
      <c r="J35" s="41"/>
      <c r="K35" s="41"/>
    </row>
    <row r="36" spans="1:11" ht="14.1" customHeight="1">
      <c r="A36" s="41"/>
      <c r="B36" s="41"/>
      <c r="C36" s="56" t="s">
        <v>368</v>
      </c>
      <c r="D36" s="57">
        <v>0</v>
      </c>
      <c r="E36" s="57">
        <v>41400000</v>
      </c>
      <c r="F36" s="57">
        <v>41400000</v>
      </c>
      <c r="G36" s="57">
        <v>41400000</v>
      </c>
      <c r="H36" s="41"/>
      <c r="I36" s="41"/>
      <c r="J36" s="41"/>
      <c r="K36" s="41"/>
    </row>
    <row r="37" spans="1:11" ht="14.1" customHeight="1">
      <c r="A37" s="41"/>
      <c r="B37" s="41"/>
      <c r="C37" s="56" t="s">
        <v>357</v>
      </c>
      <c r="D37" s="57">
        <v>0</v>
      </c>
      <c r="E37" s="57">
        <v>41400000</v>
      </c>
      <c r="F37" s="57">
        <v>41400000</v>
      </c>
      <c r="G37" s="57">
        <v>41400000</v>
      </c>
      <c r="H37" s="41"/>
      <c r="I37" s="41"/>
      <c r="J37" s="41"/>
      <c r="K37" s="41"/>
    </row>
    <row r="38" spans="1:11" ht="14.1" customHeight="1">
      <c r="A38" s="41"/>
      <c r="B38" s="41"/>
      <c r="C38" s="56" t="s">
        <v>361</v>
      </c>
      <c r="D38" s="57">
        <v>0</v>
      </c>
      <c r="E38" s="57">
        <v>0</v>
      </c>
      <c r="F38" s="57">
        <v>0</v>
      </c>
      <c r="G38" s="57">
        <v>0</v>
      </c>
      <c r="H38" s="41"/>
      <c r="I38" s="41"/>
      <c r="J38" s="41"/>
      <c r="K38" s="41"/>
    </row>
    <row r="39" spans="1:11" ht="14.1" customHeight="1">
      <c r="A39" s="41"/>
      <c r="B39" s="41"/>
      <c r="C39" s="56" t="s">
        <v>367</v>
      </c>
      <c r="D39" s="57">
        <v>0</v>
      </c>
      <c r="E39" s="57">
        <v>7610000</v>
      </c>
      <c r="F39" s="57">
        <v>7610000</v>
      </c>
      <c r="G39" s="57">
        <v>7610000</v>
      </c>
      <c r="H39" s="41"/>
      <c r="I39" s="41"/>
      <c r="J39" s="41"/>
      <c r="K39" s="41"/>
    </row>
    <row r="40" spans="1:11" ht="14.1" customHeight="1">
      <c r="A40" s="41"/>
      <c r="B40" s="41"/>
      <c r="C40" s="56" t="s">
        <v>357</v>
      </c>
      <c r="D40" s="57">
        <v>0</v>
      </c>
      <c r="E40" s="57">
        <v>7610000</v>
      </c>
      <c r="F40" s="57">
        <v>7610000</v>
      </c>
      <c r="G40" s="57">
        <v>7610000</v>
      </c>
      <c r="H40" s="41"/>
      <c r="I40" s="41"/>
      <c r="J40" s="41"/>
      <c r="K40" s="41"/>
    </row>
    <row r="41" spans="1:11" ht="14.1" customHeight="1">
      <c r="A41" s="41"/>
      <c r="B41" s="41"/>
      <c r="C41" s="56" t="s">
        <v>361</v>
      </c>
      <c r="D41" s="57">
        <v>0</v>
      </c>
      <c r="E41" s="57">
        <v>0</v>
      </c>
      <c r="F41" s="57">
        <v>0</v>
      </c>
      <c r="G41" s="57">
        <v>0</v>
      </c>
      <c r="H41" s="41"/>
      <c r="I41" s="41"/>
      <c r="J41" s="41"/>
      <c r="K41" s="41"/>
    </row>
    <row r="42" spans="1:11" ht="14.1" customHeight="1">
      <c r="A42" s="41"/>
      <c r="B42" s="41"/>
      <c r="C42" s="56" t="s">
        <v>366</v>
      </c>
      <c r="D42" s="57">
        <v>0</v>
      </c>
      <c r="E42" s="57">
        <v>16510000</v>
      </c>
      <c r="F42" s="57">
        <v>16350000</v>
      </c>
      <c r="G42" s="57">
        <v>15350000</v>
      </c>
      <c r="H42" s="41"/>
      <c r="I42" s="41"/>
      <c r="J42" s="41"/>
      <c r="K42" s="41"/>
    </row>
    <row r="43" spans="1:11" ht="14.1" customHeight="1">
      <c r="A43" s="41"/>
      <c r="B43" s="41"/>
      <c r="C43" s="56" t="s">
        <v>357</v>
      </c>
      <c r="D43" s="57">
        <v>0</v>
      </c>
      <c r="E43" s="57">
        <v>16510000</v>
      </c>
      <c r="F43" s="57">
        <v>16350000</v>
      </c>
      <c r="G43" s="57">
        <v>15350000</v>
      </c>
      <c r="H43" s="41"/>
      <c r="I43" s="41"/>
      <c r="J43" s="41"/>
      <c r="K43" s="41"/>
    </row>
    <row r="44" spans="1:11" ht="14.1" customHeight="1">
      <c r="A44" s="41"/>
      <c r="B44" s="41"/>
      <c r="C44" s="56" t="s">
        <v>361</v>
      </c>
      <c r="D44" s="57">
        <v>0</v>
      </c>
      <c r="E44" s="57">
        <v>0</v>
      </c>
      <c r="F44" s="57">
        <v>0</v>
      </c>
      <c r="G44" s="57">
        <v>0</v>
      </c>
      <c r="H44" s="41"/>
      <c r="I44" s="41"/>
      <c r="J44" s="41"/>
      <c r="K44" s="41"/>
    </row>
    <row r="45" spans="1:11" ht="14.1" customHeight="1">
      <c r="A45" s="41"/>
      <c r="B45" s="41"/>
      <c r="C45" s="56" t="s">
        <v>365</v>
      </c>
      <c r="D45" s="57">
        <v>0</v>
      </c>
      <c r="E45" s="57">
        <v>0</v>
      </c>
      <c r="F45" s="57">
        <v>0</v>
      </c>
      <c r="G45" s="57">
        <v>0</v>
      </c>
      <c r="H45" s="41"/>
      <c r="I45" s="41"/>
      <c r="J45" s="41"/>
      <c r="K45" s="41"/>
    </row>
    <row r="46" spans="1:11" ht="14.1" customHeight="1">
      <c r="A46" s="41"/>
      <c r="B46" s="41"/>
      <c r="C46" s="56" t="s">
        <v>357</v>
      </c>
      <c r="D46" s="57">
        <v>0</v>
      </c>
      <c r="E46" s="57">
        <v>0</v>
      </c>
      <c r="F46" s="57">
        <v>0</v>
      </c>
      <c r="G46" s="57">
        <v>0</v>
      </c>
      <c r="H46" s="41"/>
      <c r="I46" s="41"/>
      <c r="J46" s="41"/>
      <c r="K46" s="41"/>
    </row>
    <row r="47" spans="1:11" ht="14.1" customHeight="1">
      <c r="A47" s="41"/>
      <c r="B47" s="41"/>
      <c r="C47" s="56" t="s">
        <v>361</v>
      </c>
      <c r="D47" s="57">
        <v>0</v>
      </c>
      <c r="E47" s="57">
        <v>0</v>
      </c>
      <c r="F47" s="57">
        <v>0</v>
      </c>
      <c r="G47" s="57">
        <v>0</v>
      </c>
      <c r="H47" s="41"/>
      <c r="I47" s="41"/>
      <c r="J47" s="41"/>
      <c r="K47" s="41"/>
    </row>
    <row r="48" spans="1:11" ht="14.1" customHeight="1">
      <c r="A48" s="41"/>
      <c r="B48" s="41"/>
      <c r="C48" s="56" t="s">
        <v>370</v>
      </c>
      <c r="D48" s="57">
        <v>0</v>
      </c>
      <c r="E48" s="57">
        <v>0</v>
      </c>
      <c r="F48" s="57">
        <v>0</v>
      </c>
      <c r="G48" s="57">
        <v>0</v>
      </c>
      <c r="H48" s="41"/>
      <c r="I48" s="41"/>
      <c r="J48" s="41"/>
      <c r="K48" s="41"/>
    </row>
    <row r="49" spans="1:11" ht="14.1" customHeight="1">
      <c r="A49" s="41"/>
      <c r="B49" s="41"/>
      <c r="C49" s="56" t="s">
        <v>357</v>
      </c>
      <c r="D49" s="57">
        <v>0</v>
      </c>
      <c r="E49" s="57">
        <v>0</v>
      </c>
      <c r="F49" s="57">
        <v>0</v>
      </c>
      <c r="G49" s="57">
        <v>0</v>
      </c>
      <c r="H49" s="41"/>
      <c r="I49" s="41"/>
      <c r="J49" s="41"/>
      <c r="K49" s="41"/>
    </row>
    <row r="50" spans="1:11" ht="14.1" customHeight="1">
      <c r="A50" s="41"/>
      <c r="B50" s="41"/>
      <c r="C50" s="56" t="s">
        <v>361</v>
      </c>
      <c r="D50" s="57">
        <v>0</v>
      </c>
      <c r="E50" s="57">
        <v>0</v>
      </c>
      <c r="F50" s="57">
        <v>0</v>
      </c>
      <c r="G50" s="57">
        <v>0</v>
      </c>
      <c r="H50" s="41"/>
      <c r="I50" s="41"/>
      <c r="J50" s="41"/>
      <c r="K50" s="41"/>
    </row>
    <row r="51" spans="1:11" ht="14.1" customHeight="1">
      <c r="A51" s="41"/>
      <c r="B51" s="41"/>
      <c r="C51" s="56" t="s">
        <v>363</v>
      </c>
      <c r="D51" s="57">
        <v>0</v>
      </c>
      <c r="E51" s="57">
        <v>200000</v>
      </c>
      <c r="F51" s="57">
        <v>200000</v>
      </c>
      <c r="G51" s="57">
        <v>200000</v>
      </c>
      <c r="H51" s="41"/>
      <c r="I51" s="41"/>
      <c r="J51" s="41"/>
      <c r="K51" s="41"/>
    </row>
    <row r="52" spans="1:11" ht="14.1" customHeight="1">
      <c r="A52" s="41"/>
      <c r="B52" s="41"/>
      <c r="C52" s="56" t="s">
        <v>357</v>
      </c>
      <c r="D52" s="57">
        <v>0</v>
      </c>
      <c r="E52" s="57">
        <v>200000</v>
      </c>
      <c r="F52" s="57">
        <v>200000</v>
      </c>
      <c r="G52" s="57">
        <v>200000</v>
      </c>
      <c r="H52" s="41"/>
      <c r="I52" s="41"/>
      <c r="J52" s="41"/>
      <c r="K52" s="41"/>
    </row>
    <row r="53" spans="1:11" ht="14.1" customHeight="1">
      <c r="A53" s="41"/>
      <c r="B53" s="41"/>
      <c r="C53" s="56" t="s">
        <v>361</v>
      </c>
      <c r="D53" s="57">
        <v>0</v>
      </c>
      <c r="E53" s="57">
        <v>0</v>
      </c>
      <c r="F53" s="57">
        <v>0</v>
      </c>
      <c r="G53" s="57">
        <v>0</v>
      </c>
      <c r="H53" s="41"/>
      <c r="I53" s="41"/>
      <c r="J53" s="41"/>
      <c r="K53" s="41"/>
    </row>
    <row r="54" spans="1:11" ht="14.1" customHeight="1">
      <c r="A54" s="41"/>
      <c r="B54" s="41"/>
      <c r="C54" s="56" t="s">
        <v>362</v>
      </c>
      <c r="D54" s="57">
        <v>0</v>
      </c>
      <c r="E54" s="57">
        <v>240000</v>
      </c>
      <c r="F54" s="57">
        <v>240000</v>
      </c>
      <c r="G54" s="57">
        <v>240000</v>
      </c>
      <c r="H54" s="41"/>
      <c r="I54" s="41"/>
      <c r="J54" s="41"/>
      <c r="K54" s="41"/>
    </row>
    <row r="55" spans="1:11" ht="14.1" customHeight="1">
      <c r="A55" s="41"/>
      <c r="B55" s="41"/>
      <c r="C55" s="56" t="s">
        <v>357</v>
      </c>
      <c r="D55" s="57">
        <v>0</v>
      </c>
      <c r="E55" s="57">
        <v>240000</v>
      </c>
      <c r="F55" s="57">
        <v>240000</v>
      </c>
      <c r="G55" s="57">
        <v>240000</v>
      </c>
      <c r="H55" s="41"/>
      <c r="I55" s="41"/>
      <c r="J55" s="41"/>
      <c r="K55" s="41"/>
    </row>
    <row r="56" spans="1:11" ht="14.1" customHeight="1">
      <c r="A56" s="41"/>
      <c r="B56" s="41"/>
      <c r="C56" s="56" t="s">
        <v>361</v>
      </c>
      <c r="D56" s="57">
        <v>0</v>
      </c>
      <c r="E56" s="57">
        <v>0</v>
      </c>
      <c r="F56" s="57">
        <v>0</v>
      </c>
      <c r="G56" s="57">
        <v>0</v>
      </c>
      <c r="H56" s="41"/>
      <c r="I56" s="41"/>
      <c r="J56" s="41"/>
      <c r="K56" s="41"/>
    </row>
    <row r="57" spans="1:11" ht="14.1" customHeight="1">
      <c r="A57" s="41"/>
      <c r="B57" s="41"/>
      <c r="C57" s="56" t="s">
        <v>360</v>
      </c>
      <c r="D57" s="57">
        <v>0</v>
      </c>
      <c r="E57" s="57">
        <v>0</v>
      </c>
      <c r="F57" s="57">
        <v>0</v>
      </c>
      <c r="G57" s="57">
        <v>0</v>
      </c>
      <c r="H57" s="41"/>
      <c r="I57" s="41"/>
      <c r="J57" s="41"/>
      <c r="K57" s="41"/>
    </row>
    <row r="58" spans="1:11" ht="14.1" customHeight="1">
      <c r="A58" s="41"/>
      <c r="B58" s="41"/>
      <c r="C58" s="56" t="s">
        <v>357</v>
      </c>
      <c r="D58" s="57">
        <v>0</v>
      </c>
      <c r="E58" s="57">
        <v>0</v>
      </c>
      <c r="F58" s="57">
        <v>0</v>
      </c>
      <c r="G58" s="57">
        <v>0</v>
      </c>
      <c r="H58" s="41"/>
      <c r="I58" s="41"/>
      <c r="J58" s="41"/>
      <c r="K58" s="41"/>
    </row>
    <row r="59" spans="1:11" ht="14.1" customHeight="1">
      <c r="A59" s="41"/>
      <c r="B59" s="41"/>
      <c r="C59" s="56" t="s">
        <v>356</v>
      </c>
      <c r="D59" s="57">
        <v>0</v>
      </c>
      <c r="E59" s="57">
        <v>0</v>
      </c>
      <c r="F59" s="57">
        <v>0</v>
      </c>
      <c r="G59" s="57">
        <v>0</v>
      </c>
      <c r="H59" s="41"/>
      <c r="I59" s="41"/>
      <c r="J59" s="41"/>
      <c r="K59" s="41"/>
    </row>
    <row r="60" spans="1:11" ht="14.1" customHeight="1">
      <c r="A60" s="41"/>
      <c r="B60" s="41"/>
      <c r="C60" s="56" t="s">
        <v>355</v>
      </c>
      <c r="D60" s="57">
        <v>0</v>
      </c>
      <c r="E60" s="57">
        <v>0</v>
      </c>
      <c r="F60" s="57">
        <v>0</v>
      </c>
      <c r="G60" s="57">
        <v>0</v>
      </c>
      <c r="H60" s="41"/>
      <c r="I60" s="41"/>
      <c r="J60" s="41"/>
      <c r="K60" s="41"/>
    </row>
    <row r="61" spans="1:11" ht="14.1" customHeight="1">
      <c r="A61" s="41"/>
      <c r="B61" s="41"/>
      <c r="C61" s="56" t="s">
        <v>354</v>
      </c>
      <c r="D61" s="57">
        <v>0</v>
      </c>
      <c r="E61" s="57">
        <v>0</v>
      </c>
      <c r="F61" s="57">
        <v>0</v>
      </c>
      <c r="G61" s="57">
        <v>0</v>
      </c>
      <c r="H61" s="41"/>
      <c r="I61" s="41"/>
      <c r="J61" s="41"/>
      <c r="K61" s="41"/>
    </row>
    <row r="62" spans="1:11" ht="14.1" customHeight="1">
      <c r="A62" s="41"/>
      <c r="B62" s="41"/>
      <c r="C62" s="56" t="s">
        <v>353</v>
      </c>
      <c r="D62" s="57">
        <v>0</v>
      </c>
      <c r="E62" s="57">
        <v>0</v>
      </c>
      <c r="F62" s="57">
        <v>0</v>
      </c>
      <c r="G62" s="57">
        <v>0</v>
      </c>
      <c r="H62" s="41"/>
      <c r="I62" s="41"/>
      <c r="J62" s="41"/>
      <c r="K62" s="41"/>
    </row>
    <row r="63" spans="1:11" ht="14.1" customHeight="1">
      <c r="A63" s="41"/>
      <c r="B63" s="41"/>
      <c r="C63" s="56" t="s">
        <v>359</v>
      </c>
      <c r="D63" s="57">
        <v>0</v>
      </c>
      <c r="E63" s="57">
        <v>0</v>
      </c>
      <c r="F63" s="57">
        <v>0</v>
      </c>
      <c r="G63" s="57">
        <v>0</v>
      </c>
      <c r="H63" s="41"/>
      <c r="I63" s="41"/>
      <c r="J63" s="41"/>
      <c r="K63" s="41"/>
    </row>
    <row r="64" spans="1:11" ht="14.1" customHeight="1">
      <c r="A64" s="41"/>
      <c r="B64" s="41"/>
      <c r="C64" s="56" t="s">
        <v>357</v>
      </c>
      <c r="D64" s="57">
        <v>0</v>
      </c>
      <c r="E64" s="57">
        <v>0</v>
      </c>
      <c r="F64" s="57">
        <v>0</v>
      </c>
      <c r="G64" s="57">
        <v>0</v>
      </c>
      <c r="H64" s="41"/>
      <c r="I64" s="41"/>
      <c r="J64" s="41"/>
      <c r="K64" s="41"/>
    </row>
    <row r="65" spans="1:11" ht="14.1" customHeight="1">
      <c r="A65" s="41"/>
      <c r="B65" s="41"/>
      <c r="C65" s="56" t="s">
        <v>356</v>
      </c>
      <c r="D65" s="57">
        <v>0</v>
      </c>
      <c r="E65" s="57">
        <v>0</v>
      </c>
      <c r="F65" s="57">
        <v>0</v>
      </c>
      <c r="G65" s="57">
        <v>0</v>
      </c>
      <c r="H65" s="41"/>
      <c r="I65" s="41"/>
      <c r="J65" s="41"/>
      <c r="K65" s="41"/>
    </row>
    <row r="66" spans="1:11" ht="14.1" customHeight="1">
      <c r="A66" s="41"/>
      <c r="B66" s="41"/>
      <c r="C66" s="56" t="s">
        <v>355</v>
      </c>
      <c r="D66" s="57">
        <v>0</v>
      </c>
      <c r="E66" s="57">
        <v>0</v>
      </c>
      <c r="F66" s="57">
        <v>0</v>
      </c>
      <c r="G66" s="57">
        <v>0</v>
      </c>
      <c r="H66" s="41"/>
      <c r="I66" s="41"/>
      <c r="J66" s="41"/>
      <c r="K66" s="41"/>
    </row>
    <row r="67" spans="1:11" ht="14.1" customHeight="1">
      <c r="A67" s="41"/>
      <c r="B67" s="41"/>
      <c r="C67" s="56" t="s">
        <v>354</v>
      </c>
      <c r="D67" s="57">
        <v>0</v>
      </c>
      <c r="E67" s="57">
        <v>0</v>
      </c>
      <c r="F67" s="57">
        <v>0</v>
      </c>
      <c r="G67" s="57">
        <v>0</v>
      </c>
      <c r="H67" s="41"/>
      <c r="I67" s="41"/>
      <c r="J67" s="41"/>
      <c r="K67" s="41"/>
    </row>
    <row r="68" spans="1:11" ht="14.1" customHeight="1">
      <c r="A68" s="41"/>
      <c r="B68" s="41"/>
      <c r="C68" s="56" t="s">
        <v>353</v>
      </c>
      <c r="D68" s="57">
        <v>0</v>
      </c>
      <c r="E68" s="57">
        <v>0</v>
      </c>
      <c r="F68" s="57">
        <v>0</v>
      </c>
      <c r="G68" s="57">
        <v>0</v>
      </c>
      <c r="H68" s="41"/>
      <c r="I68" s="41"/>
      <c r="J68" s="41"/>
      <c r="K68" s="41"/>
    </row>
    <row r="69" spans="1:11" ht="14.1" customHeight="1">
      <c r="A69" s="41"/>
      <c r="B69" s="41"/>
      <c r="C69" s="56" t="s">
        <v>358</v>
      </c>
      <c r="D69" s="57">
        <v>0</v>
      </c>
      <c r="E69" s="57">
        <v>0</v>
      </c>
      <c r="F69" s="57">
        <v>0</v>
      </c>
      <c r="G69" s="57">
        <v>0</v>
      </c>
      <c r="H69" s="41"/>
      <c r="I69" s="41"/>
      <c r="J69" s="41"/>
      <c r="K69" s="41"/>
    </row>
    <row r="70" spans="1:11" ht="14.1" customHeight="1">
      <c r="A70" s="41"/>
      <c r="B70" s="41"/>
      <c r="C70" s="56" t="s">
        <v>357</v>
      </c>
      <c r="D70" s="57">
        <v>0</v>
      </c>
      <c r="E70" s="57">
        <v>0</v>
      </c>
      <c r="F70" s="57">
        <v>0</v>
      </c>
      <c r="G70" s="57">
        <v>0</v>
      </c>
      <c r="H70" s="41"/>
      <c r="I70" s="41"/>
      <c r="J70" s="41"/>
      <c r="K70" s="41"/>
    </row>
    <row r="71" spans="1:11" ht="14.1" customHeight="1">
      <c r="A71" s="41"/>
      <c r="B71" s="41"/>
      <c r="C71" s="56" t="s">
        <v>356</v>
      </c>
      <c r="D71" s="57">
        <v>0</v>
      </c>
      <c r="E71" s="57">
        <v>0</v>
      </c>
      <c r="F71" s="57">
        <v>0</v>
      </c>
      <c r="G71" s="57">
        <v>0</v>
      </c>
      <c r="H71" s="41"/>
      <c r="I71" s="41"/>
      <c r="J71" s="41"/>
      <c r="K71" s="41"/>
    </row>
    <row r="72" spans="1:11" ht="14.1" customHeight="1">
      <c r="A72" s="41"/>
      <c r="B72" s="41"/>
      <c r="C72" s="56" t="s">
        <v>355</v>
      </c>
      <c r="D72" s="57">
        <v>0</v>
      </c>
      <c r="E72" s="57">
        <v>0</v>
      </c>
      <c r="F72" s="57">
        <v>0</v>
      </c>
      <c r="G72" s="57">
        <v>0</v>
      </c>
      <c r="H72" s="41"/>
      <c r="I72" s="41"/>
      <c r="J72" s="41"/>
      <c r="K72" s="41"/>
    </row>
    <row r="73" spans="1:11" ht="14.1" customHeight="1">
      <c r="A73" s="41"/>
      <c r="B73" s="41"/>
      <c r="C73" s="56" t="s">
        <v>354</v>
      </c>
      <c r="D73" s="57">
        <v>0</v>
      </c>
      <c r="E73" s="57">
        <v>0</v>
      </c>
      <c r="F73" s="57">
        <v>0</v>
      </c>
      <c r="G73" s="57">
        <v>0</v>
      </c>
      <c r="H73" s="41"/>
      <c r="I73" s="41"/>
      <c r="J73" s="41"/>
      <c r="K73" s="41"/>
    </row>
    <row r="74" spans="1:11" ht="14.1" customHeight="1">
      <c r="A74" s="41"/>
      <c r="B74" s="41"/>
      <c r="C74" s="56" t="s">
        <v>353</v>
      </c>
      <c r="D74" s="57">
        <v>0</v>
      </c>
      <c r="E74" s="57">
        <v>0</v>
      </c>
      <c r="F74" s="57">
        <v>0</v>
      </c>
      <c r="G74" s="57">
        <v>0</v>
      </c>
      <c r="H74" s="41"/>
      <c r="I74" s="41"/>
      <c r="J74" s="41"/>
      <c r="K74" s="41"/>
    </row>
    <row r="75" spans="1:11" ht="14.1" customHeight="1">
      <c r="A75" s="41"/>
      <c r="B75" s="41"/>
      <c r="C75" s="56" t="s">
        <v>352</v>
      </c>
      <c r="D75" s="57">
        <v>0</v>
      </c>
      <c r="E75" s="57">
        <v>0</v>
      </c>
      <c r="F75" s="57">
        <v>0</v>
      </c>
      <c r="G75" s="57">
        <v>0</v>
      </c>
      <c r="H75" s="41"/>
      <c r="I75" s="41"/>
      <c r="J75" s="41"/>
      <c r="K75" s="41"/>
    </row>
    <row r="76" spans="1:11" ht="14.1" customHeight="1">
      <c r="A76" s="41"/>
      <c r="B76" s="41"/>
      <c r="C76" s="56" t="s">
        <v>351</v>
      </c>
      <c r="D76" s="57">
        <v>0</v>
      </c>
      <c r="E76" s="57">
        <v>0</v>
      </c>
      <c r="F76" s="57">
        <v>0</v>
      </c>
      <c r="G76" s="57">
        <v>0</v>
      </c>
      <c r="H76" s="41"/>
      <c r="I76" s="41"/>
      <c r="J76" s="41"/>
      <c r="K76" s="41"/>
    </row>
    <row r="77" spans="1:11" ht="14.1" customHeight="1">
      <c r="A77" s="41"/>
      <c r="B77" s="41"/>
      <c r="C77" s="58" t="s">
        <v>145</v>
      </c>
      <c r="D77" s="57">
        <v>0</v>
      </c>
      <c r="E77" s="57">
        <v>65960000</v>
      </c>
      <c r="F77" s="57">
        <v>65800000</v>
      </c>
      <c r="G77" s="57">
        <v>64800000</v>
      </c>
      <c r="H77" s="41"/>
      <c r="I77" s="41"/>
      <c r="J77" s="41"/>
      <c r="K77" s="41"/>
    </row>
    <row r="78" spans="1:11" ht="14.1" customHeight="1">
      <c r="A78" s="41"/>
      <c r="B78" s="41"/>
      <c r="C78" s="1332" t="s">
        <v>44</v>
      </c>
      <c r="D78" s="1333"/>
      <c r="E78" s="1333"/>
      <c r="F78" s="1333"/>
      <c r="G78" s="1333"/>
      <c r="H78" s="41"/>
      <c r="I78" s="41"/>
      <c r="J78" s="41"/>
      <c r="K78" s="41"/>
    </row>
    <row r="79" spans="1:11" ht="14.1" customHeight="1">
      <c r="A79" s="41"/>
      <c r="B79" s="41"/>
      <c r="C79" s="49" t="s">
        <v>570</v>
      </c>
      <c r="D79" s="1332" t="s">
        <v>240</v>
      </c>
      <c r="E79" s="1333"/>
      <c r="F79" s="1333"/>
      <c r="G79" s="1333"/>
      <c r="H79" s="41"/>
      <c r="I79" s="41"/>
      <c r="J79" s="41"/>
      <c r="K79" s="41"/>
    </row>
    <row r="80" spans="1:11" ht="14.1" customHeight="1">
      <c r="A80" s="41"/>
      <c r="B80" s="41"/>
      <c r="C80" s="50" t="s">
        <v>382</v>
      </c>
      <c r="D80" s="1334" t="s">
        <v>569</v>
      </c>
      <c r="E80" s="1335"/>
      <c r="F80" s="1335"/>
      <c r="G80" s="1335"/>
      <c r="H80" s="41"/>
      <c r="I80" s="41"/>
      <c r="J80" s="41"/>
      <c r="K80" s="41"/>
    </row>
    <row r="81" spans="1:11" ht="14.1" customHeight="1">
      <c r="A81" s="41"/>
      <c r="B81" s="41"/>
      <c r="C81" s="51" t="s">
        <v>380</v>
      </c>
      <c r="D81" s="1336" t="s">
        <v>568</v>
      </c>
      <c r="E81" s="1337"/>
      <c r="F81" s="1337"/>
      <c r="G81" s="1337"/>
      <c r="H81" s="41"/>
      <c r="I81" s="41"/>
      <c r="J81" s="41"/>
      <c r="K81" s="41"/>
    </row>
    <row r="82" spans="1:11" ht="14.1" customHeight="1">
      <c r="A82" s="41"/>
      <c r="B82" s="41"/>
      <c r="C82" s="51" t="s">
        <v>15</v>
      </c>
      <c r="D82" s="1336" t="s">
        <v>241</v>
      </c>
      <c r="E82" s="1337"/>
      <c r="F82" s="1337"/>
      <c r="G82" s="1337"/>
      <c r="H82" s="41"/>
      <c r="I82" s="41"/>
      <c r="J82" s="41"/>
      <c r="K82" s="41"/>
    </row>
    <row r="83" spans="1:11" ht="15" customHeight="1">
      <c r="A83" s="41"/>
      <c r="B83" s="41"/>
      <c r="C83" s="52"/>
      <c r="D83" s="53">
        <v>2022</v>
      </c>
      <c r="E83" s="53">
        <v>2023</v>
      </c>
      <c r="F83" s="53">
        <v>2024</v>
      </c>
      <c r="G83" s="53">
        <v>2025</v>
      </c>
      <c r="H83" s="41"/>
      <c r="I83" s="41"/>
      <c r="J83" s="41"/>
      <c r="K83" s="41"/>
    </row>
    <row r="84" spans="1:11" ht="15" customHeight="1">
      <c r="A84" s="41"/>
      <c r="B84" s="41"/>
      <c r="C84" s="54"/>
      <c r="D84" s="55" t="s">
        <v>7</v>
      </c>
      <c r="E84" s="55" t="s">
        <v>8</v>
      </c>
      <c r="F84" s="55" t="s">
        <v>8</v>
      </c>
      <c r="G84" s="55" t="s">
        <v>8</v>
      </c>
      <c r="H84" s="41"/>
      <c r="I84" s="41"/>
      <c r="J84" s="41"/>
      <c r="K84" s="41"/>
    </row>
    <row r="85" spans="1:11" ht="14.1" customHeight="1">
      <c r="A85" s="41"/>
      <c r="B85" s="41"/>
      <c r="C85" s="44" t="s">
        <v>16</v>
      </c>
      <c r="D85" s="48" t="s">
        <v>396</v>
      </c>
      <c r="E85" s="48" t="s">
        <v>396</v>
      </c>
      <c r="F85" s="48" t="s">
        <v>396</v>
      </c>
      <c r="G85" s="48" t="s">
        <v>396</v>
      </c>
      <c r="H85" s="41"/>
      <c r="I85" s="41"/>
      <c r="J85" s="41"/>
      <c r="K85" s="41"/>
    </row>
    <row r="86" spans="1:11" ht="14.1" customHeight="1">
      <c r="A86" s="41"/>
      <c r="B86" s="41"/>
      <c r="C86" s="44" t="s">
        <v>481</v>
      </c>
      <c r="D86" s="48" t="s">
        <v>484</v>
      </c>
      <c r="E86" s="48" t="s">
        <v>643</v>
      </c>
      <c r="F86" s="48" t="s">
        <v>567</v>
      </c>
      <c r="G86" s="48" t="s">
        <v>567</v>
      </c>
      <c r="H86" s="41"/>
      <c r="I86" s="41"/>
      <c r="J86" s="41"/>
      <c r="K86" s="41"/>
    </row>
    <row r="87" spans="1:11" ht="14.1" customHeight="1">
      <c r="A87" s="41"/>
      <c r="B87" s="41"/>
      <c r="C87" s="44" t="s">
        <v>480</v>
      </c>
      <c r="D87" s="48" t="s">
        <v>444</v>
      </c>
      <c r="E87" s="48" t="s">
        <v>627</v>
      </c>
      <c r="F87" s="48" t="s">
        <v>377</v>
      </c>
      <c r="G87" s="48" t="s">
        <v>377</v>
      </c>
      <c r="H87" s="41"/>
      <c r="I87" s="41"/>
      <c r="J87" s="41"/>
      <c r="K87" s="41"/>
    </row>
    <row r="88" spans="1:11" ht="14.1" customHeight="1">
      <c r="A88" s="41"/>
      <c r="B88" s="41"/>
      <c r="C88" s="44" t="s">
        <v>375</v>
      </c>
      <c r="D88" s="48" t="s">
        <v>348</v>
      </c>
      <c r="E88" s="48" t="s">
        <v>372</v>
      </c>
      <c r="F88" s="48" t="s">
        <v>372</v>
      </c>
      <c r="G88" s="48" t="s">
        <v>372</v>
      </c>
      <c r="H88" s="41"/>
      <c r="I88" s="41"/>
      <c r="J88" s="41"/>
      <c r="K88" s="41"/>
    </row>
    <row r="89" spans="1:11" ht="14.1" customHeight="1">
      <c r="A89" s="41"/>
      <c r="B89" s="41"/>
      <c r="C89" s="44" t="s">
        <v>374</v>
      </c>
      <c r="D89" s="48" t="s">
        <v>348</v>
      </c>
      <c r="E89" s="48" t="s">
        <v>387</v>
      </c>
      <c r="F89" s="48" t="s">
        <v>384</v>
      </c>
      <c r="G89" s="48" t="s">
        <v>372</v>
      </c>
      <c r="H89" s="41"/>
      <c r="I89" s="41"/>
      <c r="J89" s="41"/>
      <c r="K89" s="41"/>
    </row>
    <row r="90" spans="1:11" ht="14.1" customHeight="1">
      <c r="A90" s="41"/>
      <c r="B90" s="41"/>
      <c r="C90" s="44" t="s">
        <v>22</v>
      </c>
      <c r="D90" s="48" t="s">
        <v>348</v>
      </c>
      <c r="E90" s="48" t="s">
        <v>387</v>
      </c>
      <c r="F90" s="48" t="s">
        <v>384</v>
      </c>
      <c r="G90" s="48" t="s">
        <v>372</v>
      </c>
      <c r="H90" s="41"/>
      <c r="I90" s="41"/>
      <c r="J90" s="41"/>
      <c r="K90" s="41"/>
    </row>
    <row r="91" spans="1:11" ht="14.1" customHeight="1">
      <c r="A91" s="41"/>
      <c r="B91" s="41"/>
      <c r="C91" s="1338" t="s">
        <v>371</v>
      </c>
      <c r="D91" s="1339"/>
      <c r="E91" s="1339"/>
      <c r="F91" s="1339"/>
      <c r="G91" s="1339"/>
      <c r="H91" s="41"/>
      <c r="I91" s="41"/>
      <c r="J91" s="41"/>
      <c r="K91" s="41"/>
    </row>
    <row r="92" spans="1:11" ht="14.1" customHeight="1">
      <c r="A92" s="41"/>
      <c r="B92" s="41"/>
      <c r="C92" s="52"/>
      <c r="D92" s="53">
        <v>2022</v>
      </c>
      <c r="E92" s="53">
        <v>2023</v>
      </c>
      <c r="F92" s="53">
        <v>2024</v>
      </c>
      <c r="G92" s="53">
        <v>2025</v>
      </c>
      <c r="H92" s="41"/>
      <c r="I92" s="41"/>
      <c r="J92" s="41"/>
      <c r="K92" s="41"/>
    </row>
    <row r="93" spans="1:11" ht="14.1" customHeight="1">
      <c r="A93" s="41"/>
      <c r="B93" s="41"/>
      <c r="C93" s="54"/>
      <c r="D93" s="55" t="s">
        <v>7</v>
      </c>
      <c r="E93" s="55" t="s">
        <v>8</v>
      </c>
      <c r="F93" s="55" t="s">
        <v>8</v>
      </c>
      <c r="G93" s="55" t="s">
        <v>8</v>
      </c>
      <c r="H93" s="41"/>
      <c r="I93" s="41"/>
      <c r="J93" s="41"/>
      <c r="K93" s="41"/>
    </row>
    <row r="94" spans="1:11" ht="14.1" customHeight="1">
      <c r="A94" s="41"/>
      <c r="B94" s="41"/>
      <c r="C94" s="56" t="s">
        <v>368</v>
      </c>
      <c r="D94" s="57">
        <v>0</v>
      </c>
      <c r="E94" s="57">
        <v>0</v>
      </c>
      <c r="F94" s="57">
        <v>0</v>
      </c>
      <c r="G94" s="57">
        <v>0</v>
      </c>
      <c r="H94" s="41"/>
      <c r="I94" s="41"/>
      <c r="J94" s="41"/>
      <c r="K94" s="41"/>
    </row>
    <row r="95" spans="1:11" ht="14.1" customHeight="1">
      <c r="A95" s="41"/>
      <c r="B95" s="41"/>
      <c r="C95" s="56" t="s">
        <v>357</v>
      </c>
      <c r="D95" s="57">
        <v>0</v>
      </c>
      <c r="E95" s="57">
        <v>0</v>
      </c>
      <c r="F95" s="57">
        <v>0</v>
      </c>
      <c r="G95" s="57">
        <v>0</v>
      </c>
      <c r="H95" s="41"/>
      <c r="I95" s="41"/>
      <c r="J95" s="41"/>
      <c r="K95" s="41"/>
    </row>
    <row r="96" spans="1:11" ht="14.1" customHeight="1">
      <c r="A96" s="41"/>
      <c r="B96" s="41"/>
      <c r="C96" s="56" t="s">
        <v>361</v>
      </c>
      <c r="D96" s="57">
        <v>0</v>
      </c>
      <c r="E96" s="57">
        <v>0</v>
      </c>
      <c r="F96" s="57">
        <v>0</v>
      </c>
      <c r="G96" s="57">
        <v>0</v>
      </c>
      <c r="H96" s="41"/>
      <c r="I96" s="41"/>
      <c r="J96" s="41"/>
      <c r="K96" s="41"/>
    </row>
    <row r="97" spans="1:11" ht="14.1" customHeight="1">
      <c r="A97" s="41"/>
      <c r="B97" s="41"/>
      <c r="C97" s="56" t="s">
        <v>367</v>
      </c>
      <c r="D97" s="57">
        <v>0</v>
      </c>
      <c r="E97" s="57">
        <v>0</v>
      </c>
      <c r="F97" s="57">
        <v>0</v>
      </c>
      <c r="G97" s="57">
        <v>0</v>
      </c>
      <c r="H97" s="41"/>
      <c r="I97" s="41"/>
      <c r="J97" s="41"/>
      <c r="K97" s="41"/>
    </row>
    <row r="98" spans="1:11" ht="14.1" customHeight="1">
      <c r="A98" s="41"/>
      <c r="B98" s="41"/>
      <c r="C98" s="56" t="s">
        <v>357</v>
      </c>
      <c r="D98" s="57">
        <v>0</v>
      </c>
      <c r="E98" s="57">
        <v>0</v>
      </c>
      <c r="F98" s="57">
        <v>0</v>
      </c>
      <c r="G98" s="57">
        <v>0</v>
      </c>
      <c r="H98" s="41"/>
      <c r="I98" s="41"/>
      <c r="J98" s="41"/>
      <c r="K98" s="41"/>
    </row>
    <row r="99" spans="1:11" ht="14.1" customHeight="1">
      <c r="A99" s="41"/>
      <c r="B99" s="41"/>
      <c r="C99" s="56" t="s">
        <v>361</v>
      </c>
      <c r="D99" s="57">
        <v>0</v>
      </c>
      <c r="E99" s="57">
        <v>0</v>
      </c>
      <c r="F99" s="57">
        <v>0</v>
      </c>
      <c r="G99" s="57">
        <v>0</v>
      </c>
      <c r="H99" s="41"/>
      <c r="I99" s="41"/>
      <c r="J99" s="41"/>
      <c r="K99" s="41"/>
    </row>
    <row r="100" spans="1:11" ht="14.1" customHeight="1">
      <c r="A100" s="41"/>
      <c r="B100" s="41"/>
      <c r="C100" s="56" t="s">
        <v>366</v>
      </c>
      <c r="D100" s="57">
        <v>0</v>
      </c>
      <c r="E100" s="57">
        <v>0</v>
      </c>
      <c r="F100" s="57">
        <v>0</v>
      </c>
      <c r="G100" s="57">
        <v>0</v>
      </c>
      <c r="H100" s="41"/>
      <c r="I100" s="41"/>
      <c r="J100" s="41"/>
      <c r="K100" s="41"/>
    </row>
    <row r="101" spans="1:11" ht="14.1" customHeight="1">
      <c r="A101" s="41"/>
      <c r="B101" s="41"/>
      <c r="C101" s="56" t="s">
        <v>357</v>
      </c>
      <c r="D101" s="57">
        <v>0</v>
      </c>
      <c r="E101" s="57">
        <v>0</v>
      </c>
      <c r="F101" s="57">
        <v>0</v>
      </c>
      <c r="G101" s="57">
        <v>0</v>
      </c>
      <c r="H101" s="41"/>
      <c r="I101" s="41"/>
      <c r="J101" s="41"/>
      <c r="K101" s="41"/>
    </row>
    <row r="102" spans="1:11" ht="14.1" customHeight="1">
      <c r="A102" s="41"/>
      <c r="B102" s="41"/>
      <c r="C102" s="56" t="s">
        <v>361</v>
      </c>
      <c r="D102" s="57">
        <v>0</v>
      </c>
      <c r="E102" s="57">
        <v>0</v>
      </c>
      <c r="F102" s="57">
        <v>0</v>
      </c>
      <c r="G102" s="57">
        <v>0</v>
      </c>
      <c r="H102" s="41"/>
      <c r="I102" s="41"/>
      <c r="J102" s="41"/>
      <c r="K102" s="41"/>
    </row>
    <row r="103" spans="1:11" ht="14.1" customHeight="1">
      <c r="A103" s="41"/>
      <c r="B103" s="41"/>
      <c r="C103" s="56" t="s">
        <v>365</v>
      </c>
      <c r="D103" s="57">
        <v>0</v>
      </c>
      <c r="E103" s="57">
        <v>0</v>
      </c>
      <c r="F103" s="57">
        <v>0</v>
      </c>
      <c r="G103" s="57">
        <v>0</v>
      </c>
      <c r="H103" s="41"/>
      <c r="I103" s="41"/>
      <c r="J103" s="41"/>
      <c r="K103" s="41"/>
    </row>
    <row r="104" spans="1:11" ht="14.1" customHeight="1">
      <c r="A104" s="41"/>
      <c r="B104" s="41"/>
      <c r="C104" s="56" t="s">
        <v>357</v>
      </c>
      <c r="D104" s="57">
        <v>0</v>
      </c>
      <c r="E104" s="57">
        <v>0</v>
      </c>
      <c r="F104" s="57">
        <v>0</v>
      </c>
      <c r="G104" s="57">
        <v>0</v>
      </c>
      <c r="H104" s="41"/>
      <c r="I104" s="41"/>
      <c r="J104" s="41"/>
      <c r="K104" s="41"/>
    </row>
    <row r="105" spans="1:11" ht="14.1" customHeight="1">
      <c r="A105" s="41"/>
      <c r="B105" s="41"/>
      <c r="C105" s="56" t="s">
        <v>361</v>
      </c>
      <c r="D105" s="57">
        <v>0</v>
      </c>
      <c r="E105" s="57">
        <v>0</v>
      </c>
      <c r="F105" s="57">
        <v>0</v>
      </c>
      <c r="G105" s="57">
        <v>0</v>
      </c>
      <c r="H105" s="41"/>
      <c r="I105" s="41"/>
      <c r="J105" s="41"/>
      <c r="K105" s="41"/>
    </row>
    <row r="106" spans="1:11" ht="14.1" customHeight="1">
      <c r="A106" s="41"/>
      <c r="B106" s="41"/>
      <c r="C106" s="56" t="s">
        <v>370</v>
      </c>
      <c r="D106" s="57">
        <v>0</v>
      </c>
      <c r="E106" s="57">
        <v>0</v>
      </c>
      <c r="F106" s="57">
        <v>0</v>
      </c>
      <c r="G106" s="57">
        <v>0</v>
      </c>
      <c r="H106" s="41"/>
      <c r="I106" s="41"/>
      <c r="J106" s="41"/>
      <c r="K106" s="41"/>
    </row>
    <row r="107" spans="1:11" ht="14.1" customHeight="1">
      <c r="A107" s="41"/>
      <c r="B107" s="41"/>
      <c r="C107" s="56" t="s">
        <v>357</v>
      </c>
      <c r="D107" s="57">
        <v>0</v>
      </c>
      <c r="E107" s="57">
        <v>0</v>
      </c>
      <c r="F107" s="57">
        <v>0</v>
      </c>
      <c r="G107" s="57">
        <v>0</v>
      </c>
      <c r="H107" s="41"/>
      <c r="I107" s="41"/>
      <c r="J107" s="41"/>
      <c r="K107" s="41"/>
    </row>
    <row r="108" spans="1:11" ht="14.1" customHeight="1">
      <c r="A108" s="41"/>
      <c r="B108" s="41"/>
      <c r="C108" s="56" t="s">
        <v>361</v>
      </c>
      <c r="D108" s="57">
        <v>0</v>
      </c>
      <c r="E108" s="57">
        <v>0</v>
      </c>
      <c r="F108" s="57">
        <v>0</v>
      </c>
      <c r="G108" s="57">
        <v>0</v>
      </c>
      <c r="H108" s="41"/>
      <c r="I108" s="41"/>
      <c r="J108" s="41"/>
      <c r="K108" s="41"/>
    </row>
    <row r="109" spans="1:11" ht="14.1" customHeight="1">
      <c r="A109" s="41"/>
      <c r="B109" s="41"/>
      <c r="C109" s="56" t="s">
        <v>363</v>
      </c>
      <c r="D109" s="57">
        <v>0</v>
      </c>
      <c r="E109" s="57">
        <v>0</v>
      </c>
      <c r="F109" s="57">
        <v>0</v>
      </c>
      <c r="G109" s="57">
        <v>0</v>
      </c>
      <c r="H109" s="41"/>
      <c r="I109" s="41"/>
      <c r="J109" s="41"/>
      <c r="K109" s="41"/>
    </row>
    <row r="110" spans="1:11" ht="14.1" customHeight="1">
      <c r="A110" s="41"/>
      <c r="B110" s="41"/>
      <c r="C110" s="56" t="s">
        <v>357</v>
      </c>
      <c r="D110" s="57">
        <v>0</v>
      </c>
      <c r="E110" s="57">
        <v>0</v>
      </c>
      <c r="F110" s="57">
        <v>0</v>
      </c>
      <c r="G110" s="57">
        <v>0</v>
      </c>
      <c r="H110" s="41"/>
      <c r="I110" s="41"/>
      <c r="J110" s="41"/>
      <c r="K110" s="41"/>
    </row>
    <row r="111" spans="1:11" ht="14.1" customHeight="1">
      <c r="A111" s="41"/>
      <c r="B111" s="41"/>
      <c r="C111" s="56" t="s">
        <v>361</v>
      </c>
      <c r="D111" s="57">
        <v>0</v>
      </c>
      <c r="E111" s="57">
        <v>0</v>
      </c>
      <c r="F111" s="57">
        <v>0</v>
      </c>
      <c r="G111" s="57">
        <v>0</v>
      </c>
      <c r="H111" s="41"/>
      <c r="I111" s="41"/>
      <c r="J111" s="41"/>
      <c r="K111" s="41"/>
    </row>
    <row r="112" spans="1:11" ht="14.1" customHeight="1">
      <c r="A112" s="41"/>
      <c r="B112" s="41"/>
      <c r="C112" s="56" t="s">
        <v>362</v>
      </c>
      <c r="D112" s="57">
        <v>0</v>
      </c>
      <c r="E112" s="57">
        <v>0</v>
      </c>
      <c r="F112" s="57">
        <v>0</v>
      </c>
      <c r="G112" s="57">
        <v>0</v>
      </c>
      <c r="H112" s="41"/>
      <c r="I112" s="41"/>
      <c r="J112" s="41"/>
      <c r="K112" s="41"/>
    </row>
    <row r="113" spans="1:11" ht="14.1" customHeight="1">
      <c r="A113" s="41"/>
      <c r="B113" s="41"/>
      <c r="C113" s="56" t="s">
        <v>357</v>
      </c>
      <c r="D113" s="57">
        <v>0</v>
      </c>
      <c r="E113" s="57">
        <v>0</v>
      </c>
      <c r="F113" s="57">
        <v>0</v>
      </c>
      <c r="G113" s="57">
        <v>0</v>
      </c>
      <c r="H113" s="41"/>
      <c r="I113" s="41"/>
      <c r="J113" s="41"/>
      <c r="K113" s="41"/>
    </row>
    <row r="114" spans="1:11" ht="14.1" customHeight="1">
      <c r="A114" s="41"/>
      <c r="B114" s="41"/>
      <c r="C114" s="56" t="s">
        <v>361</v>
      </c>
      <c r="D114" s="57">
        <v>0</v>
      </c>
      <c r="E114" s="57">
        <v>0</v>
      </c>
      <c r="F114" s="57">
        <v>0</v>
      </c>
      <c r="G114" s="57">
        <v>0</v>
      </c>
      <c r="H114" s="41"/>
      <c r="I114" s="41"/>
      <c r="J114" s="41"/>
      <c r="K114" s="41"/>
    </row>
    <row r="115" spans="1:11" ht="14.1" customHeight="1">
      <c r="A115" s="41"/>
      <c r="B115" s="41"/>
      <c r="C115" s="56" t="s">
        <v>360</v>
      </c>
      <c r="D115" s="57">
        <v>0</v>
      </c>
      <c r="E115" s="57">
        <v>0</v>
      </c>
      <c r="F115" s="57">
        <v>0</v>
      </c>
      <c r="G115" s="57">
        <v>0</v>
      </c>
      <c r="H115" s="41"/>
      <c r="I115" s="41"/>
      <c r="J115" s="41"/>
      <c r="K115" s="41"/>
    </row>
    <row r="116" spans="1:11" ht="14.1" customHeight="1">
      <c r="A116" s="41"/>
      <c r="B116" s="41"/>
      <c r="C116" s="56" t="s">
        <v>357</v>
      </c>
      <c r="D116" s="57">
        <v>0</v>
      </c>
      <c r="E116" s="57">
        <v>0</v>
      </c>
      <c r="F116" s="57">
        <v>0</v>
      </c>
      <c r="G116" s="57">
        <v>0</v>
      </c>
      <c r="H116" s="41"/>
      <c r="I116" s="41"/>
      <c r="J116" s="41"/>
      <c r="K116" s="41"/>
    </row>
    <row r="117" spans="1:11" ht="14.1" customHeight="1">
      <c r="A117" s="41"/>
      <c r="B117" s="41"/>
      <c r="C117" s="56" t="s">
        <v>356</v>
      </c>
      <c r="D117" s="57">
        <v>0</v>
      </c>
      <c r="E117" s="57">
        <v>0</v>
      </c>
      <c r="F117" s="57">
        <v>0</v>
      </c>
      <c r="G117" s="57">
        <v>0</v>
      </c>
      <c r="H117" s="41"/>
      <c r="I117" s="41"/>
      <c r="J117" s="41"/>
      <c r="K117" s="41"/>
    </row>
    <row r="118" spans="1:11" ht="14.1" customHeight="1">
      <c r="A118" s="41"/>
      <c r="B118" s="41"/>
      <c r="C118" s="56" t="s">
        <v>355</v>
      </c>
      <c r="D118" s="57">
        <v>0</v>
      </c>
      <c r="E118" s="57">
        <v>0</v>
      </c>
      <c r="F118" s="57">
        <v>0</v>
      </c>
      <c r="G118" s="57">
        <v>0</v>
      </c>
      <c r="H118" s="41"/>
      <c r="I118" s="41"/>
      <c r="J118" s="41"/>
      <c r="K118" s="41"/>
    </row>
    <row r="119" spans="1:11" ht="14.1" customHeight="1">
      <c r="A119" s="41"/>
      <c r="B119" s="41"/>
      <c r="C119" s="56" t="s">
        <v>354</v>
      </c>
      <c r="D119" s="57">
        <v>0</v>
      </c>
      <c r="E119" s="57">
        <v>0</v>
      </c>
      <c r="F119" s="57">
        <v>0</v>
      </c>
      <c r="G119" s="57">
        <v>0</v>
      </c>
      <c r="H119" s="41"/>
      <c r="I119" s="41"/>
      <c r="J119" s="41"/>
      <c r="K119" s="41"/>
    </row>
    <row r="120" spans="1:11" ht="14.1" customHeight="1">
      <c r="A120" s="41"/>
      <c r="B120" s="41"/>
      <c r="C120" s="56" t="s">
        <v>353</v>
      </c>
      <c r="D120" s="57">
        <v>0</v>
      </c>
      <c r="E120" s="57">
        <v>0</v>
      </c>
      <c r="F120" s="57">
        <v>0</v>
      </c>
      <c r="G120" s="57">
        <v>0</v>
      </c>
      <c r="H120" s="41"/>
      <c r="I120" s="41"/>
      <c r="J120" s="41"/>
      <c r="K120" s="41"/>
    </row>
    <row r="121" spans="1:11" ht="14.1" customHeight="1">
      <c r="A121" s="41"/>
      <c r="B121" s="41"/>
      <c r="C121" s="56" t="s">
        <v>359</v>
      </c>
      <c r="D121" s="57">
        <v>0</v>
      </c>
      <c r="E121" s="57">
        <v>3000000</v>
      </c>
      <c r="F121" s="57">
        <v>2000000</v>
      </c>
      <c r="G121" s="57">
        <v>2000000</v>
      </c>
      <c r="H121" s="41"/>
      <c r="I121" s="41"/>
      <c r="J121" s="41"/>
      <c r="K121" s="41"/>
    </row>
    <row r="122" spans="1:11" ht="14.1" customHeight="1">
      <c r="A122" s="41"/>
      <c r="B122" s="41"/>
      <c r="C122" s="56" t="s">
        <v>357</v>
      </c>
      <c r="D122" s="57">
        <v>0</v>
      </c>
      <c r="E122" s="57">
        <v>3000000</v>
      </c>
      <c r="F122" s="57">
        <v>2000000</v>
      </c>
      <c r="G122" s="57">
        <v>2000000</v>
      </c>
      <c r="H122" s="41"/>
      <c r="I122" s="41"/>
      <c r="J122" s="41"/>
      <c r="K122" s="41"/>
    </row>
    <row r="123" spans="1:11" ht="14.1" customHeight="1">
      <c r="A123" s="41"/>
      <c r="B123" s="41"/>
      <c r="C123" s="56" t="s">
        <v>356</v>
      </c>
      <c r="D123" s="57">
        <v>0</v>
      </c>
      <c r="E123" s="57">
        <v>0</v>
      </c>
      <c r="F123" s="57">
        <v>0</v>
      </c>
      <c r="G123" s="57">
        <v>0</v>
      </c>
      <c r="H123" s="41"/>
      <c r="I123" s="41"/>
      <c r="J123" s="41"/>
      <c r="K123" s="41"/>
    </row>
    <row r="124" spans="1:11" ht="14.1" customHeight="1">
      <c r="A124" s="41"/>
      <c r="B124" s="41"/>
      <c r="C124" s="56" t="s">
        <v>355</v>
      </c>
      <c r="D124" s="57">
        <v>0</v>
      </c>
      <c r="E124" s="57">
        <v>0</v>
      </c>
      <c r="F124" s="57">
        <v>0</v>
      </c>
      <c r="G124" s="57">
        <v>0</v>
      </c>
      <c r="H124" s="41"/>
      <c r="I124" s="41"/>
      <c r="J124" s="41"/>
      <c r="K124" s="41"/>
    </row>
    <row r="125" spans="1:11" ht="14.1" customHeight="1">
      <c r="A125" s="41"/>
      <c r="B125" s="41"/>
      <c r="C125" s="56" t="s">
        <v>354</v>
      </c>
      <c r="D125" s="57">
        <v>0</v>
      </c>
      <c r="E125" s="57">
        <v>0</v>
      </c>
      <c r="F125" s="57">
        <v>0</v>
      </c>
      <c r="G125" s="57">
        <v>0</v>
      </c>
      <c r="H125" s="41"/>
      <c r="I125" s="41"/>
      <c r="J125" s="41"/>
      <c r="K125" s="41"/>
    </row>
    <row r="126" spans="1:11" ht="14.1" customHeight="1">
      <c r="A126" s="41"/>
      <c r="B126" s="41"/>
      <c r="C126" s="56" t="s">
        <v>353</v>
      </c>
      <c r="D126" s="57">
        <v>0</v>
      </c>
      <c r="E126" s="57">
        <v>0</v>
      </c>
      <c r="F126" s="57">
        <v>0</v>
      </c>
      <c r="G126" s="57">
        <v>0</v>
      </c>
      <c r="H126" s="41"/>
      <c r="I126" s="41"/>
      <c r="J126" s="41"/>
      <c r="K126" s="41"/>
    </row>
    <row r="127" spans="1:11" ht="14.1" customHeight="1">
      <c r="A127" s="41"/>
      <c r="B127" s="41"/>
      <c r="C127" s="56" t="s">
        <v>358</v>
      </c>
      <c r="D127" s="57">
        <v>0</v>
      </c>
      <c r="E127" s="57">
        <v>0</v>
      </c>
      <c r="F127" s="57">
        <v>0</v>
      </c>
      <c r="G127" s="57">
        <v>0</v>
      </c>
      <c r="H127" s="41"/>
      <c r="I127" s="41"/>
      <c r="J127" s="41"/>
      <c r="K127" s="41"/>
    </row>
    <row r="128" spans="1:11" ht="14.1" customHeight="1">
      <c r="A128" s="41"/>
      <c r="B128" s="41"/>
      <c r="C128" s="56" t="s">
        <v>357</v>
      </c>
      <c r="D128" s="57">
        <v>0</v>
      </c>
      <c r="E128" s="57">
        <v>0</v>
      </c>
      <c r="F128" s="57">
        <v>0</v>
      </c>
      <c r="G128" s="57">
        <v>0</v>
      </c>
      <c r="H128" s="41"/>
      <c r="I128" s="41"/>
      <c r="J128" s="41"/>
      <c r="K128" s="41"/>
    </row>
    <row r="129" spans="1:11" ht="14.1" customHeight="1">
      <c r="A129" s="41"/>
      <c r="B129" s="41"/>
      <c r="C129" s="56" t="s">
        <v>356</v>
      </c>
      <c r="D129" s="57">
        <v>0</v>
      </c>
      <c r="E129" s="57">
        <v>0</v>
      </c>
      <c r="F129" s="57">
        <v>0</v>
      </c>
      <c r="G129" s="57">
        <v>0</v>
      </c>
      <c r="H129" s="41"/>
      <c r="I129" s="41"/>
      <c r="J129" s="41"/>
      <c r="K129" s="41"/>
    </row>
    <row r="130" spans="1:11" ht="14.1" customHeight="1">
      <c r="A130" s="41"/>
      <c r="B130" s="41"/>
      <c r="C130" s="56" t="s">
        <v>355</v>
      </c>
      <c r="D130" s="57">
        <v>0</v>
      </c>
      <c r="E130" s="57">
        <v>0</v>
      </c>
      <c r="F130" s="57">
        <v>0</v>
      </c>
      <c r="G130" s="57">
        <v>0</v>
      </c>
      <c r="H130" s="41"/>
      <c r="I130" s="41"/>
      <c r="J130" s="41"/>
      <c r="K130" s="41"/>
    </row>
    <row r="131" spans="1:11" ht="14.1" customHeight="1">
      <c r="A131" s="41"/>
      <c r="B131" s="41"/>
      <c r="C131" s="56" t="s">
        <v>354</v>
      </c>
      <c r="D131" s="57">
        <v>0</v>
      </c>
      <c r="E131" s="57">
        <v>0</v>
      </c>
      <c r="F131" s="57">
        <v>0</v>
      </c>
      <c r="G131" s="57">
        <v>0</v>
      </c>
      <c r="H131" s="41"/>
      <c r="I131" s="41"/>
      <c r="J131" s="41"/>
      <c r="K131" s="41"/>
    </row>
    <row r="132" spans="1:11" ht="14.1" customHeight="1">
      <c r="A132" s="41"/>
      <c r="B132" s="41"/>
      <c r="C132" s="56" t="s">
        <v>353</v>
      </c>
      <c r="D132" s="57">
        <v>0</v>
      </c>
      <c r="E132" s="57">
        <v>0</v>
      </c>
      <c r="F132" s="57">
        <v>0</v>
      </c>
      <c r="G132" s="57">
        <v>0</v>
      </c>
      <c r="H132" s="41"/>
      <c r="I132" s="41"/>
      <c r="J132" s="41"/>
      <c r="K132" s="41"/>
    </row>
    <row r="133" spans="1:11" ht="14.1" customHeight="1">
      <c r="A133" s="41"/>
      <c r="B133" s="41"/>
      <c r="C133" s="56" t="s">
        <v>352</v>
      </c>
      <c r="D133" s="57">
        <v>0</v>
      </c>
      <c r="E133" s="57">
        <v>0</v>
      </c>
      <c r="F133" s="57">
        <v>0</v>
      </c>
      <c r="G133" s="57">
        <v>0</v>
      </c>
      <c r="H133" s="41"/>
      <c r="I133" s="41"/>
      <c r="J133" s="41"/>
      <c r="K133" s="41"/>
    </row>
    <row r="134" spans="1:11" ht="14.1" customHeight="1">
      <c r="A134" s="41"/>
      <c r="B134" s="41"/>
      <c r="C134" s="56" t="s">
        <v>351</v>
      </c>
      <c r="D134" s="57">
        <v>0</v>
      </c>
      <c r="E134" s="57">
        <v>0</v>
      </c>
      <c r="F134" s="57">
        <v>0</v>
      </c>
      <c r="G134" s="57">
        <v>0</v>
      </c>
      <c r="H134" s="41"/>
      <c r="I134" s="41"/>
      <c r="J134" s="41"/>
      <c r="K134" s="41"/>
    </row>
    <row r="135" spans="1:11" ht="14.1" customHeight="1">
      <c r="A135" s="41"/>
      <c r="B135" s="41"/>
      <c r="C135" s="58" t="s">
        <v>145</v>
      </c>
      <c r="D135" s="57">
        <v>0</v>
      </c>
      <c r="E135" s="57">
        <v>3000000</v>
      </c>
      <c r="F135" s="57">
        <v>2000000</v>
      </c>
      <c r="G135" s="57">
        <v>2000000</v>
      </c>
      <c r="H135" s="41"/>
      <c r="I135" s="41"/>
      <c r="J135" s="41"/>
      <c r="K135" s="41"/>
    </row>
    <row r="136" spans="1:11" ht="15" customHeight="1">
      <c r="A136" s="41"/>
      <c r="B136" s="41"/>
      <c r="C136" s="59" t="s">
        <v>348</v>
      </c>
      <c r="D136" s="60" t="s">
        <v>348</v>
      </c>
      <c r="E136" s="60" t="s">
        <v>348</v>
      </c>
      <c r="F136" s="60" t="s">
        <v>348</v>
      </c>
      <c r="G136" s="60" t="s">
        <v>348</v>
      </c>
      <c r="H136" s="41"/>
      <c r="I136" s="41"/>
      <c r="J136" s="41"/>
      <c r="K136" s="41"/>
    </row>
    <row r="137" spans="1:11" ht="15" customHeight="1">
      <c r="A137" s="41"/>
      <c r="B137" s="41"/>
      <c r="C137" s="43" t="s">
        <v>369</v>
      </c>
      <c r="D137" s="61">
        <v>0</v>
      </c>
      <c r="E137" s="61">
        <v>68960000</v>
      </c>
      <c r="F137" s="61">
        <v>67800000</v>
      </c>
      <c r="G137" s="61">
        <v>66800000</v>
      </c>
      <c r="H137" s="41"/>
      <c r="I137" s="41"/>
      <c r="J137" s="41"/>
      <c r="K137" s="41"/>
    </row>
    <row r="138" spans="1:11" ht="15" customHeight="1">
      <c r="A138" s="41"/>
      <c r="B138" s="41"/>
      <c r="C138" s="44" t="s">
        <v>368</v>
      </c>
      <c r="D138" s="62">
        <v>0</v>
      </c>
      <c r="E138" s="62">
        <v>41400000</v>
      </c>
      <c r="F138" s="62">
        <v>41400000</v>
      </c>
      <c r="G138" s="62">
        <v>41400000</v>
      </c>
      <c r="H138" s="41"/>
      <c r="I138" s="41"/>
      <c r="J138" s="41"/>
      <c r="K138" s="41"/>
    </row>
    <row r="139" spans="1:11" ht="15" customHeight="1">
      <c r="A139" s="41"/>
      <c r="B139" s="41"/>
      <c r="C139" s="44" t="s">
        <v>357</v>
      </c>
      <c r="D139" s="62">
        <v>0</v>
      </c>
      <c r="E139" s="62">
        <v>41400000</v>
      </c>
      <c r="F139" s="62">
        <v>41400000</v>
      </c>
      <c r="G139" s="62">
        <v>41400000</v>
      </c>
      <c r="H139" s="41"/>
      <c r="I139" s="41"/>
      <c r="J139" s="41"/>
      <c r="K139" s="41"/>
    </row>
    <row r="140" spans="1:11" ht="15" customHeight="1">
      <c r="A140" s="41"/>
      <c r="B140" s="41"/>
      <c r="C140" s="44" t="s">
        <v>361</v>
      </c>
      <c r="D140" s="62">
        <v>0</v>
      </c>
      <c r="E140" s="62">
        <v>0</v>
      </c>
      <c r="F140" s="62">
        <v>0</v>
      </c>
      <c r="G140" s="62">
        <v>0</v>
      </c>
      <c r="H140" s="41"/>
      <c r="I140" s="41"/>
      <c r="J140" s="41"/>
      <c r="K140" s="41"/>
    </row>
    <row r="141" spans="1:11" ht="15" customHeight="1">
      <c r="A141" s="41"/>
      <c r="B141" s="41"/>
      <c r="C141" s="44" t="s">
        <v>367</v>
      </c>
      <c r="D141" s="62">
        <v>0</v>
      </c>
      <c r="E141" s="62">
        <v>7610000</v>
      </c>
      <c r="F141" s="62">
        <v>7610000</v>
      </c>
      <c r="G141" s="62">
        <v>7610000</v>
      </c>
      <c r="H141" s="41"/>
      <c r="I141" s="41"/>
      <c r="J141" s="41"/>
      <c r="K141" s="41"/>
    </row>
    <row r="142" spans="1:11" ht="15" customHeight="1">
      <c r="A142" s="41"/>
      <c r="B142" s="41"/>
      <c r="C142" s="44" t="s">
        <v>357</v>
      </c>
      <c r="D142" s="62">
        <v>0</v>
      </c>
      <c r="E142" s="62">
        <v>7610000</v>
      </c>
      <c r="F142" s="62">
        <v>7610000</v>
      </c>
      <c r="G142" s="62">
        <v>7610000</v>
      </c>
      <c r="H142" s="41"/>
      <c r="I142" s="41"/>
      <c r="J142" s="41"/>
      <c r="K142" s="41"/>
    </row>
    <row r="143" spans="1:11" ht="15" customHeight="1">
      <c r="A143" s="41"/>
      <c r="B143" s="41"/>
      <c r="C143" s="44" t="s">
        <v>361</v>
      </c>
      <c r="D143" s="62">
        <v>0</v>
      </c>
      <c r="E143" s="62">
        <v>0</v>
      </c>
      <c r="F143" s="62">
        <v>0</v>
      </c>
      <c r="G143" s="62">
        <v>0</v>
      </c>
      <c r="H143" s="41"/>
      <c r="I143" s="41"/>
      <c r="J143" s="41"/>
      <c r="K143" s="41"/>
    </row>
    <row r="144" spans="1:11" ht="15" customHeight="1">
      <c r="A144" s="41"/>
      <c r="B144" s="41"/>
      <c r="C144" s="44" t="s">
        <v>366</v>
      </c>
      <c r="D144" s="62">
        <v>0</v>
      </c>
      <c r="E144" s="62">
        <v>16510000</v>
      </c>
      <c r="F144" s="62">
        <v>16350000</v>
      </c>
      <c r="G144" s="62">
        <v>15350000</v>
      </c>
      <c r="H144" s="41"/>
      <c r="I144" s="41"/>
      <c r="J144" s="41"/>
      <c r="K144" s="41"/>
    </row>
    <row r="145" spans="1:11" ht="15" customHeight="1">
      <c r="A145" s="41"/>
      <c r="B145" s="41"/>
      <c r="C145" s="44" t="s">
        <v>357</v>
      </c>
      <c r="D145" s="62">
        <v>0</v>
      </c>
      <c r="E145" s="62">
        <v>16510000</v>
      </c>
      <c r="F145" s="62">
        <v>16350000</v>
      </c>
      <c r="G145" s="62">
        <v>15350000</v>
      </c>
      <c r="H145" s="41"/>
      <c r="I145" s="41"/>
      <c r="J145" s="41"/>
      <c r="K145" s="41"/>
    </row>
    <row r="146" spans="1:11" ht="15" customHeight="1">
      <c r="A146" s="41"/>
      <c r="B146" s="41"/>
      <c r="C146" s="44" t="s">
        <v>361</v>
      </c>
      <c r="D146" s="62">
        <v>0</v>
      </c>
      <c r="E146" s="62">
        <v>0</v>
      </c>
      <c r="F146" s="62">
        <v>0</v>
      </c>
      <c r="G146" s="62">
        <v>0</v>
      </c>
      <c r="H146" s="41"/>
      <c r="I146" s="41"/>
      <c r="J146" s="41"/>
      <c r="K146" s="41"/>
    </row>
    <row r="147" spans="1:11" ht="15" customHeight="1">
      <c r="A147" s="41"/>
      <c r="B147" s="41"/>
      <c r="C147" s="44" t="s">
        <v>365</v>
      </c>
      <c r="D147" s="62">
        <v>0</v>
      </c>
      <c r="E147" s="62">
        <v>0</v>
      </c>
      <c r="F147" s="62">
        <v>0</v>
      </c>
      <c r="G147" s="62">
        <v>0</v>
      </c>
      <c r="H147" s="41"/>
      <c r="I147" s="41"/>
      <c r="J147" s="41"/>
      <c r="K147" s="41"/>
    </row>
    <row r="148" spans="1:11" ht="15" customHeight="1">
      <c r="A148" s="41"/>
      <c r="B148" s="41"/>
      <c r="C148" s="44" t="s">
        <v>357</v>
      </c>
      <c r="D148" s="62">
        <v>0</v>
      </c>
      <c r="E148" s="62">
        <v>0</v>
      </c>
      <c r="F148" s="62">
        <v>0</v>
      </c>
      <c r="G148" s="62">
        <v>0</v>
      </c>
      <c r="H148" s="41"/>
      <c r="I148" s="41"/>
      <c r="J148" s="41"/>
      <c r="K148" s="41"/>
    </row>
    <row r="149" spans="1:11" ht="15" customHeight="1">
      <c r="A149" s="41"/>
      <c r="B149" s="41"/>
      <c r="C149" s="44" t="s">
        <v>361</v>
      </c>
      <c r="D149" s="62">
        <v>0</v>
      </c>
      <c r="E149" s="62">
        <v>0</v>
      </c>
      <c r="F149" s="62">
        <v>0</v>
      </c>
      <c r="G149" s="62">
        <v>0</v>
      </c>
      <c r="H149" s="41"/>
      <c r="I149" s="41"/>
      <c r="J149" s="41"/>
      <c r="K149" s="41"/>
    </row>
    <row r="150" spans="1:11" ht="20.100000000000001" customHeight="1">
      <c r="A150" s="41"/>
      <c r="B150" s="41"/>
      <c r="C150" s="44" t="s">
        <v>364</v>
      </c>
      <c r="D150" s="63">
        <v>0</v>
      </c>
      <c r="E150" s="63">
        <v>0</v>
      </c>
      <c r="F150" s="63">
        <v>0</v>
      </c>
      <c r="G150" s="63">
        <v>0</v>
      </c>
      <c r="H150" s="41"/>
      <c r="I150" s="41"/>
      <c r="J150" s="41"/>
      <c r="K150" s="41"/>
    </row>
    <row r="151" spans="1:11" ht="15" customHeight="1">
      <c r="A151" s="41"/>
      <c r="B151" s="41"/>
      <c r="C151" s="44" t="s">
        <v>357</v>
      </c>
      <c r="D151" s="62">
        <v>0</v>
      </c>
      <c r="E151" s="62">
        <v>0</v>
      </c>
      <c r="F151" s="62">
        <v>0</v>
      </c>
      <c r="G151" s="62">
        <v>0</v>
      </c>
      <c r="H151" s="41"/>
      <c r="I151" s="41"/>
      <c r="J151" s="41"/>
      <c r="K151" s="41"/>
    </row>
    <row r="152" spans="1:11" ht="15" customHeight="1">
      <c r="A152" s="41"/>
      <c r="B152" s="41"/>
      <c r="C152" s="44" t="s">
        <v>361</v>
      </c>
      <c r="D152" s="62">
        <v>0</v>
      </c>
      <c r="E152" s="62">
        <v>0</v>
      </c>
      <c r="F152" s="62">
        <v>0</v>
      </c>
      <c r="G152" s="62">
        <v>0</v>
      </c>
      <c r="H152" s="41"/>
      <c r="I152" s="41"/>
      <c r="J152" s="41"/>
      <c r="K152" s="41"/>
    </row>
    <row r="153" spans="1:11" ht="15" customHeight="1">
      <c r="A153" s="41"/>
      <c r="B153" s="41"/>
      <c r="C153" s="44" t="s">
        <v>363</v>
      </c>
      <c r="D153" s="62">
        <v>0</v>
      </c>
      <c r="E153" s="62">
        <v>200000</v>
      </c>
      <c r="F153" s="62">
        <v>200000</v>
      </c>
      <c r="G153" s="62">
        <v>200000</v>
      </c>
      <c r="H153" s="41"/>
      <c r="I153" s="41"/>
      <c r="J153" s="41"/>
      <c r="K153" s="41"/>
    </row>
    <row r="154" spans="1:11" ht="15" customHeight="1">
      <c r="A154" s="41"/>
      <c r="B154" s="41"/>
      <c r="C154" s="44" t="s">
        <v>357</v>
      </c>
      <c r="D154" s="62">
        <v>0</v>
      </c>
      <c r="E154" s="62">
        <v>200000</v>
      </c>
      <c r="F154" s="62">
        <v>200000</v>
      </c>
      <c r="G154" s="62">
        <v>200000</v>
      </c>
      <c r="H154" s="41"/>
      <c r="I154" s="41"/>
      <c r="J154" s="41"/>
      <c r="K154" s="41"/>
    </row>
    <row r="155" spans="1:11" ht="15" customHeight="1">
      <c r="A155" s="41"/>
      <c r="B155" s="41"/>
      <c r="C155" s="44" t="s">
        <v>361</v>
      </c>
      <c r="D155" s="62">
        <v>0</v>
      </c>
      <c r="E155" s="62">
        <v>0</v>
      </c>
      <c r="F155" s="62">
        <v>0</v>
      </c>
      <c r="G155" s="62">
        <v>0</v>
      </c>
      <c r="H155" s="41"/>
      <c r="I155" s="41"/>
      <c r="J155" s="41"/>
      <c r="K155" s="41"/>
    </row>
    <row r="156" spans="1:11" ht="15" customHeight="1">
      <c r="A156" s="41"/>
      <c r="B156" s="41"/>
      <c r="C156" s="44" t="s">
        <v>362</v>
      </c>
      <c r="D156" s="62">
        <v>0</v>
      </c>
      <c r="E156" s="62">
        <v>240000</v>
      </c>
      <c r="F156" s="62">
        <v>240000</v>
      </c>
      <c r="G156" s="62">
        <v>240000</v>
      </c>
      <c r="H156" s="41"/>
      <c r="I156" s="41"/>
      <c r="J156" s="41"/>
      <c r="K156" s="41"/>
    </row>
    <row r="157" spans="1:11" ht="15" customHeight="1">
      <c r="A157" s="41"/>
      <c r="B157" s="41"/>
      <c r="C157" s="44" t="s">
        <v>357</v>
      </c>
      <c r="D157" s="62">
        <v>0</v>
      </c>
      <c r="E157" s="62">
        <v>240000</v>
      </c>
      <c r="F157" s="62">
        <v>240000</v>
      </c>
      <c r="G157" s="62">
        <v>240000</v>
      </c>
      <c r="H157" s="41"/>
      <c r="I157" s="41"/>
      <c r="J157" s="41"/>
      <c r="K157" s="41"/>
    </row>
    <row r="158" spans="1:11" ht="15" customHeight="1">
      <c r="A158" s="41"/>
      <c r="B158" s="41"/>
      <c r="C158" s="44" t="s">
        <v>361</v>
      </c>
      <c r="D158" s="62">
        <v>0</v>
      </c>
      <c r="E158" s="62">
        <v>0</v>
      </c>
      <c r="F158" s="62">
        <v>0</v>
      </c>
      <c r="G158" s="62">
        <v>0</v>
      </c>
      <c r="H158" s="41"/>
      <c r="I158" s="41"/>
      <c r="J158" s="41"/>
      <c r="K158" s="41"/>
    </row>
    <row r="159" spans="1:11" ht="15" customHeight="1">
      <c r="A159" s="41"/>
      <c r="B159" s="41"/>
      <c r="C159" s="44" t="s">
        <v>360</v>
      </c>
      <c r="D159" s="62">
        <v>0</v>
      </c>
      <c r="E159" s="62">
        <v>0</v>
      </c>
      <c r="F159" s="62">
        <v>0</v>
      </c>
      <c r="G159" s="62">
        <v>0</v>
      </c>
      <c r="H159" s="41"/>
      <c r="I159" s="41"/>
      <c r="J159" s="41"/>
      <c r="K159" s="41"/>
    </row>
    <row r="160" spans="1:11" ht="15" customHeight="1">
      <c r="A160" s="41"/>
      <c r="B160" s="41"/>
      <c r="C160" s="44" t="s">
        <v>357</v>
      </c>
      <c r="D160" s="62">
        <v>0</v>
      </c>
      <c r="E160" s="62">
        <v>0</v>
      </c>
      <c r="F160" s="62">
        <v>0</v>
      </c>
      <c r="G160" s="62">
        <v>0</v>
      </c>
      <c r="H160" s="41"/>
      <c r="I160" s="41"/>
      <c r="J160" s="41"/>
      <c r="K160" s="41"/>
    </row>
    <row r="161" spans="1:11" ht="15" customHeight="1">
      <c r="A161" s="41"/>
      <c r="B161" s="41"/>
      <c r="C161" s="44" t="s">
        <v>356</v>
      </c>
      <c r="D161" s="62">
        <v>0</v>
      </c>
      <c r="E161" s="62">
        <v>0</v>
      </c>
      <c r="F161" s="62">
        <v>0</v>
      </c>
      <c r="G161" s="62">
        <v>0</v>
      </c>
      <c r="H161" s="41"/>
      <c r="I161" s="41"/>
      <c r="J161" s="41"/>
      <c r="K161" s="41"/>
    </row>
    <row r="162" spans="1:11" ht="15" customHeight="1">
      <c r="A162" s="41"/>
      <c r="B162" s="41"/>
      <c r="C162" s="44" t="s">
        <v>355</v>
      </c>
      <c r="D162" s="62">
        <v>0</v>
      </c>
      <c r="E162" s="62">
        <v>0</v>
      </c>
      <c r="F162" s="62">
        <v>0</v>
      </c>
      <c r="G162" s="62">
        <v>0</v>
      </c>
      <c r="H162" s="41"/>
      <c r="I162" s="41"/>
      <c r="J162" s="41"/>
      <c r="K162" s="41"/>
    </row>
    <row r="163" spans="1:11" ht="15" customHeight="1">
      <c r="A163" s="41"/>
      <c r="B163" s="41"/>
      <c r="C163" s="44" t="s">
        <v>354</v>
      </c>
      <c r="D163" s="62">
        <v>0</v>
      </c>
      <c r="E163" s="62">
        <v>0</v>
      </c>
      <c r="F163" s="62">
        <v>0</v>
      </c>
      <c r="G163" s="62">
        <v>0</v>
      </c>
      <c r="H163" s="41"/>
      <c r="I163" s="41"/>
      <c r="J163" s="41"/>
      <c r="K163" s="41"/>
    </row>
    <row r="164" spans="1:11" ht="15" customHeight="1">
      <c r="A164" s="41"/>
      <c r="B164" s="41"/>
      <c r="C164" s="44" t="s">
        <v>353</v>
      </c>
      <c r="D164" s="62">
        <v>0</v>
      </c>
      <c r="E164" s="62">
        <v>0</v>
      </c>
      <c r="F164" s="62">
        <v>0</v>
      </c>
      <c r="G164" s="62">
        <v>0</v>
      </c>
      <c r="H164" s="41"/>
      <c r="I164" s="41"/>
      <c r="J164" s="41"/>
      <c r="K164" s="41"/>
    </row>
    <row r="165" spans="1:11" ht="15" customHeight="1">
      <c r="A165" s="41"/>
      <c r="B165" s="41"/>
      <c r="C165" s="44" t="s">
        <v>359</v>
      </c>
      <c r="D165" s="62">
        <v>0</v>
      </c>
      <c r="E165" s="62">
        <v>3000000</v>
      </c>
      <c r="F165" s="62">
        <v>2000000</v>
      </c>
      <c r="G165" s="62">
        <v>2000000</v>
      </c>
      <c r="H165" s="41"/>
      <c r="I165" s="41"/>
      <c r="J165" s="41"/>
      <c r="K165" s="41"/>
    </row>
    <row r="166" spans="1:11" ht="15" customHeight="1">
      <c r="A166" s="41"/>
      <c r="B166" s="41"/>
      <c r="C166" s="44" t="s">
        <v>357</v>
      </c>
      <c r="D166" s="62">
        <v>0</v>
      </c>
      <c r="E166" s="62">
        <v>3000000</v>
      </c>
      <c r="F166" s="62">
        <v>2000000</v>
      </c>
      <c r="G166" s="62">
        <v>2000000</v>
      </c>
      <c r="H166" s="41"/>
      <c r="I166" s="41"/>
      <c r="J166" s="41"/>
      <c r="K166" s="41"/>
    </row>
    <row r="167" spans="1:11" ht="15" customHeight="1">
      <c r="A167" s="41"/>
      <c r="B167" s="41"/>
      <c r="C167" s="44" t="s">
        <v>356</v>
      </c>
      <c r="D167" s="62">
        <v>0</v>
      </c>
      <c r="E167" s="62">
        <v>0</v>
      </c>
      <c r="F167" s="62">
        <v>0</v>
      </c>
      <c r="G167" s="62">
        <v>0</v>
      </c>
      <c r="H167" s="41"/>
      <c r="I167" s="41"/>
      <c r="J167" s="41"/>
      <c r="K167" s="41"/>
    </row>
    <row r="168" spans="1:11" ht="15" customHeight="1">
      <c r="A168" s="41"/>
      <c r="B168" s="41"/>
      <c r="C168" s="44" t="s">
        <v>355</v>
      </c>
      <c r="D168" s="62">
        <v>0</v>
      </c>
      <c r="E168" s="62">
        <v>0</v>
      </c>
      <c r="F168" s="62">
        <v>0</v>
      </c>
      <c r="G168" s="62">
        <v>0</v>
      </c>
      <c r="H168" s="41"/>
      <c r="I168" s="41"/>
      <c r="J168" s="41"/>
      <c r="K168" s="41"/>
    </row>
    <row r="169" spans="1:11" ht="15" customHeight="1">
      <c r="A169" s="41"/>
      <c r="B169" s="41"/>
      <c r="C169" s="44" t="s">
        <v>354</v>
      </c>
      <c r="D169" s="62">
        <v>0</v>
      </c>
      <c r="E169" s="62">
        <v>0</v>
      </c>
      <c r="F169" s="62">
        <v>0</v>
      </c>
      <c r="G169" s="62">
        <v>0</v>
      </c>
      <c r="H169" s="41"/>
      <c r="I169" s="41"/>
      <c r="J169" s="41"/>
      <c r="K169" s="41"/>
    </row>
    <row r="170" spans="1:11" ht="15" customHeight="1">
      <c r="A170" s="41"/>
      <c r="B170" s="41"/>
      <c r="C170" s="44" t="s">
        <v>353</v>
      </c>
      <c r="D170" s="62">
        <v>0</v>
      </c>
      <c r="E170" s="62">
        <v>0</v>
      </c>
      <c r="F170" s="62">
        <v>0</v>
      </c>
      <c r="G170" s="62">
        <v>0</v>
      </c>
      <c r="H170" s="41"/>
      <c r="I170" s="41"/>
      <c r="J170" s="41"/>
      <c r="K170" s="41"/>
    </row>
    <row r="171" spans="1:11" ht="15" customHeight="1">
      <c r="A171" s="41"/>
      <c r="B171" s="41"/>
      <c r="C171" s="44" t="s">
        <v>358</v>
      </c>
      <c r="D171" s="62">
        <v>0</v>
      </c>
      <c r="E171" s="62">
        <v>0</v>
      </c>
      <c r="F171" s="62">
        <v>0</v>
      </c>
      <c r="G171" s="62">
        <v>0</v>
      </c>
      <c r="H171" s="41"/>
      <c r="I171" s="41"/>
      <c r="J171" s="41"/>
      <c r="K171" s="41"/>
    </row>
    <row r="172" spans="1:11" ht="15" customHeight="1">
      <c r="A172" s="41"/>
      <c r="B172" s="41"/>
      <c r="C172" s="44" t="s">
        <v>357</v>
      </c>
      <c r="D172" s="62">
        <v>0</v>
      </c>
      <c r="E172" s="62">
        <v>0</v>
      </c>
      <c r="F172" s="62">
        <v>0</v>
      </c>
      <c r="G172" s="62">
        <v>0</v>
      </c>
      <c r="H172" s="41"/>
      <c r="I172" s="41"/>
      <c r="J172" s="41"/>
      <c r="K172" s="41"/>
    </row>
    <row r="173" spans="1:11" ht="15" customHeight="1">
      <c r="A173" s="41"/>
      <c r="B173" s="41"/>
      <c r="C173" s="44" t="s">
        <v>356</v>
      </c>
      <c r="D173" s="62">
        <v>0</v>
      </c>
      <c r="E173" s="62">
        <v>0</v>
      </c>
      <c r="F173" s="62">
        <v>0</v>
      </c>
      <c r="G173" s="62">
        <v>0</v>
      </c>
      <c r="H173" s="41"/>
      <c r="I173" s="41"/>
      <c r="J173" s="41"/>
      <c r="K173" s="41"/>
    </row>
    <row r="174" spans="1:11" ht="15" customHeight="1">
      <c r="A174" s="41"/>
      <c r="B174" s="41"/>
      <c r="C174" s="44" t="s">
        <v>355</v>
      </c>
      <c r="D174" s="62">
        <v>0</v>
      </c>
      <c r="E174" s="62">
        <v>0</v>
      </c>
      <c r="F174" s="62">
        <v>0</v>
      </c>
      <c r="G174" s="62">
        <v>0</v>
      </c>
      <c r="H174" s="41"/>
      <c r="I174" s="41"/>
      <c r="J174" s="41"/>
      <c r="K174" s="41"/>
    </row>
    <row r="175" spans="1:11" ht="15" customHeight="1">
      <c r="A175" s="41"/>
      <c r="B175" s="41"/>
      <c r="C175" s="44" t="s">
        <v>354</v>
      </c>
      <c r="D175" s="62">
        <v>0</v>
      </c>
      <c r="E175" s="62">
        <v>0</v>
      </c>
      <c r="F175" s="62">
        <v>0</v>
      </c>
      <c r="G175" s="62">
        <v>0</v>
      </c>
      <c r="H175" s="41"/>
      <c r="I175" s="41"/>
      <c r="J175" s="41"/>
      <c r="K175" s="41"/>
    </row>
    <row r="176" spans="1:11" ht="15" customHeight="1">
      <c r="A176" s="41"/>
      <c r="B176" s="41"/>
      <c r="C176" s="44" t="s">
        <v>353</v>
      </c>
      <c r="D176" s="62">
        <v>0</v>
      </c>
      <c r="E176" s="62">
        <v>0</v>
      </c>
      <c r="F176" s="62">
        <v>0</v>
      </c>
      <c r="G176" s="62">
        <v>0</v>
      </c>
      <c r="H176" s="41"/>
      <c r="I176" s="41"/>
      <c r="J176" s="41"/>
      <c r="K176" s="41"/>
    </row>
    <row r="177" spans="1:11" ht="15" customHeight="1">
      <c r="A177" s="41"/>
      <c r="B177" s="41"/>
      <c r="C177" s="44" t="s">
        <v>352</v>
      </c>
      <c r="D177" s="62">
        <v>0</v>
      </c>
      <c r="E177" s="62">
        <v>0</v>
      </c>
      <c r="F177" s="62">
        <v>0</v>
      </c>
      <c r="G177" s="62">
        <v>0</v>
      </c>
      <c r="H177" s="41"/>
      <c r="I177" s="41"/>
      <c r="J177" s="41"/>
      <c r="K177" s="41"/>
    </row>
    <row r="178" spans="1:11" ht="15" customHeight="1">
      <c r="A178" s="41"/>
      <c r="B178" s="41"/>
      <c r="C178" s="44" t="s">
        <v>351</v>
      </c>
      <c r="D178" s="62">
        <v>0</v>
      </c>
      <c r="E178" s="62">
        <v>0</v>
      </c>
      <c r="F178" s="62">
        <v>0</v>
      </c>
      <c r="G178" s="62">
        <v>0</v>
      </c>
      <c r="H178" s="41"/>
      <c r="I178" s="41"/>
      <c r="J178" s="41"/>
      <c r="K178" s="41"/>
    </row>
    <row r="179" spans="1:11" ht="20.100000000000001" customHeight="1">
      <c r="A179" s="41"/>
      <c r="B179" s="41"/>
      <c r="C179" s="1065" t="s">
        <v>348</v>
      </c>
      <c r="D179" s="41"/>
      <c r="E179" s="41"/>
      <c r="F179" s="41"/>
      <c r="G179" s="41"/>
      <c r="H179" s="41"/>
      <c r="I179" s="41"/>
      <c r="J179" s="41"/>
      <c r="K179" s="41"/>
    </row>
    <row r="180" spans="1:11" ht="20.100000000000001" customHeight="1">
      <c r="A180" s="1066" t="s">
        <v>433</v>
      </c>
      <c r="B180" s="51" t="s">
        <v>284</v>
      </c>
      <c r="C180" s="51" t="s">
        <v>348</v>
      </c>
      <c r="D180" s="41"/>
      <c r="E180" s="1067" t="s">
        <v>348</v>
      </c>
      <c r="F180" s="51" t="s">
        <v>284</v>
      </c>
      <c r="G180" s="51" t="s">
        <v>348</v>
      </c>
      <c r="H180" s="1068" t="s">
        <v>348</v>
      </c>
      <c r="I180" s="1067" t="s">
        <v>348</v>
      </c>
      <c r="J180" s="51" t="s">
        <v>284</v>
      </c>
      <c r="K180" s="51" t="s">
        <v>348</v>
      </c>
    </row>
    <row r="181" spans="1:11" ht="20.100000000000001" customHeight="1">
      <c r="A181" s="1069" t="s">
        <v>432</v>
      </c>
      <c r="B181" s="51" t="s">
        <v>349</v>
      </c>
      <c r="C181" s="51" t="s">
        <v>348</v>
      </c>
      <c r="D181" s="41"/>
      <c r="E181" s="1069" t="s">
        <v>431</v>
      </c>
      <c r="F181" s="51" t="s">
        <v>349</v>
      </c>
      <c r="G181" s="51" t="s">
        <v>348</v>
      </c>
      <c r="H181" s="41"/>
      <c r="I181" s="1069" t="s">
        <v>350</v>
      </c>
      <c r="J181" s="51" t="s">
        <v>349</v>
      </c>
      <c r="K181" s="51" t="s">
        <v>348</v>
      </c>
    </row>
    <row r="182" spans="1:11" ht="20.100000000000001" customHeight="1">
      <c r="A182" s="1070" t="s">
        <v>348</v>
      </c>
      <c r="B182" s="51" t="s">
        <v>283</v>
      </c>
      <c r="C182" s="51" t="s">
        <v>348</v>
      </c>
      <c r="D182" s="41"/>
      <c r="E182" s="1070" t="s">
        <v>348</v>
      </c>
      <c r="F182" s="51" t="s">
        <v>283</v>
      </c>
      <c r="G182" s="51" t="s">
        <v>348</v>
      </c>
      <c r="H182" s="41"/>
      <c r="I182" s="1070" t="s">
        <v>348</v>
      </c>
      <c r="J182" s="51" t="s">
        <v>283</v>
      </c>
      <c r="K182" s="51" t="s">
        <v>348</v>
      </c>
    </row>
  </sheetData>
  <mergeCells count="23">
    <mergeCell ref="D79:G79"/>
    <mergeCell ref="D80:G80"/>
    <mergeCell ref="D81:G81"/>
    <mergeCell ref="D82:G82"/>
    <mergeCell ref="C91:G91"/>
    <mergeCell ref="C78:G78"/>
    <mergeCell ref="D7:G7"/>
    <mergeCell ref="C8:G8"/>
    <mergeCell ref="C9:G9"/>
    <mergeCell ref="D10:G10"/>
    <mergeCell ref="D14:G14"/>
    <mergeCell ref="C20:G20"/>
    <mergeCell ref="D21:G21"/>
    <mergeCell ref="D22:G22"/>
    <mergeCell ref="D23:G23"/>
    <mergeCell ref="D24:G24"/>
    <mergeCell ref="C33:G33"/>
    <mergeCell ref="D6:G6"/>
    <mergeCell ref="C1:G1"/>
    <mergeCell ref="C2:G2"/>
    <mergeCell ref="D3:G3"/>
    <mergeCell ref="D4:G4"/>
    <mergeCell ref="D5:G5"/>
  </mergeCells>
  <pageMargins left="0" right="0" top="0" bottom="0"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1B797-3B41-4E5B-A9BB-9A7D37954D9D}">
  <sheetPr>
    <tabColor rgb="FF92D050"/>
    <outlinePr summaryBelow="0"/>
  </sheetPr>
  <dimension ref="A1:K292"/>
  <sheetViews>
    <sheetView workbookViewId="0">
      <selection activeCell="K27" sqref="K2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3654</v>
      </c>
      <c r="E3" s="1327"/>
      <c r="F3" s="1327"/>
      <c r="G3" s="1327"/>
      <c r="H3" s="4"/>
      <c r="I3" s="4"/>
      <c r="J3" s="4"/>
      <c r="K3" s="4"/>
    </row>
    <row r="4" spans="1:11" ht="14.1" customHeight="1">
      <c r="A4" s="4"/>
      <c r="B4" s="4"/>
      <c r="C4" s="16" t="s">
        <v>428</v>
      </c>
      <c r="D4" s="1326" t="s">
        <v>3655</v>
      </c>
      <c r="E4" s="1327"/>
      <c r="F4" s="1327"/>
      <c r="G4" s="1327"/>
      <c r="H4" s="4"/>
      <c r="I4" s="4"/>
      <c r="J4" s="4"/>
      <c r="K4" s="4"/>
    </row>
    <row r="5" spans="1:11" ht="14.1" customHeight="1">
      <c r="A5" s="4"/>
      <c r="B5" s="4"/>
      <c r="C5" s="16" t="s">
        <v>0</v>
      </c>
      <c r="D5" s="1326" t="s">
        <v>3656</v>
      </c>
      <c r="E5" s="1327"/>
      <c r="F5" s="1327"/>
      <c r="G5" s="1327"/>
      <c r="H5" s="4"/>
      <c r="I5" s="4"/>
      <c r="J5" s="4"/>
      <c r="K5" s="4"/>
    </row>
    <row r="6" spans="1:11" ht="14.1" customHeight="1">
      <c r="A6" s="4"/>
      <c r="B6" s="4"/>
      <c r="C6" s="16" t="s">
        <v>1</v>
      </c>
      <c r="D6" s="1326" t="s">
        <v>3657</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20.100000000000001" customHeight="1">
      <c r="A9" s="4"/>
      <c r="B9" s="4"/>
      <c r="C9" s="1324" t="s">
        <v>3658</v>
      </c>
      <c r="D9" s="1325"/>
      <c r="E9" s="1325"/>
      <c r="F9" s="1325"/>
      <c r="G9" s="1325"/>
      <c r="H9" s="4"/>
      <c r="I9" s="4"/>
      <c r="J9" s="4"/>
      <c r="K9" s="4"/>
    </row>
    <row r="10" spans="1:11" ht="30.95" customHeight="1">
      <c r="A10" s="4"/>
      <c r="B10" s="4"/>
      <c r="C10" s="8" t="s">
        <v>5</v>
      </c>
      <c r="D10" s="1318" t="s">
        <v>3659</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14.1" customHeight="1">
      <c r="A13" s="4"/>
      <c r="B13" s="4"/>
      <c r="C13" s="7" t="s">
        <v>3660</v>
      </c>
      <c r="D13" s="35" t="s">
        <v>796</v>
      </c>
      <c r="E13" s="35" t="s">
        <v>796</v>
      </c>
      <c r="F13" s="35" t="s">
        <v>796</v>
      </c>
      <c r="G13" s="35" t="s">
        <v>796</v>
      </c>
      <c r="H13" s="4"/>
      <c r="I13" s="4"/>
      <c r="J13" s="4"/>
      <c r="K13" s="4"/>
    </row>
    <row r="14" spans="1:11" ht="32.1" customHeight="1">
      <c r="A14" s="4"/>
      <c r="B14" s="4"/>
      <c r="C14" s="8" t="s">
        <v>260</v>
      </c>
      <c r="D14" s="1318" t="s">
        <v>3661</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20.100000000000001" customHeight="1">
      <c r="A17" s="4"/>
      <c r="B17" s="4"/>
      <c r="C17" s="7" t="s">
        <v>3662</v>
      </c>
      <c r="D17" s="35" t="s">
        <v>598</v>
      </c>
      <c r="E17" s="35" t="s">
        <v>598</v>
      </c>
      <c r="F17" s="35" t="s">
        <v>598</v>
      </c>
      <c r="G17" s="35" t="s">
        <v>598</v>
      </c>
      <c r="H17" s="4"/>
      <c r="I17" s="4"/>
      <c r="J17" s="4"/>
      <c r="K17" s="4"/>
    </row>
    <row r="18" spans="1:11" ht="14.1" customHeight="1">
      <c r="A18" s="4"/>
      <c r="B18" s="4"/>
      <c r="C18" s="1316" t="s">
        <v>291</v>
      </c>
      <c r="D18" s="1317"/>
      <c r="E18" s="1317"/>
      <c r="F18" s="1317"/>
      <c r="G18" s="1317"/>
      <c r="H18" s="4"/>
      <c r="I18" s="4"/>
      <c r="J18" s="4"/>
      <c r="K18" s="4"/>
    </row>
    <row r="19" spans="1:11" ht="14.1" customHeight="1">
      <c r="A19" s="4"/>
      <c r="B19" s="4"/>
      <c r="C19" s="26" t="s">
        <v>3663</v>
      </c>
      <c r="D19" s="1316" t="s">
        <v>3664</v>
      </c>
      <c r="E19" s="1317"/>
      <c r="F19" s="1317"/>
      <c r="G19" s="1317"/>
      <c r="H19" s="4"/>
      <c r="I19" s="4"/>
      <c r="J19" s="4"/>
      <c r="K19" s="4"/>
    </row>
    <row r="20" spans="1:11" ht="18" customHeight="1">
      <c r="A20" s="4"/>
      <c r="B20" s="4"/>
      <c r="C20" s="14" t="s">
        <v>382</v>
      </c>
      <c r="D20" s="1314" t="s">
        <v>3665</v>
      </c>
      <c r="E20" s="1315"/>
      <c r="F20" s="1315"/>
      <c r="G20" s="1315"/>
      <c r="H20" s="4"/>
      <c r="I20" s="4"/>
      <c r="J20" s="4"/>
      <c r="K20" s="4"/>
    </row>
    <row r="21" spans="1:11" ht="18" customHeight="1">
      <c r="A21" s="4"/>
      <c r="B21" s="4"/>
      <c r="C21" s="27" t="s">
        <v>380</v>
      </c>
      <c r="D21" s="1310" t="s">
        <v>3666</v>
      </c>
      <c r="E21" s="1311"/>
      <c r="F21" s="1311"/>
      <c r="G21" s="1311"/>
      <c r="H21" s="4"/>
      <c r="I21" s="4"/>
      <c r="J21" s="4"/>
      <c r="K21" s="4"/>
    </row>
    <row r="22" spans="1:11" ht="18" customHeight="1">
      <c r="A22" s="4"/>
      <c r="B22" s="4"/>
      <c r="C22" s="27" t="s">
        <v>15</v>
      </c>
      <c r="D22" s="1310" t="s">
        <v>3667</v>
      </c>
      <c r="E22" s="1311"/>
      <c r="F22" s="1311"/>
      <c r="G22" s="1311"/>
      <c r="H22" s="4"/>
      <c r="I22" s="4"/>
      <c r="J22" s="4"/>
      <c r="K22" s="4"/>
    </row>
    <row r="23" spans="1:11" ht="15" customHeight="1">
      <c r="A23" s="4"/>
      <c r="B23" s="4"/>
      <c r="C23" s="13"/>
      <c r="D23" s="33">
        <v>2022</v>
      </c>
      <c r="E23" s="33">
        <v>2023</v>
      </c>
      <c r="F23" s="33">
        <v>2024</v>
      </c>
      <c r="G23" s="33">
        <v>2025</v>
      </c>
      <c r="H23" s="4"/>
      <c r="I23" s="4"/>
      <c r="J23" s="4"/>
      <c r="K23" s="4"/>
    </row>
    <row r="24" spans="1:11" ht="15" customHeight="1">
      <c r="A24" s="4"/>
      <c r="B24" s="4"/>
      <c r="C24" s="12"/>
      <c r="D24" s="34" t="s">
        <v>7</v>
      </c>
      <c r="E24" s="34" t="s">
        <v>8</v>
      </c>
      <c r="F24" s="34" t="s">
        <v>8</v>
      </c>
      <c r="G24" s="34" t="s">
        <v>8</v>
      </c>
      <c r="H24" s="4"/>
      <c r="I24" s="4"/>
      <c r="J24" s="4"/>
      <c r="K24" s="4"/>
    </row>
    <row r="25" spans="1:11" ht="14.1" customHeight="1">
      <c r="A25" s="4"/>
      <c r="B25" s="4"/>
      <c r="C25" s="7" t="s">
        <v>16</v>
      </c>
      <c r="D25" s="35" t="s">
        <v>409</v>
      </c>
      <c r="E25" s="35" t="s">
        <v>408</v>
      </c>
      <c r="F25" s="35" t="s">
        <v>408</v>
      </c>
      <c r="G25" s="35" t="s">
        <v>408</v>
      </c>
      <c r="H25" s="4"/>
      <c r="I25" s="4"/>
      <c r="J25" s="4"/>
      <c r="K25" s="4"/>
    </row>
    <row r="26" spans="1:11" ht="14.1" customHeight="1">
      <c r="A26" s="4"/>
      <c r="B26" s="4"/>
      <c r="C26" s="7" t="s">
        <v>481</v>
      </c>
      <c r="D26" s="35" t="s">
        <v>3668</v>
      </c>
      <c r="E26" s="35" t="s">
        <v>3669</v>
      </c>
      <c r="F26" s="35" t="s">
        <v>3669</v>
      </c>
      <c r="G26" s="35" t="s">
        <v>3669</v>
      </c>
      <c r="H26" s="4"/>
      <c r="I26" s="4"/>
      <c r="J26" s="4"/>
      <c r="K26" s="4"/>
    </row>
    <row r="27" spans="1:11" ht="14.1" customHeight="1">
      <c r="A27" s="4"/>
      <c r="B27" s="4"/>
      <c r="C27" s="7" t="s">
        <v>480</v>
      </c>
      <c r="D27" s="35" t="s">
        <v>3670</v>
      </c>
      <c r="E27" s="35" t="s">
        <v>3671</v>
      </c>
      <c r="F27" s="35" t="s">
        <v>3671</v>
      </c>
      <c r="G27" s="35" t="s">
        <v>3671</v>
      </c>
      <c r="H27" s="4"/>
      <c r="I27" s="4"/>
      <c r="J27" s="4"/>
      <c r="K27" s="4"/>
    </row>
    <row r="28" spans="1:11" ht="14.1" customHeight="1">
      <c r="A28" s="4"/>
      <c r="B28" s="4"/>
      <c r="C28" s="7" t="s">
        <v>375</v>
      </c>
      <c r="D28" s="35" t="s">
        <v>348</v>
      </c>
      <c r="E28" s="35" t="s">
        <v>3672</v>
      </c>
      <c r="F28" s="35" t="s">
        <v>372</v>
      </c>
      <c r="G28" s="35" t="s">
        <v>372</v>
      </c>
      <c r="H28" s="4"/>
      <c r="I28" s="4"/>
      <c r="J28" s="4"/>
      <c r="K28" s="4"/>
    </row>
    <row r="29" spans="1:11" ht="14.1" customHeight="1">
      <c r="A29" s="4"/>
      <c r="B29" s="4"/>
      <c r="C29" s="7" t="s">
        <v>374</v>
      </c>
      <c r="D29" s="35" t="s">
        <v>348</v>
      </c>
      <c r="E29" s="35" t="s">
        <v>3673</v>
      </c>
      <c r="F29" s="35" t="s">
        <v>372</v>
      </c>
      <c r="G29" s="35" t="s">
        <v>372</v>
      </c>
      <c r="H29" s="4"/>
      <c r="I29" s="4"/>
      <c r="J29" s="4"/>
      <c r="K29" s="4"/>
    </row>
    <row r="30" spans="1:11" ht="14.1" customHeight="1">
      <c r="A30" s="4"/>
      <c r="B30" s="4"/>
      <c r="C30" s="7" t="s">
        <v>22</v>
      </c>
      <c r="D30" s="35" t="s">
        <v>348</v>
      </c>
      <c r="E30" s="35" t="s">
        <v>3674</v>
      </c>
      <c r="F30" s="35" t="s">
        <v>372</v>
      </c>
      <c r="G30" s="35" t="s">
        <v>372</v>
      </c>
      <c r="H30" s="4"/>
      <c r="I30" s="4"/>
      <c r="J30" s="4"/>
      <c r="K30" s="4"/>
    </row>
    <row r="31" spans="1:11" ht="14.1" customHeight="1">
      <c r="A31" s="4"/>
      <c r="B31" s="4"/>
      <c r="C31" s="1312" t="s">
        <v>371</v>
      </c>
      <c r="D31" s="1313"/>
      <c r="E31" s="1313"/>
      <c r="F31" s="1313"/>
      <c r="G31" s="1313"/>
      <c r="H31" s="4"/>
      <c r="I31" s="4"/>
      <c r="J31" s="4"/>
      <c r="K31" s="4"/>
    </row>
    <row r="32" spans="1:11" ht="14.1" customHeight="1">
      <c r="A32" s="4"/>
      <c r="B32" s="4"/>
      <c r="C32" s="13"/>
      <c r="D32" s="33">
        <v>2022</v>
      </c>
      <c r="E32" s="33">
        <v>2023</v>
      </c>
      <c r="F32" s="33">
        <v>2024</v>
      </c>
      <c r="G32" s="33">
        <v>2025</v>
      </c>
      <c r="H32" s="4"/>
      <c r="I32" s="4"/>
      <c r="J32" s="4"/>
      <c r="K32" s="4"/>
    </row>
    <row r="33" spans="1:11" ht="14.1" customHeight="1">
      <c r="A33" s="4"/>
      <c r="B33" s="4"/>
      <c r="C33" s="12"/>
      <c r="D33" s="34" t="s">
        <v>7</v>
      </c>
      <c r="E33" s="34" t="s">
        <v>8</v>
      </c>
      <c r="F33" s="34" t="s">
        <v>8</v>
      </c>
      <c r="G33" s="34" t="s">
        <v>8</v>
      </c>
      <c r="H33" s="4"/>
      <c r="I33" s="4"/>
      <c r="J33" s="4"/>
      <c r="K33" s="4"/>
    </row>
    <row r="34" spans="1:11" ht="14.1" customHeight="1">
      <c r="A34" s="4"/>
      <c r="B34" s="4"/>
      <c r="C34" s="11" t="s">
        <v>368</v>
      </c>
      <c r="D34" s="30">
        <v>0</v>
      </c>
      <c r="E34" s="30">
        <v>111300000</v>
      </c>
      <c r="F34" s="30">
        <v>111300000</v>
      </c>
      <c r="G34" s="30">
        <v>111300000</v>
      </c>
      <c r="H34" s="4"/>
      <c r="I34" s="4"/>
      <c r="J34" s="4"/>
      <c r="K34" s="4"/>
    </row>
    <row r="35" spans="1:11" ht="14.1" customHeight="1">
      <c r="A35" s="4"/>
      <c r="B35" s="4"/>
      <c r="C35" s="11" t="s">
        <v>357</v>
      </c>
      <c r="D35" s="30">
        <v>0</v>
      </c>
      <c r="E35" s="30">
        <v>111300000</v>
      </c>
      <c r="F35" s="30">
        <v>111300000</v>
      </c>
      <c r="G35" s="30">
        <v>111300000</v>
      </c>
      <c r="H35" s="4"/>
      <c r="I35" s="4"/>
      <c r="J35" s="4"/>
      <c r="K35" s="4"/>
    </row>
    <row r="36" spans="1:11" ht="14.1" customHeight="1">
      <c r="A36" s="4"/>
      <c r="B36" s="4"/>
      <c r="C36" s="11" t="s">
        <v>361</v>
      </c>
      <c r="D36" s="30">
        <v>0</v>
      </c>
      <c r="E36" s="30">
        <v>0</v>
      </c>
      <c r="F36" s="30">
        <v>0</v>
      </c>
      <c r="G36" s="30">
        <v>0</v>
      </c>
      <c r="H36" s="4"/>
      <c r="I36" s="4"/>
      <c r="J36" s="4"/>
      <c r="K36" s="4"/>
    </row>
    <row r="37" spans="1:11" ht="14.1" customHeight="1">
      <c r="A37" s="4"/>
      <c r="B37" s="4"/>
      <c r="C37" s="11" t="s">
        <v>367</v>
      </c>
      <c r="D37" s="30">
        <v>0</v>
      </c>
      <c r="E37" s="30">
        <v>17000000</v>
      </c>
      <c r="F37" s="30">
        <v>17000000</v>
      </c>
      <c r="G37" s="30">
        <v>17000000</v>
      </c>
      <c r="H37" s="4"/>
      <c r="I37" s="4"/>
      <c r="J37" s="4"/>
      <c r="K37" s="4"/>
    </row>
    <row r="38" spans="1:11" ht="14.1" customHeight="1">
      <c r="A38" s="4"/>
      <c r="B38" s="4"/>
      <c r="C38" s="11" t="s">
        <v>357</v>
      </c>
      <c r="D38" s="30">
        <v>0</v>
      </c>
      <c r="E38" s="30">
        <v>17000000</v>
      </c>
      <c r="F38" s="30">
        <v>17000000</v>
      </c>
      <c r="G38" s="30">
        <v>17000000</v>
      </c>
      <c r="H38" s="4"/>
      <c r="I38" s="4"/>
      <c r="J38" s="4"/>
      <c r="K38" s="4"/>
    </row>
    <row r="39" spans="1:11" ht="14.1" customHeight="1">
      <c r="A39" s="4"/>
      <c r="B39" s="4"/>
      <c r="C39" s="11" t="s">
        <v>361</v>
      </c>
      <c r="D39" s="30">
        <v>0</v>
      </c>
      <c r="E39" s="30">
        <v>0</v>
      </c>
      <c r="F39" s="30">
        <v>0</v>
      </c>
      <c r="G39" s="30">
        <v>0</v>
      </c>
      <c r="H39" s="4"/>
      <c r="I39" s="4"/>
      <c r="J39" s="4"/>
      <c r="K39" s="4"/>
    </row>
    <row r="40" spans="1:11" ht="14.1" customHeight="1">
      <c r="A40" s="4"/>
      <c r="B40" s="4"/>
      <c r="C40" s="11" t="s">
        <v>366</v>
      </c>
      <c r="D40" s="30">
        <v>0</v>
      </c>
      <c r="E40" s="30">
        <v>0</v>
      </c>
      <c r="F40" s="30">
        <v>0</v>
      </c>
      <c r="G40" s="30">
        <v>0</v>
      </c>
      <c r="H40" s="4"/>
      <c r="I40" s="4"/>
      <c r="J40" s="4"/>
      <c r="K40" s="4"/>
    </row>
    <row r="41" spans="1:11" ht="14.1" customHeight="1">
      <c r="A41" s="4"/>
      <c r="B41" s="4"/>
      <c r="C41" s="11" t="s">
        <v>357</v>
      </c>
      <c r="D41" s="30">
        <v>0</v>
      </c>
      <c r="E41" s="30">
        <v>0</v>
      </c>
      <c r="F41" s="30">
        <v>0</v>
      </c>
      <c r="G41" s="30">
        <v>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365</v>
      </c>
      <c r="D43" s="30">
        <v>0</v>
      </c>
      <c r="E43" s="30">
        <v>0</v>
      </c>
      <c r="F43" s="30">
        <v>0</v>
      </c>
      <c r="G43" s="30">
        <v>0</v>
      </c>
      <c r="H43" s="4"/>
      <c r="I43" s="4"/>
      <c r="J43" s="4"/>
      <c r="K43" s="4"/>
    </row>
    <row r="44" spans="1:11" ht="14.1" customHeight="1">
      <c r="A44" s="4"/>
      <c r="B44" s="4"/>
      <c r="C44" s="11" t="s">
        <v>357</v>
      </c>
      <c r="D44" s="30">
        <v>0</v>
      </c>
      <c r="E44" s="30">
        <v>0</v>
      </c>
      <c r="F44" s="30">
        <v>0</v>
      </c>
      <c r="G44" s="30">
        <v>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370</v>
      </c>
      <c r="D46" s="30">
        <v>0</v>
      </c>
      <c r="E46" s="30">
        <v>0</v>
      </c>
      <c r="F46" s="30">
        <v>0</v>
      </c>
      <c r="G46" s="30">
        <v>0</v>
      </c>
      <c r="H46" s="4"/>
      <c r="I46" s="4"/>
      <c r="J46" s="4"/>
      <c r="K46" s="4"/>
    </row>
    <row r="47" spans="1:11" ht="14.1" customHeight="1">
      <c r="A47" s="4"/>
      <c r="B47" s="4"/>
      <c r="C47" s="11" t="s">
        <v>357</v>
      </c>
      <c r="D47" s="30">
        <v>0</v>
      </c>
      <c r="E47" s="30">
        <v>0</v>
      </c>
      <c r="F47" s="30">
        <v>0</v>
      </c>
      <c r="G47" s="30">
        <v>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363</v>
      </c>
      <c r="D49" s="30">
        <v>0</v>
      </c>
      <c r="E49" s="30">
        <v>0</v>
      </c>
      <c r="F49" s="30">
        <v>0</v>
      </c>
      <c r="G49" s="30">
        <v>0</v>
      </c>
      <c r="H49" s="4"/>
      <c r="I49" s="4"/>
      <c r="J49" s="4"/>
      <c r="K49" s="4"/>
    </row>
    <row r="50" spans="1:11" ht="14.1" customHeight="1">
      <c r="A50" s="4"/>
      <c r="B50" s="4"/>
      <c r="C50" s="11" t="s">
        <v>357</v>
      </c>
      <c r="D50" s="30">
        <v>0</v>
      </c>
      <c r="E50" s="30">
        <v>0</v>
      </c>
      <c r="F50" s="30">
        <v>0</v>
      </c>
      <c r="G50" s="30">
        <v>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362</v>
      </c>
      <c r="D52" s="30">
        <v>0</v>
      </c>
      <c r="E52" s="30">
        <v>0</v>
      </c>
      <c r="F52" s="30">
        <v>0</v>
      </c>
      <c r="G52" s="30">
        <v>0</v>
      </c>
      <c r="H52" s="4"/>
      <c r="I52" s="4"/>
      <c r="J52" s="4"/>
      <c r="K52" s="4"/>
    </row>
    <row r="53" spans="1:11" ht="14.1" customHeight="1">
      <c r="A53" s="4"/>
      <c r="B53" s="4"/>
      <c r="C53" s="11" t="s">
        <v>357</v>
      </c>
      <c r="D53" s="30">
        <v>0</v>
      </c>
      <c r="E53" s="30">
        <v>0</v>
      </c>
      <c r="F53" s="30">
        <v>0</v>
      </c>
      <c r="G53" s="30">
        <v>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360</v>
      </c>
      <c r="D55" s="30">
        <v>0</v>
      </c>
      <c r="E55" s="30">
        <v>0</v>
      </c>
      <c r="F55" s="30">
        <v>0</v>
      </c>
      <c r="G55" s="30">
        <v>0</v>
      </c>
      <c r="H55" s="4"/>
      <c r="I55" s="4"/>
      <c r="J55" s="4"/>
      <c r="K55" s="4"/>
    </row>
    <row r="56" spans="1:11" ht="14.1" customHeight="1">
      <c r="A56" s="4"/>
      <c r="B56" s="4"/>
      <c r="C56" s="11" t="s">
        <v>357</v>
      </c>
      <c r="D56" s="30">
        <v>0</v>
      </c>
      <c r="E56" s="30">
        <v>0</v>
      </c>
      <c r="F56" s="30">
        <v>0</v>
      </c>
      <c r="G56" s="30">
        <v>0</v>
      </c>
      <c r="H56" s="4"/>
      <c r="I56" s="4"/>
      <c r="J56" s="4"/>
      <c r="K56" s="4"/>
    </row>
    <row r="57" spans="1:11" ht="14.1" customHeight="1">
      <c r="A57" s="4"/>
      <c r="B57" s="4"/>
      <c r="C57" s="11" t="s">
        <v>356</v>
      </c>
      <c r="D57" s="30">
        <v>0</v>
      </c>
      <c r="E57" s="30">
        <v>0</v>
      </c>
      <c r="F57" s="30">
        <v>0</v>
      </c>
      <c r="G57" s="30">
        <v>0</v>
      </c>
      <c r="H57" s="4"/>
      <c r="I57" s="4"/>
      <c r="J57" s="4"/>
      <c r="K57" s="4"/>
    </row>
    <row r="58" spans="1:11" ht="14.1" customHeight="1">
      <c r="A58" s="4"/>
      <c r="B58" s="4"/>
      <c r="C58" s="11" t="s">
        <v>355</v>
      </c>
      <c r="D58" s="30">
        <v>0</v>
      </c>
      <c r="E58" s="30">
        <v>0</v>
      </c>
      <c r="F58" s="30">
        <v>0</v>
      </c>
      <c r="G58" s="30">
        <v>0</v>
      </c>
      <c r="H58" s="4"/>
      <c r="I58" s="4"/>
      <c r="J58" s="4"/>
      <c r="K58" s="4"/>
    </row>
    <row r="59" spans="1:11" ht="14.1" customHeight="1">
      <c r="A59" s="4"/>
      <c r="B59" s="4"/>
      <c r="C59" s="11" t="s">
        <v>354</v>
      </c>
      <c r="D59" s="30">
        <v>0</v>
      </c>
      <c r="E59" s="30">
        <v>0</v>
      </c>
      <c r="F59" s="30">
        <v>0</v>
      </c>
      <c r="G59" s="30">
        <v>0</v>
      </c>
      <c r="H59" s="4"/>
      <c r="I59" s="4"/>
      <c r="J59" s="4"/>
      <c r="K59" s="4"/>
    </row>
    <row r="60" spans="1:11" ht="14.1" customHeight="1">
      <c r="A60" s="4"/>
      <c r="B60" s="4"/>
      <c r="C60" s="11" t="s">
        <v>353</v>
      </c>
      <c r="D60" s="30">
        <v>0</v>
      </c>
      <c r="E60" s="30">
        <v>0</v>
      </c>
      <c r="F60" s="30">
        <v>0</v>
      </c>
      <c r="G60" s="30">
        <v>0</v>
      </c>
      <c r="H60" s="4"/>
      <c r="I60" s="4"/>
      <c r="J60" s="4"/>
      <c r="K60" s="4"/>
    </row>
    <row r="61" spans="1:11" ht="14.1" customHeight="1">
      <c r="A61" s="4"/>
      <c r="B61" s="4"/>
      <c r="C61" s="11" t="s">
        <v>359</v>
      </c>
      <c r="D61" s="30">
        <v>0</v>
      </c>
      <c r="E61" s="30">
        <v>0</v>
      </c>
      <c r="F61" s="30">
        <v>0</v>
      </c>
      <c r="G61" s="30">
        <v>0</v>
      </c>
      <c r="H61" s="4"/>
      <c r="I61" s="4"/>
      <c r="J61" s="4"/>
      <c r="K61" s="4"/>
    </row>
    <row r="62" spans="1:11" ht="14.1" customHeight="1">
      <c r="A62" s="4"/>
      <c r="B62" s="4"/>
      <c r="C62" s="11" t="s">
        <v>357</v>
      </c>
      <c r="D62" s="30">
        <v>0</v>
      </c>
      <c r="E62" s="30">
        <v>0</v>
      </c>
      <c r="F62" s="30">
        <v>0</v>
      </c>
      <c r="G62" s="30">
        <v>0</v>
      </c>
      <c r="H62" s="4"/>
      <c r="I62" s="4"/>
      <c r="J62" s="4"/>
      <c r="K62" s="4"/>
    </row>
    <row r="63" spans="1:11" ht="14.1" customHeight="1">
      <c r="A63" s="4"/>
      <c r="B63" s="4"/>
      <c r="C63" s="11" t="s">
        <v>356</v>
      </c>
      <c r="D63" s="30">
        <v>0</v>
      </c>
      <c r="E63" s="30">
        <v>0</v>
      </c>
      <c r="F63" s="30">
        <v>0</v>
      </c>
      <c r="G63" s="30">
        <v>0</v>
      </c>
      <c r="H63" s="4"/>
      <c r="I63" s="4"/>
      <c r="J63" s="4"/>
      <c r="K63" s="4"/>
    </row>
    <row r="64" spans="1:11" ht="14.1" customHeight="1">
      <c r="A64" s="4"/>
      <c r="B64" s="4"/>
      <c r="C64" s="11" t="s">
        <v>355</v>
      </c>
      <c r="D64" s="30">
        <v>0</v>
      </c>
      <c r="E64" s="30">
        <v>0</v>
      </c>
      <c r="F64" s="30">
        <v>0</v>
      </c>
      <c r="G64" s="30">
        <v>0</v>
      </c>
      <c r="H64" s="4"/>
      <c r="I64" s="4"/>
      <c r="J64" s="4"/>
      <c r="K64" s="4"/>
    </row>
    <row r="65" spans="1:11" ht="14.1" customHeight="1">
      <c r="A65" s="4"/>
      <c r="B65" s="4"/>
      <c r="C65" s="11" t="s">
        <v>354</v>
      </c>
      <c r="D65" s="30">
        <v>0</v>
      </c>
      <c r="E65" s="30">
        <v>0</v>
      </c>
      <c r="F65" s="30">
        <v>0</v>
      </c>
      <c r="G65" s="30">
        <v>0</v>
      </c>
      <c r="H65" s="4"/>
      <c r="I65" s="4"/>
      <c r="J65" s="4"/>
      <c r="K65" s="4"/>
    </row>
    <row r="66" spans="1:11" ht="14.1" customHeight="1">
      <c r="A66" s="4"/>
      <c r="B66" s="4"/>
      <c r="C66" s="11" t="s">
        <v>353</v>
      </c>
      <c r="D66" s="30">
        <v>0</v>
      </c>
      <c r="E66" s="30">
        <v>0</v>
      </c>
      <c r="F66" s="30">
        <v>0</v>
      </c>
      <c r="G66" s="30">
        <v>0</v>
      </c>
      <c r="H66" s="4"/>
      <c r="I66" s="4"/>
      <c r="J66" s="4"/>
      <c r="K66" s="4"/>
    </row>
    <row r="67" spans="1:11" ht="14.1" customHeight="1">
      <c r="A67" s="4"/>
      <c r="B67" s="4"/>
      <c r="C67" s="11" t="s">
        <v>358</v>
      </c>
      <c r="D67" s="30">
        <v>0</v>
      </c>
      <c r="E67" s="30">
        <v>0</v>
      </c>
      <c r="F67" s="30">
        <v>0</v>
      </c>
      <c r="G67" s="30">
        <v>0</v>
      </c>
      <c r="H67" s="4"/>
      <c r="I67" s="4"/>
      <c r="J67" s="4"/>
      <c r="K67" s="4"/>
    </row>
    <row r="68" spans="1:11" ht="14.1" customHeight="1">
      <c r="A68" s="4"/>
      <c r="B68" s="4"/>
      <c r="C68" s="11" t="s">
        <v>357</v>
      </c>
      <c r="D68" s="30">
        <v>0</v>
      </c>
      <c r="E68" s="30">
        <v>0</v>
      </c>
      <c r="F68" s="30">
        <v>0</v>
      </c>
      <c r="G68" s="30">
        <v>0</v>
      </c>
      <c r="H68" s="4"/>
      <c r="I68" s="4"/>
      <c r="J68" s="4"/>
      <c r="K68" s="4"/>
    </row>
    <row r="69" spans="1:11" ht="14.1" customHeight="1">
      <c r="A69" s="4"/>
      <c r="B69" s="4"/>
      <c r="C69" s="11" t="s">
        <v>356</v>
      </c>
      <c r="D69" s="30">
        <v>0</v>
      </c>
      <c r="E69" s="30">
        <v>0</v>
      </c>
      <c r="F69" s="30">
        <v>0</v>
      </c>
      <c r="G69" s="30">
        <v>0</v>
      </c>
      <c r="H69" s="4"/>
      <c r="I69" s="4"/>
      <c r="J69" s="4"/>
      <c r="K69" s="4"/>
    </row>
    <row r="70" spans="1:11" ht="14.1" customHeight="1">
      <c r="A70" s="4"/>
      <c r="B70" s="4"/>
      <c r="C70" s="11" t="s">
        <v>355</v>
      </c>
      <c r="D70" s="30">
        <v>0</v>
      </c>
      <c r="E70" s="30">
        <v>0</v>
      </c>
      <c r="F70" s="30">
        <v>0</v>
      </c>
      <c r="G70" s="30">
        <v>0</v>
      </c>
      <c r="H70" s="4"/>
      <c r="I70" s="4"/>
      <c r="J70" s="4"/>
      <c r="K70" s="4"/>
    </row>
    <row r="71" spans="1:11" ht="14.1" customHeight="1">
      <c r="A71" s="4"/>
      <c r="B71" s="4"/>
      <c r="C71" s="11" t="s">
        <v>354</v>
      </c>
      <c r="D71" s="30">
        <v>0</v>
      </c>
      <c r="E71" s="30">
        <v>0</v>
      </c>
      <c r="F71" s="30">
        <v>0</v>
      </c>
      <c r="G71" s="30">
        <v>0</v>
      </c>
      <c r="H71" s="4"/>
      <c r="I71" s="4"/>
      <c r="J71" s="4"/>
      <c r="K71" s="4"/>
    </row>
    <row r="72" spans="1:11" ht="14.1" customHeight="1">
      <c r="A72" s="4"/>
      <c r="B72" s="4"/>
      <c r="C72" s="11" t="s">
        <v>353</v>
      </c>
      <c r="D72" s="30">
        <v>0</v>
      </c>
      <c r="E72" s="30">
        <v>0</v>
      </c>
      <c r="F72" s="30">
        <v>0</v>
      </c>
      <c r="G72" s="30">
        <v>0</v>
      </c>
      <c r="H72" s="4"/>
      <c r="I72" s="4"/>
      <c r="J72" s="4"/>
      <c r="K72" s="4"/>
    </row>
    <row r="73" spans="1:11" ht="14.1" customHeight="1">
      <c r="A73" s="4"/>
      <c r="B73" s="4"/>
      <c r="C73" s="11" t="s">
        <v>352</v>
      </c>
      <c r="D73" s="30">
        <v>0</v>
      </c>
      <c r="E73" s="30">
        <v>0</v>
      </c>
      <c r="F73" s="30">
        <v>0</v>
      </c>
      <c r="G73" s="30">
        <v>0</v>
      </c>
      <c r="H73" s="4"/>
      <c r="I73" s="4"/>
      <c r="J73" s="4"/>
      <c r="K73" s="4"/>
    </row>
    <row r="74" spans="1:11" ht="14.1" customHeight="1">
      <c r="A74" s="4"/>
      <c r="B74" s="4"/>
      <c r="C74" s="11" t="s">
        <v>351</v>
      </c>
      <c r="D74" s="30">
        <v>0</v>
      </c>
      <c r="E74" s="30">
        <v>0</v>
      </c>
      <c r="F74" s="30">
        <v>0</v>
      </c>
      <c r="G74" s="30">
        <v>0</v>
      </c>
      <c r="H74" s="4"/>
      <c r="I74" s="4"/>
      <c r="J74" s="4"/>
      <c r="K74" s="4"/>
    </row>
    <row r="75" spans="1:11" ht="14.1" customHeight="1">
      <c r="A75" s="4"/>
      <c r="B75" s="4"/>
      <c r="C75" s="10" t="s">
        <v>145</v>
      </c>
      <c r="D75" s="30">
        <v>0</v>
      </c>
      <c r="E75" s="30">
        <v>128300000</v>
      </c>
      <c r="F75" s="30">
        <v>128300000</v>
      </c>
      <c r="G75" s="30">
        <v>128300000</v>
      </c>
      <c r="H75" s="4"/>
      <c r="I75" s="4"/>
      <c r="J75" s="4"/>
      <c r="K75" s="4"/>
    </row>
    <row r="76" spans="1:11" ht="14.1" customHeight="1">
      <c r="A76" s="4"/>
      <c r="B76" s="4"/>
      <c r="C76" s="14" t="s">
        <v>382</v>
      </c>
      <c r="D76" s="1314" t="s">
        <v>3675</v>
      </c>
      <c r="E76" s="1315"/>
      <c r="F76" s="1315"/>
      <c r="G76" s="1315"/>
      <c r="H76" s="4"/>
      <c r="I76" s="4"/>
      <c r="J76" s="4"/>
      <c r="K76" s="4"/>
    </row>
    <row r="77" spans="1:11" ht="14.1" customHeight="1">
      <c r="A77" s="4"/>
      <c r="B77" s="4"/>
      <c r="C77" s="27" t="s">
        <v>380</v>
      </c>
      <c r="D77" s="1310" t="s">
        <v>3676</v>
      </c>
      <c r="E77" s="1311"/>
      <c r="F77" s="1311"/>
      <c r="G77" s="1311"/>
      <c r="H77" s="4"/>
      <c r="I77" s="4"/>
      <c r="J77" s="4"/>
      <c r="K77" s="4"/>
    </row>
    <row r="78" spans="1:11" ht="14.1" customHeight="1">
      <c r="A78" s="4"/>
      <c r="B78" s="4"/>
      <c r="C78" s="27" t="s">
        <v>15</v>
      </c>
      <c r="D78" s="1310" t="s">
        <v>3677</v>
      </c>
      <c r="E78" s="1311"/>
      <c r="F78" s="1311"/>
      <c r="G78" s="1311"/>
      <c r="H78" s="4"/>
      <c r="I78" s="4"/>
      <c r="J78" s="4"/>
      <c r="K78" s="4"/>
    </row>
    <row r="79" spans="1:11" ht="15" customHeight="1">
      <c r="A79" s="4"/>
      <c r="B79" s="4"/>
      <c r="C79" s="13"/>
      <c r="D79" s="33">
        <v>2022</v>
      </c>
      <c r="E79" s="33">
        <v>2023</v>
      </c>
      <c r="F79" s="33">
        <v>2024</v>
      </c>
      <c r="G79" s="33">
        <v>2025</v>
      </c>
      <c r="H79" s="4"/>
      <c r="I79" s="4"/>
      <c r="J79" s="4"/>
      <c r="K79" s="4"/>
    </row>
    <row r="80" spans="1:11" ht="15" customHeight="1">
      <c r="A80" s="4"/>
      <c r="B80" s="4"/>
      <c r="C80" s="12"/>
      <c r="D80" s="34" t="s">
        <v>7</v>
      </c>
      <c r="E80" s="34" t="s">
        <v>8</v>
      </c>
      <c r="F80" s="34" t="s">
        <v>8</v>
      </c>
      <c r="G80" s="34" t="s">
        <v>8</v>
      </c>
      <c r="H80" s="4"/>
      <c r="I80" s="4"/>
      <c r="J80" s="4"/>
      <c r="K80" s="4"/>
    </row>
    <row r="81" spans="1:11" ht="14.1" customHeight="1">
      <c r="A81" s="4"/>
      <c r="B81" s="4"/>
      <c r="C81" s="7" t="s">
        <v>16</v>
      </c>
      <c r="D81" s="35" t="s">
        <v>401</v>
      </c>
      <c r="E81" s="35" t="s">
        <v>401</v>
      </c>
      <c r="F81" s="35" t="s">
        <v>401</v>
      </c>
      <c r="G81" s="35" t="s">
        <v>401</v>
      </c>
      <c r="H81" s="4"/>
      <c r="I81" s="4"/>
      <c r="J81" s="4"/>
      <c r="K81" s="4"/>
    </row>
    <row r="82" spans="1:11" ht="14.1" customHeight="1">
      <c r="A82" s="4"/>
      <c r="B82" s="4"/>
      <c r="C82" s="7" t="s">
        <v>481</v>
      </c>
      <c r="D82" s="35" t="s">
        <v>3678</v>
      </c>
      <c r="E82" s="35" t="s">
        <v>3679</v>
      </c>
      <c r="F82" s="35" t="s">
        <v>3680</v>
      </c>
      <c r="G82" s="35" t="s">
        <v>3680</v>
      </c>
      <c r="H82" s="4"/>
      <c r="I82" s="4"/>
      <c r="J82" s="4"/>
      <c r="K82" s="4"/>
    </row>
    <row r="83" spans="1:11" ht="14.1" customHeight="1">
      <c r="A83" s="4"/>
      <c r="B83" s="4"/>
      <c r="C83" s="7" t="s">
        <v>480</v>
      </c>
      <c r="D83" s="35" t="s">
        <v>3681</v>
      </c>
      <c r="E83" s="35" t="s">
        <v>3682</v>
      </c>
      <c r="F83" s="35" t="s">
        <v>3683</v>
      </c>
      <c r="G83" s="35" t="s">
        <v>3683</v>
      </c>
      <c r="H83" s="4"/>
      <c r="I83" s="4"/>
      <c r="J83" s="4"/>
      <c r="K83" s="4"/>
    </row>
    <row r="84" spans="1:11" ht="14.1" customHeight="1">
      <c r="A84" s="4"/>
      <c r="B84" s="4"/>
      <c r="C84" s="7" t="s">
        <v>375</v>
      </c>
      <c r="D84" s="35" t="s">
        <v>348</v>
      </c>
      <c r="E84" s="35" t="s">
        <v>372</v>
      </c>
      <c r="F84" s="35" t="s">
        <v>372</v>
      </c>
      <c r="G84" s="35" t="s">
        <v>372</v>
      </c>
      <c r="H84" s="4"/>
      <c r="I84" s="4"/>
      <c r="J84" s="4"/>
      <c r="K84" s="4"/>
    </row>
    <row r="85" spans="1:11" ht="14.1" customHeight="1">
      <c r="A85" s="4"/>
      <c r="B85" s="4"/>
      <c r="C85" s="7" t="s">
        <v>374</v>
      </c>
      <c r="D85" s="35" t="s">
        <v>348</v>
      </c>
      <c r="E85" s="35" t="s">
        <v>3684</v>
      </c>
      <c r="F85" s="35" t="s">
        <v>3685</v>
      </c>
      <c r="G85" s="35" t="s">
        <v>372</v>
      </c>
      <c r="H85" s="4"/>
      <c r="I85" s="4"/>
      <c r="J85" s="4"/>
      <c r="K85" s="4"/>
    </row>
    <row r="86" spans="1:11" ht="14.1" customHeight="1">
      <c r="A86" s="4"/>
      <c r="B86" s="4"/>
      <c r="C86" s="7" t="s">
        <v>22</v>
      </c>
      <c r="D86" s="35" t="s">
        <v>348</v>
      </c>
      <c r="E86" s="35" t="s">
        <v>3684</v>
      </c>
      <c r="F86" s="35" t="s">
        <v>3685</v>
      </c>
      <c r="G86" s="35" t="s">
        <v>372</v>
      </c>
      <c r="H86" s="4"/>
      <c r="I86" s="4"/>
      <c r="J86" s="4"/>
      <c r="K86" s="4"/>
    </row>
    <row r="87" spans="1:11" ht="14.1" customHeight="1">
      <c r="A87" s="4"/>
      <c r="B87" s="4"/>
      <c r="C87" s="1312" t="s">
        <v>371</v>
      </c>
      <c r="D87" s="1313"/>
      <c r="E87" s="1313"/>
      <c r="F87" s="1313"/>
      <c r="G87" s="1313"/>
      <c r="H87" s="4"/>
      <c r="I87" s="4"/>
      <c r="J87" s="4"/>
      <c r="K87" s="4"/>
    </row>
    <row r="88" spans="1:11" ht="14.1" customHeight="1">
      <c r="A88" s="4"/>
      <c r="B88" s="4"/>
      <c r="C88" s="13"/>
      <c r="D88" s="33">
        <v>2022</v>
      </c>
      <c r="E88" s="33">
        <v>2023</v>
      </c>
      <c r="F88" s="33">
        <v>2024</v>
      </c>
      <c r="G88" s="33">
        <v>2025</v>
      </c>
      <c r="H88" s="4"/>
      <c r="I88" s="4"/>
      <c r="J88" s="4"/>
      <c r="K88" s="4"/>
    </row>
    <row r="89" spans="1:11" ht="14.1" customHeight="1">
      <c r="A89" s="4"/>
      <c r="B89" s="4"/>
      <c r="C89" s="12"/>
      <c r="D89" s="34" t="s">
        <v>7</v>
      </c>
      <c r="E89" s="34" t="s">
        <v>8</v>
      </c>
      <c r="F89" s="34" t="s">
        <v>8</v>
      </c>
      <c r="G89" s="34" t="s">
        <v>8</v>
      </c>
      <c r="H89" s="4"/>
      <c r="I89" s="4"/>
      <c r="J89" s="4"/>
      <c r="K89" s="4"/>
    </row>
    <row r="90" spans="1:11" ht="14.1" customHeight="1">
      <c r="A90" s="4"/>
      <c r="B90" s="4"/>
      <c r="C90" s="11" t="s">
        <v>368</v>
      </c>
      <c r="D90" s="30">
        <v>0</v>
      </c>
      <c r="E90" s="30">
        <v>0</v>
      </c>
      <c r="F90" s="30">
        <v>0</v>
      </c>
      <c r="G90" s="30">
        <v>0</v>
      </c>
      <c r="H90" s="4"/>
      <c r="I90" s="4"/>
      <c r="J90" s="4"/>
      <c r="K90" s="4"/>
    </row>
    <row r="91" spans="1:11" ht="14.1" customHeight="1">
      <c r="A91" s="4"/>
      <c r="B91" s="4"/>
      <c r="C91" s="11" t="s">
        <v>357</v>
      </c>
      <c r="D91" s="30">
        <v>0</v>
      </c>
      <c r="E91" s="30">
        <v>0</v>
      </c>
      <c r="F91" s="30">
        <v>0</v>
      </c>
      <c r="G91" s="30">
        <v>0</v>
      </c>
      <c r="H91" s="4"/>
      <c r="I91" s="4"/>
      <c r="J91" s="4"/>
      <c r="K91" s="4"/>
    </row>
    <row r="92" spans="1:11" ht="14.1" customHeight="1">
      <c r="A92" s="4"/>
      <c r="B92" s="4"/>
      <c r="C92" s="11" t="s">
        <v>361</v>
      </c>
      <c r="D92" s="30">
        <v>0</v>
      </c>
      <c r="E92" s="30">
        <v>0</v>
      </c>
      <c r="F92" s="30">
        <v>0</v>
      </c>
      <c r="G92" s="30">
        <v>0</v>
      </c>
      <c r="H92" s="4"/>
      <c r="I92" s="4"/>
      <c r="J92" s="4"/>
      <c r="K92" s="4"/>
    </row>
    <row r="93" spans="1:11" ht="14.1" customHeight="1">
      <c r="A93" s="4"/>
      <c r="B93" s="4"/>
      <c r="C93" s="11" t="s">
        <v>367</v>
      </c>
      <c r="D93" s="30">
        <v>0</v>
      </c>
      <c r="E93" s="30">
        <v>0</v>
      </c>
      <c r="F93" s="30">
        <v>0</v>
      </c>
      <c r="G93" s="30">
        <v>0</v>
      </c>
      <c r="H93" s="4"/>
      <c r="I93" s="4"/>
      <c r="J93" s="4"/>
      <c r="K93" s="4"/>
    </row>
    <row r="94" spans="1:11" ht="14.1" customHeight="1">
      <c r="A94" s="4"/>
      <c r="B94" s="4"/>
      <c r="C94" s="11" t="s">
        <v>357</v>
      </c>
      <c r="D94" s="30">
        <v>0</v>
      </c>
      <c r="E94" s="30">
        <v>0</v>
      </c>
      <c r="F94" s="30">
        <v>0</v>
      </c>
      <c r="G94" s="30">
        <v>0</v>
      </c>
      <c r="H94" s="4"/>
      <c r="I94" s="4"/>
      <c r="J94" s="4"/>
      <c r="K94" s="4"/>
    </row>
    <row r="95" spans="1:11" ht="14.1" customHeight="1">
      <c r="A95" s="4"/>
      <c r="B95" s="4"/>
      <c r="C95" s="11" t="s">
        <v>361</v>
      </c>
      <c r="D95" s="30">
        <v>0</v>
      </c>
      <c r="E95" s="30">
        <v>0</v>
      </c>
      <c r="F95" s="30">
        <v>0</v>
      </c>
      <c r="G95" s="30">
        <v>0</v>
      </c>
      <c r="H95" s="4"/>
      <c r="I95" s="4"/>
      <c r="J95" s="4"/>
      <c r="K95" s="4"/>
    </row>
    <row r="96" spans="1:11" ht="14.1" customHeight="1">
      <c r="A96" s="4"/>
      <c r="B96" s="4"/>
      <c r="C96" s="11" t="s">
        <v>366</v>
      </c>
      <c r="D96" s="30">
        <v>0</v>
      </c>
      <c r="E96" s="30">
        <v>43460000</v>
      </c>
      <c r="F96" s="30">
        <v>32160000</v>
      </c>
      <c r="G96" s="30">
        <v>32160000</v>
      </c>
      <c r="H96" s="4"/>
      <c r="I96" s="4"/>
      <c r="J96" s="4"/>
      <c r="K96" s="4"/>
    </row>
    <row r="97" spans="1:11" ht="14.1" customHeight="1">
      <c r="A97" s="4"/>
      <c r="B97" s="4"/>
      <c r="C97" s="11" t="s">
        <v>357</v>
      </c>
      <c r="D97" s="30">
        <v>0</v>
      </c>
      <c r="E97" s="30">
        <v>43460000</v>
      </c>
      <c r="F97" s="30">
        <v>32160000</v>
      </c>
      <c r="G97" s="30">
        <v>32160000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365</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370</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363</v>
      </c>
      <c r="D105" s="30">
        <v>0</v>
      </c>
      <c r="E105" s="30">
        <v>300000</v>
      </c>
      <c r="F105" s="30">
        <v>300000</v>
      </c>
      <c r="G105" s="30">
        <v>300000</v>
      </c>
      <c r="H105" s="4"/>
      <c r="I105" s="4"/>
      <c r="J105" s="4"/>
      <c r="K105" s="4"/>
    </row>
    <row r="106" spans="1:11" ht="14.1" customHeight="1">
      <c r="A106" s="4"/>
      <c r="B106" s="4"/>
      <c r="C106" s="11" t="s">
        <v>357</v>
      </c>
      <c r="D106" s="30">
        <v>0</v>
      </c>
      <c r="E106" s="30">
        <v>300000</v>
      </c>
      <c r="F106" s="30">
        <v>300000</v>
      </c>
      <c r="G106" s="30">
        <v>300000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362</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360</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356</v>
      </c>
      <c r="D113" s="30">
        <v>0</v>
      </c>
      <c r="E113" s="30">
        <v>0</v>
      </c>
      <c r="F113" s="30">
        <v>0</v>
      </c>
      <c r="G113" s="30">
        <v>0</v>
      </c>
      <c r="H113" s="4"/>
      <c r="I113" s="4"/>
      <c r="J113" s="4"/>
      <c r="K113" s="4"/>
    </row>
    <row r="114" spans="1:11" ht="14.1" customHeight="1">
      <c r="A114" s="4"/>
      <c r="B114" s="4"/>
      <c r="C114" s="11" t="s">
        <v>355</v>
      </c>
      <c r="D114" s="30">
        <v>0</v>
      </c>
      <c r="E114" s="30">
        <v>0</v>
      </c>
      <c r="F114" s="30">
        <v>0</v>
      </c>
      <c r="G114" s="30">
        <v>0</v>
      </c>
      <c r="H114" s="4"/>
      <c r="I114" s="4"/>
      <c r="J114" s="4"/>
      <c r="K114" s="4"/>
    </row>
    <row r="115" spans="1:11" ht="14.1" customHeight="1">
      <c r="A115" s="4"/>
      <c r="B115" s="4"/>
      <c r="C115" s="11" t="s">
        <v>354</v>
      </c>
      <c r="D115" s="30">
        <v>0</v>
      </c>
      <c r="E115" s="30">
        <v>0</v>
      </c>
      <c r="F115" s="30">
        <v>0</v>
      </c>
      <c r="G115" s="30">
        <v>0</v>
      </c>
      <c r="H115" s="4"/>
      <c r="I115" s="4"/>
      <c r="J115" s="4"/>
      <c r="K115" s="4"/>
    </row>
    <row r="116" spans="1:11" ht="14.1" customHeight="1">
      <c r="A116" s="4"/>
      <c r="B116" s="4"/>
      <c r="C116" s="11" t="s">
        <v>353</v>
      </c>
      <c r="D116" s="30">
        <v>0</v>
      </c>
      <c r="E116" s="30">
        <v>0</v>
      </c>
      <c r="F116" s="30">
        <v>0</v>
      </c>
      <c r="G116" s="30">
        <v>0</v>
      </c>
      <c r="H116" s="4"/>
      <c r="I116" s="4"/>
      <c r="J116" s="4"/>
      <c r="K116" s="4"/>
    </row>
    <row r="117" spans="1:11" ht="14.1" customHeight="1">
      <c r="A117" s="4"/>
      <c r="B117" s="4"/>
      <c r="C117" s="11" t="s">
        <v>359</v>
      </c>
      <c r="D117" s="30">
        <v>0</v>
      </c>
      <c r="E117" s="30">
        <v>0</v>
      </c>
      <c r="F117" s="30">
        <v>0</v>
      </c>
      <c r="G117" s="30">
        <v>0</v>
      </c>
      <c r="H117" s="4"/>
      <c r="I117" s="4"/>
      <c r="J117" s="4"/>
      <c r="K117" s="4"/>
    </row>
    <row r="118" spans="1:11" ht="14.1" customHeight="1">
      <c r="A118" s="4"/>
      <c r="B118" s="4"/>
      <c r="C118" s="11" t="s">
        <v>357</v>
      </c>
      <c r="D118" s="30">
        <v>0</v>
      </c>
      <c r="E118" s="30">
        <v>0</v>
      </c>
      <c r="F118" s="30">
        <v>0</v>
      </c>
      <c r="G118" s="30">
        <v>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358</v>
      </c>
      <c r="D123" s="30">
        <v>0</v>
      </c>
      <c r="E123" s="30">
        <v>0</v>
      </c>
      <c r="F123" s="30">
        <v>0</v>
      </c>
      <c r="G123" s="30">
        <v>0</v>
      </c>
      <c r="H123" s="4"/>
      <c r="I123" s="4"/>
      <c r="J123" s="4"/>
      <c r="K123" s="4"/>
    </row>
    <row r="124" spans="1:11" ht="14.1" customHeight="1">
      <c r="A124" s="4"/>
      <c r="B124" s="4"/>
      <c r="C124" s="11" t="s">
        <v>357</v>
      </c>
      <c r="D124" s="30">
        <v>0</v>
      </c>
      <c r="E124" s="30">
        <v>0</v>
      </c>
      <c r="F124" s="30">
        <v>0</v>
      </c>
      <c r="G124" s="30">
        <v>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352</v>
      </c>
      <c r="D129" s="30">
        <v>0</v>
      </c>
      <c r="E129" s="30">
        <v>0</v>
      </c>
      <c r="F129" s="30">
        <v>0</v>
      </c>
      <c r="G129" s="30">
        <v>0</v>
      </c>
      <c r="H129" s="4"/>
      <c r="I129" s="4"/>
      <c r="J129" s="4"/>
      <c r="K129" s="4"/>
    </row>
    <row r="130" spans="1:11" ht="14.1" customHeight="1">
      <c r="A130" s="4"/>
      <c r="B130" s="4"/>
      <c r="C130" s="11" t="s">
        <v>351</v>
      </c>
      <c r="D130" s="30">
        <v>0</v>
      </c>
      <c r="E130" s="30">
        <v>0</v>
      </c>
      <c r="F130" s="30">
        <v>0</v>
      </c>
      <c r="G130" s="30">
        <v>0</v>
      </c>
      <c r="H130" s="4"/>
      <c r="I130" s="4"/>
      <c r="J130" s="4"/>
      <c r="K130" s="4"/>
    </row>
    <row r="131" spans="1:11" ht="14.1" customHeight="1">
      <c r="A131" s="4"/>
      <c r="B131" s="4"/>
      <c r="C131" s="10" t="s">
        <v>145</v>
      </c>
      <c r="D131" s="30">
        <v>0</v>
      </c>
      <c r="E131" s="30">
        <v>43760000</v>
      </c>
      <c r="F131" s="30">
        <v>32460000</v>
      </c>
      <c r="G131" s="30">
        <v>32460000</v>
      </c>
      <c r="H131" s="4"/>
      <c r="I131" s="4"/>
      <c r="J131" s="4"/>
      <c r="K131" s="4"/>
    </row>
    <row r="132" spans="1:11" ht="14.1" customHeight="1">
      <c r="A132" s="4"/>
      <c r="B132" s="4"/>
      <c r="C132" s="14" t="s">
        <v>382</v>
      </c>
      <c r="D132" s="1314" t="s">
        <v>3686</v>
      </c>
      <c r="E132" s="1315"/>
      <c r="F132" s="1315"/>
      <c r="G132" s="1315"/>
      <c r="H132" s="4"/>
      <c r="I132" s="4"/>
      <c r="J132" s="4"/>
      <c r="K132" s="4"/>
    </row>
    <row r="133" spans="1:11" ht="14.1" customHeight="1">
      <c r="A133" s="4"/>
      <c r="B133" s="4"/>
      <c r="C133" s="27" t="s">
        <v>380</v>
      </c>
      <c r="D133" s="1310" t="s">
        <v>3687</v>
      </c>
      <c r="E133" s="1311"/>
      <c r="F133" s="1311"/>
      <c r="G133" s="1311"/>
      <c r="H133" s="4"/>
      <c r="I133" s="4"/>
      <c r="J133" s="4"/>
      <c r="K133" s="4"/>
    </row>
    <row r="134" spans="1:11" ht="14.1" customHeight="1">
      <c r="A134" s="4"/>
      <c r="B134" s="4"/>
      <c r="C134" s="27" t="s">
        <v>15</v>
      </c>
      <c r="D134" s="1310" t="s">
        <v>3688</v>
      </c>
      <c r="E134" s="1311"/>
      <c r="F134" s="1311"/>
      <c r="G134" s="1311"/>
      <c r="H134" s="4"/>
      <c r="I134" s="4"/>
      <c r="J134" s="4"/>
      <c r="K134" s="4"/>
    </row>
    <row r="135" spans="1:11" ht="15" customHeight="1">
      <c r="A135" s="4"/>
      <c r="B135" s="4"/>
      <c r="C135" s="13"/>
      <c r="D135" s="33">
        <v>2022</v>
      </c>
      <c r="E135" s="33">
        <v>2023</v>
      </c>
      <c r="F135" s="33">
        <v>2024</v>
      </c>
      <c r="G135" s="33">
        <v>2025</v>
      </c>
      <c r="H135" s="4"/>
      <c r="I135" s="4"/>
      <c r="J135" s="4"/>
      <c r="K135" s="4"/>
    </row>
    <row r="136" spans="1:11" ht="15" customHeight="1">
      <c r="A136" s="4"/>
      <c r="B136" s="4"/>
      <c r="C136" s="12"/>
      <c r="D136" s="34" t="s">
        <v>7</v>
      </c>
      <c r="E136" s="34" t="s">
        <v>8</v>
      </c>
      <c r="F136" s="34" t="s">
        <v>8</v>
      </c>
      <c r="G136" s="34" t="s">
        <v>8</v>
      </c>
      <c r="H136" s="4"/>
      <c r="I136" s="4"/>
      <c r="J136" s="4"/>
      <c r="K136" s="4"/>
    </row>
    <row r="137" spans="1:11" ht="14.1" customHeight="1">
      <c r="A137" s="4"/>
      <c r="B137" s="4"/>
      <c r="C137" s="7" t="s">
        <v>16</v>
      </c>
      <c r="D137" s="35" t="s">
        <v>407</v>
      </c>
      <c r="E137" s="35" t="s">
        <v>407</v>
      </c>
      <c r="F137" s="35" t="s">
        <v>407</v>
      </c>
      <c r="G137" s="35" t="s">
        <v>407</v>
      </c>
      <c r="H137" s="4"/>
      <c r="I137" s="4"/>
      <c r="J137" s="4"/>
      <c r="K137" s="4"/>
    </row>
    <row r="138" spans="1:11" ht="14.1" customHeight="1">
      <c r="A138" s="4"/>
      <c r="B138" s="4"/>
      <c r="C138" s="7" t="s">
        <v>481</v>
      </c>
      <c r="D138" s="35" t="s">
        <v>3689</v>
      </c>
      <c r="E138" s="35" t="s">
        <v>3689</v>
      </c>
      <c r="F138" s="35" t="s">
        <v>3689</v>
      </c>
      <c r="G138" s="35" t="s">
        <v>3689</v>
      </c>
      <c r="H138" s="4"/>
      <c r="I138" s="4"/>
      <c r="J138" s="4"/>
      <c r="K138" s="4"/>
    </row>
    <row r="139" spans="1:11" ht="14.1" customHeight="1">
      <c r="A139" s="4"/>
      <c r="B139" s="4"/>
      <c r="C139" s="7" t="s">
        <v>480</v>
      </c>
      <c r="D139" s="35" t="s">
        <v>3690</v>
      </c>
      <c r="E139" s="35" t="s">
        <v>3690</v>
      </c>
      <c r="F139" s="35" t="s">
        <v>3690</v>
      </c>
      <c r="G139" s="35" t="s">
        <v>3690</v>
      </c>
      <c r="H139" s="4"/>
      <c r="I139" s="4"/>
      <c r="J139" s="4"/>
      <c r="K139" s="4"/>
    </row>
    <row r="140" spans="1:11" ht="14.1" customHeight="1">
      <c r="A140" s="4"/>
      <c r="B140" s="4"/>
      <c r="C140" s="7" t="s">
        <v>375</v>
      </c>
      <c r="D140" s="35" t="s">
        <v>348</v>
      </c>
      <c r="E140" s="35" t="s">
        <v>372</v>
      </c>
      <c r="F140" s="35" t="s">
        <v>372</v>
      </c>
      <c r="G140" s="35" t="s">
        <v>372</v>
      </c>
      <c r="H140" s="4"/>
      <c r="I140" s="4"/>
      <c r="J140" s="4"/>
      <c r="K140" s="4"/>
    </row>
    <row r="141" spans="1:11" ht="14.1" customHeight="1">
      <c r="A141" s="4"/>
      <c r="B141" s="4"/>
      <c r="C141" s="7" t="s">
        <v>374</v>
      </c>
      <c r="D141" s="35" t="s">
        <v>348</v>
      </c>
      <c r="E141" s="35" t="s">
        <v>372</v>
      </c>
      <c r="F141" s="35" t="s">
        <v>372</v>
      </c>
      <c r="G141" s="35" t="s">
        <v>372</v>
      </c>
      <c r="H141" s="4"/>
      <c r="I141" s="4"/>
      <c r="J141" s="4"/>
      <c r="K141" s="4"/>
    </row>
    <row r="142" spans="1:11" ht="14.1" customHeight="1">
      <c r="A142" s="4"/>
      <c r="B142" s="4"/>
      <c r="C142" s="7" t="s">
        <v>22</v>
      </c>
      <c r="D142" s="35" t="s">
        <v>348</v>
      </c>
      <c r="E142" s="35" t="s">
        <v>372</v>
      </c>
      <c r="F142" s="35" t="s">
        <v>372</v>
      </c>
      <c r="G142" s="35" t="s">
        <v>372</v>
      </c>
      <c r="H142" s="4"/>
      <c r="I142" s="4"/>
      <c r="J142" s="4"/>
      <c r="K142" s="4"/>
    </row>
    <row r="143" spans="1:11" ht="14.1" customHeight="1">
      <c r="A143" s="4"/>
      <c r="B143" s="4"/>
      <c r="C143" s="1312" t="s">
        <v>371</v>
      </c>
      <c r="D143" s="1313"/>
      <c r="E143" s="1313"/>
      <c r="F143" s="1313"/>
      <c r="G143" s="1313"/>
      <c r="H143" s="4"/>
      <c r="I143" s="4"/>
      <c r="J143" s="4"/>
      <c r="K143" s="4"/>
    </row>
    <row r="144" spans="1:11" ht="14.1" customHeight="1">
      <c r="A144" s="4"/>
      <c r="B144" s="4"/>
      <c r="C144" s="13"/>
      <c r="D144" s="33">
        <v>2022</v>
      </c>
      <c r="E144" s="33">
        <v>2023</v>
      </c>
      <c r="F144" s="33">
        <v>2024</v>
      </c>
      <c r="G144" s="33">
        <v>2025</v>
      </c>
      <c r="H144" s="4"/>
      <c r="I144" s="4"/>
      <c r="J144" s="4"/>
      <c r="K144" s="4"/>
    </row>
    <row r="145" spans="1:11" ht="14.1" customHeight="1">
      <c r="A145" s="4"/>
      <c r="B145" s="4"/>
      <c r="C145" s="12"/>
      <c r="D145" s="34" t="s">
        <v>7</v>
      </c>
      <c r="E145" s="34" t="s">
        <v>8</v>
      </c>
      <c r="F145" s="34" t="s">
        <v>8</v>
      </c>
      <c r="G145" s="34" t="s">
        <v>8</v>
      </c>
      <c r="H145" s="4"/>
      <c r="I145" s="4"/>
      <c r="J145" s="4"/>
      <c r="K145" s="4"/>
    </row>
    <row r="146" spans="1:11" ht="14.1" customHeight="1">
      <c r="A146" s="4"/>
      <c r="B146" s="4"/>
      <c r="C146" s="11" t="s">
        <v>368</v>
      </c>
      <c r="D146" s="30">
        <v>0</v>
      </c>
      <c r="E146" s="30">
        <v>0</v>
      </c>
      <c r="F146" s="30">
        <v>0</v>
      </c>
      <c r="G146" s="30">
        <v>0</v>
      </c>
      <c r="H146" s="4"/>
      <c r="I146" s="4"/>
      <c r="J146" s="4"/>
      <c r="K146" s="4"/>
    </row>
    <row r="147" spans="1:11" ht="14.1" customHeight="1">
      <c r="A147" s="4"/>
      <c r="B147" s="4"/>
      <c r="C147" s="11" t="s">
        <v>357</v>
      </c>
      <c r="D147" s="30">
        <v>0</v>
      </c>
      <c r="E147" s="30">
        <v>0</v>
      </c>
      <c r="F147" s="30">
        <v>0</v>
      </c>
      <c r="G147" s="30">
        <v>0</v>
      </c>
      <c r="H147" s="4"/>
      <c r="I147" s="4"/>
      <c r="J147" s="4"/>
      <c r="K147" s="4"/>
    </row>
    <row r="148" spans="1:11" ht="14.1" customHeight="1">
      <c r="A148" s="4"/>
      <c r="B148" s="4"/>
      <c r="C148" s="11" t="s">
        <v>361</v>
      </c>
      <c r="D148" s="30">
        <v>0</v>
      </c>
      <c r="E148" s="30">
        <v>0</v>
      </c>
      <c r="F148" s="30">
        <v>0</v>
      </c>
      <c r="G148" s="30">
        <v>0</v>
      </c>
      <c r="H148" s="4"/>
      <c r="I148" s="4"/>
      <c r="J148" s="4"/>
      <c r="K148" s="4"/>
    </row>
    <row r="149" spans="1:11" ht="14.1" customHeight="1">
      <c r="A149" s="4"/>
      <c r="B149" s="4"/>
      <c r="C149" s="11" t="s">
        <v>367</v>
      </c>
      <c r="D149" s="30">
        <v>0</v>
      </c>
      <c r="E149" s="30">
        <v>0</v>
      </c>
      <c r="F149" s="30">
        <v>0</v>
      </c>
      <c r="G149" s="30">
        <v>0</v>
      </c>
      <c r="H149" s="4"/>
      <c r="I149" s="4"/>
      <c r="J149" s="4"/>
      <c r="K149" s="4"/>
    </row>
    <row r="150" spans="1:11" ht="14.1" customHeight="1">
      <c r="A150" s="4"/>
      <c r="B150" s="4"/>
      <c r="C150" s="11" t="s">
        <v>357</v>
      </c>
      <c r="D150" s="30">
        <v>0</v>
      </c>
      <c r="E150" s="30">
        <v>0</v>
      </c>
      <c r="F150" s="30">
        <v>0</v>
      </c>
      <c r="G150" s="30">
        <v>0</v>
      </c>
      <c r="H150" s="4"/>
      <c r="I150" s="4"/>
      <c r="J150" s="4"/>
      <c r="K150" s="4"/>
    </row>
    <row r="151" spans="1:11" ht="14.1" customHeight="1">
      <c r="A151" s="4"/>
      <c r="B151" s="4"/>
      <c r="C151" s="11" t="s">
        <v>361</v>
      </c>
      <c r="D151" s="30">
        <v>0</v>
      </c>
      <c r="E151" s="30">
        <v>0</v>
      </c>
      <c r="F151" s="30">
        <v>0</v>
      </c>
      <c r="G151" s="30">
        <v>0</v>
      </c>
      <c r="H151" s="4"/>
      <c r="I151" s="4"/>
      <c r="J151" s="4"/>
      <c r="K151" s="4"/>
    </row>
    <row r="152" spans="1:11" ht="14.1" customHeight="1">
      <c r="A152" s="4"/>
      <c r="B152" s="4"/>
      <c r="C152" s="11" t="s">
        <v>366</v>
      </c>
      <c r="D152" s="30">
        <v>0</v>
      </c>
      <c r="E152" s="30">
        <v>0</v>
      </c>
      <c r="F152" s="30">
        <v>0</v>
      </c>
      <c r="G152" s="30">
        <v>0</v>
      </c>
      <c r="H152" s="4"/>
      <c r="I152" s="4"/>
      <c r="J152" s="4"/>
      <c r="K152" s="4"/>
    </row>
    <row r="153" spans="1:11" ht="14.1" customHeight="1">
      <c r="A153" s="4"/>
      <c r="B153" s="4"/>
      <c r="C153" s="11" t="s">
        <v>357</v>
      </c>
      <c r="D153" s="30">
        <v>0</v>
      </c>
      <c r="E153" s="30">
        <v>0</v>
      </c>
      <c r="F153" s="30">
        <v>0</v>
      </c>
      <c r="G153" s="30">
        <v>0</v>
      </c>
      <c r="H153" s="4"/>
      <c r="I153" s="4"/>
      <c r="J153" s="4"/>
      <c r="K153" s="4"/>
    </row>
    <row r="154" spans="1:11" ht="14.1" customHeight="1">
      <c r="A154" s="4"/>
      <c r="B154" s="4"/>
      <c r="C154" s="11" t="s">
        <v>361</v>
      </c>
      <c r="D154" s="30">
        <v>0</v>
      </c>
      <c r="E154" s="30">
        <v>0</v>
      </c>
      <c r="F154" s="30">
        <v>0</v>
      </c>
      <c r="G154" s="30">
        <v>0</v>
      </c>
      <c r="H154" s="4"/>
      <c r="I154" s="4"/>
      <c r="J154" s="4"/>
      <c r="K154" s="4"/>
    </row>
    <row r="155" spans="1:11" ht="14.1" customHeight="1">
      <c r="A155" s="4"/>
      <c r="B155" s="4"/>
      <c r="C155" s="11" t="s">
        <v>365</v>
      </c>
      <c r="D155" s="30">
        <v>0</v>
      </c>
      <c r="E155" s="30">
        <v>0</v>
      </c>
      <c r="F155" s="30">
        <v>0</v>
      </c>
      <c r="G155" s="30">
        <v>0</v>
      </c>
      <c r="H155" s="4"/>
      <c r="I155" s="4"/>
      <c r="J155" s="4"/>
      <c r="K155" s="4"/>
    </row>
    <row r="156" spans="1:11" ht="14.1" customHeight="1">
      <c r="A156" s="4"/>
      <c r="B156" s="4"/>
      <c r="C156" s="11" t="s">
        <v>357</v>
      </c>
      <c r="D156" s="30">
        <v>0</v>
      </c>
      <c r="E156" s="30">
        <v>0</v>
      </c>
      <c r="F156" s="30">
        <v>0</v>
      </c>
      <c r="G156" s="30">
        <v>0</v>
      </c>
      <c r="H156" s="4"/>
      <c r="I156" s="4"/>
      <c r="J156" s="4"/>
      <c r="K156" s="4"/>
    </row>
    <row r="157" spans="1:11" ht="14.1" customHeight="1">
      <c r="A157" s="4"/>
      <c r="B157" s="4"/>
      <c r="C157" s="11" t="s">
        <v>361</v>
      </c>
      <c r="D157" s="30">
        <v>0</v>
      </c>
      <c r="E157" s="30">
        <v>0</v>
      </c>
      <c r="F157" s="30">
        <v>0</v>
      </c>
      <c r="G157" s="30">
        <v>0</v>
      </c>
      <c r="H157" s="4"/>
      <c r="I157" s="4"/>
      <c r="J157" s="4"/>
      <c r="K157" s="4"/>
    </row>
    <row r="158" spans="1:11" ht="14.1" customHeight="1">
      <c r="A158" s="4"/>
      <c r="B158" s="4"/>
      <c r="C158" s="11" t="s">
        <v>370</v>
      </c>
      <c r="D158" s="30">
        <v>0</v>
      </c>
      <c r="E158" s="30">
        <v>0</v>
      </c>
      <c r="F158" s="30">
        <v>0</v>
      </c>
      <c r="G158" s="30">
        <v>0</v>
      </c>
      <c r="H158" s="4"/>
      <c r="I158" s="4"/>
      <c r="J158" s="4"/>
      <c r="K158" s="4"/>
    </row>
    <row r="159" spans="1:11" ht="14.1" customHeight="1">
      <c r="A159" s="4"/>
      <c r="B159" s="4"/>
      <c r="C159" s="11" t="s">
        <v>357</v>
      </c>
      <c r="D159" s="30">
        <v>0</v>
      </c>
      <c r="E159" s="30">
        <v>0</v>
      </c>
      <c r="F159" s="30">
        <v>0</v>
      </c>
      <c r="G159" s="30">
        <v>0</v>
      </c>
      <c r="H159" s="4"/>
      <c r="I159" s="4"/>
      <c r="J159" s="4"/>
      <c r="K159" s="4"/>
    </row>
    <row r="160" spans="1:11" ht="14.1" customHeight="1">
      <c r="A160" s="4"/>
      <c r="B160" s="4"/>
      <c r="C160" s="11" t="s">
        <v>361</v>
      </c>
      <c r="D160" s="30">
        <v>0</v>
      </c>
      <c r="E160" s="30">
        <v>0</v>
      </c>
      <c r="F160" s="30">
        <v>0</v>
      </c>
      <c r="G160" s="30">
        <v>0</v>
      </c>
      <c r="H160" s="4"/>
      <c r="I160" s="4"/>
      <c r="J160" s="4"/>
      <c r="K160" s="4"/>
    </row>
    <row r="161" spans="1:11" ht="14.1" customHeight="1">
      <c r="A161" s="4"/>
      <c r="B161" s="4"/>
      <c r="C161" s="11" t="s">
        <v>363</v>
      </c>
      <c r="D161" s="30">
        <v>0</v>
      </c>
      <c r="E161" s="30">
        <v>0</v>
      </c>
      <c r="F161" s="30">
        <v>0</v>
      </c>
      <c r="G161" s="30">
        <v>0</v>
      </c>
      <c r="H161" s="4"/>
      <c r="I161" s="4"/>
      <c r="J161" s="4"/>
      <c r="K161" s="4"/>
    </row>
    <row r="162" spans="1:11" ht="14.1" customHeight="1">
      <c r="A162" s="4"/>
      <c r="B162" s="4"/>
      <c r="C162" s="11" t="s">
        <v>357</v>
      </c>
      <c r="D162" s="30">
        <v>0</v>
      </c>
      <c r="E162" s="30">
        <v>0</v>
      </c>
      <c r="F162" s="30">
        <v>0</v>
      </c>
      <c r="G162" s="30">
        <v>0</v>
      </c>
      <c r="H162" s="4"/>
      <c r="I162" s="4"/>
      <c r="J162" s="4"/>
      <c r="K162" s="4"/>
    </row>
    <row r="163" spans="1:11" ht="14.1" customHeight="1">
      <c r="A163" s="4"/>
      <c r="B163" s="4"/>
      <c r="C163" s="11" t="s">
        <v>361</v>
      </c>
      <c r="D163" s="30">
        <v>0</v>
      </c>
      <c r="E163" s="30">
        <v>0</v>
      </c>
      <c r="F163" s="30">
        <v>0</v>
      </c>
      <c r="G163" s="30">
        <v>0</v>
      </c>
      <c r="H163" s="4"/>
      <c r="I163" s="4"/>
      <c r="J163" s="4"/>
      <c r="K163" s="4"/>
    </row>
    <row r="164" spans="1:11" ht="14.1" customHeight="1">
      <c r="A164" s="4"/>
      <c r="B164" s="4"/>
      <c r="C164" s="11" t="s">
        <v>362</v>
      </c>
      <c r="D164" s="30">
        <v>0</v>
      </c>
      <c r="E164" s="30">
        <v>40240000</v>
      </c>
      <c r="F164" s="30">
        <v>40240000</v>
      </c>
      <c r="G164" s="30">
        <v>40240000</v>
      </c>
      <c r="H164" s="4"/>
      <c r="I164" s="4"/>
      <c r="J164" s="4"/>
      <c r="K164" s="4"/>
    </row>
    <row r="165" spans="1:11" ht="14.1" customHeight="1">
      <c r="A165" s="4"/>
      <c r="B165" s="4"/>
      <c r="C165" s="11" t="s">
        <v>357</v>
      </c>
      <c r="D165" s="30">
        <v>0</v>
      </c>
      <c r="E165" s="30">
        <v>40240000</v>
      </c>
      <c r="F165" s="30">
        <v>40240000</v>
      </c>
      <c r="G165" s="30">
        <v>40240000</v>
      </c>
      <c r="H165" s="4"/>
      <c r="I165" s="4"/>
      <c r="J165" s="4"/>
      <c r="K165" s="4"/>
    </row>
    <row r="166" spans="1:11" ht="14.1" customHeight="1">
      <c r="A166" s="4"/>
      <c r="B166" s="4"/>
      <c r="C166" s="11" t="s">
        <v>361</v>
      </c>
      <c r="D166" s="30">
        <v>0</v>
      </c>
      <c r="E166" s="30">
        <v>0</v>
      </c>
      <c r="F166" s="30">
        <v>0</v>
      </c>
      <c r="G166" s="30">
        <v>0</v>
      </c>
      <c r="H166" s="4"/>
      <c r="I166" s="4"/>
      <c r="J166" s="4"/>
      <c r="K166" s="4"/>
    </row>
    <row r="167" spans="1:11" ht="14.1" customHeight="1">
      <c r="A167" s="4"/>
      <c r="B167" s="4"/>
      <c r="C167" s="11" t="s">
        <v>360</v>
      </c>
      <c r="D167" s="30">
        <v>0</v>
      </c>
      <c r="E167" s="30">
        <v>0</v>
      </c>
      <c r="F167" s="30">
        <v>0</v>
      </c>
      <c r="G167" s="30">
        <v>0</v>
      </c>
      <c r="H167" s="4"/>
      <c r="I167" s="4"/>
      <c r="J167" s="4"/>
      <c r="K167" s="4"/>
    </row>
    <row r="168" spans="1:11" ht="14.1" customHeight="1">
      <c r="A168" s="4"/>
      <c r="B168" s="4"/>
      <c r="C168" s="11" t="s">
        <v>357</v>
      </c>
      <c r="D168" s="30">
        <v>0</v>
      </c>
      <c r="E168" s="30">
        <v>0</v>
      </c>
      <c r="F168" s="30">
        <v>0</v>
      </c>
      <c r="G168" s="30">
        <v>0</v>
      </c>
      <c r="H168" s="4"/>
      <c r="I168" s="4"/>
      <c r="J168" s="4"/>
      <c r="K168" s="4"/>
    </row>
    <row r="169" spans="1:11" ht="14.1" customHeight="1">
      <c r="A169" s="4"/>
      <c r="B169" s="4"/>
      <c r="C169" s="11" t="s">
        <v>356</v>
      </c>
      <c r="D169" s="30">
        <v>0</v>
      </c>
      <c r="E169" s="30">
        <v>0</v>
      </c>
      <c r="F169" s="30">
        <v>0</v>
      </c>
      <c r="G169" s="30">
        <v>0</v>
      </c>
      <c r="H169" s="4"/>
      <c r="I169" s="4"/>
      <c r="J169" s="4"/>
      <c r="K169" s="4"/>
    </row>
    <row r="170" spans="1:11" ht="14.1" customHeight="1">
      <c r="A170" s="4"/>
      <c r="B170" s="4"/>
      <c r="C170" s="11" t="s">
        <v>355</v>
      </c>
      <c r="D170" s="30">
        <v>0</v>
      </c>
      <c r="E170" s="30">
        <v>0</v>
      </c>
      <c r="F170" s="30">
        <v>0</v>
      </c>
      <c r="G170" s="30">
        <v>0</v>
      </c>
      <c r="H170" s="4"/>
      <c r="I170" s="4"/>
      <c r="J170" s="4"/>
      <c r="K170" s="4"/>
    </row>
    <row r="171" spans="1:11" ht="14.1" customHeight="1">
      <c r="A171" s="4"/>
      <c r="B171" s="4"/>
      <c r="C171" s="11" t="s">
        <v>354</v>
      </c>
      <c r="D171" s="30">
        <v>0</v>
      </c>
      <c r="E171" s="30">
        <v>0</v>
      </c>
      <c r="F171" s="30">
        <v>0</v>
      </c>
      <c r="G171" s="30">
        <v>0</v>
      </c>
      <c r="H171" s="4"/>
      <c r="I171" s="4"/>
      <c r="J171" s="4"/>
      <c r="K171" s="4"/>
    </row>
    <row r="172" spans="1:11" ht="14.1" customHeight="1">
      <c r="A172" s="4"/>
      <c r="B172" s="4"/>
      <c r="C172" s="11" t="s">
        <v>353</v>
      </c>
      <c r="D172" s="30">
        <v>0</v>
      </c>
      <c r="E172" s="30">
        <v>0</v>
      </c>
      <c r="F172" s="30">
        <v>0</v>
      </c>
      <c r="G172" s="30">
        <v>0</v>
      </c>
      <c r="H172" s="4"/>
      <c r="I172" s="4"/>
      <c r="J172" s="4"/>
      <c r="K172" s="4"/>
    </row>
    <row r="173" spans="1:11" ht="14.1" customHeight="1">
      <c r="A173" s="4"/>
      <c r="B173" s="4"/>
      <c r="C173" s="11" t="s">
        <v>359</v>
      </c>
      <c r="D173" s="30">
        <v>0</v>
      </c>
      <c r="E173" s="30">
        <v>0</v>
      </c>
      <c r="F173" s="30">
        <v>0</v>
      </c>
      <c r="G173" s="30">
        <v>0</v>
      </c>
      <c r="H173" s="4"/>
      <c r="I173" s="4"/>
      <c r="J173" s="4"/>
      <c r="K173" s="4"/>
    </row>
    <row r="174" spans="1:11" ht="14.1" customHeight="1">
      <c r="A174" s="4"/>
      <c r="B174" s="4"/>
      <c r="C174" s="11" t="s">
        <v>357</v>
      </c>
      <c r="D174" s="30">
        <v>0</v>
      </c>
      <c r="E174" s="30">
        <v>0</v>
      </c>
      <c r="F174" s="30">
        <v>0</v>
      </c>
      <c r="G174" s="30">
        <v>0</v>
      </c>
      <c r="H174" s="4"/>
      <c r="I174" s="4"/>
      <c r="J174" s="4"/>
      <c r="K174" s="4"/>
    </row>
    <row r="175" spans="1:11" ht="14.1" customHeight="1">
      <c r="A175" s="4"/>
      <c r="B175" s="4"/>
      <c r="C175" s="11" t="s">
        <v>356</v>
      </c>
      <c r="D175" s="30">
        <v>0</v>
      </c>
      <c r="E175" s="30">
        <v>0</v>
      </c>
      <c r="F175" s="30">
        <v>0</v>
      </c>
      <c r="G175" s="30">
        <v>0</v>
      </c>
      <c r="H175" s="4"/>
      <c r="I175" s="4"/>
      <c r="J175" s="4"/>
      <c r="K175" s="4"/>
    </row>
    <row r="176" spans="1:11" ht="14.1" customHeight="1">
      <c r="A176" s="4"/>
      <c r="B176" s="4"/>
      <c r="C176" s="11" t="s">
        <v>355</v>
      </c>
      <c r="D176" s="30">
        <v>0</v>
      </c>
      <c r="E176" s="30">
        <v>0</v>
      </c>
      <c r="F176" s="30">
        <v>0</v>
      </c>
      <c r="G176" s="30">
        <v>0</v>
      </c>
      <c r="H176" s="4"/>
      <c r="I176" s="4"/>
      <c r="J176" s="4"/>
      <c r="K176" s="4"/>
    </row>
    <row r="177" spans="1:11" ht="14.1" customHeight="1">
      <c r="A177" s="4"/>
      <c r="B177" s="4"/>
      <c r="C177" s="11" t="s">
        <v>354</v>
      </c>
      <c r="D177" s="30">
        <v>0</v>
      </c>
      <c r="E177" s="30">
        <v>0</v>
      </c>
      <c r="F177" s="30">
        <v>0</v>
      </c>
      <c r="G177" s="30">
        <v>0</v>
      </c>
      <c r="H177" s="4"/>
      <c r="I177" s="4"/>
      <c r="J177" s="4"/>
      <c r="K177" s="4"/>
    </row>
    <row r="178" spans="1:11" ht="14.1" customHeight="1">
      <c r="A178" s="4"/>
      <c r="B178" s="4"/>
      <c r="C178" s="11" t="s">
        <v>353</v>
      </c>
      <c r="D178" s="30">
        <v>0</v>
      </c>
      <c r="E178" s="30">
        <v>0</v>
      </c>
      <c r="F178" s="30">
        <v>0</v>
      </c>
      <c r="G178" s="30">
        <v>0</v>
      </c>
      <c r="H178" s="4"/>
      <c r="I178" s="4"/>
      <c r="J178" s="4"/>
      <c r="K178" s="4"/>
    </row>
    <row r="179" spans="1:11" ht="14.1" customHeight="1">
      <c r="A179" s="4"/>
      <c r="B179" s="4"/>
      <c r="C179" s="11" t="s">
        <v>358</v>
      </c>
      <c r="D179" s="30">
        <v>0</v>
      </c>
      <c r="E179" s="30">
        <v>0</v>
      </c>
      <c r="F179" s="30">
        <v>0</v>
      </c>
      <c r="G179" s="30">
        <v>0</v>
      </c>
      <c r="H179" s="4"/>
      <c r="I179" s="4"/>
      <c r="J179" s="4"/>
      <c r="K179" s="4"/>
    </row>
    <row r="180" spans="1:11" ht="14.1" customHeight="1">
      <c r="A180" s="4"/>
      <c r="B180" s="4"/>
      <c r="C180" s="11" t="s">
        <v>357</v>
      </c>
      <c r="D180" s="30">
        <v>0</v>
      </c>
      <c r="E180" s="30">
        <v>0</v>
      </c>
      <c r="F180" s="30">
        <v>0</v>
      </c>
      <c r="G180" s="30">
        <v>0</v>
      </c>
      <c r="H180" s="4"/>
      <c r="I180" s="4"/>
      <c r="J180" s="4"/>
      <c r="K180" s="4"/>
    </row>
    <row r="181" spans="1:11" ht="14.1" customHeight="1">
      <c r="A181" s="4"/>
      <c r="B181" s="4"/>
      <c r="C181" s="11" t="s">
        <v>356</v>
      </c>
      <c r="D181" s="30">
        <v>0</v>
      </c>
      <c r="E181" s="30">
        <v>0</v>
      </c>
      <c r="F181" s="30">
        <v>0</v>
      </c>
      <c r="G181" s="30">
        <v>0</v>
      </c>
      <c r="H181" s="4"/>
      <c r="I181" s="4"/>
      <c r="J181" s="4"/>
      <c r="K181" s="4"/>
    </row>
    <row r="182" spans="1:11" ht="14.1" customHeight="1">
      <c r="A182" s="4"/>
      <c r="B182" s="4"/>
      <c r="C182" s="11" t="s">
        <v>355</v>
      </c>
      <c r="D182" s="30">
        <v>0</v>
      </c>
      <c r="E182" s="30">
        <v>0</v>
      </c>
      <c r="F182" s="30">
        <v>0</v>
      </c>
      <c r="G182" s="30">
        <v>0</v>
      </c>
      <c r="H182" s="4"/>
      <c r="I182" s="4"/>
      <c r="J182" s="4"/>
      <c r="K182" s="4"/>
    </row>
    <row r="183" spans="1:11" ht="14.1" customHeight="1">
      <c r="A183" s="4"/>
      <c r="B183" s="4"/>
      <c r="C183" s="11" t="s">
        <v>354</v>
      </c>
      <c r="D183" s="30">
        <v>0</v>
      </c>
      <c r="E183" s="30">
        <v>0</v>
      </c>
      <c r="F183" s="30">
        <v>0</v>
      </c>
      <c r="G183" s="30">
        <v>0</v>
      </c>
      <c r="H183" s="4"/>
      <c r="I183" s="4"/>
      <c r="J183" s="4"/>
      <c r="K183" s="4"/>
    </row>
    <row r="184" spans="1:11" ht="14.1" customHeight="1">
      <c r="A184" s="4"/>
      <c r="B184" s="4"/>
      <c r="C184" s="11" t="s">
        <v>353</v>
      </c>
      <c r="D184" s="30">
        <v>0</v>
      </c>
      <c r="E184" s="30">
        <v>0</v>
      </c>
      <c r="F184" s="30">
        <v>0</v>
      </c>
      <c r="G184" s="30">
        <v>0</v>
      </c>
      <c r="H184" s="4"/>
      <c r="I184" s="4"/>
      <c r="J184" s="4"/>
      <c r="K184" s="4"/>
    </row>
    <row r="185" spans="1:11" ht="14.1" customHeight="1">
      <c r="A185" s="4"/>
      <c r="B185" s="4"/>
      <c r="C185" s="11" t="s">
        <v>352</v>
      </c>
      <c r="D185" s="30">
        <v>0</v>
      </c>
      <c r="E185" s="30">
        <v>0</v>
      </c>
      <c r="F185" s="30">
        <v>0</v>
      </c>
      <c r="G185" s="30">
        <v>0</v>
      </c>
      <c r="H185" s="4"/>
      <c r="I185" s="4"/>
      <c r="J185" s="4"/>
      <c r="K185" s="4"/>
    </row>
    <row r="186" spans="1:11" ht="14.1" customHeight="1">
      <c r="A186" s="4"/>
      <c r="B186" s="4"/>
      <c r="C186" s="11" t="s">
        <v>351</v>
      </c>
      <c r="D186" s="30">
        <v>0</v>
      </c>
      <c r="E186" s="30">
        <v>0</v>
      </c>
      <c r="F186" s="30">
        <v>0</v>
      </c>
      <c r="G186" s="30">
        <v>0</v>
      </c>
      <c r="H186" s="4"/>
      <c r="I186" s="4"/>
      <c r="J186" s="4"/>
      <c r="K186" s="4"/>
    </row>
    <row r="187" spans="1:11" ht="14.1" customHeight="1">
      <c r="A187" s="4"/>
      <c r="B187" s="4"/>
      <c r="C187" s="10" t="s">
        <v>145</v>
      </c>
      <c r="D187" s="30">
        <v>0</v>
      </c>
      <c r="E187" s="30">
        <v>40240000</v>
      </c>
      <c r="F187" s="30">
        <v>40240000</v>
      </c>
      <c r="G187" s="30">
        <v>40240000</v>
      </c>
      <c r="H187" s="4"/>
      <c r="I187" s="4"/>
      <c r="J187" s="4"/>
      <c r="K187" s="4"/>
    </row>
    <row r="188" spans="1:11" ht="14.1" customHeight="1">
      <c r="A188" s="4"/>
      <c r="B188" s="4"/>
      <c r="C188" s="1316" t="s">
        <v>44</v>
      </c>
      <c r="D188" s="1317"/>
      <c r="E188" s="1317"/>
      <c r="F188" s="1317"/>
      <c r="G188" s="1317"/>
      <c r="H188" s="4"/>
      <c r="I188" s="4"/>
      <c r="J188" s="4"/>
      <c r="K188" s="4"/>
    </row>
    <row r="189" spans="1:11" ht="14.1" customHeight="1">
      <c r="A189" s="4"/>
      <c r="B189" s="4"/>
      <c r="C189" s="26" t="s">
        <v>3691</v>
      </c>
      <c r="D189" s="1316" t="s">
        <v>3692</v>
      </c>
      <c r="E189" s="1317"/>
      <c r="F189" s="1317"/>
      <c r="G189" s="1317"/>
      <c r="H189" s="4"/>
      <c r="I189" s="4"/>
      <c r="J189" s="4"/>
      <c r="K189" s="4"/>
    </row>
    <row r="190" spans="1:11" ht="14.1" customHeight="1">
      <c r="A190" s="4"/>
      <c r="B190" s="4"/>
      <c r="C190" s="14" t="s">
        <v>382</v>
      </c>
      <c r="D190" s="1314" t="s">
        <v>3693</v>
      </c>
      <c r="E190" s="1315"/>
      <c r="F190" s="1315"/>
      <c r="G190" s="1315"/>
      <c r="H190" s="4"/>
      <c r="I190" s="4"/>
      <c r="J190" s="4"/>
      <c r="K190" s="4"/>
    </row>
    <row r="191" spans="1:11" ht="14.1" customHeight="1">
      <c r="A191" s="4"/>
      <c r="B191" s="4"/>
      <c r="C191" s="27" t="s">
        <v>380</v>
      </c>
      <c r="D191" s="1310" t="s">
        <v>3694</v>
      </c>
      <c r="E191" s="1311"/>
      <c r="F191" s="1311"/>
      <c r="G191" s="1311"/>
      <c r="H191" s="4"/>
      <c r="I191" s="4"/>
      <c r="J191" s="4"/>
      <c r="K191" s="4"/>
    </row>
    <row r="192" spans="1:11" ht="14.1" customHeight="1">
      <c r="A192" s="4"/>
      <c r="B192" s="4"/>
      <c r="C192" s="27" t="s">
        <v>15</v>
      </c>
      <c r="D192" s="1310" t="s">
        <v>139</v>
      </c>
      <c r="E192" s="1311"/>
      <c r="F192" s="1311"/>
      <c r="G192" s="1311"/>
      <c r="H192" s="4"/>
      <c r="I192" s="4"/>
      <c r="J192" s="4"/>
      <c r="K192" s="4"/>
    </row>
    <row r="193" spans="1:11" ht="15" customHeight="1">
      <c r="A193" s="4"/>
      <c r="B193" s="4"/>
      <c r="C193" s="13"/>
      <c r="D193" s="33">
        <v>2022</v>
      </c>
      <c r="E193" s="33">
        <v>2023</v>
      </c>
      <c r="F193" s="33">
        <v>2024</v>
      </c>
      <c r="G193" s="33">
        <v>2025</v>
      </c>
      <c r="H193" s="4"/>
      <c r="I193" s="4"/>
      <c r="J193" s="4"/>
      <c r="K193" s="4"/>
    </row>
    <row r="194" spans="1:11" ht="15" customHeight="1">
      <c r="A194" s="4"/>
      <c r="B194" s="4"/>
      <c r="C194" s="12"/>
      <c r="D194" s="34" t="s">
        <v>7</v>
      </c>
      <c r="E194" s="34" t="s">
        <v>8</v>
      </c>
      <c r="F194" s="34" t="s">
        <v>8</v>
      </c>
      <c r="G194" s="34" t="s">
        <v>8</v>
      </c>
      <c r="H194" s="4"/>
      <c r="I194" s="4"/>
      <c r="J194" s="4"/>
      <c r="K194" s="4"/>
    </row>
    <row r="195" spans="1:11" ht="14.1" customHeight="1">
      <c r="A195" s="4"/>
      <c r="B195" s="4"/>
      <c r="C195" s="7" t="s">
        <v>16</v>
      </c>
      <c r="D195" s="35" t="s">
        <v>396</v>
      </c>
      <c r="E195" s="35" t="s">
        <v>396</v>
      </c>
      <c r="F195" s="35" t="s">
        <v>396</v>
      </c>
      <c r="G195" s="35" t="s">
        <v>396</v>
      </c>
      <c r="H195" s="4"/>
      <c r="I195" s="4"/>
      <c r="J195" s="4"/>
      <c r="K195" s="4"/>
    </row>
    <row r="196" spans="1:11" ht="14.1" customHeight="1">
      <c r="A196" s="4"/>
      <c r="B196" s="4"/>
      <c r="C196" s="7" t="s">
        <v>481</v>
      </c>
      <c r="D196" s="35" t="s">
        <v>3496</v>
      </c>
      <c r="E196" s="35" t="s">
        <v>3695</v>
      </c>
      <c r="F196" s="35" t="s">
        <v>3696</v>
      </c>
      <c r="G196" s="35" t="s">
        <v>3696</v>
      </c>
      <c r="H196" s="4"/>
      <c r="I196" s="4"/>
      <c r="J196" s="4"/>
      <c r="K196" s="4"/>
    </row>
    <row r="197" spans="1:11" ht="14.1" customHeight="1">
      <c r="A197" s="4"/>
      <c r="B197" s="4"/>
      <c r="C197" s="7" t="s">
        <v>480</v>
      </c>
      <c r="D197" s="35" t="s">
        <v>3697</v>
      </c>
      <c r="E197" s="35" t="s">
        <v>3698</v>
      </c>
      <c r="F197" s="35" t="s">
        <v>642</v>
      </c>
      <c r="G197" s="35" t="s">
        <v>642</v>
      </c>
      <c r="H197" s="4"/>
      <c r="I197" s="4"/>
      <c r="J197" s="4"/>
      <c r="K197" s="4"/>
    </row>
    <row r="198" spans="1:11" ht="14.1" customHeight="1">
      <c r="A198" s="4"/>
      <c r="B198" s="4"/>
      <c r="C198" s="7" t="s">
        <v>375</v>
      </c>
      <c r="D198" s="35" t="s">
        <v>348</v>
      </c>
      <c r="E198" s="35" t="s">
        <v>372</v>
      </c>
      <c r="F198" s="35" t="s">
        <v>372</v>
      </c>
      <c r="G198" s="35" t="s">
        <v>372</v>
      </c>
      <c r="H198" s="4"/>
      <c r="I198" s="4"/>
      <c r="J198" s="4"/>
      <c r="K198" s="4"/>
    </row>
    <row r="199" spans="1:11" ht="14.1" customHeight="1">
      <c r="A199" s="4"/>
      <c r="B199" s="4"/>
      <c r="C199" s="7" t="s">
        <v>374</v>
      </c>
      <c r="D199" s="35" t="s">
        <v>348</v>
      </c>
      <c r="E199" s="35" t="s">
        <v>3699</v>
      </c>
      <c r="F199" s="35" t="s">
        <v>3700</v>
      </c>
      <c r="G199" s="35" t="s">
        <v>372</v>
      </c>
      <c r="H199" s="4"/>
      <c r="I199" s="4"/>
      <c r="J199" s="4"/>
      <c r="K199" s="4"/>
    </row>
    <row r="200" spans="1:11" ht="14.1" customHeight="1">
      <c r="A200" s="4"/>
      <c r="B200" s="4"/>
      <c r="C200" s="7" t="s">
        <v>22</v>
      </c>
      <c r="D200" s="35" t="s">
        <v>348</v>
      </c>
      <c r="E200" s="35" t="s">
        <v>3699</v>
      </c>
      <c r="F200" s="35" t="s">
        <v>3700</v>
      </c>
      <c r="G200" s="35" t="s">
        <v>372</v>
      </c>
      <c r="H200" s="4"/>
      <c r="I200" s="4"/>
      <c r="J200" s="4"/>
      <c r="K200" s="4"/>
    </row>
    <row r="201" spans="1:11" ht="14.1" customHeight="1">
      <c r="A201" s="4"/>
      <c r="B201" s="4"/>
      <c r="C201" s="1312" t="s">
        <v>371</v>
      </c>
      <c r="D201" s="1313"/>
      <c r="E201" s="1313"/>
      <c r="F201" s="1313"/>
      <c r="G201" s="1313"/>
      <c r="H201" s="4"/>
      <c r="I201" s="4"/>
      <c r="J201" s="4"/>
      <c r="K201" s="4"/>
    </row>
    <row r="202" spans="1:11" ht="14.1" customHeight="1">
      <c r="A202" s="4"/>
      <c r="B202" s="4"/>
      <c r="C202" s="13"/>
      <c r="D202" s="33">
        <v>2022</v>
      </c>
      <c r="E202" s="33">
        <v>2023</v>
      </c>
      <c r="F202" s="33">
        <v>2024</v>
      </c>
      <c r="G202" s="33">
        <v>2025</v>
      </c>
      <c r="H202" s="4"/>
      <c r="I202" s="4"/>
      <c r="J202" s="4"/>
      <c r="K202" s="4"/>
    </row>
    <row r="203" spans="1:11" ht="14.1" customHeight="1">
      <c r="A203" s="4"/>
      <c r="B203" s="4"/>
      <c r="C203" s="12"/>
      <c r="D203" s="34" t="s">
        <v>7</v>
      </c>
      <c r="E203" s="34" t="s">
        <v>8</v>
      </c>
      <c r="F203" s="34" t="s">
        <v>8</v>
      </c>
      <c r="G203" s="34" t="s">
        <v>8</v>
      </c>
      <c r="H203" s="4"/>
      <c r="I203" s="4"/>
      <c r="J203" s="4"/>
      <c r="K203" s="4"/>
    </row>
    <row r="204" spans="1:11" ht="14.1" customHeight="1">
      <c r="A204" s="4"/>
      <c r="B204" s="4"/>
      <c r="C204" s="11" t="s">
        <v>368</v>
      </c>
      <c r="D204" s="30">
        <v>0</v>
      </c>
      <c r="E204" s="30">
        <v>0</v>
      </c>
      <c r="F204" s="30">
        <v>0</v>
      </c>
      <c r="G204" s="30">
        <v>0</v>
      </c>
      <c r="H204" s="4"/>
      <c r="I204" s="4"/>
      <c r="J204" s="4"/>
      <c r="K204" s="4"/>
    </row>
    <row r="205" spans="1:11" ht="14.1" customHeight="1">
      <c r="A205" s="4"/>
      <c r="B205" s="4"/>
      <c r="C205" s="11" t="s">
        <v>357</v>
      </c>
      <c r="D205" s="30">
        <v>0</v>
      </c>
      <c r="E205" s="30">
        <v>0</v>
      </c>
      <c r="F205" s="30">
        <v>0</v>
      </c>
      <c r="G205" s="30">
        <v>0</v>
      </c>
      <c r="H205" s="4"/>
      <c r="I205" s="4"/>
      <c r="J205" s="4"/>
      <c r="K205" s="4"/>
    </row>
    <row r="206" spans="1:11" ht="14.1" customHeight="1">
      <c r="A206" s="4"/>
      <c r="B206" s="4"/>
      <c r="C206" s="11" t="s">
        <v>361</v>
      </c>
      <c r="D206" s="30">
        <v>0</v>
      </c>
      <c r="E206" s="30">
        <v>0</v>
      </c>
      <c r="F206" s="30">
        <v>0</v>
      </c>
      <c r="G206" s="30">
        <v>0</v>
      </c>
      <c r="H206" s="4"/>
      <c r="I206" s="4"/>
      <c r="J206" s="4"/>
      <c r="K206" s="4"/>
    </row>
    <row r="207" spans="1:11" ht="14.1" customHeight="1">
      <c r="A207" s="4"/>
      <c r="B207" s="4"/>
      <c r="C207" s="11" t="s">
        <v>367</v>
      </c>
      <c r="D207" s="30">
        <v>0</v>
      </c>
      <c r="E207" s="30">
        <v>0</v>
      </c>
      <c r="F207" s="30">
        <v>0</v>
      </c>
      <c r="G207" s="30">
        <v>0</v>
      </c>
      <c r="H207" s="4"/>
      <c r="I207" s="4"/>
      <c r="J207" s="4"/>
      <c r="K207" s="4"/>
    </row>
    <row r="208" spans="1:11" ht="14.1" customHeight="1">
      <c r="A208" s="4"/>
      <c r="B208" s="4"/>
      <c r="C208" s="11" t="s">
        <v>357</v>
      </c>
      <c r="D208" s="30">
        <v>0</v>
      </c>
      <c r="E208" s="30">
        <v>0</v>
      </c>
      <c r="F208" s="30">
        <v>0</v>
      </c>
      <c r="G208" s="30">
        <v>0</v>
      </c>
      <c r="H208" s="4"/>
      <c r="I208" s="4"/>
      <c r="J208" s="4"/>
      <c r="K208" s="4"/>
    </row>
    <row r="209" spans="1:11" ht="14.1" customHeight="1">
      <c r="A209" s="4"/>
      <c r="B209" s="4"/>
      <c r="C209" s="11" t="s">
        <v>361</v>
      </c>
      <c r="D209" s="30">
        <v>0</v>
      </c>
      <c r="E209" s="30">
        <v>0</v>
      </c>
      <c r="F209" s="30">
        <v>0</v>
      </c>
      <c r="G209" s="30">
        <v>0</v>
      </c>
      <c r="H209" s="4"/>
      <c r="I209" s="4"/>
      <c r="J209" s="4"/>
      <c r="K209" s="4"/>
    </row>
    <row r="210" spans="1:11" ht="14.1" customHeight="1">
      <c r="A210" s="4"/>
      <c r="B210" s="4"/>
      <c r="C210" s="11" t="s">
        <v>366</v>
      </c>
      <c r="D210" s="30">
        <v>0</v>
      </c>
      <c r="E210" s="30">
        <v>0</v>
      </c>
      <c r="F210" s="30">
        <v>0</v>
      </c>
      <c r="G210" s="30">
        <v>0</v>
      </c>
      <c r="H210" s="4"/>
      <c r="I210" s="4"/>
      <c r="J210" s="4"/>
      <c r="K210" s="4"/>
    </row>
    <row r="211" spans="1:11" ht="14.1" customHeight="1">
      <c r="A211" s="4"/>
      <c r="B211" s="4"/>
      <c r="C211" s="11" t="s">
        <v>357</v>
      </c>
      <c r="D211" s="30">
        <v>0</v>
      </c>
      <c r="E211" s="30">
        <v>0</v>
      </c>
      <c r="F211" s="30">
        <v>0</v>
      </c>
      <c r="G211" s="30">
        <v>0</v>
      </c>
      <c r="H211" s="4"/>
      <c r="I211" s="4"/>
      <c r="J211" s="4"/>
      <c r="K211" s="4"/>
    </row>
    <row r="212" spans="1:11" ht="14.1" customHeight="1">
      <c r="A212" s="4"/>
      <c r="B212" s="4"/>
      <c r="C212" s="11" t="s">
        <v>361</v>
      </c>
      <c r="D212" s="30">
        <v>0</v>
      </c>
      <c r="E212" s="30">
        <v>0</v>
      </c>
      <c r="F212" s="30">
        <v>0</v>
      </c>
      <c r="G212" s="30">
        <v>0</v>
      </c>
      <c r="H212" s="4"/>
      <c r="I212" s="4"/>
      <c r="J212" s="4"/>
      <c r="K212" s="4"/>
    </row>
    <row r="213" spans="1:11" ht="14.1" customHeight="1">
      <c r="A213" s="4"/>
      <c r="B213" s="4"/>
      <c r="C213" s="11" t="s">
        <v>365</v>
      </c>
      <c r="D213" s="30">
        <v>0</v>
      </c>
      <c r="E213" s="30">
        <v>0</v>
      </c>
      <c r="F213" s="30">
        <v>0</v>
      </c>
      <c r="G213" s="30">
        <v>0</v>
      </c>
      <c r="H213" s="4"/>
      <c r="I213" s="4"/>
      <c r="J213" s="4"/>
      <c r="K213" s="4"/>
    </row>
    <row r="214" spans="1:11" ht="14.1" customHeight="1">
      <c r="A214" s="4"/>
      <c r="B214" s="4"/>
      <c r="C214" s="11" t="s">
        <v>357</v>
      </c>
      <c r="D214" s="30">
        <v>0</v>
      </c>
      <c r="E214" s="30">
        <v>0</v>
      </c>
      <c r="F214" s="30">
        <v>0</v>
      </c>
      <c r="G214" s="30">
        <v>0</v>
      </c>
      <c r="H214" s="4"/>
      <c r="I214" s="4"/>
      <c r="J214" s="4"/>
      <c r="K214" s="4"/>
    </row>
    <row r="215" spans="1:11" ht="14.1" customHeight="1">
      <c r="A215" s="4"/>
      <c r="B215" s="4"/>
      <c r="C215" s="11" t="s">
        <v>361</v>
      </c>
      <c r="D215" s="30">
        <v>0</v>
      </c>
      <c r="E215" s="30">
        <v>0</v>
      </c>
      <c r="F215" s="30">
        <v>0</v>
      </c>
      <c r="G215" s="30">
        <v>0</v>
      </c>
      <c r="H215" s="4"/>
      <c r="I215" s="4"/>
      <c r="J215" s="4"/>
      <c r="K215" s="4"/>
    </row>
    <row r="216" spans="1:11" ht="14.1" customHeight="1">
      <c r="A216" s="4"/>
      <c r="B216" s="4"/>
      <c r="C216" s="11" t="s">
        <v>370</v>
      </c>
      <c r="D216" s="30">
        <v>0</v>
      </c>
      <c r="E216" s="30">
        <v>0</v>
      </c>
      <c r="F216" s="30">
        <v>0</v>
      </c>
      <c r="G216" s="30">
        <v>0</v>
      </c>
      <c r="H216" s="4"/>
      <c r="I216" s="4"/>
      <c r="J216" s="4"/>
      <c r="K216" s="4"/>
    </row>
    <row r="217" spans="1:11" ht="14.1" customHeight="1">
      <c r="A217" s="4"/>
      <c r="B217" s="4"/>
      <c r="C217" s="11" t="s">
        <v>357</v>
      </c>
      <c r="D217" s="30">
        <v>0</v>
      </c>
      <c r="E217" s="30">
        <v>0</v>
      </c>
      <c r="F217" s="30">
        <v>0</v>
      </c>
      <c r="G217" s="30">
        <v>0</v>
      </c>
      <c r="H217" s="4"/>
      <c r="I217" s="4"/>
      <c r="J217" s="4"/>
      <c r="K217" s="4"/>
    </row>
    <row r="218" spans="1:11" ht="14.1" customHeight="1">
      <c r="A218" s="4"/>
      <c r="B218" s="4"/>
      <c r="C218" s="11" t="s">
        <v>361</v>
      </c>
      <c r="D218" s="30">
        <v>0</v>
      </c>
      <c r="E218" s="30">
        <v>0</v>
      </c>
      <c r="F218" s="30">
        <v>0</v>
      </c>
      <c r="G218" s="30">
        <v>0</v>
      </c>
      <c r="H218" s="4"/>
      <c r="I218" s="4"/>
      <c r="J218" s="4"/>
      <c r="K218" s="4"/>
    </row>
    <row r="219" spans="1:11" ht="14.1" customHeight="1">
      <c r="A219" s="4"/>
      <c r="B219" s="4"/>
      <c r="C219" s="11" t="s">
        <v>363</v>
      </c>
      <c r="D219" s="30">
        <v>0</v>
      </c>
      <c r="E219" s="30">
        <v>0</v>
      </c>
      <c r="F219" s="30">
        <v>0</v>
      </c>
      <c r="G219" s="30">
        <v>0</v>
      </c>
      <c r="H219" s="4"/>
      <c r="I219" s="4"/>
      <c r="J219" s="4"/>
      <c r="K219" s="4"/>
    </row>
    <row r="220" spans="1:11" ht="14.1" customHeight="1">
      <c r="A220" s="4"/>
      <c r="B220" s="4"/>
      <c r="C220" s="11" t="s">
        <v>357</v>
      </c>
      <c r="D220" s="30">
        <v>0</v>
      </c>
      <c r="E220" s="30">
        <v>0</v>
      </c>
      <c r="F220" s="30">
        <v>0</v>
      </c>
      <c r="G220" s="30">
        <v>0</v>
      </c>
      <c r="H220" s="4"/>
      <c r="I220" s="4"/>
      <c r="J220" s="4"/>
      <c r="K220" s="4"/>
    </row>
    <row r="221" spans="1:11" ht="14.1" customHeight="1">
      <c r="A221" s="4"/>
      <c r="B221" s="4"/>
      <c r="C221" s="11" t="s">
        <v>361</v>
      </c>
      <c r="D221" s="30">
        <v>0</v>
      </c>
      <c r="E221" s="30">
        <v>0</v>
      </c>
      <c r="F221" s="30">
        <v>0</v>
      </c>
      <c r="G221" s="30">
        <v>0</v>
      </c>
      <c r="H221" s="4"/>
      <c r="I221" s="4"/>
      <c r="J221" s="4"/>
      <c r="K221" s="4"/>
    </row>
    <row r="222" spans="1:11" ht="14.1" customHeight="1">
      <c r="A222" s="4"/>
      <c r="B222" s="4"/>
      <c r="C222" s="11" t="s">
        <v>362</v>
      </c>
      <c r="D222" s="30">
        <v>0</v>
      </c>
      <c r="E222" s="30">
        <v>0</v>
      </c>
      <c r="F222" s="30">
        <v>0</v>
      </c>
      <c r="G222" s="30">
        <v>0</v>
      </c>
      <c r="H222" s="4"/>
      <c r="I222" s="4"/>
      <c r="J222" s="4"/>
      <c r="K222" s="4"/>
    </row>
    <row r="223" spans="1:11" ht="14.1" customHeight="1">
      <c r="A223" s="4"/>
      <c r="B223" s="4"/>
      <c r="C223" s="11" t="s">
        <v>357</v>
      </c>
      <c r="D223" s="30">
        <v>0</v>
      </c>
      <c r="E223" s="30">
        <v>0</v>
      </c>
      <c r="F223" s="30">
        <v>0</v>
      </c>
      <c r="G223" s="30">
        <v>0</v>
      </c>
      <c r="H223" s="4"/>
      <c r="I223" s="4"/>
      <c r="J223" s="4"/>
      <c r="K223" s="4"/>
    </row>
    <row r="224" spans="1:11" ht="14.1" customHeight="1">
      <c r="A224" s="4"/>
      <c r="B224" s="4"/>
      <c r="C224" s="11" t="s">
        <v>361</v>
      </c>
      <c r="D224" s="30">
        <v>0</v>
      </c>
      <c r="E224" s="30">
        <v>0</v>
      </c>
      <c r="F224" s="30">
        <v>0</v>
      </c>
      <c r="G224" s="30">
        <v>0</v>
      </c>
      <c r="H224" s="4"/>
      <c r="I224" s="4"/>
      <c r="J224" s="4"/>
      <c r="K224" s="4"/>
    </row>
    <row r="225" spans="1:11" ht="14.1" customHeight="1">
      <c r="A225" s="4"/>
      <c r="B225" s="4"/>
      <c r="C225" s="11" t="s">
        <v>360</v>
      </c>
      <c r="D225" s="30">
        <v>0</v>
      </c>
      <c r="E225" s="30">
        <v>0</v>
      </c>
      <c r="F225" s="30">
        <v>0</v>
      </c>
      <c r="G225" s="30">
        <v>0</v>
      </c>
      <c r="H225" s="4"/>
      <c r="I225" s="4"/>
      <c r="J225" s="4"/>
      <c r="K225" s="4"/>
    </row>
    <row r="226" spans="1:11" ht="14.1" customHeight="1">
      <c r="A226" s="4"/>
      <c r="B226" s="4"/>
      <c r="C226" s="11" t="s">
        <v>357</v>
      </c>
      <c r="D226" s="30">
        <v>0</v>
      </c>
      <c r="E226" s="30">
        <v>0</v>
      </c>
      <c r="F226" s="30">
        <v>0</v>
      </c>
      <c r="G226" s="30">
        <v>0</v>
      </c>
      <c r="H226" s="4"/>
      <c r="I226" s="4"/>
      <c r="J226" s="4"/>
      <c r="K226" s="4"/>
    </row>
    <row r="227" spans="1:11" ht="14.1" customHeight="1">
      <c r="A227" s="4"/>
      <c r="B227" s="4"/>
      <c r="C227" s="11" t="s">
        <v>356</v>
      </c>
      <c r="D227" s="30">
        <v>0</v>
      </c>
      <c r="E227" s="30">
        <v>0</v>
      </c>
      <c r="F227" s="30">
        <v>0</v>
      </c>
      <c r="G227" s="30">
        <v>0</v>
      </c>
      <c r="H227" s="4"/>
      <c r="I227" s="4"/>
      <c r="J227" s="4"/>
      <c r="K227" s="4"/>
    </row>
    <row r="228" spans="1:11" ht="14.1" customHeight="1">
      <c r="A228" s="4"/>
      <c r="B228" s="4"/>
      <c r="C228" s="11" t="s">
        <v>355</v>
      </c>
      <c r="D228" s="30">
        <v>0</v>
      </c>
      <c r="E228" s="30">
        <v>0</v>
      </c>
      <c r="F228" s="30">
        <v>0</v>
      </c>
      <c r="G228" s="30">
        <v>0</v>
      </c>
      <c r="H228" s="4"/>
      <c r="I228" s="4"/>
      <c r="J228" s="4"/>
      <c r="K228" s="4"/>
    </row>
    <row r="229" spans="1:11" ht="14.1" customHeight="1">
      <c r="A229" s="4"/>
      <c r="B229" s="4"/>
      <c r="C229" s="11" t="s">
        <v>354</v>
      </c>
      <c r="D229" s="30">
        <v>0</v>
      </c>
      <c r="E229" s="30">
        <v>0</v>
      </c>
      <c r="F229" s="30">
        <v>0</v>
      </c>
      <c r="G229" s="30">
        <v>0</v>
      </c>
      <c r="H229" s="4"/>
      <c r="I229" s="4"/>
      <c r="J229" s="4"/>
      <c r="K229" s="4"/>
    </row>
    <row r="230" spans="1:11" ht="14.1" customHeight="1">
      <c r="A230" s="4"/>
      <c r="B230" s="4"/>
      <c r="C230" s="11" t="s">
        <v>353</v>
      </c>
      <c r="D230" s="30">
        <v>0</v>
      </c>
      <c r="E230" s="30">
        <v>0</v>
      </c>
      <c r="F230" s="30">
        <v>0</v>
      </c>
      <c r="G230" s="30">
        <v>0</v>
      </c>
      <c r="H230" s="4"/>
      <c r="I230" s="4"/>
      <c r="J230" s="4"/>
      <c r="K230" s="4"/>
    </row>
    <row r="231" spans="1:11" ht="14.1" customHeight="1">
      <c r="A231" s="4"/>
      <c r="B231" s="4"/>
      <c r="C231" s="11" t="s">
        <v>359</v>
      </c>
      <c r="D231" s="30">
        <v>0</v>
      </c>
      <c r="E231" s="30">
        <v>21500000</v>
      </c>
      <c r="F231" s="30">
        <v>1500000</v>
      </c>
      <c r="G231" s="30">
        <v>1500000</v>
      </c>
      <c r="H231" s="4"/>
      <c r="I231" s="4"/>
      <c r="J231" s="4"/>
      <c r="K231" s="4"/>
    </row>
    <row r="232" spans="1:11" ht="14.1" customHeight="1">
      <c r="A232" s="4"/>
      <c r="B232" s="4"/>
      <c r="C232" s="11" t="s">
        <v>357</v>
      </c>
      <c r="D232" s="30">
        <v>0</v>
      </c>
      <c r="E232" s="30">
        <v>21500000</v>
      </c>
      <c r="F232" s="30">
        <v>1500000</v>
      </c>
      <c r="G232" s="30">
        <v>1500000</v>
      </c>
      <c r="H232" s="4"/>
      <c r="I232" s="4"/>
      <c r="J232" s="4"/>
      <c r="K232" s="4"/>
    </row>
    <row r="233" spans="1:11" ht="14.1" customHeight="1">
      <c r="A233" s="4"/>
      <c r="B233" s="4"/>
      <c r="C233" s="11" t="s">
        <v>356</v>
      </c>
      <c r="D233" s="30">
        <v>0</v>
      </c>
      <c r="E233" s="30">
        <v>0</v>
      </c>
      <c r="F233" s="30">
        <v>0</v>
      </c>
      <c r="G233" s="30">
        <v>0</v>
      </c>
      <c r="H233" s="4"/>
      <c r="I233" s="4"/>
      <c r="J233" s="4"/>
      <c r="K233" s="4"/>
    </row>
    <row r="234" spans="1:11" ht="14.1" customHeight="1">
      <c r="A234" s="4"/>
      <c r="B234" s="4"/>
      <c r="C234" s="11" t="s">
        <v>355</v>
      </c>
      <c r="D234" s="30">
        <v>0</v>
      </c>
      <c r="E234" s="30">
        <v>0</v>
      </c>
      <c r="F234" s="30">
        <v>0</v>
      </c>
      <c r="G234" s="30">
        <v>0</v>
      </c>
      <c r="H234" s="4"/>
      <c r="I234" s="4"/>
      <c r="J234" s="4"/>
      <c r="K234" s="4"/>
    </row>
    <row r="235" spans="1:11" ht="14.1" customHeight="1">
      <c r="A235" s="4"/>
      <c r="B235" s="4"/>
      <c r="C235" s="11" t="s">
        <v>354</v>
      </c>
      <c r="D235" s="30">
        <v>0</v>
      </c>
      <c r="E235" s="30">
        <v>0</v>
      </c>
      <c r="F235" s="30">
        <v>0</v>
      </c>
      <c r="G235" s="30">
        <v>0</v>
      </c>
      <c r="H235" s="4"/>
      <c r="I235" s="4"/>
      <c r="J235" s="4"/>
      <c r="K235" s="4"/>
    </row>
    <row r="236" spans="1:11" ht="14.1" customHeight="1">
      <c r="A236" s="4"/>
      <c r="B236" s="4"/>
      <c r="C236" s="11" t="s">
        <v>353</v>
      </c>
      <c r="D236" s="30">
        <v>0</v>
      </c>
      <c r="E236" s="30">
        <v>0</v>
      </c>
      <c r="F236" s="30">
        <v>0</v>
      </c>
      <c r="G236" s="30">
        <v>0</v>
      </c>
      <c r="H236" s="4"/>
      <c r="I236" s="4"/>
      <c r="J236" s="4"/>
      <c r="K236" s="4"/>
    </row>
    <row r="237" spans="1:11" ht="14.1" customHeight="1">
      <c r="A237" s="4"/>
      <c r="B237" s="4"/>
      <c r="C237" s="11" t="s">
        <v>358</v>
      </c>
      <c r="D237" s="30">
        <v>0</v>
      </c>
      <c r="E237" s="30">
        <v>0</v>
      </c>
      <c r="F237" s="30">
        <v>0</v>
      </c>
      <c r="G237" s="30">
        <v>0</v>
      </c>
      <c r="H237" s="4"/>
      <c r="I237" s="4"/>
      <c r="J237" s="4"/>
      <c r="K237" s="4"/>
    </row>
    <row r="238" spans="1:11" ht="14.1" customHeight="1">
      <c r="A238" s="4"/>
      <c r="B238" s="4"/>
      <c r="C238" s="11" t="s">
        <v>357</v>
      </c>
      <c r="D238" s="30">
        <v>0</v>
      </c>
      <c r="E238" s="30">
        <v>0</v>
      </c>
      <c r="F238" s="30">
        <v>0</v>
      </c>
      <c r="G238" s="30">
        <v>0</v>
      </c>
      <c r="H238" s="4"/>
      <c r="I238" s="4"/>
      <c r="J238" s="4"/>
      <c r="K238" s="4"/>
    </row>
    <row r="239" spans="1:11" ht="14.1" customHeight="1">
      <c r="A239" s="4"/>
      <c r="B239" s="4"/>
      <c r="C239" s="11" t="s">
        <v>356</v>
      </c>
      <c r="D239" s="30">
        <v>0</v>
      </c>
      <c r="E239" s="30">
        <v>0</v>
      </c>
      <c r="F239" s="30">
        <v>0</v>
      </c>
      <c r="G239" s="30">
        <v>0</v>
      </c>
      <c r="H239" s="4"/>
      <c r="I239" s="4"/>
      <c r="J239" s="4"/>
      <c r="K239" s="4"/>
    </row>
    <row r="240" spans="1:11" ht="14.1" customHeight="1">
      <c r="A240" s="4"/>
      <c r="B240" s="4"/>
      <c r="C240" s="11" t="s">
        <v>355</v>
      </c>
      <c r="D240" s="30">
        <v>0</v>
      </c>
      <c r="E240" s="30">
        <v>0</v>
      </c>
      <c r="F240" s="30">
        <v>0</v>
      </c>
      <c r="G240" s="30">
        <v>0</v>
      </c>
      <c r="H240" s="4"/>
      <c r="I240" s="4"/>
      <c r="J240" s="4"/>
      <c r="K240" s="4"/>
    </row>
    <row r="241" spans="1:11" ht="14.1" customHeight="1">
      <c r="A241" s="4"/>
      <c r="B241" s="4"/>
      <c r="C241" s="11" t="s">
        <v>354</v>
      </c>
      <c r="D241" s="30">
        <v>0</v>
      </c>
      <c r="E241" s="30">
        <v>0</v>
      </c>
      <c r="F241" s="30">
        <v>0</v>
      </c>
      <c r="G241" s="30">
        <v>0</v>
      </c>
      <c r="H241" s="4"/>
      <c r="I241" s="4"/>
      <c r="J241" s="4"/>
      <c r="K241" s="4"/>
    </row>
    <row r="242" spans="1:11" ht="14.1" customHeight="1">
      <c r="A242" s="4"/>
      <c r="B242" s="4"/>
      <c r="C242" s="11" t="s">
        <v>353</v>
      </c>
      <c r="D242" s="30">
        <v>0</v>
      </c>
      <c r="E242" s="30">
        <v>0</v>
      </c>
      <c r="F242" s="30">
        <v>0</v>
      </c>
      <c r="G242" s="30">
        <v>0</v>
      </c>
      <c r="H242" s="4"/>
      <c r="I242" s="4"/>
      <c r="J242" s="4"/>
      <c r="K242" s="4"/>
    </row>
    <row r="243" spans="1:11" ht="14.1" customHeight="1">
      <c r="A243" s="4"/>
      <c r="B243" s="4"/>
      <c r="C243" s="11" t="s">
        <v>352</v>
      </c>
      <c r="D243" s="30">
        <v>0</v>
      </c>
      <c r="E243" s="30">
        <v>0</v>
      </c>
      <c r="F243" s="30">
        <v>0</v>
      </c>
      <c r="G243" s="30">
        <v>0</v>
      </c>
      <c r="H243" s="4"/>
      <c r="I243" s="4"/>
      <c r="J243" s="4"/>
      <c r="K243" s="4"/>
    </row>
    <row r="244" spans="1:11" ht="14.1" customHeight="1">
      <c r="A244" s="4"/>
      <c r="B244" s="4"/>
      <c r="C244" s="11" t="s">
        <v>351</v>
      </c>
      <c r="D244" s="30">
        <v>0</v>
      </c>
      <c r="E244" s="30">
        <v>0</v>
      </c>
      <c r="F244" s="30">
        <v>0</v>
      </c>
      <c r="G244" s="30">
        <v>0</v>
      </c>
      <c r="H244" s="4"/>
      <c r="I244" s="4"/>
      <c r="J244" s="4"/>
      <c r="K244" s="4"/>
    </row>
    <row r="245" spans="1:11" ht="14.1" customHeight="1">
      <c r="A245" s="4"/>
      <c r="B245" s="4"/>
      <c r="C245" s="10" t="s">
        <v>145</v>
      </c>
      <c r="D245" s="30">
        <v>0</v>
      </c>
      <c r="E245" s="30">
        <v>21500000</v>
      </c>
      <c r="F245" s="30">
        <v>1500000</v>
      </c>
      <c r="G245" s="30">
        <v>1500000</v>
      </c>
      <c r="H245" s="4"/>
      <c r="I245" s="4"/>
      <c r="J245" s="4"/>
      <c r="K245" s="4"/>
    </row>
    <row r="246" spans="1:11" ht="15" customHeight="1">
      <c r="A246" s="4"/>
      <c r="B246" s="4"/>
      <c r="C246" s="9" t="s">
        <v>348</v>
      </c>
      <c r="D246" s="31" t="s">
        <v>348</v>
      </c>
      <c r="E246" s="31" t="s">
        <v>348</v>
      </c>
      <c r="F246" s="31" t="s">
        <v>348</v>
      </c>
      <c r="G246" s="31" t="s">
        <v>348</v>
      </c>
      <c r="H246" s="4"/>
      <c r="I246" s="4"/>
      <c r="J246" s="4"/>
      <c r="K246" s="4"/>
    </row>
    <row r="247" spans="1:11" ht="15" customHeight="1">
      <c r="A247" s="4"/>
      <c r="B247" s="4"/>
      <c r="C247" s="8" t="s">
        <v>369</v>
      </c>
      <c r="D247" s="32">
        <v>0</v>
      </c>
      <c r="E247" s="32">
        <v>233800000</v>
      </c>
      <c r="F247" s="32">
        <v>202500000</v>
      </c>
      <c r="G247" s="32">
        <v>202500000</v>
      </c>
      <c r="H247" s="4"/>
      <c r="I247" s="4"/>
      <c r="J247" s="4"/>
      <c r="K247" s="4"/>
    </row>
    <row r="248" spans="1:11" ht="15" customHeight="1">
      <c r="A248" s="4"/>
      <c r="B248" s="4"/>
      <c r="C248" s="7" t="s">
        <v>368</v>
      </c>
      <c r="D248" s="28">
        <v>0</v>
      </c>
      <c r="E248" s="28">
        <v>111300000</v>
      </c>
      <c r="F248" s="28">
        <v>111300000</v>
      </c>
      <c r="G248" s="28">
        <v>111300000</v>
      </c>
      <c r="H248" s="4"/>
      <c r="I248" s="4"/>
      <c r="J248" s="4"/>
      <c r="K248" s="4"/>
    </row>
    <row r="249" spans="1:11" ht="15" customHeight="1">
      <c r="A249" s="4"/>
      <c r="B249" s="4"/>
      <c r="C249" s="7" t="s">
        <v>357</v>
      </c>
      <c r="D249" s="28">
        <v>0</v>
      </c>
      <c r="E249" s="28">
        <v>111300000</v>
      </c>
      <c r="F249" s="28">
        <v>111300000</v>
      </c>
      <c r="G249" s="28">
        <v>111300000</v>
      </c>
      <c r="H249" s="4"/>
      <c r="I249" s="4"/>
      <c r="J249" s="4"/>
      <c r="K249" s="4"/>
    </row>
    <row r="250" spans="1:11" ht="15" customHeight="1">
      <c r="A250" s="4"/>
      <c r="B250" s="4"/>
      <c r="C250" s="7" t="s">
        <v>361</v>
      </c>
      <c r="D250" s="28">
        <v>0</v>
      </c>
      <c r="E250" s="28">
        <v>0</v>
      </c>
      <c r="F250" s="28">
        <v>0</v>
      </c>
      <c r="G250" s="28">
        <v>0</v>
      </c>
      <c r="H250" s="4"/>
      <c r="I250" s="4"/>
      <c r="J250" s="4"/>
      <c r="K250" s="4"/>
    </row>
    <row r="251" spans="1:11" ht="15" customHeight="1">
      <c r="A251" s="4"/>
      <c r="B251" s="4"/>
      <c r="C251" s="7" t="s">
        <v>367</v>
      </c>
      <c r="D251" s="28">
        <v>0</v>
      </c>
      <c r="E251" s="28">
        <v>17000000</v>
      </c>
      <c r="F251" s="28">
        <v>17000000</v>
      </c>
      <c r="G251" s="28">
        <v>17000000</v>
      </c>
      <c r="H251" s="4"/>
      <c r="I251" s="4"/>
      <c r="J251" s="4"/>
      <c r="K251" s="4"/>
    </row>
    <row r="252" spans="1:11" ht="15" customHeight="1">
      <c r="A252" s="4"/>
      <c r="B252" s="4"/>
      <c r="C252" s="7" t="s">
        <v>357</v>
      </c>
      <c r="D252" s="28">
        <v>0</v>
      </c>
      <c r="E252" s="28">
        <v>17000000</v>
      </c>
      <c r="F252" s="28">
        <v>17000000</v>
      </c>
      <c r="G252" s="28">
        <v>17000000</v>
      </c>
      <c r="H252" s="4"/>
      <c r="I252" s="4"/>
      <c r="J252" s="4"/>
      <c r="K252" s="4"/>
    </row>
    <row r="253" spans="1:11" ht="15" customHeight="1">
      <c r="A253" s="4"/>
      <c r="B253" s="4"/>
      <c r="C253" s="7" t="s">
        <v>361</v>
      </c>
      <c r="D253" s="28">
        <v>0</v>
      </c>
      <c r="E253" s="28">
        <v>0</v>
      </c>
      <c r="F253" s="28">
        <v>0</v>
      </c>
      <c r="G253" s="28">
        <v>0</v>
      </c>
      <c r="H253" s="4"/>
      <c r="I253" s="4"/>
      <c r="J253" s="4"/>
      <c r="K253" s="4"/>
    </row>
    <row r="254" spans="1:11" ht="15" customHeight="1">
      <c r="A254" s="4"/>
      <c r="B254" s="4"/>
      <c r="C254" s="7" t="s">
        <v>366</v>
      </c>
      <c r="D254" s="28">
        <v>0</v>
      </c>
      <c r="E254" s="28">
        <v>43460000</v>
      </c>
      <c r="F254" s="28">
        <v>32160000</v>
      </c>
      <c r="G254" s="28">
        <v>32160000</v>
      </c>
      <c r="H254" s="4"/>
      <c r="I254" s="4"/>
      <c r="J254" s="4"/>
      <c r="K254" s="4"/>
    </row>
    <row r="255" spans="1:11" ht="15" customHeight="1">
      <c r="A255" s="4"/>
      <c r="B255" s="4"/>
      <c r="C255" s="7" t="s">
        <v>357</v>
      </c>
      <c r="D255" s="28">
        <v>0</v>
      </c>
      <c r="E255" s="28">
        <v>43460000</v>
      </c>
      <c r="F255" s="28">
        <v>32160000</v>
      </c>
      <c r="G255" s="28">
        <v>32160000</v>
      </c>
      <c r="H255" s="4"/>
      <c r="I255" s="4"/>
      <c r="J255" s="4"/>
      <c r="K255" s="4"/>
    </row>
    <row r="256" spans="1:11" ht="15" customHeight="1">
      <c r="A256" s="4"/>
      <c r="B256" s="4"/>
      <c r="C256" s="7" t="s">
        <v>361</v>
      </c>
      <c r="D256" s="28">
        <v>0</v>
      </c>
      <c r="E256" s="28">
        <v>0</v>
      </c>
      <c r="F256" s="28">
        <v>0</v>
      </c>
      <c r="G256" s="28">
        <v>0</v>
      </c>
      <c r="H256" s="4"/>
      <c r="I256" s="4"/>
      <c r="J256" s="4"/>
      <c r="K256" s="4"/>
    </row>
    <row r="257" spans="1:11" ht="15" customHeight="1">
      <c r="A257" s="4"/>
      <c r="B257" s="4"/>
      <c r="C257" s="7" t="s">
        <v>365</v>
      </c>
      <c r="D257" s="28">
        <v>0</v>
      </c>
      <c r="E257" s="28">
        <v>0</v>
      </c>
      <c r="F257" s="28">
        <v>0</v>
      </c>
      <c r="G257" s="28">
        <v>0</v>
      </c>
      <c r="H257" s="4"/>
      <c r="I257" s="4"/>
      <c r="J257" s="4"/>
      <c r="K257" s="4"/>
    </row>
    <row r="258" spans="1:11" ht="15" customHeight="1">
      <c r="A258" s="4"/>
      <c r="B258" s="4"/>
      <c r="C258" s="7" t="s">
        <v>357</v>
      </c>
      <c r="D258" s="28">
        <v>0</v>
      </c>
      <c r="E258" s="28">
        <v>0</v>
      </c>
      <c r="F258" s="28">
        <v>0</v>
      </c>
      <c r="G258" s="28">
        <v>0</v>
      </c>
      <c r="H258" s="4"/>
      <c r="I258" s="4"/>
      <c r="J258" s="4"/>
      <c r="K258" s="4"/>
    </row>
    <row r="259" spans="1:11" ht="15" customHeight="1">
      <c r="A259" s="4"/>
      <c r="B259" s="4"/>
      <c r="C259" s="7" t="s">
        <v>361</v>
      </c>
      <c r="D259" s="28">
        <v>0</v>
      </c>
      <c r="E259" s="28">
        <v>0</v>
      </c>
      <c r="F259" s="28">
        <v>0</v>
      </c>
      <c r="G259" s="28">
        <v>0</v>
      </c>
      <c r="H259" s="4"/>
      <c r="I259" s="4"/>
      <c r="J259" s="4"/>
      <c r="K259" s="4"/>
    </row>
    <row r="260" spans="1:11" ht="20.100000000000001" customHeight="1">
      <c r="A260" s="4"/>
      <c r="B260" s="4"/>
      <c r="C260" s="7" t="s">
        <v>364</v>
      </c>
      <c r="D260" s="29">
        <v>0</v>
      </c>
      <c r="E260" s="29">
        <v>0</v>
      </c>
      <c r="F260" s="29">
        <v>0</v>
      </c>
      <c r="G260" s="29">
        <v>0</v>
      </c>
      <c r="H260" s="4"/>
      <c r="I260" s="4"/>
      <c r="J260" s="4"/>
      <c r="K260" s="4"/>
    </row>
    <row r="261" spans="1:11" ht="15" customHeight="1">
      <c r="A261" s="4"/>
      <c r="B261" s="4"/>
      <c r="C261" s="7" t="s">
        <v>357</v>
      </c>
      <c r="D261" s="28">
        <v>0</v>
      </c>
      <c r="E261" s="28">
        <v>0</v>
      </c>
      <c r="F261" s="28">
        <v>0</v>
      </c>
      <c r="G261" s="28">
        <v>0</v>
      </c>
      <c r="H261" s="4"/>
      <c r="I261" s="4"/>
      <c r="J261" s="4"/>
      <c r="K261" s="4"/>
    </row>
    <row r="262" spans="1:11" ht="15" customHeight="1">
      <c r="A262" s="4"/>
      <c r="B262" s="4"/>
      <c r="C262" s="7" t="s">
        <v>361</v>
      </c>
      <c r="D262" s="28">
        <v>0</v>
      </c>
      <c r="E262" s="28">
        <v>0</v>
      </c>
      <c r="F262" s="28">
        <v>0</v>
      </c>
      <c r="G262" s="28">
        <v>0</v>
      </c>
      <c r="H262" s="4"/>
      <c r="I262" s="4"/>
      <c r="J262" s="4"/>
      <c r="K262" s="4"/>
    </row>
    <row r="263" spans="1:11" ht="15" customHeight="1">
      <c r="A263" s="4"/>
      <c r="B263" s="4"/>
      <c r="C263" s="7" t="s">
        <v>363</v>
      </c>
      <c r="D263" s="28">
        <v>0</v>
      </c>
      <c r="E263" s="28">
        <v>300000</v>
      </c>
      <c r="F263" s="28">
        <v>300000</v>
      </c>
      <c r="G263" s="28">
        <v>300000</v>
      </c>
      <c r="H263" s="4"/>
      <c r="I263" s="4"/>
      <c r="J263" s="4"/>
      <c r="K263" s="4"/>
    </row>
    <row r="264" spans="1:11" ht="15" customHeight="1">
      <c r="A264" s="4"/>
      <c r="B264" s="4"/>
      <c r="C264" s="7" t="s">
        <v>357</v>
      </c>
      <c r="D264" s="28">
        <v>0</v>
      </c>
      <c r="E264" s="28">
        <v>300000</v>
      </c>
      <c r="F264" s="28">
        <v>300000</v>
      </c>
      <c r="G264" s="28">
        <v>300000</v>
      </c>
      <c r="H264" s="4"/>
      <c r="I264" s="4"/>
      <c r="J264" s="4"/>
      <c r="K264" s="4"/>
    </row>
    <row r="265" spans="1:11" ht="15" customHeight="1">
      <c r="A265" s="4"/>
      <c r="B265" s="4"/>
      <c r="C265" s="7" t="s">
        <v>361</v>
      </c>
      <c r="D265" s="28">
        <v>0</v>
      </c>
      <c r="E265" s="28">
        <v>0</v>
      </c>
      <c r="F265" s="28">
        <v>0</v>
      </c>
      <c r="G265" s="28">
        <v>0</v>
      </c>
      <c r="H265" s="4"/>
      <c r="I265" s="4"/>
      <c r="J265" s="4"/>
      <c r="K265" s="4"/>
    </row>
    <row r="266" spans="1:11" ht="15" customHeight="1">
      <c r="A266" s="4"/>
      <c r="B266" s="4"/>
      <c r="C266" s="7" t="s">
        <v>362</v>
      </c>
      <c r="D266" s="28">
        <v>0</v>
      </c>
      <c r="E266" s="28">
        <v>40240000</v>
      </c>
      <c r="F266" s="28">
        <v>40240000</v>
      </c>
      <c r="G266" s="28">
        <v>40240000</v>
      </c>
      <c r="H266" s="4"/>
      <c r="I266" s="4"/>
      <c r="J266" s="4"/>
      <c r="K266" s="4"/>
    </row>
    <row r="267" spans="1:11" ht="15" customHeight="1">
      <c r="A267" s="4"/>
      <c r="B267" s="4"/>
      <c r="C267" s="7" t="s">
        <v>357</v>
      </c>
      <c r="D267" s="28">
        <v>0</v>
      </c>
      <c r="E267" s="28">
        <v>40240000</v>
      </c>
      <c r="F267" s="28">
        <v>40240000</v>
      </c>
      <c r="G267" s="28">
        <v>40240000</v>
      </c>
      <c r="H267" s="4"/>
      <c r="I267" s="4"/>
      <c r="J267" s="4"/>
      <c r="K267" s="4"/>
    </row>
    <row r="268" spans="1:11" ht="15" customHeight="1">
      <c r="A268" s="4"/>
      <c r="B268" s="4"/>
      <c r="C268" s="7" t="s">
        <v>361</v>
      </c>
      <c r="D268" s="28">
        <v>0</v>
      </c>
      <c r="E268" s="28">
        <v>0</v>
      </c>
      <c r="F268" s="28">
        <v>0</v>
      </c>
      <c r="G268" s="28">
        <v>0</v>
      </c>
      <c r="H268" s="4"/>
      <c r="I268" s="4"/>
      <c r="J268" s="4"/>
      <c r="K268" s="4"/>
    </row>
    <row r="269" spans="1:11" ht="15" customHeight="1">
      <c r="A269" s="4"/>
      <c r="B269" s="4"/>
      <c r="C269" s="7" t="s">
        <v>360</v>
      </c>
      <c r="D269" s="28">
        <v>0</v>
      </c>
      <c r="E269" s="28">
        <v>0</v>
      </c>
      <c r="F269" s="28">
        <v>0</v>
      </c>
      <c r="G269" s="28">
        <v>0</v>
      </c>
      <c r="H269" s="4"/>
      <c r="I269" s="4"/>
      <c r="J269" s="4"/>
      <c r="K269" s="4"/>
    </row>
    <row r="270" spans="1:11" ht="15" customHeight="1">
      <c r="A270" s="4"/>
      <c r="B270" s="4"/>
      <c r="C270" s="7" t="s">
        <v>357</v>
      </c>
      <c r="D270" s="28">
        <v>0</v>
      </c>
      <c r="E270" s="28">
        <v>0</v>
      </c>
      <c r="F270" s="28">
        <v>0</v>
      </c>
      <c r="G270" s="28">
        <v>0</v>
      </c>
      <c r="H270" s="4"/>
      <c r="I270" s="4"/>
      <c r="J270" s="4"/>
      <c r="K270" s="4"/>
    </row>
    <row r="271" spans="1:11" ht="15" customHeight="1">
      <c r="A271" s="4"/>
      <c r="B271" s="4"/>
      <c r="C271" s="7" t="s">
        <v>356</v>
      </c>
      <c r="D271" s="28">
        <v>0</v>
      </c>
      <c r="E271" s="28">
        <v>0</v>
      </c>
      <c r="F271" s="28">
        <v>0</v>
      </c>
      <c r="G271" s="28">
        <v>0</v>
      </c>
      <c r="H271" s="4"/>
      <c r="I271" s="4"/>
      <c r="J271" s="4"/>
      <c r="K271" s="4"/>
    </row>
    <row r="272" spans="1:11" ht="15" customHeight="1">
      <c r="A272" s="4"/>
      <c r="B272" s="4"/>
      <c r="C272" s="7" t="s">
        <v>355</v>
      </c>
      <c r="D272" s="28">
        <v>0</v>
      </c>
      <c r="E272" s="28">
        <v>0</v>
      </c>
      <c r="F272" s="28">
        <v>0</v>
      </c>
      <c r="G272" s="28">
        <v>0</v>
      </c>
      <c r="H272" s="4"/>
      <c r="I272" s="4"/>
      <c r="J272" s="4"/>
      <c r="K272" s="4"/>
    </row>
    <row r="273" spans="1:11" ht="15" customHeight="1">
      <c r="A273" s="4"/>
      <c r="B273" s="4"/>
      <c r="C273" s="7" t="s">
        <v>354</v>
      </c>
      <c r="D273" s="28">
        <v>0</v>
      </c>
      <c r="E273" s="28">
        <v>0</v>
      </c>
      <c r="F273" s="28">
        <v>0</v>
      </c>
      <c r="G273" s="28">
        <v>0</v>
      </c>
      <c r="H273" s="4"/>
      <c r="I273" s="4"/>
      <c r="J273" s="4"/>
      <c r="K273" s="4"/>
    </row>
    <row r="274" spans="1:11" ht="15" customHeight="1">
      <c r="A274" s="4"/>
      <c r="B274" s="4"/>
      <c r="C274" s="7" t="s">
        <v>353</v>
      </c>
      <c r="D274" s="28">
        <v>0</v>
      </c>
      <c r="E274" s="28">
        <v>0</v>
      </c>
      <c r="F274" s="28">
        <v>0</v>
      </c>
      <c r="G274" s="28">
        <v>0</v>
      </c>
      <c r="H274" s="4"/>
      <c r="I274" s="4"/>
      <c r="J274" s="4"/>
      <c r="K274" s="4"/>
    </row>
    <row r="275" spans="1:11" ht="15" customHeight="1">
      <c r="A275" s="4"/>
      <c r="B275" s="4"/>
      <c r="C275" s="7" t="s">
        <v>359</v>
      </c>
      <c r="D275" s="28">
        <v>0</v>
      </c>
      <c r="E275" s="28">
        <v>21500000</v>
      </c>
      <c r="F275" s="28">
        <v>1500000</v>
      </c>
      <c r="G275" s="28">
        <v>1500000</v>
      </c>
      <c r="H275" s="4"/>
      <c r="I275" s="4"/>
      <c r="J275" s="4"/>
      <c r="K275" s="4"/>
    </row>
    <row r="276" spans="1:11" ht="15" customHeight="1">
      <c r="A276" s="4"/>
      <c r="B276" s="4"/>
      <c r="C276" s="7" t="s">
        <v>357</v>
      </c>
      <c r="D276" s="28">
        <v>0</v>
      </c>
      <c r="E276" s="28">
        <v>21500000</v>
      </c>
      <c r="F276" s="28">
        <v>1500000</v>
      </c>
      <c r="G276" s="28">
        <v>1500000</v>
      </c>
      <c r="H276" s="4"/>
      <c r="I276" s="4"/>
      <c r="J276" s="4"/>
      <c r="K276" s="4"/>
    </row>
    <row r="277" spans="1:11" ht="15" customHeight="1">
      <c r="A277" s="4"/>
      <c r="B277" s="4"/>
      <c r="C277" s="7" t="s">
        <v>356</v>
      </c>
      <c r="D277" s="28">
        <v>0</v>
      </c>
      <c r="E277" s="28">
        <v>0</v>
      </c>
      <c r="F277" s="28">
        <v>0</v>
      </c>
      <c r="G277" s="28">
        <v>0</v>
      </c>
      <c r="H277" s="4"/>
      <c r="I277" s="4"/>
      <c r="J277" s="4"/>
      <c r="K277" s="4"/>
    </row>
    <row r="278" spans="1:11" ht="15" customHeight="1">
      <c r="A278" s="4"/>
      <c r="B278" s="4"/>
      <c r="C278" s="7" t="s">
        <v>355</v>
      </c>
      <c r="D278" s="28">
        <v>0</v>
      </c>
      <c r="E278" s="28">
        <v>0</v>
      </c>
      <c r="F278" s="28">
        <v>0</v>
      </c>
      <c r="G278" s="28">
        <v>0</v>
      </c>
      <c r="H278" s="4"/>
      <c r="I278" s="4"/>
      <c r="J278" s="4"/>
      <c r="K278" s="4"/>
    </row>
    <row r="279" spans="1:11" ht="15" customHeight="1">
      <c r="A279" s="4"/>
      <c r="B279" s="4"/>
      <c r="C279" s="7" t="s">
        <v>354</v>
      </c>
      <c r="D279" s="28">
        <v>0</v>
      </c>
      <c r="E279" s="28">
        <v>0</v>
      </c>
      <c r="F279" s="28">
        <v>0</v>
      </c>
      <c r="G279" s="28">
        <v>0</v>
      </c>
      <c r="H279" s="4"/>
      <c r="I279" s="4"/>
      <c r="J279" s="4"/>
      <c r="K279" s="4"/>
    </row>
    <row r="280" spans="1:11" ht="15" customHeight="1">
      <c r="A280" s="4"/>
      <c r="B280" s="4"/>
      <c r="C280" s="7" t="s">
        <v>353</v>
      </c>
      <c r="D280" s="28">
        <v>0</v>
      </c>
      <c r="E280" s="28">
        <v>0</v>
      </c>
      <c r="F280" s="28">
        <v>0</v>
      </c>
      <c r="G280" s="28">
        <v>0</v>
      </c>
      <c r="H280" s="4"/>
      <c r="I280" s="4"/>
      <c r="J280" s="4"/>
      <c r="K280" s="4"/>
    </row>
    <row r="281" spans="1:11" ht="15" customHeight="1">
      <c r="A281" s="4"/>
      <c r="B281" s="4"/>
      <c r="C281" s="7" t="s">
        <v>358</v>
      </c>
      <c r="D281" s="28">
        <v>0</v>
      </c>
      <c r="E281" s="28">
        <v>0</v>
      </c>
      <c r="F281" s="28">
        <v>0</v>
      </c>
      <c r="G281" s="28">
        <v>0</v>
      </c>
      <c r="H281" s="4"/>
      <c r="I281" s="4"/>
      <c r="J281" s="4"/>
      <c r="K281" s="4"/>
    </row>
    <row r="282" spans="1:11" ht="15" customHeight="1">
      <c r="A282" s="4"/>
      <c r="B282" s="4"/>
      <c r="C282" s="7" t="s">
        <v>357</v>
      </c>
      <c r="D282" s="28">
        <v>0</v>
      </c>
      <c r="E282" s="28">
        <v>0</v>
      </c>
      <c r="F282" s="28">
        <v>0</v>
      </c>
      <c r="G282" s="28">
        <v>0</v>
      </c>
      <c r="H282" s="4"/>
      <c r="I282" s="4"/>
      <c r="J282" s="4"/>
      <c r="K282" s="4"/>
    </row>
    <row r="283" spans="1:11" ht="15" customHeight="1">
      <c r="A283" s="4"/>
      <c r="B283" s="4"/>
      <c r="C283" s="7" t="s">
        <v>356</v>
      </c>
      <c r="D283" s="28">
        <v>0</v>
      </c>
      <c r="E283" s="28">
        <v>0</v>
      </c>
      <c r="F283" s="28">
        <v>0</v>
      </c>
      <c r="G283" s="28">
        <v>0</v>
      </c>
      <c r="H283" s="4"/>
      <c r="I283" s="4"/>
      <c r="J283" s="4"/>
      <c r="K283" s="4"/>
    </row>
    <row r="284" spans="1:11" ht="15" customHeight="1">
      <c r="A284" s="4"/>
      <c r="B284" s="4"/>
      <c r="C284" s="7" t="s">
        <v>355</v>
      </c>
      <c r="D284" s="28">
        <v>0</v>
      </c>
      <c r="E284" s="28">
        <v>0</v>
      </c>
      <c r="F284" s="28">
        <v>0</v>
      </c>
      <c r="G284" s="28">
        <v>0</v>
      </c>
      <c r="H284" s="4"/>
      <c r="I284" s="4"/>
      <c r="J284" s="4"/>
      <c r="K284" s="4"/>
    </row>
    <row r="285" spans="1:11" ht="15" customHeight="1">
      <c r="A285" s="4"/>
      <c r="B285" s="4"/>
      <c r="C285" s="7" t="s">
        <v>354</v>
      </c>
      <c r="D285" s="28">
        <v>0</v>
      </c>
      <c r="E285" s="28">
        <v>0</v>
      </c>
      <c r="F285" s="28">
        <v>0</v>
      </c>
      <c r="G285" s="28">
        <v>0</v>
      </c>
      <c r="H285" s="4"/>
      <c r="I285" s="4"/>
      <c r="J285" s="4"/>
      <c r="K285" s="4"/>
    </row>
    <row r="286" spans="1:11" ht="15" customHeight="1">
      <c r="A286" s="4"/>
      <c r="B286" s="4"/>
      <c r="C286" s="7" t="s">
        <v>353</v>
      </c>
      <c r="D286" s="28">
        <v>0</v>
      </c>
      <c r="E286" s="28">
        <v>0</v>
      </c>
      <c r="F286" s="28">
        <v>0</v>
      </c>
      <c r="G286" s="28">
        <v>0</v>
      </c>
      <c r="H286" s="4"/>
      <c r="I286" s="4"/>
      <c r="J286" s="4"/>
      <c r="K286" s="4"/>
    </row>
    <row r="287" spans="1:11" ht="15" customHeight="1">
      <c r="A287" s="4"/>
      <c r="B287" s="4"/>
      <c r="C287" s="7" t="s">
        <v>352</v>
      </c>
      <c r="D287" s="28">
        <v>0</v>
      </c>
      <c r="E287" s="28">
        <v>0</v>
      </c>
      <c r="F287" s="28">
        <v>0</v>
      </c>
      <c r="G287" s="28">
        <v>0</v>
      </c>
      <c r="H287" s="4"/>
      <c r="I287" s="4"/>
      <c r="J287" s="4"/>
      <c r="K287" s="4"/>
    </row>
    <row r="288" spans="1:11" ht="15" customHeight="1">
      <c r="A288" s="4"/>
      <c r="B288" s="4"/>
      <c r="C288" s="7" t="s">
        <v>351</v>
      </c>
      <c r="D288" s="28">
        <v>0</v>
      </c>
      <c r="E288" s="28">
        <v>0</v>
      </c>
      <c r="F288" s="28">
        <v>0</v>
      </c>
      <c r="G288" s="28">
        <v>0</v>
      </c>
      <c r="H288" s="4"/>
      <c r="I288" s="4"/>
      <c r="J288" s="4"/>
      <c r="K288" s="4"/>
    </row>
    <row r="289" spans="1:11" ht="20.100000000000001" customHeight="1">
      <c r="A289" s="4"/>
      <c r="B289" s="4"/>
      <c r="C289" s="6" t="s">
        <v>348</v>
      </c>
      <c r="D289" s="4"/>
      <c r="E289" s="4"/>
      <c r="F289" s="4"/>
      <c r="G289" s="4"/>
      <c r="H289" s="4"/>
      <c r="I289" s="4"/>
      <c r="J289" s="4"/>
      <c r="K289" s="4"/>
    </row>
    <row r="290" spans="1:11" ht="20.100000000000001" customHeight="1">
      <c r="A290" s="17" t="s">
        <v>433</v>
      </c>
      <c r="B290" s="27" t="s">
        <v>284</v>
      </c>
      <c r="C290" s="27" t="s">
        <v>348</v>
      </c>
      <c r="D290" s="4"/>
      <c r="E290" s="3" t="s">
        <v>348</v>
      </c>
      <c r="F290" s="27" t="s">
        <v>284</v>
      </c>
      <c r="G290" s="27" t="s">
        <v>348</v>
      </c>
      <c r="H290" s="5" t="s">
        <v>348</v>
      </c>
      <c r="I290" s="3" t="s">
        <v>348</v>
      </c>
      <c r="J290" s="27" t="s">
        <v>284</v>
      </c>
      <c r="K290" s="27" t="s">
        <v>348</v>
      </c>
    </row>
    <row r="291" spans="1:11" ht="20.100000000000001" customHeight="1">
      <c r="A291" s="2" t="s">
        <v>432</v>
      </c>
      <c r="B291" s="27" t="s">
        <v>349</v>
      </c>
      <c r="C291" s="27" t="s">
        <v>348</v>
      </c>
      <c r="D291" s="4"/>
      <c r="E291" s="2" t="s">
        <v>431</v>
      </c>
      <c r="F291" s="27" t="s">
        <v>349</v>
      </c>
      <c r="G291" s="27" t="s">
        <v>348</v>
      </c>
      <c r="H291" s="4"/>
      <c r="I291" s="2" t="s">
        <v>350</v>
      </c>
      <c r="J291" s="27" t="s">
        <v>349</v>
      </c>
      <c r="K291" s="27" t="s">
        <v>348</v>
      </c>
    </row>
    <row r="292" spans="1:11" ht="20.100000000000001" customHeight="1">
      <c r="A292" s="1" t="s">
        <v>348</v>
      </c>
      <c r="B292" s="27" t="s">
        <v>283</v>
      </c>
      <c r="C292" s="27" t="s">
        <v>348</v>
      </c>
      <c r="D292" s="4"/>
      <c r="E292" s="1" t="s">
        <v>348</v>
      </c>
      <c r="F292" s="27" t="s">
        <v>283</v>
      </c>
      <c r="G292" s="27" t="s">
        <v>348</v>
      </c>
      <c r="H292" s="4"/>
      <c r="I292" s="1" t="s">
        <v>348</v>
      </c>
      <c r="J292" s="27" t="s">
        <v>283</v>
      </c>
      <c r="K292" s="27" t="s">
        <v>348</v>
      </c>
    </row>
  </sheetData>
  <mergeCells count="31">
    <mergeCell ref="C18:G18"/>
    <mergeCell ref="C1:G1"/>
    <mergeCell ref="C2:G2"/>
    <mergeCell ref="D3:G3"/>
    <mergeCell ref="D4:G4"/>
    <mergeCell ref="D5:G5"/>
    <mergeCell ref="D6:G6"/>
    <mergeCell ref="D7:G7"/>
    <mergeCell ref="C8:G8"/>
    <mergeCell ref="C9:G9"/>
    <mergeCell ref="D10:G10"/>
    <mergeCell ref="D14:G14"/>
    <mergeCell ref="D134:G134"/>
    <mergeCell ref="D19:G19"/>
    <mergeCell ref="D20:G20"/>
    <mergeCell ref="D21:G21"/>
    <mergeCell ref="D22:G22"/>
    <mergeCell ref="C31:G31"/>
    <mergeCell ref="D76:G76"/>
    <mergeCell ref="D77:G77"/>
    <mergeCell ref="D78:G78"/>
    <mergeCell ref="C87:G87"/>
    <mergeCell ref="D132:G132"/>
    <mergeCell ref="D133:G133"/>
    <mergeCell ref="C201:G201"/>
    <mergeCell ref="C143:G143"/>
    <mergeCell ref="C188:G188"/>
    <mergeCell ref="D189:G189"/>
    <mergeCell ref="D190:G190"/>
    <mergeCell ref="D191:G191"/>
    <mergeCell ref="D192:G192"/>
  </mergeCells>
  <pageMargins left="0" right="0" top="0" bottom="0"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B6F5-0BF7-46DC-ABE1-D81193941ED2}">
  <sheetPr>
    <tabColor rgb="FF92D050"/>
    <outlinePr summaryBelow="0"/>
  </sheetPr>
  <dimension ref="A1:K466"/>
  <sheetViews>
    <sheetView workbookViewId="0">
      <selection activeCell="O10" sqref="O1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479</v>
      </c>
      <c r="E3" s="1327"/>
      <c r="F3" s="1327"/>
      <c r="G3" s="1327"/>
      <c r="H3" s="4"/>
      <c r="I3" s="4"/>
      <c r="J3" s="4"/>
      <c r="K3" s="4"/>
    </row>
    <row r="4" spans="1:11" ht="14.1" customHeight="1">
      <c r="A4" s="4"/>
      <c r="B4" s="4"/>
      <c r="C4" s="16" t="s">
        <v>428</v>
      </c>
      <c r="D4" s="1326" t="s">
        <v>478</v>
      </c>
      <c r="E4" s="1327"/>
      <c r="F4" s="1327"/>
      <c r="G4" s="1327"/>
      <c r="H4" s="4"/>
      <c r="I4" s="4"/>
      <c r="J4" s="4"/>
      <c r="K4" s="4"/>
    </row>
    <row r="5" spans="1:11" ht="14.1" customHeight="1">
      <c r="A5" s="4"/>
      <c r="B5" s="4"/>
      <c r="C5" s="16" t="s">
        <v>0</v>
      </c>
      <c r="D5" s="1326" t="s">
        <v>90</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62.1" customHeight="1">
      <c r="A9" s="4"/>
      <c r="B9" s="4"/>
      <c r="C9" s="1324" t="s">
        <v>477</v>
      </c>
      <c r="D9" s="1325"/>
      <c r="E9" s="1325"/>
      <c r="F9" s="1325"/>
      <c r="G9" s="1325"/>
      <c r="H9" s="4"/>
      <c r="I9" s="4"/>
      <c r="J9" s="4"/>
      <c r="K9" s="4"/>
    </row>
    <row r="10" spans="1:11" ht="224.1" customHeight="1">
      <c r="A10" s="4"/>
      <c r="B10" s="4"/>
      <c r="C10" s="8" t="s">
        <v>5</v>
      </c>
      <c r="D10" s="1318" t="s">
        <v>476</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20.100000000000001" customHeight="1">
      <c r="A13" s="4"/>
      <c r="B13" s="4"/>
      <c r="C13" s="7" t="s">
        <v>467</v>
      </c>
      <c r="D13" s="35" t="s">
        <v>466</v>
      </c>
      <c r="E13" s="35" t="s">
        <v>466</v>
      </c>
      <c r="F13" s="35" t="s">
        <v>466</v>
      </c>
      <c r="G13" s="35" t="s">
        <v>466</v>
      </c>
      <c r="H13" s="4"/>
      <c r="I13" s="4"/>
      <c r="J13" s="4"/>
      <c r="K13" s="4"/>
    </row>
    <row r="14" spans="1:11" ht="20.100000000000001" customHeight="1">
      <c r="A14" s="4"/>
      <c r="B14" s="4"/>
      <c r="C14" s="7" t="s">
        <v>474</v>
      </c>
      <c r="D14" s="35" t="s">
        <v>466</v>
      </c>
      <c r="E14" s="35" t="s">
        <v>473</v>
      </c>
      <c r="F14" s="35" t="s">
        <v>472</v>
      </c>
      <c r="G14" s="35" t="s">
        <v>1497</v>
      </c>
      <c r="H14" s="4"/>
      <c r="I14" s="4"/>
      <c r="J14" s="4"/>
      <c r="K14" s="4"/>
    </row>
    <row r="15" spans="1:11" ht="41.1" customHeight="1">
      <c r="A15" s="4"/>
      <c r="B15" s="4"/>
      <c r="C15" s="7" t="s">
        <v>1496</v>
      </c>
      <c r="D15" s="35" t="s">
        <v>674</v>
      </c>
      <c r="E15" s="35" t="s">
        <v>466</v>
      </c>
      <c r="F15" s="35" t="s">
        <v>466</v>
      </c>
      <c r="G15" s="35" t="s">
        <v>466</v>
      </c>
      <c r="H15" s="4"/>
      <c r="I15" s="4"/>
      <c r="J15" s="4"/>
      <c r="K15" s="4"/>
    </row>
    <row r="16" spans="1:11" ht="98.1" customHeight="1">
      <c r="A16" s="4"/>
      <c r="B16" s="4"/>
      <c r="C16" s="8" t="s">
        <v>260</v>
      </c>
      <c r="D16" s="1318" t="s">
        <v>468</v>
      </c>
      <c r="E16" s="1319"/>
      <c r="F16" s="1319"/>
      <c r="G16" s="1319"/>
      <c r="H16" s="4"/>
      <c r="I16" s="4"/>
      <c r="J16" s="4"/>
      <c r="K16" s="4"/>
    </row>
    <row r="17" spans="1:11" ht="27.95" customHeight="1">
      <c r="A17" s="4"/>
      <c r="B17" s="4"/>
      <c r="C17" s="7" t="s">
        <v>402</v>
      </c>
      <c r="D17" s="36">
        <v>2022</v>
      </c>
      <c r="E17" s="36">
        <v>2023</v>
      </c>
      <c r="F17" s="36">
        <v>2024</v>
      </c>
      <c r="G17" s="36">
        <v>2025</v>
      </c>
      <c r="H17" s="4"/>
      <c r="I17" s="4"/>
      <c r="J17" s="4"/>
      <c r="K17" s="4"/>
    </row>
    <row r="18" spans="1:11" ht="14.1" customHeight="1">
      <c r="A18" s="4"/>
      <c r="B18" s="4"/>
      <c r="C18" s="15"/>
      <c r="D18" s="37" t="s">
        <v>7</v>
      </c>
      <c r="E18" s="37" t="s">
        <v>8</v>
      </c>
      <c r="F18" s="37" t="s">
        <v>8</v>
      </c>
      <c r="G18" s="37" t="s">
        <v>8</v>
      </c>
      <c r="H18" s="4"/>
      <c r="I18" s="4"/>
      <c r="J18" s="4"/>
      <c r="K18" s="4"/>
    </row>
    <row r="19" spans="1:11" ht="20.100000000000001" customHeight="1">
      <c r="A19" s="4"/>
      <c r="B19" s="4"/>
      <c r="C19" s="7" t="s">
        <v>1495</v>
      </c>
      <c r="D19" s="35" t="s">
        <v>460</v>
      </c>
      <c r="E19" s="35" t="s">
        <v>3701</v>
      </c>
      <c r="F19" s="35" t="s">
        <v>3701</v>
      </c>
      <c r="G19" s="35" t="s">
        <v>3701</v>
      </c>
      <c r="H19" s="4"/>
      <c r="I19" s="4"/>
      <c r="J19" s="4"/>
      <c r="K19" s="4"/>
    </row>
    <row r="20" spans="1:11" ht="20.100000000000001" customHeight="1">
      <c r="A20" s="4"/>
      <c r="B20" s="4"/>
      <c r="C20" s="7" t="s">
        <v>475</v>
      </c>
      <c r="D20" s="35" t="s">
        <v>315</v>
      </c>
      <c r="E20" s="35" t="s">
        <v>425</v>
      </c>
      <c r="F20" s="35" t="s">
        <v>425</v>
      </c>
      <c r="G20" s="35" t="s">
        <v>425</v>
      </c>
      <c r="H20" s="4"/>
      <c r="I20" s="4"/>
      <c r="J20" s="4"/>
      <c r="K20" s="4"/>
    </row>
    <row r="21" spans="1:11" ht="30.95" customHeight="1">
      <c r="A21" s="4"/>
      <c r="B21" s="4"/>
      <c r="C21" s="7" t="s">
        <v>1494</v>
      </c>
      <c r="D21" s="35" t="s">
        <v>778</v>
      </c>
      <c r="E21" s="35" t="s">
        <v>407</v>
      </c>
      <c r="F21" s="35" t="s">
        <v>407</v>
      </c>
      <c r="G21" s="35" t="s">
        <v>407</v>
      </c>
      <c r="H21" s="4"/>
      <c r="I21" s="4"/>
      <c r="J21" s="4"/>
      <c r="K21" s="4"/>
    </row>
    <row r="22" spans="1:11" ht="14.1" customHeight="1">
      <c r="A22" s="4"/>
      <c r="B22" s="4"/>
      <c r="C22" s="1316" t="s">
        <v>291</v>
      </c>
      <c r="D22" s="1317"/>
      <c r="E22" s="1317"/>
      <c r="F22" s="1317"/>
      <c r="G22" s="1317"/>
      <c r="H22" s="4"/>
      <c r="I22" s="4"/>
      <c r="J22" s="4"/>
      <c r="K22" s="4"/>
    </row>
    <row r="23" spans="1:11" ht="14.1" customHeight="1">
      <c r="A23" s="4"/>
      <c r="B23" s="4"/>
      <c r="C23" s="26" t="s">
        <v>465</v>
      </c>
      <c r="D23" s="1316" t="s">
        <v>464</v>
      </c>
      <c r="E23" s="1317"/>
      <c r="F23" s="1317"/>
      <c r="G23" s="1317"/>
      <c r="H23" s="4"/>
      <c r="I23" s="4"/>
      <c r="J23" s="4"/>
      <c r="K23" s="4"/>
    </row>
    <row r="24" spans="1:11" ht="18" customHeight="1">
      <c r="A24" s="4"/>
      <c r="B24" s="4"/>
      <c r="C24" s="14" t="s">
        <v>382</v>
      </c>
      <c r="D24" s="1314" t="s">
        <v>463</v>
      </c>
      <c r="E24" s="1315"/>
      <c r="F24" s="1315"/>
      <c r="G24" s="1315"/>
      <c r="H24" s="4"/>
      <c r="I24" s="4"/>
      <c r="J24" s="4"/>
      <c r="K24" s="4"/>
    </row>
    <row r="25" spans="1:11" ht="18" customHeight="1">
      <c r="A25" s="4"/>
      <c r="B25" s="4"/>
      <c r="C25" s="27" t="s">
        <v>380</v>
      </c>
      <c r="D25" s="1310" t="s">
        <v>462</v>
      </c>
      <c r="E25" s="1311"/>
      <c r="F25" s="1311"/>
      <c r="G25" s="1311"/>
      <c r="H25" s="4"/>
      <c r="I25" s="4"/>
      <c r="J25" s="4"/>
      <c r="K25" s="4"/>
    </row>
    <row r="26" spans="1:11" ht="18" customHeight="1">
      <c r="A26" s="4"/>
      <c r="B26" s="4"/>
      <c r="C26" s="27" t="s">
        <v>15</v>
      </c>
      <c r="D26" s="1310" t="s">
        <v>88</v>
      </c>
      <c r="E26" s="1311"/>
      <c r="F26" s="1311"/>
      <c r="G26" s="1311"/>
      <c r="H26" s="4"/>
      <c r="I26" s="4"/>
      <c r="J26" s="4"/>
      <c r="K26" s="4"/>
    </row>
    <row r="27" spans="1:11" ht="15" customHeight="1">
      <c r="A27" s="4"/>
      <c r="B27" s="4"/>
      <c r="C27" s="13"/>
      <c r="D27" s="33">
        <v>2022</v>
      </c>
      <c r="E27" s="33">
        <v>2023</v>
      </c>
      <c r="F27" s="33">
        <v>2024</v>
      </c>
      <c r="G27" s="33">
        <v>2025</v>
      </c>
      <c r="H27" s="4"/>
      <c r="I27" s="4"/>
      <c r="J27" s="4"/>
      <c r="K27" s="4"/>
    </row>
    <row r="28" spans="1:11" ht="15" customHeight="1">
      <c r="A28" s="4"/>
      <c r="B28" s="4"/>
      <c r="C28" s="12"/>
      <c r="D28" s="34" t="s">
        <v>7</v>
      </c>
      <c r="E28" s="34" t="s">
        <v>8</v>
      </c>
      <c r="F28" s="34" t="s">
        <v>8</v>
      </c>
      <c r="G28" s="34" t="s">
        <v>8</v>
      </c>
      <c r="H28" s="4"/>
      <c r="I28" s="4"/>
      <c r="J28" s="4"/>
      <c r="K28" s="4"/>
    </row>
    <row r="29" spans="1:11" ht="14.1" customHeight="1">
      <c r="A29" s="4"/>
      <c r="B29" s="4"/>
      <c r="C29" s="7" t="s">
        <v>16</v>
      </c>
      <c r="D29" s="35" t="s">
        <v>460</v>
      </c>
      <c r="E29" s="35" t="s">
        <v>459</v>
      </c>
      <c r="F29" s="35" t="s">
        <v>459</v>
      </c>
      <c r="G29" s="35" t="s">
        <v>459</v>
      </c>
      <c r="H29" s="4"/>
      <c r="I29" s="4"/>
      <c r="J29" s="4"/>
      <c r="K29" s="4"/>
    </row>
    <row r="30" spans="1:11" ht="14.1" customHeight="1">
      <c r="A30" s="4"/>
      <c r="B30" s="4"/>
      <c r="C30" s="7" t="s">
        <v>481</v>
      </c>
      <c r="D30" s="35" t="s">
        <v>3702</v>
      </c>
      <c r="E30" s="35" t="s">
        <v>3703</v>
      </c>
      <c r="F30" s="35" t="s">
        <v>3704</v>
      </c>
      <c r="G30" s="35" t="s">
        <v>3704</v>
      </c>
      <c r="H30" s="4"/>
      <c r="I30" s="4"/>
      <c r="J30" s="4"/>
      <c r="K30" s="4"/>
    </row>
    <row r="31" spans="1:11" ht="14.1" customHeight="1">
      <c r="A31" s="4"/>
      <c r="B31" s="4"/>
      <c r="C31" s="7" t="s">
        <v>480</v>
      </c>
      <c r="D31" s="35" t="s">
        <v>3705</v>
      </c>
      <c r="E31" s="35" t="s">
        <v>3706</v>
      </c>
      <c r="F31" s="35" t="s">
        <v>3707</v>
      </c>
      <c r="G31" s="35" t="s">
        <v>3707</v>
      </c>
      <c r="H31" s="4"/>
      <c r="I31" s="4"/>
      <c r="J31" s="4"/>
      <c r="K31" s="4"/>
    </row>
    <row r="32" spans="1:11" ht="14.1" customHeight="1">
      <c r="A32" s="4"/>
      <c r="B32" s="4"/>
      <c r="C32" s="7" t="s">
        <v>375</v>
      </c>
      <c r="D32" s="35" t="s">
        <v>348</v>
      </c>
      <c r="E32" s="35" t="s">
        <v>458</v>
      </c>
      <c r="F32" s="35" t="s">
        <v>372</v>
      </c>
      <c r="G32" s="35" t="s">
        <v>372</v>
      </c>
      <c r="H32" s="4"/>
      <c r="I32" s="4"/>
      <c r="J32" s="4"/>
      <c r="K32" s="4"/>
    </row>
    <row r="33" spans="1:11" ht="14.1" customHeight="1">
      <c r="A33" s="4"/>
      <c r="B33" s="4"/>
      <c r="C33" s="7" t="s">
        <v>374</v>
      </c>
      <c r="D33" s="35" t="s">
        <v>348</v>
      </c>
      <c r="E33" s="35" t="s">
        <v>3708</v>
      </c>
      <c r="F33" s="35" t="s">
        <v>3709</v>
      </c>
      <c r="G33" s="35" t="s">
        <v>372</v>
      </c>
      <c r="H33" s="4"/>
      <c r="I33" s="4"/>
      <c r="J33" s="4"/>
      <c r="K33" s="4"/>
    </row>
    <row r="34" spans="1:11" ht="14.1" customHeight="1">
      <c r="A34" s="4"/>
      <c r="B34" s="4"/>
      <c r="C34" s="7" t="s">
        <v>22</v>
      </c>
      <c r="D34" s="35" t="s">
        <v>348</v>
      </c>
      <c r="E34" s="35" t="s">
        <v>3710</v>
      </c>
      <c r="F34" s="35" t="s">
        <v>3709</v>
      </c>
      <c r="G34" s="35" t="s">
        <v>372</v>
      </c>
      <c r="H34" s="4"/>
      <c r="I34" s="4"/>
      <c r="J34" s="4"/>
      <c r="K34" s="4"/>
    </row>
    <row r="35" spans="1:11" ht="14.1" customHeight="1">
      <c r="A35" s="4"/>
      <c r="B35" s="4"/>
      <c r="C35" s="1312" t="s">
        <v>371</v>
      </c>
      <c r="D35" s="1313"/>
      <c r="E35" s="1313"/>
      <c r="F35" s="1313"/>
      <c r="G35" s="1313"/>
      <c r="H35" s="4"/>
      <c r="I35" s="4"/>
      <c r="J35" s="4"/>
      <c r="K35" s="4"/>
    </row>
    <row r="36" spans="1:11" ht="14.1" customHeight="1">
      <c r="A36" s="4"/>
      <c r="B36" s="4"/>
      <c r="C36" s="13"/>
      <c r="D36" s="33">
        <v>2022</v>
      </c>
      <c r="E36" s="33">
        <v>2023</v>
      </c>
      <c r="F36" s="33">
        <v>2024</v>
      </c>
      <c r="G36" s="33">
        <v>2025</v>
      </c>
      <c r="H36" s="4"/>
      <c r="I36" s="4"/>
      <c r="J36" s="4"/>
      <c r="K36" s="4"/>
    </row>
    <row r="37" spans="1:11" ht="14.1" customHeight="1">
      <c r="A37" s="4"/>
      <c r="B37" s="4"/>
      <c r="C37" s="12"/>
      <c r="D37" s="34" t="s">
        <v>7</v>
      </c>
      <c r="E37" s="34" t="s">
        <v>8</v>
      </c>
      <c r="F37" s="34" t="s">
        <v>8</v>
      </c>
      <c r="G37" s="34" t="s">
        <v>8</v>
      </c>
      <c r="H37" s="4"/>
      <c r="I37" s="4"/>
      <c r="J37" s="4"/>
      <c r="K37" s="4"/>
    </row>
    <row r="38" spans="1:11" ht="14.1" customHeight="1">
      <c r="A38" s="4"/>
      <c r="B38" s="4"/>
      <c r="C38" s="11" t="s">
        <v>368</v>
      </c>
      <c r="D38" s="30">
        <v>0</v>
      </c>
      <c r="E38" s="30">
        <v>120000000</v>
      </c>
      <c r="F38" s="30">
        <v>120000000</v>
      </c>
      <c r="G38" s="30">
        <v>120000000</v>
      </c>
      <c r="H38" s="4"/>
      <c r="I38" s="4"/>
      <c r="J38" s="4"/>
      <c r="K38" s="4"/>
    </row>
    <row r="39" spans="1:11" ht="14.1" customHeight="1">
      <c r="A39" s="4"/>
      <c r="B39" s="4"/>
      <c r="C39" s="11" t="s">
        <v>357</v>
      </c>
      <c r="D39" s="30">
        <v>0</v>
      </c>
      <c r="E39" s="30">
        <v>120000000</v>
      </c>
      <c r="F39" s="30">
        <v>120000000</v>
      </c>
      <c r="G39" s="30">
        <v>120000000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367</v>
      </c>
      <c r="D41" s="30">
        <v>0</v>
      </c>
      <c r="E41" s="30">
        <v>17020000</v>
      </c>
      <c r="F41" s="30">
        <v>17020000</v>
      </c>
      <c r="G41" s="30">
        <v>17020000</v>
      </c>
      <c r="H41" s="4"/>
      <c r="I41" s="4"/>
      <c r="J41" s="4"/>
      <c r="K41" s="4"/>
    </row>
    <row r="42" spans="1:11" ht="14.1" customHeight="1">
      <c r="A42" s="4"/>
      <c r="B42" s="4"/>
      <c r="C42" s="11" t="s">
        <v>357</v>
      </c>
      <c r="D42" s="30">
        <v>0</v>
      </c>
      <c r="E42" s="30">
        <v>17020000</v>
      </c>
      <c r="F42" s="30">
        <v>17020000</v>
      </c>
      <c r="G42" s="30">
        <v>17020000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366</v>
      </c>
      <c r="D44" s="30">
        <v>0</v>
      </c>
      <c r="E44" s="30">
        <v>42040000</v>
      </c>
      <c r="F44" s="30">
        <v>35340000</v>
      </c>
      <c r="G44" s="30">
        <v>35340000</v>
      </c>
      <c r="H44" s="4"/>
      <c r="I44" s="4"/>
      <c r="J44" s="4"/>
      <c r="K44" s="4"/>
    </row>
    <row r="45" spans="1:11" ht="14.1" customHeight="1">
      <c r="A45" s="4"/>
      <c r="B45" s="4"/>
      <c r="C45" s="11" t="s">
        <v>357</v>
      </c>
      <c r="D45" s="30">
        <v>0</v>
      </c>
      <c r="E45" s="30">
        <v>42040000</v>
      </c>
      <c r="F45" s="30">
        <v>35340000</v>
      </c>
      <c r="G45" s="30">
        <v>35340000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365</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370</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363</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362</v>
      </c>
      <c r="D56" s="30">
        <v>0</v>
      </c>
      <c r="E56" s="30">
        <v>240000</v>
      </c>
      <c r="F56" s="30">
        <v>240000</v>
      </c>
      <c r="G56" s="30">
        <v>240000</v>
      </c>
      <c r="H56" s="4"/>
      <c r="I56" s="4"/>
      <c r="J56" s="4"/>
      <c r="K56" s="4"/>
    </row>
    <row r="57" spans="1:11" ht="14.1" customHeight="1">
      <c r="A57" s="4"/>
      <c r="B57" s="4"/>
      <c r="C57" s="11" t="s">
        <v>357</v>
      </c>
      <c r="D57" s="30">
        <v>0</v>
      </c>
      <c r="E57" s="30">
        <v>240000</v>
      </c>
      <c r="F57" s="30">
        <v>240000</v>
      </c>
      <c r="G57" s="30">
        <v>240000</v>
      </c>
      <c r="H57" s="4"/>
      <c r="I57" s="4"/>
      <c r="J57" s="4"/>
      <c r="K57" s="4"/>
    </row>
    <row r="58" spans="1:11" ht="14.1" customHeight="1">
      <c r="A58" s="4"/>
      <c r="B58" s="4"/>
      <c r="C58" s="11" t="s">
        <v>361</v>
      </c>
      <c r="D58" s="30">
        <v>0</v>
      </c>
      <c r="E58" s="30">
        <v>0</v>
      </c>
      <c r="F58" s="30">
        <v>0</v>
      </c>
      <c r="G58" s="30">
        <v>0</v>
      </c>
      <c r="H58" s="4"/>
      <c r="I58" s="4"/>
      <c r="J58" s="4"/>
      <c r="K58" s="4"/>
    </row>
    <row r="59" spans="1:11" ht="14.1" customHeight="1">
      <c r="A59" s="4"/>
      <c r="B59" s="4"/>
      <c r="C59" s="11" t="s">
        <v>360</v>
      </c>
      <c r="D59" s="30">
        <v>0</v>
      </c>
      <c r="E59" s="30">
        <v>0</v>
      </c>
      <c r="F59" s="30">
        <v>0</v>
      </c>
      <c r="G59" s="30">
        <v>0</v>
      </c>
      <c r="H59" s="4"/>
      <c r="I59" s="4"/>
      <c r="J59" s="4"/>
      <c r="K59" s="4"/>
    </row>
    <row r="60" spans="1:11" ht="14.1" customHeight="1">
      <c r="A60" s="4"/>
      <c r="B60" s="4"/>
      <c r="C60" s="11" t="s">
        <v>357</v>
      </c>
      <c r="D60" s="30">
        <v>0</v>
      </c>
      <c r="E60" s="30">
        <v>0</v>
      </c>
      <c r="F60" s="30">
        <v>0</v>
      </c>
      <c r="G60" s="30">
        <v>0</v>
      </c>
      <c r="H60" s="4"/>
      <c r="I60" s="4"/>
      <c r="J60" s="4"/>
      <c r="K60" s="4"/>
    </row>
    <row r="61" spans="1:11" ht="14.1" customHeight="1">
      <c r="A61" s="4"/>
      <c r="B61" s="4"/>
      <c r="C61" s="11" t="s">
        <v>356</v>
      </c>
      <c r="D61" s="30">
        <v>0</v>
      </c>
      <c r="E61" s="30">
        <v>0</v>
      </c>
      <c r="F61" s="30">
        <v>0</v>
      </c>
      <c r="G61" s="30">
        <v>0</v>
      </c>
      <c r="H61" s="4"/>
      <c r="I61" s="4"/>
      <c r="J61" s="4"/>
      <c r="K61" s="4"/>
    </row>
    <row r="62" spans="1:11" ht="14.1" customHeight="1">
      <c r="A62" s="4"/>
      <c r="B62" s="4"/>
      <c r="C62" s="11" t="s">
        <v>355</v>
      </c>
      <c r="D62" s="30">
        <v>0</v>
      </c>
      <c r="E62" s="30">
        <v>0</v>
      </c>
      <c r="F62" s="30">
        <v>0</v>
      </c>
      <c r="G62" s="30">
        <v>0</v>
      </c>
      <c r="H62" s="4"/>
      <c r="I62" s="4"/>
      <c r="J62" s="4"/>
      <c r="K62" s="4"/>
    </row>
    <row r="63" spans="1:11" ht="14.1" customHeight="1">
      <c r="A63" s="4"/>
      <c r="B63" s="4"/>
      <c r="C63" s="11" t="s">
        <v>354</v>
      </c>
      <c r="D63" s="30">
        <v>0</v>
      </c>
      <c r="E63" s="30">
        <v>0</v>
      </c>
      <c r="F63" s="30">
        <v>0</v>
      </c>
      <c r="G63" s="30">
        <v>0</v>
      </c>
      <c r="H63" s="4"/>
      <c r="I63" s="4"/>
      <c r="J63" s="4"/>
      <c r="K63" s="4"/>
    </row>
    <row r="64" spans="1:11" ht="14.1" customHeight="1">
      <c r="A64" s="4"/>
      <c r="B64" s="4"/>
      <c r="C64" s="11" t="s">
        <v>353</v>
      </c>
      <c r="D64" s="30">
        <v>0</v>
      </c>
      <c r="E64" s="30">
        <v>0</v>
      </c>
      <c r="F64" s="30">
        <v>0</v>
      </c>
      <c r="G64" s="30">
        <v>0</v>
      </c>
      <c r="H64" s="4"/>
      <c r="I64" s="4"/>
      <c r="J64" s="4"/>
      <c r="K64" s="4"/>
    </row>
    <row r="65" spans="1:11" ht="14.1" customHeight="1">
      <c r="A65" s="4"/>
      <c r="B65" s="4"/>
      <c r="C65" s="11" t="s">
        <v>359</v>
      </c>
      <c r="D65" s="30">
        <v>0</v>
      </c>
      <c r="E65" s="30">
        <v>0</v>
      </c>
      <c r="F65" s="30">
        <v>0</v>
      </c>
      <c r="G65" s="30">
        <v>0</v>
      </c>
      <c r="H65" s="4"/>
      <c r="I65" s="4"/>
      <c r="J65" s="4"/>
      <c r="K65" s="4"/>
    </row>
    <row r="66" spans="1:11" ht="14.1" customHeight="1">
      <c r="A66" s="4"/>
      <c r="B66" s="4"/>
      <c r="C66" s="11" t="s">
        <v>357</v>
      </c>
      <c r="D66" s="30">
        <v>0</v>
      </c>
      <c r="E66" s="30">
        <v>0</v>
      </c>
      <c r="F66" s="30">
        <v>0</v>
      </c>
      <c r="G66" s="30">
        <v>0</v>
      </c>
      <c r="H66" s="4"/>
      <c r="I66" s="4"/>
      <c r="J66" s="4"/>
      <c r="K66" s="4"/>
    </row>
    <row r="67" spans="1:11" ht="14.1" customHeight="1">
      <c r="A67" s="4"/>
      <c r="B67" s="4"/>
      <c r="C67" s="11" t="s">
        <v>356</v>
      </c>
      <c r="D67" s="30">
        <v>0</v>
      </c>
      <c r="E67" s="30">
        <v>0</v>
      </c>
      <c r="F67" s="30">
        <v>0</v>
      </c>
      <c r="G67" s="30">
        <v>0</v>
      </c>
      <c r="H67" s="4"/>
      <c r="I67" s="4"/>
      <c r="J67" s="4"/>
      <c r="K67" s="4"/>
    </row>
    <row r="68" spans="1:11" ht="14.1" customHeight="1">
      <c r="A68" s="4"/>
      <c r="B68" s="4"/>
      <c r="C68" s="11" t="s">
        <v>355</v>
      </c>
      <c r="D68" s="30">
        <v>0</v>
      </c>
      <c r="E68" s="30">
        <v>0</v>
      </c>
      <c r="F68" s="30">
        <v>0</v>
      </c>
      <c r="G68" s="30">
        <v>0</v>
      </c>
      <c r="H68" s="4"/>
      <c r="I68" s="4"/>
      <c r="J68" s="4"/>
      <c r="K68" s="4"/>
    </row>
    <row r="69" spans="1:11" ht="14.1" customHeight="1">
      <c r="A69" s="4"/>
      <c r="B69" s="4"/>
      <c r="C69" s="11" t="s">
        <v>354</v>
      </c>
      <c r="D69" s="30">
        <v>0</v>
      </c>
      <c r="E69" s="30">
        <v>0</v>
      </c>
      <c r="F69" s="30">
        <v>0</v>
      </c>
      <c r="G69" s="30">
        <v>0</v>
      </c>
      <c r="H69" s="4"/>
      <c r="I69" s="4"/>
      <c r="J69" s="4"/>
      <c r="K69" s="4"/>
    </row>
    <row r="70" spans="1:11" ht="14.1" customHeight="1">
      <c r="A70" s="4"/>
      <c r="B70" s="4"/>
      <c r="C70" s="11" t="s">
        <v>353</v>
      </c>
      <c r="D70" s="30">
        <v>0</v>
      </c>
      <c r="E70" s="30">
        <v>0</v>
      </c>
      <c r="F70" s="30">
        <v>0</v>
      </c>
      <c r="G70" s="30">
        <v>0</v>
      </c>
      <c r="H70" s="4"/>
      <c r="I70" s="4"/>
      <c r="J70" s="4"/>
      <c r="K70" s="4"/>
    </row>
    <row r="71" spans="1:11" ht="14.1" customHeight="1">
      <c r="A71" s="4"/>
      <c r="B71" s="4"/>
      <c r="C71" s="11" t="s">
        <v>358</v>
      </c>
      <c r="D71" s="30">
        <v>0</v>
      </c>
      <c r="E71" s="30">
        <v>0</v>
      </c>
      <c r="F71" s="30">
        <v>0</v>
      </c>
      <c r="G71" s="30">
        <v>0</v>
      </c>
      <c r="H71" s="4"/>
      <c r="I71" s="4"/>
      <c r="J71" s="4"/>
      <c r="K71" s="4"/>
    </row>
    <row r="72" spans="1:11" ht="14.1" customHeight="1">
      <c r="A72" s="4"/>
      <c r="B72" s="4"/>
      <c r="C72" s="11" t="s">
        <v>357</v>
      </c>
      <c r="D72" s="30">
        <v>0</v>
      </c>
      <c r="E72" s="30">
        <v>0</v>
      </c>
      <c r="F72" s="30">
        <v>0</v>
      </c>
      <c r="G72" s="30">
        <v>0</v>
      </c>
      <c r="H72" s="4"/>
      <c r="I72" s="4"/>
      <c r="J72" s="4"/>
      <c r="K72" s="4"/>
    </row>
    <row r="73" spans="1:11" ht="14.1" customHeight="1">
      <c r="A73" s="4"/>
      <c r="B73" s="4"/>
      <c r="C73" s="11" t="s">
        <v>356</v>
      </c>
      <c r="D73" s="30">
        <v>0</v>
      </c>
      <c r="E73" s="30">
        <v>0</v>
      </c>
      <c r="F73" s="30">
        <v>0</v>
      </c>
      <c r="G73" s="30">
        <v>0</v>
      </c>
      <c r="H73" s="4"/>
      <c r="I73" s="4"/>
      <c r="J73" s="4"/>
      <c r="K73" s="4"/>
    </row>
    <row r="74" spans="1:11" ht="14.1" customHeight="1">
      <c r="A74" s="4"/>
      <c r="B74" s="4"/>
      <c r="C74" s="11" t="s">
        <v>355</v>
      </c>
      <c r="D74" s="30">
        <v>0</v>
      </c>
      <c r="E74" s="30">
        <v>0</v>
      </c>
      <c r="F74" s="30">
        <v>0</v>
      </c>
      <c r="G74" s="30">
        <v>0</v>
      </c>
      <c r="H74" s="4"/>
      <c r="I74" s="4"/>
      <c r="J74" s="4"/>
      <c r="K74" s="4"/>
    </row>
    <row r="75" spans="1:11" ht="14.1" customHeight="1">
      <c r="A75" s="4"/>
      <c r="B75" s="4"/>
      <c r="C75" s="11" t="s">
        <v>354</v>
      </c>
      <c r="D75" s="30">
        <v>0</v>
      </c>
      <c r="E75" s="30">
        <v>0</v>
      </c>
      <c r="F75" s="30">
        <v>0</v>
      </c>
      <c r="G75" s="30">
        <v>0</v>
      </c>
      <c r="H75" s="4"/>
      <c r="I75" s="4"/>
      <c r="J75" s="4"/>
      <c r="K75" s="4"/>
    </row>
    <row r="76" spans="1:11" ht="14.1" customHeight="1">
      <c r="A76" s="4"/>
      <c r="B76" s="4"/>
      <c r="C76" s="11" t="s">
        <v>353</v>
      </c>
      <c r="D76" s="30">
        <v>0</v>
      </c>
      <c r="E76" s="30">
        <v>0</v>
      </c>
      <c r="F76" s="30">
        <v>0</v>
      </c>
      <c r="G76" s="30">
        <v>0</v>
      </c>
      <c r="H76" s="4"/>
      <c r="I76" s="4"/>
      <c r="J76" s="4"/>
      <c r="K76" s="4"/>
    </row>
    <row r="77" spans="1:11" ht="14.1" customHeight="1">
      <c r="A77" s="4"/>
      <c r="B77" s="4"/>
      <c r="C77" s="11" t="s">
        <v>352</v>
      </c>
      <c r="D77" s="30">
        <v>0</v>
      </c>
      <c r="E77" s="30">
        <v>0</v>
      </c>
      <c r="F77" s="30">
        <v>0</v>
      </c>
      <c r="G77" s="30">
        <v>0</v>
      </c>
      <c r="H77" s="4"/>
      <c r="I77" s="4"/>
      <c r="J77" s="4"/>
      <c r="K77" s="4"/>
    </row>
    <row r="78" spans="1:11" ht="14.1" customHeight="1">
      <c r="A78" s="4"/>
      <c r="B78" s="4"/>
      <c r="C78" s="11" t="s">
        <v>351</v>
      </c>
      <c r="D78" s="30">
        <v>0</v>
      </c>
      <c r="E78" s="30">
        <v>0</v>
      </c>
      <c r="F78" s="30">
        <v>0</v>
      </c>
      <c r="G78" s="30">
        <v>0</v>
      </c>
      <c r="H78" s="4"/>
      <c r="I78" s="4"/>
      <c r="J78" s="4"/>
      <c r="K78" s="4"/>
    </row>
    <row r="79" spans="1:11" ht="14.1" customHeight="1">
      <c r="A79" s="4"/>
      <c r="B79" s="4"/>
      <c r="C79" s="10" t="s">
        <v>145</v>
      </c>
      <c r="D79" s="30">
        <v>0</v>
      </c>
      <c r="E79" s="30">
        <v>179300000</v>
      </c>
      <c r="F79" s="30">
        <v>172600000</v>
      </c>
      <c r="G79" s="30">
        <v>172600000</v>
      </c>
      <c r="H79" s="4"/>
      <c r="I79" s="4"/>
      <c r="J79" s="4"/>
      <c r="K79" s="4"/>
    </row>
    <row r="80" spans="1:11" ht="14.1" customHeight="1">
      <c r="A80" s="4"/>
      <c r="B80" s="4"/>
      <c r="C80" s="1316" t="s">
        <v>44</v>
      </c>
      <c r="D80" s="1317"/>
      <c r="E80" s="1317"/>
      <c r="F80" s="1317"/>
      <c r="G80" s="1317"/>
      <c r="H80" s="4"/>
      <c r="I80" s="4"/>
      <c r="J80" s="4"/>
      <c r="K80" s="4"/>
    </row>
    <row r="81" spans="1:11" ht="14.1" customHeight="1">
      <c r="A81" s="4"/>
      <c r="B81" s="4"/>
      <c r="C81" s="26" t="s">
        <v>456</v>
      </c>
      <c r="D81" s="1316" t="s">
        <v>201</v>
      </c>
      <c r="E81" s="1317"/>
      <c r="F81" s="1317"/>
      <c r="G81" s="1317"/>
      <c r="H81" s="4"/>
      <c r="I81" s="4"/>
      <c r="J81" s="4"/>
      <c r="K81" s="4"/>
    </row>
    <row r="82" spans="1:11" ht="18" customHeight="1">
      <c r="A82" s="4"/>
      <c r="B82" s="4"/>
      <c r="C82" s="14" t="s">
        <v>382</v>
      </c>
      <c r="D82" s="1314" t="s">
        <v>455</v>
      </c>
      <c r="E82" s="1315"/>
      <c r="F82" s="1315"/>
      <c r="G82" s="1315"/>
      <c r="H82" s="4"/>
      <c r="I82" s="4"/>
      <c r="J82" s="4"/>
      <c r="K82" s="4"/>
    </row>
    <row r="83" spans="1:11" ht="18" customHeight="1">
      <c r="A83" s="4"/>
      <c r="B83" s="4"/>
      <c r="C83" s="27" t="s">
        <v>380</v>
      </c>
      <c r="D83" s="1310" t="s">
        <v>242</v>
      </c>
      <c r="E83" s="1311"/>
      <c r="F83" s="1311"/>
      <c r="G83" s="1311"/>
      <c r="H83" s="4"/>
      <c r="I83" s="4"/>
      <c r="J83" s="4"/>
      <c r="K83" s="4"/>
    </row>
    <row r="84" spans="1:11" ht="18" customHeight="1">
      <c r="A84" s="4"/>
      <c r="B84" s="4"/>
      <c r="C84" s="27" t="s">
        <v>15</v>
      </c>
      <c r="D84" s="1310" t="s">
        <v>88</v>
      </c>
      <c r="E84" s="1311"/>
      <c r="F84" s="1311"/>
      <c r="G84" s="1311"/>
      <c r="H84" s="4"/>
      <c r="I84" s="4"/>
      <c r="J84" s="4"/>
      <c r="K84" s="4"/>
    </row>
    <row r="85" spans="1:11" ht="15" customHeight="1">
      <c r="A85" s="4"/>
      <c r="B85" s="4"/>
      <c r="C85" s="13"/>
      <c r="D85" s="33">
        <v>2022</v>
      </c>
      <c r="E85" s="33">
        <v>2023</v>
      </c>
      <c r="F85" s="33">
        <v>2024</v>
      </c>
      <c r="G85" s="33">
        <v>2025</v>
      </c>
      <c r="H85" s="4"/>
      <c r="I85" s="4"/>
      <c r="J85" s="4"/>
      <c r="K85" s="4"/>
    </row>
    <row r="86" spans="1:11" ht="15" customHeight="1">
      <c r="A86" s="4"/>
      <c r="B86" s="4"/>
      <c r="C86" s="12"/>
      <c r="D86" s="34" t="s">
        <v>7</v>
      </c>
      <c r="E86" s="34" t="s">
        <v>8</v>
      </c>
      <c r="F86" s="34" t="s">
        <v>8</v>
      </c>
      <c r="G86" s="34" t="s">
        <v>8</v>
      </c>
      <c r="H86" s="4"/>
      <c r="I86" s="4"/>
      <c r="J86" s="4"/>
      <c r="K86" s="4"/>
    </row>
    <row r="87" spans="1:11" ht="14.1" customHeight="1">
      <c r="A87" s="4"/>
      <c r="B87" s="4"/>
      <c r="C87" s="7" t="s">
        <v>16</v>
      </c>
      <c r="D87" s="35" t="s">
        <v>454</v>
      </c>
      <c r="E87" s="35" t="s">
        <v>453</v>
      </c>
      <c r="F87" s="35" t="s">
        <v>1214</v>
      </c>
      <c r="G87" s="35" t="s">
        <v>1214</v>
      </c>
      <c r="H87" s="4"/>
      <c r="I87" s="4"/>
      <c r="J87" s="4"/>
      <c r="K87" s="4"/>
    </row>
    <row r="88" spans="1:11" ht="14.1" customHeight="1">
      <c r="A88" s="4"/>
      <c r="B88" s="4"/>
      <c r="C88" s="7" t="s">
        <v>481</v>
      </c>
      <c r="D88" s="35" t="s">
        <v>372</v>
      </c>
      <c r="E88" s="35" t="s">
        <v>1208</v>
      </c>
      <c r="F88" s="35" t="s">
        <v>440</v>
      </c>
      <c r="G88" s="35" t="s">
        <v>440</v>
      </c>
      <c r="H88" s="4"/>
      <c r="I88" s="4"/>
      <c r="J88" s="4"/>
      <c r="K88" s="4"/>
    </row>
    <row r="89" spans="1:11" ht="14.1" customHeight="1">
      <c r="A89" s="4"/>
      <c r="B89" s="4"/>
      <c r="C89" s="7" t="s">
        <v>480</v>
      </c>
      <c r="D89" s="35" t="s">
        <v>372</v>
      </c>
      <c r="E89" s="35" t="s">
        <v>3711</v>
      </c>
      <c r="F89" s="35" t="s">
        <v>1493</v>
      </c>
      <c r="G89" s="35" t="s">
        <v>1493</v>
      </c>
      <c r="H89" s="4"/>
      <c r="I89" s="4"/>
      <c r="J89" s="4"/>
      <c r="K89" s="4"/>
    </row>
    <row r="90" spans="1:11" ht="14.1" customHeight="1">
      <c r="A90" s="4"/>
      <c r="B90" s="4"/>
      <c r="C90" s="7" t="s">
        <v>375</v>
      </c>
      <c r="D90" s="35" t="s">
        <v>348</v>
      </c>
      <c r="E90" s="35" t="s">
        <v>451</v>
      </c>
      <c r="F90" s="35" t="s">
        <v>1492</v>
      </c>
      <c r="G90" s="35" t="s">
        <v>372</v>
      </c>
      <c r="H90" s="4"/>
      <c r="I90" s="4"/>
      <c r="J90" s="4"/>
      <c r="K90" s="4"/>
    </row>
    <row r="91" spans="1:11" ht="14.1" customHeight="1">
      <c r="A91" s="4"/>
      <c r="B91" s="4"/>
      <c r="C91" s="7" t="s">
        <v>374</v>
      </c>
      <c r="D91" s="35" t="s">
        <v>348</v>
      </c>
      <c r="E91" s="35" t="s">
        <v>348</v>
      </c>
      <c r="F91" s="35" t="s">
        <v>1491</v>
      </c>
      <c r="G91" s="35" t="s">
        <v>372</v>
      </c>
      <c r="H91" s="4"/>
      <c r="I91" s="4"/>
      <c r="J91" s="4"/>
      <c r="K91" s="4"/>
    </row>
    <row r="92" spans="1:11" ht="14.1" customHeight="1">
      <c r="A92" s="4"/>
      <c r="B92" s="4"/>
      <c r="C92" s="7" t="s">
        <v>22</v>
      </c>
      <c r="D92" s="35" t="s">
        <v>348</v>
      </c>
      <c r="E92" s="35" t="s">
        <v>348</v>
      </c>
      <c r="F92" s="35" t="s">
        <v>3712</v>
      </c>
      <c r="G92" s="35" t="s">
        <v>372</v>
      </c>
      <c r="H92" s="4"/>
      <c r="I92" s="4"/>
      <c r="J92" s="4"/>
      <c r="K92" s="4"/>
    </row>
    <row r="93" spans="1:11" ht="14.1" customHeight="1">
      <c r="A93" s="4"/>
      <c r="B93" s="4"/>
      <c r="C93" s="1312" t="s">
        <v>371</v>
      </c>
      <c r="D93" s="1313"/>
      <c r="E93" s="1313"/>
      <c r="F93" s="1313"/>
      <c r="G93" s="1313"/>
      <c r="H93" s="4"/>
      <c r="I93" s="4"/>
      <c r="J93" s="4"/>
      <c r="K93" s="4"/>
    </row>
    <row r="94" spans="1:11" ht="14.1" customHeight="1">
      <c r="A94" s="4"/>
      <c r="B94" s="4"/>
      <c r="C94" s="13"/>
      <c r="D94" s="33">
        <v>2022</v>
      </c>
      <c r="E94" s="33">
        <v>2023</v>
      </c>
      <c r="F94" s="33">
        <v>2024</v>
      </c>
      <c r="G94" s="33">
        <v>2025</v>
      </c>
      <c r="H94" s="4"/>
      <c r="I94" s="4"/>
      <c r="J94" s="4"/>
      <c r="K94" s="4"/>
    </row>
    <row r="95" spans="1:11" ht="14.1" customHeight="1">
      <c r="A95" s="4"/>
      <c r="B95" s="4"/>
      <c r="C95" s="12"/>
      <c r="D95" s="34" t="s">
        <v>7</v>
      </c>
      <c r="E95" s="34" t="s">
        <v>8</v>
      </c>
      <c r="F95" s="34" t="s">
        <v>8</v>
      </c>
      <c r="G95" s="34" t="s">
        <v>8</v>
      </c>
      <c r="H95" s="4"/>
      <c r="I95" s="4"/>
      <c r="J95" s="4"/>
      <c r="K95" s="4"/>
    </row>
    <row r="96" spans="1:11" ht="14.1" customHeight="1">
      <c r="A96" s="4"/>
      <c r="B96" s="4"/>
      <c r="C96" s="11" t="s">
        <v>368</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367</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366</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365</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370</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363</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362</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361</v>
      </c>
      <c r="D116" s="30">
        <v>0</v>
      </c>
      <c r="E116" s="30">
        <v>0</v>
      </c>
      <c r="F116" s="30">
        <v>0</v>
      </c>
      <c r="G116" s="30">
        <v>0</v>
      </c>
      <c r="H116" s="4"/>
      <c r="I116" s="4"/>
      <c r="J116" s="4"/>
      <c r="K116" s="4"/>
    </row>
    <row r="117" spans="1:11" ht="14.1" customHeight="1">
      <c r="A117" s="4"/>
      <c r="B117" s="4"/>
      <c r="C117" s="11" t="s">
        <v>360</v>
      </c>
      <c r="D117" s="30">
        <v>0</v>
      </c>
      <c r="E117" s="30">
        <v>0</v>
      </c>
      <c r="F117" s="30">
        <v>0</v>
      </c>
      <c r="G117" s="30">
        <v>0</v>
      </c>
      <c r="H117" s="4"/>
      <c r="I117" s="4"/>
      <c r="J117" s="4"/>
      <c r="K117" s="4"/>
    </row>
    <row r="118" spans="1:11" ht="14.1" customHeight="1">
      <c r="A118" s="4"/>
      <c r="B118" s="4"/>
      <c r="C118" s="11" t="s">
        <v>357</v>
      </c>
      <c r="D118" s="30">
        <v>0</v>
      </c>
      <c r="E118" s="30">
        <v>0</v>
      </c>
      <c r="F118" s="30">
        <v>0</v>
      </c>
      <c r="G118" s="30">
        <v>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359</v>
      </c>
      <c r="D123" s="30">
        <v>0</v>
      </c>
      <c r="E123" s="30">
        <v>1100000</v>
      </c>
      <c r="F123" s="30">
        <v>1200000</v>
      </c>
      <c r="G123" s="30">
        <v>1200000</v>
      </c>
      <c r="H123" s="4"/>
      <c r="I123" s="4"/>
      <c r="J123" s="4"/>
      <c r="K123" s="4"/>
    </row>
    <row r="124" spans="1:11" ht="14.1" customHeight="1">
      <c r="A124" s="4"/>
      <c r="B124" s="4"/>
      <c r="C124" s="11" t="s">
        <v>357</v>
      </c>
      <c r="D124" s="30">
        <v>0</v>
      </c>
      <c r="E124" s="30">
        <v>1100000</v>
      </c>
      <c r="F124" s="30">
        <v>1200000</v>
      </c>
      <c r="G124" s="30">
        <v>1200000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358</v>
      </c>
      <c r="D129" s="30">
        <v>0</v>
      </c>
      <c r="E129" s="30">
        <v>0</v>
      </c>
      <c r="F129" s="30">
        <v>0</v>
      </c>
      <c r="G129" s="30">
        <v>0</v>
      </c>
      <c r="H129" s="4"/>
      <c r="I129" s="4"/>
      <c r="J129" s="4"/>
      <c r="K129" s="4"/>
    </row>
    <row r="130" spans="1:11" ht="14.1" customHeight="1">
      <c r="A130" s="4"/>
      <c r="B130" s="4"/>
      <c r="C130" s="11" t="s">
        <v>357</v>
      </c>
      <c r="D130" s="30">
        <v>0</v>
      </c>
      <c r="E130" s="30">
        <v>0</v>
      </c>
      <c r="F130" s="30">
        <v>0</v>
      </c>
      <c r="G130" s="30">
        <v>0</v>
      </c>
      <c r="H130" s="4"/>
      <c r="I130" s="4"/>
      <c r="J130" s="4"/>
      <c r="K130" s="4"/>
    </row>
    <row r="131" spans="1:11" ht="14.1" customHeight="1">
      <c r="A131" s="4"/>
      <c r="B131" s="4"/>
      <c r="C131" s="11" t="s">
        <v>356</v>
      </c>
      <c r="D131" s="30">
        <v>0</v>
      </c>
      <c r="E131" s="30">
        <v>0</v>
      </c>
      <c r="F131" s="30">
        <v>0</v>
      </c>
      <c r="G131" s="30">
        <v>0</v>
      </c>
      <c r="H131" s="4"/>
      <c r="I131" s="4"/>
      <c r="J131" s="4"/>
      <c r="K131" s="4"/>
    </row>
    <row r="132" spans="1:11" ht="14.1" customHeight="1">
      <c r="A132" s="4"/>
      <c r="B132" s="4"/>
      <c r="C132" s="11" t="s">
        <v>355</v>
      </c>
      <c r="D132" s="30">
        <v>0</v>
      </c>
      <c r="E132" s="30">
        <v>0</v>
      </c>
      <c r="F132" s="30">
        <v>0</v>
      </c>
      <c r="G132" s="30">
        <v>0</v>
      </c>
      <c r="H132" s="4"/>
      <c r="I132" s="4"/>
      <c r="J132" s="4"/>
      <c r="K132" s="4"/>
    </row>
    <row r="133" spans="1:11" ht="14.1" customHeight="1">
      <c r="A133" s="4"/>
      <c r="B133" s="4"/>
      <c r="C133" s="11" t="s">
        <v>354</v>
      </c>
      <c r="D133" s="30">
        <v>0</v>
      </c>
      <c r="E133" s="30">
        <v>0</v>
      </c>
      <c r="F133" s="30">
        <v>0</v>
      </c>
      <c r="G133" s="30">
        <v>0</v>
      </c>
      <c r="H133" s="4"/>
      <c r="I133" s="4"/>
      <c r="J133" s="4"/>
      <c r="K133" s="4"/>
    </row>
    <row r="134" spans="1:11" ht="14.1" customHeight="1">
      <c r="A134" s="4"/>
      <c r="B134" s="4"/>
      <c r="C134" s="11" t="s">
        <v>353</v>
      </c>
      <c r="D134" s="30">
        <v>0</v>
      </c>
      <c r="E134" s="30">
        <v>0</v>
      </c>
      <c r="F134" s="30">
        <v>0</v>
      </c>
      <c r="G134" s="30">
        <v>0</v>
      </c>
      <c r="H134" s="4"/>
      <c r="I134" s="4"/>
      <c r="J134" s="4"/>
      <c r="K134" s="4"/>
    </row>
    <row r="135" spans="1:11" ht="14.1" customHeight="1">
      <c r="A135" s="4"/>
      <c r="B135" s="4"/>
      <c r="C135" s="11" t="s">
        <v>352</v>
      </c>
      <c r="D135" s="30">
        <v>0</v>
      </c>
      <c r="E135" s="30">
        <v>0</v>
      </c>
      <c r="F135" s="30">
        <v>0</v>
      </c>
      <c r="G135" s="30">
        <v>0</v>
      </c>
      <c r="H135" s="4"/>
      <c r="I135" s="4"/>
      <c r="J135" s="4"/>
      <c r="K135" s="4"/>
    </row>
    <row r="136" spans="1:11" ht="14.1" customHeight="1">
      <c r="A136" s="4"/>
      <c r="B136" s="4"/>
      <c r="C136" s="11" t="s">
        <v>351</v>
      </c>
      <c r="D136" s="30">
        <v>0</v>
      </c>
      <c r="E136" s="30">
        <v>0</v>
      </c>
      <c r="F136" s="30">
        <v>0</v>
      </c>
      <c r="G136" s="30">
        <v>0</v>
      </c>
      <c r="H136" s="4"/>
      <c r="I136" s="4"/>
      <c r="J136" s="4"/>
      <c r="K136" s="4"/>
    </row>
    <row r="137" spans="1:11" ht="14.1" customHeight="1">
      <c r="A137" s="4"/>
      <c r="B137" s="4"/>
      <c r="C137" s="10" t="s">
        <v>145</v>
      </c>
      <c r="D137" s="30">
        <v>0</v>
      </c>
      <c r="E137" s="30">
        <v>1100000</v>
      </c>
      <c r="F137" s="30">
        <v>1200000</v>
      </c>
      <c r="G137" s="30">
        <v>1200000</v>
      </c>
      <c r="H137" s="4"/>
      <c r="I137" s="4"/>
      <c r="J137" s="4"/>
      <c r="K137" s="4"/>
    </row>
    <row r="138" spans="1:11" ht="14.1" customHeight="1">
      <c r="A138" s="4"/>
      <c r="B138" s="4"/>
      <c r="C138" s="14" t="s">
        <v>382</v>
      </c>
      <c r="D138" s="1314" t="s">
        <v>449</v>
      </c>
      <c r="E138" s="1315"/>
      <c r="F138" s="1315"/>
      <c r="G138" s="1315"/>
      <c r="H138" s="4"/>
      <c r="I138" s="4"/>
      <c r="J138" s="4"/>
      <c r="K138" s="4"/>
    </row>
    <row r="139" spans="1:11" ht="14.1" customHeight="1">
      <c r="A139" s="4"/>
      <c r="B139" s="4"/>
      <c r="C139" s="27" t="s">
        <v>380</v>
      </c>
      <c r="D139" s="1310" t="s">
        <v>448</v>
      </c>
      <c r="E139" s="1311"/>
      <c r="F139" s="1311"/>
      <c r="G139" s="1311"/>
      <c r="H139" s="4"/>
      <c r="I139" s="4"/>
      <c r="J139" s="4"/>
      <c r="K139" s="4"/>
    </row>
    <row r="140" spans="1:11" ht="14.1" customHeight="1">
      <c r="A140" s="4"/>
      <c r="B140" s="4"/>
      <c r="C140" s="27" t="s">
        <v>15</v>
      </c>
      <c r="D140" s="1310" t="s">
        <v>88</v>
      </c>
      <c r="E140" s="1311"/>
      <c r="F140" s="1311"/>
      <c r="G140" s="1311"/>
      <c r="H140" s="4"/>
      <c r="I140" s="4"/>
      <c r="J140" s="4"/>
      <c r="K140" s="4"/>
    </row>
    <row r="141" spans="1:11" ht="15" customHeight="1">
      <c r="A141" s="4"/>
      <c r="B141" s="4"/>
      <c r="C141" s="13"/>
      <c r="D141" s="33">
        <v>2022</v>
      </c>
      <c r="E141" s="33">
        <v>2023</v>
      </c>
      <c r="F141" s="33">
        <v>2024</v>
      </c>
      <c r="G141" s="33">
        <v>2025</v>
      </c>
      <c r="H141" s="4"/>
      <c r="I141" s="4"/>
      <c r="J141" s="4"/>
      <c r="K141" s="4"/>
    </row>
    <row r="142" spans="1:11" ht="15" customHeight="1">
      <c r="A142" s="4"/>
      <c r="B142" s="4"/>
      <c r="C142" s="12"/>
      <c r="D142" s="34" t="s">
        <v>7</v>
      </c>
      <c r="E142" s="34" t="s">
        <v>8</v>
      </c>
      <c r="F142" s="34" t="s">
        <v>8</v>
      </c>
      <c r="G142" s="34" t="s">
        <v>8</v>
      </c>
      <c r="H142" s="4"/>
      <c r="I142" s="4"/>
      <c r="J142" s="4"/>
      <c r="K142" s="4"/>
    </row>
    <row r="143" spans="1:11" ht="14.1" customHeight="1">
      <c r="A143" s="4"/>
      <c r="B143" s="4"/>
      <c r="C143" s="7" t="s">
        <v>16</v>
      </c>
      <c r="D143" s="35" t="s">
        <v>396</v>
      </c>
      <c r="E143" s="35" t="s">
        <v>372</v>
      </c>
      <c r="F143" s="35" t="s">
        <v>372</v>
      </c>
      <c r="G143" s="35" t="s">
        <v>447</v>
      </c>
      <c r="H143" s="4"/>
      <c r="I143" s="4"/>
      <c r="J143" s="4"/>
      <c r="K143" s="4"/>
    </row>
    <row r="144" spans="1:11" ht="14.1" customHeight="1">
      <c r="A144" s="4"/>
      <c r="B144" s="4"/>
      <c r="C144" s="7" t="s">
        <v>481</v>
      </c>
      <c r="D144" s="35" t="s">
        <v>438</v>
      </c>
      <c r="E144" s="35" t="s">
        <v>372</v>
      </c>
      <c r="F144" s="35" t="s">
        <v>372</v>
      </c>
      <c r="G144" s="35" t="s">
        <v>446</v>
      </c>
      <c r="H144" s="4"/>
      <c r="I144" s="4"/>
      <c r="J144" s="4"/>
      <c r="K144" s="4"/>
    </row>
    <row r="145" spans="1:11" ht="14.1" customHeight="1">
      <c r="A145" s="4"/>
      <c r="B145" s="4"/>
      <c r="C145" s="7" t="s">
        <v>480</v>
      </c>
      <c r="D145" s="35" t="s">
        <v>445</v>
      </c>
      <c r="E145" s="35" t="s">
        <v>372</v>
      </c>
      <c r="F145" s="35" t="s">
        <v>372</v>
      </c>
      <c r="G145" s="35" t="s">
        <v>444</v>
      </c>
      <c r="H145" s="4"/>
      <c r="I145" s="4"/>
      <c r="J145" s="4"/>
      <c r="K145" s="4"/>
    </row>
    <row r="146" spans="1:11" ht="14.1" customHeight="1">
      <c r="A146" s="4"/>
      <c r="B146" s="4"/>
      <c r="C146" s="7" t="s">
        <v>375</v>
      </c>
      <c r="D146" s="35" t="s">
        <v>348</v>
      </c>
      <c r="E146" s="35" t="s">
        <v>434</v>
      </c>
      <c r="F146" s="35" t="s">
        <v>348</v>
      </c>
      <c r="G146" s="35" t="s">
        <v>348</v>
      </c>
      <c r="H146" s="4"/>
      <c r="I146" s="4"/>
      <c r="J146" s="4"/>
      <c r="K146" s="4"/>
    </row>
    <row r="147" spans="1:11" ht="14.1" customHeight="1">
      <c r="A147" s="4"/>
      <c r="B147" s="4"/>
      <c r="C147" s="7" t="s">
        <v>374</v>
      </c>
      <c r="D147" s="35" t="s">
        <v>348</v>
      </c>
      <c r="E147" s="35" t="s">
        <v>434</v>
      </c>
      <c r="F147" s="35" t="s">
        <v>348</v>
      </c>
      <c r="G147" s="35" t="s">
        <v>348</v>
      </c>
      <c r="H147" s="4"/>
      <c r="I147" s="4"/>
      <c r="J147" s="4"/>
      <c r="K147" s="4"/>
    </row>
    <row r="148" spans="1:11" ht="14.1" customHeight="1">
      <c r="A148" s="4"/>
      <c r="B148" s="4"/>
      <c r="C148" s="7" t="s">
        <v>22</v>
      </c>
      <c r="D148" s="35" t="s">
        <v>348</v>
      </c>
      <c r="E148" s="35" t="s">
        <v>434</v>
      </c>
      <c r="F148" s="35" t="s">
        <v>348</v>
      </c>
      <c r="G148" s="35" t="s">
        <v>348</v>
      </c>
      <c r="H148" s="4"/>
      <c r="I148" s="4"/>
      <c r="J148" s="4"/>
      <c r="K148" s="4"/>
    </row>
    <row r="149" spans="1:11" ht="14.1" customHeight="1">
      <c r="A149" s="4"/>
      <c r="B149" s="4"/>
      <c r="C149" s="1312" t="s">
        <v>371</v>
      </c>
      <c r="D149" s="1313"/>
      <c r="E149" s="1313"/>
      <c r="F149" s="1313"/>
      <c r="G149" s="1313"/>
      <c r="H149" s="4"/>
      <c r="I149" s="4"/>
      <c r="J149" s="4"/>
      <c r="K149" s="4"/>
    </row>
    <row r="150" spans="1:11" ht="14.1" customHeight="1">
      <c r="A150" s="4"/>
      <c r="B150" s="4"/>
      <c r="C150" s="13"/>
      <c r="D150" s="33">
        <v>2022</v>
      </c>
      <c r="E150" s="33">
        <v>2023</v>
      </c>
      <c r="F150" s="33">
        <v>2024</v>
      </c>
      <c r="G150" s="33">
        <v>2025</v>
      </c>
      <c r="H150" s="4"/>
      <c r="I150" s="4"/>
      <c r="J150" s="4"/>
      <c r="K150" s="4"/>
    </row>
    <row r="151" spans="1:11" ht="14.1" customHeight="1">
      <c r="A151" s="4"/>
      <c r="B151" s="4"/>
      <c r="C151" s="12"/>
      <c r="D151" s="34" t="s">
        <v>7</v>
      </c>
      <c r="E151" s="34" t="s">
        <v>8</v>
      </c>
      <c r="F151" s="34" t="s">
        <v>8</v>
      </c>
      <c r="G151" s="34" t="s">
        <v>8</v>
      </c>
      <c r="H151" s="4"/>
      <c r="I151" s="4"/>
      <c r="J151" s="4"/>
      <c r="K151" s="4"/>
    </row>
    <row r="152" spans="1:11" ht="14.1" customHeight="1">
      <c r="A152" s="4"/>
      <c r="B152" s="4"/>
      <c r="C152" s="11" t="s">
        <v>368</v>
      </c>
      <c r="D152" s="30">
        <v>0</v>
      </c>
      <c r="E152" s="30">
        <v>0</v>
      </c>
      <c r="F152" s="30">
        <v>0</v>
      </c>
      <c r="G152" s="30">
        <v>0</v>
      </c>
      <c r="H152" s="4"/>
      <c r="I152" s="4"/>
      <c r="J152" s="4"/>
      <c r="K152" s="4"/>
    </row>
    <row r="153" spans="1:11" ht="14.1" customHeight="1">
      <c r="A153" s="4"/>
      <c r="B153" s="4"/>
      <c r="C153" s="11" t="s">
        <v>357</v>
      </c>
      <c r="D153" s="30">
        <v>0</v>
      </c>
      <c r="E153" s="30">
        <v>0</v>
      </c>
      <c r="F153" s="30">
        <v>0</v>
      </c>
      <c r="G153" s="30">
        <v>0</v>
      </c>
      <c r="H153" s="4"/>
      <c r="I153" s="4"/>
      <c r="J153" s="4"/>
      <c r="K153" s="4"/>
    </row>
    <row r="154" spans="1:11" ht="14.1" customHeight="1">
      <c r="A154" s="4"/>
      <c r="B154" s="4"/>
      <c r="C154" s="11" t="s">
        <v>361</v>
      </c>
      <c r="D154" s="30">
        <v>0</v>
      </c>
      <c r="E154" s="30">
        <v>0</v>
      </c>
      <c r="F154" s="30">
        <v>0</v>
      </c>
      <c r="G154" s="30">
        <v>0</v>
      </c>
      <c r="H154" s="4"/>
      <c r="I154" s="4"/>
      <c r="J154" s="4"/>
      <c r="K154" s="4"/>
    </row>
    <row r="155" spans="1:11" ht="14.1" customHeight="1">
      <c r="A155" s="4"/>
      <c r="B155" s="4"/>
      <c r="C155" s="11" t="s">
        <v>367</v>
      </c>
      <c r="D155" s="30">
        <v>0</v>
      </c>
      <c r="E155" s="30">
        <v>0</v>
      </c>
      <c r="F155" s="30">
        <v>0</v>
      </c>
      <c r="G155" s="30">
        <v>0</v>
      </c>
      <c r="H155" s="4"/>
      <c r="I155" s="4"/>
      <c r="J155" s="4"/>
      <c r="K155" s="4"/>
    </row>
    <row r="156" spans="1:11" ht="14.1" customHeight="1">
      <c r="A156" s="4"/>
      <c r="B156" s="4"/>
      <c r="C156" s="11" t="s">
        <v>357</v>
      </c>
      <c r="D156" s="30">
        <v>0</v>
      </c>
      <c r="E156" s="30">
        <v>0</v>
      </c>
      <c r="F156" s="30">
        <v>0</v>
      </c>
      <c r="G156" s="30">
        <v>0</v>
      </c>
      <c r="H156" s="4"/>
      <c r="I156" s="4"/>
      <c r="J156" s="4"/>
      <c r="K156" s="4"/>
    </row>
    <row r="157" spans="1:11" ht="14.1" customHeight="1">
      <c r="A157" s="4"/>
      <c r="B157" s="4"/>
      <c r="C157" s="11" t="s">
        <v>361</v>
      </c>
      <c r="D157" s="30">
        <v>0</v>
      </c>
      <c r="E157" s="30">
        <v>0</v>
      </c>
      <c r="F157" s="30">
        <v>0</v>
      </c>
      <c r="G157" s="30">
        <v>0</v>
      </c>
      <c r="H157" s="4"/>
      <c r="I157" s="4"/>
      <c r="J157" s="4"/>
      <c r="K157" s="4"/>
    </row>
    <row r="158" spans="1:11" ht="14.1" customHeight="1">
      <c r="A158" s="4"/>
      <c r="B158" s="4"/>
      <c r="C158" s="11" t="s">
        <v>366</v>
      </c>
      <c r="D158" s="30">
        <v>0</v>
      </c>
      <c r="E158" s="30">
        <v>0</v>
      </c>
      <c r="F158" s="30">
        <v>0</v>
      </c>
      <c r="G158" s="30">
        <v>0</v>
      </c>
      <c r="H158" s="4"/>
      <c r="I158" s="4"/>
      <c r="J158" s="4"/>
      <c r="K158" s="4"/>
    </row>
    <row r="159" spans="1:11" ht="14.1" customHeight="1">
      <c r="A159" s="4"/>
      <c r="B159" s="4"/>
      <c r="C159" s="11" t="s">
        <v>357</v>
      </c>
      <c r="D159" s="30">
        <v>0</v>
      </c>
      <c r="E159" s="30">
        <v>0</v>
      </c>
      <c r="F159" s="30">
        <v>0</v>
      </c>
      <c r="G159" s="30">
        <v>0</v>
      </c>
      <c r="H159" s="4"/>
      <c r="I159" s="4"/>
      <c r="J159" s="4"/>
      <c r="K159" s="4"/>
    </row>
    <row r="160" spans="1:11" ht="14.1" customHeight="1">
      <c r="A160" s="4"/>
      <c r="B160" s="4"/>
      <c r="C160" s="11" t="s">
        <v>361</v>
      </c>
      <c r="D160" s="30">
        <v>0</v>
      </c>
      <c r="E160" s="30">
        <v>0</v>
      </c>
      <c r="F160" s="30">
        <v>0</v>
      </c>
      <c r="G160" s="30">
        <v>0</v>
      </c>
      <c r="H160" s="4"/>
      <c r="I160" s="4"/>
      <c r="J160" s="4"/>
      <c r="K160" s="4"/>
    </row>
    <row r="161" spans="1:11" ht="14.1" customHeight="1">
      <c r="A161" s="4"/>
      <c r="B161" s="4"/>
      <c r="C161" s="11" t="s">
        <v>365</v>
      </c>
      <c r="D161" s="30">
        <v>0</v>
      </c>
      <c r="E161" s="30">
        <v>0</v>
      </c>
      <c r="F161" s="30">
        <v>0</v>
      </c>
      <c r="G161" s="30">
        <v>0</v>
      </c>
      <c r="H161" s="4"/>
      <c r="I161" s="4"/>
      <c r="J161" s="4"/>
      <c r="K161" s="4"/>
    </row>
    <row r="162" spans="1:11" ht="14.1" customHeight="1">
      <c r="A162" s="4"/>
      <c r="B162" s="4"/>
      <c r="C162" s="11" t="s">
        <v>357</v>
      </c>
      <c r="D162" s="30">
        <v>0</v>
      </c>
      <c r="E162" s="30">
        <v>0</v>
      </c>
      <c r="F162" s="30">
        <v>0</v>
      </c>
      <c r="G162" s="30">
        <v>0</v>
      </c>
      <c r="H162" s="4"/>
      <c r="I162" s="4"/>
      <c r="J162" s="4"/>
      <c r="K162" s="4"/>
    </row>
    <row r="163" spans="1:11" ht="14.1" customHeight="1">
      <c r="A163" s="4"/>
      <c r="B163" s="4"/>
      <c r="C163" s="11" t="s">
        <v>361</v>
      </c>
      <c r="D163" s="30">
        <v>0</v>
      </c>
      <c r="E163" s="30">
        <v>0</v>
      </c>
      <c r="F163" s="30">
        <v>0</v>
      </c>
      <c r="G163" s="30">
        <v>0</v>
      </c>
      <c r="H163" s="4"/>
      <c r="I163" s="4"/>
      <c r="J163" s="4"/>
      <c r="K163" s="4"/>
    </row>
    <row r="164" spans="1:11" ht="14.1" customHeight="1">
      <c r="A164" s="4"/>
      <c r="B164" s="4"/>
      <c r="C164" s="11" t="s">
        <v>370</v>
      </c>
      <c r="D164" s="30">
        <v>0</v>
      </c>
      <c r="E164" s="30">
        <v>0</v>
      </c>
      <c r="F164" s="30">
        <v>0</v>
      </c>
      <c r="G164" s="30">
        <v>0</v>
      </c>
      <c r="H164" s="4"/>
      <c r="I164" s="4"/>
      <c r="J164" s="4"/>
      <c r="K164" s="4"/>
    </row>
    <row r="165" spans="1:11" ht="14.1" customHeight="1">
      <c r="A165" s="4"/>
      <c r="B165" s="4"/>
      <c r="C165" s="11" t="s">
        <v>357</v>
      </c>
      <c r="D165" s="30">
        <v>0</v>
      </c>
      <c r="E165" s="30">
        <v>0</v>
      </c>
      <c r="F165" s="30">
        <v>0</v>
      </c>
      <c r="G165" s="30">
        <v>0</v>
      </c>
      <c r="H165" s="4"/>
      <c r="I165" s="4"/>
      <c r="J165" s="4"/>
      <c r="K165" s="4"/>
    </row>
    <row r="166" spans="1:11" ht="14.1" customHeight="1">
      <c r="A166" s="4"/>
      <c r="B166" s="4"/>
      <c r="C166" s="11" t="s">
        <v>361</v>
      </c>
      <c r="D166" s="30">
        <v>0</v>
      </c>
      <c r="E166" s="30">
        <v>0</v>
      </c>
      <c r="F166" s="30">
        <v>0</v>
      </c>
      <c r="G166" s="30">
        <v>0</v>
      </c>
      <c r="H166" s="4"/>
      <c r="I166" s="4"/>
      <c r="J166" s="4"/>
      <c r="K166" s="4"/>
    </row>
    <row r="167" spans="1:11" ht="14.1" customHeight="1">
      <c r="A167" s="4"/>
      <c r="B167" s="4"/>
      <c r="C167" s="11" t="s">
        <v>363</v>
      </c>
      <c r="D167" s="30">
        <v>0</v>
      </c>
      <c r="E167" s="30">
        <v>0</v>
      </c>
      <c r="F167" s="30">
        <v>0</v>
      </c>
      <c r="G167" s="30">
        <v>0</v>
      </c>
      <c r="H167" s="4"/>
      <c r="I167" s="4"/>
      <c r="J167" s="4"/>
      <c r="K167" s="4"/>
    </row>
    <row r="168" spans="1:11" ht="14.1" customHeight="1">
      <c r="A168" s="4"/>
      <c r="B168" s="4"/>
      <c r="C168" s="11" t="s">
        <v>357</v>
      </c>
      <c r="D168" s="30">
        <v>0</v>
      </c>
      <c r="E168" s="30">
        <v>0</v>
      </c>
      <c r="F168" s="30">
        <v>0</v>
      </c>
      <c r="G168" s="30">
        <v>0</v>
      </c>
      <c r="H168" s="4"/>
      <c r="I168" s="4"/>
      <c r="J168" s="4"/>
      <c r="K168" s="4"/>
    </row>
    <row r="169" spans="1:11" ht="14.1" customHeight="1">
      <c r="A169" s="4"/>
      <c r="B169" s="4"/>
      <c r="C169" s="11" t="s">
        <v>361</v>
      </c>
      <c r="D169" s="30">
        <v>0</v>
      </c>
      <c r="E169" s="30">
        <v>0</v>
      </c>
      <c r="F169" s="30">
        <v>0</v>
      </c>
      <c r="G169" s="30">
        <v>0</v>
      </c>
      <c r="H169" s="4"/>
      <c r="I169" s="4"/>
      <c r="J169" s="4"/>
      <c r="K169" s="4"/>
    </row>
    <row r="170" spans="1:11" ht="14.1" customHeight="1">
      <c r="A170" s="4"/>
      <c r="B170" s="4"/>
      <c r="C170" s="11" t="s">
        <v>362</v>
      </c>
      <c r="D170" s="30">
        <v>0</v>
      </c>
      <c r="E170" s="30">
        <v>0</v>
      </c>
      <c r="F170" s="30">
        <v>0</v>
      </c>
      <c r="G170" s="30">
        <v>0</v>
      </c>
      <c r="H170" s="4"/>
      <c r="I170" s="4"/>
      <c r="J170" s="4"/>
      <c r="K170" s="4"/>
    </row>
    <row r="171" spans="1:11" ht="14.1" customHeight="1">
      <c r="A171" s="4"/>
      <c r="B171" s="4"/>
      <c r="C171" s="11" t="s">
        <v>357</v>
      </c>
      <c r="D171" s="30">
        <v>0</v>
      </c>
      <c r="E171" s="30">
        <v>0</v>
      </c>
      <c r="F171" s="30">
        <v>0</v>
      </c>
      <c r="G171" s="30">
        <v>0</v>
      </c>
      <c r="H171" s="4"/>
      <c r="I171" s="4"/>
      <c r="J171" s="4"/>
      <c r="K171" s="4"/>
    </row>
    <row r="172" spans="1:11" ht="14.1" customHeight="1">
      <c r="A172" s="4"/>
      <c r="B172" s="4"/>
      <c r="C172" s="11" t="s">
        <v>361</v>
      </c>
      <c r="D172" s="30">
        <v>0</v>
      </c>
      <c r="E172" s="30">
        <v>0</v>
      </c>
      <c r="F172" s="30">
        <v>0</v>
      </c>
      <c r="G172" s="30">
        <v>0</v>
      </c>
      <c r="H172" s="4"/>
      <c r="I172" s="4"/>
      <c r="J172" s="4"/>
      <c r="K172" s="4"/>
    </row>
    <row r="173" spans="1:11" ht="14.1" customHeight="1">
      <c r="A173" s="4"/>
      <c r="B173" s="4"/>
      <c r="C173" s="11" t="s">
        <v>360</v>
      </c>
      <c r="D173" s="30">
        <v>0</v>
      </c>
      <c r="E173" s="30">
        <v>0</v>
      </c>
      <c r="F173" s="30">
        <v>0</v>
      </c>
      <c r="G173" s="30">
        <v>0</v>
      </c>
      <c r="H173" s="4"/>
      <c r="I173" s="4"/>
      <c r="J173" s="4"/>
      <c r="K173" s="4"/>
    </row>
    <row r="174" spans="1:11" ht="14.1" customHeight="1">
      <c r="A174" s="4"/>
      <c r="B174" s="4"/>
      <c r="C174" s="11" t="s">
        <v>357</v>
      </c>
      <c r="D174" s="30">
        <v>0</v>
      </c>
      <c r="E174" s="30">
        <v>0</v>
      </c>
      <c r="F174" s="30">
        <v>0</v>
      </c>
      <c r="G174" s="30">
        <v>0</v>
      </c>
      <c r="H174" s="4"/>
      <c r="I174" s="4"/>
      <c r="J174" s="4"/>
      <c r="K174" s="4"/>
    </row>
    <row r="175" spans="1:11" ht="14.1" customHeight="1">
      <c r="A175" s="4"/>
      <c r="B175" s="4"/>
      <c r="C175" s="11" t="s">
        <v>356</v>
      </c>
      <c r="D175" s="30">
        <v>0</v>
      </c>
      <c r="E175" s="30">
        <v>0</v>
      </c>
      <c r="F175" s="30">
        <v>0</v>
      </c>
      <c r="G175" s="30">
        <v>0</v>
      </c>
      <c r="H175" s="4"/>
      <c r="I175" s="4"/>
      <c r="J175" s="4"/>
      <c r="K175" s="4"/>
    </row>
    <row r="176" spans="1:11" ht="14.1" customHeight="1">
      <c r="A176" s="4"/>
      <c r="B176" s="4"/>
      <c r="C176" s="11" t="s">
        <v>355</v>
      </c>
      <c r="D176" s="30">
        <v>0</v>
      </c>
      <c r="E176" s="30">
        <v>0</v>
      </c>
      <c r="F176" s="30">
        <v>0</v>
      </c>
      <c r="G176" s="30">
        <v>0</v>
      </c>
      <c r="H176" s="4"/>
      <c r="I176" s="4"/>
      <c r="J176" s="4"/>
      <c r="K176" s="4"/>
    </row>
    <row r="177" spans="1:11" ht="14.1" customHeight="1">
      <c r="A177" s="4"/>
      <c r="B177" s="4"/>
      <c r="C177" s="11" t="s">
        <v>354</v>
      </c>
      <c r="D177" s="30">
        <v>0</v>
      </c>
      <c r="E177" s="30">
        <v>0</v>
      </c>
      <c r="F177" s="30">
        <v>0</v>
      </c>
      <c r="G177" s="30">
        <v>0</v>
      </c>
      <c r="H177" s="4"/>
      <c r="I177" s="4"/>
      <c r="J177" s="4"/>
      <c r="K177" s="4"/>
    </row>
    <row r="178" spans="1:11" ht="14.1" customHeight="1">
      <c r="A178" s="4"/>
      <c r="B178" s="4"/>
      <c r="C178" s="11" t="s">
        <v>353</v>
      </c>
      <c r="D178" s="30">
        <v>0</v>
      </c>
      <c r="E178" s="30">
        <v>0</v>
      </c>
      <c r="F178" s="30">
        <v>0</v>
      </c>
      <c r="G178" s="30">
        <v>0</v>
      </c>
      <c r="H178" s="4"/>
      <c r="I178" s="4"/>
      <c r="J178" s="4"/>
      <c r="K178" s="4"/>
    </row>
    <row r="179" spans="1:11" ht="14.1" customHeight="1">
      <c r="A179" s="4"/>
      <c r="B179" s="4"/>
      <c r="C179" s="11" t="s">
        <v>359</v>
      </c>
      <c r="D179" s="30">
        <v>0</v>
      </c>
      <c r="E179" s="30">
        <v>0</v>
      </c>
      <c r="F179" s="30">
        <v>0</v>
      </c>
      <c r="G179" s="30">
        <v>600000</v>
      </c>
      <c r="H179" s="4"/>
      <c r="I179" s="4"/>
      <c r="J179" s="4"/>
      <c r="K179" s="4"/>
    </row>
    <row r="180" spans="1:11" ht="14.1" customHeight="1">
      <c r="A180" s="4"/>
      <c r="B180" s="4"/>
      <c r="C180" s="11" t="s">
        <v>357</v>
      </c>
      <c r="D180" s="30">
        <v>0</v>
      </c>
      <c r="E180" s="30">
        <v>0</v>
      </c>
      <c r="F180" s="30">
        <v>0</v>
      </c>
      <c r="G180" s="30">
        <v>600000</v>
      </c>
      <c r="H180" s="4"/>
      <c r="I180" s="4"/>
      <c r="J180" s="4"/>
      <c r="K180" s="4"/>
    </row>
    <row r="181" spans="1:11" ht="14.1" customHeight="1">
      <c r="A181" s="4"/>
      <c r="B181" s="4"/>
      <c r="C181" s="11" t="s">
        <v>356</v>
      </c>
      <c r="D181" s="30">
        <v>0</v>
      </c>
      <c r="E181" s="30">
        <v>0</v>
      </c>
      <c r="F181" s="30">
        <v>0</v>
      </c>
      <c r="G181" s="30">
        <v>0</v>
      </c>
      <c r="H181" s="4"/>
      <c r="I181" s="4"/>
      <c r="J181" s="4"/>
      <c r="K181" s="4"/>
    </row>
    <row r="182" spans="1:11" ht="14.1" customHeight="1">
      <c r="A182" s="4"/>
      <c r="B182" s="4"/>
      <c r="C182" s="11" t="s">
        <v>355</v>
      </c>
      <c r="D182" s="30">
        <v>0</v>
      </c>
      <c r="E182" s="30">
        <v>0</v>
      </c>
      <c r="F182" s="30">
        <v>0</v>
      </c>
      <c r="G182" s="30">
        <v>0</v>
      </c>
      <c r="H182" s="4"/>
      <c r="I182" s="4"/>
      <c r="J182" s="4"/>
      <c r="K182" s="4"/>
    </row>
    <row r="183" spans="1:11" ht="14.1" customHeight="1">
      <c r="A183" s="4"/>
      <c r="B183" s="4"/>
      <c r="C183" s="11" t="s">
        <v>354</v>
      </c>
      <c r="D183" s="30">
        <v>0</v>
      </c>
      <c r="E183" s="30">
        <v>0</v>
      </c>
      <c r="F183" s="30">
        <v>0</v>
      </c>
      <c r="G183" s="30">
        <v>0</v>
      </c>
      <c r="H183" s="4"/>
      <c r="I183" s="4"/>
      <c r="J183" s="4"/>
      <c r="K183" s="4"/>
    </row>
    <row r="184" spans="1:11" ht="14.1" customHeight="1">
      <c r="A184" s="4"/>
      <c r="B184" s="4"/>
      <c r="C184" s="11" t="s">
        <v>353</v>
      </c>
      <c r="D184" s="30">
        <v>0</v>
      </c>
      <c r="E184" s="30">
        <v>0</v>
      </c>
      <c r="F184" s="30">
        <v>0</v>
      </c>
      <c r="G184" s="30">
        <v>0</v>
      </c>
      <c r="H184" s="4"/>
      <c r="I184" s="4"/>
      <c r="J184" s="4"/>
      <c r="K184" s="4"/>
    </row>
    <row r="185" spans="1:11" ht="14.1" customHeight="1">
      <c r="A185" s="4"/>
      <c r="B185" s="4"/>
      <c r="C185" s="11" t="s">
        <v>358</v>
      </c>
      <c r="D185" s="30">
        <v>0</v>
      </c>
      <c r="E185" s="30">
        <v>0</v>
      </c>
      <c r="F185" s="30">
        <v>0</v>
      </c>
      <c r="G185" s="30">
        <v>0</v>
      </c>
      <c r="H185" s="4"/>
      <c r="I185" s="4"/>
      <c r="J185" s="4"/>
      <c r="K185" s="4"/>
    </row>
    <row r="186" spans="1:11" ht="14.1" customHeight="1">
      <c r="A186" s="4"/>
      <c r="B186" s="4"/>
      <c r="C186" s="11" t="s">
        <v>357</v>
      </c>
      <c r="D186" s="30">
        <v>0</v>
      </c>
      <c r="E186" s="30">
        <v>0</v>
      </c>
      <c r="F186" s="30">
        <v>0</v>
      </c>
      <c r="G186" s="30">
        <v>0</v>
      </c>
      <c r="H186" s="4"/>
      <c r="I186" s="4"/>
      <c r="J186" s="4"/>
      <c r="K186" s="4"/>
    </row>
    <row r="187" spans="1:11" ht="14.1" customHeight="1">
      <c r="A187" s="4"/>
      <c r="B187" s="4"/>
      <c r="C187" s="11" t="s">
        <v>356</v>
      </c>
      <c r="D187" s="30">
        <v>0</v>
      </c>
      <c r="E187" s="30">
        <v>0</v>
      </c>
      <c r="F187" s="30">
        <v>0</v>
      </c>
      <c r="G187" s="30">
        <v>0</v>
      </c>
      <c r="H187" s="4"/>
      <c r="I187" s="4"/>
      <c r="J187" s="4"/>
      <c r="K187" s="4"/>
    </row>
    <row r="188" spans="1:11" ht="14.1" customHeight="1">
      <c r="A188" s="4"/>
      <c r="B188" s="4"/>
      <c r="C188" s="11" t="s">
        <v>355</v>
      </c>
      <c r="D188" s="30">
        <v>0</v>
      </c>
      <c r="E188" s="30">
        <v>0</v>
      </c>
      <c r="F188" s="30">
        <v>0</v>
      </c>
      <c r="G188" s="30">
        <v>0</v>
      </c>
      <c r="H188" s="4"/>
      <c r="I188" s="4"/>
      <c r="J188" s="4"/>
      <c r="K188" s="4"/>
    </row>
    <row r="189" spans="1:11" ht="14.1" customHeight="1">
      <c r="A189" s="4"/>
      <c r="B189" s="4"/>
      <c r="C189" s="11" t="s">
        <v>354</v>
      </c>
      <c r="D189" s="30">
        <v>0</v>
      </c>
      <c r="E189" s="30">
        <v>0</v>
      </c>
      <c r="F189" s="30">
        <v>0</v>
      </c>
      <c r="G189" s="30">
        <v>0</v>
      </c>
      <c r="H189" s="4"/>
      <c r="I189" s="4"/>
      <c r="J189" s="4"/>
      <c r="K189" s="4"/>
    </row>
    <row r="190" spans="1:11" ht="14.1" customHeight="1">
      <c r="A190" s="4"/>
      <c r="B190" s="4"/>
      <c r="C190" s="11" t="s">
        <v>353</v>
      </c>
      <c r="D190" s="30">
        <v>0</v>
      </c>
      <c r="E190" s="30">
        <v>0</v>
      </c>
      <c r="F190" s="30">
        <v>0</v>
      </c>
      <c r="G190" s="30">
        <v>0</v>
      </c>
      <c r="H190" s="4"/>
      <c r="I190" s="4"/>
      <c r="J190" s="4"/>
      <c r="K190" s="4"/>
    </row>
    <row r="191" spans="1:11" ht="14.1" customHeight="1">
      <c r="A191" s="4"/>
      <c r="B191" s="4"/>
      <c r="C191" s="11" t="s">
        <v>352</v>
      </c>
      <c r="D191" s="30">
        <v>0</v>
      </c>
      <c r="E191" s="30">
        <v>0</v>
      </c>
      <c r="F191" s="30">
        <v>0</v>
      </c>
      <c r="G191" s="30">
        <v>0</v>
      </c>
      <c r="H191" s="4"/>
      <c r="I191" s="4"/>
      <c r="J191" s="4"/>
      <c r="K191" s="4"/>
    </row>
    <row r="192" spans="1:11" ht="14.1" customHeight="1">
      <c r="A192" s="4"/>
      <c r="B192" s="4"/>
      <c r="C192" s="11" t="s">
        <v>351</v>
      </c>
      <c r="D192" s="30">
        <v>0</v>
      </c>
      <c r="E192" s="30">
        <v>0</v>
      </c>
      <c r="F192" s="30">
        <v>0</v>
      </c>
      <c r="G192" s="30">
        <v>0</v>
      </c>
      <c r="H192" s="4"/>
      <c r="I192" s="4"/>
      <c r="J192" s="4"/>
      <c r="K192" s="4"/>
    </row>
    <row r="193" spans="1:11" ht="14.1" customHeight="1">
      <c r="A193" s="4"/>
      <c r="B193" s="4"/>
      <c r="C193" s="10" t="s">
        <v>145</v>
      </c>
      <c r="D193" s="30">
        <v>0</v>
      </c>
      <c r="E193" s="30">
        <v>0</v>
      </c>
      <c r="F193" s="30">
        <v>0</v>
      </c>
      <c r="G193" s="30">
        <v>600000</v>
      </c>
      <c r="H193" s="4"/>
      <c r="I193" s="4"/>
      <c r="J193" s="4"/>
      <c r="K193" s="4"/>
    </row>
    <row r="194" spans="1:11" ht="18" customHeight="1">
      <c r="A194" s="4"/>
      <c r="B194" s="4"/>
      <c r="C194" s="14" t="s">
        <v>382</v>
      </c>
      <c r="D194" s="1314" t="s">
        <v>443</v>
      </c>
      <c r="E194" s="1315"/>
      <c r="F194" s="1315"/>
      <c r="G194" s="1315"/>
      <c r="H194" s="4"/>
      <c r="I194" s="4"/>
      <c r="J194" s="4"/>
      <c r="K194" s="4"/>
    </row>
    <row r="195" spans="1:11" ht="18" customHeight="1">
      <c r="A195" s="4"/>
      <c r="B195" s="4"/>
      <c r="C195" s="27" t="s">
        <v>380</v>
      </c>
      <c r="D195" s="1310" t="s">
        <v>442</v>
      </c>
      <c r="E195" s="1311"/>
      <c r="F195" s="1311"/>
      <c r="G195" s="1311"/>
      <c r="H195" s="4"/>
      <c r="I195" s="4"/>
      <c r="J195" s="4"/>
      <c r="K195" s="4"/>
    </row>
    <row r="196" spans="1:11" ht="18" customHeight="1">
      <c r="A196" s="4"/>
      <c r="B196" s="4"/>
      <c r="C196" s="27" t="s">
        <v>15</v>
      </c>
      <c r="D196" s="1310" t="s">
        <v>88</v>
      </c>
      <c r="E196" s="1311"/>
      <c r="F196" s="1311"/>
      <c r="G196" s="1311"/>
      <c r="H196" s="4"/>
      <c r="I196" s="4"/>
      <c r="J196" s="4"/>
      <c r="K196" s="4"/>
    </row>
    <row r="197" spans="1:11" ht="15" customHeight="1">
      <c r="A197" s="4"/>
      <c r="B197" s="4"/>
      <c r="C197" s="13"/>
      <c r="D197" s="33">
        <v>2022</v>
      </c>
      <c r="E197" s="33">
        <v>2023</v>
      </c>
      <c r="F197" s="33">
        <v>2024</v>
      </c>
      <c r="G197" s="33">
        <v>2025</v>
      </c>
      <c r="H197" s="4"/>
      <c r="I197" s="4"/>
      <c r="J197" s="4"/>
      <c r="K197" s="4"/>
    </row>
    <row r="198" spans="1:11" ht="15" customHeight="1">
      <c r="A198" s="4"/>
      <c r="B198" s="4"/>
      <c r="C198" s="12"/>
      <c r="D198" s="34" t="s">
        <v>7</v>
      </c>
      <c r="E198" s="34" t="s">
        <v>8</v>
      </c>
      <c r="F198" s="34" t="s">
        <v>8</v>
      </c>
      <c r="G198" s="34" t="s">
        <v>8</v>
      </c>
      <c r="H198" s="4"/>
      <c r="I198" s="4"/>
      <c r="J198" s="4"/>
      <c r="K198" s="4"/>
    </row>
    <row r="199" spans="1:11" ht="14.1" customHeight="1">
      <c r="A199" s="4"/>
      <c r="B199" s="4"/>
      <c r="C199" s="7" t="s">
        <v>16</v>
      </c>
      <c r="D199" s="35" t="s">
        <v>372</v>
      </c>
      <c r="E199" s="35" t="s">
        <v>372</v>
      </c>
      <c r="F199" s="35" t="s">
        <v>372</v>
      </c>
      <c r="G199" s="35" t="s">
        <v>441</v>
      </c>
      <c r="H199" s="4"/>
      <c r="I199" s="4"/>
      <c r="J199" s="4"/>
      <c r="K199" s="4"/>
    </row>
    <row r="200" spans="1:11" ht="14.1" customHeight="1">
      <c r="A200" s="4"/>
      <c r="B200" s="4"/>
      <c r="C200" s="7" t="s">
        <v>481</v>
      </c>
      <c r="D200" s="35" t="s">
        <v>372</v>
      </c>
      <c r="E200" s="35" t="s">
        <v>372</v>
      </c>
      <c r="F200" s="35" t="s">
        <v>372</v>
      </c>
      <c r="G200" s="35" t="s">
        <v>440</v>
      </c>
      <c r="H200" s="4"/>
      <c r="I200" s="4"/>
      <c r="J200" s="4"/>
      <c r="K200" s="4"/>
    </row>
    <row r="201" spans="1:11" ht="14.1" customHeight="1">
      <c r="A201" s="4"/>
      <c r="B201" s="4"/>
      <c r="C201" s="7" t="s">
        <v>480</v>
      </c>
      <c r="D201" s="35" t="s">
        <v>372</v>
      </c>
      <c r="E201" s="35" t="s">
        <v>372</v>
      </c>
      <c r="F201" s="35" t="s">
        <v>372</v>
      </c>
      <c r="G201" s="35" t="s">
        <v>439</v>
      </c>
      <c r="H201" s="4"/>
      <c r="I201" s="4"/>
      <c r="J201" s="4"/>
      <c r="K201" s="4"/>
    </row>
    <row r="202" spans="1:11" ht="14.1" customHeight="1">
      <c r="A202" s="4"/>
      <c r="B202" s="4"/>
      <c r="C202" s="7" t="s">
        <v>375</v>
      </c>
      <c r="D202" s="35" t="s">
        <v>348</v>
      </c>
      <c r="E202" s="35" t="s">
        <v>348</v>
      </c>
      <c r="F202" s="35" t="s">
        <v>348</v>
      </c>
      <c r="G202" s="35" t="s">
        <v>348</v>
      </c>
      <c r="H202" s="4"/>
      <c r="I202" s="4"/>
      <c r="J202" s="4"/>
      <c r="K202" s="4"/>
    </row>
    <row r="203" spans="1:11" ht="14.1" customHeight="1">
      <c r="A203" s="4"/>
      <c r="B203" s="4"/>
      <c r="C203" s="7" t="s">
        <v>374</v>
      </c>
      <c r="D203" s="35" t="s">
        <v>348</v>
      </c>
      <c r="E203" s="35" t="s">
        <v>348</v>
      </c>
      <c r="F203" s="35" t="s">
        <v>348</v>
      </c>
      <c r="G203" s="35" t="s">
        <v>348</v>
      </c>
      <c r="H203" s="4"/>
      <c r="I203" s="4"/>
      <c r="J203" s="4"/>
      <c r="K203" s="4"/>
    </row>
    <row r="204" spans="1:11" ht="14.1" customHeight="1">
      <c r="A204" s="4"/>
      <c r="B204" s="4"/>
      <c r="C204" s="7" t="s">
        <v>22</v>
      </c>
      <c r="D204" s="35" t="s">
        <v>348</v>
      </c>
      <c r="E204" s="35" t="s">
        <v>348</v>
      </c>
      <c r="F204" s="35" t="s">
        <v>348</v>
      </c>
      <c r="G204" s="35" t="s">
        <v>348</v>
      </c>
      <c r="H204" s="4"/>
      <c r="I204" s="4"/>
      <c r="J204" s="4"/>
      <c r="K204" s="4"/>
    </row>
    <row r="205" spans="1:11" ht="14.1" customHeight="1">
      <c r="A205" s="4"/>
      <c r="B205" s="4"/>
      <c r="C205" s="1312" t="s">
        <v>371</v>
      </c>
      <c r="D205" s="1313"/>
      <c r="E205" s="1313"/>
      <c r="F205" s="1313"/>
      <c r="G205" s="1313"/>
      <c r="H205" s="4"/>
      <c r="I205" s="4"/>
      <c r="J205" s="4"/>
      <c r="K205" s="4"/>
    </row>
    <row r="206" spans="1:11" ht="14.1" customHeight="1">
      <c r="A206" s="4"/>
      <c r="B206" s="4"/>
      <c r="C206" s="13"/>
      <c r="D206" s="33">
        <v>2022</v>
      </c>
      <c r="E206" s="33">
        <v>2023</v>
      </c>
      <c r="F206" s="33">
        <v>2024</v>
      </c>
      <c r="G206" s="33">
        <v>2025</v>
      </c>
      <c r="H206" s="4"/>
      <c r="I206" s="4"/>
      <c r="J206" s="4"/>
      <c r="K206" s="4"/>
    </row>
    <row r="207" spans="1:11" ht="14.1" customHeight="1">
      <c r="A207" s="4"/>
      <c r="B207" s="4"/>
      <c r="C207" s="12"/>
      <c r="D207" s="34" t="s">
        <v>7</v>
      </c>
      <c r="E207" s="34" t="s">
        <v>8</v>
      </c>
      <c r="F207" s="34" t="s">
        <v>8</v>
      </c>
      <c r="G207" s="34" t="s">
        <v>8</v>
      </c>
      <c r="H207" s="4"/>
      <c r="I207" s="4"/>
      <c r="J207" s="4"/>
      <c r="K207" s="4"/>
    </row>
    <row r="208" spans="1:11" ht="14.1" customHeight="1">
      <c r="A208" s="4"/>
      <c r="B208" s="4"/>
      <c r="C208" s="11" t="s">
        <v>368</v>
      </c>
      <c r="D208" s="30">
        <v>0</v>
      </c>
      <c r="E208" s="30">
        <v>0</v>
      </c>
      <c r="F208" s="30">
        <v>0</v>
      </c>
      <c r="G208" s="30">
        <v>0</v>
      </c>
      <c r="H208" s="4"/>
      <c r="I208" s="4"/>
      <c r="J208" s="4"/>
      <c r="K208" s="4"/>
    </row>
    <row r="209" spans="1:11" ht="14.1" customHeight="1">
      <c r="A209" s="4"/>
      <c r="B209" s="4"/>
      <c r="C209" s="11" t="s">
        <v>357</v>
      </c>
      <c r="D209" s="30">
        <v>0</v>
      </c>
      <c r="E209" s="30">
        <v>0</v>
      </c>
      <c r="F209" s="30">
        <v>0</v>
      </c>
      <c r="G209" s="30">
        <v>0</v>
      </c>
      <c r="H209" s="4"/>
      <c r="I209" s="4"/>
      <c r="J209" s="4"/>
      <c r="K209" s="4"/>
    </row>
    <row r="210" spans="1:11" ht="14.1" customHeight="1">
      <c r="A210" s="4"/>
      <c r="B210" s="4"/>
      <c r="C210" s="11" t="s">
        <v>361</v>
      </c>
      <c r="D210" s="30">
        <v>0</v>
      </c>
      <c r="E210" s="30">
        <v>0</v>
      </c>
      <c r="F210" s="30">
        <v>0</v>
      </c>
      <c r="G210" s="30">
        <v>0</v>
      </c>
      <c r="H210" s="4"/>
      <c r="I210" s="4"/>
      <c r="J210" s="4"/>
      <c r="K210" s="4"/>
    </row>
    <row r="211" spans="1:11" ht="14.1" customHeight="1">
      <c r="A211" s="4"/>
      <c r="B211" s="4"/>
      <c r="C211" s="11" t="s">
        <v>367</v>
      </c>
      <c r="D211" s="30">
        <v>0</v>
      </c>
      <c r="E211" s="30">
        <v>0</v>
      </c>
      <c r="F211" s="30">
        <v>0</v>
      </c>
      <c r="G211" s="30">
        <v>0</v>
      </c>
      <c r="H211" s="4"/>
      <c r="I211" s="4"/>
      <c r="J211" s="4"/>
      <c r="K211" s="4"/>
    </row>
    <row r="212" spans="1:11" ht="14.1" customHeight="1">
      <c r="A212" s="4"/>
      <c r="B212" s="4"/>
      <c r="C212" s="11" t="s">
        <v>357</v>
      </c>
      <c r="D212" s="30">
        <v>0</v>
      </c>
      <c r="E212" s="30">
        <v>0</v>
      </c>
      <c r="F212" s="30">
        <v>0</v>
      </c>
      <c r="G212" s="30">
        <v>0</v>
      </c>
      <c r="H212" s="4"/>
      <c r="I212" s="4"/>
      <c r="J212" s="4"/>
      <c r="K212" s="4"/>
    </row>
    <row r="213" spans="1:11" ht="14.1" customHeight="1">
      <c r="A213" s="4"/>
      <c r="B213" s="4"/>
      <c r="C213" s="11" t="s">
        <v>361</v>
      </c>
      <c r="D213" s="30">
        <v>0</v>
      </c>
      <c r="E213" s="30">
        <v>0</v>
      </c>
      <c r="F213" s="30">
        <v>0</v>
      </c>
      <c r="G213" s="30">
        <v>0</v>
      </c>
      <c r="H213" s="4"/>
      <c r="I213" s="4"/>
      <c r="J213" s="4"/>
      <c r="K213" s="4"/>
    </row>
    <row r="214" spans="1:11" ht="14.1" customHeight="1">
      <c r="A214" s="4"/>
      <c r="B214" s="4"/>
      <c r="C214" s="11" t="s">
        <v>366</v>
      </c>
      <c r="D214" s="30">
        <v>0</v>
      </c>
      <c r="E214" s="30">
        <v>0</v>
      </c>
      <c r="F214" s="30">
        <v>0</v>
      </c>
      <c r="G214" s="30">
        <v>0</v>
      </c>
      <c r="H214" s="4"/>
      <c r="I214" s="4"/>
      <c r="J214" s="4"/>
      <c r="K214" s="4"/>
    </row>
    <row r="215" spans="1:11" ht="14.1" customHeight="1">
      <c r="A215" s="4"/>
      <c r="B215" s="4"/>
      <c r="C215" s="11" t="s">
        <v>357</v>
      </c>
      <c r="D215" s="30">
        <v>0</v>
      </c>
      <c r="E215" s="30">
        <v>0</v>
      </c>
      <c r="F215" s="30">
        <v>0</v>
      </c>
      <c r="G215" s="30">
        <v>0</v>
      </c>
      <c r="H215" s="4"/>
      <c r="I215" s="4"/>
      <c r="J215" s="4"/>
      <c r="K215" s="4"/>
    </row>
    <row r="216" spans="1:11" ht="14.1" customHeight="1">
      <c r="A216" s="4"/>
      <c r="B216" s="4"/>
      <c r="C216" s="11" t="s">
        <v>361</v>
      </c>
      <c r="D216" s="30">
        <v>0</v>
      </c>
      <c r="E216" s="30">
        <v>0</v>
      </c>
      <c r="F216" s="30">
        <v>0</v>
      </c>
      <c r="G216" s="30">
        <v>0</v>
      </c>
      <c r="H216" s="4"/>
      <c r="I216" s="4"/>
      <c r="J216" s="4"/>
      <c r="K216" s="4"/>
    </row>
    <row r="217" spans="1:11" ht="14.1" customHeight="1">
      <c r="A217" s="4"/>
      <c r="B217" s="4"/>
      <c r="C217" s="11" t="s">
        <v>365</v>
      </c>
      <c r="D217" s="30">
        <v>0</v>
      </c>
      <c r="E217" s="30">
        <v>0</v>
      </c>
      <c r="F217" s="30">
        <v>0</v>
      </c>
      <c r="G217" s="30">
        <v>0</v>
      </c>
      <c r="H217" s="4"/>
      <c r="I217" s="4"/>
      <c r="J217" s="4"/>
      <c r="K217" s="4"/>
    </row>
    <row r="218" spans="1:11" ht="14.1" customHeight="1">
      <c r="A218" s="4"/>
      <c r="B218" s="4"/>
      <c r="C218" s="11" t="s">
        <v>357</v>
      </c>
      <c r="D218" s="30">
        <v>0</v>
      </c>
      <c r="E218" s="30">
        <v>0</v>
      </c>
      <c r="F218" s="30">
        <v>0</v>
      </c>
      <c r="G218" s="30">
        <v>0</v>
      </c>
      <c r="H218" s="4"/>
      <c r="I218" s="4"/>
      <c r="J218" s="4"/>
      <c r="K218" s="4"/>
    </row>
    <row r="219" spans="1:11" ht="14.1" customHeight="1">
      <c r="A219" s="4"/>
      <c r="B219" s="4"/>
      <c r="C219" s="11" t="s">
        <v>361</v>
      </c>
      <c r="D219" s="30">
        <v>0</v>
      </c>
      <c r="E219" s="30">
        <v>0</v>
      </c>
      <c r="F219" s="30">
        <v>0</v>
      </c>
      <c r="G219" s="30">
        <v>0</v>
      </c>
      <c r="H219" s="4"/>
      <c r="I219" s="4"/>
      <c r="J219" s="4"/>
      <c r="K219" s="4"/>
    </row>
    <row r="220" spans="1:11" ht="14.1" customHeight="1">
      <c r="A220" s="4"/>
      <c r="B220" s="4"/>
      <c r="C220" s="11" t="s">
        <v>370</v>
      </c>
      <c r="D220" s="30">
        <v>0</v>
      </c>
      <c r="E220" s="30">
        <v>0</v>
      </c>
      <c r="F220" s="30">
        <v>0</v>
      </c>
      <c r="G220" s="30">
        <v>0</v>
      </c>
      <c r="H220" s="4"/>
      <c r="I220" s="4"/>
      <c r="J220" s="4"/>
      <c r="K220" s="4"/>
    </row>
    <row r="221" spans="1:11" ht="14.1" customHeight="1">
      <c r="A221" s="4"/>
      <c r="B221" s="4"/>
      <c r="C221" s="11" t="s">
        <v>357</v>
      </c>
      <c r="D221" s="30">
        <v>0</v>
      </c>
      <c r="E221" s="30">
        <v>0</v>
      </c>
      <c r="F221" s="30">
        <v>0</v>
      </c>
      <c r="G221" s="30">
        <v>0</v>
      </c>
      <c r="H221" s="4"/>
      <c r="I221" s="4"/>
      <c r="J221" s="4"/>
      <c r="K221" s="4"/>
    </row>
    <row r="222" spans="1:11" ht="14.1" customHeight="1">
      <c r="A222" s="4"/>
      <c r="B222" s="4"/>
      <c r="C222" s="11" t="s">
        <v>361</v>
      </c>
      <c r="D222" s="30">
        <v>0</v>
      </c>
      <c r="E222" s="30">
        <v>0</v>
      </c>
      <c r="F222" s="30">
        <v>0</v>
      </c>
      <c r="G222" s="30">
        <v>0</v>
      </c>
      <c r="H222" s="4"/>
      <c r="I222" s="4"/>
      <c r="J222" s="4"/>
      <c r="K222" s="4"/>
    </row>
    <row r="223" spans="1:11" ht="14.1" customHeight="1">
      <c r="A223" s="4"/>
      <c r="B223" s="4"/>
      <c r="C223" s="11" t="s">
        <v>363</v>
      </c>
      <c r="D223" s="30">
        <v>0</v>
      </c>
      <c r="E223" s="30">
        <v>0</v>
      </c>
      <c r="F223" s="30">
        <v>0</v>
      </c>
      <c r="G223" s="30">
        <v>0</v>
      </c>
      <c r="H223" s="4"/>
      <c r="I223" s="4"/>
      <c r="J223" s="4"/>
      <c r="K223" s="4"/>
    </row>
    <row r="224" spans="1:11" ht="14.1" customHeight="1">
      <c r="A224" s="4"/>
      <c r="B224" s="4"/>
      <c r="C224" s="11" t="s">
        <v>357</v>
      </c>
      <c r="D224" s="30">
        <v>0</v>
      </c>
      <c r="E224" s="30">
        <v>0</v>
      </c>
      <c r="F224" s="30">
        <v>0</v>
      </c>
      <c r="G224" s="30">
        <v>0</v>
      </c>
      <c r="H224" s="4"/>
      <c r="I224" s="4"/>
      <c r="J224" s="4"/>
      <c r="K224" s="4"/>
    </row>
    <row r="225" spans="1:11" ht="14.1" customHeight="1">
      <c r="A225" s="4"/>
      <c r="B225" s="4"/>
      <c r="C225" s="11" t="s">
        <v>361</v>
      </c>
      <c r="D225" s="30">
        <v>0</v>
      </c>
      <c r="E225" s="30">
        <v>0</v>
      </c>
      <c r="F225" s="30">
        <v>0</v>
      </c>
      <c r="G225" s="30">
        <v>0</v>
      </c>
      <c r="H225" s="4"/>
      <c r="I225" s="4"/>
      <c r="J225" s="4"/>
      <c r="K225" s="4"/>
    </row>
    <row r="226" spans="1:11" ht="14.1" customHeight="1">
      <c r="A226" s="4"/>
      <c r="B226" s="4"/>
      <c r="C226" s="11" t="s">
        <v>362</v>
      </c>
      <c r="D226" s="30">
        <v>0</v>
      </c>
      <c r="E226" s="30">
        <v>0</v>
      </c>
      <c r="F226" s="30">
        <v>0</v>
      </c>
      <c r="G226" s="30">
        <v>0</v>
      </c>
      <c r="H226" s="4"/>
      <c r="I226" s="4"/>
      <c r="J226" s="4"/>
      <c r="K226" s="4"/>
    </row>
    <row r="227" spans="1:11" ht="14.1" customHeight="1">
      <c r="A227" s="4"/>
      <c r="B227" s="4"/>
      <c r="C227" s="11" t="s">
        <v>357</v>
      </c>
      <c r="D227" s="30">
        <v>0</v>
      </c>
      <c r="E227" s="30">
        <v>0</v>
      </c>
      <c r="F227" s="30">
        <v>0</v>
      </c>
      <c r="G227" s="30">
        <v>0</v>
      </c>
      <c r="H227" s="4"/>
      <c r="I227" s="4"/>
      <c r="J227" s="4"/>
      <c r="K227" s="4"/>
    </row>
    <row r="228" spans="1:11" ht="14.1" customHeight="1">
      <c r="A228" s="4"/>
      <c r="B228" s="4"/>
      <c r="C228" s="11" t="s">
        <v>361</v>
      </c>
      <c r="D228" s="30">
        <v>0</v>
      </c>
      <c r="E228" s="30">
        <v>0</v>
      </c>
      <c r="F228" s="30">
        <v>0</v>
      </c>
      <c r="G228" s="30">
        <v>0</v>
      </c>
      <c r="H228" s="4"/>
      <c r="I228" s="4"/>
      <c r="J228" s="4"/>
      <c r="K228" s="4"/>
    </row>
    <row r="229" spans="1:11" ht="14.1" customHeight="1">
      <c r="A229" s="4"/>
      <c r="B229" s="4"/>
      <c r="C229" s="11" t="s">
        <v>360</v>
      </c>
      <c r="D229" s="30">
        <v>0</v>
      </c>
      <c r="E229" s="30">
        <v>0</v>
      </c>
      <c r="F229" s="30">
        <v>0</v>
      </c>
      <c r="G229" s="30">
        <v>0</v>
      </c>
      <c r="H229" s="4"/>
      <c r="I229" s="4"/>
      <c r="J229" s="4"/>
      <c r="K229" s="4"/>
    </row>
    <row r="230" spans="1:11" ht="14.1" customHeight="1">
      <c r="A230" s="4"/>
      <c r="B230" s="4"/>
      <c r="C230" s="11" t="s">
        <v>357</v>
      </c>
      <c r="D230" s="30">
        <v>0</v>
      </c>
      <c r="E230" s="30">
        <v>0</v>
      </c>
      <c r="F230" s="30">
        <v>0</v>
      </c>
      <c r="G230" s="30">
        <v>0</v>
      </c>
      <c r="H230" s="4"/>
      <c r="I230" s="4"/>
      <c r="J230" s="4"/>
      <c r="K230" s="4"/>
    </row>
    <row r="231" spans="1:11" ht="14.1" customHeight="1">
      <c r="A231" s="4"/>
      <c r="B231" s="4"/>
      <c r="C231" s="11" t="s">
        <v>356</v>
      </c>
      <c r="D231" s="30">
        <v>0</v>
      </c>
      <c r="E231" s="30">
        <v>0</v>
      </c>
      <c r="F231" s="30">
        <v>0</v>
      </c>
      <c r="G231" s="30">
        <v>0</v>
      </c>
      <c r="H231" s="4"/>
      <c r="I231" s="4"/>
      <c r="J231" s="4"/>
      <c r="K231" s="4"/>
    </row>
    <row r="232" spans="1:11" ht="14.1" customHeight="1">
      <c r="A232" s="4"/>
      <c r="B232" s="4"/>
      <c r="C232" s="11" t="s">
        <v>355</v>
      </c>
      <c r="D232" s="30">
        <v>0</v>
      </c>
      <c r="E232" s="30">
        <v>0</v>
      </c>
      <c r="F232" s="30">
        <v>0</v>
      </c>
      <c r="G232" s="30">
        <v>0</v>
      </c>
      <c r="H232" s="4"/>
      <c r="I232" s="4"/>
      <c r="J232" s="4"/>
      <c r="K232" s="4"/>
    </row>
    <row r="233" spans="1:11" ht="14.1" customHeight="1">
      <c r="A233" s="4"/>
      <c r="B233" s="4"/>
      <c r="C233" s="11" t="s">
        <v>354</v>
      </c>
      <c r="D233" s="30">
        <v>0</v>
      </c>
      <c r="E233" s="30">
        <v>0</v>
      </c>
      <c r="F233" s="30">
        <v>0</v>
      </c>
      <c r="G233" s="30">
        <v>0</v>
      </c>
      <c r="H233" s="4"/>
      <c r="I233" s="4"/>
      <c r="J233" s="4"/>
      <c r="K233" s="4"/>
    </row>
    <row r="234" spans="1:11" ht="14.1" customHeight="1">
      <c r="A234" s="4"/>
      <c r="B234" s="4"/>
      <c r="C234" s="11" t="s">
        <v>353</v>
      </c>
      <c r="D234" s="30">
        <v>0</v>
      </c>
      <c r="E234" s="30">
        <v>0</v>
      </c>
      <c r="F234" s="30">
        <v>0</v>
      </c>
      <c r="G234" s="30">
        <v>0</v>
      </c>
      <c r="H234" s="4"/>
      <c r="I234" s="4"/>
      <c r="J234" s="4"/>
      <c r="K234" s="4"/>
    </row>
    <row r="235" spans="1:11" ht="14.1" customHeight="1">
      <c r="A235" s="4"/>
      <c r="B235" s="4"/>
      <c r="C235" s="11" t="s">
        <v>359</v>
      </c>
      <c r="D235" s="30">
        <v>0</v>
      </c>
      <c r="E235" s="30">
        <v>0</v>
      </c>
      <c r="F235" s="30">
        <v>0</v>
      </c>
      <c r="G235" s="30">
        <v>1200000</v>
      </c>
      <c r="H235" s="4"/>
      <c r="I235" s="4"/>
      <c r="J235" s="4"/>
      <c r="K235" s="4"/>
    </row>
    <row r="236" spans="1:11" ht="14.1" customHeight="1">
      <c r="A236" s="4"/>
      <c r="B236" s="4"/>
      <c r="C236" s="11" t="s">
        <v>357</v>
      </c>
      <c r="D236" s="30">
        <v>0</v>
      </c>
      <c r="E236" s="30">
        <v>0</v>
      </c>
      <c r="F236" s="30">
        <v>0</v>
      </c>
      <c r="G236" s="30">
        <v>1200000</v>
      </c>
      <c r="H236" s="4"/>
      <c r="I236" s="4"/>
      <c r="J236" s="4"/>
      <c r="K236" s="4"/>
    </row>
    <row r="237" spans="1:11" ht="14.1" customHeight="1">
      <c r="A237" s="4"/>
      <c r="B237" s="4"/>
      <c r="C237" s="11" t="s">
        <v>356</v>
      </c>
      <c r="D237" s="30">
        <v>0</v>
      </c>
      <c r="E237" s="30">
        <v>0</v>
      </c>
      <c r="F237" s="30">
        <v>0</v>
      </c>
      <c r="G237" s="30">
        <v>0</v>
      </c>
      <c r="H237" s="4"/>
      <c r="I237" s="4"/>
      <c r="J237" s="4"/>
      <c r="K237" s="4"/>
    </row>
    <row r="238" spans="1:11" ht="14.1" customHeight="1">
      <c r="A238" s="4"/>
      <c r="B238" s="4"/>
      <c r="C238" s="11" t="s">
        <v>355</v>
      </c>
      <c r="D238" s="30">
        <v>0</v>
      </c>
      <c r="E238" s="30">
        <v>0</v>
      </c>
      <c r="F238" s="30">
        <v>0</v>
      </c>
      <c r="G238" s="30">
        <v>0</v>
      </c>
      <c r="H238" s="4"/>
      <c r="I238" s="4"/>
      <c r="J238" s="4"/>
      <c r="K238" s="4"/>
    </row>
    <row r="239" spans="1:11" ht="14.1" customHeight="1">
      <c r="A239" s="4"/>
      <c r="B239" s="4"/>
      <c r="C239" s="11" t="s">
        <v>354</v>
      </c>
      <c r="D239" s="30">
        <v>0</v>
      </c>
      <c r="E239" s="30">
        <v>0</v>
      </c>
      <c r="F239" s="30">
        <v>0</v>
      </c>
      <c r="G239" s="30">
        <v>0</v>
      </c>
      <c r="H239" s="4"/>
      <c r="I239" s="4"/>
      <c r="J239" s="4"/>
      <c r="K239" s="4"/>
    </row>
    <row r="240" spans="1:11" ht="14.1" customHeight="1">
      <c r="A240" s="4"/>
      <c r="B240" s="4"/>
      <c r="C240" s="11" t="s">
        <v>353</v>
      </c>
      <c r="D240" s="30">
        <v>0</v>
      </c>
      <c r="E240" s="30">
        <v>0</v>
      </c>
      <c r="F240" s="30">
        <v>0</v>
      </c>
      <c r="G240" s="30">
        <v>0</v>
      </c>
      <c r="H240" s="4"/>
      <c r="I240" s="4"/>
      <c r="J240" s="4"/>
      <c r="K240" s="4"/>
    </row>
    <row r="241" spans="1:11" ht="14.1" customHeight="1">
      <c r="A241" s="4"/>
      <c r="B241" s="4"/>
      <c r="C241" s="11" t="s">
        <v>358</v>
      </c>
      <c r="D241" s="30">
        <v>0</v>
      </c>
      <c r="E241" s="30">
        <v>0</v>
      </c>
      <c r="F241" s="30">
        <v>0</v>
      </c>
      <c r="G241" s="30">
        <v>0</v>
      </c>
      <c r="H241" s="4"/>
      <c r="I241" s="4"/>
      <c r="J241" s="4"/>
      <c r="K241" s="4"/>
    </row>
    <row r="242" spans="1:11" ht="14.1" customHeight="1">
      <c r="A242" s="4"/>
      <c r="B242" s="4"/>
      <c r="C242" s="11" t="s">
        <v>357</v>
      </c>
      <c r="D242" s="30">
        <v>0</v>
      </c>
      <c r="E242" s="30">
        <v>0</v>
      </c>
      <c r="F242" s="30">
        <v>0</v>
      </c>
      <c r="G242" s="30">
        <v>0</v>
      </c>
      <c r="H242" s="4"/>
      <c r="I242" s="4"/>
      <c r="J242" s="4"/>
      <c r="K242" s="4"/>
    </row>
    <row r="243" spans="1:11" ht="14.1" customHeight="1">
      <c r="A243" s="4"/>
      <c r="B243" s="4"/>
      <c r="C243" s="11" t="s">
        <v>356</v>
      </c>
      <c r="D243" s="30">
        <v>0</v>
      </c>
      <c r="E243" s="30">
        <v>0</v>
      </c>
      <c r="F243" s="30">
        <v>0</v>
      </c>
      <c r="G243" s="30">
        <v>0</v>
      </c>
      <c r="H243" s="4"/>
      <c r="I243" s="4"/>
      <c r="J243" s="4"/>
      <c r="K243" s="4"/>
    </row>
    <row r="244" spans="1:11" ht="14.1" customHeight="1">
      <c r="A244" s="4"/>
      <c r="B244" s="4"/>
      <c r="C244" s="11" t="s">
        <v>355</v>
      </c>
      <c r="D244" s="30">
        <v>0</v>
      </c>
      <c r="E244" s="30">
        <v>0</v>
      </c>
      <c r="F244" s="30">
        <v>0</v>
      </c>
      <c r="G244" s="30">
        <v>0</v>
      </c>
      <c r="H244" s="4"/>
      <c r="I244" s="4"/>
      <c r="J244" s="4"/>
      <c r="K244" s="4"/>
    </row>
    <row r="245" spans="1:11" ht="14.1" customHeight="1">
      <c r="A245" s="4"/>
      <c r="B245" s="4"/>
      <c r="C245" s="11" t="s">
        <v>354</v>
      </c>
      <c r="D245" s="30">
        <v>0</v>
      </c>
      <c r="E245" s="30">
        <v>0</v>
      </c>
      <c r="F245" s="30">
        <v>0</v>
      </c>
      <c r="G245" s="30">
        <v>0</v>
      </c>
      <c r="H245" s="4"/>
      <c r="I245" s="4"/>
      <c r="J245" s="4"/>
      <c r="K245" s="4"/>
    </row>
    <row r="246" spans="1:11" ht="14.1" customHeight="1">
      <c r="A246" s="4"/>
      <c r="B246" s="4"/>
      <c r="C246" s="11" t="s">
        <v>353</v>
      </c>
      <c r="D246" s="30">
        <v>0</v>
      </c>
      <c r="E246" s="30">
        <v>0</v>
      </c>
      <c r="F246" s="30">
        <v>0</v>
      </c>
      <c r="G246" s="30">
        <v>0</v>
      </c>
      <c r="H246" s="4"/>
      <c r="I246" s="4"/>
      <c r="J246" s="4"/>
      <c r="K246" s="4"/>
    </row>
    <row r="247" spans="1:11" ht="14.1" customHeight="1">
      <c r="A247" s="4"/>
      <c r="B247" s="4"/>
      <c r="C247" s="11" t="s">
        <v>352</v>
      </c>
      <c r="D247" s="30">
        <v>0</v>
      </c>
      <c r="E247" s="30">
        <v>0</v>
      </c>
      <c r="F247" s="30">
        <v>0</v>
      </c>
      <c r="G247" s="30">
        <v>0</v>
      </c>
      <c r="H247" s="4"/>
      <c r="I247" s="4"/>
      <c r="J247" s="4"/>
      <c r="K247" s="4"/>
    </row>
    <row r="248" spans="1:11" ht="14.1" customHeight="1">
      <c r="A248" s="4"/>
      <c r="B248" s="4"/>
      <c r="C248" s="11" t="s">
        <v>351</v>
      </c>
      <c r="D248" s="30">
        <v>0</v>
      </c>
      <c r="E248" s="30">
        <v>0</v>
      </c>
      <c r="F248" s="30">
        <v>0</v>
      </c>
      <c r="G248" s="30">
        <v>0</v>
      </c>
      <c r="H248" s="4"/>
      <c r="I248" s="4"/>
      <c r="J248" s="4"/>
      <c r="K248" s="4"/>
    </row>
    <row r="249" spans="1:11" ht="14.1" customHeight="1">
      <c r="A249" s="4"/>
      <c r="B249" s="4"/>
      <c r="C249" s="10" t="s">
        <v>145</v>
      </c>
      <c r="D249" s="30">
        <v>0</v>
      </c>
      <c r="E249" s="30">
        <v>0</v>
      </c>
      <c r="F249" s="30">
        <v>0</v>
      </c>
      <c r="G249" s="30">
        <v>1200000</v>
      </c>
      <c r="H249" s="4"/>
      <c r="I249" s="4"/>
      <c r="J249" s="4"/>
      <c r="K249" s="4"/>
    </row>
    <row r="250" spans="1:11" ht="18" customHeight="1">
      <c r="A250" s="4"/>
      <c r="B250" s="4"/>
      <c r="C250" s="14" t="s">
        <v>382</v>
      </c>
      <c r="D250" s="1314" t="s">
        <v>3713</v>
      </c>
      <c r="E250" s="1315"/>
      <c r="F250" s="1315"/>
      <c r="G250" s="1315"/>
      <c r="H250" s="4"/>
      <c r="I250" s="4"/>
      <c r="J250" s="4"/>
      <c r="K250" s="4"/>
    </row>
    <row r="251" spans="1:11" ht="18" customHeight="1">
      <c r="A251" s="4"/>
      <c r="B251" s="4"/>
      <c r="C251" s="27" t="s">
        <v>380</v>
      </c>
      <c r="D251" s="1310" t="s">
        <v>437</v>
      </c>
      <c r="E251" s="1311"/>
      <c r="F251" s="1311"/>
      <c r="G251" s="1311"/>
      <c r="H251" s="4"/>
      <c r="I251" s="4"/>
      <c r="J251" s="4"/>
      <c r="K251" s="4"/>
    </row>
    <row r="252" spans="1:11" ht="18" customHeight="1">
      <c r="A252" s="4"/>
      <c r="B252" s="4"/>
      <c r="C252" s="27" t="s">
        <v>15</v>
      </c>
      <c r="D252" s="1310" t="s">
        <v>46</v>
      </c>
      <c r="E252" s="1311"/>
      <c r="F252" s="1311"/>
      <c r="G252" s="1311"/>
      <c r="H252" s="4"/>
      <c r="I252" s="4"/>
      <c r="J252" s="4"/>
      <c r="K252" s="4"/>
    </row>
    <row r="253" spans="1:11" ht="15" customHeight="1">
      <c r="A253" s="4"/>
      <c r="B253" s="4"/>
      <c r="C253" s="13"/>
      <c r="D253" s="33">
        <v>2022</v>
      </c>
      <c r="E253" s="33">
        <v>2023</v>
      </c>
      <c r="F253" s="33">
        <v>2024</v>
      </c>
      <c r="G253" s="33">
        <v>2025</v>
      </c>
      <c r="H253" s="4"/>
      <c r="I253" s="4"/>
      <c r="J253" s="4"/>
      <c r="K253" s="4"/>
    </row>
    <row r="254" spans="1:11" ht="15" customHeight="1">
      <c r="A254" s="4"/>
      <c r="B254" s="4"/>
      <c r="C254" s="12"/>
      <c r="D254" s="34" t="s">
        <v>7</v>
      </c>
      <c r="E254" s="34" t="s">
        <v>8</v>
      </c>
      <c r="F254" s="34" t="s">
        <v>8</v>
      </c>
      <c r="G254" s="34" t="s">
        <v>8</v>
      </c>
      <c r="H254" s="4"/>
      <c r="I254" s="4"/>
      <c r="J254" s="4"/>
      <c r="K254" s="4"/>
    </row>
    <row r="255" spans="1:11" ht="14.1" customHeight="1">
      <c r="A255" s="4"/>
      <c r="B255" s="4"/>
      <c r="C255" s="7" t="s">
        <v>16</v>
      </c>
      <c r="D255" s="35" t="s">
        <v>372</v>
      </c>
      <c r="E255" s="35" t="s">
        <v>372</v>
      </c>
      <c r="F255" s="35" t="s">
        <v>424</v>
      </c>
      <c r="G255" s="35" t="s">
        <v>372</v>
      </c>
      <c r="H255" s="4"/>
      <c r="I255" s="4"/>
      <c r="J255" s="4"/>
      <c r="K255" s="4"/>
    </row>
    <row r="256" spans="1:11" ht="14.1" customHeight="1">
      <c r="A256" s="4"/>
      <c r="B256" s="4"/>
      <c r="C256" s="7" t="s">
        <v>481</v>
      </c>
      <c r="D256" s="35" t="s">
        <v>372</v>
      </c>
      <c r="E256" s="35" t="s">
        <v>372</v>
      </c>
      <c r="F256" s="35" t="s">
        <v>436</v>
      </c>
      <c r="G256" s="35" t="s">
        <v>372</v>
      </c>
      <c r="H256" s="4"/>
      <c r="I256" s="4"/>
      <c r="J256" s="4"/>
      <c r="K256" s="4"/>
    </row>
    <row r="257" spans="1:11" ht="14.1" customHeight="1">
      <c r="A257" s="4"/>
      <c r="B257" s="4"/>
      <c r="C257" s="7" t="s">
        <v>480</v>
      </c>
      <c r="D257" s="35" t="s">
        <v>372</v>
      </c>
      <c r="E257" s="35" t="s">
        <v>372</v>
      </c>
      <c r="F257" s="35" t="s">
        <v>435</v>
      </c>
      <c r="G257" s="35" t="s">
        <v>372</v>
      </c>
      <c r="H257" s="4"/>
      <c r="I257" s="4"/>
      <c r="J257" s="4"/>
      <c r="K257" s="4"/>
    </row>
    <row r="258" spans="1:11" ht="14.1" customHeight="1">
      <c r="A258" s="4"/>
      <c r="B258" s="4"/>
      <c r="C258" s="7" t="s">
        <v>375</v>
      </c>
      <c r="D258" s="35" t="s">
        <v>348</v>
      </c>
      <c r="E258" s="35" t="s">
        <v>348</v>
      </c>
      <c r="F258" s="35" t="s">
        <v>348</v>
      </c>
      <c r="G258" s="35" t="s">
        <v>434</v>
      </c>
      <c r="H258" s="4"/>
      <c r="I258" s="4"/>
      <c r="J258" s="4"/>
      <c r="K258" s="4"/>
    </row>
    <row r="259" spans="1:11" ht="14.1" customHeight="1">
      <c r="A259" s="4"/>
      <c r="B259" s="4"/>
      <c r="C259" s="7" t="s">
        <v>374</v>
      </c>
      <c r="D259" s="35" t="s">
        <v>348</v>
      </c>
      <c r="E259" s="35" t="s">
        <v>348</v>
      </c>
      <c r="F259" s="35" t="s">
        <v>348</v>
      </c>
      <c r="G259" s="35" t="s">
        <v>434</v>
      </c>
      <c r="H259" s="4"/>
      <c r="I259" s="4"/>
      <c r="J259" s="4"/>
      <c r="K259" s="4"/>
    </row>
    <row r="260" spans="1:11" ht="14.1" customHeight="1">
      <c r="A260" s="4"/>
      <c r="B260" s="4"/>
      <c r="C260" s="7" t="s">
        <v>22</v>
      </c>
      <c r="D260" s="35" t="s">
        <v>348</v>
      </c>
      <c r="E260" s="35" t="s">
        <v>348</v>
      </c>
      <c r="F260" s="35" t="s">
        <v>348</v>
      </c>
      <c r="G260" s="35" t="s">
        <v>434</v>
      </c>
      <c r="H260" s="4"/>
      <c r="I260" s="4"/>
      <c r="J260" s="4"/>
      <c r="K260" s="4"/>
    </row>
    <row r="261" spans="1:11" ht="14.1" customHeight="1">
      <c r="A261" s="4"/>
      <c r="B261" s="4"/>
      <c r="C261" s="1312" t="s">
        <v>371</v>
      </c>
      <c r="D261" s="1313"/>
      <c r="E261" s="1313"/>
      <c r="F261" s="1313"/>
      <c r="G261" s="1313"/>
      <c r="H261" s="4"/>
      <c r="I261" s="4"/>
      <c r="J261" s="4"/>
      <c r="K261" s="4"/>
    </row>
    <row r="262" spans="1:11" ht="14.1" customHeight="1">
      <c r="A262" s="4"/>
      <c r="B262" s="4"/>
      <c r="C262" s="13"/>
      <c r="D262" s="33">
        <v>2022</v>
      </c>
      <c r="E262" s="33">
        <v>2023</v>
      </c>
      <c r="F262" s="33">
        <v>2024</v>
      </c>
      <c r="G262" s="33">
        <v>2025</v>
      </c>
      <c r="H262" s="4"/>
      <c r="I262" s="4"/>
      <c r="J262" s="4"/>
      <c r="K262" s="4"/>
    </row>
    <row r="263" spans="1:11" ht="14.1" customHeight="1">
      <c r="A263" s="4"/>
      <c r="B263" s="4"/>
      <c r="C263" s="12"/>
      <c r="D263" s="34" t="s">
        <v>7</v>
      </c>
      <c r="E263" s="34" t="s">
        <v>8</v>
      </c>
      <c r="F263" s="34" t="s">
        <v>8</v>
      </c>
      <c r="G263" s="34" t="s">
        <v>8</v>
      </c>
      <c r="H263" s="4"/>
      <c r="I263" s="4"/>
      <c r="J263" s="4"/>
      <c r="K263" s="4"/>
    </row>
    <row r="264" spans="1:11" ht="14.1" customHeight="1">
      <c r="A264" s="4"/>
      <c r="B264" s="4"/>
      <c r="C264" s="11" t="s">
        <v>368</v>
      </c>
      <c r="D264" s="30">
        <v>0</v>
      </c>
      <c r="E264" s="30">
        <v>0</v>
      </c>
      <c r="F264" s="30">
        <v>0</v>
      </c>
      <c r="G264" s="30">
        <v>0</v>
      </c>
      <c r="H264" s="4"/>
      <c r="I264" s="4"/>
      <c r="J264" s="4"/>
      <c r="K264" s="4"/>
    </row>
    <row r="265" spans="1:11" ht="14.1" customHeight="1">
      <c r="A265" s="4"/>
      <c r="B265" s="4"/>
      <c r="C265" s="11" t="s">
        <v>357</v>
      </c>
      <c r="D265" s="30">
        <v>0</v>
      </c>
      <c r="E265" s="30">
        <v>0</v>
      </c>
      <c r="F265" s="30">
        <v>0</v>
      </c>
      <c r="G265" s="30">
        <v>0</v>
      </c>
      <c r="H265" s="4"/>
      <c r="I265" s="4"/>
      <c r="J265" s="4"/>
      <c r="K265" s="4"/>
    </row>
    <row r="266" spans="1:11" ht="14.1" customHeight="1">
      <c r="A266" s="4"/>
      <c r="B266" s="4"/>
      <c r="C266" s="11" t="s">
        <v>361</v>
      </c>
      <c r="D266" s="30">
        <v>0</v>
      </c>
      <c r="E266" s="30">
        <v>0</v>
      </c>
      <c r="F266" s="30">
        <v>0</v>
      </c>
      <c r="G266" s="30">
        <v>0</v>
      </c>
      <c r="H266" s="4"/>
      <c r="I266" s="4"/>
      <c r="J266" s="4"/>
      <c r="K266" s="4"/>
    </row>
    <row r="267" spans="1:11" ht="14.1" customHeight="1">
      <c r="A267" s="4"/>
      <c r="B267" s="4"/>
      <c r="C267" s="11" t="s">
        <v>367</v>
      </c>
      <c r="D267" s="30">
        <v>0</v>
      </c>
      <c r="E267" s="30">
        <v>0</v>
      </c>
      <c r="F267" s="30">
        <v>0</v>
      </c>
      <c r="G267" s="30">
        <v>0</v>
      </c>
      <c r="H267" s="4"/>
      <c r="I267" s="4"/>
      <c r="J267" s="4"/>
      <c r="K267" s="4"/>
    </row>
    <row r="268" spans="1:11" ht="14.1" customHeight="1">
      <c r="A268" s="4"/>
      <c r="B268" s="4"/>
      <c r="C268" s="11" t="s">
        <v>357</v>
      </c>
      <c r="D268" s="30">
        <v>0</v>
      </c>
      <c r="E268" s="30">
        <v>0</v>
      </c>
      <c r="F268" s="30">
        <v>0</v>
      </c>
      <c r="G268" s="30">
        <v>0</v>
      </c>
      <c r="H268" s="4"/>
      <c r="I268" s="4"/>
      <c r="J268" s="4"/>
      <c r="K268" s="4"/>
    </row>
    <row r="269" spans="1:11" ht="14.1" customHeight="1">
      <c r="A269" s="4"/>
      <c r="B269" s="4"/>
      <c r="C269" s="11" t="s">
        <v>361</v>
      </c>
      <c r="D269" s="30">
        <v>0</v>
      </c>
      <c r="E269" s="30">
        <v>0</v>
      </c>
      <c r="F269" s="30">
        <v>0</v>
      </c>
      <c r="G269" s="30">
        <v>0</v>
      </c>
      <c r="H269" s="4"/>
      <c r="I269" s="4"/>
      <c r="J269" s="4"/>
      <c r="K269" s="4"/>
    </row>
    <row r="270" spans="1:11" ht="14.1" customHeight="1">
      <c r="A270" s="4"/>
      <c r="B270" s="4"/>
      <c r="C270" s="11" t="s">
        <v>366</v>
      </c>
      <c r="D270" s="30">
        <v>0</v>
      </c>
      <c r="E270" s="30">
        <v>0</v>
      </c>
      <c r="F270" s="30">
        <v>0</v>
      </c>
      <c r="G270" s="30">
        <v>0</v>
      </c>
      <c r="H270" s="4"/>
      <c r="I270" s="4"/>
      <c r="J270" s="4"/>
      <c r="K270" s="4"/>
    </row>
    <row r="271" spans="1:11" ht="14.1" customHeight="1">
      <c r="A271" s="4"/>
      <c r="B271" s="4"/>
      <c r="C271" s="11" t="s">
        <v>357</v>
      </c>
      <c r="D271" s="30">
        <v>0</v>
      </c>
      <c r="E271" s="30">
        <v>0</v>
      </c>
      <c r="F271" s="30">
        <v>0</v>
      </c>
      <c r="G271" s="30">
        <v>0</v>
      </c>
      <c r="H271" s="4"/>
      <c r="I271" s="4"/>
      <c r="J271" s="4"/>
      <c r="K271" s="4"/>
    </row>
    <row r="272" spans="1:11" ht="14.1" customHeight="1">
      <c r="A272" s="4"/>
      <c r="B272" s="4"/>
      <c r="C272" s="11" t="s">
        <v>361</v>
      </c>
      <c r="D272" s="30">
        <v>0</v>
      </c>
      <c r="E272" s="30">
        <v>0</v>
      </c>
      <c r="F272" s="30">
        <v>0</v>
      </c>
      <c r="G272" s="30">
        <v>0</v>
      </c>
      <c r="H272" s="4"/>
      <c r="I272" s="4"/>
      <c r="J272" s="4"/>
      <c r="K272" s="4"/>
    </row>
    <row r="273" spans="1:11" ht="14.1" customHeight="1">
      <c r="A273" s="4"/>
      <c r="B273" s="4"/>
      <c r="C273" s="11" t="s">
        <v>365</v>
      </c>
      <c r="D273" s="30">
        <v>0</v>
      </c>
      <c r="E273" s="30">
        <v>0</v>
      </c>
      <c r="F273" s="30">
        <v>0</v>
      </c>
      <c r="G273" s="30">
        <v>0</v>
      </c>
      <c r="H273" s="4"/>
      <c r="I273" s="4"/>
      <c r="J273" s="4"/>
      <c r="K273" s="4"/>
    </row>
    <row r="274" spans="1:11" ht="14.1" customHeight="1">
      <c r="A274" s="4"/>
      <c r="B274" s="4"/>
      <c r="C274" s="11" t="s">
        <v>357</v>
      </c>
      <c r="D274" s="30">
        <v>0</v>
      </c>
      <c r="E274" s="30">
        <v>0</v>
      </c>
      <c r="F274" s="30">
        <v>0</v>
      </c>
      <c r="G274" s="30">
        <v>0</v>
      </c>
      <c r="H274" s="4"/>
      <c r="I274" s="4"/>
      <c r="J274" s="4"/>
      <c r="K274" s="4"/>
    </row>
    <row r="275" spans="1:11" ht="14.1" customHeight="1">
      <c r="A275" s="4"/>
      <c r="B275" s="4"/>
      <c r="C275" s="11" t="s">
        <v>361</v>
      </c>
      <c r="D275" s="30">
        <v>0</v>
      </c>
      <c r="E275" s="30">
        <v>0</v>
      </c>
      <c r="F275" s="30">
        <v>0</v>
      </c>
      <c r="G275" s="30">
        <v>0</v>
      </c>
      <c r="H275" s="4"/>
      <c r="I275" s="4"/>
      <c r="J275" s="4"/>
      <c r="K275" s="4"/>
    </row>
    <row r="276" spans="1:11" ht="14.1" customHeight="1">
      <c r="A276" s="4"/>
      <c r="B276" s="4"/>
      <c r="C276" s="11" t="s">
        <v>370</v>
      </c>
      <c r="D276" s="30">
        <v>0</v>
      </c>
      <c r="E276" s="30">
        <v>0</v>
      </c>
      <c r="F276" s="30">
        <v>0</v>
      </c>
      <c r="G276" s="30">
        <v>0</v>
      </c>
      <c r="H276" s="4"/>
      <c r="I276" s="4"/>
      <c r="J276" s="4"/>
      <c r="K276" s="4"/>
    </row>
    <row r="277" spans="1:11" ht="14.1" customHeight="1">
      <c r="A277" s="4"/>
      <c r="B277" s="4"/>
      <c r="C277" s="11" t="s">
        <v>357</v>
      </c>
      <c r="D277" s="30">
        <v>0</v>
      </c>
      <c r="E277" s="30">
        <v>0</v>
      </c>
      <c r="F277" s="30">
        <v>0</v>
      </c>
      <c r="G277" s="30">
        <v>0</v>
      </c>
      <c r="H277" s="4"/>
      <c r="I277" s="4"/>
      <c r="J277" s="4"/>
      <c r="K277" s="4"/>
    </row>
    <row r="278" spans="1:11" ht="14.1" customHeight="1">
      <c r="A278" s="4"/>
      <c r="B278" s="4"/>
      <c r="C278" s="11" t="s">
        <v>361</v>
      </c>
      <c r="D278" s="30">
        <v>0</v>
      </c>
      <c r="E278" s="30">
        <v>0</v>
      </c>
      <c r="F278" s="30">
        <v>0</v>
      </c>
      <c r="G278" s="30">
        <v>0</v>
      </c>
      <c r="H278" s="4"/>
      <c r="I278" s="4"/>
      <c r="J278" s="4"/>
      <c r="K278" s="4"/>
    </row>
    <row r="279" spans="1:11" ht="14.1" customHeight="1">
      <c r="A279" s="4"/>
      <c r="B279" s="4"/>
      <c r="C279" s="11" t="s">
        <v>363</v>
      </c>
      <c r="D279" s="30">
        <v>0</v>
      </c>
      <c r="E279" s="30">
        <v>0</v>
      </c>
      <c r="F279" s="30">
        <v>0</v>
      </c>
      <c r="G279" s="30">
        <v>0</v>
      </c>
      <c r="H279" s="4"/>
      <c r="I279" s="4"/>
      <c r="J279" s="4"/>
      <c r="K279" s="4"/>
    </row>
    <row r="280" spans="1:11" ht="14.1" customHeight="1">
      <c r="A280" s="4"/>
      <c r="B280" s="4"/>
      <c r="C280" s="11" t="s">
        <v>357</v>
      </c>
      <c r="D280" s="30">
        <v>0</v>
      </c>
      <c r="E280" s="30">
        <v>0</v>
      </c>
      <c r="F280" s="30">
        <v>0</v>
      </c>
      <c r="G280" s="30">
        <v>0</v>
      </c>
      <c r="H280" s="4"/>
      <c r="I280" s="4"/>
      <c r="J280" s="4"/>
      <c r="K280" s="4"/>
    </row>
    <row r="281" spans="1:11" ht="14.1" customHeight="1">
      <c r="A281" s="4"/>
      <c r="B281" s="4"/>
      <c r="C281" s="11" t="s">
        <v>361</v>
      </c>
      <c r="D281" s="30">
        <v>0</v>
      </c>
      <c r="E281" s="30">
        <v>0</v>
      </c>
      <c r="F281" s="30">
        <v>0</v>
      </c>
      <c r="G281" s="30">
        <v>0</v>
      </c>
      <c r="H281" s="4"/>
      <c r="I281" s="4"/>
      <c r="J281" s="4"/>
      <c r="K281" s="4"/>
    </row>
    <row r="282" spans="1:11" ht="14.1" customHeight="1">
      <c r="A282" s="4"/>
      <c r="B282" s="4"/>
      <c r="C282" s="11" t="s">
        <v>362</v>
      </c>
      <c r="D282" s="30">
        <v>0</v>
      </c>
      <c r="E282" s="30">
        <v>0</v>
      </c>
      <c r="F282" s="30">
        <v>0</v>
      </c>
      <c r="G282" s="30">
        <v>0</v>
      </c>
      <c r="H282" s="4"/>
      <c r="I282" s="4"/>
      <c r="J282" s="4"/>
      <c r="K282" s="4"/>
    </row>
    <row r="283" spans="1:11" ht="14.1" customHeight="1">
      <c r="A283" s="4"/>
      <c r="B283" s="4"/>
      <c r="C283" s="11" t="s">
        <v>357</v>
      </c>
      <c r="D283" s="30">
        <v>0</v>
      </c>
      <c r="E283" s="30">
        <v>0</v>
      </c>
      <c r="F283" s="30">
        <v>0</v>
      </c>
      <c r="G283" s="30">
        <v>0</v>
      </c>
      <c r="H283" s="4"/>
      <c r="I283" s="4"/>
      <c r="J283" s="4"/>
      <c r="K283" s="4"/>
    </row>
    <row r="284" spans="1:11" ht="14.1" customHeight="1">
      <c r="A284" s="4"/>
      <c r="B284" s="4"/>
      <c r="C284" s="11" t="s">
        <v>361</v>
      </c>
      <c r="D284" s="30">
        <v>0</v>
      </c>
      <c r="E284" s="30">
        <v>0</v>
      </c>
      <c r="F284" s="30">
        <v>0</v>
      </c>
      <c r="G284" s="30">
        <v>0</v>
      </c>
      <c r="H284" s="4"/>
      <c r="I284" s="4"/>
      <c r="J284" s="4"/>
      <c r="K284" s="4"/>
    </row>
    <row r="285" spans="1:11" ht="14.1" customHeight="1">
      <c r="A285" s="4"/>
      <c r="B285" s="4"/>
      <c r="C285" s="11" t="s">
        <v>360</v>
      </c>
      <c r="D285" s="30">
        <v>0</v>
      </c>
      <c r="E285" s="30">
        <v>0</v>
      </c>
      <c r="F285" s="30">
        <v>0</v>
      </c>
      <c r="G285" s="30">
        <v>0</v>
      </c>
      <c r="H285" s="4"/>
      <c r="I285" s="4"/>
      <c r="J285" s="4"/>
      <c r="K285" s="4"/>
    </row>
    <row r="286" spans="1:11" ht="14.1" customHeight="1">
      <c r="A286" s="4"/>
      <c r="B286" s="4"/>
      <c r="C286" s="11" t="s">
        <v>357</v>
      </c>
      <c r="D286" s="30">
        <v>0</v>
      </c>
      <c r="E286" s="30">
        <v>0</v>
      </c>
      <c r="F286" s="30">
        <v>0</v>
      </c>
      <c r="G286" s="30">
        <v>0</v>
      </c>
      <c r="H286" s="4"/>
      <c r="I286" s="4"/>
      <c r="J286" s="4"/>
      <c r="K286" s="4"/>
    </row>
    <row r="287" spans="1:11" ht="14.1" customHeight="1">
      <c r="A287" s="4"/>
      <c r="B287" s="4"/>
      <c r="C287" s="11" t="s">
        <v>356</v>
      </c>
      <c r="D287" s="30">
        <v>0</v>
      </c>
      <c r="E287" s="30">
        <v>0</v>
      </c>
      <c r="F287" s="30">
        <v>0</v>
      </c>
      <c r="G287" s="30">
        <v>0</v>
      </c>
      <c r="H287" s="4"/>
      <c r="I287" s="4"/>
      <c r="J287" s="4"/>
      <c r="K287" s="4"/>
    </row>
    <row r="288" spans="1:11" ht="14.1" customHeight="1">
      <c r="A288" s="4"/>
      <c r="B288" s="4"/>
      <c r="C288" s="11" t="s">
        <v>355</v>
      </c>
      <c r="D288" s="30">
        <v>0</v>
      </c>
      <c r="E288" s="30">
        <v>0</v>
      </c>
      <c r="F288" s="30">
        <v>0</v>
      </c>
      <c r="G288" s="30">
        <v>0</v>
      </c>
      <c r="H288" s="4"/>
      <c r="I288" s="4"/>
      <c r="J288" s="4"/>
      <c r="K288" s="4"/>
    </row>
    <row r="289" spans="1:11" ht="14.1" customHeight="1">
      <c r="A289" s="4"/>
      <c r="B289" s="4"/>
      <c r="C289" s="11" t="s">
        <v>354</v>
      </c>
      <c r="D289" s="30">
        <v>0</v>
      </c>
      <c r="E289" s="30">
        <v>0</v>
      </c>
      <c r="F289" s="30">
        <v>0</v>
      </c>
      <c r="G289" s="30">
        <v>0</v>
      </c>
      <c r="H289" s="4"/>
      <c r="I289" s="4"/>
      <c r="J289" s="4"/>
      <c r="K289" s="4"/>
    </row>
    <row r="290" spans="1:11" ht="14.1" customHeight="1">
      <c r="A290" s="4"/>
      <c r="B290" s="4"/>
      <c r="C290" s="11" t="s">
        <v>353</v>
      </c>
      <c r="D290" s="30">
        <v>0</v>
      </c>
      <c r="E290" s="30">
        <v>0</v>
      </c>
      <c r="F290" s="30">
        <v>0</v>
      </c>
      <c r="G290" s="30">
        <v>0</v>
      </c>
      <c r="H290" s="4"/>
      <c r="I290" s="4"/>
      <c r="J290" s="4"/>
      <c r="K290" s="4"/>
    </row>
    <row r="291" spans="1:11" ht="14.1" customHeight="1">
      <c r="A291" s="4"/>
      <c r="B291" s="4"/>
      <c r="C291" s="11" t="s">
        <v>359</v>
      </c>
      <c r="D291" s="30">
        <v>0</v>
      </c>
      <c r="E291" s="30">
        <v>0</v>
      </c>
      <c r="F291" s="30">
        <v>1800000</v>
      </c>
      <c r="G291" s="30">
        <v>0</v>
      </c>
      <c r="H291" s="4"/>
      <c r="I291" s="4"/>
      <c r="J291" s="4"/>
      <c r="K291" s="4"/>
    </row>
    <row r="292" spans="1:11" ht="14.1" customHeight="1">
      <c r="A292" s="4"/>
      <c r="B292" s="4"/>
      <c r="C292" s="11" t="s">
        <v>357</v>
      </c>
      <c r="D292" s="30">
        <v>0</v>
      </c>
      <c r="E292" s="30">
        <v>0</v>
      </c>
      <c r="F292" s="30">
        <v>1800000</v>
      </c>
      <c r="G292" s="30">
        <v>0</v>
      </c>
      <c r="H292" s="4"/>
      <c r="I292" s="4"/>
      <c r="J292" s="4"/>
      <c r="K292" s="4"/>
    </row>
    <row r="293" spans="1:11" ht="14.1" customHeight="1">
      <c r="A293" s="4"/>
      <c r="B293" s="4"/>
      <c r="C293" s="11" t="s">
        <v>356</v>
      </c>
      <c r="D293" s="30">
        <v>0</v>
      </c>
      <c r="E293" s="30">
        <v>0</v>
      </c>
      <c r="F293" s="30">
        <v>0</v>
      </c>
      <c r="G293" s="30">
        <v>0</v>
      </c>
      <c r="H293" s="4"/>
      <c r="I293" s="4"/>
      <c r="J293" s="4"/>
      <c r="K293" s="4"/>
    </row>
    <row r="294" spans="1:11" ht="14.1" customHeight="1">
      <c r="A294" s="4"/>
      <c r="B294" s="4"/>
      <c r="C294" s="11" t="s">
        <v>355</v>
      </c>
      <c r="D294" s="30">
        <v>0</v>
      </c>
      <c r="E294" s="30">
        <v>0</v>
      </c>
      <c r="F294" s="30">
        <v>0</v>
      </c>
      <c r="G294" s="30">
        <v>0</v>
      </c>
      <c r="H294" s="4"/>
      <c r="I294" s="4"/>
      <c r="J294" s="4"/>
      <c r="K294" s="4"/>
    </row>
    <row r="295" spans="1:11" ht="14.1" customHeight="1">
      <c r="A295" s="4"/>
      <c r="B295" s="4"/>
      <c r="C295" s="11" t="s">
        <v>354</v>
      </c>
      <c r="D295" s="30">
        <v>0</v>
      </c>
      <c r="E295" s="30">
        <v>0</v>
      </c>
      <c r="F295" s="30">
        <v>0</v>
      </c>
      <c r="G295" s="30">
        <v>0</v>
      </c>
      <c r="H295" s="4"/>
      <c r="I295" s="4"/>
      <c r="J295" s="4"/>
      <c r="K295" s="4"/>
    </row>
    <row r="296" spans="1:11" ht="14.1" customHeight="1">
      <c r="A296" s="4"/>
      <c r="B296" s="4"/>
      <c r="C296" s="11" t="s">
        <v>353</v>
      </c>
      <c r="D296" s="30">
        <v>0</v>
      </c>
      <c r="E296" s="30">
        <v>0</v>
      </c>
      <c r="F296" s="30">
        <v>0</v>
      </c>
      <c r="G296" s="30">
        <v>0</v>
      </c>
      <c r="H296" s="4"/>
      <c r="I296" s="4"/>
      <c r="J296" s="4"/>
      <c r="K296" s="4"/>
    </row>
    <row r="297" spans="1:11" ht="14.1" customHeight="1">
      <c r="A297" s="4"/>
      <c r="B297" s="4"/>
      <c r="C297" s="11" t="s">
        <v>358</v>
      </c>
      <c r="D297" s="30">
        <v>0</v>
      </c>
      <c r="E297" s="30">
        <v>0</v>
      </c>
      <c r="F297" s="30">
        <v>0</v>
      </c>
      <c r="G297" s="30">
        <v>0</v>
      </c>
      <c r="H297" s="4"/>
      <c r="I297" s="4"/>
      <c r="J297" s="4"/>
      <c r="K297" s="4"/>
    </row>
    <row r="298" spans="1:11" ht="14.1" customHeight="1">
      <c r="A298" s="4"/>
      <c r="B298" s="4"/>
      <c r="C298" s="11" t="s">
        <v>357</v>
      </c>
      <c r="D298" s="30">
        <v>0</v>
      </c>
      <c r="E298" s="30">
        <v>0</v>
      </c>
      <c r="F298" s="30">
        <v>0</v>
      </c>
      <c r="G298" s="30">
        <v>0</v>
      </c>
      <c r="H298" s="4"/>
      <c r="I298" s="4"/>
      <c r="J298" s="4"/>
      <c r="K298" s="4"/>
    </row>
    <row r="299" spans="1:11" ht="14.1" customHeight="1">
      <c r="A299" s="4"/>
      <c r="B299" s="4"/>
      <c r="C299" s="11" t="s">
        <v>356</v>
      </c>
      <c r="D299" s="30">
        <v>0</v>
      </c>
      <c r="E299" s="30">
        <v>0</v>
      </c>
      <c r="F299" s="30">
        <v>0</v>
      </c>
      <c r="G299" s="30">
        <v>0</v>
      </c>
      <c r="H299" s="4"/>
      <c r="I299" s="4"/>
      <c r="J299" s="4"/>
      <c r="K299" s="4"/>
    </row>
    <row r="300" spans="1:11" ht="14.1" customHeight="1">
      <c r="A300" s="4"/>
      <c r="B300" s="4"/>
      <c r="C300" s="11" t="s">
        <v>355</v>
      </c>
      <c r="D300" s="30">
        <v>0</v>
      </c>
      <c r="E300" s="30">
        <v>0</v>
      </c>
      <c r="F300" s="30">
        <v>0</v>
      </c>
      <c r="G300" s="30">
        <v>0</v>
      </c>
      <c r="H300" s="4"/>
      <c r="I300" s="4"/>
      <c r="J300" s="4"/>
      <c r="K300" s="4"/>
    </row>
    <row r="301" spans="1:11" ht="14.1" customHeight="1">
      <c r="A301" s="4"/>
      <c r="B301" s="4"/>
      <c r="C301" s="11" t="s">
        <v>354</v>
      </c>
      <c r="D301" s="30">
        <v>0</v>
      </c>
      <c r="E301" s="30">
        <v>0</v>
      </c>
      <c r="F301" s="30">
        <v>0</v>
      </c>
      <c r="G301" s="30">
        <v>0</v>
      </c>
      <c r="H301" s="4"/>
      <c r="I301" s="4"/>
      <c r="J301" s="4"/>
      <c r="K301" s="4"/>
    </row>
    <row r="302" spans="1:11" ht="14.1" customHeight="1">
      <c r="A302" s="4"/>
      <c r="B302" s="4"/>
      <c r="C302" s="11" t="s">
        <v>353</v>
      </c>
      <c r="D302" s="30">
        <v>0</v>
      </c>
      <c r="E302" s="30">
        <v>0</v>
      </c>
      <c r="F302" s="30">
        <v>0</v>
      </c>
      <c r="G302" s="30">
        <v>0</v>
      </c>
      <c r="H302" s="4"/>
      <c r="I302" s="4"/>
      <c r="J302" s="4"/>
      <c r="K302" s="4"/>
    </row>
    <row r="303" spans="1:11" ht="14.1" customHeight="1">
      <c r="A303" s="4"/>
      <c r="B303" s="4"/>
      <c r="C303" s="11" t="s">
        <v>352</v>
      </c>
      <c r="D303" s="30">
        <v>0</v>
      </c>
      <c r="E303" s="30">
        <v>0</v>
      </c>
      <c r="F303" s="30">
        <v>0</v>
      </c>
      <c r="G303" s="30">
        <v>0</v>
      </c>
      <c r="H303" s="4"/>
      <c r="I303" s="4"/>
      <c r="J303" s="4"/>
      <c r="K303" s="4"/>
    </row>
    <row r="304" spans="1:11" ht="14.1" customHeight="1">
      <c r="A304" s="4"/>
      <c r="B304" s="4"/>
      <c r="C304" s="11" t="s">
        <v>351</v>
      </c>
      <c r="D304" s="30">
        <v>0</v>
      </c>
      <c r="E304" s="30">
        <v>0</v>
      </c>
      <c r="F304" s="30">
        <v>0</v>
      </c>
      <c r="G304" s="30">
        <v>0</v>
      </c>
      <c r="H304" s="4"/>
      <c r="I304" s="4"/>
      <c r="J304" s="4"/>
      <c r="K304" s="4"/>
    </row>
    <row r="305" spans="1:11" ht="14.1" customHeight="1">
      <c r="A305" s="4"/>
      <c r="B305" s="4"/>
      <c r="C305" s="10" t="s">
        <v>145</v>
      </c>
      <c r="D305" s="30">
        <v>0</v>
      </c>
      <c r="E305" s="30">
        <v>0</v>
      </c>
      <c r="F305" s="30">
        <v>1800000</v>
      </c>
      <c r="G305" s="30">
        <v>0</v>
      </c>
      <c r="H305" s="4"/>
      <c r="I305" s="4"/>
      <c r="J305" s="4"/>
      <c r="K305" s="4"/>
    </row>
    <row r="306" spans="1:11" ht="14.1" customHeight="1">
      <c r="A306" s="4"/>
      <c r="B306" s="4"/>
      <c r="C306" s="26" t="s">
        <v>3714</v>
      </c>
      <c r="D306" s="1316" t="s">
        <v>1490</v>
      </c>
      <c r="E306" s="1317"/>
      <c r="F306" s="1317"/>
      <c r="G306" s="1317"/>
      <c r="H306" s="4"/>
      <c r="I306" s="4"/>
      <c r="J306" s="4"/>
      <c r="K306" s="4"/>
    </row>
    <row r="307" spans="1:11" ht="45.95" customHeight="1">
      <c r="A307" s="4"/>
      <c r="B307" s="4"/>
      <c r="C307" s="14" t="s">
        <v>382</v>
      </c>
      <c r="D307" s="1314" t="s">
        <v>3715</v>
      </c>
      <c r="E307" s="1315"/>
      <c r="F307" s="1315"/>
      <c r="G307" s="1315"/>
      <c r="H307" s="4"/>
      <c r="I307" s="4"/>
      <c r="J307" s="4"/>
      <c r="K307" s="4"/>
    </row>
    <row r="308" spans="1:11" ht="45.95" customHeight="1">
      <c r="A308" s="4"/>
      <c r="B308" s="4"/>
      <c r="C308" s="27" t="s">
        <v>380</v>
      </c>
      <c r="D308" s="1310" t="s">
        <v>1489</v>
      </c>
      <c r="E308" s="1311"/>
      <c r="F308" s="1311"/>
      <c r="G308" s="1311"/>
      <c r="H308" s="4"/>
      <c r="I308" s="4"/>
      <c r="J308" s="4"/>
      <c r="K308" s="4"/>
    </row>
    <row r="309" spans="1:11" ht="45.95" customHeight="1">
      <c r="A309" s="4"/>
      <c r="B309" s="4"/>
      <c r="C309" s="27" t="s">
        <v>15</v>
      </c>
      <c r="D309" s="1310" t="s">
        <v>411</v>
      </c>
      <c r="E309" s="1311"/>
      <c r="F309" s="1311"/>
      <c r="G309" s="1311"/>
      <c r="H309" s="4"/>
      <c r="I309" s="4"/>
      <c r="J309" s="4"/>
      <c r="K309" s="4"/>
    </row>
    <row r="310" spans="1:11" ht="15" customHeight="1">
      <c r="A310" s="4"/>
      <c r="B310" s="4"/>
      <c r="C310" s="13"/>
      <c r="D310" s="33">
        <v>2022</v>
      </c>
      <c r="E310" s="33">
        <v>2023</v>
      </c>
      <c r="F310" s="33">
        <v>2024</v>
      </c>
      <c r="G310" s="33">
        <v>2025</v>
      </c>
      <c r="H310" s="4"/>
      <c r="I310" s="4"/>
      <c r="J310" s="4"/>
      <c r="K310" s="4"/>
    </row>
    <row r="311" spans="1:11" ht="15" customHeight="1">
      <c r="A311" s="4"/>
      <c r="B311" s="4"/>
      <c r="C311" s="12"/>
      <c r="D311" s="34" t="s">
        <v>7</v>
      </c>
      <c r="E311" s="34" t="s">
        <v>8</v>
      </c>
      <c r="F311" s="34" t="s">
        <v>8</v>
      </c>
      <c r="G311" s="34" t="s">
        <v>8</v>
      </c>
      <c r="H311" s="4"/>
      <c r="I311" s="4"/>
      <c r="J311" s="4"/>
      <c r="K311" s="4"/>
    </row>
    <row r="312" spans="1:11" ht="14.1" customHeight="1">
      <c r="A312" s="4"/>
      <c r="B312" s="4"/>
      <c r="C312" s="7" t="s">
        <v>16</v>
      </c>
      <c r="D312" s="35" t="s">
        <v>348</v>
      </c>
      <c r="E312" s="35" t="s">
        <v>411</v>
      </c>
      <c r="F312" s="35" t="s">
        <v>372</v>
      </c>
      <c r="G312" s="35" t="s">
        <v>372</v>
      </c>
      <c r="H312" s="4"/>
      <c r="I312" s="4"/>
      <c r="J312" s="4"/>
      <c r="K312" s="4"/>
    </row>
    <row r="313" spans="1:11" ht="14.1" customHeight="1">
      <c r="A313" s="4"/>
      <c r="B313" s="4"/>
      <c r="C313" s="7" t="s">
        <v>481</v>
      </c>
      <c r="D313" s="35" t="s">
        <v>372</v>
      </c>
      <c r="E313" s="35" t="s">
        <v>1488</v>
      </c>
      <c r="F313" s="35" t="s">
        <v>372</v>
      </c>
      <c r="G313" s="35" t="s">
        <v>372</v>
      </c>
      <c r="H313" s="4"/>
      <c r="I313" s="4"/>
      <c r="J313" s="4"/>
      <c r="K313" s="4"/>
    </row>
    <row r="314" spans="1:11" ht="14.1" customHeight="1">
      <c r="A314" s="4"/>
      <c r="B314" s="4"/>
      <c r="C314" s="7" t="s">
        <v>480</v>
      </c>
      <c r="D314" s="35" t="s">
        <v>372</v>
      </c>
      <c r="E314" s="35" t="s">
        <v>1488</v>
      </c>
      <c r="F314" s="35" t="s">
        <v>372</v>
      </c>
      <c r="G314" s="35" t="s">
        <v>372</v>
      </c>
      <c r="H314" s="4"/>
      <c r="I314" s="4"/>
      <c r="J314" s="4"/>
      <c r="K314" s="4"/>
    </row>
    <row r="315" spans="1:11" ht="14.1" customHeight="1">
      <c r="A315" s="4"/>
      <c r="B315" s="4"/>
      <c r="C315" s="7" t="s">
        <v>375</v>
      </c>
      <c r="D315" s="35" t="s">
        <v>348</v>
      </c>
      <c r="E315" s="35" t="s">
        <v>348</v>
      </c>
      <c r="F315" s="35" t="s">
        <v>434</v>
      </c>
      <c r="G315" s="35" t="s">
        <v>348</v>
      </c>
      <c r="H315" s="4"/>
      <c r="I315" s="4"/>
      <c r="J315" s="4"/>
      <c r="K315" s="4"/>
    </row>
    <row r="316" spans="1:11" ht="14.1" customHeight="1">
      <c r="A316" s="4"/>
      <c r="B316" s="4"/>
      <c r="C316" s="7" t="s">
        <v>374</v>
      </c>
      <c r="D316" s="35" t="s">
        <v>348</v>
      </c>
      <c r="E316" s="35" t="s">
        <v>348</v>
      </c>
      <c r="F316" s="35" t="s">
        <v>434</v>
      </c>
      <c r="G316" s="35" t="s">
        <v>348</v>
      </c>
      <c r="H316" s="4"/>
      <c r="I316" s="4"/>
      <c r="J316" s="4"/>
      <c r="K316" s="4"/>
    </row>
    <row r="317" spans="1:11" ht="14.1" customHeight="1">
      <c r="A317" s="4"/>
      <c r="B317" s="4"/>
      <c r="C317" s="7" t="s">
        <v>22</v>
      </c>
      <c r="D317" s="35" t="s">
        <v>348</v>
      </c>
      <c r="E317" s="35" t="s">
        <v>348</v>
      </c>
      <c r="F317" s="35" t="s">
        <v>434</v>
      </c>
      <c r="G317" s="35" t="s">
        <v>348</v>
      </c>
      <c r="H317" s="4"/>
      <c r="I317" s="4"/>
      <c r="J317" s="4"/>
      <c r="K317" s="4"/>
    </row>
    <row r="318" spans="1:11" ht="14.1" customHeight="1">
      <c r="A318" s="4"/>
      <c r="B318" s="4"/>
      <c r="C318" s="1312" t="s">
        <v>371</v>
      </c>
      <c r="D318" s="1313"/>
      <c r="E318" s="1313"/>
      <c r="F318" s="1313"/>
      <c r="G318" s="1313"/>
      <c r="H318" s="4"/>
      <c r="I318" s="4"/>
      <c r="J318" s="4"/>
      <c r="K318" s="4"/>
    </row>
    <row r="319" spans="1:11" ht="14.1" customHeight="1">
      <c r="A319" s="4"/>
      <c r="B319" s="4"/>
      <c r="C319" s="13"/>
      <c r="D319" s="33">
        <v>2022</v>
      </c>
      <c r="E319" s="33">
        <v>2023</v>
      </c>
      <c r="F319" s="33">
        <v>2024</v>
      </c>
      <c r="G319" s="33">
        <v>2025</v>
      </c>
      <c r="H319" s="4"/>
      <c r="I319" s="4"/>
      <c r="J319" s="4"/>
      <c r="K319" s="4"/>
    </row>
    <row r="320" spans="1:11" ht="14.1" customHeight="1">
      <c r="A320" s="4"/>
      <c r="B320" s="4"/>
      <c r="C320" s="12"/>
      <c r="D320" s="34" t="s">
        <v>7</v>
      </c>
      <c r="E320" s="34" t="s">
        <v>8</v>
      </c>
      <c r="F320" s="34" t="s">
        <v>8</v>
      </c>
      <c r="G320" s="34" t="s">
        <v>8</v>
      </c>
      <c r="H320" s="4"/>
      <c r="I320" s="4"/>
      <c r="J320" s="4"/>
      <c r="K320" s="4"/>
    </row>
    <row r="321" spans="1:11" ht="14.1" customHeight="1">
      <c r="A321" s="4"/>
      <c r="B321" s="4"/>
      <c r="C321" s="11" t="s">
        <v>368</v>
      </c>
      <c r="D321" s="30">
        <v>0</v>
      </c>
      <c r="E321" s="30">
        <v>0</v>
      </c>
      <c r="F321" s="30">
        <v>0</v>
      </c>
      <c r="G321" s="30">
        <v>0</v>
      </c>
      <c r="H321" s="4"/>
      <c r="I321" s="4"/>
      <c r="J321" s="4"/>
      <c r="K321" s="4"/>
    </row>
    <row r="322" spans="1:11" ht="14.1" customHeight="1">
      <c r="A322" s="4"/>
      <c r="B322" s="4"/>
      <c r="C322" s="11" t="s">
        <v>357</v>
      </c>
      <c r="D322" s="30">
        <v>0</v>
      </c>
      <c r="E322" s="30">
        <v>0</v>
      </c>
      <c r="F322" s="30">
        <v>0</v>
      </c>
      <c r="G322" s="30">
        <v>0</v>
      </c>
      <c r="H322" s="4"/>
      <c r="I322" s="4"/>
      <c r="J322" s="4"/>
      <c r="K322" s="4"/>
    </row>
    <row r="323" spans="1:11" ht="14.1" customHeight="1">
      <c r="A323" s="4"/>
      <c r="B323" s="4"/>
      <c r="C323" s="11" t="s">
        <v>361</v>
      </c>
      <c r="D323" s="30">
        <v>0</v>
      </c>
      <c r="E323" s="30">
        <v>0</v>
      </c>
      <c r="F323" s="30">
        <v>0</v>
      </c>
      <c r="G323" s="30">
        <v>0</v>
      </c>
      <c r="H323" s="4"/>
      <c r="I323" s="4"/>
      <c r="J323" s="4"/>
      <c r="K323" s="4"/>
    </row>
    <row r="324" spans="1:11" ht="14.1" customHeight="1">
      <c r="A324" s="4"/>
      <c r="B324" s="4"/>
      <c r="C324" s="11" t="s">
        <v>367</v>
      </c>
      <c r="D324" s="30">
        <v>0</v>
      </c>
      <c r="E324" s="30">
        <v>0</v>
      </c>
      <c r="F324" s="30">
        <v>0</v>
      </c>
      <c r="G324" s="30">
        <v>0</v>
      </c>
      <c r="H324" s="4"/>
      <c r="I324" s="4"/>
      <c r="J324" s="4"/>
      <c r="K324" s="4"/>
    </row>
    <row r="325" spans="1:11" ht="14.1" customHeight="1">
      <c r="A325" s="4"/>
      <c r="B325" s="4"/>
      <c r="C325" s="11" t="s">
        <v>357</v>
      </c>
      <c r="D325" s="30">
        <v>0</v>
      </c>
      <c r="E325" s="30">
        <v>0</v>
      </c>
      <c r="F325" s="30">
        <v>0</v>
      </c>
      <c r="G325" s="30">
        <v>0</v>
      </c>
      <c r="H325" s="4"/>
      <c r="I325" s="4"/>
      <c r="J325" s="4"/>
      <c r="K325" s="4"/>
    </row>
    <row r="326" spans="1:11" ht="14.1" customHeight="1">
      <c r="A326" s="4"/>
      <c r="B326" s="4"/>
      <c r="C326" s="11" t="s">
        <v>361</v>
      </c>
      <c r="D326" s="30">
        <v>0</v>
      </c>
      <c r="E326" s="30">
        <v>0</v>
      </c>
      <c r="F326" s="30">
        <v>0</v>
      </c>
      <c r="G326" s="30">
        <v>0</v>
      </c>
      <c r="H326" s="4"/>
      <c r="I326" s="4"/>
      <c r="J326" s="4"/>
      <c r="K326" s="4"/>
    </row>
    <row r="327" spans="1:11" ht="14.1" customHeight="1">
      <c r="A327" s="4"/>
      <c r="B327" s="4"/>
      <c r="C327" s="11" t="s">
        <v>366</v>
      </c>
      <c r="D327" s="30">
        <v>0</v>
      </c>
      <c r="E327" s="30">
        <v>0</v>
      </c>
      <c r="F327" s="30">
        <v>0</v>
      </c>
      <c r="G327" s="30">
        <v>0</v>
      </c>
      <c r="H327" s="4"/>
      <c r="I327" s="4"/>
      <c r="J327" s="4"/>
      <c r="K327" s="4"/>
    </row>
    <row r="328" spans="1:11" ht="14.1" customHeight="1">
      <c r="A328" s="4"/>
      <c r="B328" s="4"/>
      <c r="C328" s="11" t="s">
        <v>357</v>
      </c>
      <c r="D328" s="30">
        <v>0</v>
      </c>
      <c r="E328" s="30">
        <v>0</v>
      </c>
      <c r="F328" s="30">
        <v>0</v>
      </c>
      <c r="G328" s="30">
        <v>0</v>
      </c>
      <c r="H328" s="4"/>
      <c r="I328" s="4"/>
      <c r="J328" s="4"/>
      <c r="K328" s="4"/>
    </row>
    <row r="329" spans="1:11" ht="14.1" customHeight="1">
      <c r="A329" s="4"/>
      <c r="B329" s="4"/>
      <c r="C329" s="11" t="s">
        <v>361</v>
      </c>
      <c r="D329" s="30">
        <v>0</v>
      </c>
      <c r="E329" s="30">
        <v>0</v>
      </c>
      <c r="F329" s="30">
        <v>0</v>
      </c>
      <c r="G329" s="30">
        <v>0</v>
      </c>
      <c r="H329" s="4"/>
      <c r="I329" s="4"/>
      <c r="J329" s="4"/>
      <c r="K329" s="4"/>
    </row>
    <row r="330" spans="1:11" ht="14.1" customHeight="1">
      <c r="A330" s="4"/>
      <c r="B330" s="4"/>
      <c r="C330" s="11" t="s">
        <v>365</v>
      </c>
      <c r="D330" s="30">
        <v>0</v>
      </c>
      <c r="E330" s="30">
        <v>0</v>
      </c>
      <c r="F330" s="30">
        <v>0</v>
      </c>
      <c r="G330" s="30">
        <v>0</v>
      </c>
      <c r="H330" s="4"/>
      <c r="I330" s="4"/>
      <c r="J330" s="4"/>
      <c r="K330" s="4"/>
    </row>
    <row r="331" spans="1:11" ht="14.1" customHeight="1">
      <c r="A331" s="4"/>
      <c r="B331" s="4"/>
      <c r="C331" s="11" t="s">
        <v>357</v>
      </c>
      <c r="D331" s="30">
        <v>0</v>
      </c>
      <c r="E331" s="30">
        <v>0</v>
      </c>
      <c r="F331" s="30">
        <v>0</v>
      </c>
      <c r="G331" s="30">
        <v>0</v>
      </c>
      <c r="H331" s="4"/>
      <c r="I331" s="4"/>
      <c r="J331" s="4"/>
      <c r="K331" s="4"/>
    </row>
    <row r="332" spans="1:11" ht="14.1" customHeight="1">
      <c r="A332" s="4"/>
      <c r="B332" s="4"/>
      <c r="C332" s="11" t="s">
        <v>361</v>
      </c>
      <c r="D332" s="30">
        <v>0</v>
      </c>
      <c r="E332" s="30">
        <v>0</v>
      </c>
      <c r="F332" s="30">
        <v>0</v>
      </c>
      <c r="G332" s="30">
        <v>0</v>
      </c>
      <c r="H332" s="4"/>
      <c r="I332" s="4"/>
      <c r="J332" s="4"/>
      <c r="K332" s="4"/>
    </row>
    <row r="333" spans="1:11" ht="14.1" customHeight="1">
      <c r="A333" s="4"/>
      <c r="B333" s="4"/>
      <c r="C333" s="11" t="s">
        <v>370</v>
      </c>
      <c r="D333" s="30">
        <v>0</v>
      </c>
      <c r="E333" s="30">
        <v>0</v>
      </c>
      <c r="F333" s="30">
        <v>0</v>
      </c>
      <c r="G333" s="30">
        <v>0</v>
      </c>
      <c r="H333" s="4"/>
      <c r="I333" s="4"/>
      <c r="J333" s="4"/>
      <c r="K333" s="4"/>
    </row>
    <row r="334" spans="1:11" ht="14.1" customHeight="1">
      <c r="A334" s="4"/>
      <c r="B334" s="4"/>
      <c r="C334" s="11" t="s">
        <v>357</v>
      </c>
      <c r="D334" s="30">
        <v>0</v>
      </c>
      <c r="E334" s="30">
        <v>0</v>
      </c>
      <c r="F334" s="30">
        <v>0</v>
      </c>
      <c r="G334" s="30">
        <v>0</v>
      </c>
      <c r="H334" s="4"/>
      <c r="I334" s="4"/>
      <c r="J334" s="4"/>
      <c r="K334" s="4"/>
    </row>
    <row r="335" spans="1:11" ht="14.1" customHeight="1">
      <c r="A335" s="4"/>
      <c r="B335" s="4"/>
      <c r="C335" s="11" t="s">
        <v>361</v>
      </c>
      <c r="D335" s="30">
        <v>0</v>
      </c>
      <c r="E335" s="30">
        <v>0</v>
      </c>
      <c r="F335" s="30">
        <v>0</v>
      </c>
      <c r="G335" s="30">
        <v>0</v>
      </c>
      <c r="H335" s="4"/>
      <c r="I335" s="4"/>
      <c r="J335" s="4"/>
      <c r="K335" s="4"/>
    </row>
    <row r="336" spans="1:11" ht="14.1" customHeight="1">
      <c r="A336" s="4"/>
      <c r="B336" s="4"/>
      <c r="C336" s="11" t="s">
        <v>363</v>
      </c>
      <c r="D336" s="30">
        <v>0</v>
      </c>
      <c r="E336" s="30">
        <v>0</v>
      </c>
      <c r="F336" s="30">
        <v>0</v>
      </c>
      <c r="G336" s="30">
        <v>0</v>
      </c>
      <c r="H336" s="4"/>
      <c r="I336" s="4"/>
      <c r="J336" s="4"/>
      <c r="K336" s="4"/>
    </row>
    <row r="337" spans="1:11" ht="14.1" customHeight="1">
      <c r="A337" s="4"/>
      <c r="B337" s="4"/>
      <c r="C337" s="11" t="s">
        <v>357</v>
      </c>
      <c r="D337" s="30">
        <v>0</v>
      </c>
      <c r="E337" s="30">
        <v>0</v>
      </c>
      <c r="F337" s="30">
        <v>0</v>
      </c>
      <c r="G337" s="30">
        <v>0</v>
      </c>
      <c r="H337" s="4"/>
      <c r="I337" s="4"/>
      <c r="J337" s="4"/>
      <c r="K337" s="4"/>
    </row>
    <row r="338" spans="1:11" ht="14.1" customHeight="1">
      <c r="A338" s="4"/>
      <c r="B338" s="4"/>
      <c r="C338" s="11" t="s">
        <v>361</v>
      </c>
      <c r="D338" s="30">
        <v>0</v>
      </c>
      <c r="E338" s="30">
        <v>0</v>
      </c>
      <c r="F338" s="30">
        <v>0</v>
      </c>
      <c r="G338" s="30">
        <v>0</v>
      </c>
      <c r="H338" s="4"/>
      <c r="I338" s="4"/>
      <c r="J338" s="4"/>
      <c r="K338" s="4"/>
    </row>
    <row r="339" spans="1:11" ht="14.1" customHeight="1">
      <c r="A339" s="4"/>
      <c r="B339" s="4"/>
      <c r="C339" s="11" t="s">
        <v>362</v>
      </c>
      <c r="D339" s="30">
        <v>0</v>
      </c>
      <c r="E339" s="30">
        <v>0</v>
      </c>
      <c r="F339" s="30">
        <v>0</v>
      </c>
      <c r="G339" s="30">
        <v>0</v>
      </c>
      <c r="H339" s="4"/>
      <c r="I339" s="4"/>
      <c r="J339" s="4"/>
      <c r="K339" s="4"/>
    </row>
    <row r="340" spans="1:11" ht="14.1" customHeight="1">
      <c r="A340" s="4"/>
      <c r="B340" s="4"/>
      <c r="C340" s="11" t="s">
        <v>357</v>
      </c>
      <c r="D340" s="30">
        <v>0</v>
      </c>
      <c r="E340" s="30">
        <v>0</v>
      </c>
      <c r="F340" s="30">
        <v>0</v>
      </c>
      <c r="G340" s="30">
        <v>0</v>
      </c>
      <c r="H340" s="4"/>
      <c r="I340" s="4"/>
      <c r="J340" s="4"/>
      <c r="K340" s="4"/>
    </row>
    <row r="341" spans="1:11" ht="14.1" customHeight="1">
      <c r="A341" s="4"/>
      <c r="B341" s="4"/>
      <c r="C341" s="11" t="s">
        <v>361</v>
      </c>
      <c r="D341" s="30">
        <v>0</v>
      </c>
      <c r="E341" s="30">
        <v>0</v>
      </c>
      <c r="F341" s="30">
        <v>0</v>
      </c>
      <c r="G341" s="30">
        <v>0</v>
      </c>
      <c r="H341" s="4"/>
      <c r="I341" s="4"/>
      <c r="J341" s="4"/>
      <c r="K341" s="4"/>
    </row>
    <row r="342" spans="1:11" ht="14.1" customHeight="1">
      <c r="A342" s="4"/>
      <c r="B342" s="4"/>
      <c r="C342" s="11" t="s">
        <v>360</v>
      </c>
      <c r="D342" s="30">
        <v>0</v>
      </c>
      <c r="E342" s="30">
        <v>0</v>
      </c>
      <c r="F342" s="30">
        <v>0</v>
      </c>
      <c r="G342" s="30">
        <v>0</v>
      </c>
      <c r="H342" s="4"/>
      <c r="I342" s="4"/>
      <c r="J342" s="4"/>
      <c r="K342" s="4"/>
    </row>
    <row r="343" spans="1:11" ht="14.1" customHeight="1">
      <c r="A343" s="4"/>
      <c r="B343" s="4"/>
      <c r="C343" s="11" t="s">
        <v>357</v>
      </c>
      <c r="D343" s="30">
        <v>0</v>
      </c>
      <c r="E343" s="30">
        <v>0</v>
      </c>
      <c r="F343" s="30">
        <v>0</v>
      </c>
      <c r="G343" s="30">
        <v>0</v>
      </c>
      <c r="H343" s="4"/>
      <c r="I343" s="4"/>
      <c r="J343" s="4"/>
      <c r="K343" s="4"/>
    </row>
    <row r="344" spans="1:11" ht="14.1" customHeight="1">
      <c r="A344" s="4"/>
      <c r="B344" s="4"/>
      <c r="C344" s="11" t="s">
        <v>356</v>
      </c>
      <c r="D344" s="30">
        <v>0</v>
      </c>
      <c r="E344" s="30">
        <v>0</v>
      </c>
      <c r="F344" s="30">
        <v>0</v>
      </c>
      <c r="G344" s="30">
        <v>0</v>
      </c>
      <c r="H344" s="4"/>
      <c r="I344" s="4"/>
      <c r="J344" s="4"/>
      <c r="K344" s="4"/>
    </row>
    <row r="345" spans="1:11" ht="14.1" customHeight="1">
      <c r="A345" s="4"/>
      <c r="B345" s="4"/>
      <c r="C345" s="11" t="s">
        <v>355</v>
      </c>
      <c r="D345" s="30">
        <v>0</v>
      </c>
      <c r="E345" s="30">
        <v>0</v>
      </c>
      <c r="F345" s="30">
        <v>0</v>
      </c>
      <c r="G345" s="30">
        <v>0</v>
      </c>
      <c r="H345" s="4"/>
      <c r="I345" s="4"/>
      <c r="J345" s="4"/>
      <c r="K345" s="4"/>
    </row>
    <row r="346" spans="1:11" ht="14.1" customHeight="1">
      <c r="A346" s="4"/>
      <c r="B346" s="4"/>
      <c r="C346" s="11" t="s">
        <v>354</v>
      </c>
      <c r="D346" s="30">
        <v>0</v>
      </c>
      <c r="E346" s="30">
        <v>0</v>
      </c>
      <c r="F346" s="30">
        <v>0</v>
      </c>
      <c r="G346" s="30">
        <v>0</v>
      </c>
      <c r="H346" s="4"/>
      <c r="I346" s="4"/>
      <c r="J346" s="4"/>
      <c r="K346" s="4"/>
    </row>
    <row r="347" spans="1:11" ht="14.1" customHeight="1">
      <c r="A347" s="4"/>
      <c r="B347" s="4"/>
      <c r="C347" s="11" t="s">
        <v>353</v>
      </c>
      <c r="D347" s="30">
        <v>0</v>
      </c>
      <c r="E347" s="30">
        <v>0</v>
      </c>
      <c r="F347" s="30">
        <v>0</v>
      </c>
      <c r="G347" s="30">
        <v>0</v>
      </c>
      <c r="H347" s="4"/>
      <c r="I347" s="4"/>
      <c r="J347" s="4"/>
      <c r="K347" s="4"/>
    </row>
    <row r="348" spans="1:11" ht="14.1" customHeight="1">
      <c r="A348" s="4"/>
      <c r="B348" s="4"/>
      <c r="C348" s="11" t="s">
        <v>359</v>
      </c>
      <c r="D348" s="30">
        <v>0</v>
      </c>
      <c r="E348" s="30">
        <v>1900000</v>
      </c>
      <c r="F348" s="30">
        <v>0</v>
      </c>
      <c r="G348" s="30">
        <v>0</v>
      </c>
      <c r="H348" s="4"/>
      <c r="I348" s="4"/>
      <c r="J348" s="4"/>
      <c r="K348" s="4"/>
    </row>
    <row r="349" spans="1:11" ht="14.1" customHeight="1">
      <c r="A349" s="4"/>
      <c r="B349" s="4"/>
      <c r="C349" s="11" t="s">
        <v>357</v>
      </c>
      <c r="D349" s="30">
        <v>0</v>
      </c>
      <c r="E349" s="30">
        <v>1900000</v>
      </c>
      <c r="F349" s="30">
        <v>0</v>
      </c>
      <c r="G349" s="30">
        <v>0</v>
      </c>
      <c r="H349" s="4"/>
      <c r="I349" s="4"/>
      <c r="J349" s="4"/>
      <c r="K349" s="4"/>
    </row>
    <row r="350" spans="1:11" ht="14.1" customHeight="1">
      <c r="A350" s="4"/>
      <c r="B350" s="4"/>
      <c r="C350" s="11" t="s">
        <v>356</v>
      </c>
      <c r="D350" s="30">
        <v>0</v>
      </c>
      <c r="E350" s="30">
        <v>0</v>
      </c>
      <c r="F350" s="30">
        <v>0</v>
      </c>
      <c r="G350" s="30">
        <v>0</v>
      </c>
      <c r="H350" s="4"/>
      <c r="I350" s="4"/>
      <c r="J350" s="4"/>
      <c r="K350" s="4"/>
    </row>
    <row r="351" spans="1:11" ht="14.1" customHeight="1">
      <c r="A351" s="4"/>
      <c r="B351" s="4"/>
      <c r="C351" s="11" t="s">
        <v>355</v>
      </c>
      <c r="D351" s="30">
        <v>0</v>
      </c>
      <c r="E351" s="30">
        <v>0</v>
      </c>
      <c r="F351" s="30">
        <v>0</v>
      </c>
      <c r="G351" s="30">
        <v>0</v>
      </c>
      <c r="H351" s="4"/>
      <c r="I351" s="4"/>
      <c r="J351" s="4"/>
      <c r="K351" s="4"/>
    </row>
    <row r="352" spans="1:11" ht="14.1" customHeight="1">
      <c r="A352" s="4"/>
      <c r="B352" s="4"/>
      <c r="C352" s="11" t="s">
        <v>354</v>
      </c>
      <c r="D352" s="30">
        <v>0</v>
      </c>
      <c r="E352" s="30">
        <v>0</v>
      </c>
      <c r="F352" s="30">
        <v>0</v>
      </c>
      <c r="G352" s="30">
        <v>0</v>
      </c>
      <c r="H352" s="4"/>
      <c r="I352" s="4"/>
      <c r="J352" s="4"/>
      <c r="K352" s="4"/>
    </row>
    <row r="353" spans="1:11" ht="14.1" customHeight="1">
      <c r="A353" s="4"/>
      <c r="B353" s="4"/>
      <c r="C353" s="11" t="s">
        <v>353</v>
      </c>
      <c r="D353" s="30">
        <v>0</v>
      </c>
      <c r="E353" s="30">
        <v>0</v>
      </c>
      <c r="F353" s="30">
        <v>0</v>
      </c>
      <c r="G353" s="30">
        <v>0</v>
      </c>
      <c r="H353" s="4"/>
      <c r="I353" s="4"/>
      <c r="J353" s="4"/>
      <c r="K353" s="4"/>
    </row>
    <row r="354" spans="1:11" ht="14.1" customHeight="1">
      <c r="A354" s="4"/>
      <c r="B354" s="4"/>
      <c r="C354" s="11" t="s">
        <v>358</v>
      </c>
      <c r="D354" s="30">
        <v>0</v>
      </c>
      <c r="E354" s="30">
        <v>0</v>
      </c>
      <c r="F354" s="30">
        <v>0</v>
      </c>
      <c r="G354" s="30">
        <v>0</v>
      </c>
      <c r="H354" s="4"/>
      <c r="I354" s="4"/>
      <c r="J354" s="4"/>
      <c r="K354" s="4"/>
    </row>
    <row r="355" spans="1:11" ht="14.1" customHeight="1">
      <c r="A355" s="4"/>
      <c r="B355" s="4"/>
      <c r="C355" s="11" t="s">
        <v>357</v>
      </c>
      <c r="D355" s="30">
        <v>0</v>
      </c>
      <c r="E355" s="30">
        <v>0</v>
      </c>
      <c r="F355" s="30">
        <v>0</v>
      </c>
      <c r="G355" s="30">
        <v>0</v>
      </c>
      <c r="H355" s="4"/>
      <c r="I355" s="4"/>
      <c r="J355" s="4"/>
      <c r="K355" s="4"/>
    </row>
    <row r="356" spans="1:11" ht="14.1" customHeight="1">
      <c r="A356" s="4"/>
      <c r="B356" s="4"/>
      <c r="C356" s="11" t="s">
        <v>356</v>
      </c>
      <c r="D356" s="30">
        <v>0</v>
      </c>
      <c r="E356" s="30">
        <v>0</v>
      </c>
      <c r="F356" s="30">
        <v>0</v>
      </c>
      <c r="G356" s="30">
        <v>0</v>
      </c>
      <c r="H356" s="4"/>
      <c r="I356" s="4"/>
      <c r="J356" s="4"/>
      <c r="K356" s="4"/>
    </row>
    <row r="357" spans="1:11" ht="14.1" customHeight="1">
      <c r="A357" s="4"/>
      <c r="B357" s="4"/>
      <c r="C357" s="11" t="s">
        <v>355</v>
      </c>
      <c r="D357" s="30">
        <v>0</v>
      </c>
      <c r="E357" s="30">
        <v>0</v>
      </c>
      <c r="F357" s="30">
        <v>0</v>
      </c>
      <c r="G357" s="30">
        <v>0</v>
      </c>
      <c r="H357" s="4"/>
      <c r="I357" s="4"/>
      <c r="J357" s="4"/>
      <c r="K357" s="4"/>
    </row>
    <row r="358" spans="1:11" ht="14.1" customHeight="1">
      <c r="A358" s="4"/>
      <c r="B358" s="4"/>
      <c r="C358" s="11" t="s">
        <v>354</v>
      </c>
      <c r="D358" s="30">
        <v>0</v>
      </c>
      <c r="E358" s="30">
        <v>0</v>
      </c>
      <c r="F358" s="30">
        <v>0</v>
      </c>
      <c r="G358" s="30">
        <v>0</v>
      </c>
      <c r="H358" s="4"/>
      <c r="I358" s="4"/>
      <c r="J358" s="4"/>
      <c r="K358" s="4"/>
    </row>
    <row r="359" spans="1:11" ht="14.1" customHeight="1">
      <c r="A359" s="4"/>
      <c r="B359" s="4"/>
      <c r="C359" s="11" t="s">
        <v>353</v>
      </c>
      <c r="D359" s="30">
        <v>0</v>
      </c>
      <c r="E359" s="30">
        <v>0</v>
      </c>
      <c r="F359" s="30">
        <v>0</v>
      </c>
      <c r="G359" s="30">
        <v>0</v>
      </c>
      <c r="H359" s="4"/>
      <c r="I359" s="4"/>
      <c r="J359" s="4"/>
      <c r="K359" s="4"/>
    </row>
    <row r="360" spans="1:11" ht="14.1" customHeight="1">
      <c r="A360" s="4"/>
      <c r="B360" s="4"/>
      <c r="C360" s="11" t="s">
        <v>352</v>
      </c>
      <c r="D360" s="30">
        <v>0</v>
      </c>
      <c r="E360" s="30">
        <v>0</v>
      </c>
      <c r="F360" s="30">
        <v>0</v>
      </c>
      <c r="G360" s="30">
        <v>0</v>
      </c>
      <c r="H360" s="4"/>
      <c r="I360" s="4"/>
      <c r="J360" s="4"/>
      <c r="K360" s="4"/>
    </row>
    <row r="361" spans="1:11" ht="14.1" customHeight="1">
      <c r="A361" s="4"/>
      <c r="B361" s="4"/>
      <c r="C361" s="11" t="s">
        <v>351</v>
      </c>
      <c r="D361" s="30">
        <v>0</v>
      </c>
      <c r="E361" s="30">
        <v>0</v>
      </c>
      <c r="F361" s="30">
        <v>0</v>
      </c>
      <c r="G361" s="30">
        <v>0</v>
      </c>
      <c r="H361" s="4"/>
      <c r="I361" s="4"/>
      <c r="J361" s="4"/>
      <c r="K361" s="4"/>
    </row>
    <row r="362" spans="1:11" ht="14.1" customHeight="1">
      <c r="A362" s="4"/>
      <c r="B362" s="4"/>
      <c r="C362" s="10" t="s">
        <v>145</v>
      </c>
      <c r="D362" s="30">
        <v>0</v>
      </c>
      <c r="E362" s="30">
        <v>1900000</v>
      </c>
      <c r="F362" s="30">
        <v>0</v>
      </c>
      <c r="G362" s="30">
        <v>0</v>
      </c>
      <c r="H362" s="4"/>
      <c r="I362" s="4"/>
      <c r="J362" s="4"/>
      <c r="K362" s="4"/>
    </row>
    <row r="363" spans="1:11" ht="20.100000000000001" customHeight="1">
      <c r="A363" s="4"/>
      <c r="B363" s="4"/>
      <c r="C363" s="26" t="s">
        <v>3716</v>
      </c>
      <c r="D363" s="1316" t="s">
        <v>3717</v>
      </c>
      <c r="E363" s="1317"/>
      <c r="F363" s="1317"/>
      <c r="G363" s="1317"/>
      <c r="H363" s="4"/>
      <c r="I363" s="4"/>
      <c r="J363" s="4"/>
      <c r="K363" s="4"/>
    </row>
    <row r="364" spans="1:11" ht="18" customHeight="1">
      <c r="A364" s="4"/>
      <c r="B364" s="4"/>
      <c r="C364" s="14" t="s">
        <v>382</v>
      </c>
      <c r="D364" s="1314" t="s">
        <v>3718</v>
      </c>
      <c r="E364" s="1315"/>
      <c r="F364" s="1315"/>
      <c r="G364" s="1315"/>
      <c r="H364" s="4"/>
      <c r="I364" s="4"/>
      <c r="J364" s="4"/>
      <c r="K364" s="4"/>
    </row>
    <row r="365" spans="1:11" ht="18" customHeight="1">
      <c r="A365" s="4"/>
      <c r="B365" s="4"/>
      <c r="C365" s="27" t="s">
        <v>380</v>
      </c>
      <c r="D365" s="1310" t="s">
        <v>348</v>
      </c>
      <c r="E365" s="1311"/>
      <c r="F365" s="1311"/>
      <c r="G365" s="1311"/>
      <c r="H365" s="4"/>
      <c r="I365" s="4"/>
      <c r="J365" s="4"/>
      <c r="K365" s="4"/>
    </row>
    <row r="366" spans="1:11" ht="18" customHeight="1">
      <c r="A366" s="4"/>
      <c r="B366" s="4"/>
      <c r="C366" s="27" t="s">
        <v>15</v>
      </c>
      <c r="D366" s="1310" t="s">
        <v>411</v>
      </c>
      <c r="E366" s="1311"/>
      <c r="F366" s="1311"/>
      <c r="G366" s="1311"/>
      <c r="H366" s="4"/>
      <c r="I366" s="4"/>
      <c r="J366" s="4"/>
      <c r="K366" s="4"/>
    </row>
    <row r="367" spans="1:11" ht="15" customHeight="1">
      <c r="A367" s="4"/>
      <c r="B367" s="4"/>
      <c r="C367" s="13"/>
      <c r="D367" s="33">
        <v>2022</v>
      </c>
      <c r="E367" s="33">
        <v>2023</v>
      </c>
      <c r="F367" s="33">
        <v>2024</v>
      </c>
      <c r="G367" s="33">
        <v>2025</v>
      </c>
      <c r="H367" s="4"/>
      <c r="I367" s="4"/>
      <c r="J367" s="4"/>
      <c r="K367" s="4"/>
    </row>
    <row r="368" spans="1:11" ht="15" customHeight="1">
      <c r="A368" s="4"/>
      <c r="B368" s="4"/>
      <c r="C368" s="12"/>
      <c r="D368" s="34" t="s">
        <v>7</v>
      </c>
      <c r="E368" s="34" t="s">
        <v>8</v>
      </c>
      <c r="F368" s="34" t="s">
        <v>8</v>
      </c>
      <c r="G368" s="34" t="s">
        <v>8</v>
      </c>
      <c r="H368" s="4"/>
      <c r="I368" s="4"/>
      <c r="J368" s="4"/>
      <c r="K368" s="4"/>
    </row>
    <row r="369" spans="1:11" ht="14.1" customHeight="1">
      <c r="A369" s="4"/>
      <c r="B369" s="4"/>
      <c r="C369" s="7" t="s">
        <v>16</v>
      </c>
      <c r="D369" s="35" t="s">
        <v>348</v>
      </c>
      <c r="E369" s="35" t="s">
        <v>411</v>
      </c>
      <c r="F369" s="35" t="s">
        <v>372</v>
      </c>
      <c r="G369" s="35" t="s">
        <v>372</v>
      </c>
      <c r="H369" s="4"/>
      <c r="I369" s="4"/>
      <c r="J369" s="4"/>
      <c r="K369" s="4"/>
    </row>
    <row r="370" spans="1:11" ht="14.1" customHeight="1">
      <c r="A370" s="4"/>
      <c r="B370" s="4"/>
      <c r="C370" s="7" t="s">
        <v>481</v>
      </c>
      <c r="D370" s="35" t="s">
        <v>372</v>
      </c>
      <c r="E370" s="35" t="s">
        <v>3719</v>
      </c>
      <c r="F370" s="35" t="s">
        <v>372</v>
      </c>
      <c r="G370" s="35" t="s">
        <v>372</v>
      </c>
      <c r="H370" s="4"/>
      <c r="I370" s="4"/>
      <c r="J370" s="4"/>
      <c r="K370" s="4"/>
    </row>
    <row r="371" spans="1:11" ht="14.1" customHeight="1">
      <c r="A371" s="4"/>
      <c r="B371" s="4"/>
      <c r="C371" s="7" t="s">
        <v>480</v>
      </c>
      <c r="D371" s="35" t="s">
        <v>372</v>
      </c>
      <c r="E371" s="35" t="s">
        <v>3719</v>
      </c>
      <c r="F371" s="35" t="s">
        <v>372</v>
      </c>
      <c r="G371" s="35" t="s">
        <v>372</v>
      </c>
      <c r="H371" s="4"/>
      <c r="I371" s="4"/>
      <c r="J371" s="4"/>
      <c r="K371" s="4"/>
    </row>
    <row r="372" spans="1:11" ht="14.1" customHeight="1">
      <c r="A372" s="4"/>
      <c r="B372" s="4"/>
      <c r="C372" s="7" t="s">
        <v>375</v>
      </c>
      <c r="D372" s="35" t="s">
        <v>348</v>
      </c>
      <c r="E372" s="35" t="s">
        <v>348</v>
      </c>
      <c r="F372" s="35" t="s">
        <v>434</v>
      </c>
      <c r="G372" s="35" t="s">
        <v>348</v>
      </c>
      <c r="H372" s="4"/>
      <c r="I372" s="4"/>
      <c r="J372" s="4"/>
      <c r="K372" s="4"/>
    </row>
    <row r="373" spans="1:11" ht="14.1" customHeight="1">
      <c r="A373" s="4"/>
      <c r="B373" s="4"/>
      <c r="C373" s="7" t="s">
        <v>374</v>
      </c>
      <c r="D373" s="35" t="s">
        <v>348</v>
      </c>
      <c r="E373" s="35" t="s">
        <v>348</v>
      </c>
      <c r="F373" s="35" t="s">
        <v>434</v>
      </c>
      <c r="G373" s="35" t="s">
        <v>348</v>
      </c>
      <c r="H373" s="4"/>
      <c r="I373" s="4"/>
      <c r="J373" s="4"/>
      <c r="K373" s="4"/>
    </row>
    <row r="374" spans="1:11" ht="14.1" customHeight="1">
      <c r="A374" s="4"/>
      <c r="B374" s="4"/>
      <c r="C374" s="7" t="s">
        <v>22</v>
      </c>
      <c r="D374" s="35" t="s">
        <v>348</v>
      </c>
      <c r="E374" s="35" t="s">
        <v>348</v>
      </c>
      <c r="F374" s="35" t="s">
        <v>434</v>
      </c>
      <c r="G374" s="35" t="s">
        <v>348</v>
      </c>
      <c r="H374" s="4"/>
      <c r="I374" s="4"/>
      <c r="J374" s="4"/>
      <c r="K374" s="4"/>
    </row>
    <row r="375" spans="1:11" ht="14.1" customHeight="1">
      <c r="A375" s="4"/>
      <c r="B375" s="4"/>
      <c r="C375" s="1312" t="s">
        <v>371</v>
      </c>
      <c r="D375" s="1313"/>
      <c r="E375" s="1313"/>
      <c r="F375" s="1313"/>
      <c r="G375" s="1313"/>
      <c r="H375" s="4"/>
      <c r="I375" s="4"/>
      <c r="J375" s="4"/>
      <c r="K375" s="4"/>
    </row>
    <row r="376" spans="1:11" ht="14.1" customHeight="1">
      <c r="A376" s="4"/>
      <c r="B376" s="4"/>
      <c r="C376" s="13"/>
      <c r="D376" s="33">
        <v>2022</v>
      </c>
      <c r="E376" s="33">
        <v>2023</v>
      </c>
      <c r="F376" s="33">
        <v>2024</v>
      </c>
      <c r="G376" s="33">
        <v>2025</v>
      </c>
      <c r="H376" s="4"/>
      <c r="I376" s="4"/>
      <c r="J376" s="4"/>
      <c r="K376" s="4"/>
    </row>
    <row r="377" spans="1:11" ht="14.1" customHeight="1">
      <c r="A377" s="4"/>
      <c r="B377" s="4"/>
      <c r="C377" s="12"/>
      <c r="D377" s="34" t="s">
        <v>7</v>
      </c>
      <c r="E377" s="34" t="s">
        <v>8</v>
      </c>
      <c r="F377" s="34" t="s">
        <v>8</v>
      </c>
      <c r="G377" s="34" t="s">
        <v>8</v>
      </c>
      <c r="H377" s="4"/>
      <c r="I377" s="4"/>
      <c r="J377" s="4"/>
      <c r="K377" s="4"/>
    </row>
    <row r="378" spans="1:11" ht="14.1" customHeight="1">
      <c r="A378" s="4"/>
      <c r="B378" s="4"/>
      <c r="C378" s="11" t="s">
        <v>368</v>
      </c>
      <c r="D378" s="30">
        <v>0</v>
      </c>
      <c r="E378" s="30">
        <v>0</v>
      </c>
      <c r="F378" s="30">
        <v>0</v>
      </c>
      <c r="G378" s="30">
        <v>0</v>
      </c>
      <c r="H378" s="4"/>
      <c r="I378" s="4"/>
      <c r="J378" s="4"/>
      <c r="K378" s="4"/>
    </row>
    <row r="379" spans="1:11" ht="14.1" customHeight="1">
      <c r="A379" s="4"/>
      <c r="B379" s="4"/>
      <c r="C379" s="11" t="s">
        <v>357</v>
      </c>
      <c r="D379" s="30">
        <v>0</v>
      </c>
      <c r="E379" s="30">
        <v>0</v>
      </c>
      <c r="F379" s="30">
        <v>0</v>
      </c>
      <c r="G379" s="30">
        <v>0</v>
      </c>
      <c r="H379" s="4"/>
      <c r="I379" s="4"/>
      <c r="J379" s="4"/>
      <c r="K379" s="4"/>
    </row>
    <row r="380" spans="1:11" ht="14.1" customHeight="1">
      <c r="A380" s="4"/>
      <c r="B380" s="4"/>
      <c r="C380" s="11" t="s">
        <v>361</v>
      </c>
      <c r="D380" s="30">
        <v>0</v>
      </c>
      <c r="E380" s="30">
        <v>0</v>
      </c>
      <c r="F380" s="30">
        <v>0</v>
      </c>
      <c r="G380" s="30">
        <v>0</v>
      </c>
      <c r="H380" s="4"/>
      <c r="I380" s="4"/>
      <c r="J380" s="4"/>
      <c r="K380" s="4"/>
    </row>
    <row r="381" spans="1:11" ht="14.1" customHeight="1">
      <c r="A381" s="4"/>
      <c r="B381" s="4"/>
      <c r="C381" s="11" t="s">
        <v>367</v>
      </c>
      <c r="D381" s="30">
        <v>0</v>
      </c>
      <c r="E381" s="30">
        <v>0</v>
      </c>
      <c r="F381" s="30">
        <v>0</v>
      </c>
      <c r="G381" s="30">
        <v>0</v>
      </c>
      <c r="H381" s="4"/>
      <c r="I381" s="4"/>
      <c r="J381" s="4"/>
      <c r="K381" s="4"/>
    </row>
    <row r="382" spans="1:11" ht="14.1" customHeight="1">
      <c r="A382" s="4"/>
      <c r="B382" s="4"/>
      <c r="C382" s="11" t="s">
        <v>357</v>
      </c>
      <c r="D382" s="30">
        <v>0</v>
      </c>
      <c r="E382" s="30">
        <v>0</v>
      </c>
      <c r="F382" s="30">
        <v>0</v>
      </c>
      <c r="G382" s="30">
        <v>0</v>
      </c>
      <c r="H382" s="4"/>
      <c r="I382" s="4"/>
      <c r="J382" s="4"/>
      <c r="K382" s="4"/>
    </row>
    <row r="383" spans="1:11" ht="14.1" customHeight="1">
      <c r="A383" s="4"/>
      <c r="B383" s="4"/>
      <c r="C383" s="11" t="s">
        <v>361</v>
      </c>
      <c r="D383" s="30">
        <v>0</v>
      </c>
      <c r="E383" s="30">
        <v>0</v>
      </c>
      <c r="F383" s="30">
        <v>0</v>
      </c>
      <c r="G383" s="30">
        <v>0</v>
      </c>
      <c r="H383" s="4"/>
      <c r="I383" s="4"/>
      <c r="J383" s="4"/>
      <c r="K383" s="4"/>
    </row>
    <row r="384" spans="1:11" ht="14.1" customHeight="1">
      <c r="A384" s="4"/>
      <c r="B384" s="4"/>
      <c r="C384" s="11" t="s">
        <v>366</v>
      </c>
      <c r="D384" s="30">
        <v>0</v>
      </c>
      <c r="E384" s="30">
        <v>0</v>
      </c>
      <c r="F384" s="30">
        <v>0</v>
      </c>
      <c r="G384" s="30">
        <v>0</v>
      </c>
      <c r="H384" s="4"/>
      <c r="I384" s="4"/>
      <c r="J384" s="4"/>
      <c r="K384" s="4"/>
    </row>
    <row r="385" spans="1:11" ht="14.1" customHeight="1">
      <c r="A385" s="4"/>
      <c r="B385" s="4"/>
      <c r="C385" s="11" t="s">
        <v>357</v>
      </c>
      <c r="D385" s="30">
        <v>0</v>
      </c>
      <c r="E385" s="30">
        <v>0</v>
      </c>
      <c r="F385" s="30">
        <v>0</v>
      </c>
      <c r="G385" s="30">
        <v>0</v>
      </c>
      <c r="H385" s="4"/>
      <c r="I385" s="4"/>
      <c r="J385" s="4"/>
      <c r="K385" s="4"/>
    </row>
    <row r="386" spans="1:11" ht="14.1" customHeight="1">
      <c r="A386" s="4"/>
      <c r="B386" s="4"/>
      <c r="C386" s="11" t="s">
        <v>361</v>
      </c>
      <c r="D386" s="30">
        <v>0</v>
      </c>
      <c r="E386" s="30">
        <v>0</v>
      </c>
      <c r="F386" s="30">
        <v>0</v>
      </c>
      <c r="G386" s="30">
        <v>0</v>
      </c>
      <c r="H386" s="4"/>
      <c r="I386" s="4"/>
      <c r="J386" s="4"/>
      <c r="K386" s="4"/>
    </row>
    <row r="387" spans="1:11" ht="14.1" customHeight="1">
      <c r="A387" s="4"/>
      <c r="B387" s="4"/>
      <c r="C387" s="11" t="s">
        <v>365</v>
      </c>
      <c r="D387" s="30">
        <v>0</v>
      </c>
      <c r="E387" s="30">
        <v>0</v>
      </c>
      <c r="F387" s="30">
        <v>0</v>
      </c>
      <c r="G387" s="30">
        <v>0</v>
      </c>
      <c r="H387" s="4"/>
      <c r="I387" s="4"/>
      <c r="J387" s="4"/>
      <c r="K387" s="4"/>
    </row>
    <row r="388" spans="1:11" ht="14.1" customHeight="1">
      <c r="A388" s="4"/>
      <c r="B388" s="4"/>
      <c r="C388" s="11" t="s">
        <v>357</v>
      </c>
      <c r="D388" s="30">
        <v>0</v>
      </c>
      <c r="E388" s="30">
        <v>0</v>
      </c>
      <c r="F388" s="30">
        <v>0</v>
      </c>
      <c r="G388" s="30">
        <v>0</v>
      </c>
      <c r="H388" s="4"/>
      <c r="I388" s="4"/>
      <c r="J388" s="4"/>
      <c r="K388" s="4"/>
    </row>
    <row r="389" spans="1:11" ht="14.1" customHeight="1">
      <c r="A389" s="4"/>
      <c r="B389" s="4"/>
      <c r="C389" s="11" t="s">
        <v>361</v>
      </c>
      <c r="D389" s="30">
        <v>0</v>
      </c>
      <c r="E389" s="30">
        <v>0</v>
      </c>
      <c r="F389" s="30">
        <v>0</v>
      </c>
      <c r="G389" s="30">
        <v>0</v>
      </c>
      <c r="H389" s="4"/>
      <c r="I389" s="4"/>
      <c r="J389" s="4"/>
      <c r="K389" s="4"/>
    </row>
    <row r="390" spans="1:11" ht="14.1" customHeight="1">
      <c r="A390" s="4"/>
      <c r="B390" s="4"/>
      <c r="C390" s="11" t="s">
        <v>370</v>
      </c>
      <c r="D390" s="30">
        <v>0</v>
      </c>
      <c r="E390" s="30">
        <v>0</v>
      </c>
      <c r="F390" s="30">
        <v>0</v>
      </c>
      <c r="G390" s="30">
        <v>0</v>
      </c>
      <c r="H390" s="4"/>
      <c r="I390" s="4"/>
      <c r="J390" s="4"/>
      <c r="K390" s="4"/>
    </row>
    <row r="391" spans="1:11" ht="14.1" customHeight="1">
      <c r="A391" s="4"/>
      <c r="B391" s="4"/>
      <c r="C391" s="11" t="s">
        <v>357</v>
      </c>
      <c r="D391" s="30">
        <v>0</v>
      </c>
      <c r="E391" s="30">
        <v>0</v>
      </c>
      <c r="F391" s="30">
        <v>0</v>
      </c>
      <c r="G391" s="30">
        <v>0</v>
      </c>
      <c r="H391" s="4"/>
      <c r="I391" s="4"/>
      <c r="J391" s="4"/>
      <c r="K391" s="4"/>
    </row>
    <row r="392" spans="1:11" ht="14.1" customHeight="1">
      <c r="A392" s="4"/>
      <c r="B392" s="4"/>
      <c r="C392" s="11" t="s">
        <v>361</v>
      </c>
      <c r="D392" s="30">
        <v>0</v>
      </c>
      <c r="E392" s="30">
        <v>0</v>
      </c>
      <c r="F392" s="30">
        <v>0</v>
      </c>
      <c r="G392" s="30">
        <v>0</v>
      </c>
      <c r="H392" s="4"/>
      <c r="I392" s="4"/>
      <c r="J392" s="4"/>
      <c r="K392" s="4"/>
    </row>
    <row r="393" spans="1:11" ht="14.1" customHeight="1">
      <c r="A393" s="4"/>
      <c r="B393" s="4"/>
      <c r="C393" s="11" t="s">
        <v>363</v>
      </c>
      <c r="D393" s="30">
        <v>0</v>
      </c>
      <c r="E393" s="30">
        <v>0</v>
      </c>
      <c r="F393" s="30">
        <v>0</v>
      </c>
      <c r="G393" s="30">
        <v>0</v>
      </c>
      <c r="H393" s="4"/>
      <c r="I393" s="4"/>
      <c r="J393" s="4"/>
      <c r="K393" s="4"/>
    </row>
    <row r="394" spans="1:11" ht="14.1" customHeight="1">
      <c r="A394" s="4"/>
      <c r="B394" s="4"/>
      <c r="C394" s="11" t="s">
        <v>357</v>
      </c>
      <c r="D394" s="30">
        <v>0</v>
      </c>
      <c r="E394" s="30">
        <v>0</v>
      </c>
      <c r="F394" s="30">
        <v>0</v>
      </c>
      <c r="G394" s="30">
        <v>0</v>
      </c>
      <c r="H394" s="4"/>
      <c r="I394" s="4"/>
      <c r="J394" s="4"/>
      <c r="K394" s="4"/>
    </row>
    <row r="395" spans="1:11" ht="14.1" customHeight="1">
      <c r="A395" s="4"/>
      <c r="B395" s="4"/>
      <c r="C395" s="11" t="s">
        <v>361</v>
      </c>
      <c r="D395" s="30">
        <v>0</v>
      </c>
      <c r="E395" s="30">
        <v>0</v>
      </c>
      <c r="F395" s="30">
        <v>0</v>
      </c>
      <c r="G395" s="30">
        <v>0</v>
      </c>
      <c r="H395" s="4"/>
      <c r="I395" s="4"/>
      <c r="J395" s="4"/>
      <c r="K395" s="4"/>
    </row>
    <row r="396" spans="1:11" ht="14.1" customHeight="1">
      <c r="A396" s="4"/>
      <c r="B396" s="4"/>
      <c r="C396" s="11" t="s">
        <v>362</v>
      </c>
      <c r="D396" s="30">
        <v>0</v>
      </c>
      <c r="E396" s="30">
        <v>0</v>
      </c>
      <c r="F396" s="30">
        <v>0</v>
      </c>
      <c r="G396" s="30">
        <v>0</v>
      </c>
      <c r="H396" s="4"/>
      <c r="I396" s="4"/>
      <c r="J396" s="4"/>
      <c r="K396" s="4"/>
    </row>
    <row r="397" spans="1:11" ht="14.1" customHeight="1">
      <c r="A397" s="4"/>
      <c r="B397" s="4"/>
      <c r="C397" s="11" t="s">
        <v>357</v>
      </c>
      <c r="D397" s="30">
        <v>0</v>
      </c>
      <c r="E397" s="30">
        <v>0</v>
      </c>
      <c r="F397" s="30">
        <v>0</v>
      </c>
      <c r="G397" s="30">
        <v>0</v>
      </c>
      <c r="H397" s="4"/>
      <c r="I397" s="4"/>
      <c r="J397" s="4"/>
      <c r="K397" s="4"/>
    </row>
    <row r="398" spans="1:11" ht="14.1" customHeight="1">
      <c r="A398" s="4"/>
      <c r="B398" s="4"/>
      <c r="C398" s="11" t="s">
        <v>361</v>
      </c>
      <c r="D398" s="30">
        <v>0</v>
      </c>
      <c r="E398" s="30">
        <v>0</v>
      </c>
      <c r="F398" s="30">
        <v>0</v>
      </c>
      <c r="G398" s="30">
        <v>0</v>
      </c>
      <c r="H398" s="4"/>
      <c r="I398" s="4"/>
      <c r="J398" s="4"/>
      <c r="K398" s="4"/>
    </row>
    <row r="399" spans="1:11" ht="14.1" customHeight="1">
      <c r="A399" s="4"/>
      <c r="B399" s="4"/>
      <c r="C399" s="11" t="s">
        <v>360</v>
      </c>
      <c r="D399" s="30">
        <v>0</v>
      </c>
      <c r="E399" s="30">
        <v>0</v>
      </c>
      <c r="F399" s="30">
        <v>0</v>
      </c>
      <c r="G399" s="30">
        <v>0</v>
      </c>
      <c r="H399" s="4"/>
      <c r="I399" s="4"/>
      <c r="J399" s="4"/>
      <c r="K399" s="4"/>
    </row>
    <row r="400" spans="1:11" ht="14.1" customHeight="1">
      <c r="A400" s="4"/>
      <c r="B400" s="4"/>
      <c r="C400" s="11" t="s">
        <v>357</v>
      </c>
      <c r="D400" s="30">
        <v>0</v>
      </c>
      <c r="E400" s="30">
        <v>0</v>
      </c>
      <c r="F400" s="30">
        <v>0</v>
      </c>
      <c r="G400" s="30">
        <v>0</v>
      </c>
      <c r="H400" s="4"/>
      <c r="I400" s="4"/>
      <c r="J400" s="4"/>
      <c r="K400" s="4"/>
    </row>
    <row r="401" spans="1:11" ht="14.1" customHeight="1">
      <c r="A401" s="4"/>
      <c r="B401" s="4"/>
      <c r="C401" s="11" t="s">
        <v>356</v>
      </c>
      <c r="D401" s="30">
        <v>0</v>
      </c>
      <c r="E401" s="30">
        <v>0</v>
      </c>
      <c r="F401" s="30">
        <v>0</v>
      </c>
      <c r="G401" s="30">
        <v>0</v>
      </c>
      <c r="H401" s="4"/>
      <c r="I401" s="4"/>
      <c r="J401" s="4"/>
      <c r="K401" s="4"/>
    </row>
    <row r="402" spans="1:11" ht="14.1" customHeight="1">
      <c r="A402" s="4"/>
      <c r="B402" s="4"/>
      <c r="C402" s="11" t="s">
        <v>355</v>
      </c>
      <c r="D402" s="30">
        <v>0</v>
      </c>
      <c r="E402" s="30">
        <v>0</v>
      </c>
      <c r="F402" s="30">
        <v>0</v>
      </c>
      <c r="G402" s="30">
        <v>0</v>
      </c>
      <c r="H402" s="4"/>
      <c r="I402" s="4"/>
      <c r="J402" s="4"/>
      <c r="K402" s="4"/>
    </row>
    <row r="403" spans="1:11" ht="14.1" customHeight="1">
      <c r="A403" s="4"/>
      <c r="B403" s="4"/>
      <c r="C403" s="11" t="s">
        <v>354</v>
      </c>
      <c r="D403" s="30">
        <v>0</v>
      </c>
      <c r="E403" s="30">
        <v>0</v>
      </c>
      <c r="F403" s="30">
        <v>0</v>
      </c>
      <c r="G403" s="30">
        <v>0</v>
      </c>
      <c r="H403" s="4"/>
      <c r="I403" s="4"/>
      <c r="J403" s="4"/>
      <c r="K403" s="4"/>
    </row>
    <row r="404" spans="1:11" ht="14.1" customHeight="1">
      <c r="A404" s="4"/>
      <c r="B404" s="4"/>
      <c r="C404" s="11" t="s">
        <v>353</v>
      </c>
      <c r="D404" s="30">
        <v>0</v>
      </c>
      <c r="E404" s="30">
        <v>0</v>
      </c>
      <c r="F404" s="30">
        <v>0</v>
      </c>
      <c r="G404" s="30">
        <v>0</v>
      </c>
      <c r="H404" s="4"/>
      <c r="I404" s="4"/>
      <c r="J404" s="4"/>
      <c r="K404" s="4"/>
    </row>
    <row r="405" spans="1:11" ht="14.1" customHeight="1">
      <c r="A405" s="4"/>
      <c r="B405" s="4"/>
      <c r="C405" s="11" t="s">
        <v>359</v>
      </c>
      <c r="D405" s="30">
        <v>0</v>
      </c>
      <c r="E405" s="30">
        <v>22000000</v>
      </c>
      <c r="F405" s="30">
        <v>0</v>
      </c>
      <c r="G405" s="30">
        <v>0</v>
      </c>
      <c r="H405" s="4"/>
      <c r="I405" s="4"/>
      <c r="J405" s="4"/>
      <c r="K405" s="4"/>
    </row>
    <row r="406" spans="1:11" ht="14.1" customHeight="1">
      <c r="A406" s="4"/>
      <c r="B406" s="4"/>
      <c r="C406" s="11" t="s">
        <v>357</v>
      </c>
      <c r="D406" s="30">
        <v>0</v>
      </c>
      <c r="E406" s="30">
        <v>22000000</v>
      </c>
      <c r="F406" s="30">
        <v>0</v>
      </c>
      <c r="G406" s="30">
        <v>0</v>
      </c>
      <c r="H406" s="4"/>
      <c r="I406" s="4"/>
      <c r="J406" s="4"/>
      <c r="K406" s="4"/>
    </row>
    <row r="407" spans="1:11" ht="14.1" customHeight="1">
      <c r="A407" s="4"/>
      <c r="B407" s="4"/>
      <c r="C407" s="11" t="s">
        <v>356</v>
      </c>
      <c r="D407" s="30">
        <v>0</v>
      </c>
      <c r="E407" s="30">
        <v>0</v>
      </c>
      <c r="F407" s="30">
        <v>0</v>
      </c>
      <c r="G407" s="30">
        <v>0</v>
      </c>
      <c r="H407" s="4"/>
      <c r="I407" s="4"/>
      <c r="J407" s="4"/>
      <c r="K407" s="4"/>
    </row>
    <row r="408" spans="1:11" ht="14.1" customHeight="1">
      <c r="A408" s="4"/>
      <c r="B408" s="4"/>
      <c r="C408" s="11" t="s">
        <v>355</v>
      </c>
      <c r="D408" s="30">
        <v>0</v>
      </c>
      <c r="E408" s="30">
        <v>0</v>
      </c>
      <c r="F408" s="30">
        <v>0</v>
      </c>
      <c r="G408" s="30">
        <v>0</v>
      </c>
      <c r="H408" s="4"/>
      <c r="I408" s="4"/>
      <c r="J408" s="4"/>
      <c r="K408" s="4"/>
    </row>
    <row r="409" spans="1:11" ht="14.1" customHeight="1">
      <c r="A409" s="4"/>
      <c r="B409" s="4"/>
      <c r="C409" s="11" t="s">
        <v>354</v>
      </c>
      <c r="D409" s="30">
        <v>0</v>
      </c>
      <c r="E409" s="30">
        <v>0</v>
      </c>
      <c r="F409" s="30">
        <v>0</v>
      </c>
      <c r="G409" s="30">
        <v>0</v>
      </c>
      <c r="H409" s="4"/>
      <c r="I409" s="4"/>
      <c r="J409" s="4"/>
      <c r="K409" s="4"/>
    </row>
    <row r="410" spans="1:11" ht="14.1" customHeight="1">
      <c r="A410" s="4"/>
      <c r="B410" s="4"/>
      <c r="C410" s="11" t="s">
        <v>353</v>
      </c>
      <c r="D410" s="30">
        <v>0</v>
      </c>
      <c r="E410" s="30">
        <v>0</v>
      </c>
      <c r="F410" s="30">
        <v>0</v>
      </c>
      <c r="G410" s="30">
        <v>0</v>
      </c>
      <c r="H410" s="4"/>
      <c r="I410" s="4"/>
      <c r="J410" s="4"/>
      <c r="K410" s="4"/>
    </row>
    <row r="411" spans="1:11" ht="14.1" customHeight="1">
      <c r="A411" s="4"/>
      <c r="B411" s="4"/>
      <c r="C411" s="11" t="s">
        <v>358</v>
      </c>
      <c r="D411" s="30">
        <v>0</v>
      </c>
      <c r="E411" s="30">
        <v>0</v>
      </c>
      <c r="F411" s="30">
        <v>0</v>
      </c>
      <c r="G411" s="30">
        <v>0</v>
      </c>
      <c r="H411" s="4"/>
      <c r="I411" s="4"/>
      <c r="J411" s="4"/>
      <c r="K411" s="4"/>
    </row>
    <row r="412" spans="1:11" ht="14.1" customHeight="1">
      <c r="A412" s="4"/>
      <c r="B412" s="4"/>
      <c r="C412" s="11" t="s">
        <v>357</v>
      </c>
      <c r="D412" s="30">
        <v>0</v>
      </c>
      <c r="E412" s="30">
        <v>0</v>
      </c>
      <c r="F412" s="30">
        <v>0</v>
      </c>
      <c r="G412" s="30">
        <v>0</v>
      </c>
      <c r="H412" s="4"/>
      <c r="I412" s="4"/>
      <c r="J412" s="4"/>
      <c r="K412" s="4"/>
    </row>
    <row r="413" spans="1:11" ht="14.1" customHeight="1">
      <c r="A413" s="4"/>
      <c r="B413" s="4"/>
      <c r="C413" s="11" t="s">
        <v>356</v>
      </c>
      <c r="D413" s="30">
        <v>0</v>
      </c>
      <c r="E413" s="30">
        <v>0</v>
      </c>
      <c r="F413" s="30">
        <v>0</v>
      </c>
      <c r="G413" s="30">
        <v>0</v>
      </c>
      <c r="H413" s="4"/>
      <c r="I413" s="4"/>
      <c r="J413" s="4"/>
      <c r="K413" s="4"/>
    </row>
    <row r="414" spans="1:11" ht="14.1" customHeight="1">
      <c r="A414" s="4"/>
      <c r="B414" s="4"/>
      <c r="C414" s="11" t="s">
        <v>355</v>
      </c>
      <c r="D414" s="30">
        <v>0</v>
      </c>
      <c r="E414" s="30">
        <v>0</v>
      </c>
      <c r="F414" s="30">
        <v>0</v>
      </c>
      <c r="G414" s="30">
        <v>0</v>
      </c>
      <c r="H414" s="4"/>
      <c r="I414" s="4"/>
      <c r="J414" s="4"/>
      <c r="K414" s="4"/>
    </row>
    <row r="415" spans="1:11" ht="14.1" customHeight="1">
      <c r="A415" s="4"/>
      <c r="B415" s="4"/>
      <c r="C415" s="11" t="s">
        <v>354</v>
      </c>
      <c r="D415" s="30">
        <v>0</v>
      </c>
      <c r="E415" s="30">
        <v>0</v>
      </c>
      <c r="F415" s="30">
        <v>0</v>
      </c>
      <c r="G415" s="30">
        <v>0</v>
      </c>
      <c r="H415" s="4"/>
      <c r="I415" s="4"/>
      <c r="J415" s="4"/>
      <c r="K415" s="4"/>
    </row>
    <row r="416" spans="1:11" ht="14.1" customHeight="1">
      <c r="A416" s="4"/>
      <c r="B416" s="4"/>
      <c r="C416" s="11" t="s">
        <v>353</v>
      </c>
      <c r="D416" s="30">
        <v>0</v>
      </c>
      <c r="E416" s="30">
        <v>0</v>
      </c>
      <c r="F416" s="30">
        <v>0</v>
      </c>
      <c r="G416" s="30">
        <v>0</v>
      </c>
      <c r="H416" s="4"/>
      <c r="I416" s="4"/>
      <c r="J416" s="4"/>
      <c r="K416" s="4"/>
    </row>
    <row r="417" spans="1:11" ht="14.1" customHeight="1">
      <c r="A417" s="4"/>
      <c r="B417" s="4"/>
      <c r="C417" s="11" t="s">
        <v>352</v>
      </c>
      <c r="D417" s="30">
        <v>0</v>
      </c>
      <c r="E417" s="30">
        <v>0</v>
      </c>
      <c r="F417" s="30">
        <v>0</v>
      </c>
      <c r="G417" s="30">
        <v>0</v>
      </c>
      <c r="H417" s="4"/>
      <c r="I417" s="4"/>
      <c r="J417" s="4"/>
      <c r="K417" s="4"/>
    </row>
    <row r="418" spans="1:11" ht="14.1" customHeight="1">
      <c r="A418" s="4"/>
      <c r="B418" s="4"/>
      <c r="C418" s="11" t="s">
        <v>351</v>
      </c>
      <c r="D418" s="30">
        <v>0</v>
      </c>
      <c r="E418" s="30">
        <v>0</v>
      </c>
      <c r="F418" s="30">
        <v>0</v>
      </c>
      <c r="G418" s="30">
        <v>0</v>
      </c>
      <c r="H418" s="4"/>
      <c r="I418" s="4"/>
      <c r="J418" s="4"/>
      <c r="K418" s="4"/>
    </row>
    <row r="419" spans="1:11" ht="14.1" customHeight="1">
      <c r="A419" s="4"/>
      <c r="B419" s="4"/>
      <c r="C419" s="10" t="s">
        <v>145</v>
      </c>
      <c r="D419" s="30">
        <v>0</v>
      </c>
      <c r="E419" s="30">
        <v>22000000</v>
      </c>
      <c r="F419" s="30">
        <v>0</v>
      </c>
      <c r="G419" s="30">
        <v>0</v>
      </c>
      <c r="H419" s="4"/>
      <c r="I419" s="4"/>
      <c r="J419" s="4"/>
      <c r="K419" s="4"/>
    </row>
    <row r="420" spans="1:11" ht="15" customHeight="1">
      <c r="A420" s="4"/>
      <c r="B420" s="4"/>
      <c r="C420" s="9" t="s">
        <v>348</v>
      </c>
      <c r="D420" s="31" t="s">
        <v>348</v>
      </c>
      <c r="E420" s="31" t="s">
        <v>348</v>
      </c>
      <c r="F420" s="31" t="s">
        <v>348</v>
      </c>
      <c r="G420" s="31" t="s">
        <v>348</v>
      </c>
      <c r="H420" s="4"/>
      <c r="I420" s="4"/>
      <c r="J420" s="4"/>
      <c r="K420" s="4"/>
    </row>
    <row r="421" spans="1:11" ht="15" customHeight="1">
      <c r="A421" s="4"/>
      <c r="B421" s="4"/>
      <c r="C421" s="8" t="s">
        <v>369</v>
      </c>
      <c r="D421" s="32">
        <v>0</v>
      </c>
      <c r="E421" s="32">
        <v>204300000</v>
      </c>
      <c r="F421" s="32">
        <v>175600000</v>
      </c>
      <c r="G421" s="32">
        <v>175600000</v>
      </c>
      <c r="H421" s="4"/>
      <c r="I421" s="4"/>
      <c r="J421" s="4"/>
      <c r="K421" s="4"/>
    </row>
    <row r="422" spans="1:11" ht="15" customHeight="1">
      <c r="A422" s="4"/>
      <c r="B422" s="4"/>
      <c r="C422" s="7" t="s">
        <v>368</v>
      </c>
      <c r="D422" s="28">
        <v>0</v>
      </c>
      <c r="E422" s="28">
        <v>120000000</v>
      </c>
      <c r="F422" s="28">
        <v>120000000</v>
      </c>
      <c r="G422" s="28">
        <v>120000000</v>
      </c>
      <c r="H422" s="4"/>
      <c r="I422" s="4"/>
      <c r="J422" s="4"/>
      <c r="K422" s="4"/>
    </row>
    <row r="423" spans="1:11" ht="15" customHeight="1">
      <c r="A423" s="4"/>
      <c r="B423" s="4"/>
      <c r="C423" s="7" t="s">
        <v>357</v>
      </c>
      <c r="D423" s="28">
        <v>0</v>
      </c>
      <c r="E423" s="28">
        <v>120000000</v>
      </c>
      <c r="F423" s="28">
        <v>120000000</v>
      </c>
      <c r="G423" s="28">
        <v>120000000</v>
      </c>
      <c r="H423" s="4"/>
      <c r="I423" s="4"/>
      <c r="J423" s="4"/>
      <c r="K423" s="4"/>
    </row>
    <row r="424" spans="1:11" ht="15" customHeight="1">
      <c r="A424" s="4"/>
      <c r="B424" s="4"/>
      <c r="C424" s="7" t="s">
        <v>361</v>
      </c>
      <c r="D424" s="28">
        <v>0</v>
      </c>
      <c r="E424" s="28">
        <v>0</v>
      </c>
      <c r="F424" s="28">
        <v>0</v>
      </c>
      <c r="G424" s="28">
        <v>0</v>
      </c>
      <c r="H424" s="4"/>
      <c r="I424" s="4"/>
      <c r="J424" s="4"/>
      <c r="K424" s="4"/>
    </row>
    <row r="425" spans="1:11" ht="15" customHeight="1">
      <c r="A425" s="4"/>
      <c r="B425" s="4"/>
      <c r="C425" s="7" t="s">
        <v>367</v>
      </c>
      <c r="D425" s="28">
        <v>0</v>
      </c>
      <c r="E425" s="28">
        <v>17020000</v>
      </c>
      <c r="F425" s="28">
        <v>17020000</v>
      </c>
      <c r="G425" s="28">
        <v>17020000</v>
      </c>
      <c r="H425" s="4"/>
      <c r="I425" s="4"/>
      <c r="J425" s="4"/>
      <c r="K425" s="4"/>
    </row>
    <row r="426" spans="1:11" ht="15" customHeight="1">
      <c r="A426" s="4"/>
      <c r="B426" s="4"/>
      <c r="C426" s="7" t="s">
        <v>357</v>
      </c>
      <c r="D426" s="28">
        <v>0</v>
      </c>
      <c r="E426" s="28">
        <v>17020000</v>
      </c>
      <c r="F426" s="28">
        <v>17020000</v>
      </c>
      <c r="G426" s="28">
        <v>17020000</v>
      </c>
      <c r="H426" s="4"/>
      <c r="I426" s="4"/>
      <c r="J426" s="4"/>
      <c r="K426" s="4"/>
    </row>
    <row r="427" spans="1:11" ht="15" customHeight="1">
      <c r="A427" s="4"/>
      <c r="B427" s="4"/>
      <c r="C427" s="7" t="s">
        <v>361</v>
      </c>
      <c r="D427" s="28">
        <v>0</v>
      </c>
      <c r="E427" s="28">
        <v>0</v>
      </c>
      <c r="F427" s="28">
        <v>0</v>
      </c>
      <c r="G427" s="28">
        <v>0</v>
      </c>
      <c r="H427" s="4"/>
      <c r="I427" s="4"/>
      <c r="J427" s="4"/>
      <c r="K427" s="4"/>
    </row>
    <row r="428" spans="1:11" ht="15" customHeight="1">
      <c r="A428" s="4"/>
      <c r="B428" s="4"/>
      <c r="C428" s="7" t="s">
        <v>366</v>
      </c>
      <c r="D428" s="28">
        <v>0</v>
      </c>
      <c r="E428" s="28">
        <v>42040000</v>
      </c>
      <c r="F428" s="28">
        <v>35340000</v>
      </c>
      <c r="G428" s="28">
        <v>35340000</v>
      </c>
      <c r="H428" s="4"/>
      <c r="I428" s="4"/>
      <c r="J428" s="4"/>
      <c r="K428" s="4"/>
    </row>
    <row r="429" spans="1:11" ht="15" customHeight="1">
      <c r="A429" s="4"/>
      <c r="B429" s="4"/>
      <c r="C429" s="7" t="s">
        <v>357</v>
      </c>
      <c r="D429" s="28">
        <v>0</v>
      </c>
      <c r="E429" s="28">
        <v>42040000</v>
      </c>
      <c r="F429" s="28">
        <v>35340000</v>
      </c>
      <c r="G429" s="28">
        <v>35340000</v>
      </c>
      <c r="H429" s="4"/>
      <c r="I429" s="4"/>
      <c r="J429" s="4"/>
      <c r="K429" s="4"/>
    </row>
    <row r="430" spans="1:11" ht="15" customHeight="1">
      <c r="A430" s="4"/>
      <c r="B430" s="4"/>
      <c r="C430" s="7" t="s">
        <v>361</v>
      </c>
      <c r="D430" s="28">
        <v>0</v>
      </c>
      <c r="E430" s="28">
        <v>0</v>
      </c>
      <c r="F430" s="28">
        <v>0</v>
      </c>
      <c r="G430" s="28">
        <v>0</v>
      </c>
      <c r="H430" s="4"/>
      <c r="I430" s="4"/>
      <c r="J430" s="4"/>
      <c r="K430" s="4"/>
    </row>
    <row r="431" spans="1:11" ht="15" customHeight="1">
      <c r="A431" s="4"/>
      <c r="B431" s="4"/>
      <c r="C431" s="7" t="s">
        <v>365</v>
      </c>
      <c r="D431" s="28">
        <v>0</v>
      </c>
      <c r="E431" s="28">
        <v>0</v>
      </c>
      <c r="F431" s="28">
        <v>0</v>
      </c>
      <c r="G431" s="28">
        <v>0</v>
      </c>
      <c r="H431" s="4"/>
      <c r="I431" s="4"/>
      <c r="J431" s="4"/>
      <c r="K431" s="4"/>
    </row>
    <row r="432" spans="1:11" ht="15" customHeight="1">
      <c r="A432" s="4"/>
      <c r="B432" s="4"/>
      <c r="C432" s="7" t="s">
        <v>357</v>
      </c>
      <c r="D432" s="28">
        <v>0</v>
      </c>
      <c r="E432" s="28">
        <v>0</v>
      </c>
      <c r="F432" s="28">
        <v>0</v>
      </c>
      <c r="G432" s="28">
        <v>0</v>
      </c>
      <c r="H432" s="4"/>
      <c r="I432" s="4"/>
      <c r="J432" s="4"/>
      <c r="K432" s="4"/>
    </row>
    <row r="433" spans="1:11" ht="15" customHeight="1">
      <c r="A433" s="4"/>
      <c r="B433" s="4"/>
      <c r="C433" s="7" t="s">
        <v>361</v>
      </c>
      <c r="D433" s="28">
        <v>0</v>
      </c>
      <c r="E433" s="28">
        <v>0</v>
      </c>
      <c r="F433" s="28">
        <v>0</v>
      </c>
      <c r="G433" s="28">
        <v>0</v>
      </c>
      <c r="H433" s="4"/>
      <c r="I433" s="4"/>
      <c r="J433" s="4"/>
      <c r="K433" s="4"/>
    </row>
    <row r="434" spans="1:11" ht="20.100000000000001" customHeight="1">
      <c r="A434" s="4"/>
      <c r="B434" s="4"/>
      <c r="C434" s="7" t="s">
        <v>364</v>
      </c>
      <c r="D434" s="29">
        <v>0</v>
      </c>
      <c r="E434" s="29">
        <v>0</v>
      </c>
      <c r="F434" s="29">
        <v>0</v>
      </c>
      <c r="G434" s="29">
        <v>0</v>
      </c>
      <c r="H434" s="4"/>
      <c r="I434" s="4"/>
      <c r="J434" s="4"/>
      <c r="K434" s="4"/>
    </row>
    <row r="435" spans="1:11" ht="15" customHeight="1">
      <c r="A435" s="4"/>
      <c r="B435" s="4"/>
      <c r="C435" s="7" t="s">
        <v>357</v>
      </c>
      <c r="D435" s="28">
        <v>0</v>
      </c>
      <c r="E435" s="28">
        <v>0</v>
      </c>
      <c r="F435" s="28">
        <v>0</v>
      </c>
      <c r="G435" s="28">
        <v>0</v>
      </c>
      <c r="H435" s="4"/>
      <c r="I435" s="4"/>
      <c r="J435" s="4"/>
      <c r="K435" s="4"/>
    </row>
    <row r="436" spans="1:11" ht="15" customHeight="1">
      <c r="A436" s="4"/>
      <c r="B436" s="4"/>
      <c r="C436" s="7" t="s">
        <v>361</v>
      </c>
      <c r="D436" s="28">
        <v>0</v>
      </c>
      <c r="E436" s="28">
        <v>0</v>
      </c>
      <c r="F436" s="28">
        <v>0</v>
      </c>
      <c r="G436" s="28">
        <v>0</v>
      </c>
      <c r="H436" s="4"/>
      <c r="I436" s="4"/>
      <c r="J436" s="4"/>
      <c r="K436" s="4"/>
    </row>
    <row r="437" spans="1:11" ht="15" customHeight="1">
      <c r="A437" s="4"/>
      <c r="B437" s="4"/>
      <c r="C437" s="7" t="s">
        <v>363</v>
      </c>
      <c r="D437" s="28">
        <v>0</v>
      </c>
      <c r="E437" s="28">
        <v>0</v>
      </c>
      <c r="F437" s="28">
        <v>0</v>
      </c>
      <c r="G437" s="28">
        <v>0</v>
      </c>
      <c r="H437" s="4"/>
      <c r="I437" s="4"/>
      <c r="J437" s="4"/>
      <c r="K437" s="4"/>
    </row>
    <row r="438" spans="1:11" ht="15" customHeight="1">
      <c r="A438" s="4"/>
      <c r="B438" s="4"/>
      <c r="C438" s="7" t="s">
        <v>357</v>
      </c>
      <c r="D438" s="28">
        <v>0</v>
      </c>
      <c r="E438" s="28">
        <v>0</v>
      </c>
      <c r="F438" s="28">
        <v>0</v>
      </c>
      <c r="G438" s="28">
        <v>0</v>
      </c>
      <c r="H438" s="4"/>
      <c r="I438" s="4"/>
      <c r="J438" s="4"/>
      <c r="K438" s="4"/>
    </row>
    <row r="439" spans="1:11" ht="15" customHeight="1">
      <c r="A439" s="4"/>
      <c r="B439" s="4"/>
      <c r="C439" s="7" t="s">
        <v>361</v>
      </c>
      <c r="D439" s="28">
        <v>0</v>
      </c>
      <c r="E439" s="28">
        <v>0</v>
      </c>
      <c r="F439" s="28">
        <v>0</v>
      </c>
      <c r="G439" s="28">
        <v>0</v>
      </c>
      <c r="H439" s="4"/>
      <c r="I439" s="4"/>
      <c r="J439" s="4"/>
      <c r="K439" s="4"/>
    </row>
    <row r="440" spans="1:11" ht="15" customHeight="1">
      <c r="A440" s="4"/>
      <c r="B440" s="4"/>
      <c r="C440" s="7" t="s">
        <v>362</v>
      </c>
      <c r="D440" s="28">
        <v>0</v>
      </c>
      <c r="E440" s="28">
        <v>240000</v>
      </c>
      <c r="F440" s="28">
        <v>240000</v>
      </c>
      <c r="G440" s="28">
        <v>240000</v>
      </c>
      <c r="H440" s="4"/>
      <c r="I440" s="4"/>
      <c r="J440" s="4"/>
      <c r="K440" s="4"/>
    </row>
    <row r="441" spans="1:11" ht="15" customHeight="1">
      <c r="A441" s="4"/>
      <c r="B441" s="4"/>
      <c r="C441" s="7" t="s">
        <v>357</v>
      </c>
      <c r="D441" s="28">
        <v>0</v>
      </c>
      <c r="E441" s="28">
        <v>240000</v>
      </c>
      <c r="F441" s="28">
        <v>240000</v>
      </c>
      <c r="G441" s="28">
        <v>240000</v>
      </c>
      <c r="H441" s="4"/>
      <c r="I441" s="4"/>
      <c r="J441" s="4"/>
      <c r="K441" s="4"/>
    </row>
    <row r="442" spans="1:11" ht="15" customHeight="1">
      <c r="A442" s="4"/>
      <c r="B442" s="4"/>
      <c r="C442" s="7" t="s">
        <v>361</v>
      </c>
      <c r="D442" s="28">
        <v>0</v>
      </c>
      <c r="E442" s="28">
        <v>0</v>
      </c>
      <c r="F442" s="28">
        <v>0</v>
      </c>
      <c r="G442" s="28">
        <v>0</v>
      </c>
      <c r="H442" s="4"/>
      <c r="I442" s="4"/>
      <c r="J442" s="4"/>
      <c r="K442" s="4"/>
    </row>
    <row r="443" spans="1:11" ht="15" customHeight="1">
      <c r="A443" s="4"/>
      <c r="B443" s="4"/>
      <c r="C443" s="7" t="s">
        <v>360</v>
      </c>
      <c r="D443" s="28">
        <v>0</v>
      </c>
      <c r="E443" s="28">
        <v>0</v>
      </c>
      <c r="F443" s="28">
        <v>0</v>
      </c>
      <c r="G443" s="28">
        <v>0</v>
      </c>
      <c r="H443" s="4"/>
      <c r="I443" s="4"/>
      <c r="J443" s="4"/>
      <c r="K443" s="4"/>
    </row>
    <row r="444" spans="1:11" ht="15" customHeight="1">
      <c r="A444" s="4"/>
      <c r="B444" s="4"/>
      <c r="C444" s="7" t="s">
        <v>357</v>
      </c>
      <c r="D444" s="28">
        <v>0</v>
      </c>
      <c r="E444" s="28">
        <v>0</v>
      </c>
      <c r="F444" s="28">
        <v>0</v>
      </c>
      <c r="G444" s="28">
        <v>0</v>
      </c>
      <c r="H444" s="4"/>
      <c r="I444" s="4"/>
      <c r="J444" s="4"/>
      <c r="K444" s="4"/>
    </row>
    <row r="445" spans="1:11" ht="15" customHeight="1">
      <c r="A445" s="4"/>
      <c r="B445" s="4"/>
      <c r="C445" s="7" t="s">
        <v>356</v>
      </c>
      <c r="D445" s="28">
        <v>0</v>
      </c>
      <c r="E445" s="28">
        <v>0</v>
      </c>
      <c r="F445" s="28">
        <v>0</v>
      </c>
      <c r="G445" s="28">
        <v>0</v>
      </c>
      <c r="H445" s="4"/>
      <c r="I445" s="4"/>
      <c r="J445" s="4"/>
      <c r="K445" s="4"/>
    </row>
    <row r="446" spans="1:11" ht="15" customHeight="1">
      <c r="A446" s="4"/>
      <c r="B446" s="4"/>
      <c r="C446" s="7" t="s">
        <v>355</v>
      </c>
      <c r="D446" s="28">
        <v>0</v>
      </c>
      <c r="E446" s="28">
        <v>0</v>
      </c>
      <c r="F446" s="28">
        <v>0</v>
      </c>
      <c r="G446" s="28">
        <v>0</v>
      </c>
      <c r="H446" s="4"/>
      <c r="I446" s="4"/>
      <c r="J446" s="4"/>
      <c r="K446" s="4"/>
    </row>
    <row r="447" spans="1:11" ht="15" customHeight="1">
      <c r="A447" s="4"/>
      <c r="B447" s="4"/>
      <c r="C447" s="7" t="s">
        <v>354</v>
      </c>
      <c r="D447" s="28">
        <v>0</v>
      </c>
      <c r="E447" s="28">
        <v>0</v>
      </c>
      <c r="F447" s="28">
        <v>0</v>
      </c>
      <c r="G447" s="28">
        <v>0</v>
      </c>
      <c r="H447" s="4"/>
      <c r="I447" s="4"/>
      <c r="J447" s="4"/>
      <c r="K447" s="4"/>
    </row>
    <row r="448" spans="1:11" ht="15" customHeight="1">
      <c r="A448" s="4"/>
      <c r="B448" s="4"/>
      <c r="C448" s="7" t="s">
        <v>353</v>
      </c>
      <c r="D448" s="28">
        <v>0</v>
      </c>
      <c r="E448" s="28">
        <v>0</v>
      </c>
      <c r="F448" s="28">
        <v>0</v>
      </c>
      <c r="G448" s="28">
        <v>0</v>
      </c>
      <c r="H448" s="4"/>
      <c r="I448" s="4"/>
      <c r="J448" s="4"/>
      <c r="K448" s="4"/>
    </row>
    <row r="449" spans="1:11" ht="15" customHeight="1">
      <c r="A449" s="4"/>
      <c r="B449" s="4"/>
      <c r="C449" s="7" t="s">
        <v>359</v>
      </c>
      <c r="D449" s="28">
        <v>0</v>
      </c>
      <c r="E449" s="28">
        <v>25000000</v>
      </c>
      <c r="F449" s="28">
        <v>3000000</v>
      </c>
      <c r="G449" s="28">
        <v>3000000</v>
      </c>
      <c r="H449" s="4"/>
      <c r="I449" s="4"/>
      <c r="J449" s="4"/>
      <c r="K449" s="4"/>
    </row>
    <row r="450" spans="1:11" ht="15" customHeight="1">
      <c r="A450" s="4"/>
      <c r="B450" s="4"/>
      <c r="C450" s="7" t="s">
        <v>357</v>
      </c>
      <c r="D450" s="28">
        <v>0</v>
      </c>
      <c r="E450" s="28">
        <v>25000000</v>
      </c>
      <c r="F450" s="28">
        <v>3000000</v>
      </c>
      <c r="G450" s="28">
        <v>3000000</v>
      </c>
      <c r="H450" s="4"/>
      <c r="I450" s="4"/>
      <c r="J450" s="4"/>
      <c r="K450" s="4"/>
    </row>
    <row r="451" spans="1:11" ht="15" customHeight="1">
      <c r="A451" s="4"/>
      <c r="B451" s="4"/>
      <c r="C451" s="7" t="s">
        <v>356</v>
      </c>
      <c r="D451" s="28">
        <v>0</v>
      </c>
      <c r="E451" s="28">
        <v>0</v>
      </c>
      <c r="F451" s="28">
        <v>0</v>
      </c>
      <c r="G451" s="28">
        <v>0</v>
      </c>
      <c r="H451" s="4"/>
      <c r="I451" s="4"/>
      <c r="J451" s="4"/>
      <c r="K451" s="4"/>
    </row>
    <row r="452" spans="1:11" ht="15" customHeight="1">
      <c r="A452" s="4"/>
      <c r="B452" s="4"/>
      <c r="C452" s="7" t="s">
        <v>355</v>
      </c>
      <c r="D452" s="28">
        <v>0</v>
      </c>
      <c r="E452" s="28">
        <v>0</v>
      </c>
      <c r="F452" s="28">
        <v>0</v>
      </c>
      <c r="G452" s="28">
        <v>0</v>
      </c>
      <c r="H452" s="4"/>
      <c r="I452" s="4"/>
      <c r="J452" s="4"/>
      <c r="K452" s="4"/>
    </row>
    <row r="453" spans="1:11" ht="15" customHeight="1">
      <c r="A453" s="4"/>
      <c r="B453" s="4"/>
      <c r="C453" s="7" t="s">
        <v>354</v>
      </c>
      <c r="D453" s="28">
        <v>0</v>
      </c>
      <c r="E453" s="28">
        <v>0</v>
      </c>
      <c r="F453" s="28">
        <v>0</v>
      </c>
      <c r="G453" s="28">
        <v>0</v>
      </c>
      <c r="H453" s="4"/>
      <c r="I453" s="4"/>
      <c r="J453" s="4"/>
      <c r="K453" s="4"/>
    </row>
    <row r="454" spans="1:11" ht="15" customHeight="1">
      <c r="A454" s="4"/>
      <c r="B454" s="4"/>
      <c r="C454" s="7" t="s">
        <v>353</v>
      </c>
      <c r="D454" s="28">
        <v>0</v>
      </c>
      <c r="E454" s="28">
        <v>0</v>
      </c>
      <c r="F454" s="28">
        <v>0</v>
      </c>
      <c r="G454" s="28">
        <v>0</v>
      </c>
      <c r="H454" s="4"/>
      <c r="I454" s="4"/>
      <c r="J454" s="4"/>
      <c r="K454" s="4"/>
    </row>
    <row r="455" spans="1:11" ht="15" customHeight="1">
      <c r="A455" s="4"/>
      <c r="B455" s="4"/>
      <c r="C455" s="7" t="s">
        <v>358</v>
      </c>
      <c r="D455" s="28">
        <v>0</v>
      </c>
      <c r="E455" s="28">
        <v>0</v>
      </c>
      <c r="F455" s="28">
        <v>0</v>
      </c>
      <c r="G455" s="28">
        <v>0</v>
      </c>
      <c r="H455" s="4"/>
      <c r="I455" s="4"/>
      <c r="J455" s="4"/>
      <c r="K455" s="4"/>
    </row>
    <row r="456" spans="1:11" ht="15" customHeight="1">
      <c r="A456" s="4"/>
      <c r="B456" s="4"/>
      <c r="C456" s="7" t="s">
        <v>357</v>
      </c>
      <c r="D456" s="28">
        <v>0</v>
      </c>
      <c r="E456" s="28">
        <v>0</v>
      </c>
      <c r="F456" s="28">
        <v>0</v>
      </c>
      <c r="G456" s="28">
        <v>0</v>
      </c>
      <c r="H456" s="4"/>
      <c r="I456" s="4"/>
      <c r="J456" s="4"/>
      <c r="K456" s="4"/>
    </row>
    <row r="457" spans="1:11" ht="15" customHeight="1">
      <c r="A457" s="4"/>
      <c r="B457" s="4"/>
      <c r="C457" s="7" t="s">
        <v>356</v>
      </c>
      <c r="D457" s="28">
        <v>0</v>
      </c>
      <c r="E457" s="28">
        <v>0</v>
      </c>
      <c r="F457" s="28">
        <v>0</v>
      </c>
      <c r="G457" s="28">
        <v>0</v>
      </c>
      <c r="H457" s="4"/>
      <c r="I457" s="4"/>
      <c r="J457" s="4"/>
      <c r="K457" s="4"/>
    </row>
    <row r="458" spans="1:11" ht="15" customHeight="1">
      <c r="A458" s="4"/>
      <c r="B458" s="4"/>
      <c r="C458" s="7" t="s">
        <v>355</v>
      </c>
      <c r="D458" s="28">
        <v>0</v>
      </c>
      <c r="E458" s="28">
        <v>0</v>
      </c>
      <c r="F458" s="28">
        <v>0</v>
      </c>
      <c r="G458" s="28">
        <v>0</v>
      </c>
      <c r="H458" s="4"/>
      <c r="I458" s="4"/>
      <c r="J458" s="4"/>
      <c r="K458" s="4"/>
    </row>
    <row r="459" spans="1:11" ht="15" customHeight="1">
      <c r="A459" s="4"/>
      <c r="B459" s="4"/>
      <c r="C459" s="7" t="s">
        <v>354</v>
      </c>
      <c r="D459" s="28">
        <v>0</v>
      </c>
      <c r="E459" s="28">
        <v>0</v>
      </c>
      <c r="F459" s="28">
        <v>0</v>
      </c>
      <c r="G459" s="28">
        <v>0</v>
      </c>
      <c r="H459" s="4"/>
      <c r="I459" s="4"/>
      <c r="J459" s="4"/>
      <c r="K459" s="4"/>
    </row>
    <row r="460" spans="1:11" ht="15" customHeight="1">
      <c r="A460" s="4"/>
      <c r="B460" s="4"/>
      <c r="C460" s="7" t="s">
        <v>353</v>
      </c>
      <c r="D460" s="28">
        <v>0</v>
      </c>
      <c r="E460" s="28">
        <v>0</v>
      </c>
      <c r="F460" s="28">
        <v>0</v>
      </c>
      <c r="G460" s="28">
        <v>0</v>
      </c>
      <c r="H460" s="4"/>
      <c r="I460" s="4"/>
      <c r="J460" s="4"/>
      <c r="K460" s="4"/>
    </row>
    <row r="461" spans="1:11" ht="15" customHeight="1">
      <c r="A461" s="4"/>
      <c r="B461" s="4"/>
      <c r="C461" s="7" t="s">
        <v>352</v>
      </c>
      <c r="D461" s="28">
        <v>0</v>
      </c>
      <c r="E461" s="28">
        <v>0</v>
      </c>
      <c r="F461" s="28">
        <v>0</v>
      </c>
      <c r="G461" s="28">
        <v>0</v>
      </c>
      <c r="H461" s="4"/>
      <c r="I461" s="4"/>
      <c r="J461" s="4"/>
      <c r="K461" s="4"/>
    </row>
    <row r="462" spans="1:11" ht="15" customHeight="1">
      <c r="A462" s="4"/>
      <c r="B462" s="4"/>
      <c r="C462" s="7" t="s">
        <v>351</v>
      </c>
      <c r="D462" s="28">
        <v>0</v>
      </c>
      <c r="E462" s="28">
        <v>0</v>
      </c>
      <c r="F462" s="28">
        <v>0</v>
      </c>
      <c r="G462" s="28">
        <v>0</v>
      </c>
      <c r="H462" s="4"/>
      <c r="I462" s="4"/>
      <c r="J462" s="4"/>
      <c r="K462" s="4"/>
    </row>
    <row r="463" spans="1:11" ht="20.100000000000001" customHeight="1">
      <c r="A463" s="4"/>
      <c r="B463" s="4"/>
      <c r="C463" s="6" t="s">
        <v>348</v>
      </c>
      <c r="D463" s="4"/>
      <c r="E463" s="4"/>
      <c r="F463" s="4"/>
      <c r="G463" s="4"/>
      <c r="H463" s="4"/>
      <c r="I463" s="4"/>
      <c r="J463" s="4"/>
      <c r="K463" s="4"/>
    </row>
    <row r="464" spans="1:11" ht="20.100000000000001" customHeight="1">
      <c r="A464" s="17" t="s">
        <v>433</v>
      </c>
      <c r="B464" s="27" t="s">
        <v>284</v>
      </c>
      <c r="C464" s="27" t="s">
        <v>348</v>
      </c>
      <c r="D464" s="4"/>
      <c r="E464" s="3" t="s">
        <v>348</v>
      </c>
      <c r="F464" s="27" t="s">
        <v>284</v>
      </c>
      <c r="G464" s="27" t="s">
        <v>348</v>
      </c>
      <c r="H464" s="5" t="s">
        <v>348</v>
      </c>
      <c r="I464" s="3" t="s">
        <v>348</v>
      </c>
      <c r="J464" s="27" t="s">
        <v>284</v>
      </c>
      <c r="K464" s="27" t="s">
        <v>348</v>
      </c>
    </row>
    <row r="465" spans="1:11" ht="20.100000000000001" customHeight="1">
      <c r="A465" s="2" t="s">
        <v>432</v>
      </c>
      <c r="B465" s="27" t="s">
        <v>349</v>
      </c>
      <c r="C465" s="27" t="s">
        <v>348</v>
      </c>
      <c r="D465" s="4"/>
      <c r="E465" s="2" t="s">
        <v>431</v>
      </c>
      <c r="F465" s="27" t="s">
        <v>349</v>
      </c>
      <c r="G465" s="27" t="s">
        <v>348</v>
      </c>
      <c r="H465" s="4"/>
      <c r="I465" s="2" t="s">
        <v>350</v>
      </c>
      <c r="J465" s="27" t="s">
        <v>349</v>
      </c>
      <c r="K465" s="27" t="s">
        <v>348</v>
      </c>
    </row>
    <row r="466" spans="1:11" ht="20.100000000000001" customHeight="1">
      <c r="A466" s="1" t="s">
        <v>348</v>
      </c>
      <c r="B466" s="27" t="s">
        <v>283</v>
      </c>
      <c r="C466" s="27" t="s">
        <v>348</v>
      </c>
      <c r="D466" s="4"/>
      <c r="E466" s="1" t="s">
        <v>348</v>
      </c>
      <c r="F466" s="27" t="s">
        <v>283</v>
      </c>
      <c r="G466" s="27" t="s">
        <v>348</v>
      </c>
      <c r="H466" s="4"/>
      <c r="I466" s="1" t="s">
        <v>348</v>
      </c>
      <c r="J466" s="27" t="s">
        <v>283</v>
      </c>
      <c r="K466" s="27" t="s">
        <v>348</v>
      </c>
    </row>
  </sheetData>
  <mergeCells count="45">
    <mergeCell ref="C22:G22"/>
    <mergeCell ref="C1:G1"/>
    <mergeCell ref="C2:G2"/>
    <mergeCell ref="D3:G3"/>
    <mergeCell ref="D4:G4"/>
    <mergeCell ref="D5:G5"/>
    <mergeCell ref="D6:G6"/>
    <mergeCell ref="D7:G7"/>
    <mergeCell ref="C8:G8"/>
    <mergeCell ref="C9:G9"/>
    <mergeCell ref="D10:G10"/>
    <mergeCell ref="D16:G16"/>
    <mergeCell ref="D138:G138"/>
    <mergeCell ref="D23:G23"/>
    <mergeCell ref="D24:G24"/>
    <mergeCell ref="D25:G25"/>
    <mergeCell ref="D26:G26"/>
    <mergeCell ref="C35:G35"/>
    <mergeCell ref="C80:G80"/>
    <mergeCell ref="D81:G81"/>
    <mergeCell ref="D82:G82"/>
    <mergeCell ref="D83:G83"/>
    <mergeCell ref="D84:G84"/>
    <mergeCell ref="C93:G93"/>
    <mergeCell ref="D306:G306"/>
    <mergeCell ref="D139:G139"/>
    <mergeCell ref="D140:G140"/>
    <mergeCell ref="C149:G149"/>
    <mergeCell ref="D194:G194"/>
    <mergeCell ref="D195:G195"/>
    <mergeCell ref="D196:G196"/>
    <mergeCell ref="C205:G205"/>
    <mergeCell ref="D250:G250"/>
    <mergeCell ref="D251:G251"/>
    <mergeCell ref="D252:G252"/>
    <mergeCell ref="C261:G261"/>
    <mergeCell ref="D365:G365"/>
    <mergeCell ref="D366:G366"/>
    <mergeCell ref="C375:G375"/>
    <mergeCell ref="D307:G307"/>
    <mergeCell ref="D308:G308"/>
    <mergeCell ref="D309:G309"/>
    <mergeCell ref="C318:G318"/>
    <mergeCell ref="D363:G363"/>
    <mergeCell ref="D364:G364"/>
  </mergeCells>
  <pageMargins left="0" right="0" top="0" bottom="0" header="0" footer="0"/>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81826-724E-42DB-9987-1839FDACC18E}">
  <sheetPr>
    <tabColor rgb="FF92D050"/>
    <outlinePr summaryBelow="0"/>
  </sheetPr>
  <dimension ref="A1:K244"/>
  <sheetViews>
    <sheetView workbookViewId="0">
      <selection activeCell="N15" sqref="N15"/>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1414</v>
      </c>
      <c r="E3" s="1327"/>
      <c r="F3" s="1327"/>
      <c r="G3" s="1327"/>
      <c r="H3" s="4"/>
      <c r="I3" s="4"/>
      <c r="J3" s="4"/>
      <c r="K3" s="4"/>
    </row>
    <row r="4" spans="1:11" ht="14.1" customHeight="1">
      <c r="A4" s="4"/>
      <c r="B4" s="4"/>
      <c r="C4" s="16" t="s">
        <v>428</v>
      </c>
      <c r="D4" s="1326" t="s">
        <v>728</v>
      </c>
      <c r="E4" s="1327"/>
      <c r="F4" s="1327"/>
      <c r="G4" s="1327"/>
      <c r="H4" s="4"/>
      <c r="I4" s="4"/>
      <c r="J4" s="4"/>
      <c r="K4" s="4"/>
    </row>
    <row r="5" spans="1:11" ht="14.1" customHeight="1">
      <c r="A5" s="4"/>
      <c r="B5" s="4"/>
      <c r="C5" s="16" t="s">
        <v>0</v>
      </c>
      <c r="D5" s="1326" t="s">
        <v>1415</v>
      </c>
      <c r="E5" s="1327"/>
      <c r="F5" s="1327"/>
      <c r="G5" s="1327"/>
      <c r="H5" s="4"/>
      <c r="I5" s="4"/>
      <c r="J5" s="4"/>
      <c r="K5" s="4"/>
    </row>
    <row r="6" spans="1:11" ht="14.1" customHeight="1">
      <c r="A6" s="4"/>
      <c r="B6" s="4"/>
      <c r="C6" s="16" t="s">
        <v>1</v>
      </c>
      <c r="D6" s="1326" t="s">
        <v>1416</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20.100000000000001" customHeight="1">
      <c r="A9" s="4"/>
      <c r="B9" s="4"/>
      <c r="C9" s="1324" t="s">
        <v>1417</v>
      </c>
      <c r="D9" s="1325"/>
      <c r="E9" s="1325"/>
      <c r="F9" s="1325"/>
      <c r="G9" s="1325"/>
      <c r="H9" s="4"/>
      <c r="I9" s="4"/>
      <c r="J9" s="4"/>
      <c r="K9" s="4"/>
    </row>
    <row r="10" spans="1:11" ht="69" customHeight="1">
      <c r="A10" s="4"/>
      <c r="B10" s="4"/>
      <c r="C10" s="8" t="s">
        <v>5</v>
      </c>
      <c r="D10" s="1318" t="s">
        <v>1418</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30.95" customHeight="1">
      <c r="A13" s="4"/>
      <c r="B13" s="4"/>
      <c r="C13" s="7" t="s">
        <v>1419</v>
      </c>
      <c r="D13" s="35" t="s">
        <v>1420</v>
      </c>
      <c r="E13" s="35" t="s">
        <v>1421</v>
      </c>
      <c r="F13" s="35" t="s">
        <v>675</v>
      </c>
      <c r="G13" s="35" t="s">
        <v>1422</v>
      </c>
      <c r="H13" s="4"/>
      <c r="I13" s="4"/>
      <c r="J13" s="4"/>
      <c r="K13" s="4"/>
    </row>
    <row r="14" spans="1:11" ht="93.95" customHeight="1">
      <c r="A14" s="4"/>
      <c r="B14" s="4"/>
      <c r="C14" s="8" t="s">
        <v>260</v>
      </c>
      <c r="D14" s="1318" t="s">
        <v>1423</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20.100000000000001" customHeight="1">
      <c r="A17" s="4"/>
      <c r="B17" s="4"/>
      <c r="C17" s="7" t="s">
        <v>1424</v>
      </c>
      <c r="D17" s="35" t="s">
        <v>337</v>
      </c>
      <c r="E17" s="35" t="s">
        <v>401</v>
      </c>
      <c r="F17" s="35" t="s">
        <v>400</v>
      </c>
      <c r="G17" s="35" t="s">
        <v>399</v>
      </c>
      <c r="H17" s="4"/>
      <c r="I17" s="4"/>
      <c r="J17" s="4"/>
      <c r="K17" s="4"/>
    </row>
    <row r="18" spans="1:11" ht="20.100000000000001" customHeight="1">
      <c r="A18" s="4"/>
      <c r="B18" s="4"/>
      <c r="C18" s="7" t="s">
        <v>1425</v>
      </c>
      <c r="D18" s="35" t="s">
        <v>401</v>
      </c>
      <c r="E18" s="35" t="s">
        <v>399</v>
      </c>
      <c r="F18" s="35" t="s">
        <v>727</v>
      </c>
      <c r="G18" s="35" t="s">
        <v>348</v>
      </c>
      <c r="H18" s="4"/>
      <c r="I18" s="4"/>
      <c r="J18" s="4"/>
      <c r="K18" s="4"/>
    </row>
    <row r="19" spans="1:11" ht="14.1" customHeight="1">
      <c r="A19" s="4"/>
      <c r="B19" s="4"/>
      <c r="C19" s="7" t="s">
        <v>1426</v>
      </c>
      <c r="D19" s="35" t="s">
        <v>337</v>
      </c>
      <c r="E19" s="35" t="s">
        <v>401</v>
      </c>
      <c r="F19" s="35" t="s">
        <v>399</v>
      </c>
      <c r="G19" s="35" t="s">
        <v>399</v>
      </c>
      <c r="H19" s="4"/>
      <c r="I19" s="4"/>
      <c r="J19" s="4"/>
      <c r="K19" s="4"/>
    </row>
    <row r="20" spans="1:11" ht="14.1" customHeight="1">
      <c r="A20" s="4"/>
      <c r="B20" s="4"/>
      <c r="C20" s="7" t="s">
        <v>1427</v>
      </c>
      <c r="D20" s="35" t="s">
        <v>401</v>
      </c>
      <c r="E20" s="35" t="s">
        <v>400</v>
      </c>
      <c r="F20" s="35" t="s">
        <v>399</v>
      </c>
      <c r="G20" s="35" t="s">
        <v>399</v>
      </c>
      <c r="H20" s="4"/>
      <c r="I20" s="4"/>
      <c r="J20" s="4"/>
      <c r="K20" s="4"/>
    </row>
    <row r="21" spans="1:11" ht="14.1" customHeight="1">
      <c r="A21" s="4"/>
      <c r="B21" s="4"/>
      <c r="C21" s="7" t="s">
        <v>1428</v>
      </c>
      <c r="D21" s="35" t="s">
        <v>337</v>
      </c>
      <c r="E21" s="35" t="s">
        <v>406</v>
      </c>
      <c r="F21" s="35" t="s">
        <v>400</v>
      </c>
      <c r="G21" s="35" t="s">
        <v>400</v>
      </c>
      <c r="H21" s="4"/>
      <c r="I21" s="4"/>
      <c r="J21" s="4"/>
      <c r="K21" s="4"/>
    </row>
    <row r="22" spans="1:11" ht="14.1" customHeight="1">
      <c r="A22" s="4"/>
      <c r="B22" s="4"/>
      <c r="C22" s="1316" t="s">
        <v>291</v>
      </c>
      <c r="D22" s="1317"/>
      <c r="E22" s="1317"/>
      <c r="F22" s="1317"/>
      <c r="G22" s="1317"/>
      <c r="H22" s="4"/>
      <c r="I22" s="4"/>
      <c r="J22" s="4"/>
      <c r="K22" s="4"/>
    </row>
    <row r="23" spans="1:11" ht="14.1" customHeight="1">
      <c r="A23" s="4"/>
      <c r="B23" s="4"/>
      <c r="C23" s="26" t="s">
        <v>1429</v>
      </c>
      <c r="D23" s="1316" t="s">
        <v>1430</v>
      </c>
      <c r="E23" s="1317"/>
      <c r="F23" s="1317"/>
      <c r="G23" s="1317"/>
      <c r="H23" s="4"/>
      <c r="I23" s="4"/>
      <c r="J23" s="4"/>
      <c r="K23" s="4"/>
    </row>
    <row r="24" spans="1:11" ht="18" customHeight="1">
      <c r="A24" s="4"/>
      <c r="B24" s="4"/>
      <c r="C24" s="14" t="s">
        <v>382</v>
      </c>
      <c r="D24" s="1314" t="s">
        <v>1431</v>
      </c>
      <c r="E24" s="1315"/>
      <c r="F24" s="1315"/>
      <c r="G24" s="1315"/>
      <c r="H24" s="4"/>
      <c r="I24" s="4"/>
      <c r="J24" s="4"/>
      <c r="K24" s="4"/>
    </row>
    <row r="25" spans="1:11" ht="18" customHeight="1">
      <c r="A25" s="4"/>
      <c r="B25" s="4"/>
      <c r="C25" s="27" t="s">
        <v>380</v>
      </c>
      <c r="D25" s="1310" t="s">
        <v>1432</v>
      </c>
      <c r="E25" s="1311"/>
      <c r="F25" s="1311"/>
      <c r="G25" s="1311"/>
      <c r="H25" s="4"/>
      <c r="I25" s="4"/>
      <c r="J25" s="4"/>
      <c r="K25" s="4"/>
    </row>
    <row r="26" spans="1:11" ht="18" customHeight="1">
      <c r="A26" s="4"/>
      <c r="B26" s="4"/>
      <c r="C26" s="27" t="s">
        <v>15</v>
      </c>
      <c r="D26" s="1310" t="s">
        <v>1433</v>
      </c>
      <c r="E26" s="1311"/>
      <c r="F26" s="1311"/>
      <c r="G26" s="1311"/>
      <c r="H26" s="4"/>
      <c r="I26" s="4"/>
      <c r="J26" s="4"/>
      <c r="K26" s="4"/>
    </row>
    <row r="27" spans="1:11" ht="15" customHeight="1">
      <c r="A27" s="4"/>
      <c r="B27" s="4"/>
      <c r="C27" s="13"/>
      <c r="D27" s="33">
        <v>2022</v>
      </c>
      <c r="E27" s="33">
        <v>2023</v>
      </c>
      <c r="F27" s="33">
        <v>2024</v>
      </c>
      <c r="G27" s="33">
        <v>2025</v>
      </c>
      <c r="H27" s="4"/>
      <c r="I27" s="4"/>
      <c r="J27" s="4"/>
      <c r="K27" s="4"/>
    </row>
    <row r="28" spans="1:11" ht="15" customHeight="1">
      <c r="A28" s="4"/>
      <c r="B28" s="4"/>
      <c r="C28" s="12"/>
      <c r="D28" s="34" t="s">
        <v>7</v>
      </c>
      <c r="E28" s="34" t="s">
        <v>8</v>
      </c>
      <c r="F28" s="34" t="s">
        <v>8</v>
      </c>
      <c r="G28" s="34" t="s">
        <v>8</v>
      </c>
      <c r="H28" s="4"/>
      <c r="I28" s="4"/>
      <c r="J28" s="4"/>
      <c r="K28" s="4"/>
    </row>
    <row r="29" spans="1:11" ht="14.1" customHeight="1">
      <c r="A29" s="4"/>
      <c r="B29" s="4"/>
      <c r="C29" s="7" t="s">
        <v>16</v>
      </c>
      <c r="D29" s="35" t="s">
        <v>725</v>
      </c>
      <c r="E29" s="35" t="s">
        <v>634</v>
      </c>
      <c r="F29" s="35" t="s">
        <v>1434</v>
      </c>
      <c r="G29" s="35" t="s">
        <v>1434</v>
      </c>
      <c r="H29" s="4"/>
      <c r="I29" s="4"/>
      <c r="J29" s="4"/>
      <c r="K29" s="4"/>
    </row>
    <row r="30" spans="1:11" ht="14.1" customHeight="1">
      <c r="A30" s="4"/>
      <c r="B30" s="4"/>
      <c r="C30" s="7" t="s">
        <v>481</v>
      </c>
      <c r="D30" s="35" t="s">
        <v>2741</v>
      </c>
      <c r="E30" s="35" t="s">
        <v>2742</v>
      </c>
      <c r="F30" s="35" t="s">
        <v>1435</v>
      </c>
      <c r="G30" s="35" t="s">
        <v>1435</v>
      </c>
      <c r="H30" s="4"/>
      <c r="I30" s="4"/>
      <c r="J30" s="4"/>
      <c r="K30" s="4"/>
    </row>
    <row r="31" spans="1:11" ht="14.1" customHeight="1">
      <c r="A31" s="4"/>
      <c r="B31" s="4"/>
      <c r="C31" s="7" t="s">
        <v>480</v>
      </c>
      <c r="D31" s="35" t="s">
        <v>2743</v>
      </c>
      <c r="E31" s="35" t="s">
        <v>2744</v>
      </c>
      <c r="F31" s="35" t="s">
        <v>1436</v>
      </c>
      <c r="G31" s="35" t="s">
        <v>1436</v>
      </c>
      <c r="H31" s="4"/>
      <c r="I31" s="4"/>
      <c r="J31" s="4"/>
      <c r="K31" s="4"/>
    </row>
    <row r="32" spans="1:11" ht="14.1" customHeight="1">
      <c r="A32" s="4"/>
      <c r="B32" s="4"/>
      <c r="C32" s="7" t="s">
        <v>375</v>
      </c>
      <c r="D32" s="35" t="s">
        <v>348</v>
      </c>
      <c r="E32" s="35" t="s">
        <v>1437</v>
      </c>
      <c r="F32" s="35" t="s">
        <v>1438</v>
      </c>
      <c r="G32" s="35" t="s">
        <v>372</v>
      </c>
      <c r="H32" s="4"/>
      <c r="I32" s="4"/>
      <c r="J32" s="4"/>
      <c r="K32" s="4"/>
    </row>
    <row r="33" spans="1:11" ht="14.1" customHeight="1">
      <c r="A33" s="4"/>
      <c r="B33" s="4"/>
      <c r="C33" s="7" t="s">
        <v>374</v>
      </c>
      <c r="D33" s="35" t="s">
        <v>348</v>
      </c>
      <c r="E33" s="35" t="s">
        <v>2745</v>
      </c>
      <c r="F33" s="35" t="s">
        <v>2746</v>
      </c>
      <c r="G33" s="35" t="s">
        <v>372</v>
      </c>
      <c r="H33" s="4"/>
      <c r="I33" s="4"/>
      <c r="J33" s="4"/>
      <c r="K33" s="4"/>
    </row>
    <row r="34" spans="1:11" ht="14.1" customHeight="1">
      <c r="A34" s="4"/>
      <c r="B34" s="4"/>
      <c r="C34" s="7" t="s">
        <v>22</v>
      </c>
      <c r="D34" s="35" t="s">
        <v>348</v>
      </c>
      <c r="E34" s="35" t="s">
        <v>2747</v>
      </c>
      <c r="F34" s="35" t="s">
        <v>2748</v>
      </c>
      <c r="G34" s="35" t="s">
        <v>372</v>
      </c>
      <c r="H34" s="4"/>
      <c r="I34" s="4"/>
      <c r="J34" s="4"/>
      <c r="K34" s="4"/>
    </row>
    <row r="35" spans="1:11" ht="14.1" customHeight="1">
      <c r="A35" s="4"/>
      <c r="B35" s="4"/>
      <c r="C35" s="1312" t="s">
        <v>371</v>
      </c>
      <c r="D35" s="1313"/>
      <c r="E35" s="1313"/>
      <c r="F35" s="1313"/>
      <c r="G35" s="1313"/>
      <c r="H35" s="4"/>
      <c r="I35" s="4"/>
      <c r="J35" s="4"/>
      <c r="K35" s="4"/>
    </row>
    <row r="36" spans="1:11" ht="14.1" customHeight="1">
      <c r="A36" s="4"/>
      <c r="B36" s="4"/>
      <c r="C36" s="13"/>
      <c r="D36" s="33">
        <v>2022</v>
      </c>
      <c r="E36" s="33">
        <v>2023</v>
      </c>
      <c r="F36" s="33">
        <v>2024</v>
      </c>
      <c r="G36" s="33">
        <v>2025</v>
      </c>
      <c r="H36" s="4"/>
      <c r="I36" s="4"/>
      <c r="J36" s="4"/>
      <c r="K36" s="4"/>
    </row>
    <row r="37" spans="1:11" ht="14.1" customHeight="1">
      <c r="A37" s="4"/>
      <c r="B37" s="4"/>
      <c r="C37" s="12"/>
      <c r="D37" s="34" t="s">
        <v>7</v>
      </c>
      <c r="E37" s="34" t="s">
        <v>8</v>
      </c>
      <c r="F37" s="34" t="s">
        <v>8</v>
      </c>
      <c r="G37" s="34" t="s">
        <v>8</v>
      </c>
      <c r="H37" s="4"/>
      <c r="I37" s="4"/>
      <c r="J37" s="4"/>
      <c r="K37" s="4"/>
    </row>
    <row r="38" spans="1:11" ht="14.1" customHeight="1">
      <c r="A38" s="4"/>
      <c r="B38" s="4"/>
      <c r="C38" s="11" t="s">
        <v>368</v>
      </c>
      <c r="D38" s="30">
        <v>0</v>
      </c>
      <c r="E38" s="30">
        <v>57200000</v>
      </c>
      <c r="F38" s="30">
        <v>57650000</v>
      </c>
      <c r="G38" s="30">
        <v>57650000</v>
      </c>
      <c r="H38" s="4"/>
      <c r="I38" s="4"/>
      <c r="J38" s="4"/>
      <c r="K38" s="4"/>
    </row>
    <row r="39" spans="1:11" ht="14.1" customHeight="1">
      <c r="A39" s="4"/>
      <c r="B39" s="4"/>
      <c r="C39" s="11" t="s">
        <v>357</v>
      </c>
      <c r="D39" s="30">
        <v>0</v>
      </c>
      <c r="E39" s="30">
        <v>57200000</v>
      </c>
      <c r="F39" s="30">
        <v>57650000</v>
      </c>
      <c r="G39" s="30">
        <v>57650000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367</v>
      </c>
      <c r="D41" s="30">
        <v>0</v>
      </c>
      <c r="E41" s="30">
        <v>10440000</v>
      </c>
      <c r="F41" s="30">
        <v>10350000</v>
      </c>
      <c r="G41" s="30">
        <v>10350000</v>
      </c>
      <c r="H41" s="4"/>
      <c r="I41" s="4"/>
      <c r="J41" s="4"/>
      <c r="K41" s="4"/>
    </row>
    <row r="42" spans="1:11" ht="14.1" customHeight="1">
      <c r="A42" s="4"/>
      <c r="B42" s="4"/>
      <c r="C42" s="11" t="s">
        <v>357</v>
      </c>
      <c r="D42" s="30">
        <v>0</v>
      </c>
      <c r="E42" s="30">
        <v>10440000</v>
      </c>
      <c r="F42" s="30">
        <v>10350000</v>
      </c>
      <c r="G42" s="30">
        <v>10350000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366</v>
      </c>
      <c r="D44" s="30">
        <v>0</v>
      </c>
      <c r="E44" s="30">
        <v>10660000</v>
      </c>
      <c r="F44" s="30">
        <v>9760000</v>
      </c>
      <c r="G44" s="30">
        <v>9760000</v>
      </c>
      <c r="H44" s="4"/>
      <c r="I44" s="4"/>
      <c r="J44" s="4"/>
      <c r="K44" s="4"/>
    </row>
    <row r="45" spans="1:11" ht="14.1" customHeight="1">
      <c r="A45" s="4"/>
      <c r="B45" s="4"/>
      <c r="C45" s="11" t="s">
        <v>357</v>
      </c>
      <c r="D45" s="30">
        <v>0</v>
      </c>
      <c r="E45" s="30">
        <v>10660000</v>
      </c>
      <c r="F45" s="30">
        <v>9760000</v>
      </c>
      <c r="G45" s="30">
        <v>9760000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365</v>
      </c>
      <c r="D47" s="30">
        <v>0</v>
      </c>
      <c r="E47" s="30">
        <v>0</v>
      </c>
      <c r="F47" s="30">
        <v>0</v>
      </c>
      <c r="G47" s="30">
        <v>0</v>
      </c>
      <c r="H47" s="4"/>
      <c r="I47" s="4"/>
      <c r="J47" s="4"/>
      <c r="K47" s="4"/>
    </row>
    <row r="48" spans="1:11" ht="14.1" customHeight="1">
      <c r="A48" s="4"/>
      <c r="B48" s="4"/>
      <c r="C48" s="11" t="s">
        <v>357</v>
      </c>
      <c r="D48" s="30">
        <v>0</v>
      </c>
      <c r="E48" s="30">
        <v>0</v>
      </c>
      <c r="F48" s="30">
        <v>0</v>
      </c>
      <c r="G48" s="30">
        <v>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370</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363</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362</v>
      </c>
      <c r="D56" s="30">
        <v>0</v>
      </c>
      <c r="E56" s="30">
        <v>240000</v>
      </c>
      <c r="F56" s="30">
        <v>240000</v>
      </c>
      <c r="G56" s="30">
        <v>240000</v>
      </c>
      <c r="H56" s="4"/>
      <c r="I56" s="4"/>
      <c r="J56" s="4"/>
      <c r="K56" s="4"/>
    </row>
    <row r="57" spans="1:11" ht="14.1" customHeight="1">
      <c r="A57" s="4"/>
      <c r="B57" s="4"/>
      <c r="C57" s="11" t="s">
        <v>357</v>
      </c>
      <c r="D57" s="30">
        <v>0</v>
      </c>
      <c r="E57" s="30">
        <v>240000</v>
      </c>
      <c r="F57" s="30">
        <v>240000</v>
      </c>
      <c r="G57" s="30">
        <v>240000</v>
      </c>
      <c r="H57" s="4"/>
      <c r="I57" s="4"/>
      <c r="J57" s="4"/>
      <c r="K57" s="4"/>
    </row>
    <row r="58" spans="1:11" ht="14.1" customHeight="1">
      <c r="A58" s="4"/>
      <c r="B58" s="4"/>
      <c r="C58" s="11" t="s">
        <v>361</v>
      </c>
      <c r="D58" s="30">
        <v>0</v>
      </c>
      <c r="E58" s="30">
        <v>0</v>
      </c>
      <c r="F58" s="30">
        <v>0</v>
      </c>
      <c r="G58" s="30">
        <v>0</v>
      </c>
      <c r="H58" s="4"/>
      <c r="I58" s="4"/>
      <c r="J58" s="4"/>
      <c r="K58" s="4"/>
    </row>
    <row r="59" spans="1:11" ht="14.1" customHeight="1">
      <c r="A59" s="4"/>
      <c r="B59" s="4"/>
      <c r="C59" s="11" t="s">
        <v>360</v>
      </c>
      <c r="D59" s="30">
        <v>0</v>
      </c>
      <c r="E59" s="30">
        <v>0</v>
      </c>
      <c r="F59" s="30">
        <v>0</v>
      </c>
      <c r="G59" s="30">
        <v>0</v>
      </c>
      <c r="H59" s="4"/>
      <c r="I59" s="4"/>
      <c r="J59" s="4"/>
      <c r="K59" s="4"/>
    </row>
    <row r="60" spans="1:11" ht="14.1" customHeight="1">
      <c r="A60" s="4"/>
      <c r="B60" s="4"/>
      <c r="C60" s="11" t="s">
        <v>357</v>
      </c>
      <c r="D60" s="30">
        <v>0</v>
      </c>
      <c r="E60" s="30">
        <v>0</v>
      </c>
      <c r="F60" s="30">
        <v>0</v>
      </c>
      <c r="G60" s="30">
        <v>0</v>
      </c>
      <c r="H60" s="4"/>
      <c r="I60" s="4"/>
      <c r="J60" s="4"/>
      <c r="K60" s="4"/>
    </row>
    <row r="61" spans="1:11" ht="14.1" customHeight="1">
      <c r="A61" s="4"/>
      <c r="B61" s="4"/>
      <c r="C61" s="11" t="s">
        <v>356</v>
      </c>
      <c r="D61" s="30">
        <v>0</v>
      </c>
      <c r="E61" s="30">
        <v>0</v>
      </c>
      <c r="F61" s="30">
        <v>0</v>
      </c>
      <c r="G61" s="30">
        <v>0</v>
      </c>
      <c r="H61" s="4"/>
      <c r="I61" s="4"/>
      <c r="J61" s="4"/>
      <c r="K61" s="4"/>
    </row>
    <row r="62" spans="1:11" ht="14.1" customHeight="1">
      <c r="A62" s="4"/>
      <c r="B62" s="4"/>
      <c r="C62" s="11" t="s">
        <v>355</v>
      </c>
      <c r="D62" s="30">
        <v>0</v>
      </c>
      <c r="E62" s="30">
        <v>0</v>
      </c>
      <c r="F62" s="30">
        <v>0</v>
      </c>
      <c r="G62" s="30">
        <v>0</v>
      </c>
      <c r="H62" s="4"/>
      <c r="I62" s="4"/>
      <c r="J62" s="4"/>
      <c r="K62" s="4"/>
    </row>
    <row r="63" spans="1:11" ht="14.1" customHeight="1">
      <c r="A63" s="4"/>
      <c r="B63" s="4"/>
      <c r="C63" s="11" t="s">
        <v>354</v>
      </c>
      <c r="D63" s="30">
        <v>0</v>
      </c>
      <c r="E63" s="30">
        <v>0</v>
      </c>
      <c r="F63" s="30">
        <v>0</v>
      </c>
      <c r="G63" s="30">
        <v>0</v>
      </c>
      <c r="H63" s="4"/>
      <c r="I63" s="4"/>
      <c r="J63" s="4"/>
      <c r="K63" s="4"/>
    </row>
    <row r="64" spans="1:11" ht="14.1" customHeight="1">
      <c r="A64" s="4"/>
      <c r="B64" s="4"/>
      <c r="C64" s="11" t="s">
        <v>353</v>
      </c>
      <c r="D64" s="30">
        <v>0</v>
      </c>
      <c r="E64" s="30">
        <v>0</v>
      </c>
      <c r="F64" s="30">
        <v>0</v>
      </c>
      <c r="G64" s="30">
        <v>0</v>
      </c>
      <c r="H64" s="4"/>
      <c r="I64" s="4"/>
      <c r="J64" s="4"/>
      <c r="K64" s="4"/>
    </row>
    <row r="65" spans="1:11" ht="14.1" customHeight="1">
      <c r="A65" s="4"/>
      <c r="B65" s="4"/>
      <c r="C65" s="11" t="s">
        <v>359</v>
      </c>
      <c r="D65" s="30">
        <v>0</v>
      </c>
      <c r="E65" s="30">
        <v>0</v>
      </c>
      <c r="F65" s="30">
        <v>0</v>
      </c>
      <c r="G65" s="30">
        <v>0</v>
      </c>
      <c r="H65" s="4"/>
      <c r="I65" s="4"/>
      <c r="J65" s="4"/>
      <c r="K65" s="4"/>
    </row>
    <row r="66" spans="1:11" ht="14.1" customHeight="1">
      <c r="A66" s="4"/>
      <c r="B66" s="4"/>
      <c r="C66" s="11" t="s">
        <v>357</v>
      </c>
      <c r="D66" s="30">
        <v>0</v>
      </c>
      <c r="E66" s="30">
        <v>0</v>
      </c>
      <c r="F66" s="30">
        <v>0</v>
      </c>
      <c r="G66" s="30">
        <v>0</v>
      </c>
      <c r="H66" s="4"/>
      <c r="I66" s="4"/>
      <c r="J66" s="4"/>
      <c r="K66" s="4"/>
    </row>
    <row r="67" spans="1:11" ht="14.1" customHeight="1">
      <c r="A67" s="4"/>
      <c r="B67" s="4"/>
      <c r="C67" s="11" t="s">
        <v>356</v>
      </c>
      <c r="D67" s="30">
        <v>0</v>
      </c>
      <c r="E67" s="30">
        <v>0</v>
      </c>
      <c r="F67" s="30">
        <v>0</v>
      </c>
      <c r="G67" s="30">
        <v>0</v>
      </c>
      <c r="H67" s="4"/>
      <c r="I67" s="4"/>
      <c r="J67" s="4"/>
      <c r="K67" s="4"/>
    </row>
    <row r="68" spans="1:11" ht="14.1" customHeight="1">
      <c r="A68" s="4"/>
      <c r="B68" s="4"/>
      <c r="C68" s="11" t="s">
        <v>355</v>
      </c>
      <c r="D68" s="30">
        <v>0</v>
      </c>
      <c r="E68" s="30">
        <v>0</v>
      </c>
      <c r="F68" s="30">
        <v>0</v>
      </c>
      <c r="G68" s="30">
        <v>0</v>
      </c>
      <c r="H68" s="4"/>
      <c r="I68" s="4"/>
      <c r="J68" s="4"/>
      <c r="K68" s="4"/>
    </row>
    <row r="69" spans="1:11" ht="14.1" customHeight="1">
      <c r="A69" s="4"/>
      <c r="B69" s="4"/>
      <c r="C69" s="11" t="s">
        <v>354</v>
      </c>
      <c r="D69" s="30">
        <v>0</v>
      </c>
      <c r="E69" s="30">
        <v>0</v>
      </c>
      <c r="F69" s="30">
        <v>0</v>
      </c>
      <c r="G69" s="30">
        <v>0</v>
      </c>
      <c r="H69" s="4"/>
      <c r="I69" s="4"/>
      <c r="J69" s="4"/>
      <c r="K69" s="4"/>
    </row>
    <row r="70" spans="1:11" ht="14.1" customHeight="1">
      <c r="A70" s="4"/>
      <c r="B70" s="4"/>
      <c r="C70" s="11" t="s">
        <v>353</v>
      </c>
      <c r="D70" s="30">
        <v>0</v>
      </c>
      <c r="E70" s="30">
        <v>0</v>
      </c>
      <c r="F70" s="30">
        <v>0</v>
      </c>
      <c r="G70" s="30">
        <v>0</v>
      </c>
      <c r="H70" s="4"/>
      <c r="I70" s="4"/>
      <c r="J70" s="4"/>
      <c r="K70" s="4"/>
    </row>
    <row r="71" spans="1:11" ht="14.1" customHeight="1">
      <c r="A71" s="4"/>
      <c r="B71" s="4"/>
      <c r="C71" s="11" t="s">
        <v>358</v>
      </c>
      <c r="D71" s="30">
        <v>0</v>
      </c>
      <c r="E71" s="30">
        <v>0</v>
      </c>
      <c r="F71" s="30">
        <v>0</v>
      </c>
      <c r="G71" s="30">
        <v>0</v>
      </c>
      <c r="H71" s="4"/>
      <c r="I71" s="4"/>
      <c r="J71" s="4"/>
      <c r="K71" s="4"/>
    </row>
    <row r="72" spans="1:11" ht="14.1" customHeight="1">
      <c r="A72" s="4"/>
      <c r="B72" s="4"/>
      <c r="C72" s="11" t="s">
        <v>357</v>
      </c>
      <c r="D72" s="30">
        <v>0</v>
      </c>
      <c r="E72" s="30">
        <v>0</v>
      </c>
      <c r="F72" s="30">
        <v>0</v>
      </c>
      <c r="G72" s="30">
        <v>0</v>
      </c>
      <c r="H72" s="4"/>
      <c r="I72" s="4"/>
      <c r="J72" s="4"/>
      <c r="K72" s="4"/>
    </row>
    <row r="73" spans="1:11" ht="14.1" customHeight="1">
      <c r="A73" s="4"/>
      <c r="B73" s="4"/>
      <c r="C73" s="11" t="s">
        <v>356</v>
      </c>
      <c r="D73" s="30">
        <v>0</v>
      </c>
      <c r="E73" s="30">
        <v>0</v>
      </c>
      <c r="F73" s="30">
        <v>0</v>
      </c>
      <c r="G73" s="30">
        <v>0</v>
      </c>
      <c r="H73" s="4"/>
      <c r="I73" s="4"/>
      <c r="J73" s="4"/>
      <c r="K73" s="4"/>
    </row>
    <row r="74" spans="1:11" ht="14.1" customHeight="1">
      <c r="A74" s="4"/>
      <c r="B74" s="4"/>
      <c r="C74" s="11" t="s">
        <v>355</v>
      </c>
      <c r="D74" s="30">
        <v>0</v>
      </c>
      <c r="E74" s="30">
        <v>0</v>
      </c>
      <c r="F74" s="30">
        <v>0</v>
      </c>
      <c r="G74" s="30">
        <v>0</v>
      </c>
      <c r="H74" s="4"/>
      <c r="I74" s="4"/>
      <c r="J74" s="4"/>
      <c r="K74" s="4"/>
    </row>
    <row r="75" spans="1:11" ht="14.1" customHeight="1">
      <c r="A75" s="4"/>
      <c r="B75" s="4"/>
      <c r="C75" s="11" t="s">
        <v>354</v>
      </c>
      <c r="D75" s="30">
        <v>0</v>
      </c>
      <c r="E75" s="30">
        <v>0</v>
      </c>
      <c r="F75" s="30">
        <v>0</v>
      </c>
      <c r="G75" s="30">
        <v>0</v>
      </c>
      <c r="H75" s="4"/>
      <c r="I75" s="4"/>
      <c r="J75" s="4"/>
      <c r="K75" s="4"/>
    </row>
    <row r="76" spans="1:11" ht="14.1" customHeight="1">
      <c r="A76" s="4"/>
      <c r="B76" s="4"/>
      <c r="C76" s="11" t="s">
        <v>353</v>
      </c>
      <c r="D76" s="30">
        <v>0</v>
      </c>
      <c r="E76" s="30">
        <v>0</v>
      </c>
      <c r="F76" s="30">
        <v>0</v>
      </c>
      <c r="G76" s="30">
        <v>0</v>
      </c>
      <c r="H76" s="4"/>
      <c r="I76" s="4"/>
      <c r="J76" s="4"/>
      <c r="K76" s="4"/>
    </row>
    <row r="77" spans="1:11" ht="14.1" customHeight="1">
      <c r="A77" s="4"/>
      <c r="B77" s="4"/>
      <c r="C77" s="11" t="s">
        <v>352</v>
      </c>
      <c r="D77" s="30">
        <v>0</v>
      </c>
      <c r="E77" s="30">
        <v>0</v>
      </c>
      <c r="F77" s="30">
        <v>0</v>
      </c>
      <c r="G77" s="30">
        <v>0</v>
      </c>
      <c r="H77" s="4"/>
      <c r="I77" s="4"/>
      <c r="J77" s="4"/>
      <c r="K77" s="4"/>
    </row>
    <row r="78" spans="1:11" ht="14.1" customHeight="1">
      <c r="A78" s="4"/>
      <c r="B78" s="4"/>
      <c r="C78" s="11" t="s">
        <v>351</v>
      </c>
      <c r="D78" s="30">
        <v>0</v>
      </c>
      <c r="E78" s="30">
        <v>0</v>
      </c>
      <c r="F78" s="30">
        <v>0</v>
      </c>
      <c r="G78" s="30">
        <v>0</v>
      </c>
      <c r="H78" s="4"/>
      <c r="I78" s="4"/>
      <c r="J78" s="4"/>
      <c r="K78" s="4"/>
    </row>
    <row r="79" spans="1:11" ht="14.1" customHeight="1">
      <c r="A79" s="4"/>
      <c r="B79" s="4"/>
      <c r="C79" s="10" t="s">
        <v>145</v>
      </c>
      <c r="D79" s="30">
        <v>0</v>
      </c>
      <c r="E79" s="30">
        <v>78540000</v>
      </c>
      <c r="F79" s="30">
        <v>78000000</v>
      </c>
      <c r="G79" s="30">
        <v>78000000</v>
      </c>
      <c r="H79" s="4"/>
      <c r="I79" s="4"/>
      <c r="J79" s="4"/>
      <c r="K79" s="4"/>
    </row>
    <row r="80" spans="1:11" ht="14.1" customHeight="1">
      <c r="A80" s="4"/>
      <c r="B80" s="4"/>
      <c r="C80" s="1316" t="s">
        <v>44</v>
      </c>
      <c r="D80" s="1317"/>
      <c r="E80" s="1317"/>
      <c r="F80" s="1317"/>
      <c r="G80" s="1317"/>
      <c r="H80" s="4"/>
      <c r="I80" s="4"/>
      <c r="J80" s="4"/>
      <c r="K80" s="4"/>
    </row>
    <row r="81" spans="1:11" ht="14.1" customHeight="1">
      <c r="A81" s="4"/>
      <c r="B81" s="4"/>
      <c r="C81" s="26" t="s">
        <v>1440</v>
      </c>
      <c r="D81" s="1316" t="s">
        <v>237</v>
      </c>
      <c r="E81" s="1317"/>
      <c r="F81" s="1317"/>
      <c r="G81" s="1317"/>
      <c r="H81" s="4"/>
      <c r="I81" s="4"/>
      <c r="J81" s="4"/>
      <c r="K81" s="4"/>
    </row>
    <row r="82" spans="1:11" ht="14.1" customHeight="1">
      <c r="A82" s="4"/>
      <c r="B82" s="4"/>
      <c r="C82" s="14" t="s">
        <v>382</v>
      </c>
      <c r="D82" s="1314" t="s">
        <v>1441</v>
      </c>
      <c r="E82" s="1315"/>
      <c r="F82" s="1315"/>
      <c r="G82" s="1315"/>
      <c r="H82" s="4"/>
      <c r="I82" s="4"/>
      <c r="J82" s="4"/>
      <c r="K82" s="4"/>
    </row>
    <row r="83" spans="1:11" ht="14.1" customHeight="1">
      <c r="A83" s="4"/>
      <c r="B83" s="4"/>
      <c r="C83" s="27" t="s">
        <v>380</v>
      </c>
      <c r="D83" s="1310" t="s">
        <v>1442</v>
      </c>
      <c r="E83" s="1311"/>
      <c r="F83" s="1311"/>
      <c r="G83" s="1311"/>
      <c r="H83" s="4"/>
      <c r="I83" s="4"/>
      <c r="J83" s="4"/>
      <c r="K83" s="4"/>
    </row>
    <row r="84" spans="1:11" ht="14.1" customHeight="1">
      <c r="A84" s="4"/>
      <c r="B84" s="4"/>
      <c r="C84" s="27" t="s">
        <v>15</v>
      </c>
      <c r="D84" s="1310" t="s">
        <v>88</v>
      </c>
      <c r="E84" s="1311"/>
      <c r="F84" s="1311"/>
      <c r="G84" s="1311"/>
      <c r="H84" s="4"/>
      <c r="I84" s="4"/>
      <c r="J84" s="4"/>
      <c r="K84" s="4"/>
    </row>
    <row r="85" spans="1:11" ht="15" customHeight="1">
      <c r="A85" s="4"/>
      <c r="B85" s="4"/>
      <c r="C85" s="13"/>
      <c r="D85" s="33">
        <v>2022</v>
      </c>
      <c r="E85" s="33">
        <v>2023</v>
      </c>
      <c r="F85" s="33">
        <v>2024</v>
      </c>
      <c r="G85" s="33">
        <v>2025</v>
      </c>
      <c r="H85" s="4"/>
      <c r="I85" s="4"/>
      <c r="J85" s="4"/>
      <c r="K85" s="4"/>
    </row>
    <row r="86" spans="1:11" ht="15" customHeight="1">
      <c r="A86" s="4"/>
      <c r="B86" s="4"/>
      <c r="C86" s="12"/>
      <c r="D86" s="34" t="s">
        <v>7</v>
      </c>
      <c r="E86" s="34" t="s">
        <v>8</v>
      </c>
      <c r="F86" s="34" t="s">
        <v>8</v>
      </c>
      <c r="G86" s="34" t="s">
        <v>8</v>
      </c>
      <c r="H86" s="4"/>
      <c r="I86" s="4"/>
      <c r="J86" s="4"/>
      <c r="K86" s="4"/>
    </row>
    <row r="87" spans="1:11" ht="14.1" customHeight="1">
      <c r="A87" s="4"/>
      <c r="B87" s="4"/>
      <c r="C87" s="7" t="s">
        <v>16</v>
      </c>
      <c r="D87" s="35" t="s">
        <v>589</v>
      </c>
      <c r="E87" s="35" t="s">
        <v>589</v>
      </c>
      <c r="F87" s="35" t="s">
        <v>453</v>
      </c>
      <c r="G87" s="35" t="s">
        <v>453</v>
      </c>
      <c r="H87" s="4"/>
      <c r="I87" s="4"/>
      <c r="J87" s="4"/>
      <c r="K87" s="4"/>
    </row>
    <row r="88" spans="1:11" ht="14.1" customHeight="1">
      <c r="A88" s="4"/>
      <c r="B88" s="4"/>
      <c r="C88" s="7" t="s">
        <v>481</v>
      </c>
      <c r="D88" s="35" t="s">
        <v>484</v>
      </c>
      <c r="E88" s="35" t="s">
        <v>567</v>
      </c>
      <c r="F88" s="35" t="s">
        <v>484</v>
      </c>
      <c r="G88" s="35" t="s">
        <v>484</v>
      </c>
      <c r="H88" s="4"/>
      <c r="I88" s="4"/>
      <c r="J88" s="4"/>
      <c r="K88" s="4"/>
    </row>
    <row r="89" spans="1:11" ht="14.1" customHeight="1">
      <c r="A89" s="4"/>
      <c r="B89" s="4"/>
      <c r="C89" s="7" t="s">
        <v>480</v>
      </c>
      <c r="D89" s="35" t="s">
        <v>1443</v>
      </c>
      <c r="E89" s="35" t="s">
        <v>1444</v>
      </c>
      <c r="F89" s="35" t="s">
        <v>1445</v>
      </c>
      <c r="G89" s="35" t="s">
        <v>1445</v>
      </c>
      <c r="H89" s="4"/>
      <c r="I89" s="4"/>
      <c r="J89" s="4"/>
      <c r="K89" s="4"/>
    </row>
    <row r="90" spans="1:11" ht="14.1" customHeight="1">
      <c r="A90" s="4"/>
      <c r="B90" s="4"/>
      <c r="C90" s="7" t="s">
        <v>375</v>
      </c>
      <c r="D90" s="35" t="s">
        <v>348</v>
      </c>
      <c r="E90" s="35" t="s">
        <v>372</v>
      </c>
      <c r="F90" s="35" t="s">
        <v>1446</v>
      </c>
      <c r="G90" s="35" t="s">
        <v>372</v>
      </c>
      <c r="H90" s="4"/>
      <c r="I90" s="4"/>
      <c r="J90" s="4"/>
      <c r="K90" s="4"/>
    </row>
    <row r="91" spans="1:11" ht="14.1" customHeight="1">
      <c r="A91" s="4"/>
      <c r="B91" s="4"/>
      <c r="C91" s="7" t="s">
        <v>374</v>
      </c>
      <c r="D91" s="35" t="s">
        <v>348</v>
      </c>
      <c r="E91" s="35" t="s">
        <v>411</v>
      </c>
      <c r="F91" s="35" t="s">
        <v>824</v>
      </c>
      <c r="G91" s="35" t="s">
        <v>372</v>
      </c>
      <c r="H91" s="4"/>
      <c r="I91" s="4"/>
      <c r="J91" s="4"/>
      <c r="K91" s="4"/>
    </row>
    <row r="92" spans="1:11" ht="14.1" customHeight="1">
      <c r="A92" s="4"/>
      <c r="B92" s="4"/>
      <c r="C92" s="7" t="s">
        <v>22</v>
      </c>
      <c r="D92" s="35" t="s">
        <v>348</v>
      </c>
      <c r="E92" s="35" t="s">
        <v>411</v>
      </c>
      <c r="F92" s="35" t="s">
        <v>1447</v>
      </c>
      <c r="G92" s="35" t="s">
        <v>372</v>
      </c>
      <c r="H92" s="4"/>
      <c r="I92" s="4"/>
      <c r="J92" s="4"/>
      <c r="K92" s="4"/>
    </row>
    <row r="93" spans="1:11" ht="14.1" customHeight="1">
      <c r="A93" s="4"/>
      <c r="B93" s="4"/>
      <c r="C93" s="1312" t="s">
        <v>371</v>
      </c>
      <c r="D93" s="1313"/>
      <c r="E93" s="1313"/>
      <c r="F93" s="1313"/>
      <c r="G93" s="1313"/>
      <c r="H93" s="4"/>
      <c r="I93" s="4"/>
      <c r="J93" s="4"/>
      <c r="K93" s="4"/>
    </row>
    <row r="94" spans="1:11" ht="14.1" customHeight="1">
      <c r="A94" s="4"/>
      <c r="B94" s="4"/>
      <c r="C94" s="13"/>
      <c r="D94" s="33">
        <v>2022</v>
      </c>
      <c r="E94" s="33">
        <v>2023</v>
      </c>
      <c r="F94" s="33">
        <v>2024</v>
      </c>
      <c r="G94" s="33">
        <v>2025</v>
      </c>
      <c r="H94" s="4"/>
      <c r="I94" s="4"/>
      <c r="J94" s="4"/>
      <c r="K94" s="4"/>
    </row>
    <row r="95" spans="1:11" ht="14.1" customHeight="1">
      <c r="A95" s="4"/>
      <c r="B95" s="4"/>
      <c r="C95" s="12"/>
      <c r="D95" s="34" t="s">
        <v>7</v>
      </c>
      <c r="E95" s="34" t="s">
        <v>8</v>
      </c>
      <c r="F95" s="34" t="s">
        <v>8</v>
      </c>
      <c r="G95" s="34" t="s">
        <v>8</v>
      </c>
      <c r="H95" s="4"/>
      <c r="I95" s="4"/>
      <c r="J95" s="4"/>
      <c r="K95" s="4"/>
    </row>
    <row r="96" spans="1:11" ht="14.1" customHeight="1">
      <c r="A96" s="4"/>
      <c r="B96" s="4"/>
      <c r="C96" s="11" t="s">
        <v>368</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367</v>
      </c>
      <c r="D99" s="30">
        <v>0</v>
      </c>
      <c r="E99" s="30">
        <v>0</v>
      </c>
      <c r="F99" s="30">
        <v>0</v>
      </c>
      <c r="G99" s="30">
        <v>0</v>
      </c>
      <c r="H99" s="4"/>
      <c r="I99" s="4"/>
      <c r="J99" s="4"/>
      <c r="K99" s="4"/>
    </row>
    <row r="100" spans="1:11" ht="14.1" customHeight="1">
      <c r="A100" s="4"/>
      <c r="B100" s="4"/>
      <c r="C100" s="11" t="s">
        <v>357</v>
      </c>
      <c r="D100" s="30">
        <v>0</v>
      </c>
      <c r="E100" s="30">
        <v>0</v>
      </c>
      <c r="F100" s="30">
        <v>0</v>
      </c>
      <c r="G100" s="30">
        <v>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366</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365</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370</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363</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362</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361</v>
      </c>
      <c r="D116" s="30">
        <v>0</v>
      </c>
      <c r="E116" s="30">
        <v>0</v>
      </c>
      <c r="F116" s="30">
        <v>0</v>
      </c>
      <c r="G116" s="30">
        <v>0</v>
      </c>
      <c r="H116" s="4"/>
      <c r="I116" s="4"/>
      <c r="J116" s="4"/>
      <c r="K116" s="4"/>
    </row>
    <row r="117" spans="1:11" ht="14.1" customHeight="1">
      <c r="A117" s="4"/>
      <c r="B117" s="4"/>
      <c r="C117" s="11" t="s">
        <v>360</v>
      </c>
      <c r="D117" s="30">
        <v>0</v>
      </c>
      <c r="E117" s="30">
        <v>0</v>
      </c>
      <c r="F117" s="30">
        <v>0</v>
      </c>
      <c r="G117" s="30">
        <v>0</v>
      </c>
      <c r="H117" s="4"/>
      <c r="I117" s="4"/>
      <c r="J117" s="4"/>
      <c r="K117" s="4"/>
    </row>
    <row r="118" spans="1:11" ht="14.1" customHeight="1">
      <c r="A118" s="4"/>
      <c r="B118" s="4"/>
      <c r="C118" s="11" t="s">
        <v>357</v>
      </c>
      <c r="D118" s="30">
        <v>0</v>
      </c>
      <c r="E118" s="30">
        <v>0</v>
      </c>
      <c r="F118" s="30">
        <v>0</v>
      </c>
      <c r="G118" s="30">
        <v>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359</v>
      </c>
      <c r="D123" s="30">
        <v>0</v>
      </c>
      <c r="E123" s="30">
        <v>2000000</v>
      </c>
      <c r="F123" s="30">
        <v>1000000</v>
      </c>
      <c r="G123" s="30">
        <v>1000000</v>
      </c>
      <c r="H123" s="4"/>
      <c r="I123" s="4"/>
      <c r="J123" s="4"/>
      <c r="K123" s="4"/>
    </row>
    <row r="124" spans="1:11" ht="14.1" customHeight="1">
      <c r="A124" s="4"/>
      <c r="B124" s="4"/>
      <c r="C124" s="11" t="s">
        <v>357</v>
      </c>
      <c r="D124" s="30">
        <v>0</v>
      </c>
      <c r="E124" s="30">
        <v>2000000</v>
      </c>
      <c r="F124" s="30">
        <v>1000000</v>
      </c>
      <c r="G124" s="30">
        <v>1000000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358</v>
      </c>
      <c r="D129" s="30">
        <v>0</v>
      </c>
      <c r="E129" s="30">
        <v>0</v>
      </c>
      <c r="F129" s="30">
        <v>0</v>
      </c>
      <c r="G129" s="30">
        <v>0</v>
      </c>
      <c r="H129" s="4"/>
      <c r="I129" s="4"/>
      <c r="J129" s="4"/>
      <c r="K129" s="4"/>
    </row>
    <row r="130" spans="1:11" ht="14.1" customHeight="1">
      <c r="A130" s="4"/>
      <c r="B130" s="4"/>
      <c r="C130" s="11" t="s">
        <v>357</v>
      </c>
      <c r="D130" s="30">
        <v>0</v>
      </c>
      <c r="E130" s="30">
        <v>0</v>
      </c>
      <c r="F130" s="30">
        <v>0</v>
      </c>
      <c r="G130" s="30">
        <v>0</v>
      </c>
      <c r="H130" s="4"/>
      <c r="I130" s="4"/>
      <c r="J130" s="4"/>
      <c r="K130" s="4"/>
    </row>
    <row r="131" spans="1:11" ht="14.1" customHeight="1">
      <c r="A131" s="4"/>
      <c r="B131" s="4"/>
      <c r="C131" s="11" t="s">
        <v>356</v>
      </c>
      <c r="D131" s="30">
        <v>0</v>
      </c>
      <c r="E131" s="30">
        <v>0</v>
      </c>
      <c r="F131" s="30">
        <v>0</v>
      </c>
      <c r="G131" s="30">
        <v>0</v>
      </c>
      <c r="H131" s="4"/>
      <c r="I131" s="4"/>
      <c r="J131" s="4"/>
      <c r="K131" s="4"/>
    </row>
    <row r="132" spans="1:11" ht="14.1" customHeight="1">
      <c r="A132" s="4"/>
      <c r="B132" s="4"/>
      <c r="C132" s="11" t="s">
        <v>355</v>
      </c>
      <c r="D132" s="30">
        <v>0</v>
      </c>
      <c r="E132" s="30">
        <v>0</v>
      </c>
      <c r="F132" s="30">
        <v>0</v>
      </c>
      <c r="G132" s="30">
        <v>0</v>
      </c>
      <c r="H132" s="4"/>
      <c r="I132" s="4"/>
      <c r="J132" s="4"/>
      <c r="K132" s="4"/>
    </row>
    <row r="133" spans="1:11" ht="14.1" customHeight="1">
      <c r="A133" s="4"/>
      <c r="B133" s="4"/>
      <c r="C133" s="11" t="s">
        <v>354</v>
      </c>
      <c r="D133" s="30">
        <v>0</v>
      </c>
      <c r="E133" s="30">
        <v>0</v>
      </c>
      <c r="F133" s="30">
        <v>0</v>
      </c>
      <c r="G133" s="30">
        <v>0</v>
      </c>
      <c r="H133" s="4"/>
      <c r="I133" s="4"/>
      <c r="J133" s="4"/>
      <c r="K133" s="4"/>
    </row>
    <row r="134" spans="1:11" ht="14.1" customHeight="1">
      <c r="A134" s="4"/>
      <c r="B134" s="4"/>
      <c r="C134" s="11" t="s">
        <v>353</v>
      </c>
      <c r="D134" s="30">
        <v>0</v>
      </c>
      <c r="E134" s="30">
        <v>0</v>
      </c>
      <c r="F134" s="30">
        <v>0</v>
      </c>
      <c r="G134" s="30">
        <v>0</v>
      </c>
      <c r="H134" s="4"/>
      <c r="I134" s="4"/>
      <c r="J134" s="4"/>
      <c r="K134" s="4"/>
    </row>
    <row r="135" spans="1:11" ht="14.1" customHeight="1">
      <c r="A135" s="4"/>
      <c r="B135" s="4"/>
      <c r="C135" s="11" t="s">
        <v>352</v>
      </c>
      <c r="D135" s="30">
        <v>0</v>
      </c>
      <c r="E135" s="30">
        <v>0</v>
      </c>
      <c r="F135" s="30">
        <v>0</v>
      </c>
      <c r="G135" s="30">
        <v>0</v>
      </c>
      <c r="H135" s="4"/>
      <c r="I135" s="4"/>
      <c r="J135" s="4"/>
      <c r="K135" s="4"/>
    </row>
    <row r="136" spans="1:11" ht="14.1" customHeight="1">
      <c r="A136" s="4"/>
      <c r="B136" s="4"/>
      <c r="C136" s="11" t="s">
        <v>351</v>
      </c>
      <c r="D136" s="30">
        <v>0</v>
      </c>
      <c r="E136" s="30">
        <v>0</v>
      </c>
      <c r="F136" s="30">
        <v>0</v>
      </c>
      <c r="G136" s="30">
        <v>0</v>
      </c>
      <c r="H136" s="4"/>
      <c r="I136" s="4"/>
      <c r="J136" s="4"/>
      <c r="K136" s="4"/>
    </row>
    <row r="137" spans="1:11" ht="14.1" customHeight="1">
      <c r="A137" s="4"/>
      <c r="B137" s="4"/>
      <c r="C137" s="10" t="s">
        <v>145</v>
      </c>
      <c r="D137" s="30">
        <v>0</v>
      </c>
      <c r="E137" s="30">
        <v>2000000</v>
      </c>
      <c r="F137" s="30">
        <v>1000000</v>
      </c>
      <c r="G137" s="30">
        <v>1000000</v>
      </c>
      <c r="H137" s="4"/>
      <c r="I137" s="4"/>
      <c r="J137" s="4"/>
      <c r="K137" s="4"/>
    </row>
    <row r="138" spans="1:11" ht="27" customHeight="1">
      <c r="A138" s="4"/>
      <c r="B138" s="4"/>
      <c r="C138" s="8" t="s">
        <v>5</v>
      </c>
      <c r="D138" s="1318" t="s">
        <v>633</v>
      </c>
      <c r="E138" s="1319"/>
      <c r="F138" s="1319"/>
      <c r="G138" s="1319"/>
      <c r="H138" s="4"/>
      <c r="I138" s="4"/>
      <c r="J138" s="4"/>
      <c r="K138" s="4"/>
    </row>
    <row r="139" spans="1:11" ht="26.1" customHeight="1">
      <c r="A139" s="4"/>
      <c r="B139" s="4"/>
      <c r="C139" s="8" t="s">
        <v>260</v>
      </c>
      <c r="D139" s="1318" t="s">
        <v>348</v>
      </c>
      <c r="E139" s="1319"/>
      <c r="F139" s="1319"/>
      <c r="G139" s="1319"/>
      <c r="H139" s="4"/>
      <c r="I139" s="4"/>
      <c r="J139" s="4"/>
      <c r="K139" s="4"/>
    </row>
    <row r="140" spans="1:11" ht="14.1" customHeight="1">
      <c r="A140" s="4"/>
      <c r="B140" s="4"/>
      <c r="C140" s="1316" t="s">
        <v>44</v>
      </c>
      <c r="D140" s="1317"/>
      <c r="E140" s="1317"/>
      <c r="F140" s="1317"/>
      <c r="G140" s="1317"/>
      <c r="H140" s="4"/>
      <c r="I140" s="4"/>
      <c r="J140" s="4"/>
      <c r="K140" s="4"/>
    </row>
    <row r="141" spans="1:11" ht="14.1" customHeight="1">
      <c r="A141" s="4"/>
      <c r="B141" s="4"/>
      <c r="C141" s="26" t="s">
        <v>2749</v>
      </c>
      <c r="D141" s="1316" t="s">
        <v>2750</v>
      </c>
      <c r="E141" s="1317"/>
      <c r="F141" s="1317"/>
      <c r="G141" s="1317"/>
      <c r="H141" s="4"/>
      <c r="I141" s="4"/>
      <c r="J141" s="4"/>
      <c r="K141" s="4"/>
    </row>
    <row r="142" spans="1:11" ht="14.1" customHeight="1">
      <c r="A142" s="4"/>
      <c r="B142" s="4"/>
      <c r="C142" s="14" t="s">
        <v>382</v>
      </c>
      <c r="D142" s="1314" t="s">
        <v>2751</v>
      </c>
      <c r="E142" s="1315"/>
      <c r="F142" s="1315"/>
      <c r="G142" s="1315"/>
      <c r="H142" s="4"/>
      <c r="I142" s="4"/>
      <c r="J142" s="4"/>
      <c r="K142" s="4"/>
    </row>
    <row r="143" spans="1:11" ht="14.1" customHeight="1">
      <c r="A143" s="4"/>
      <c r="B143" s="4"/>
      <c r="C143" s="27" t="s">
        <v>380</v>
      </c>
      <c r="D143" s="1310" t="s">
        <v>2752</v>
      </c>
      <c r="E143" s="1311"/>
      <c r="F143" s="1311"/>
      <c r="G143" s="1311"/>
      <c r="H143" s="4"/>
      <c r="I143" s="4"/>
      <c r="J143" s="4"/>
      <c r="K143" s="4"/>
    </row>
    <row r="144" spans="1:11" ht="14.1" customHeight="1">
      <c r="A144" s="4"/>
      <c r="B144" s="4"/>
      <c r="C144" s="27" t="s">
        <v>15</v>
      </c>
      <c r="D144" s="1310" t="s">
        <v>46</v>
      </c>
      <c r="E144" s="1311"/>
      <c r="F144" s="1311"/>
      <c r="G144" s="1311"/>
      <c r="H144" s="4"/>
      <c r="I144" s="4"/>
      <c r="J144" s="4"/>
      <c r="K144" s="4"/>
    </row>
    <row r="145" spans="1:11" ht="15" customHeight="1">
      <c r="A145" s="4"/>
      <c r="B145" s="4"/>
      <c r="C145" s="13"/>
      <c r="D145" s="33">
        <v>2022</v>
      </c>
      <c r="E145" s="33">
        <v>2023</v>
      </c>
      <c r="F145" s="33">
        <v>2024</v>
      </c>
      <c r="G145" s="33">
        <v>2025</v>
      </c>
      <c r="H145" s="4"/>
      <c r="I145" s="4"/>
      <c r="J145" s="4"/>
      <c r="K145" s="4"/>
    </row>
    <row r="146" spans="1:11" ht="15" customHeight="1">
      <c r="A146" s="4"/>
      <c r="B146" s="4"/>
      <c r="C146" s="12"/>
      <c r="D146" s="34" t="s">
        <v>7</v>
      </c>
      <c r="E146" s="34" t="s">
        <v>8</v>
      </c>
      <c r="F146" s="34" t="s">
        <v>8</v>
      </c>
      <c r="G146" s="34" t="s">
        <v>8</v>
      </c>
      <c r="H146" s="4"/>
      <c r="I146" s="4"/>
      <c r="J146" s="4"/>
      <c r="K146" s="4"/>
    </row>
    <row r="147" spans="1:11" ht="14.1" customHeight="1">
      <c r="A147" s="4"/>
      <c r="B147" s="4"/>
      <c r="C147" s="7" t="s">
        <v>16</v>
      </c>
      <c r="D147" s="35" t="s">
        <v>348</v>
      </c>
      <c r="E147" s="35" t="s">
        <v>372</v>
      </c>
      <c r="F147" s="35" t="s">
        <v>372</v>
      </c>
      <c r="G147" s="35" t="s">
        <v>372</v>
      </c>
      <c r="H147" s="4"/>
      <c r="I147" s="4"/>
      <c r="J147" s="4"/>
      <c r="K147" s="4"/>
    </row>
    <row r="148" spans="1:11" ht="14.1" customHeight="1">
      <c r="A148" s="4"/>
      <c r="B148" s="4"/>
      <c r="C148" s="7" t="s">
        <v>481</v>
      </c>
      <c r="D148" s="35" t="s">
        <v>372</v>
      </c>
      <c r="E148" s="35" t="s">
        <v>643</v>
      </c>
      <c r="F148" s="35" t="s">
        <v>372</v>
      </c>
      <c r="G148" s="35" t="s">
        <v>372</v>
      </c>
      <c r="H148" s="4"/>
      <c r="I148" s="4"/>
      <c r="J148" s="4"/>
      <c r="K148" s="4"/>
    </row>
    <row r="149" spans="1:11" ht="14.1" customHeight="1">
      <c r="A149" s="4"/>
      <c r="B149" s="4"/>
      <c r="C149" s="7" t="s">
        <v>480</v>
      </c>
      <c r="D149" s="35" t="s">
        <v>372</v>
      </c>
      <c r="E149" s="35" t="s">
        <v>372</v>
      </c>
      <c r="F149" s="35" t="s">
        <v>372</v>
      </c>
      <c r="G149" s="35" t="s">
        <v>372</v>
      </c>
      <c r="H149" s="4"/>
      <c r="I149" s="4"/>
      <c r="J149" s="4"/>
      <c r="K149" s="4"/>
    </row>
    <row r="150" spans="1:11" ht="14.1" customHeight="1">
      <c r="A150" s="4"/>
      <c r="B150" s="4"/>
      <c r="C150" s="7" t="s">
        <v>375</v>
      </c>
      <c r="D150" s="35" t="s">
        <v>348</v>
      </c>
      <c r="E150" s="35" t="s">
        <v>348</v>
      </c>
      <c r="F150" s="35" t="s">
        <v>348</v>
      </c>
      <c r="G150" s="35" t="s">
        <v>348</v>
      </c>
      <c r="H150" s="4"/>
      <c r="I150" s="4"/>
      <c r="J150" s="4"/>
      <c r="K150" s="4"/>
    </row>
    <row r="151" spans="1:11" ht="14.1" customHeight="1">
      <c r="A151" s="4"/>
      <c r="B151" s="4"/>
      <c r="C151" s="7" t="s">
        <v>374</v>
      </c>
      <c r="D151" s="35" t="s">
        <v>348</v>
      </c>
      <c r="E151" s="35" t="s">
        <v>348</v>
      </c>
      <c r="F151" s="35" t="s">
        <v>434</v>
      </c>
      <c r="G151" s="35" t="s">
        <v>348</v>
      </c>
      <c r="H151" s="4"/>
      <c r="I151" s="4"/>
      <c r="J151" s="4"/>
      <c r="K151" s="4"/>
    </row>
    <row r="152" spans="1:11" ht="14.1" customHeight="1">
      <c r="A152" s="4"/>
      <c r="B152" s="4"/>
      <c r="C152" s="7" t="s">
        <v>22</v>
      </c>
      <c r="D152" s="35" t="s">
        <v>348</v>
      </c>
      <c r="E152" s="35" t="s">
        <v>348</v>
      </c>
      <c r="F152" s="35" t="s">
        <v>348</v>
      </c>
      <c r="G152" s="35" t="s">
        <v>348</v>
      </c>
      <c r="H152" s="4"/>
      <c r="I152" s="4"/>
      <c r="J152" s="4"/>
      <c r="K152" s="4"/>
    </row>
    <row r="153" spans="1:11" ht="14.1" customHeight="1">
      <c r="A153" s="4"/>
      <c r="B153" s="4"/>
      <c r="C153" s="1312" t="s">
        <v>371</v>
      </c>
      <c r="D153" s="1313"/>
      <c r="E153" s="1313"/>
      <c r="F153" s="1313"/>
      <c r="G153" s="1313"/>
      <c r="H153" s="4"/>
      <c r="I153" s="4"/>
      <c r="J153" s="4"/>
      <c r="K153" s="4"/>
    </row>
    <row r="154" spans="1:11" ht="14.1" customHeight="1">
      <c r="A154" s="4"/>
      <c r="B154" s="4"/>
      <c r="C154" s="13"/>
      <c r="D154" s="33">
        <v>2022</v>
      </c>
      <c r="E154" s="33">
        <v>2023</v>
      </c>
      <c r="F154" s="33">
        <v>2024</v>
      </c>
      <c r="G154" s="33">
        <v>2025</v>
      </c>
      <c r="H154" s="4"/>
      <c r="I154" s="4"/>
      <c r="J154" s="4"/>
      <c r="K154" s="4"/>
    </row>
    <row r="155" spans="1:11" ht="14.1" customHeight="1">
      <c r="A155" s="4"/>
      <c r="B155" s="4"/>
      <c r="C155" s="12"/>
      <c r="D155" s="34" t="s">
        <v>7</v>
      </c>
      <c r="E155" s="34" t="s">
        <v>8</v>
      </c>
      <c r="F155" s="34" t="s">
        <v>8</v>
      </c>
      <c r="G155" s="34" t="s">
        <v>8</v>
      </c>
      <c r="H155" s="4"/>
      <c r="I155" s="4"/>
      <c r="J155" s="4"/>
      <c r="K155" s="4"/>
    </row>
    <row r="156" spans="1:11" ht="14.1" customHeight="1">
      <c r="A156" s="4"/>
      <c r="B156" s="4"/>
      <c r="C156" s="11" t="s">
        <v>368</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367</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366</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365</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370</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363</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361</v>
      </c>
      <c r="D173" s="30">
        <v>0</v>
      </c>
      <c r="E173" s="30">
        <v>0</v>
      </c>
      <c r="F173" s="30">
        <v>0</v>
      </c>
      <c r="G173" s="30">
        <v>0</v>
      </c>
      <c r="H173" s="4"/>
      <c r="I173" s="4"/>
      <c r="J173" s="4"/>
      <c r="K173" s="4"/>
    </row>
    <row r="174" spans="1:11" ht="14.1" customHeight="1">
      <c r="A174" s="4"/>
      <c r="B174" s="4"/>
      <c r="C174" s="11" t="s">
        <v>362</v>
      </c>
      <c r="D174" s="30">
        <v>0</v>
      </c>
      <c r="E174" s="30">
        <v>0</v>
      </c>
      <c r="F174" s="30">
        <v>0</v>
      </c>
      <c r="G174" s="30">
        <v>0</v>
      </c>
      <c r="H174" s="4"/>
      <c r="I174" s="4"/>
      <c r="J174" s="4"/>
      <c r="K174" s="4"/>
    </row>
    <row r="175" spans="1:11" ht="14.1" customHeight="1">
      <c r="A175" s="4"/>
      <c r="B175" s="4"/>
      <c r="C175" s="11" t="s">
        <v>357</v>
      </c>
      <c r="D175" s="30">
        <v>0</v>
      </c>
      <c r="E175" s="30">
        <v>0</v>
      </c>
      <c r="F175" s="30">
        <v>0</v>
      </c>
      <c r="G175" s="30">
        <v>0</v>
      </c>
      <c r="H175" s="4"/>
      <c r="I175" s="4"/>
      <c r="J175" s="4"/>
      <c r="K175" s="4"/>
    </row>
    <row r="176" spans="1:11" ht="14.1" customHeight="1">
      <c r="A176" s="4"/>
      <c r="B176" s="4"/>
      <c r="C176" s="11" t="s">
        <v>361</v>
      </c>
      <c r="D176" s="30">
        <v>0</v>
      </c>
      <c r="E176" s="30">
        <v>0</v>
      </c>
      <c r="F176" s="30">
        <v>0</v>
      </c>
      <c r="G176" s="30">
        <v>0</v>
      </c>
      <c r="H176" s="4"/>
      <c r="I176" s="4"/>
      <c r="J176" s="4"/>
      <c r="K176" s="4"/>
    </row>
    <row r="177" spans="1:11" ht="14.1" customHeight="1">
      <c r="A177" s="4"/>
      <c r="B177" s="4"/>
      <c r="C177" s="11" t="s">
        <v>360</v>
      </c>
      <c r="D177" s="30">
        <v>0</v>
      </c>
      <c r="E177" s="30">
        <v>3000000</v>
      </c>
      <c r="F177" s="30">
        <v>0</v>
      </c>
      <c r="G177" s="30">
        <v>0</v>
      </c>
      <c r="H177" s="4"/>
      <c r="I177" s="4"/>
      <c r="J177" s="4"/>
      <c r="K177" s="4"/>
    </row>
    <row r="178" spans="1:11" ht="14.1" customHeight="1">
      <c r="A178" s="4"/>
      <c r="B178" s="4"/>
      <c r="C178" s="11" t="s">
        <v>357</v>
      </c>
      <c r="D178" s="30">
        <v>0</v>
      </c>
      <c r="E178" s="30">
        <v>3000000</v>
      </c>
      <c r="F178" s="30">
        <v>0</v>
      </c>
      <c r="G178" s="30">
        <v>0</v>
      </c>
      <c r="H178" s="4"/>
      <c r="I178" s="4"/>
      <c r="J178" s="4"/>
      <c r="K178" s="4"/>
    </row>
    <row r="179" spans="1:11" ht="14.1" customHeight="1">
      <c r="A179" s="4"/>
      <c r="B179" s="4"/>
      <c r="C179" s="11" t="s">
        <v>356</v>
      </c>
      <c r="D179" s="30">
        <v>0</v>
      </c>
      <c r="E179" s="30">
        <v>0</v>
      </c>
      <c r="F179" s="30">
        <v>0</v>
      </c>
      <c r="G179" s="30">
        <v>0</v>
      </c>
      <c r="H179" s="4"/>
      <c r="I179" s="4"/>
      <c r="J179" s="4"/>
      <c r="K179" s="4"/>
    </row>
    <row r="180" spans="1:11" ht="14.1" customHeight="1">
      <c r="A180" s="4"/>
      <c r="B180" s="4"/>
      <c r="C180" s="11" t="s">
        <v>355</v>
      </c>
      <c r="D180" s="30">
        <v>0</v>
      </c>
      <c r="E180" s="30">
        <v>0</v>
      </c>
      <c r="F180" s="30">
        <v>0</v>
      </c>
      <c r="G180" s="30">
        <v>0</v>
      </c>
      <c r="H180" s="4"/>
      <c r="I180" s="4"/>
      <c r="J180" s="4"/>
      <c r="K180" s="4"/>
    </row>
    <row r="181" spans="1:11" ht="14.1" customHeight="1">
      <c r="A181" s="4"/>
      <c r="B181" s="4"/>
      <c r="C181" s="11" t="s">
        <v>354</v>
      </c>
      <c r="D181" s="30">
        <v>0</v>
      </c>
      <c r="E181" s="30">
        <v>0</v>
      </c>
      <c r="F181" s="30">
        <v>0</v>
      </c>
      <c r="G181" s="30">
        <v>0</v>
      </c>
      <c r="H181" s="4"/>
      <c r="I181" s="4"/>
      <c r="J181" s="4"/>
      <c r="K181" s="4"/>
    </row>
    <row r="182" spans="1:11" ht="14.1" customHeight="1">
      <c r="A182" s="4"/>
      <c r="B182" s="4"/>
      <c r="C182" s="11" t="s">
        <v>353</v>
      </c>
      <c r="D182" s="30">
        <v>0</v>
      </c>
      <c r="E182" s="30">
        <v>0</v>
      </c>
      <c r="F182" s="30">
        <v>0</v>
      </c>
      <c r="G182" s="30">
        <v>0</v>
      </c>
      <c r="H182" s="4"/>
      <c r="I182" s="4"/>
      <c r="J182" s="4"/>
      <c r="K182" s="4"/>
    </row>
    <row r="183" spans="1:11" ht="14.1" customHeight="1">
      <c r="A183" s="4"/>
      <c r="B183" s="4"/>
      <c r="C183" s="11" t="s">
        <v>359</v>
      </c>
      <c r="D183" s="30">
        <v>0</v>
      </c>
      <c r="E183" s="30">
        <v>0</v>
      </c>
      <c r="F183" s="30">
        <v>0</v>
      </c>
      <c r="G183" s="30">
        <v>0</v>
      </c>
      <c r="H183" s="4"/>
      <c r="I183" s="4"/>
      <c r="J183" s="4"/>
      <c r="K183" s="4"/>
    </row>
    <row r="184" spans="1:11" ht="14.1" customHeight="1">
      <c r="A184" s="4"/>
      <c r="B184" s="4"/>
      <c r="C184" s="11" t="s">
        <v>357</v>
      </c>
      <c r="D184" s="30">
        <v>0</v>
      </c>
      <c r="E184" s="30">
        <v>0</v>
      </c>
      <c r="F184" s="30">
        <v>0</v>
      </c>
      <c r="G184" s="30">
        <v>0</v>
      </c>
      <c r="H184" s="4"/>
      <c r="I184" s="4"/>
      <c r="J184" s="4"/>
      <c r="K184" s="4"/>
    </row>
    <row r="185" spans="1:11" ht="14.1" customHeight="1">
      <c r="A185" s="4"/>
      <c r="B185" s="4"/>
      <c r="C185" s="11" t="s">
        <v>356</v>
      </c>
      <c r="D185" s="30">
        <v>0</v>
      </c>
      <c r="E185" s="30">
        <v>0</v>
      </c>
      <c r="F185" s="30">
        <v>0</v>
      </c>
      <c r="G185" s="30">
        <v>0</v>
      </c>
      <c r="H185" s="4"/>
      <c r="I185" s="4"/>
      <c r="J185" s="4"/>
      <c r="K185" s="4"/>
    </row>
    <row r="186" spans="1:11" ht="14.1" customHeight="1">
      <c r="A186" s="4"/>
      <c r="B186" s="4"/>
      <c r="C186" s="11" t="s">
        <v>355</v>
      </c>
      <c r="D186" s="30">
        <v>0</v>
      </c>
      <c r="E186" s="30">
        <v>0</v>
      </c>
      <c r="F186" s="30">
        <v>0</v>
      </c>
      <c r="G186" s="30">
        <v>0</v>
      </c>
      <c r="H186" s="4"/>
      <c r="I186" s="4"/>
      <c r="J186" s="4"/>
      <c r="K186" s="4"/>
    </row>
    <row r="187" spans="1:11" ht="14.1" customHeight="1">
      <c r="A187" s="4"/>
      <c r="B187" s="4"/>
      <c r="C187" s="11" t="s">
        <v>354</v>
      </c>
      <c r="D187" s="30">
        <v>0</v>
      </c>
      <c r="E187" s="30">
        <v>0</v>
      </c>
      <c r="F187" s="30">
        <v>0</v>
      </c>
      <c r="G187" s="30">
        <v>0</v>
      </c>
      <c r="H187" s="4"/>
      <c r="I187" s="4"/>
      <c r="J187" s="4"/>
      <c r="K187" s="4"/>
    </row>
    <row r="188" spans="1:11" ht="14.1" customHeight="1">
      <c r="A188" s="4"/>
      <c r="B188" s="4"/>
      <c r="C188" s="11" t="s">
        <v>353</v>
      </c>
      <c r="D188" s="30">
        <v>0</v>
      </c>
      <c r="E188" s="30">
        <v>0</v>
      </c>
      <c r="F188" s="30">
        <v>0</v>
      </c>
      <c r="G188" s="30">
        <v>0</v>
      </c>
      <c r="H188" s="4"/>
      <c r="I188" s="4"/>
      <c r="J188" s="4"/>
      <c r="K188" s="4"/>
    </row>
    <row r="189" spans="1:11" ht="14.1" customHeight="1">
      <c r="A189" s="4"/>
      <c r="B189" s="4"/>
      <c r="C189" s="11" t="s">
        <v>358</v>
      </c>
      <c r="D189" s="30">
        <v>0</v>
      </c>
      <c r="E189" s="30">
        <v>0</v>
      </c>
      <c r="F189" s="30">
        <v>0</v>
      </c>
      <c r="G189" s="30">
        <v>0</v>
      </c>
      <c r="H189" s="4"/>
      <c r="I189" s="4"/>
      <c r="J189" s="4"/>
      <c r="K189" s="4"/>
    </row>
    <row r="190" spans="1:11" ht="14.1" customHeight="1">
      <c r="A190" s="4"/>
      <c r="B190" s="4"/>
      <c r="C190" s="11" t="s">
        <v>357</v>
      </c>
      <c r="D190" s="30">
        <v>0</v>
      </c>
      <c r="E190" s="30">
        <v>0</v>
      </c>
      <c r="F190" s="30">
        <v>0</v>
      </c>
      <c r="G190" s="30">
        <v>0</v>
      </c>
      <c r="H190" s="4"/>
      <c r="I190" s="4"/>
      <c r="J190" s="4"/>
      <c r="K190" s="4"/>
    </row>
    <row r="191" spans="1:11" ht="14.1" customHeight="1">
      <c r="A191" s="4"/>
      <c r="B191" s="4"/>
      <c r="C191" s="11" t="s">
        <v>356</v>
      </c>
      <c r="D191" s="30">
        <v>0</v>
      </c>
      <c r="E191" s="30">
        <v>0</v>
      </c>
      <c r="F191" s="30">
        <v>0</v>
      </c>
      <c r="G191" s="30">
        <v>0</v>
      </c>
      <c r="H191" s="4"/>
      <c r="I191" s="4"/>
      <c r="J191" s="4"/>
      <c r="K191" s="4"/>
    </row>
    <row r="192" spans="1:11" ht="14.1" customHeight="1">
      <c r="A192" s="4"/>
      <c r="B192" s="4"/>
      <c r="C192" s="11" t="s">
        <v>355</v>
      </c>
      <c r="D192" s="30">
        <v>0</v>
      </c>
      <c r="E192" s="30">
        <v>0</v>
      </c>
      <c r="F192" s="30">
        <v>0</v>
      </c>
      <c r="G192" s="30">
        <v>0</v>
      </c>
      <c r="H192" s="4"/>
      <c r="I192" s="4"/>
      <c r="J192" s="4"/>
      <c r="K192" s="4"/>
    </row>
    <row r="193" spans="1:11" ht="14.1" customHeight="1">
      <c r="A193" s="4"/>
      <c r="B193" s="4"/>
      <c r="C193" s="11" t="s">
        <v>354</v>
      </c>
      <c r="D193" s="30">
        <v>0</v>
      </c>
      <c r="E193" s="30">
        <v>0</v>
      </c>
      <c r="F193" s="30">
        <v>0</v>
      </c>
      <c r="G193" s="30">
        <v>0</v>
      </c>
      <c r="H193" s="4"/>
      <c r="I193" s="4"/>
      <c r="J193" s="4"/>
      <c r="K193" s="4"/>
    </row>
    <row r="194" spans="1:11" ht="14.1" customHeight="1">
      <c r="A194" s="4"/>
      <c r="B194" s="4"/>
      <c r="C194" s="11" t="s">
        <v>353</v>
      </c>
      <c r="D194" s="30">
        <v>0</v>
      </c>
      <c r="E194" s="30">
        <v>0</v>
      </c>
      <c r="F194" s="30">
        <v>0</v>
      </c>
      <c r="G194" s="30">
        <v>0</v>
      </c>
      <c r="H194" s="4"/>
      <c r="I194" s="4"/>
      <c r="J194" s="4"/>
      <c r="K194" s="4"/>
    </row>
    <row r="195" spans="1:11" ht="14.1" customHeight="1">
      <c r="A195" s="4"/>
      <c r="B195" s="4"/>
      <c r="C195" s="11" t="s">
        <v>352</v>
      </c>
      <c r="D195" s="30">
        <v>0</v>
      </c>
      <c r="E195" s="30">
        <v>0</v>
      </c>
      <c r="F195" s="30">
        <v>0</v>
      </c>
      <c r="G195" s="30">
        <v>0</v>
      </c>
      <c r="H195" s="4"/>
      <c r="I195" s="4"/>
      <c r="J195" s="4"/>
      <c r="K195" s="4"/>
    </row>
    <row r="196" spans="1:11" ht="14.1" customHeight="1">
      <c r="A196" s="4"/>
      <c r="B196" s="4"/>
      <c r="C196" s="11" t="s">
        <v>351</v>
      </c>
      <c r="D196" s="30">
        <v>0</v>
      </c>
      <c r="E196" s="30">
        <v>0</v>
      </c>
      <c r="F196" s="30">
        <v>0</v>
      </c>
      <c r="G196" s="30">
        <v>0</v>
      </c>
      <c r="H196" s="4"/>
      <c r="I196" s="4"/>
      <c r="J196" s="4"/>
      <c r="K196" s="4"/>
    </row>
    <row r="197" spans="1:11" ht="14.1" customHeight="1">
      <c r="A197" s="4"/>
      <c r="B197" s="4"/>
      <c r="C197" s="10" t="s">
        <v>145</v>
      </c>
      <c r="D197" s="30">
        <v>0</v>
      </c>
      <c r="E197" s="30">
        <v>3000000</v>
      </c>
      <c r="F197" s="30">
        <v>0</v>
      </c>
      <c r="G197" s="30">
        <v>0</v>
      </c>
      <c r="H197" s="4"/>
      <c r="I197" s="4"/>
      <c r="J197" s="4"/>
      <c r="K197" s="4"/>
    </row>
    <row r="198" spans="1:11" ht="15" customHeight="1">
      <c r="A198" s="4"/>
      <c r="B198" s="4"/>
      <c r="C198" s="9" t="s">
        <v>348</v>
      </c>
      <c r="D198" s="31" t="s">
        <v>348</v>
      </c>
      <c r="E198" s="31" t="s">
        <v>348</v>
      </c>
      <c r="F198" s="31" t="s">
        <v>348</v>
      </c>
      <c r="G198" s="31" t="s">
        <v>348</v>
      </c>
      <c r="H198" s="4"/>
      <c r="I198" s="4"/>
      <c r="J198" s="4"/>
      <c r="K198" s="4"/>
    </row>
    <row r="199" spans="1:11" ht="15" customHeight="1">
      <c r="A199" s="4"/>
      <c r="B199" s="4"/>
      <c r="C199" s="8" t="s">
        <v>369</v>
      </c>
      <c r="D199" s="32">
        <v>0</v>
      </c>
      <c r="E199" s="32">
        <v>83540000</v>
      </c>
      <c r="F199" s="32">
        <v>79000000</v>
      </c>
      <c r="G199" s="32">
        <v>79000000</v>
      </c>
      <c r="H199" s="4"/>
      <c r="I199" s="4"/>
      <c r="J199" s="4"/>
      <c r="K199" s="4"/>
    </row>
    <row r="200" spans="1:11" ht="15" customHeight="1">
      <c r="A200" s="4"/>
      <c r="B200" s="4"/>
      <c r="C200" s="7" t="s">
        <v>368</v>
      </c>
      <c r="D200" s="28">
        <v>0</v>
      </c>
      <c r="E200" s="28">
        <v>57200000</v>
      </c>
      <c r="F200" s="28">
        <v>57650000</v>
      </c>
      <c r="G200" s="28">
        <v>57650000</v>
      </c>
      <c r="H200" s="4"/>
      <c r="I200" s="4"/>
      <c r="J200" s="4"/>
      <c r="K200" s="4"/>
    </row>
    <row r="201" spans="1:11" ht="15" customHeight="1">
      <c r="A201" s="4"/>
      <c r="B201" s="4"/>
      <c r="C201" s="7" t="s">
        <v>357</v>
      </c>
      <c r="D201" s="28">
        <v>0</v>
      </c>
      <c r="E201" s="28">
        <v>57200000</v>
      </c>
      <c r="F201" s="28">
        <v>57650000</v>
      </c>
      <c r="G201" s="28">
        <v>57650000</v>
      </c>
      <c r="H201" s="4"/>
      <c r="I201" s="4"/>
      <c r="J201" s="4"/>
      <c r="K201" s="4"/>
    </row>
    <row r="202" spans="1:11" ht="15" customHeight="1">
      <c r="A202" s="4"/>
      <c r="B202" s="4"/>
      <c r="C202" s="7" t="s">
        <v>361</v>
      </c>
      <c r="D202" s="28">
        <v>0</v>
      </c>
      <c r="E202" s="28">
        <v>0</v>
      </c>
      <c r="F202" s="28">
        <v>0</v>
      </c>
      <c r="G202" s="28">
        <v>0</v>
      </c>
      <c r="H202" s="4"/>
      <c r="I202" s="4"/>
      <c r="J202" s="4"/>
      <c r="K202" s="4"/>
    </row>
    <row r="203" spans="1:11" ht="15" customHeight="1">
      <c r="A203" s="4"/>
      <c r="B203" s="4"/>
      <c r="C203" s="7" t="s">
        <v>367</v>
      </c>
      <c r="D203" s="28">
        <v>0</v>
      </c>
      <c r="E203" s="28">
        <v>10440000</v>
      </c>
      <c r="F203" s="28">
        <v>10350000</v>
      </c>
      <c r="G203" s="28">
        <v>10350000</v>
      </c>
      <c r="H203" s="4"/>
      <c r="I203" s="4"/>
      <c r="J203" s="4"/>
      <c r="K203" s="4"/>
    </row>
    <row r="204" spans="1:11" ht="15" customHeight="1">
      <c r="A204" s="4"/>
      <c r="B204" s="4"/>
      <c r="C204" s="7" t="s">
        <v>357</v>
      </c>
      <c r="D204" s="28">
        <v>0</v>
      </c>
      <c r="E204" s="28">
        <v>10440000</v>
      </c>
      <c r="F204" s="28">
        <v>10350000</v>
      </c>
      <c r="G204" s="28">
        <v>10350000</v>
      </c>
      <c r="H204" s="4"/>
      <c r="I204" s="4"/>
      <c r="J204" s="4"/>
      <c r="K204" s="4"/>
    </row>
    <row r="205" spans="1:11" ht="15" customHeight="1">
      <c r="A205" s="4"/>
      <c r="B205" s="4"/>
      <c r="C205" s="7" t="s">
        <v>361</v>
      </c>
      <c r="D205" s="28">
        <v>0</v>
      </c>
      <c r="E205" s="28">
        <v>0</v>
      </c>
      <c r="F205" s="28">
        <v>0</v>
      </c>
      <c r="G205" s="28">
        <v>0</v>
      </c>
      <c r="H205" s="4"/>
      <c r="I205" s="4"/>
      <c r="J205" s="4"/>
      <c r="K205" s="4"/>
    </row>
    <row r="206" spans="1:11" ht="15" customHeight="1">
      <c r="A206" s="4"/>
      <c r="B206" s="4"/>
      <c r="C206" s="7" t="s">
        <v>366</v>
      </c>
      <c r="D206" s="28">
        <v>0</v>
      </c>
      <c r="E206" s="28">
        <v>10660000</v>
      </c>
      <c r="F206" s="28">
        <v>9760000</v>
      </c>
      <c r="G206" s="28">
        <v>9760000</v>
      </c>
      <c r="H206" s="4"/>
      <c r="I206" s="4"/>
      <c r="J206" s="4"/>
      <c r="K206" s="4"/>
    </row>
    <row r="207" spans="1:11" ht="15" customHeight="1">
      <c r="A207" s="4"/>
      <c r="B207" s="4"/>
      <c r="C207" s="7" t="s">
        <v>357</v>
      </c>
      <c r="D207" s="28">
        <v>0</v>
      </c>
      <c r="E207" s="28">
        <v>10660000</v>
      </c>
      <c r="F207" s="28">
        <v>9760000</v>
      </c>
      <c r="G207" s="28">
        <v>9760000</v>
      </c>
      <c r="H207" s="4"/>
      <c r="I207" s="4"/>
      <c r="J207" s="4"/>
      <c r="K207" s="4"/>
    </row>
    <row r="208" spans="1:11" ht="15" customHeight="1">
      <c r="A208" s="4"/>
      <c r="B208" s="4"/>
      <c r="C208" s="7" t="s">
        <v>361</v>
      </c>
      <c r="D208" s="28">
        <v>0</v>
      </c>
      <c r="E208" s="28">
        <v>0</v>
      </c>
      <c r="F208" s="28">
        <v>0</v>
      </c>
      <c r="G208" s="28">
        <v>0</v>
      </c>
      <c r="H208" s="4"/>
      <c r="I208" s="4"/>
      <c r="J208" s="4"/>
      <c r="K208" s="4"/>
    </row>
    <row r="209" spans="1:11" ht="15" customHeight="1">
      <c r="A209" s="4"/>
      <c r="B209" s="4"/>
      <c r="C209" s="7" t="s">
        <v>365</v>
      </c>
      <c r="D209" s="28">
        <v>0</v>
      </c>
      <c r="E209" s="28">
        <v>0</v>
      </c>
      <c r="F209" s="28">
        <v>0</v>
      </c>
      <c r="G209" s="28">
        <v>0</v>
      </c>
      <c r="H209" s="4"/>
      <c r="I209" s="4"/>
      <c r="J209" s="4"/>
      <c r="K209" s="4"/>
    </row>
    <row r="210" spans="1:11" ht="15" customHeight="1">
      <c r="A210" s="4"/>
      <c r="B210" s="4"/>
      <c r="C210" s="7" t="s">
        <v>357</v>
      </c>
      <c r="D210" s="28">
        <v>0</v>
      </c>
      <c r="E210" s="28">
        <v>0</v>
      </c>
      <c r="F210" s="28">
        <v>0</v>
      </c>
      <c r="G210" s="28">
        <v>0</v>
      </c>
      <c r="H210" s="4"/>
      <c r="I210" s="4"/>
      <c r="J210" s="4"/>
      <c r="K210" s="4"/>
    </row>
    <row r="211" spans="1:11" ht="15" customHeight="1">
      <c r="A211" s="4"/>
      <c r="B211" s="4"/>
      <c r="C211" s="7" t="s">
        <v>361</v>
      </c>
      <c r="D211" s="28">
        <v>0</v>
      </c>
      <c r="E211" s="28">
        <v>0</v>
      </c>
      <c r="F211" s="28">
        <v>0</v>
      </c>
      <c r="G211" s="28">
        <v>0</v>
      </c>
      <c r="H211" s="4"/>
      <c r="I211" s="4"/>
      <c r="J211" s="4"/>
      <c r="K211" s="4"/>
    </row>
    <row r="212" spans="1:11" ht="20.100000000000001" customHeight="1">
      <c r="A212" s="4"/>
      <c r="B212" s="4"/>
      <c r="C212" s="7" t="s">
        <v>364</v>
      </c>
      <c r="D212" s="29">
        <v>0</v>
      </c>
      <c r="E212" s="29">
        <v>0</v>
      </c>
      <c r="F212" s="29">
        <v>0</v>
      </c>
      <c r="G212" s="29">
        <v>0</v>
      </c>
      <c r="H212" s="4"/>
      <c r="I212" s="4"/>
      <c r="J212" s="4"/>
      <c r="K212" s="4"/>
    </row>
    <row r="213" spans="1:11" ht="15" customHeight="1">
      <c r="A213" s="4"/>
      <c r="B213" s="4"/>
      <c r="C213" s="7" t="s">
        <v>357</v>
      </c>
      <c r="D213" s="28">
        <v>0</v>
      </c>
      <c r="E213" s="28">
        <v>0</v>
      </c>
      <c r="F213" s="28">
        <v>0</v>
      </c>
      <c r="G213" s="28">
        <v>0</v>
      </c>
      <c r="H213" s="4"/>
      <c r="I213" s="4"/>
      <c r="J213" s="4"/>
      <c r="K213" s="4"/>
    </row>
    <row r="214" spans="1:11" ht="15" customHeight="1">
      <c r="A214" s="4"/>
      <c r="B214" s="4"/>
      <c r="C214" s="7" t="s">
        <v>361</v>
      </c>
      <c r="D214" s="28">
        <v>0</v>
      </c>
      <c r="E214" s="28">
        <v>0</v>
      </c>
      <c r="F214" s="28">
        <v>0</v>
      </c>
      <c r="G214" s="28">
        <v>0</v>
      </c>
      <c r="H214" s="4"/>
      <c r="I214" s="4"/>
      <c r="J214" s="4"/>
      <c r="K214" s="4"/>
    </row>
    <row r="215" spans="1:11" ht="15" customHeight="1">
      <c r="A215" s="4"/>
      <c r="B215" s="4"/>
      <c r="C215" s="7" t="s">
        <v>363</v>
      </c>
      <c r="D215" s="28">
        <v>0</v>
      </c>
      <c r="E215" s="28">
        <v>0</v>
      </c>
      <c r="F215" s="28">
        <v>0</v>
      </c>
      <c r="G215" s="28">
        <v>0</v>
      </c>
      <c r="H215" s="4"/>
      <c r="I215" s="4"/>
      <c r="J215" s="4"/>
      <c r="K215" s="4"/>
    </row>
    <row r="216" spans="1:11" ht="15" customHeight="1">
      <c r="A216" s="4"/>
      <c r="B216" s="4"/>
      <c r="C216" s="7" t="s">
        <v>357</v>
      </c>
      <c r="D216" s="28">
        <v>0</v>
      </c>
      <c r="E216" s="28">
        <v>0</v>
      </c>
      <c r="F216" s="28">
        <v>0</v>
      </c>
      <c r="G216" s="28">
        <v>0</v>
      </c>
      <c r="H216" s="4"/>
      <c r="I216" s="4"/>
      <c r="J216" s="4"/>
      <c r="K216" s="4"/>
    </row>
    <row r="217" spans="1:11" ht="15" customHeight="1">
      <c r="A217" s="4"/>
      <c r="B217" s="4"/>
      <c r="C217" s="7" t="s">
        <v>361</v>
      </c>
      <c r="D217" s="28">
        <v>0</v>
      </c>
      <c r="E217" s="28">
        <v>0</v>
      </c>
      <c r="F217" s="28">
        <v>0</v>
      </c>
      <c r="G217" s="28">
        <v>0</v>
      </c>
      <c r="H217" s="4"/>
      <c r="I217" s="4"/>
      <c r="J217" s="4"/>
      <c r="K217" s="4"/>
    </row>
    <row r="218" spans="1:11" ht="15" customHeight="1">
      <c r="A218" s="4"/>
      <c r="B218" s="4"/>
      <c r="C218" s="7" t="s">
        <v>362</v>
      </c>
      <c r="D218" s="28">
        <v>0</v>
      </c>
      <c r="E218" s="28">
        <v>240000</v>
      </c>
      <c r="F218" s="28">
        <v>240000</v>
      </c>
      <c r="G218" s="28">
        <v>240000</v>
      </c>
      <c r="H218" s="4"/>
      <c r="I218" s="4"/>
      <c r="J218" s="4"/>
      <c r="K218" s="4"/>
    </row>
    <row r="219" spans="1:11" ht="15" customHeight="1">
      <c r="A219" s="4"/>
      <c r="B219" s="4"/>
      <c r="C219" s="7" t="s">
        <v>357</v>
      </c>
      <c r="D219" s="28">
        <v>0</v>
      </c>
      <c r="E219" s="28">
        <v>240000</v>
      </c>
      <c r="F219" s="28">
        <v>240000</v>
      </c>
      <c r="G219" s="28">
        <v>240000</v>
      </c>
      <c r="H219" s="4"/>
      <c r="I219" s="4"/>
      <c r="J219" s="4"/>
      <c r="K219" s="4"/>
    </row>
    <row r="220" spans="1:11" ht="15" customHeight="1">
      <c r="A220" s="4"/>
      <c r="B220" s="4"/>
      <c r="C220" s="7" t="s">
        <v>361</v>
      </c>
      <c r="D220" s="28">
        <v>0</v>
      </c>
      <c r="E220" s="28">
        <v>0</v>
      </c>
      <c r="F220" s="28">
        <v>0</v>
      </c>
      <c r="G220" s="28">
        <v>0</v>
      </c>
      <c r="H220" s="4"/>
      <c r="I220" s="4"/>
      <c r="J220" s="4"/>
      <c r="K220" s="4"/>
    </row>
    <row r="221" spans="1:11" ht="15" customHeight="1">
      <c r="A221" s="4"/>
      <c r="B221" s="4"/>
      <c r="C221" s="7" t="s">
        <v>360</v>
      </c>
      <c r="D221" s="28">
        <v>0</v>
      </c>
      <c r="E221" s="28">
        <v>3000000</v>
      </c>
      <c r="F221" s="28">
        <v>0</v>
      </c>
      <c r="G221" s="28">
        <v>0</v>
      </c>
      <c r="H221" s="4"/>
      <c r="I221" s="4"/>
      <c r="J221" s="4"/>
      <c r="K221" s="4"/>
    </row>
    <row r="222" spans="1:11" ht="15" customHeight="1">
      <c r="A222" s="4"/>
      <c r="B222" s="4"/>
      <c r="C222" s="7" t="s">
        <v>357</v>
      </c>
      <c r="D222" s="28">
        <v>0</v>
      </c>
      <c r="E222" s="28">
        <v>3000000</v>
      </c>
      <c r="F222" s="28">
        <v>0</v>
      </c>
      <c r="G222" s="28">
        <v>0</v>
      </c>
      <c r="H222" s="4"/>
      <c r="I222" s="4"/>
      <c r="J222" s="4"/>
      <c r="K222" s="4"/>
    </row>
    <row r="223" spans="1:11" ht="15" customHeight="1">
      <c r="A223" s="4"/>
      <c r="B223" s="4"/>
      <c r="C223" s="7" t="s">
        <v>356</v>
      </c>
      <c r="D223" s="28">
        <v>0</v>
      </c>
      <c r="E223" s="28">
        <v>0</v>
      </c>
      <c r="F223" s="28">
        <v>0</v>
      </c>
      <c r="G223" s="28">
        <v>0</v>
      </c>
      <c r="H223" s="4"/>
      <c r="I223" s="4"/>
      <c r="J223" s="4"/>
      <c r="K223" s="4"/>
    </row>
    <row r="224" spans="1:11" ht="15" customHeight="1">
      <c r="A224" s="4"/>
      <c r="B224" s="4"/>
      <c r="C224" s="7" t="s">
        <v>355</v>
      </c>
      <c r="D224" s="28">
        <v>0</v>
      </c>
      <c r="E224" s="28">
        <v>0</v>
      </c>
      <c r="F224" s="28">
        <v>0</v>
      </c>
      <c r="G224" s="28">
        <v>0</v>
      </c>
      <c r="H224" s="4"/>
      <c r="I224" s="4"/>
      <c r="J224" s="4"/>
      <c r="K224" s="4"/>
    </row>
    <row r="225" spans="1:11" ht="15" customHeight="1">
      <c r="A225" s="4"/>
      <c r="B225" s="4"/>
      <c r="C225" s="7" t="s">
        <v>354</v>
      </c>
      <c r="D225" s="28">
        <v>0</v>
      </c>
      <c r="E225" s="28">
        <v>0</v>
      </c>
      <c r="F225" s="28">
        <v>0</v>
      </c>
      <c r="G225" s="28">
        <v>0</v>
      </c>
      <c r="H225" s="4"/>
      <c r="I225" s="4"/>
      <c r="J225" s="4"/>
      <c r="K225" s="4"/>
    </row>
    <row r="226" spans="1:11" ht="15" customHeight="1">
      <c r="A226" s="4"/>
      <c r="B226" s="4"/>
      <c r="C226" s="7" t="s">
        <v>353</v>
      </c>
      <c r="D226" s="28">
        <v>0</v>
      </c>
      <c r="E226" s="28">
        <v>0</v>
      </c>
      <c r="F226" s="28">
        <v>0</v>
      </c>
      <c r="G226" s="28">
        <v>0</v>
      </c>
      <c r="H226" s="4"/>
      <c r="I226" s="4"/>
      <c r="J226" s="4"/>
      <c r="K226" s="4"/>
    </row>
    <row r="227" spans="1:11" ht="15" customHeight="1">
      <c r="A227" s="4"/>
      <c r="B227" s="4"/>
      <c r="C227" s="7" t="s">
        <v>359</v>
      </c>
      <c r="D227" s="28">
        <v>0</v>
      </c>
      <c r="E227" s="28">
        <v>2000000</v>
      </c>
      <c r="F227" s="28">
        <v>1000000</v>
      </c>
      <c r="G227" s="28">
        <v>1000000</v>
      </c>
      <c r="H227" s="4"/>
      <c r="I227" s="4"/>
      <c r="J227" s="4"/>
      <c r="K227" s="4"/>
    </row>
    <row r="228" spans="1:11" ht="15" customHeight="1">
      <c r="A228" s="4"/>
      <c r="B228" s="4"/>
      <c r="C228" s="7" t="s">
        <v>357</v>
      </c>
      <c r="D228" s="28">
        <v>0</v>
      </c>
      <c r="E228" s="28">
        <v>2000000</v>
      </c>
      <c r="F228" s="28">
        <v>1000000</v>
      </c>
      <c r="G228" s="28">
        <v>1000000</v>
      </c>
      <c r="H228" s="4"/>
      <c r="I228" s="4"/>
      <c r="J228" s="4"/>
      <c r="K228" s="4"/>
    </row>
    <row r="229" spans="1:11" ht="15" customHeight="1">
      <c r="A229" s="4"/>
      <c r="B229" s="4"/>
      <c r="C229" s="7" t="s">
        <v>356</v>
      </c>
      <c r="D229" s="28">
        <v>0</v>
      </c>
      <c r="E229" s="28">
        <v>0</v>
      </c>
      <c r="F229" s="28">
        <v>0</v>
      </c>
      <c r="G229" s="28">
        <v>0</v>
      </c>
      <c r="H229" s="4"/>
      <c r="I229" s="4"/>
      <c r="J229" s="4"/>
      <c r="K229" s="4"/>
    </row>
    <row r="230" spans="1:11" ht="15" customHeight="1">
      <c r="A230" s="4"/>
      <c r="B230" s="4"/>
      <c r="C230" s="7" t="s">
        <v>355</v>
      </c>
      <c r="D230" s="28">
        <v>0</v>
      </c>
      <c r="E230" s="28">
        <v>0</v>
      </c>
      <c r="F230" s="28">
        <v>0</v>
      </c>
      <c r="G230" s="28">
        <v>0</v>
      </c>
      <c r="H230" s="4"/>
      <c r="I230" s="4"/>
      <c r="J230" s="4"/>
      <c r="K230" s="4"/>
    </row>
    <row r="231" spans="1:11" ht="15" customHeight="1">
      <c r="A231" s="4"/>
      <c r="B231" s="4"/>
      <c r="C231" s="7" t="s">
        <v>354</v>
      </c>
      <c r="D231" s="28">
        <v>0</v>
      </c>
      <c r="E231" s="28">
        <v>0</v>
      </c>
      <c r="F231" s="28">
        <v>0</v>
      </c>
      <c r="G231" s="28">
        <v>0</v>
      </c>
      <c r="H231" s="4"/>
      <c r="I231" s="4"/>
      <c r="J231" s="4"/>
      <c r="K231" s="4"/>
    </row>
    <row r="232" spans="1:11" ht="15" customHeight="1">
      <c r="A232" s="4"/>
      <c r="B232" s="4"/>
      <c r="C232" s="7" t="s">
        <v>353</v>
      </c>
      <c r="D232" s="28">
        <v>0</v>
      </c>
      <c r="E232" s="28">
        <v>0</v>
      </c>
      <c r="F232" s="28">
        <v>0</v>
      </c>
      <c r="G232" s="28">
        <v>0</v>
      </c>
      <c r="H232" s="4"/>
      <c r="I232" s="4"/>
      <c r="J232" s="4"/>
      <c r="K232" s="4"/>
    </row>
    <row r="233" spans="1:11" ht="15" customHeight="1">
      <c r="A233" s="4"/>
      <c r="B233" s="4"/>
      <c r="C233" s="7" t="s">
        <v>358</v>
      </c>
      <c r="D233" s="28">
        <v>0</v>
      </c>
      <c r="E233" s="28">
        <v>0</v>
      </c>
      <c r="F233" s="28">
        <v>0</v>
      </c>
      <c r="G233" s="28">
        <v>0</v>
      </c>
      <c r="H233" s="4"/>
      <c r="I233" s="4"/>
      <c r="J233" s="4"/>
      <c r="K233" s="4"/>
    </row>
    <row r="234" spans="1:11" ht="15" customHeight="1">
      <c r="A234" s="4"/>
      <c r="B234" s="4"/>
      <c r="C234" s="7" t="s">
        <v>357</v>
      </c>
      <c r="D234" s="28">
        <v>0</v>
      </c>
      <c r="E234" s="28">
        <v>0</v>
      </c>
      <c r="F234" s="28">
        <v>0</v>
      </c>
      <c r="G234" s="28">
        <v>0</v>
      </c>
      <c r="H234" s="4"/>
      <c r="I234" s="4"/>
      <c r="J234" s="4"/>
      <c r="K234" s="4"/>
    </row>
    <row r="235" spans="1:11" ht="15" customHeight="1">
      <c r="A235" s="4"/>
      <c r="B235" s="4"/>
      <c r="C235" s="7" t="s">
        <v>356</v>
      </c>
      <c r="D235" s="28">
        <v>0</v>
      </c>
      <c r="E235" s="28">
        <v>0</v>
      </c>
      <c r="F235" s="28">
        <v>0</v>
      </c>
      <c r="G235" s="28">
        <v>0</v>
      </c>
      <c r="H235" s="4"/>
      <c r="I235" s="4"/>
      <c r="J235" s="4"/>
      <c r="K235" s="4"/>
    </row>
    <row r="236" spans="1:11" ht="15" customHeight="1">
      <c r="A236" s="4"/>
      <c r="B236" s="4"/>
      <c r="C236" s="7" t="s">
        <v>355</v>
      </c>
      <c r="D236" s="28">
        <v>0</v>
      </c>
      <c r="E236" s="28">
        <v>0</v>
      </c>
      <c r="F236" s="28">
        <v>0</v>
      </c>
      <c r="G236" s="28">
        <v>0</v>
      </c>
      <c r="H236" s="4"/>
      <c r="I236" s="4"/>
      <c r="J236" s="4"/>
      <c r="K236" s="4"/>
    </row>
    <row r="237" spans="1:11" ht="15" customHeight="1">
      <c r="A237" s="4"/>
      <c r="B237" s="4"/>
      <c r="C237" s="7" t="s">
        <v>354</v>
      </c>
      <c r="D237" s="28">
        <v>0</v>
      </c>
      <c r="E237" s="28">
        <v>0</v>
      </c>
      <c r="F237" s="28">
        <v>0</v>
      </c>
      <c r="G237" s="28">
        <v>0</v>
      </c>
      <c r="H237" s="4"/>
      <c r="I237" s="4"/>
      <c r="J237" s="4"/>
      <c r="K237" s="4"/>
    </row>
    <row r="238" spans="1:11" ht="15" customHeight="1">
      <c r="A238" s="4"/>
      <c r="B238" s="4"/>
      <c r="C238" s="7" t="s">
        <v>353</v>
      </c>
      <c r="D238" s="28">
        <v>0</v>
      </c>
      <c r="E238" s="28">
        <v>0</v>
      </c>
      <c r="F238" s="28">
        <v>0</v>
      </c>
      <c r="G238" s="28">
        <v>0</v>
      </c>
      <c r="H238" s="4"/>
      <c r="I238" s="4"/>
      <c r="J238" s="4"/>
      <c r="K238" s="4"/>
    </row>
    <row r="239" spans="1:11" ht="15" customHeight="1">
      <c r="A239" s="4"/>
      <c r="B239" s="4"/>
      <c r="C239" s="7" t="s">
        <v>352</v>
      </c>
      <c r="D239" s="28">
        <v>0</v>
      </c>
      <c r="E239" s="28">
        <v>0</v>
      </c>
      <c r="F239" s="28">
        <v>0</v>
      </c>
      <c r="G239" s="28">
        <v>0</v>
      </c>
      <c r="H239" s="4"/>
      <c r="I239" s="4"/>
      <c r="J239" s="4"/>
      <c r="K239" s="4"/>
    </row>
    <row r="240" spans="1:11" ht="15" customHeight="1">
      <c r="A240" s="4"/>
      <c r="B240" s="4"/>
      <c r="C240" s="7" t="s">
        <v>351</v>
      </c>
      <c r="D240" s="28">
        <v>0</v>
      </c>
      <c r="E240" s="28">
        <v>0</v>
      </c>
      <c r="F240" s="28">
        <v>0</v>
      </c>
      <c r="G240" s="28">
        <v>0</v>
      </c>
      <c r="H240" s="4"/>
      <c r="I240" s="4"/>
      <c r="J240" s="4"/>
      <c r="K240" s="4"/>
    </row>
    <row r="241" spans="1:11" ht="20.100000000000001" customHeight="1">
      <c r="A241" s="4"/>
      <c r="B241" s="4"/>
      <c r="C241" s="6" t="s">
        <v>348</v>
      </c>
      <c r="D241" s="4"/>
      <c r="E241" s="4"/>
      <c r="F241" s="4"/>
      <c r="G241" s="4"/>
      <c r="H241" s="4"/>
      <c r="I241" s="4"/>
      <c r="J241" s="4"/>
      <c r="K241" s="4"/>
    </row>
    <row r="242" spans="1:11" ht="20.100000000000001" customHeight="1">
      <c r="A242" s="17" t="s">
        <v>433</v>
      </c>
      <c r="B242" s="27" t="s">
        <v>284</v>
      </c>
      <c r="C242" s="27" t="s">
        <v>348</v>
      </c>
      <c r="D242" s="4"/>
      <c r="E242" s="3" t="s">
        <v>348</v>
      </c>
      <c r="F242" s="27" t="s">
        <v>284</v>
      </c>
      <c r="G242" s="27" t="s">
        <v>348</v>
      </c>
      <c r="H242" s="5" t="s">
        <v>348</v>
      </c>
      <c r="I242" s="3" t="s">
        <v>348</v>
      </c>
      <c r="J242" s="27" t="s">
        <v>284</v>
      </c>
      <c r="K242" s="27" t="s">
        <v>348</v>
      </c>
    </row>
    <row r="243" spans="1:11" ht="20.100000000000001" customHeight="1">
      <c r="A243" s="2" t="s">
        <v>432</v>
      </c>
      <c r="B243" s="27" t="s">
        <v>349</v>
      </c>
      <c r="C243" s="27" t="s">
        <v>348</v>
      </c>
      <c r="D243" s="4"/>
      <c r="E243" s="2" t="s">
        <v>431</v>
      </c>
      <c r="F243" s="27" t="s">
        <v>349</v>
      </c>
      <c r="G243" s="27" t="s">
        <v>348</v>
      </c>
      <c r="H243" s="4"/>
      <c r="I243" s="2" t="s">
        <v>350</v>
      </c>
      <c r="J243" s="27" t="s">
        <v>349</v>
      </c>
      <c r="K243" s="27" t="s">
        <v>348</v>
      </c>
    </row>
    <row r="244" spans="1:11" ht="20.100000000000001" customHeight="1">
      <c r="A244" s="1" t="s">
        <v>348</v>
      </c>
      <c r="B244" s="27" t="s">
        <v>283</v>
      </c>
      <c r="C244" s="27" t="s">
        <v>348</v>
      </c>
      <c r="D244" s="4"/>
      <c r="E244" s="1" t="s">
        <v>348</v>
      </c>
      <c r="F244" s="27" t="s">
        <v>283</v>
      </c>
      <c r="G244" s="27" t="s">
        <v>348</v>
      </c>
      <c r="H244" s="4"/>
      <c r="I244" s="1" t="s">
        <v>348</v>
      </c>
      <c r="J244" s="27" t="s">
        <v>283</v>
      </c>
      <c r="K244" s="27" t="s">
        <v>348</v>
      </c>
    </row>
  </sheetData>
  <mergeCells count="31">
    <mergeCell ref="C153:G153"/>
    <mergeCell ref="D139:G139"/>
    <mergeCell ref="C140:G140"/>
    <mergeCell ref="D141:G141"/>
    <mergeCell ref="D142:G142"/>
    <mergeCell ref="D143:G143"/>
    <mergeCell ref="D144:G144"/>
    <mergeCell ref="D138:G138"/>
    <mergeCell ref="D23:G23"/>
    <mergeCell ref="D24:G24"/>
    <mergeCell ref="D25:G25"/>
    <mergeCell ref="D26:G26"/>
    <mergeCell ref="C35:G35"/>
    <mergeCell ref="C80:G80"/>
    <mergeCell ref="D81:G81"/>
    <mergeCell ref="D82:G82"/>
    <mergeCell ref="D83:G83"/>
    <mergeCell ref="D84:G84"/>
    <mergeCell ref="C93:G93"/>
    <mergeCell ref="C22:G22"/>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0A82-7FCF-4A9E-B961-BCB1D27B6A7A}">
  <sheetPr>
    <tabColor rgb="FF92D050"/>
    <outlinePr summaryBelow="0"/>
  </sheetPr>
  <dimension ref="A1:K186"/>
  <sheetViews>
    <sheetView workbookViewId="0">
      <selection activeCell="I9" sqref="I9"/>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656" t="s">
        <v>1348</v>
      </c>
      <c r="D1" s="1657"/>
      <c r="E1" s="1657"/>
      <c r="F1" s="1657"/>
      <c r="G1" s="1657"/>
      <c r="H1" s="4"/>
      <c r="I1" s="4"/>
      <c r="J1" s="4"/>
      <c r="K1" s="4"/>
    </row>
    <row r="2" spans="1:11" ht="24.95" customHeight="1">
      <c r="A2" s="4"/>
      <c r="B2" s="4"/>
      <c r="C2" s="1658" t="s">
        <v>290</v>
      </c>
      <c r="D2" s="1659"/>
      <c r="E2" s="1659"/>
      <c r="F2" s="1659"/>
      <c r="G2" s="1659"/>
      <c r="H2" s="4"/>
      <c r="I2" s="4"/>
      <c r="J2" s="4"/>
      <c r="K2" s="4"/>
    </row>
    <row r="3" spans="1:11" ht="14.1" customHeight="1">
      <c r="A3" s="4"/>
      <c r="B3" s="4"/>
      <c r="C3" s="598" t="s">
        <v>430</v>
      </c>
      <c r="D3" s="1660" t="s">
        <v>1448</v>
      </c>
      <c r="E3" s="1661"/>
      <c r="F3" s="1661"/>
      <c r="G3" s="1661"/>
      <c r="H3" s="4"/>
      <c r="I3" s="4"/>
      <c r="J3" s="4"/>
      <c r="K3" s="4"/>
    </row>
    <row r="4" spans="1:11" ht="14.1" customHeight="1">
      <c r="A4" s="4"/>
      <c r="B4" s="4"/>
      <c r="C4" s="16" t="s">
        <v>428</v>
      </c>
      <c r="D4" s="1326" t="s">
        <v>1449</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72.95" customHeight="1">
      <c r="A9" s="4"/>
      <c r="B9" s="4"/>
      <c r="C9" s="1324" t="s">
        <v>1450</v>
      </c>
      <c r="D9" s="1325"/>
      <c r="E9" s="1325"/>
      <c r="F9" s="1325"/>
      <c r="G9" s="1325"/>
      <c r="H9" s="4"/>
      <c r="I9" s="4"/>
      <c r="J9" s="4"/>
      <c r="K9" s="4"/>
    </row>
    <row r="10" spans="1:11" ht="137.1" customHeight="1">
      <c r="A10" s="4"/>
      <c r="B10" s="4"/>
      <c r="C10" s="8" t="s">
        <v>5</v>
      </c>
      <c r="D10" s="1318" t="s">
        <v>1451</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20.100000000000001" customHeight="1">
      <c r="A13" s="4"/>
      <c r="B13" s="4"/>
      <c r="C13" s="7" t="s">
        <v>1452</v>
      </c>
      <c r="D13" s="35" t="s">
        <v>454</v>
      </c>
      <c r="E13" s="35" t="s">
        <v>454</v>
      </c>
      <c r="F13" s="35" t="s">
        <v>454</v>
      </c>
      <c r="G13" s="35" t="s">
        <v>454</v>
      </c>
      <c r="H13" s="4"/>
      <c r="I13" s="4"/>
      <c r="J13" s="4"/>
      <c r="K13" s="4"/>
    </row>
    <row r="14" spans="1:11" ht="14.1" customHeight="1">
      <c r="A14" s="4"/>
      <c r="B14" s="4"/>
      <c r="C14" s="7" t="s">
        <v>1453</v>
      </c>
      <c r="D14" s="35" t="s">
        <v>391</v>
      </c>
      <c r="E14" s="35" t="s">
        <v>391</v>
      </c>
      <c r="F14" s="35" t="s">
        <v>391</v>
      </c>
      <c r="G14" s="35" t="s">
        <v>391</v>
      </c>
      <c r="H14" s="4"/>
      <c r="I14" s="4"/>
      <c r="J14" s="4"/>
      <c r="K14" s="4"/>
    </row>
    <row r="15" spans="1:11" ht="14.1" customHeight="1">
      <c r="A15" s="4"/>
      <c r="B15" s="4"/>
      <c r="C15" s="7" t="s">
        <v>1454</v>
      </c>
      <c r="D15" s="35" t="s">
        <v>411</v>
      </c>
      <c r="E15" s="35" t="s">
        <v>411</v>
      </c>
      <c r="F15" s="35" t="s">
        <v>411</v>
      </c>
      <c r="G15" s="35" t="s">
        <v>411</v>
      </c>
      <c r="H15" s="4"/>
      <c r="I15" s="4"/>
      <c r="J15" s="4"/>
      <c r="K15" s="4"/>
    </row>
    <row r="16" spans="1:11" ht="30.95" customHeight="1">
      <c r="A16" s="4"/>
      <c r="B16" s="4"/>
      <c r="C16" s="7" t="s">
        <v>1455</v>
      </c>
      <c r="D16" s="35" t="s">
        <v>454</v>
      </c>
      <c r="E16" s="35" t="s">
        <v>454</v>
      </c>
      <c r="F16" s="35" t="s">
        <v>454</v>
      </c>
      <c r="G16" s="35" t="s">
        <v>454</v>
      </c>
      <c r="H16" s="4"/>
      <c r="I16" s="4"/>
      <c r="J16" s="4"/>
      <c r="K16" s="4"/>
    </row>
    <row r="17" spans="1:11" ht="30.95" customHeight="1">
      <c r="A17" s="4"/>
      <c r="B17" s="4"/>
      <c r="C17" s="7" t="s">
        <v>1456</v>
      </c>
      <c r="D17" s="35" t="s">
        <v>893</v>
      </c>
      <c r="E17" s="35" t="s">
        <v>893</v>
      </c>
      <c r="F17" s="35" t="s">
        <v>893</v>
      </c>
      <c r="G17" s="35" t="s">
        <v>893</v>
      </c>
      <c r="H17" s="4"/>
      <c r="I17" s="4"/>
      <c r="J17" s="4"/>
      <c r="K17" s="4"/>
    </row>
    <row r="18" spans="1:11" ht="93.95" customHeight="1">
      <c r="A18" s="4"/>
      <c r="B18" s="4"/>
      <c r="C18" s="8" t="s">
        <v>260</v>
      </c>
      <c r="D18" s="1318" t="s">
        <v>729</v>
      </c>
      <c r="E18" s="1319"/>
      <c r="F18" s="1319"/>
      <c r="G18" s="1319"/>
      <c r="H18" s="4"/>
      <c r="I18" s="4"/>
      <c r="J18" s="4"/>
      <c r="K18" s="4"/>
    </row>
    <row r="19" spans="1:11" ht="27.95" customHeight="1">
      <c r="A19" s="4"/>
      <c r="B19" s="4"/>
      <c r="C19" s="7" t="s">
        <v>402</v>
      </c>
      <c r="D19" s="36">
        <v>2022</v>
      </c>
      <c r="E19" s="36">
        <v>2023</v>
      </c>
      <c r="F19" s="36">
        <v>2024</v>
      </c>
      <c r="G19" s="36">
        <v>2025</v>
      </c>
      <c r="H19" s="4"/>
      <c r="I19" s="4"/>
      <c r="J19" s="4"/>
      <c r="K19" s="4"/>
    </row>
    <row r="20" spans="1:11" ht="14.1" customHeight="1">
      <c r="A20" s="4"/>
      <c r="B20" s="4"/>
      <c r="C20" s="15"/>
      <c r="D20" s="37" t="s">
        <v>7</v>
      </c>
      <c r="E20" s="37" t="s">
        <v>8</v>
      </c>
      <c r="F20" s="37" t="s">
        <v>8</v>
      </c>
      <c r="G20" s="37" t="s">
        <v>8</v>
      </c>
      <c r="H20" s="4"/>
      <c r="I20" s="4"/>
      <c r="J20" s="4"/>
      <c r="K20" s="4"/>
    </row>
    <row r="21" spans="1:11" ht="20.100000000000001" customHeight="1">
      <c r="A21" s="4"/>
      <c r="B21" s="4"/>
      <c r="C21" s="7" t="s">
        <v>1457</v>
      </c>
      <c r="D21" s="35" t="s">
        <v>411</v>
      </c>
      <c r="E21" s="35" t="s">
        <v>411</v>
      </c>
      <c r="F21" s="35" t="s">
        <v>411</v>
      </c>
      <c r="G21" s="35" t="s">
        <v>411</v>
      </c>
      <c r="H21" s="4"/>
      <c r="I21" s="4"/>
      <c r="J21" s="4"/>
      <c r="K21" s="4"/>
    </row>
    <row r="22" spans="1:11" ht="30.95" customHeight="1">
      <c r="A22" s="4"/>
      <c r="B22" s="4"/>
      <c r="C22" s="7" t="s">
        <v>1458</v>
      </c>
      <c r="D22" s="35" t="s">
        <v>426</v>
      </c>
      <c r="E22" s="35" t="s">
        <v>426</v>
      </c>
      <c r="F22" s="35" t="s">
        <v>426</v>
      </c>
      <c r="G22" s="35" t="s">
        <v>426</v>
      </c>
      <c r="H22" s="4"/>
      <c r="I22" s="4"/>
      <c r="J22" s="4"/>
      <c r="K22" s="4"/>
    </row>
    <row r="23" spans="1:11" ht="30.95" customHeight="1">
      <c r="A23" s="4"/>
      <c r="B23" s="4"/>
      <c r="C23" s="7" t="s">
        <v>1459</v>
      </c>
      <c r="D23" s="35" t="s">
        <v>396</v>
      </c>
      <c r="E23" s="35" t="s">
        <v>396</v>
      </c>
      <c r="F23" s="35" t="s">
        <v>396</v>
      </c>
      <c r="G23" s="35" t="s">
        <v>396</v>
      </c>
      <c r="H23" s="4"/>
      <c r="I23" s="4"/>
      <c r="J23" s="4"/>
      <c r="K23" s="4"/>
    </row>
    <row r="24" spans="1:11" ht="14.1" customHeight="1">
      <c r="A24" s="4"/>
      <c r="B24" s="4"/>
      <c r="C24" s="1316" t="s">
        <v>291</v>
      </c>
      <c r="D24" s="1317"/>
      <c r="E24" s="1317"/>
      <c r="F24" s="1317"/>
      <c r="G24" s="1317"/>
      <c r="H24" s="4"/>
      <c r="I24" s="4"/>
      <c r="J24" s="4"/>
      <c r="K24" s="4"/>
    </row>
    <row r="25" spans="1:11" ht="14.1" customHeight="1">
      <c r="A25" s="4"/>
      <c r="B25" s="4"/>
      <c r="C25" s="26" t="s">
        <v>1460</v>
      </c>
      <c r="D25" s="1316" t="s">
        <v>1461</v>
      </c>
      <c r="E25" s="1317"/>
      <c r="F25" s="1317"/>
      <c r="G25" s="1317"/>
      <c r="H25" s="4"/>
      <c r="I25" s="4"/>
      <c r="J25" s="4"/>
      <c r="K25" s="4"/>
    </row>
    <row r="26" spans="1:11" ht="27" customHeight="1">
      <c r="A26" s="4"/>
      <c r="B26" s="4"/>
      <c r="C26" s="14" t="s">
        <v>382</v>
      </c>
      <c r="D26" s="1314" t="s">
        <v>1462</v>
      </c>
      <c r="E26" s="1315"/>
      <c r="F26" s="1315"/>
      <c r="G26" s="1315"/>
      <c r="H26" s="4"/>
      <c r="I26" s="4"/>
      <c r="J26" s="4"/>
      <c r="K26" s="4"/>
    </row>
    <row r="27" spans="1:11" ht="27" customHeight="1">
      <c r="A27" s="4"/>
      <c r="B27" s="4"/>
      <c r="C27" s="27" t="s">
        <v>380</v>
      </c>
      <c r="D27" s="1310" t="s">
        <v>1463</v>
      </c>
      <c r="E27" s="1311"/>
      <c r="F27" s="1311"/>
      <c r="G27" s="1311"/>
      <c r="H27" s="4"/>
      <c r="I27" s="4"/>
      <c r="J27" s="4"/>
      <c r="K27" s="4"/>
    </row>
    <row r="28" spans="1:11" ht="27" customHeight="1">
      <c r="A28" s="4"/>
      <c r="B28" s="4"/>
      <c r="C28" s="27" t="s">
        <v>15</v>
      </c>
      <c r="D28" s="1310" t="s">
        <v>1464</v>
      </c>
      <c r="E28" s="1311"/>
      <c r="F28" s="1311"/>
      <c r="G28" s="1311"/>
      <c r="H28" s="4"/>
      <c r="I28" s="4"/>
      <c r="J28" s="4"/>
      <c r="K28" s="4"/>
    </row>
    <row r="29" spans="1:11" ht="15" customHeight="1">
      <c r="A29" s="4"/>
      <c r="B29" s="4"/>
      <c r="C29" s="13"/>
      <c r="D29" s="33">
        <v>2022</v>
      </c>
      <c r="E29" s="33">
        <v>2023</v>
      </c>
      <c r="F29" s="33">
        <v>2024</v>
      </c>
      <c r="G29" s="33">
        <v>2025</v>
      </c>
      <c r="H29" s="4"/>
      <c r="I29" s="4"/>
      <c r="J29" s="4"/>
      <c r="K29" s="4"/>
    </row>
    <row r="30" spans="1:11" ht="15" customHeight="1">
      <c r="A30" s="4"/>
      <c r="B30" s="4"/>
      <c r="C30" s="12"/>
      <c r="D30" s="34" t="s">
        <v>7</v>
      </c>
      <c r="E30" s="34" t="s">
        <v>8</v>
      </c>
      <c r="F30" s="34" t="s">
        <v>8</v>
      </c>
      <c r="G30" s="34" t="s">
        <v>8</v>
      </c>
      <c r="H30" s="4"/>
      <c r="I30" s="4"/>
      <c r="J30" s="4"/>
      <c r="K30" s="4"/>
    </row>
    <row r="31" spans="1:11" ht="14.1" customHeight="1">
      <c r="A31" s="4"/>
      <c r="B31" s="4"/>
      <c r="C31" s="7" t="s">
        <v>16</v>
      </c>
      <c r="D31" s="35" t="s">
        <v>411</v>
      </c>
      <c r="E31" s="35" t="s">
        <v>411</v>
      </c>
      <c r="F31" s="35" t="s">
        <v>411</v>
      </c>
      <c r="G31" s="35" t="s">
        <v>411</v>
      </c>
      <c r="H31" s="4"/>
      <c r="I31" s="4"/>
      <c r="J31" s="4"/>
      <c r="K31" s="4"/>
    </row>
    <row r="32" spans="1:11" ht="14.1" customHeight="1">
      <c r="A32" s="4"/>
      <c r="B32" s="4"/>
      <c r="C32" s="7" t="s">
        <v>481</v>
      </c>
      <c r="D32" s="35" t="s">
        <v>2753</v>
      </c>
      <c r="E32" s="35" t="s">
        <v>803</v>
      </c>
      <c r="F32" s="35" t="s">
        <v>754</v>
      </c>
      <c r="G32" s="35" t="s">
        <v>754</v>
      </c>
      <c r="H32" s="4"/>
      <c r="I32" s="4"/>
      <c r="J32" s="4"/>
      <c r="K32" s="4"/>
    </row>
    <row r="33" spans="1:11" ht="14.1" customHeight="1">
      <c r="A33" s="4"/>
      <c r="B33" s="4"/>
      <c r="C33" s="7" t="s">
        <v>480</v>
      </c>
      <c r="D33" s="35" t="s">
        <v>2753</v>
      </c>
      <c r="E33" s="35" t="s">
        <v>803</v>
      </c>
      <c r="F33" s="35" t="s">
        <v>754</v>
      </c>
      <c r="G33" s="35" t="s">
        <v>754</v>
      </c>
      <c r="H33" s="4"/>
      <c r="I33" s="4"/>
      <c r="J33" s="4"/>
      <c r="K33" s="4"/>
    </row>
    <row r="34" spans="1:11" ht="14.1" customHeight="1">
      <c r="A34" s="4"/>
      <c r="B34" s="4"/>
      <c r="C34" s="7" t="s">
        <v>375</v>
      </c>
      <c r="D34" s="35" t="s">
        <v>348</v>
      </c>
      <c r="E34" s="35" t="s">
        <v>372</v>
      </c>
      <c r="F34" s="35" t="s">
        <v>372</v>
      </c>
      <c r="G34" s="35" t="s">
        <v>372</v>
      </c>
      <c r="H34" s="4"/>
      <c r="I34" s="4"/>
      <c r="J34" s="4"/>
      <c r="K34" s="4"/>
    </row>
    <row r="35" spans="1:11" ht="14.1" customHeight="1">
      <c r="A35" s="4"/>
      <c r="B35" s="4"/>
      <c r="C35" s="7" t="s">
        <v>374</v>
      </c>
      <c r="D35" s="35" t="s">
        <v>348</v>
      </c>
      <c r="E35" s="35" t="s">
        <v>2754</v>
      </c>
      <c r="F35" s="35" t="s">
        <v>2755</v>
      </c>
      <c r="G35" s="35" t="s">
        <v>372</v>
      </c>
      <c r="H35" s="4"/>
      <c r="I35" s="4"/>
      <c r="J35" s="4"/>
      <c r="K35" s="4"/>
    </row>
    <row r="36" spans="1:11" ht="14.1" customHeight="1">
      <c r="A36" s="4"/>
      <c r="B36" s="4"/>
      <c r="C36" s="7" t="s">
        <v>22</v>
      </c>
      <c r="D36" s="35" t="s">
        <v>348</v>
      </c>
      <c r="E36" s="35" t="s">
        <v>2754</v>
      </c>
      <c r="F36" s="35" t="s">
        <v>2755</v>
      </c>
      <c r="G36" s="35" t="s">
        <v>372</v>
      </c>
      <c r="H36" s="4"/>
      <c r="I36" s="4"/>
      <c r="J36" s="4"/>
      <c r="K36" s="4"/>
    </row>
    <row r="37" spans="1:11" ht="14.1" customHeight="1">
      <c r="A37" s="4"/>
      <c r="B37" s="4"/>
      <c r="C37" s="1312" t="s">
        <v>371</v>
      </c>
      <c r="D37" s="1313"/>
      <c r="E37" s="1313"/>
      <c r="F37" s="1313"/>
      <c r="G37" s="1313"/>
      <c r="H37" s="4"/>
      <c r="I37" s="4"/>
      <c r="J37" s="4"/>
      <c r="K37" s="4"/>
    </row>
    <row r="38" spans="1:11" ht="14.1" customHeight="1">
      <c r="A38" s="4"/>
      <c r="B38" s="4"/>
      <c r="C38" s="13"/>
      <c r="D38" s="33">
        <v>2022</v>
      </c>
      <c r="E38" s="33">
        <v>2023</v>
      </c>
      <c r="F38" s="33">
        <v>2024</v>
      </c>
      <c r="G38" s="33">
        <v>2025</v>
      </c>
      <c r="H38" s="4"/>
      <c r="I38" s="4"/>
      <c r="J38" s="4"/>
      <c r="K38" s="4"/>
    </row>
    <row r="39" spans="1:11" ht="14.1" customHeight="1">
      <c r="A39" s="4"/>
      <c r="B39" s="4"/>
      <c r="C39" s="12"/>
      <c r="D39" s="34" t="s">
        <v>7</v>
      </c>
      <c r="E39" s="34" t="s">
        <v>8</v>
      </c>
      <c r="F39" s="34" t="s">
        <v>8</v>
      </c>
      <c r="G39" s="34" t="s">
        <v>8</v>
      </c>
      <c r="H39" s="4"/>
      <c r="I39" s="4"/>
      <c r="J39" s="4"/>
      <c r="K39" s="4"/>
    </row>
    <row r="40" spans="1:11" ht="14.1" customHeight="1">
      <c r="A40" s="4"/>
      <c r="B40" s="4"/>
      <c r="C40" s="11" t="s">
        <v>368</v>
      </c>
      <c r="D40" s="30">
        <v>0</v>
      </c>
      <c r="E40" s="30">
        <v>7633000</v>
      </c>
      <c r="F40" s="30">
        <v>7250000</v>
      </c>
      <c r="G40" s="30">
        <v>7250000</v>
      </c>
      <c r="H40" s="4"/>
      <c r="I40" s="4"/>
      <c r="J40" s="4"/>
      <c r="K40" s="4"/>
    </row>
    <row r="41" spans="1:11" ht="14.1" customHeight="1">
      <c r="A41" s="4"/>
      <c r="B41" s="4"/>
      <c r="C41" s="11" t="s">
        <v>357</v>
      </c>
      <c r="D41" s="30">
        <v>0</v>
      </c>
      <c r="E41" s="30">
        <v>7633000</v>
      </c>
      <c r="F41" s="30">
        <v>7250000</v>
      </c>
      <c r="G41" s="30">
        <v>7250000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367</v>
      </c>
      <c r="D43" s="30">
        <v>0</v>
      </c>
      <c r="E43" s="30">
        <v>1327000</v>
      </c>
      <c r="F43" s="30">
        <v>1710000</v>
      </c>
      <c r="G43" s="30">
        <v>1710000</v>
      </c>
      <c r="H43" s="4"/>
      <c r="I43" s="4"/>
      <c r="J43" s="4"/>
      <c r="K43" s="4"/>
    </row>
    <row r="44" spans="1:11" ht="14.1" customHeight="1">
      <c r="A44" s="4"/>
      <c r="B44" s="4"/>
      <c r="C44" s="11" t="s">
        <v>357</v>
      </c>
      <c r="D44" s="30">
        <v>0</v>
      </c>
      <c r="E44" s="30">
        <v>1327000</v>
      </c>
      <c r="F44" s="30">
        <v>1710000</v>
      </c>
      <c r="G44" s="30">
        <v>1710000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366</v>
      </c>
      <c r="D46" s="30">
        <v>0</v>
      </c>
      <c r="E46" s="30">
        <v>5200000</v>
      </c>
      <c r="F46" s="30">
        <v>4440000</v>
      </c>
      <c r="G46" s="30">
        <v>4440000</v>
      </c>
      <c r="H46" s="4"/>
      <c r="I46" s="4"/>
      <c r="J46" s="4"/>
      <c r="K46" s="4"/>
    </row>
    <row r="47" spans="1:11" ht="14.1" customHeight="1">
      <c r="A47" s="4"/>
      <c r="B47" s="4"/>
      <c r="C47" s="11" t="s">
        <v>357</v>
      </c>
      <c r="D47" s="30">
        <v>0</v>
      </c>
      <c r="E47" s="30">
        <v>5200000</v>
      </c>
      <c r="F47" s="30">
        <v>4440000</v>
      </c>
      <c r="G47" s="30">
        <v>4440000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365</v>
      </c>
      <c r="D49" s="30">
        <v>0</v>
      </c>
      <c r="E49" s="30">
        <v>0</v>
      </c>
      <c r="F49" s="30">
        <v>0</v>
      </c>
      <c r="G49" s="30">
        <v>0</v>
      </c>
      <c r="H49" s="4"/>
      <c r="I49" s="4"/>
      <c r="J49" s="4"/>
      <c r="K49" s="4"/>
    </row>
    <row r="50" spans="1:11" ht="14.1" customHeight="1">
      <c r="A50" s="4"/>
      <c r="B50" s="4"/>
      <c r="C50" s="11" t="s">
        <v>357</v>
      </c>
      <c r="D50" s="30">
        <v>0</v>
      </c>
      <c r="E50" s="30">
        <v>0</v>
      </c>
      <c r="F50" s="30">
        <v>0</v>
      </c>
      <c r="G50" s="30">
        <v>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370</v>
      </c>
      <c r="D52" s="30">
        <v>0</v>
      </c>
      <c r="E52" s="30">
        <v>0</v>
      </c>
      <c r="F52" s="30">
        <v>0</v>
      </c>
      <c r="G52" s="30">
        <v>0</v>
      </c>
      <c r="H52" s="4"/>
      <c r="I52" s="4"/>
      <c r="J52" s="4"/>
      <c r="K52" s="4"/>
    </row>
    <row r="53" spans="1:11" ht="14.1" customHeight="1">
      <c r="A53" s="4"/>
      <c r="B53" s="4"/>
      <c r="C53" s="11" t="s">
        <v>357</v>
      </c>
      <c r="D53" s="30">
        <v>0</v>
      </c>
      <c r="E53" s="30">
        <v>0</v>
      </c>
      <c r="F53" s="30">
        <v>0</v>
      </c>
      <c r="G53" s="30">
        <v>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363</v>
      </c>
      <c r="D55" s="30">
        <v>0</v>
      </c>
      <c r="E55" s="30">
        <v>0</v>
      </c>
      <c r="F55" s="30">
        <v>300000</v>
      </c>
      <c r="G55" s="30">
        <v>300000</v>
      </c>
      <c r="H55" s="4"/>
      <c r="I55" s="4"/>
      <c r="J55" s="4"/>
      <c r="K55" s="4"/>
    </row>
    <row r="56" spans="1:11" ht="14.1" customHeight="1">
      <c r="A56" s="4"/>
      <c r="B56" s="4"/>
      <c r="C56" s="11" t="s">
        <v>357</v>
      </c>
      <c r="D56" s="30">
        <v>0</v>
      </c>
      <c r="E56" s="30">
        <v>0</v>
      </c>
      <c r="F56" s="30">
        <v>300000</v>
      </c>
      <c r="G56" s="30">
        <v>300000</v>
      </c>
      <c r="H56" s="4"/>
      <c r="I56" s="4"/>
      <c r="J56" s="4"/>
      <c r="K56" s="4"/>
    </row>
    <row r="57" spans="1:11" ht="14.1" customHeight="1">
      <c r="A57" s="4"/>
      <c r="B57" s="4"/>
      <c r="C57" s="11" t="s">
        <v>361</v>
      </c>
      <c r="D57" s="30">
        <v>0</v>
      </c>
      <c r="E57" s="30">
        <v>0</v>
      </c>
      <c r="F57" s="30">
        <v>0</v>
      </c>
      <c r="G57" s="30">
        <v>0</v>
      </c>
      <c r="H57" s="4"/>
      <c r="I57" s="4"/>
      <c r="J57" s="4"/>
      <c r="K57" s="4"/>
    </row>
    <row r="58" spans="1:11" ht="14.1" customHeight="1">
      <c r="A58" s="4"/>
      <c r="B58" s="4"/>
      <c r="C58" s="11" t="s">
        <v>362</v>
      </c>
      <c r="D58" s="30">
        <v>0</v>
      </c>
      <c r="E58" s="30">
        <v>0</v>
      </c>
      <c r="F58" s="30">
        <v>100000</v>
      </c>
      <c r="G58" s="30">
        <v>100000</v>
      </c>
      <c r="H58" s="4"/>
      <c r="I58" s="4"/>
      <c r="J58" s="4"/>
      <c r="K58" s="4"/>
    </row>
    <row r="59" spans="1:11" ht="14.1" customHeight="1">
      <c r="A59" s="4"/>
      <c r="B59" s="4"/>
      <c r="C59" s="11" t="s">
        <v>357</v>
      </c>
      <c r="D59" s="30">
        <v>0</v>
      </c>
      <c r="E59" s="30">
        <v>0</v>
      </c>
      <c r="F59" s="30">
        <v>100000</v>
      </c>
      <c r="G59" s="30">
        <v>100000</v>
      </c>
      <c r="H59" s="4"/>
      <c r="I59" s="4"/>
      <c r="J59" s="4"/>
      <c r="K59" s="4"/>
    </row>
    <row r="60" spans="1:11" ht="14.1" customHeight="1">
      <c r="A60" s="4"/>
      <c r="B60" s="4"/>
      <c r="C60" s="11" t="s">
        <v>361</v>
      </c>
      <c r="D60" s="30">
        <v>0</v>
      </c>
      <c r="E60" s="30">
        <v>0</v>
      </c>
      <c r="F60" s="30">
        <v>0</v>
      </c>
      <c r="G60" s="30">
        <v>0</v>
      </c>
      <c r="H60" s="4"/>
      <c r="I60" s="4"/>
      <c r="J60" s="4"/>
      <c r="K60" s="4"/>
    </row>
    <row r="61" spans="1:11" ht="14.1" customHeight="1">
      <c r="A61" s="4"/>
      <c r="B61" s="4"/>
      <c r="C61" s="11" t="s">
        <v>360</v>
      </c>
      <c r="D61" s="30">
        <v>0</v>
      </c>
      <c r="E61" s="30">
        <v>0</v>
      </c>
      <c r="F61" s="30">
        <v>0</v>
      </c>
      <c r="G61" s="30">
        <v>0</v>
      </c>
      <c r="H61" s="4"/>
      <c r="I61" s="4"/>
      <c r="J61" s="4"/>
      <c r="K61" s="4"/>
    </row>
    <row r="62" spans="1:11" ht="14.1" customHeight="1">
      <c r="A62" s="4"/>
      <c r="B62" s="4"/>
      <c r="C62" s="11" t="s">
        <v>357</v>
      </c>
      <c r="D62" s="30">
        <v>0</v>
      </c>
      <c r="E62" s="30">
        <v>0</v>
      </c>
      <c r="F62" s="30">
        <v>0</v>
      </c>
      <c r="G62" s="30">
        <v>0</v>
      </c>
      <c r="H62" s="4"/>
      <c r="I62" s="4"/>
      <c r="J62" s="4"/>
      <c r="K62" s="4"/>
    </row>
    <row r="63" spans="1:11" ht="14.1" customHeight="1">
      <c r="A63" s="4"/>
      <c r="B63" s="4"/>
      <c r="C63" s="11" t="s">
        <v>356</v>
      </c>
      <c r="D63" s="30">
        <v>0</v>
      </c>
      <c r="E63" s="30">
        <v>0</v>
      </c>
      <c r="F63" s="30">
        <v>0</v>
      </c>
      <c r="G63" s="30">
        <v>0</v>
      </c>
      <c r="H63" s="4"/>
      <c r="I63" s="4"/>
      <c r="J63" s="4"/>
      <c r="K63" s="4"/>
    </row>
    <row r="64" spans="1:11" ht="14.1" customHeight="1">
      <c r="A64" s="4"/>
      <c r="B64" s="4"/>
      <c r="C64" s="11" t="s">
        <v>355</v>
      </c>
      <c r="D64" s="30">
        <v>0</v>
      </c>
      <c r="E64" s="30">
        <v>0</v>
      </c>
      <c r="F64" s="30">
        <v>0</v>
      </c>
      <c r="G64" s="30">
        <v>0</v>
      </c>
      <c r="H64" s="4"/>
      <c r="I64" s="4"/>
      <c r="J64" s="4"/>
      <c r="K64" s="4"/>
    </row>
    <row r="65" spans="1:11" ht="14.1" customHeight="1">
      <c r="A65" s="4"/>
      <c r="B65" s="4"/>
      <c r="C65" s="11" t="s">
        <v>354</v>
      </c>
      <c r="D65" s="30">
        <v>0</v>
      </c>
      <c r="E65" s="30">
        <v>0</v>
      </c>
      <c r="F65" s="30">
        <v>0</v>
      </c>
      <c r="G65" s="30">
        <v>0</v>
      </c>
      <c r="H65" s="4"/>
      <c r="I65" s="4"/>
      <c r="J65" s="4"/>
      <c r="K65" s="4"/>
    </row>
    <row r="66" spans="1:11" ht="14.1" customHeight="1">
      <c r="A66" s="4"/>
      <c r="B66" s="4"/>
      <c r="C66" s="11" t="s">
        <v>353</v>
      </c>
      <c r="D66" s="30">
        <v>0</v>
      </c>
      <c r="E66" s="30">
        <v>0</v>
      </c>
      <c r="F66" s="30">
        <v>0</v>
      </c>
      <c r="G66" s="30">
        <v>0</v>
      </c>
      <c r="H66" s="4"/>
      <c r="I66" s="4"/>
      <c r="J66" s="4"/>
      <c r="K66" s="4"/>
    </row>
    <row r="67" spans="1:11" ht="14.1" customHeight="1">
      <c r="A67" s="4"/>
      <c r="B67" s="4"/>
      <c r="C67" s="11" t="s">
        <v>359</v>
      </c>
      <c r="D67" s="30">
        <v>0</v>
      </c>
      <c r="E67" s="30">
        <v>0</v>
      </c>
      <c r="F67" s="30">
        <v>0</v>
      </c>
      <c r="G67" s="30">
        <v>0</v>
      </c>
      <c r="H67" s="4"/>
      <c r="I67" s="4"/>
      <c r="J67" s="4"/>
      <c r="K67" s="4"/>
    </row>
    <row r="68" spans="1:11" ht="14.1" customHeight="1">
      <c r="A68" s="4"/>
      <c r="B68" s="4"/>
      <c r="C68" s="11" t="s">
        <v>357</v>
      </c>
      <c r="D68" s="30">
        <v>0</v>
      </c>
      <c r="E68" s="30">
        <v>0</v>
      </c>
      <c r="F68" s="30">
        <v>0</v>
      </c>
      <c r="G68" s="30">
        <v>0</v>
      </c>
      <c r="H68" s="4"/>
      <c r="I68" s="4"/>
      <c r="J68" s="4"/>
      <c r="K68" s="4"/>
    </row>
    <row r="69" spans="1:11" ht="14.1" customHeight="1">
      <c r="A69" s="4"/>
      <c r="B69" s="4"/>
      <c r="C69" s="11" t="s">
        <v>356</v>
      </c>
      <c r="D69" s="30">
        <v>0</v>
      </c>
      <c r="E69" s="30">
        <v>0</v>
      </c>
      <c r="F69" s="30">
        <v>0</v>
      </c>
      <c r="G69" s="30">
        <v>0</v>
      </c>
      <c r="H69" s="4"/>
      <c r="I69" s="4"/>
      <c r="J69" s="4"/>
      <c r="K69" s="4"/>
    </row>
    <row r="70" spans="1:11" ht="14.1" customHeight="1">
      <c r="A70" s="4"/>
      <c r="B70" s="4"/>
      <c r="C70" s="11" t="s">
        <v>355</v>
      </c>
      <c r="D70" s="30">
        <v>0</v>
      </c>
      <c r="E70" s="30">
        <v>0</v>
      </c>
      <c r="F70" s="30">
        <v>0</v>
      </c>
      <c r="G70" s="30">
        <v>0</v>
      </c>
      <c r="H70" s="4"/>
      <c r="I70" s="4"/>
      <c r="J70" s="4"/>
      <c r="K70" s="4"/>
    </row>
    <row r="71" spans="1:11" ht="14.1" customHeight="1">
      <c r="A71" s="4"/>
      <c r="B71" s="4"/>
      <c r="C71" s="11" t="s">
        <v>354</v>
      </c>
      <c r="D71" s="30">
        <v>0</v>
      </c>
      <c r="E71" s="30">
        <v>0</v>
      </c>
      <c r="F71" s="30">
        <v>0</v>
      </c>
      <c r="G71" s="30">
        <v>0</v>
      </c>
      <c r="H71" s="4"/>
      <c r="I71" s="4"/>
      <c r="J71" s="4"/>
      <c r="K71" s="4"/>
    </row>
    <row r="72" spans="1:11" ht="14.1" customHeight="1">
      <c r="A72" s="4"/>
      <c r="B72" s="4"/>
      <c r="C72" s="11" t="s">
        <v>353</v>
      </c>
      <c r="D72" s="30">
        <v>0</v>
      </c>
      <c r="E72" s="30">
        <v>0</v>
      </c>
      <c r="F72" s="30">
        <v>0</v>
      </c>
      <c r="G72" s="30">
        <v>0</v>
      </c>
      <c r="H72" s="4"/>
      <c r="I72" s="4"/>
      <c r="J72" s="4"/>
      <c r="K72" s="4"/>
    </row>
    <row r="73" spans="1:11" ht="14.1" customHeight="1">
      <c r="A73" s="4"/>
      <c r="B73" s="4"/>
      <c r="C73" s="11" t="s">
        <v>358</v>
      </c>
      <c r="D73" s="30">
        <v>0</v>
      </c>
      <c r="E73" s="30">
        <v>0</v>
      </c>
      <c r="F73" s="30">
        <v>0</v>
      </c>
      <c r="G73" s="30">
        <v>0</v>
      </c>
      <c r="H73" s="4"/>
      <c r="I73" s="4"/>
      <c r="J73" s="4"/>
      <c r="K73" s="4"/>
    </row>
    <row r="74" spans="1:11" ht="14.1" customHeight="1">
      <c r="A74" s="4"/>
      <c r="B74" s="4"/>
      <c r="C74" s="11" t="s">
        <v>357</v>
      </c>
      <c r="D74" s="30">
        <v>0</v>
      </c>
      <c r="E74" s="30">
        <v>0</v>
      </c>
      <c r="F74" s="30">
        <v>0</v>
      </c>
      <c r="G74" s="30">
        <v>0</v>
      </c>
      <c r="H74" s="4"/>
      <c r="I74" s="4"/>
      <c r="J74" s="4"/>
      <c r="K74" s="4"/>
    </row>
    <row r="75" spans="1:11" ht="14.1" customHeight="1">
      <c r="A75" s="4"/>
      <c r="B75" s="4"/>
      <c r="C75" s="11" t="s">
        <v>356</v>
      </c>
      <c r="D75" s="30">
        <v>0</v>
      </c>
      <c r="E75" s="30">
        <v>0</v>
      </c>
      <c r="F75" s="30">
        <v>0</v>
      </c>
      <c r="G75" s="30">
        <v>0</v>
      </c>
      <c r="H75" s="4"/>
      <c r="I75" s="4"/>
      <c r="J75" s="4"/>
      <c r="K75" s="4"/>
    </row>
    <row r="76" spans="1:11" ht="14.1" customHeight="1">
      <c r="A76" s="4"/>
      <c r="B76" s="4"/>
      <c r="C76" s="11" t="s">
        <v>355</v>
      </c>
      <c r="D76" s="30">
        <v>0</v>
      </c>
      <c r="E76" s="30">
        <v>0</v>
      </c>
      <c r="F76" s="30">
        <v>0</v>
      </c>
      <c r="G76" s="30">
        <v>0</v>
      </c>
      <c r="H76" s="4"/>
      <c r="I76" s="4"/>
      <c r="J76" s="4"/>
      <c r="K76" s="4"/>
    </row>
    <row r="77" spans="1:11" ht="14.1" customHeight="1">
      <c r="A77" s="4"/>
      <c r="B77" s="4"/>
      <c r="C77" s="11" t="s">
        <v>354</v>
      </c>
      <c r="D77" s="30">
        <v>0</v>
      </c>
      <c r="E77" s="30">
        <v>0</v>
      </c>
      <c r="F77" s="30">
        <v>0</v>
      </c>
      <c r="G77" s="30">
        <v>0</v>
      </c>
      <c r="H77" s="4"/>
      <c r="I77" s="4"/>
      <c r="J77" s="4"/>
      <c r="K77" s="4"/>
    </row>
    <row r="78" spans="1:11" ht="14.1" customHeight="1">
      <c r="A78" s="4"/>
      <c r="B78" s="4"/>
      <c r="C78" s="11" t="s">
        <v>353</v>
      </c>
      <c r="D78" s="30">
        <v>0</v>
      </c>
      <c r="E78" s="30">
        <v>0</v>
      </c>
      <c r="F78" s="30">
        <v>0</v>
      </c>
      <c r="G78" s="30">
        <v>0</v>
      </c>
      <c r="H78" s="4"/>
      <c r="I78" s="4"/>
      <c r="J78" s="4"/>
      <c r="K78" s="4"/>
    </row>
    <row r="79" spans="1:11" ht="14.1" customHeight="1">
      <c r="A79" s="4"/>
      <c r="B79" s="4"/>
      <c r="C79" s="11" t="s">
        <v>352</v>
      </c>
      <c r="D79" s="30">
        <v>0</v>
      </c>
      <c r="E79" s="30">
        <v>0</v>
      </c>
      <c r="F79" s="30">
        <v>0</v>
      </c>
      <c r="G79" s="30">
        <v>0</v>
      </c>
      <c r="H79" s="4"/>
      <c r="I79" s="4"/>
      <c r="J79" s="4"/>
      <c r="K79" s="4"/>
    </row>
    <row r="80" spans="1:11" ht="14.1" customHeight="1">
      <c r="A80" s="4"/>
      <c r="B80" s="4"/>
      <c r="C80" s="11" t="s">
        <v>351</v>
      </c>
      <c r="D80" s="30">
        <v>0</v>
      </c>
      <c r="E80" s="30">
        <v>0</v>
      </c>
      <c r="F80" s="30">
        <v>0</v>
      </c>
      <c r="G80" s="30">
        <v>0</v>
      </c>
      <c r="H80" s="4"/>
      <c r="I80" s="4"/>
      <c r="J80" s="4"/>
      <c r="K80" s="4"/>
    </row>
    <row r="81" spans="1:11" ht="14.1" customHeight="1">
      <c r="A81" s="4"/>
      <c r="B81" s="4"/>
      <c r="C81" s="10" t="s">
        <v>145</v>
      </c>
      <c r="D81" s="30">
        <v>0</v>
      </c>
      <c r="E81" s="30">
        <v>14160000</v>
      </c>
      <c r="F81" s="30">
        <v>13800000</v>
      </c>
      <c r="G81" s="30">
        <v>13800000</v>
      </c>
      <c r="H81" s="4"/>
      <c r="I81" s="4"/>
      <c r="J81" s="4"/>
      <c r="K81" s="4"/>
    </row>
    <row r="82" spans="1:11" ht="14.1" customHeight="1">
      <c r="A82" s="4"/>
      <c r="B82" s="4"/>
      <c r="C82" s="1316" t="s">
        <v>44</v>
      </c>
      <c r="D82" s="1317"/>
      <c r="E82" s="1317"/>
      <c r="F82" s="1317"/>
      <c r="G82" s="1317"/>
      <c r="H82" s="4"/>
      <c r="I82" s="4"/>
      <c r="J82" s="4"/>
      <c r="K82" s="4"/>
    </row>
    <row r="83" spans="1:11" ht="14.1" customHeight="1">
      <c r="A83" s="4"/>
      <c r="B83" s="4"/>
      <c r="C83" s="26" t="s">
        <v>1465</v>
      </c>
      <c r="D83" s="1316" t="s">
        <v>1466</v>
      </c>
      <c r="E83" s="1317"/>
      <c r="F83" s="1317"/>
      <c r="G83" s="1317"/>
      <c r="H83" s="4"/>
      <c r="I83" s="4"/>
      <c r="J83" s="4"/>
      <c r="K83" s="4"/>
    </row>
    <row r="84" spans="1:11" ht="14.1" customHeight="1">
      <c r="A84" s="4"/>
      <c r="B84" s="4"/>
      <c r="C84" s="14" t="s">
        <v>382</v>
      </c>
      <c r="D84" s="1314" t="s">
        <v>1467</v>
      </c>
      <c r="E84" s="1315"/>
      <c r="F84" s="1315"/>
      <c r="G84" s="1315"/>
      <c r="H84" s="4"/>
      <c r="I84" s="4"/>
      <c r="J84" s="4"/>
      <c r="K84" s="4"/>
    </row>
    <row r="85" spans="1:11" ht="14.1" customHeight="1">
      <c r="A85" s="4"/>
      <c r="B85" s="4"/>
      <c r="C85" s="27" t="s">
        <v>380</v>
      </c>
      <c r="D85" s="1310" t="s">
        <v>1466</v>
      </c>
      <c r="E85" s="1311"/>
      <c r="F85" s="1311"/>
      <c r="G85" s="1311"/>
      <c r="H85" s="4"/>
      <c r="I85" s="4"/>
      <c r="J85" s="4"/>
      <c r="K85" s="4"/>
    </row>
    <row r="86" spans="1:11" ht="14.1" customHeight="1">
      <c r="A86" s="4"/>
      <c r="B86" s="4"/>
      <c r="C86" s="27" t="s">
        <v>15</v>
      </c>
      <c r="D86" s="1310" t="s">
        <v>1468</v>
      </c>
      <c r="E86" s="1311"/>
      <c r="F86" s="1311"/>
      <c r="G86" s="1311"/>
      <c r="H86" s="4"/>
      <c r="I86" s="4"/>
      <c r="J86" s="4"/>
      <c r="K86" s="4"/>
    </row>
    <row r="87" spans="1:11" ht="15" customHeight="1">
      <c r="A87" s="4"/>
      <c r="B87" s="4"/>
      <c r="C87" s="13"/>
      <c r="D87" s="33">
        <v>2022</v>
      </c>
      <c r="E87" s="33">
        <v>2023</v>
      </c>
      <c r="F87" s="33">
        <v>2024</v>
      </c>
      <c r="G87" s="33">
        <v>2025</v>
      </c>
      <c r="H87" s="4"/>
      <c r="I87" s="4"/>
      <c r="J87" s="4"/>
      <c r="K87" s="4"/>
    </row>
    <row r="88" spans="1:11" ht="15" customHeight="1">
      <c r="A88" s="4"/>
      <c r="B88" s="4"/>
      <c r="C88" s="12"/>
      <c r="D88" s="34" t="s">
        <v>7</v>
      </c>
      <c r="E88" s="34" t="s">
        <v>8</v>
      </c>
      <c r="F88" s="34" t="s">
        <v>8</v>
      </c>
      <c r="G88" s="34" t="s">
        <v>8</v>
      </c>
      <c r="H88" s="4"/>
      <c r="I88" s="4"/>
      <c r="J88" s="4"/>
      <c r="K88" s="4"/>
    </row>
    <row r="89" spans="1:11" ht="14.1" customHeight="1">
      <c r="A89" s="4"/>
      <c r="B89" s="4"/>
      <c r="C89" s="7" t="s">
        <v>16</v>
      </c>
      <c r="D89" s="35" t="s">
        <v>411</v>
      </c>
      <c r="E89" s="35" t="s">
        <v>411</v>
      </c>
      <c r="F89" s="35" t="s">
        <v>411</v>
      </c>
      <c r="G89" s="35" t="s">
        <v>411</v>
      </c>
      <c r="H89" s="4"/>
      <c r="I89" s="4"/>
      <c r="J89" s="4"/>
      <c r="K89" s="4"/>
    </row>
    <row r="90" spans="1:11" ht="14.1" customHeight="1">
      <c r="A90" s="4"/>
      <c r="B90" s="4"/>
      <c r="C90" s="7" t="s">
        <v>481</v>
      </c>
      <c r="D90" s="35" t="s">
        <v>484</v>
      </c>
      <c r="E90" s="35" t="s">
        <v>484</v>
      </c>
      <c r="F90" s="35" t="s">
        <v>484</v>
      </c>
      <c r="G90" s="35" t="s">
        <v>484</v>
      </c>
      <c r="H90" s="4"/>
      <c r="I90" s="4"/>
      <c r="J90" s="4"/>
      <c r="K90" s="4"/>
    </row>
    <row r="91" spans="1:11" ht="14.1" customHeight="1">
      <c r="A91" s="4"/>
      <c r="B91" s="4"/>
      <c r="C91" s="7" t="s">
        <v>480</v>
      </c>
      <c r="D91" s="35" t="s">
        <v>484</v>
      </c>
      <c r="E91" s="35" t="s">
        <v>484</v>
      </c>
      <c r="F91" s="35" t="s">
        <v>484</v>
      </c>
      <c r="G91" s="35" t="s">
        <v>484</v>
      </c>
      <c r="H91" s="4"/>
      <c r="I91" s="4"/>
      <c r="J91" s="4"/>
      <c r="K91" s="4"/>
    </row>
    <row r="92" spans="1:11" ht="14.1" customHeight="1">
      <c r="A92" s="4"/>
      <c r="B92" s="4"/>
      <c r="C92" s="7" t="s">
        <v>375</v>
      </c>
      <c r="D92" s="35" t="s">
        <v>348</v>
      </c>
      <c r="E92" s="35" t="s">
        <v>372</v>
      </c>
      <c r="F92" s="35" t="s">
        <v>372</v>
      </c>
      <c r="G92" s="35" t="s">
        <v>372</v>
      </c>
      <c r="H92" s="4"/>
      <c r="I92" s="4"/>
      <c r="J92" s="4"/>
      <c r="K92" s="4"/>
    </row>
    <row r="93" spans="1:11" ht="14.1" customHeight="1">
      <c r="A93" s="4"/>
      <c r="B93" s="4"/>
      <c r="C93" s="7" t="s">
        <v>374</v>
      </c>
      <c r="D93" s="35" t="s">
        <v>348</v>
      </c>
      <c r="E93" s="35" t="s">
        <v>372</v>
      </c>
      <c r="F93" s="35" t="s">
        <v>372</v>
      </c>
      <c r="G93" s="35" t="s">
        <v>372</v>
      </c>
      <c r="H93" s="4"/>
      <c r="I93" s="4"/>
      <c r="J93" s="4"/>
      <c r="K93" s="4"/>
    </row>
    <row r="94" spans="1:11" ht="14.1" customHeight="1">
      <c r="A94" s="4"/>
      <c r="B94" s="4"/>
      <c r="C94" s="7" t="s">
        <v>22</v>
      </c>
      <c r="D94" s="35" t="s">
        <v>348</v>
      </c>
      <c r="E94" s="35" t="s">
        <v>372</v>
      </c>
      <c r="F94" s="35" t="s">
        <v>372</v>
      </c>
      <c r="G94" s="35" t="s">
        <v>372</v>
      </c>
      <c r="H94" s="4"/>
      <c r="I94" s="4"/>
      <c r="J94" s="4"/>
      <c r="K94" s="4"/>
    </row>
    <row r="95" spans="1:11" ht="14.1" customHeight="1">
      <c r="A95" s="4"/>
      <c r="B95" s="4"/>
      <c r="C95" s="1312" t="s">
        <v>371</v>
      </c>
      <c r="D95" s="1313"/>
      <c r="E95" s="1313"/>
      <c r="F95" s="1313"/>
      <c r="G95" s="1313"/>
      <c r="H95" s="4"/>
      <c r="I95" s="4"/>
      <c r="J95" s="4"/>
      <c r="K95" s="4"/>
    </row>
    <row r="96" spans="1:11" ht="14.1" customHeight="1">
      <c r="A96" s="4"/>
      <c r="B96" s="4"/>
      <c r="C96" s="13"/>
      <c r="D96" s="33">
        <v>2022</v>
      </c>
      <c r="E96" s="33">
        <v>2023</v>
      </c>
      <c r="F96" s="33">
        <v>2024</v>
      </c>
      <c r="G96" s="33">
        <v>2025</v>
      </c>
      <c r="H96" s="4"/>
      <c r="I96" s="4"/>
      <c r="J96" s="4"/>
      <c r="K96" s="4"/>
    </row>
    <row r="97" spans="1:11" ht="14.1" customHeight="1">
      <c r="A97" s="4"/>
      <c r="B97" s="4"/>
      <c r="C97" s="12"/>
      <c r="D97" s="34" t="s">
        <v>7</v>
      </c>
      <c r="E97" s="34" t="s">
        <v>8</v>
      </c>
      <c r="F97" s="34" t="s">
        <v>8</v>
      </c>
      <c r="G97" s="34" t="s">
        <v>8</v>
      </c>
      <c r="H97" s="4"/>
      <c r="I97" s="4"/>
      <c r="J97" s="4"/>
      <c r="K97" s="4"/>
    </row>
    <row r="98" spans="1:11" ht="14.1" customHeight="1">
      <c r="A98" s="4"/>
      <c r="B98" s="4"/>
      <c r="C98" s="11" t="s">
        <v>368</v>
      </c>
      <c r="D98" s="30">
        <v>0</v>
      </c>
      <c r="E98" s="30">
        <v>0</v>
      </c>
      <c r="F98" s="30">
        <v>0</v>
      </c>
      <c r="G98" s="30">
        <v>0</v>
      </c>
      <c r="H98" s="4"/>
      <c r="I98" s="4"/>
      <c r="J98" s="4"/>
      <c r="K98" s="4"/>
    </row>
    <row r="99" spans="1:11" ht="14.1" customHeight="1">
      <c r="A99" s="4"/>
      <c r="B99" s="4"/>
      <c r="C99" s="11" t="s">
        <v>357</v>
      </c>
      <c r="D99" s="30">
        <v>0</v>
      </c>
      <c r="E99" s="30">
        <v>0</v>
      </c>
      <c r="F99" s="30">
        <v>0</v>
      </c>
      <c r="G99" s="30">
        <v>0</v>
      </c>
      <c r="H99" s="4"/>
      <c r="I99" s="4"/>
      <c r="J99" s="4"/>
      <c r="K99" s="4"/>
    </row>
    <row r="100" spans="1:11" ht="14.1" customHeight="1">
      <c r="A100" s="4"/>
      <c r="B100" s="4"/>
      <c r="C100" s="11" t="s">
        <v>361</v>
      </c>
      <c r="D100" s="30">
        <v>0</v>
      </c>
      <c r="E100" s="30">
        <v>0</v>
      </c>
      <c r="F100" s="30">
        <v>0</v>
      </c>
      <c r="G100" s="30">
        <v>0</v>
      </c>
      <c r="H100" s="4"/>
      <c r="I100" s="4"/>
      <c r="J100" s="4"/>
      <c r="K100" s="4"/>
    </row>
    <row r="101" spans="1:11" ht="14.1" customHeight="1">
      <c r="A101" s="4"/>
      <c r="B101" s="4"/>
      <c r="C101" s="11" t="s">
        <v>367</v>
      </c>
      <c r="D101" s="30">
        <v>0</v>
      </c>
      <c r="E101" s="30">
        <v>0</v>
      </c>
      <c r="F101" s="30">
        <v>0</v>
      </c>
      <c r="G101" s="30">
        <v>0</v>
      </c>
      <c r="H101" s="4"/>
      <c r="I101" s="4"/>
      <c r="J101" s="4"/>
      <c r="K101" s="4"/>
    </row>
    <row r="102" spans="1:11" ht="14.1" customHeight="1">
      <c r="A102" s="4"/>
      <c r="B102" s="4"/>
      <c r="C102" s="11" t="s">
        <v>357</v>
      </c>
      <c r="D102" s="30">
        <v>0</v>
      </c>
      <c r="E102" s="30">
        <v>0</v>
      </c>
      <c r="F102" s="30">
        <v>0</v>
      </c>
      <c r="G102" s="30">
        <v>0</v>
      </c>
      <c r="H102" s="4"/>
      <c r="I102" s="4"/>
      <c r="J102" s="4"/>
      <c r="K102" s="4"/>
    </row>
    <row r="103" spans="1:11" ht="14.1" customHeight="1">
      <c r="A103" s="4"/>
      <c r="B103" s="4"/>
      <c r="C103" s="11" t="s">
        <v>361</v>
      </c>
      <c r="D103" s="30">
        <v>0</v>
      </c>
      <c r="E103" s="30">
        <v>0</v>
      </c>
      <c r="F103" s="30">
        <v>0</v>
      </c>
      <c r="G103" s="30">
        <v>0</v>
      </c>
      <c r="H103" s="4"/>
      <c r="I103" s="4"/>
      <c r="J103" s="4"/>
      <c r="K103" s="4"/>
    </row>
    <row r="104" spans="1:11" ht="14.1" customHeight="1">
      <c r="A104" s="4"/>
      <c r="B104" s="4"/>
      <c r="C104" s="11" t="s">
        <v>366</v>
      </c>
      <c r="D104" s="30">
        <v>0</v>
      </c>
      <c r="E104" s="30">
        <v>0</v>
      </c>
      <c r="F104" s="30">
        <v>0</v>
      </c>
      <c r="G104" s="30">
        <v>0</v>
      </c>
      <c r="H104" s="4"/>
      <c r="I104" s="4"/>
      <c r="J104" s="4"/>
      <c r="K104" s="4"/>
    </row>
    <row r="105" spans="1:11" ht="14.1" customHeight="1">
      <c r="A105" s="4"/>
      <c r="B105" s="4"/>
      <c r="C105" s="11" t="s">
        <v>357</v>
      </c>
      <c r="D105" s="30">
        <v>0</v>
      </c>
      <c r="E105" s="30">
        <v>0</v>
      </c>
      <c r="F105" s="30">
        <v>0</v>
      </c>
      <c r="G105" s="30">
        <v>0</v>
      </c>
      <c r="H105" s="4"/>
      <c r="I105" s="4"/>
      <c r="J105" s="4"/>
      <c r="K105" s="4"/>
    </row>
    <row r="106" spans="1:11" ht="14.1" customHeight="1">
      <c r="A106" s="4"/>
      <c r="B106" s="4"/>
      <c r="C106" s="11" t="s">
        <v>361</v>
      </c>
      <c r="D106" s="30">
        <v>0</v>
      </c>
      <c r="E106" s="30">
        <v>0</v>
      </c>
      <c r="F106" s="30">
        <v>0</v>
      </c>
      <c r="G106" s="30">
        <v>0</v>
      </c>
      <c r="H106" s="4"/>
      <c r="I106" s="4"/>
      <c r="J106" s="4"/>
      <c r="K106" s="4"/>
    </row>
    <row r="107" spans="1:11" ht="14.1" customHeight="1">
      <c r="A107" s="4"/>
      <c r="B107" s="4"/>
      <c r="C107" s="11" t="s">
        <v>365</v>
      </c>
      <c r="D107" s="30">
        <v>0</v>
      </c>
      <c r="E107" s="30">
        <v>0</v>
      </c>
      <c r="F107" s="30">
        <v>0</v>
      </c>
      <c r="G107" s="30">
        <v>0</v>
      </c>
      <c r="H107" s="4"/>
      <c r="I107" s="4"/>
      <c r="J107" s="4"/>
      <c r="K107" s="4"/>
    </row>
    <row r="108" spans="1:11" ht="14.1" customHeight="1">
      <c r="A108" s="4"/>
      <c r="B108" s="4"/>
      <c r="C108" s="11" t="s">
        <v>357</v>
      </c>
      <c r="D108" s="30">
        <v>0</v>
      </c>
      <c r="E108" s="30">
        <v>0</v>
      </c>
      <c r="F108" s="30">
        <v>0</v>
      </c>
      <c r="G108" s="30">
        <v>0</v>
      </c>
      <c r="H108" s="4"/>
      <c r="I108" s="4"/>
      <c r="J108" s="4"/>
      <c r="K108" s="4"/>
    </row>
    <row r="109" spans="1:11" ht="14.1" customHeight="1">
      <c r="A109" s="4"/>
      <c r="B109" s="4"/>
      <c r="C109" s="11" t="s">
        <v>361</v>
      </c>
      <c r="D109" s="30">
        <v>0</v>
      </c>
      <c r="E109" s="30">
        <v>0</v>
      </c>
      <c r="F109" s="30">
        <v>0</v>
      </c>
      <c r="G109" s="30">
        <v>0</v>
      </c>
      <c r="H109" s="4"/>
      <c r="I109" s="4"/>
      <c r="J109" s="4"/>
      <c r="K109" s="4"/>
    </row>
    <row r="110" spans="1:11" ht="14.1" customHeight="1">
      <c r="A110" s="4"/>
      <c r="B110" s="4"/>
      <c r="C110" s="11" t="s">
        <v>370</v>
      </c>
      <c r="D110" s="30">
        <v>0</v>
      </c>
      <c r="E110" s="30">
        <v>0</v>
      </c>
      <c r="F110" s="30">
        <v>0</v>
      </c>
      <c r="G110" s="30">
        <v>0</v>
      </c>
      <c r="H110" s="4"/>
      <c r="I110" s="4"/>
      <c r="J110" s="4"/>
      <c r="K110" s="4"/>
    </row>
    <row r="111" spans="1:11" ht="14.1" customHeight="1">
      <c r="A111" s="4"/>
      <c r="B111" s="4"/>
      <c r="C111" s="11" t="s">
        <v>357</v>
      </c>
      <c r="D111" s="30">
        <v>0</v>
      </c>
      <c r="E111" s="30">
        <v>0</v>
      </c>
      <c r="F111" s="30">
        <v>0</v>
      </c>
      <c r="G111" s="30">
        <v>0</v>
      </c>
      <c r="H111" s="4"/>
      <c r="I111" s="4"/>
      <c r="J111" s="4"/>
      <c r="K111" s="4"/>
    </row>
    <row r="112" spans="1:11" ht="14.1" customHeight="1">
      <c r="A112" s="4"/>
      <c r="B112" s="4"/>
      <c r="C112" s="11" t="s">
        <v>361</v>
      </c>
      <c r="D112" s="30">
        <v>0</v>
      </c>
      <c r="E112" s="30">
        <v>0</v>
      </c>
      <c r="F112" s="30">
        <v>0</v>
      </c>
      <c r="G112" s="30">
        <v>0</v>
      </c>
      <c r="H112" s="4"/>
      <c r="I112" s="4"/>
      <c r="J112" s="4"/>
      <c r="K112" s="4"/>
    </row>
    <row r="113" spans="1:11" ht="14.1" customHeight="1">
      <c r="A113" s="4"/>
      <c r="B113" s="4"/>
      <c r="C113" s="11" t="s">
        <v>363</v>
      </c>
      <c r="D113" s="30">
        <v>0</v>
      </c>
      <c r="E113" s="30">
        <v>0</v>
      </c>
      <c r="F113" s="30">
        <v>0</v>
      </c>
      <c r="G113" s="30">
        <v>0</v>
      </c>
      <c r="H113" s="4"/>
      <c r="I113" s="4"/>
      <c r="J113" s="4"/>
      <c r="K113" s="4"/>
    </row>
    <row r="114" spans="1:11" ht="14.1" customHeight="1">
      <c r="A114" s="4"/>
      <c r="B114" s="4"/>
      <c r="C114" s="11" t="s">
        <v>357</v>
      </c>
      <c r="D114" s="30">
        <v>0</v>
      </c>
      <c r="E114" s="30">
        <v>0</v>
      </c>
      <c r="F114" s="30">
        <v>0</v>
      </c>
      <c r="G114" s="30">
        <v>0</v>
      </c>
      <c r="H114" s="4"/>
      <c r="I114" s="4"/>
      <c r="J114" s="4"/>
      <c r="K114" s="4"/>
    </row>
    <row r="115" spans="1:11" ht="14.1" customHeight="1">
      <c r="A115" s="4"/>
      <c r="B115" s="4"/>
      <c r="C115" s="11" t="s">
        <v>361</v>
      </c>
      <c r="D115" s="30">
        <v>0</v>
      </c>
      <c r="E115" s="30">
        <v>0</v>
      </c>
      <c r="F115" s="30">
        <v>0</v>
      </c>
      <c r="G115" s="30">
        <v>0</v>
      </c>
      <c r="H115" s="4"/>
      <c r="I115" s="4"/>
      <c r="J115" s="4"/>
      <c r="K115" s="4"/>
    </row>
    <row r="116" spans="1:11" ht="14.1" customHeight="1">
      <c r="A116" s="4"/>
      <c r="B116" s="4"/>
      <c r="C116" s="11" t="s">
        <v>362</v>
      </c>
      <c r="D116" s="30">
        <v>0</v>
      </c>
      <c r="E116" s="30">
        <v>0</v>
      </c>
      <c r="F116" s="30">
        <v>0</v>
      </c>
      <c r="G116" s="30">
        <v>0</v>
      </c>
      <c r="H116" s="4"/>
      <c r="I116" s="4"/>
      <c r="J116" s="4"/>
      <c r="K116" s="4"/>
    </row>
    <row r="117" spans="1:11" ht="14.1" customHeight="1">
      <c r="A117" s="4"/>
      <c r="B117" s="4"/>
      <c r="C117" s="11" t="s">
        <v>357</v>
      </c>
      <c r="D117" s="30">
        <v>0</v>
      </c>
      <c r="E117" s="30">
        <v>0</v>
      </c>
      <c r="F117" s="30">
        <v>0</v>
      </c>
      <c r="G117" s="30">
        <v>0</v>
      </c>
      <c r="H117" s="4"/>
      <c r="I117" s="4"/>
      <c r="J117" s="4"/>
      <c r="K117" s="4"/>
    </row>
    <row r="118" spans="1:11" ht="14.1" customHeight="1">
      <c r="A118" s="4"/>
      <c r="B118" s="4"/>
      <c r="C118" s="11" t="s">
        <v>361</v>
      </c>
      <c r="D118" s="30">
        <v>0</v>
      </c>
      <c r="E118" s="30">
        <v>0</v>
      </c>
      <c r="F118" s="30">
        <v>0</v>
      </c>
      <c r="G118" s="30">
        <v>0</v>
      </c>
      <c r="H118" s="4"/>
      <c r="I118" s="4"/>
      <c r="J118" s="4"/>
      <c r="K118" s="4"/>
    </row>
    <row r="119" spans="1:11" ht="14.1" customHeight="1">
      <c r="A119" s="4"/>
      <c r="B119" s="4"/>
      <c r="C119" s="11" t="s">
        <v>360</v>
      </c>
      <c r="D119" s="30">
        <v>0</v>
      </c>
      <c r="E119" s="30">
        <v>0</v>
      </c>
      <c r="F119" s="30">
        <v>0</v>
      </c>
      <c r="G119" s="30">
        <v>0</v>
      </c>
      <c r="H119" s="4"/>
      <c r="I119" s="4"/>
      <c r="J119" s="4"/>
      <c r="K119" s="4"/>
    </row>
    <row r="120" spans="1:11" ht="14.1" customHeight="1">
      <c r="A120" s="4"/>
      <c r="B120" s="4"/>
      <c r="C120" s="11" t="s">
        <v>357</v>
      </c>
      <c r="D120" s="30">
        <v>0</v>
      </c>
      <c r="E120" s="30">
        <v>0</v>
      </c>
      <c r="F120" s="30">
        <v>0</v>
      </c>
      <c r="G120" s="30">
        <v>0</v>
      </c>
      <c r="H120" s="4"/>
      <c r="I120" s="4"/>
      <c r="J120" s="4"/>
      <c r="K120" s="4"/>
    </row>
    <row r="121" spans="1:11" ht="14.1" customHeight="1">
      <c r="A121" s="4"/>
      <c r="B121" s="4"/>
      <c r="C121" s="11" t="s">
        <v>356</v>
      </c>
      <c r="D121" s="30">
        <v>0</v>
      </c>
      <c r="E121" s="30">
        <v>0</v>
      </c>
      <c r="F121" s="30">
        <v>0</v>
      </c>
      <c r="G121" s="30">
        <v>0</v>
      </c>
      <c r="H121" s="4"/>
      <c r="I121" s="4"/>
      <c r="J121" s="4"/>
      <c r="K121" s="4"/>
    </row>
    <row r="122" spans="1:11" ht="14.1" customHeight="1">
      <c r="A122" s="4"/>
      <c r="B122" s="4"/>
      <c r="C122" s="11" t="s">
        <v>355</v>
      </c>
      <c r="D122" s="30">
        <v>0</v>
      </c>
      <c r="E122" s="30">
        <v>0</v>
      </c>
      <c r="F122" s="30">
        <v>0</v>
      </c>
      <c r="G122" s="30">
        <v>0</v>
      </c>
      <c r="H122" s="4"/>
      <c r="I122" s="4"/>
      <c r="J122" s="4"/>
      <c r="K122" s="4"/>
    </row>
    <row r="123" spans="1:11" ht="14.1" customHeight="1">
      <c r="A123" s="4"/>
      <c r="B123" s="4"/>
      <c r="C123" s="11" t="s">
        <v>354</v>
      </c>
      <c r="D123" s="30">
        <v>0</v>
      </c>
      <c r="E123" s="30">
        <v>0</v>
      </c>
      <c r="F123" s="30">
        <v>0</v>
      </c>
      <c r="G123" s="30">
        <v>0</v>
      </c>
      <c r="H123" s="4"/>
      <c r="I123" s="4"/>
      <c r="J123" s="4"/>
      <c r="K123" s="4"/>
    </row>
    <row r="124" spans="1:11" ht="14.1" customHeight="1">
      <c r="A124" s="4"/>
      <c r="B124" s="4"/>
      <c r="C124" s="11" t="s">
        <v>353</v>
      </c>
      <c r="D124" s="30">
        <v>0</v>
      </c>
      <c r="E124" s="30">
        <v>0</v>
      </c>
      <c r="F124" s="30">
        <v>0</v>
      </c>
      <c r="G124" s="30">
        <v>0</v>
      </c>
      <c r="H124" s="4"/>
      <c r="I124" s="4"/>
      <c r="J124" s="4"/>
      <c r="K124" s="4"/>
    </row>
    <row r="125" spans="1:11" ht="14.1" customHeight="1">
      <c r="A125" s="4"/>
      <c r="B125" s="4"/>
      <c r="C125" s="11" t="s">
        <v>359</v>
      </c>
      <c r="D125" s="30">
        <v>0</v>
      </c>
      <c r="E125" s="30">
        <v>1000000</v>
      </c>
      <c r="F125" s="30">
        <v>1000000</v>
      </c>
      <c r="G125" s="30">
        <v>1000000</v>
      </c>
      <c r="H125" s="4"/>
      <c r="I125" s="4"/>
      <c r="J125" s="4"/>
      <c r="K125" s="4"/>
    </row>
    <row r="126" spans="1:11" ht="14.1" customHeight="1">
      <c r="A126" s="4"/>
      <c r="B126" s="4"/>
      <c r="C126" s="11" t="s">
        <v>357</v>
      </c>
      <c r="D126" s="30">
        <v>0</v>
      </c>
      <c r="E126" s="30">
        <v>1000000</v>
      </c>
      <c r="F126" s="30">
        <v>1000000</v>
      </c>
      <c r="G126" s="30">
        <v>1000000</v>
      </c>
      <c r="H126" s="4"/>
      <c r="I126" s="4"/>
      <c r="J126" s="4"/>
      <c r="K126" s="4"/>
    </row>
    <row r="127" spans="1:11" ht="14.1" customHeight="1">
      <c r="A127" s="4"/>
      <c r="B127" s="4"/>
      <c r="C127" s="11" t="s">
        <v>356</v>
      </c>
      <c r="D127" s="30">
        <v>0</v>
      </c>
      <c r="E127" s="30">
        <v>0</v>
      </c>
      <c r="F127" s="30">
        <v>0</v>
      </c>
      <c r="G127" s="30">
        <v>0</v>
      </c>
      <c r="H127" s="4"/>
      <c r="I127" s="4"/>
      <c r="J127" s="4"/>
      <c r="K127" s="4"/>
    </row>
    <row r="128" spans="1:11" ht="14.1" customHeight="1">
      <c r="A128" s="4"/>
      <c r="B128" s="4"/>
      <c r="C128" s="11" t="s">
        <v>355</v>
      </c>
      <c r="D128" s="30">
        <v>0</v>
      </c>
      <c r="E128" s="30">
        <v>0</v>
      </c>
      <c r="F128" s="30">
        <v>0</v>
      </c>
      <c r="G128" s="30">
        <v>0</v>
      </c>
      <c r="H128" s="4"/>
      <c r="I128" s="4"/>
      <c r="J128" s="4"/>
      <c r="K128" s="4"/>
    </row>
    <row r="129" spans="1:11" ht="14.1" customHeight="1">
      <c r="A129" s="4"/>
      <c r="B129" s="4"/>
      <c r="C129" s="11" t="s">
        <v>354</v>
      </c>
      <c r="D129" s="30">
        <v>0</v>
      </c>
      <c r="E129" s="30">
        <v>0</v>
      </c>
      <c r="F129" s="30">
        <v>0</v>
      </c>
      <c r="G129" s="30">
        <v>0</v>
      </c>
      <c r="H129" s="4"/>
      <c r="I129" s="4"/>
      <c r="J129" s="4"/>
      <c r="K129" s="4"/>
    </row>
    <row r="130" spans="1:11" ht="14.1" customHeight="1">
      <c r="A130" s="4"/>
      <c r="B130" s="4"/>
      <c r="C130" s="11" t="s">
        <v>353</v>
      </c>
      <c r="D130" s="30">
        <v>0</v>
      </c>
      <c r="E130" s="30">
        <v>0</v>
      </c>
      <c r="F130" s="30">
        <v>0</v>
      </c>
      <c r="G130" s="30">
        <v>0</v>
      </c>
      <c r="H130" s="4"/>
      <c r="I130" s="4"/>
      <c r="J130" s="4"/>
      <c r="K130" s="4"/>
    </row>
    <row r="131" spans="1:11" ht="14.1" customHeight="1">
      <c r="A131" s="4"/>
      <c r="B131" s="4"/>
      <c r="C131" s="11" t="s">
        <v>358</v>
      </c>
      <c r="D131" s="30">
        <v>0</v>
      </c>
      <c r="E131" s="30">
        <v>0</v>
      </c>
      <c r="F131" s="30">
        <v>0</v>
      </c>
      <c r="G131" s="30">
        <v>0</v>
      </c>
      <c r="H131" s="4"/>
      <c r="I131" s="4"/>
      <c r="J131" s="4"/>
      <c r="K131" s="4"/>
    </row>
    <row r="132" spans="1:11" ht="14.1" customHeight="1">
      <c r="A132" s="4"/>
      <c r="B132" s="4"/>
      <c r="C132" s="11" t="s">
        <v>357</v>
      </c>
      <c r="D132" s="30">
        <v>0</v>
      </c>
      <c r="E132" s="30">
        <v>0</v>
      </c>
      <c r="F132" s="30">
        <v>0</v>
      </c>
      <c r="G132" s="30">
        <v>0</v>
      </c>
      <c r="H132" s="4"/>
      <c r="I132" s="4"/>
      <c r="J132" s="4"/>
      <c r="K132" s="4"/>
    </row>
    <row r="133" spans="1:11" ht="14.1" customHeight="1">
      <c r="A133" s="4"/>
      <c r="B133" s="4"/>
      <c r="C133" s="11" t="s">
        <v>356</v>
      </c>
      <c r="D133" s="30">
        <v>0</v>
      </c>
      <c r="E133" s="30">
        <v>0</v>
      </c>
      <c r="F133" s="30">
        <v>0</v>
      </c>
      <c r="G133" s="30">
        <v>0</v>
      </c>
      <c r="H133" s="4"/>
      <c r="I133" s="4"/>
      <c r="J133" s="4"/>
      <c r="K133" s="4"/>
    </row>
    <row r="134" spans="1:11" ht="14.1" customHeight="1">
      <c r="A134" s="4"/>
      <c r="B134" s="4"/>
      <c r="C134" s="11" t="s">
        <v>355</v>
      </c>
      <c r="D134" s="30">
        <v>0</v>
      </c>
      <c r="E134" s="30">
        <v>0</v>
      </c>
      <c r="F134" s="30">
        <v>0</v>
      </c>
      <c r="G134" s="30">
        <v>0</v>
      </c>
      <c r="H134" s="4"/>
      <c r="I134" s="4"/>
      <c r="J134" s="4"/>
      <c r="K134" s="4"/>
    </row>
    <row r="135" spans="1:11" ht="14.1" customHeight="1">
      <c r="A135" s="4"/>
      <c r="B135" s="4"/>
      <c r="C135" s="11" t="s">
        <v>354</v>
      </c>
      <c r="D135" s="30">
        <v>0</v>
      </c>
      <c r="E135" s="30">
        <v>0</v>
      </c>
      <c r="F135" s="30">
        <v>0</v>
      </c>
      <c r="G135" s="30">
        <v>0</v>
      </c>
      <c r="H135" s="4"/>
      <c r="I135" s="4"/>
      <c r="J135" s="4"/>
      <c r="K135" s="4"/>
    </row>
    <row r="136" spans="1:11" ht="14.1" customHeight="1">
      <c r="A136" s="4"/>
      <c r="B136" s="4"/>
      <c r="C136" s="11" t="s">
        <v>353</v>
      </c>
      <c r="D136" s="30">
        <v>0</v>
      </c>
      <c r="E136" s="30">
        <v>0</v>
      </c>
      <c r="F136" s="30">
        <v>0</v>
      </c>
      <c r="G136" s="30">
        <v>0</v>
      </c>
      <c r="H136" s="4"/>
      <c r="I136" s="4"/>
      <c r="J136" s="4"/>
      <c r="K136" s="4"/>
    </row>
    <row r="137" spans="1:11" ht="14.1" customHeight="1">
      <c r="A137" s="4"/>
      <c r="B137" s="4"/>
      <c r="C137" s="11" t="s">
        <v>352</v>
      </c>
      <c r="D137" s="30">
        <v>0</v>
      </c>
      <c r="E137" s="30">
        <v>0</v>
      </c>
      <c r="F137" s="30">
        <v>0</v>
      </c>
      <c r="G137" s="30">
        <v>0</v>
      </c>
      <c r="H137" s="4"/>
      <c r="I137" s="4"/>
      <c r="J137" s="4"/>
      <c r="K137" s="4"/>
    </row>
    <row r="138" spans="1:11" ht="14.1" customHeight="1">
      <c r="A138" s="4"/>
      <c r="B138" s="4"/>
      <c r="C138" s="11" t="s">
        <v>351</v>
      </c>
      <c r="D138" s="30">
        <v>0</v>
      </c>
      <c r="E138" s="30">
        <v>0</v>
      </c>
      <c r="F138" s="30">
        <v>0</v>
      </c>
      <c r="G138" s="30">
        <v>0</v>
      </c>
      <c r="H138" s="4"/>
      <c r="I138" s="4"/>
      <c r="J138" s="4"/>
      <c r="K138" s="4"/>
    </row>
    <row r="139" spans="1:11" ht="14.1" customHeight="1">
      <c r="A139" s="4"/>
      <c r="B139" s="4"/>
      <c r="C139" s="10" t="s">
        <v>145</v>
      </c>
      <c r="D139" s="30">
        <v>0</v>
      </c>
      <c r="E139" s="30">
        <v>1000000</v>
      </c>
      <c r="F139" s="30">
        <v>1000000</v>
      </c>
      <c r="G139" s="30">
        <v>1000000</v>
      </c>
      <c r="H139" s="4"/>
      <c r="I139" s="4"/>
      <c r="J139" s="4"/>
      <c r="K139" s="4"/>
    </row>
    <row r="140" spans="1:11" ht="15" customHeight="1">
      <c r="A140" s="4"/>
      <c r="B140" s="4"/>
      <c r="C140" s="9" t="s">
        <v>348</v>
      </c>
      <c r="D140" s="31" t="s">
        <v>348</v>
      </c>
      <c r="E140" s="31" t="s">
        <v>348</v>
      </c>
      <c r="F140" s="31" t="s">
        <v>348</v>
      </c>
      <c r="G140" s="31" t="s">
        <v>348</v>
      </c>
      <c r="H140" s="4"/>
      <c r="I140" s="4"/>
      <c r="J140" s="4"/>
      <c r="K140" s="4"/>
    </row>
    <row r="141" spans="1:11" ht="15" customHeight="1">
      <c r="A141" s="4"/>
      <c r="B141" s="4"/>
      <c r="C141" s="8" t="s">
        <v>369</v>
      </c>
      <c r="D141" s="32">
        <v>0</v>
      </c>
      <c r="E141" s="32">
        <v>15160000</v>
      </c>
      <c r="F141" s="32">
        <v>14800000</v>
      </c>
      <c r="G141" s="32">
        <v>14800000</v>
      </c>
      <c r="H141" s="4"/>
      <c r="I141" s="4"/>
      <c r="J141" s="4"/>
      <c r="K141" s="4"/>
    </row>
    <row r="142" spans="1:11" ht="15" customHeight="1">
      <c r="A142" s="4"/>
      <c r="B142" s="4"/>
      <c r="C142" s="7" t="s">
        <v>368</v>
      </c>
      <c r="D142" s="28">
        <v>0</v>
      </c>
      <c r="E142" s="28">
        <v>7633000</v>
      </c>
      <c r="F142" s="28">
        <v>7250000</v>
      </c>
      <c r="G142" s="28">
        <v>7250000</v>
      </c>
      <c r="H142" s="4"/>
      <c r="I142" s="4"/>
      <c r="J142" s="4"/>
      <c r="K142" s="4"/>
    </row>
    <row r="143" spans="1:11" ht="15" customHeight="1">
      <c r="A143" s="4"/>
      <c r="B143" s="4"/>
      <c r="C143" s="7" t="s">
        <v>357</v>
      </c>
      <c r="D143" s="28">
        <v>0</v>
      </c>
      <c r="E143" s="28">
        <v>7633000</v>
      </c>
      <c r="F143" s="28">
        <v>7250000</v>
      </c>
      <c r="G143" s="28">
        <v>7250000</v>
      </c>
      <c r="H143" s="4"/>
      <c r="I143" s="4"/>
      <c r="J143" s="4"/>
      <c r="K143" s="4"/>
    </row>
    <row r="144" spans="1:11" ht="15" customHeight="1">
      <c r="A144" s="4"/>
      <c r="B144" s="4"/>
      <c r="C144" s="7" t="s">
        <v>361</v>
      </c>
      <c r="D144" s="28">
        <v>0</v>
      </c>
      <c r="E144" s="28">
        <v>0</v>
      </c>
      <c r="F144" s="28">
        <v>0</v>
      </c>
      <c r="G144" s="28">
        <v>0</v>
      </c>
      <c r="H144" s="4"/>
      <c r="I144" s="4"/>
      <c r="J144" s="4"/>
      <c r="K144" s="4"/>
    </row>
    <row r="145" spans="1:11" ht="15" customHeight="1">
      <c r="A145" s="4"/>
      <c r="B145" s="4"/>
      <c r="C145" s="7" t="s">
        <v>367</v>
      </c>
      <c r="D145" s="28">
        <v>0</v>
      </c>
      <c r="E145" s="28">
        <v>1327000</v>
      </c>
      <c r="F145" s="28">
        <v>1710000</v>
      </c>
      <c r="G145" s="28">
        <v>1710000</v>
      </c>
      <c r="H145" s="4"/>
      <c r="I145" s="4"/>
      <c r="J145" s="4"/>
      <c r="K145" s="4"/>
    </row>
    <row r="146" spans="1:11" ht="15" customHeight="1">
      <c r="A146" s="4"/>
      <c r="B146" s="4"/>
      <c r="C146" s="7" t="s">
        <v>357</v>
      </c>
      <c r="D146" s="28">
        <v>0</v>
      </c>
      <c r="E146" s="28">
        <v>1327000</v>
      </c>
      <c r="F146" s="28">
        <v>1710000</v>
      </c>
      <c r="G146" s="28">
        <v>1710000</v>
      </c>
      <c r="H146" s="4"/>
      <c r="I146" s="4"/>
      <c r="J146" s="4"/>
      <c r="K146" s="4"/>
    </row>
    <row r="147" spans="1:11" ht="15" customHeight="1">
      <c r="A147" s="4"/>
      <c r="B147" s="4"/>
      <c r="C147" s="7" t="s">
        <v>361</v>
      </c>
      <c r="D147" s="28">
        <v>0</v>
      </c>
      <c r="E147" s="28">
        <v>0</v>
      </c>
      <c r="F147" s="28">
        <v>0</v>
      </c>
      <c r="G147" s="28">
        <v>0</v>
      </c>
      <c r="H147" s="4"/>
      <c r="I147" s="4"/>
      <c r="J147" s="4"/>
      <c r="K147" s="4"/>
    </row>
    <row r="148" spans="1:11" ht="15" customHeight="1">
      <c r="A148" s="4"/>
      <c r="B148" s="4"/>
      <c r="C148" s="7" t="s">
        <v>366</v>
      </c>
      <c r="D148" s="28">
        <v>0</v>
      </c>
      <c r="E148" s="28">
        <v>5200000</v>
      </c>
      <c r="F148" s="28">
        <v>4440000</v>
      </c>
      <c r="G148" s="28">
        <v>4440000</v>
      </c>
      <c r="H148" s="4"/>
      <c r="I148" s="4"/>
      <c r="J148" s="4"/>
      <c r="K148" s="4"/>
    </row>
    <row r="149" spans="1:11" ht="15" customHeight="1">
      <c r="A149" s="4"/>
      <c r="B149" s="4"/>
      <c r="C149" s="7" t="s">
        <v>357</v>
      </c>
      <c r="D149" s="28">
        <v>0</v>
      </c>
      <c r="E149" s="28">
        <v>5200000</v>
      </c>
      <c r="F149" s="28">
        <v>4440000</v>
      </c>
      <c r="G149" s="28">
        <v>4440000</v>
      </c>
      <c r="H149" s="4"/>
      <c r="I149" s="4"/>
      <c r="J149" s="4"/>
      <c r="K149" s="4"/>
    </row>
    <row r="150" spans="1:11" ht="15" customHeight="1">
      <c r="A150" s="4"/>
      <c r="B150" s="4"/>
      <c r="C150" s="7" t="s">
        <v>361</v>
      </c>
      <c r="D150" s="28">
        <v>0</v>
      </c>
      <c r="E150" s="28">
        <v>0</v>
      </c>
      <c r="F150" s="28">
        <v>0</v>
      </c>
      <c r="G150" s="28">
        <v>0</v>
      </c>
      <c r="H150" s="4"/>
      <c r="I150" s="4"/>
      <c r="J150" s="4"/>
      <c r="K150" s="4"/>
    </row>
    <row r="151" spans="1:11" ht="15" customHeight="1">
      <c r="A151" s="4"/>
      <c r="B151" s="4"/>
      <c r="C151" s="7" t="s">
        <v>365</v>
      </c>
      <c r="D151" s="28">
        <v>0</v>
      </c>
      <c r="E151" s="28">
        <v>0</v>
      </c>
      <c r="F151" s="28">
        <v>0</v>
      </c>
      <c r="G151" s="28">
        <v>0</v>
      </c>
      <c r="H151" s="4"/>
      <c r="I151" s="4"/>
      <c r="J151" s="4"/>
      <c r="K151" s="4"/>
    </row>
    <row r="152" spans="1:11" ht="15" customHeight="1">
      <c r="A152" s="4"/>
      <c r="B152" s="4"/>
      <c r="C152" s="7" t="s">
        <v>357</v>
      </c>
      <c r="D152" s="28">
        <v>0</v>
      </c>
      <c r="E152" s="28">
        <v>0</v>
      </c>
      <c r="F152" s="28">
        <v>0</v>
      </c>
      <c r="G152" s="28">
        <v>0</v>
      </c>
      <c r="H152" s="4"/>
      <c r="I152" s="4"/>
      <c r="J152" s="4"/>
      <c r="K152" s="4"/>
    </row>
    <row r="153" spans="1:11" ht="15" customHeight="1">
      <c r="A153" s="4"/>
      <c r="B153" s="4"/>
      <c r="C153" s="7" t="s">
        <v>361</v>
      </c>
      <c r="D153" s="28">
        <v>0</v>
      </c>
      <c r="E153" s="28">
        <v>0</v>
      </c>
      <c r="F153" s="28">
        <v>0</v>
      </c>
      <c r="G153" s="28">
        <v>0</v>
      </c>
      <c r="H153" s="4"/>
      <c r="I153" s="4"/>
      <c r="J153" s="4"/>
      <c r="K153" s="4"/>
    </row>
    <row r="154" spans="1:11" ht="20.100000000000001" customHeight="1">
      <c r="A154" s="4"/>
      <c r="B154" s="4"/>
      <c r="C154" s="7" t="s">
        <v>364</v>
      </c>
      <c r="D154" s="29">
        <v>0</v>
      </c>
      <c r="E154" s="29">
        <v>0</v>
      </c>
      <c r="F154" s="29">
        <v>0</v>
      </c>
      <c r="G154" s="29">
        <v>0</v>
      </c>
      <c r="H154" s="4"/>
      <c r="I154" s="4"/>
      <c r="J154" s="4"/>
      <c r="K154" s="4"/>
    </row>
    <row r="155" spans="1:11" ht="15" customHeight="1">
      <c r="A155" s="4"/>
      <c r="B155" s="4"/>
      <c r="C155" s="7" t="s">
        <v>357</v>
      </c>
      <c r="D155" s="28">
        <v>0</v>
      </c>
      <c r="E155" s="28">
        <v>0</v>
      </c>
      <c r="F155" s="28">
        <v>0</v>
      </c>
      <c r="G155" s="28">
        <v>0</v>
      </c>
      <c r="H155" s="4"/>
      <c r="I155" s="4"/>
      <c r="J155" s="4"/>
      <c r="K155" s="4"/>
    </row>
    <row r="156" spans="1:11" ht="15" customHeight="1">
      <c r="A156" s="4"/>
      <c r="B156" s="4"/>
      <c r="C156" s="7" t="s">
        <v>361</v>
      </c>
      <c r="D156" s="28">
        <v>0</v>
      </c>
      <c r="E156" s="28">
        <v>0</v>
      </c>
      <c r="F156" s="28">
        <v>0</v>
      </c>
      <c r="G156" s="28">
        <v>0</v>
      </c>
      <c r="H156" s="4"/>
      <c r="I156" s="4"/>
      <c r="J156" s="4"/>
      <c r="K156" s="4"/>
    </row>
    <row r="157" spans="1:11" ht="15" customHeight="1">
      <c r="A157" s="4"/>
      <c r="B157" s="4"/>
      <c r="C157" s="7" t="s">
        <v>363</v>
      </c>
      <c r="D157" s="28">
        <v>0</v>
      </c>
      <c r="E157" s="28">
        <v>0</v>
      </c>
      <c r="F157" s="28">
        <v>300000</v>
      </c>
      <c r="G157" s="28">
        <v>300000</v>
      </c>
      <c r="H157" s="4"/>
      <c r="I157" s="4"/>
      <c r="J157" s="4"/>
      <c r="K157" s="4"/>
    </row>
    <row r="158" spans="1:11" ht="15" customHeight="1">
      <c r="A158" s="4"/>
      <c r="B158" s="4"/>
      <c r="C158" s="7" t="s">
        <v>357</v>
      </c>
      <c r="D158" s="28">
        <v>0</v>
      </c>
      <c r="E158" s="28">
        <v>0</v>
      </c>
      <c r="F158" s="28">
        <v>300000</v>
      </c>
      <c r="G158" s="28">
        <v>300000</v>
      </c>
      <c r="H158" s="4"/>
      <c r="I158" s="4"/>
      <c r="J158" s="4"/>
      <c r="K158" s="4"/>
    </row>
    <row r="159" spans="1:11" ht="15" customHeight="1">
      <c r="A159" s="4"/>
      <c r="B159" s="4"/>
      <c r="C159" s="7" t="s">
        <v>361</v>
      </c>
      <c r="D159" s="28">
        <v>0</v>
      </c>
      <c r="E159" s="28">
        <v>0</v>
      </c>
      <c r="F159" s="28">
        <v>0</v>
      </c>
      <c r="G159" s="28">
        <v>0</v>
      </c>
      <c r="H159" s="4"/>
      <c r="I159" s="4"/>
      <c r="J159" s="4"/>
      <c r="K159" s="4"/>
    </row>
    <row r="160" spans="1:11" ht="15" customHeight="1">
      <c r="A160" s="4"/>
      <c r="B160" s="4"/>
      <c r="C160" s="7" t="s">
        <v>362</v>
      </c>
      <c r="D160" s="28">
        <v>0</v>
      </c>
      <c r="E160" s="28">
        <v>0</v>
      </c>
      <c r="F160" s="28">
        <v>100000</v>
      </c>
      <c r="G160" s="28">
        <v>100000</v>
      </c>
      <c r="H160" s="4"/>
      <c r="I160" s="4"/>
      <c r="J160" s="4"/>
      <c r="K160" s="4"/>
    </row>
    <row r="161" spans="1:11" ht="15" customHeight="1">
      <c r="A161" s="4"/>
      <c r="B161" s="4"/>
      <c r="C161" s="7" t="s">
        <v>357</v>
      </c>
      <c r="D161" s="28">
        <v>0</v>
      </c>
      <c r="E161" s="28">
        <v>0</v>
      </c>
      <c r="F161" s="28">
        <v>100000</v>
      </c>
      <c r="G161" s="28">
        <v>100000</v>
      </c>
      <c r="H161" s="4"/>
      <c r="I161" s="4"/>
      <c r="J161" s="4"/>
      <c r="K161" s="4"/>
    </row>
    <row r="162" spans="1:11" ht="15" customHeight="1">
      <c r="A162" s="4"/>
      <c r="B162" s="4"/>
      <c r="C162" s="7" t="s">
        <v>361</v>
      </c>
      <c r="D162" s="28">
        <v>0</v>
      </c>
      <c r="E162" s="28">
        <v>0</v>
      </c>
      <c r="F162" s="28">
        <v>0</v>
      </c>
      <c r="G162" s="28">
        <v>0</v>
      </c>
      <c r="H162" s="4"/>
      <c r="I162" s="4"/>
      <c r="J162" s="4"/>
      <c r="K162" s="4"/>
    </row>
    <row r="163" spans="1:11" ht="15" customHeight="1">
      <c r="A163" s="4"/>
      <c r="B163" s="4"/>
      <c r="C163" s="7" t="s">
        <v>360</v>
      </c>
      <c r="D163" s="28">
        <v>0</v>
      </c>
      <c r="E163" s="28">
        <v>0</v>
      </c>
      <c r="F163" s="28">
        <v>0</v>
      </c>
      <c r="G163" s="28">
        <v>0</v>
      </c>
      <c r="H163" s="4"/>
      <c r="I163" s="4"/>
      <c r="J163" s="4"/>
      <c r="K163" s="4"/>
    </row>
    <row r="164" spans="1:11" ht="15" customHeight="1">
      <c r="A164" s="4"/>
      <c r="B164" s="4"/>
      <c r="C164" s="7" t="s">
        <v>357</v>
      </c>
      <c r="D164" s="28">
        <v>0</v>
      </c>
      <c r="E164" s="28">
        <v>0</v>
      </c>
      <c r="F164" s="28">
        <v>0</v>
      </c>
      <c r="G164" s="28">
        <v>0</v>
      </c>
      <c r="H164" s="4"/>
      <c r="I164" s="4"/>
      <c r="J164" s="4"/>
      <c r="K164" s="4"/>
    </row>
    <row r="165" spans="1:11" ht="15" customHeight="1">
      <c r="A165" s="4"/>
      <c r="B165" s="4"/>
      <c r="C165" s="7" t="s">
        <v>356</v>
      </c>
      <c r="D165" s="28">
        <v>0</v>
      </c>
      <c r="E165" s="28">
        <v>0</v>
      </c>
      <c r="F165" s="28">
        <v>0</v>
      </c>
      <c r="G165" s="28">
        <v>0</v>
      </c>
      <c r="H165" s="4"/>
      <c r="I165" s="4"/>
      <c r="J165" s="4"/>
      <c r="K165" s="4"/>
    </row>
    <row r="166" spans="1:11" ht="15" customHeight="1">
      <c r="A166" s="4"/>
      <c r="B166" s="4"/>
      <c r="C166" s="7" t="s">
        <v>355</v>
      </c>
      <c r="D166" s="28">
        <v>0</v>
      </c>
      <c r="E166" s="28">
        <v>0</v>
      </c>
      <c r="F166" s="28">
        <v>0</v>
      </c>
      <c r="G166" s="28">
        <v>0</v>
      </c>
      <c r="H166" s="4"/>
      <c r="I166" s="4"/>
      <c r="J166" s="4"/>
      <c r="K166" s="4"/>
    </row>
    <row r="167" spans="1:11" ht="15" customHeight="1">
      <c r="A167" s="4"/>
      <c r="B167" s="4"/>
      <c r="C167" s="7" t="s">
        <v>354</v>
      </c>
      <c r="D167" s="28">
        <v>0</v>
      </c>
      <c r="E167" s="28">
        <v>0</v>
      </c>
      <c r="F167" s="28">
        <v>0</v>
      </c>
      <c r="G167" s="28">
        <v>0</v>
      </c>
      <c r="H167" s="4"/>
      <c r="I167" s="4"/>
      <c r="J167" s="4"/>
      <c r="K167" s="4"/>
    </row>
    <row r="168" spans="1:11" ht="15" customHeight="1">
      <c r="A168" s="4"/>
      <c r="B168" s="4"/>
      <c r="C168" s="7" t="s">
        <v>353</v>
      </c>
      <c r="D168" s="28">
        <v>0</v>
      </c>
      <c r="E168" s="28">
        <v>0</v>
      </c>
      <c r="F168" s="28">
        <v>0</v>
      </c>
      <c r="G168" s="28">
        <v>0</v>
      </c>
      <c r="H168" s="4"/>
      <c r="I168" s="4"/>
      <c r="J168" s="4"/>
      <c r="K168" s="4"/>
    </row>
    <row r="169" spans="1:11" ht="15" customHeight="1">
      <c r="A169" s="4"/>
      <c r="B169" s="4"/>
      <c r="C169" s="7" t="s">
        <v>359</v>
      </c>
      <c r="D169" s="28">
        <v>0</v>
      </c>
      <c r="E169" s="28">
        <v>1000000</v>
      </c>
      <c r="F169" s="28">
        <v>1000000</v>
      </c>
      <c r="G169" s="28">
        <v>1000000</v>
      </c>
      <c r="H169" s="4"/>
      <c r="I169" s="4"/>
      <c r="J169" s="4"/>
      <c r="K169" s="4"/>
    </row>
    <row r="170" spans="1:11" ht="15" customHeight="1">
      <c r="A170" s="4"/>
      <c r="B170" s="4"/>
      <c r="C170" s="7" t="s">
        <v>357</v>
      </c>
      <c r="D170" s="28">
        <v>0</v>
      </c>
      <c r="E170" s="28">
        <v>1000000</v>
      </c>
      <c r="F170" s="28">
        <v>1000000</v>
      </c>
      <c r="G170" s="28">
        <v>1000000</v>
      </c>
      <c r="H170" s="4"/>
      <c r="I170" s="4"/>
      <c r="J170" s="4"/>
      <c r="K170" s="4"/>
    </row>
    <row r="171" spans="1:11" ht="15" customHeight="1">
      <c r="A171" s="4"/>
      <c r="B171" s="4"/>
      <c r="C171" s="7" t="s">
        <v>356</v>
      </c>
      <c r="D171" s="28">
        <v>0</v>
      </c>
      <c r="E171" s="28">
        <v>0</v>
      </c>
      <c r="F171" s="28">
        <v>0</v>
      </c>
      <c r="G171" s="28">
        <v>0</v>
      </c>
      <c r="H171" s="4"/>
      <c r="I171" s="4"/>
      <c r="J171" s="4"/>
      <c r="K171" s="4"/>
    </row>
    <row r="172" spans="1:11" ht="15" customHeight="1">
      <c r="A172" s="4"/>
      <c r="B172" s="4"/>
      <c r="C172" s="7" t="s">
        <v>355</v>
      </c>
      <c r="D172" s="28">
        <v>0</v>
      </c>
      <c r="E172" s="28">
        <v>0</v>
      </c>
      <c r="F172" s="28">
        <v>0</v>
      </c>
      <c r="G172" s="28">
        <v>0</v>
      </c>
      <c r="H172" s="4"/>
      <c r="I172" s="4"/>
      <c r="J172" s="4"/>
      <c r="K172" s="4"/>
    </row>
    <row r="173" spans="1:11" ht="15" customHeight="1">
      <c r="A173" s="4"/>
      <c r="B173" s="4"/>
      <c r="C173" s="7" t="s">
        <v>354</v>
      </c>
      <c r="D173" s="28">
        <v>0</v>
      </c>
      <c r="E173" s="28">
        <v>0</v>
      </c>
      <c r="F173" s="28">
        <v>0</v>
      </c>
      <c r="G173" s="28">
        <v>0</v>
      </c>
      <c r="H173" s="4"/>
      <c r="I173" s="4"/>
      <c r="J173" s="4"/>
      <c r="K173" s="4"/>
    </row>
    <row r="174" spans="1:11" ht="15" customHeight="1">
      <c r="A174" s="4"/>
      <c r="B174" s="4"/>
      <c r="C174" s="7" t="s">
        <v>353</v>
      </c>
      <c r="D174" s="28">
        <v>0</v>
      </c>
      <c r="E174" s="28">
        <v>0</v>
      </c>
      <c r="F174" s="28">
        <v>0</v>
      </c>
      <c r="G174" s="28">
        <v>0</v>
      </c>
      <c r="H174" s="4"/>
      <c r="I174" s="4"/>
      <c r="J174" s="4"/>
      <c r="K174" s="4"/>
    </row>
    <row r="175" spans="1:11" ht="15" customHeight="1">
      <c r="A175" s="4"/>
      <c r="B175" s="4"/>
      <c r="C175" s="7" t="s">
        <v>358</v>
      </c>
      <c r="D175" s="28">
        <v>0</v>
      </c>
      <c r="E175" s="28">
        <v>0</v>
      </c>
      <c r="F175" s="28">
        <v>0</v>
      </c>
      <c r="G175" s="28">
        <v>0</v>
      </c>
      <c r="H175" s="4"/>
      <c r="I175" s="4"/>
      <c r="J175" s="4"/>
      <c r="K175" s="4"/>
    </row>
    <row r="176" spans="1:11" ht="15" customHeight="1">
      <c r="A176" s="4"/>
      <c r="B176" s="4"/>
      <c r="C176" s="7" t="s">
        <v>357</v>
      </c>
      <c r="D176" s="28">
        <v>0</v>
      </c>
      <c r="E176" s="28">
        <v>0</v>
      </c>
      <c r="F176" s="28">
        <v>0</v>
      </c>
      <c r="G176" s="28">
        <v>0</v>
      </c>
      <c r="H176" s="4"/>
      <c r="I176" s="4"/>
      <c r="J176" s="4"/>
      <c r="K176" s="4"/>
    </row>
    <row r="177" spans="1:11" ht="15" customHeight="1">
      <c r="A177" s="4"/>
      <c r="B177" s="4"/>
      <c r="C177" s="7" t="s">
        <v>356</v>
      </c>
      <c r="D177" s="28">
        <v>0</v>
      </c>
      <c r="E177" s="28">
        <v>0</v>
      </c>
      <c r="F177" s="28">
        <v>0</v>
      </c>
      <c r="G177" s="28">
        <v>0</v>
      </c>
      <c r="H177" s="4"/>
      <c r="I177" s="4"/>
      <c r="J177" s="4"/>
      <c r="K177" s="4"/>
    </row>
    <row r="178" spans="1:11" ht="15" customHeight="1">
      <c r="A178" s="4"/>
      <c r="B178" s="4"/>
      <c r="C178" s="7" t="s">
        <v>355</v>
      </c>
      <c r="D178" s="28">
        <v>0</v>
      </c>
      <c r="E178" s="28">
        <v>0</v>
      </c>
      <c r="F178" s="28">
        <v>0</v>
      </c>
      <c r="G178" s="28">
        <v>0</v>
      </c>
      <c r="H178" s="4"/>
      <c r="I178" s="4"/>
      <c r="J178" s="4"/>
      <c r="K178" s="4"/>
    </row>
    <row r="179" spans="1:11" ht="15" customHeight="1">
      <c r="A179" s="4"/>
      <c r="B179" s="4"/>
      <c r="C179" s="7" t="s">
        <v>354</v>
      </c>
      <c r="D179" s="28">
        <v>0</v>
      </c>
      <c r="E179" s="28">
        <v>0</v>
      </c>
      <c r="F179" s="28">
        <v>0</v>
      </c>
      <c r="G179" s="28">
        <v>0</v>
      </c>
      <c r="H179" s="4"/>
      <c r="I179" s="4"/>
      <c r="J179" s="4"/>
      <c r="K179" s="4"/>
    </row>
    <row r="180" spans="1:11" ht="15" customHeight="1">
      <c r="A180" s="4"/>
      <c r="B180" s="4"/>
      <c r="C180" s="7" t="s">
        <v>353</v>
      </c>
      <c r="D180" s="28">
        <v>0</v>
      </c>
      <c r="E180" s="28">
        <v>0</v>
      </c>
      <c r="F180" s="28">
        <v>0</v>
      </c>
      <c r="G180" s="28">
        <v>0</v>
      </c>
      <c r="H180" s="4"/>
      <c r="I180" s="4"/>
      <c r="J180" s="4"/>
      <c r="K180" s="4"/>
    </row>
    <row r="181" spans="1:11" ht="15" customHeight="1">
      <c r="A181" s="4"/>
      <c r="B181" s="4"/>
      <c r="C181" s="7" t="s">
        <v>352</v>
      </c>
      <c r="D181" s="28">
        <v>0</v>
      </c>
      <c r="E181" s="28">
        <v>0</v>
      </c>
      <c r="F181" s="28">
        <v>0</v>
      </c>
      <c r="G181" s="28">
        <v>0</v>
      </c>
      <c r="H181" s="4"/>
      <c r="I181" s="4"/>
      <c r="J181" s="4"/>
      <c r="K181" s="4"/>
    </row>
    <row r="182" spans="1:11" ht="15" customHeight="1">
      <c r="A182" s="4"/>
      <c r="B182" s="4"/>
      <c r="C182" s="7" t="s">
        <v>351</v>
      </c>
      <c r="D182" s="28">
        <v>0</v>
      </c>
      <c r="E182" s="28">
        <v>0</v>
      </c>
      <c r="F182" s="28">
        <v>0</v>
      </c>
      <c r="G182" s="28">
        <v>0</v>
      </c>
      <c r="H182" s="4"/>
      <c r="I182" s="4"/>
      <c r="J182" s="4"/>
      <c r="K182" s="4"/>
    </row>
    <row r="183" spans="1:11" ht="20.100000000000001" customHeight="1">
      <c r="A183" s="4"/>
      <c r="B183" s="4"/>
      <c r="C183" s="6" t="s">
        <v>348</v>
      </c>
      <c r="D183" s="4"/>
      <c r="E183" s="4"/>
      <c r="F183" s="4"/>
      <c r="G183" s="4"/>
      <c r="H183" s="4"/>
      <c r="I183" s="4"/>
      <c r="J183" s="4"/>
      <c r="K183" s="4"/>
    </row>
    <row r="184" spans="1:11" ht="20.100000000000001" customHeight="1">
      <c r="A184" s="17" t="s">
        <v>433</v>
      </c>
      <c r="B184" s="27" t="s">
        <v>284</v>
      </c>
      <c r="C184" s="27" t="s">
        <v>348</v>
      </c>
      <c r="D184" s="4"/>
      <c r="E184" s="3" t="s">
        <v>348</v>
      </c>
      <c r="F184" s="27" t="s">
        <v>284</v>
      </c>
      <c r="G184" s="27" t="s">
        <v>348</v>
      </c>
      <c r="H184" s="5" t="s">
        <v>348</v>
      </c>
      <c r="I184" s="3" t="s">
        <v>348</v>
      </c>
      <c r="J184" s="27" t="s">
        <v>284</v>
      </c>
      <c r="K184" s="27" t="s">
        <v>348</v>
      </c>
    </row>
    <row r="185" spans="1:11" ht="20.100000000000001" customHeight="1">
      <c r="A185" s="2" t="s">
        <v>432</v>
      </c>
      <c r="B185" s="27" t="s">
        <v>349</v>
      </c>
      <c r="C185" s="27" t="s">
        <v>348</v>
      </c>
      <c r="D185" s="4"/>
      <c r="E185" s="2" t="s">
        <v>431</v>
      </c>
      <c r="F185" s="27" t="s">
        <v>349</v>
      </c>
      <c r="G185" s="27" t="s">
        <v>348</v>
      </c>
      <c r="H185" s="4"/>
      <c r="I185" s="2" t="s">
        <v>350</v>
      </c>
      <c r="J185" s="27" t="s">
        <v>349</v>
      </c>
      <c r="K185" s="27" t="s">
        <v>348</v>
      </c>
    </row>
    <row r="186" spans="1:11" ht="20.100000000000001" customHeight="1">
      <c r="A186" s="1" t="s">
        <v>348</v>
      </c>
      <c r="B186" s="27" t="s">
        <v>283</v>
      </c>
      <c r="C186" s="27" t="s">
        <v>348</v>
      </c>
      <c r="D186" s="4"/>
      <c r="E186" s="1" t="s">
        <v>348</v>
      </c>
      <c r="F186" s="27" t="s">
        <v>283</v>
      </c>
      <c r="G186" s="27" t="s">
        <v>348</v>
      </c>
      <c r="H186" s="4"/>
      <c r="I186" s="1" t="s">
        <v>348</v>
      </c>
      <c r="J186" s="27" t="s">
        <v>283</v>
      </c>
      <c r="K186" s="27" t="s">
        <v>348</v>
      </c>
    </row>
  </sheetData>
  <mergeCells count="23">
    <mergeCell ref="D83:G83"/>
    <mergeCell ref="D84:G84"/>
    <mergeCell ref="D85:G85"/>
    <mergeCell ref="D86:G86"/>
    <mergeCell ref="C95:G95"/>
    <mergeCell ref="C82:G82"/>
    <mergeCell ref="D7:G7"/>
    <mergeCell ref="C8:G8"/>
    <mergeCell ref="C9:G9"/>
    <mergeCell ref="D10:G10"/>
    <mergeCell ref="D18:G18"/>
    <mergeCell ref="C24:G24"/>
    <mergeCell ref="D25:G25"/>
    <mergeCell ref="D26:G26"/>
    <mergeCell ref="D27:G27"/>
    <mergeCell ref="D28:G28"/>
    <mergeCell ref="C37:G37"/>
    <mergeCell ref="D6:G6"/>
    <mergeCell ref="C1:G1"/>
    <mergeCell ref="C2:G2"/>
    <mergeCell ref="D3:G3"/>
    <mergeCell ref="D4:G4"/>
    <mergeCell ref="D5:G5"/>
  </mergeCells>
  <pageMargins left="0" right="0" top="0" bottom="0"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04D8-637B-4573-9BEB-6CC3A87D1420}">
  <sheetPr>
    <tabColor rgb="FF92D050"/>
  </sheetPr>
  <dimension ref="A1:F720"/>
  <sheetViews>
    <sheetView tabSelected="1" topLeftCell="A52" zoomScale="124" zoomScaleNormal="124" workbookViewId="0">
      <selection activeCell="H67" sqref="H67"/>
    </sheetView>
  </sheetViews>
  <sheetFormatPr defaultColWidth="9.140625" defaultRowHeight="15.75"/>
  <cols>
    <col min="1" max="1" width="27.42578125" style="604" customWidth="1"/>
    <col min="2" max="2" width="22" style="604" customWidth="1"/>
    <col min="3" max="4" width="15.42578125" style="604" customWidth="1"/>
    <col min="5" max="5" width="16.5703125" style="604" customWidth="1"/>
    <col min="6" max="6" width="19.85546875" style="604" customWidth="1"/>
    <col min="7" max="16384" width="9.140625" style="604"/>
  </cols>
  <sheetData>
    <row r="1" spans="1:6" ht="29.45" customHeight="1">
      <c r="A1" s="1665" t="s">
        <v>2981</v>
      </c>
      <c r="B1" s="1665"/>
      <c r="C1" s="1665"/>
      <c r="D1" s="1665"/>
      <c r="E1" s="1665"/>
    </row>
    <row r="2" spans="1:6" ht="18" customHeight="1">
      <c r="A2" s="1666" t="s">
        <v>2982</v>
      </c>
      <c r="B2" s="1666"/>
      <c r="C2" s="1666"/>
      <c r="D2" s="1666"/>
      <c r="E2" s="1666"/>
    </row>
    <row r="3" spans="1:6" ht="16.5" thickBot="1"/>
    <row r="4" spans="1:6" ht="32.25" thickBot="1">
      <c r="A4" s="605" t="s">
        <v>0</v>
      </c>
      <c r="B4" s="1667" t="s">
        <v>2043</v>
      </c>
      <c r="C4" s="1667"/>
      <c r="D4" s="1667"/>
      <c r="E4" s="1667"/>
    </row>
    <row r="5" spans="1:6" ht="24" customHeight="1" thickBot="1">
      <c r="A5" s="605" t="s">
        <v>1</v>
      </c>
      <c r="B5" s="1668" t="s">
        <v>106</v>
      </c>
      <c r="C5" s="1669"/>
      <c r="D5" s="1669"/>
      <c r="E5" s="1670"/>
    </row>
    <row r="6" spans="1:6" ht="32.25" thickBot="1">
      <c r="A6" s="605" t="s">
        <v>3</v>
      </c>
      <c r="B6" s="1671" t="s">
        <v>1471</v>
      </c>
      <c r="C6" s="1672"/>
      <c r="D6" s="1672"/>
      <c r="E6" s="1673"/>
    </row>
    <row r="7" spans="1:6" ht="35.450000000000003" customHeight="1">
      <c r="A7" s="606" t="s">
        <v>2983</v>
      </c>
      <c r="B7" s="1662" t="s">
        <v>2044</v>
      </c>
      <c r="C7" s="1663"/>
      <c r="D7" s="1663"/>
      <c r="E7" s="1664"/>
    </row>
    <row r="8" spans="1:6" ht="24" customHeight="1">
      <c r="A8" s="1677" t="s">
        <v>402</v>
      </c>
      <c r="B8" s="1677"/>
      <c r="C8" s="1677"/>
      <c r="D8" s="1677"/>
      <c r="E8" s="1677"/>
    </row>
    <row r="9" spans="1:6" ht="51.75" customHeight="1">
      <c r="A9" s="199" t="s">
        <v>2045</v>
      </c>
      <c r="B9" s="200">
        <v>10</v>
      </c>
      <c r="C9" s="201">
        <v>10</v>
      </c>
      <c r="D9" s="201">
        <v>10</v>
      </c>
      <c r="E9" s="202">
        <v>10</v>
      </c>
    </row>
    <row r="10" spans="1:6" ht="45.75" customHeight="1">
      <c r="A10" s="203" t="s">
        <v>2046</v>
      </c>
      <c r="B10" s="204">
        <v>5</v>
      </c>
      <c r="C10" s="201">
        <v>2</v>
      </c>
      <c r="D10" s="201">
        <v>2</v>
      </c>
      <c r="E10" s="201">
        <v>2</v>
      </c>
    </row>
    <row r="11" spans="1:6" ht="26.45" customHeight="1" thickBot="1">
      <c r="A11" s="607" t="s">
        <v>325</v>
      </c>
      <c r="B11" s="1678" t="s">
        <v>2047</v>
      </c>
      <c r="C11" s="1678"/>
      <c r="D11" s="1678"/>
      <c r="E11" s="1678"/>
    </row>
    <row r="12" spans="1:6" ht="33.75" customHeight="1" thickBot="1">
      <c r="A12" s="609" t="s">
        <v>13</v>
      </c>
      <c r="B12" s="1679" t="s">
        <v>2048</v>
      </c>
      <c r="C12" s="1679"/>
      <c r="D12" s="1679"/>
      <c r="E12" s="1679"/>
      <c r="F12" s="610"/>
    </row>
    <row r="13" spans="1:6" ht="54" customHeight="1" thickBot="1">
      <c r="A13" s="611" t="s">
        <v>14</v>
      </c>
      <c r="B13" s="1680" t="s">
        <v>2049</v>
      </c>
      <c r="C13" s="1680"/>
      <c r="D13" s="1680"/>
      <c r="E13" s="1680"/>
      <c r="F13" s="612"/>
    </row>
    <row r="14" spans="1:6" ht="27" customHeight="1" thickBot="1">
      <c r="A14" s="613" t="s">
        <v>15</v>
      </c>
      <c r="B14" s="1681" t="s">
        <v>320</v>
      </c>
      <c r="C14" s="1682"/>
      <c r="D14" s="1682"/>
      <c r="E14" s="1683"/>
    </row>
    <row r="15" spans="1:6" ht="12.75" customHeight="1">
      <c r="A15" s="1684"/>
      <c r="B15" s="615">
        <v>2022</v>
      </c>
      <c r="C15" s="615">
        <v>2023</v>
      </c>
      <c r="D15" s="615">
        <v>2024</v>
      </c>
      <c r="E15" s="615">
        <v>2025</v>
      </c>
    </row>
    <row r="16" spans="1:6" ht="20.25" customHeight="1" thickBot="1">
      <c r="A16" s="1685"/>
      <c r="B16" s="615" t="s">
        <v>7</v>
      </c>
      <c r="C16" s="615" t="s">
        <v>8</v>
      </c>
      <c r="D16" s="615" t="s">
        <v>8</v>
      </c>
      <c r="E16" s="615" t="s">
        <v>8</v>
      </c>
    </row>
    <row r="17" spans="1:6" ht="26.25" customHeight="1" thickBot="1">
      <c r="A17" s="611" t="s">
        <v>16</v>
      </c>
      <c r="B17" s="617">
        <v>5</v>
      </c>
      <c r="C17" s="618">
        <v>2</v>
      </c>
      <c r="D17" s="618">
        <v>2</v>
      </c>
      <c r="E17" s="618">
        <v>2</v>
      </c>
    </row>
    <row r="18" spans="1:6" ht="24.75" customHeight="1" thickBot="1">
      <c r="A18" s="613" t="s">
        <v>17</v>
      </c>
      <c r="B18" s="619">
        <f>B26+B29+B32</f>
        <v>150000</v>
      </c>
      <c r="C18" s="619">
        <f t="shared" ref="C18:E18" si="0">C26+C29+C32</f>
        <v>113664</v>
      </c>
      <c r="D18" s="619">
        <f t="shared" si="0"/>
        <v>110985</v>
      </c>
      <c r="E18" s="619">
        <f t="shared" si="0"/>
        <v>111264</v>
      </c>
    </row>
    <row r="19" spans="1:6" ht="32.25" thickBot="1">
      <c r="A19" s="611" t="s">
        <v>18</v>
      </c>
      <c r="B19" s="620">
        <f>B18/C17</f>
        <v>75000</v>
      </c>
      <c r="C19" s="620">
        <f>C18/D17</f>
        <v>56832</v>
      </c>
      <c r="D19" s="620">
        <f>D18/E17</f>
        <v>55492.5</v>
      </c>
      <c r="E19" s="620">
        <f>E18/E17</f>
        <v>55632</v>
      </c>
    </row>
    <row r="20" spans="1:6" ht="22.5" customHeight="1" thickBot="1">
      <c r="A20" s="613" t="s">
        <v>19</v>
      </c>
      <c r="B20" s="616" t="s">
        <v>20</v>
      </c>
      <c r="C20" s="621"/>
      <c r="D20" s="621"/>
      <c r="E20" s="621"/>
      <c r="F20" s="622"/>
    </row>
    <row r="21" spans="1:6" ht="32.25" thickBot="1">
      <c r="A21" s="613" t="s">
        <v>21</v>
      </c>
      <c r="B21" s="616" t="s">
        <v>20</v>
      </c>
      <c r="C21" s="621"/>
      <c r="D21" s="621"/>
      <c r="E21" s="621"/>
      <c r="F21" s="622"/>
    </row>
    <row r="22" spans="1:6" ht="32.25" thickBot="1">
      <c r="A22" s="613" t="s">
        <v>22</v>
      </c>
      <c r="B22" s="616" t="s">
        <v>20</v>
      </c>
      <c r="C22" s="621"/>
      <c r="D22" s="621"/>
      <c r="E22" s="621"/>
      <c r="F22" s="622"/>
    </row>
    <row r="23" spans="1:6" ht="25.5" customHeight="1" thickBot="1">
      <c r="A23" s="1686" t="s">
        <v>2984</v>
      </c>
      <c r="B23" s="1687"/>
      <c r="C23" s="1687"/>
      <c r="D23" s="1687"/>
      <c r="E23" s="1688"/>
      <c r="F23" s="622"/>
    </row>
    <row r="24" spans="1:6" ht="12.75" customHeight="1">
      <c r="A24" s="1684"/>
      <c r="B24" s="615">
        <v>2022</v>
      </c>
      <c r="C24" s="615">
        <v>2023</v>
      </c>
      <c r="D24" s="615">
        <v>2024</v>
      </c>
      <c r="E24" s="615">
        <v>2025</v>
      </c>
    </row>
    <row r="25" spans="1:6" ht="14.25" customHeight="1" thickBot="1">
      <c r="A25" s="1685"/>
      <c r="B25" s="623" t="s">
        <v>7</v>
      </c>
      <c r="C25" s="623" t="s">
        <v>8</v>
      </c>
      <c r="D25" s="623" t="s">
        <v>8</v>
      </c>
      <c r="E25" s="623" t="s">
        <v>8</v>
      </c>
    </row>
    <row r="26" spans="1:6" ht="16.5" thickBot="1">
      <c r="A26" s="624" t="s">
        <v>23</v>
      </c>
      <c r="B26" s="625">
        <f>B27</f>
        <v>66000</v>
      </c>
      <c r="C26" s="626">
        <f>C27</f>
        <v>79143</v>
      </c>
      <c r="D26" s="626">
        <f t="shared" ref="D26:E26" si="1">D27</f>
        <v>79143</v>
      </c>
      <c r="E26" s="626">
        <f t="shared" si="1"/>
        <v>79143</v>
      </c>
    </row>
    <row r="27" spans="1:6" ht="22.5" customHeight="1" thickBot="1">
      <c r="A27" s="624" t="s">
        <v>135</v>
      </c>
      <c r="B27" s="627">
        <v>66000</v>
      </c>
      <c r="C27" s="628">
        <v>79143</v>
      </c>
      <c r="D27" s="628">
        <v>79143</v>
      </c>
      <c r="E27" s="628">
        <v>79143</v>
      </c>
    </row>
    <row r="28" spans="1:6" ht="26.25" customHeight="1" thickBot="1">
      <c r="A28" s="624" t="s">
        <v>136</v>
      </c>
      <c r="B28" s="627"/>
      <c r="C28" s="629"/>
      <c r="D28" s="629"/>
      <c r="E28" s="630"/>
    </row>
    <row r="29" spans="1:6" ht="32.25" thickBot="1">
      <c r="A29" s="624" t="s">
        <v>24</v>
      </c>
      <c r="B29" s="625">
        <f>B30</f>
        <v>14000</v>
      </c>
      <c r="C29" s="625">
        <f t="shared" ref="C29:E29" si="2">C30</f>
        <v>14842</v>
      </c>
      <c r="D29" s="625">
        <f t="shared" si="2"/>
        <v>14842</v>
      </c>
      <c r="E29" s="625">
        <f t="shared" si="2"/>
        <v>14842</v>
      </c>
    </row>
    <row r="30" spans="1:6" ht="16.5" thickBot="1">
      <c r="A30" s="624" t="s">
        <v>135</v>
      </c>
      <c r="B30" s="627">
        <v>14000</v>
      </c>
      <c r="C30" s="628">
        <v>14842</v>
      </c>
      <c r="D30" s="628">
        <v>14842</v>
      </c>
      <c r="E30" s="628">
        <v>14842</v>
      </c>
    </row>
    <row r="31" spans="1:6" ht="16.5" thickBot="1">
      <c r="A31" s="624" t="s">
        <v>136</v>
      </c>
      <c r="B31" s="627"/>
      <c r="C31" s="631"/>
      <c r="D31" s="631"/>
      <c r="E31" s="631"/>
    </row>
    <row r="32" spans="1:6" ht="24" customHeight="1" thickBot="1">
      <c r="A32" s="624" t="s">
        <v>25</v>
      </c>
      <c r="B32" s="625">
        <f>B33+B34</f>
        <v>70000</v>
      </c>
      <c r="C32" s="626">
        <f>C33+C34</f>
        <v>19679</v>
      </c>
      <c r="D32" s="626">
        <f>D33+D34</f>
        <v>17000</v>
      </c>
      <c r="E32" s="626">
        <f>E33+E34</f>
        <v>17279</v>
      </c>
    </row>
    <row r="33" spans="1:6" ht="24" customHeight="1" thickBot="1">
      <c r="A33" s="624" t="s">
        <v>135</v>
      </c>
      <c r="B33" s="628">
        <v>70000</v>
      </c>
      <c r="C33" s="628">
        <v>19679</v>
      </c>
      <c r="D33" s="628">
        <v>17000</v>
      </c>
      <c r="E33" s="628">
        <v>17279</v>
      </c>
    </row>
    <row r="34" spans="1:6" ht="15.75" customHeight="1" thickBot="1">
      <c r="A34" s="624" t="s">
        <v>136</v>
      </c>
      <c r="B34" s="627"/>
      <c r="C34" s="627"/>
      <c r="D34" s="627"/>
      <c r="E34" s="627"/>
    </row>
    <row r="35" spans="1:6" ht="16.5" thickBot="1">
      <c r="A35" s="624" t="s">
        <v>26</v>
      </c>
      <c r="B35" s="625">
        <f>B36+B37</f>
        <v>0</v>
      </c>
      <c r="C35" s="625">
        <f>C36+C37</f>
        <v>0</v>
      </c>
      <c r="D35" s="625">
        <f>D36+D37</f>
        <v>0</v>
      </c>
      <c r="E35" s="625">
        <f>E36+E37</f>
        <v>0</v>
      </c>
    </row>
    <row r="36" spans="1:6" ht="16.5" thickBot="1">
      <c r="A36" s="624" t="s">
        <v>135</v>
      </c>
      <c r="B36" s="627"/>
      <c r="C36" s="627"/>
      <c r="D36" s="627"/>
      <c r="E36" s="627"/>
    </row>
    <row r="37" spans="1:6" ht="16.5" thickBot="1">
      <c r="A37" s="624" t="s">
        <v>136</v>
      </c>
      <c r="B37" s="627"/>
      <c r="C37" s="627"/>
      <c r="D37" s="627"/>
      <c r="E37" s="627"/>
    </row>
    <row r="38" spans="1:6" ht="32.25" thickBot="1">
      <c r="A38" s="624" t="s">
        <v>27</v>
      </c>
      <c r="B38" s="625">
        <f>B39+B40</f>
        <v>0</v>
      </c>
      <c r="C38" s="625">
        <f>C39+C40</f>
        <v>0</v>
      </c>
      <c r="D38" s="625">
        <f>D39+D40</f>
        <v>0</v>
      </c>
      <c r="E38" s="625">
        <f>E39+E40</f>
        <v>0</v>
      </c>
    </row>
    <row r="39" spans="1:6" ht="16.5" thickBot="1">
      <c r="A39" s="624" t="s">
        <v>135</v>
      </c>
      <c r="B39" s="627"/>
      <c r="C39" s="627"/>
      <c r="D39" s="627"/>
      <c r="E39" s="627"/>
    </row>
    <row r="40" spans="1:6" ht="16.5" thickBot="1">
      <c r="A40" s="624" t="s">
        <v>136</v>
      </c>
      <c r="B40" s="627"/>
      <c r="C40" s="627"/>
      <c r="D40" s="627"/>
      <c r="E40" s="627"/>
    </row>
    <row r="41" spans="1:6" ht="16.5" thickBot="1">
      <c r="A41" s="624" t="s">
        <v>28</v>
      </c>
      <c r="B41" s="625">
        <f>B42+B43</f>
        <v>0</v>
      </c>
      <c r="C41" s="625">
        <f>C42+C43</f>
        <v>0</v>
      </c>
      <c r="D41" s="625">
        <f>D42+D43</f>
        <v>0</v>
      </c>
      <c r="E41" s="625">
        <f>E42+E43</f>
        <v>0</v>
      </c>
    </row>
    <row r="42" spans="1:6" ht="16.5" thickBot="1">
      <c r="A42" s="624" t="s">
        <v>135</v>
      </c>
      <c r="B42" s="627"/>
      <c r="C42" s="627"/>
      <c r="D42" s="627"/>
      <c r="E42" s="627"/>
    </row>
    <row r="43" spans="1:6" ht="16.5" thickBot="1">
      <c r="A43" s="624" t="s">
        <v>136</v>
      </c>
      <c r="B43" s="627"/>
      <c r="C43" s="627"/>
      <c r="D43" s="627"/>
      <c r="E43" s="627"/>
    </row>
    <row r="44" spans="1:6" ht="32.25" thickBot="1">
      <c r="A44" s="624" t="s">
        <v>29</v>
      </c>
      <c r="B44" s="625">
        <f>B45+B46</f>
        <v>0</v>
      </c>
      <c r="C44" s="625">
        <f>C45+C46</f>
        <v>0</v>
      </c>
      <c r="D44" s="625">
        <f>D45+D46</f>
        <v>0</v>
      </c>
      <c r="E44" s="625">
        <f>E45+E46</f>
        <v>0</v>
      </c>
    </row>
    <row r="45" spans="1:6" ht="20.25" customHeight="1" thickBot="1">
      <c r="A45" s="624" t="s">
        <v>135</v>
      </c>
      <c r="B45" s="627"/>
      <c r="C45" s="632">
        <v>0</v>
      </c>
      <c r="D45" s="632"/>
      <c r="E45" s="632"/>
      <c r="F45" s="633"/>
    </row>
    <row r="46" spans="1:6" ht="20.25" customHeight="1" thickBot="1">
      <c r="A46" s="624" t="s">
        <v>136</v>
      </c>
      <c r="B46" s="627"/>
      <c r="C46" s="634"/>
      <c r="D46" s="635"/>
      <c r="E46" s="635"/>
      <c r="F46" s="622"/>
    </row>
    <row r="47" spans="1:6" ht="27" customHeight="1" thickBot="1">
      <c r="A47" s="636" t="s">
        <v>30</v>
      </c>
      <c r="B47" s="625">
        <f>B44+B41+B38+B35+B32+B29+B26</f>
        <v>150000</v>
      </c>
      <c r="C47" s="625">
        <f t="shared" ref="C47:E47" si="3">C44+C41+C38+C35+C32+C29+C26</f>
        <v>113664</v>
      </c>
      <c r="D47" s="625">
        <f t="shared" si="3"/>
        <v>110985</v>
      </c>
      <c r="E47" s="625">
        <f t="shared" si="3"/>
        <v>111264</v>
      </c>
    </row>
    <row r="48" spans="1:6" ht="22.5" customHeight="1" thickBot="1">
      <c r="A48" s="637" t="s">
        <v>31</v>
      </c>
      <c r="B48" s="638">
        <f>B26+B29+B32+B35+B38+B44</f>
        <v>150000</v>
      </c>
      <c r="C48" s="638">
        <f t="shared" ref="C48:E48" si="4">C26+C29+C32+C35+C38+C44</f>
        <v>113664</v>
      </c>
      <c r="D48" s="638">
        <f t="shared" si="4"/>
        <v>110985</v>
      </c>
      <c r="E48" s="638">
        <f t="shared" si="4"/>
        <v>111264</v>
      </c>
    </row>
    <row r="49" spans="1:6" ht="30.75" customHeight="1" thickBot="1">
      <c r="A49" s="639" t="s">
        <v>325</v>
      </c>
      <c r="B49" s="1689" t="s">
        <v>2985</v>
      </c>
      <c r="C49" s="1690"/>
      <c r="D49" s="1690"/>
      <c r="E49" s="1691"/>
    </row>
    <row r="50" spans="1:6" ht="40.5" customHeight="1" thickBot="1">
      <c r="A50" s="640" t="s">
        <v>32</v>
      </c>
      <c r="B50" s="1692" t="s">
        <v>2986</v>
      </c>
      <c r="C50" s="1693"/>
      <c r="D50" s="1693"/>
      <c r="E50" s="1694"/>
    </row>
    <row r="51" spans="1:6" ht="66.599999999999994" customHeight="1" thickBot="1">
      <c r="A51" s="613" t="s">
        <v>14</v>
      </c>
      <c r="B51" s="1695" t="s">
        <v>2987</v>
      </c>
      <c r="C51" s="1696"/>
      <c r="D51" s="1696"/>
      <c r="E51" s="1697"/>
    </row>
    <row r="52" spans="1:6" ht="23.25" customHeight="1" thickBot="1">
      <c r="A52" s="613" t="s">
        <v>15</v>
      </c>
      <c r="B52" s="1674" t="s">
        <v>1043</v>
      </c>
      <c r="C52" s="1675"/>
      <c r="D52" s="1675"/>
      <c r="E52" s="1676"/>
    </row>
    <row r="53" spans="1:6" ht="23.25" customHeight="1">
      <c r="A53" s="1684"/>
      <c r="B53" s="615">
        <v>2022</v>
      </c>
      <c r="C53" s="615">
        <v>2023</v>
      </c>
      <c r="D53" s="615">
        <v>2024</v>
      </c>
      <c r="E53" s="615">
        <v>2025</v>
      </c>
    </row>
    <row r="54" spans="1:6" ht="16.5" thickBot="1">
      <c r="A54" s="1685"/>
      <c r="B54" s="623" t="s">
        <v>7</v>
      </c>
      <c r="C54" s="623" t="s">
        <v>8</v>
      </c>
      <c r="D54" s="623" t="s">
        <v>8</v>
      </c>
      <c r="E54" s="623" t="s">
        <v>8</v>
      </c>
    </row>
    <row r="55" spans="1:6" ht="17.45" customHeight="1" thickBot="1">
      <c r="A55" s="613" t="s">
        <v>16</v>
      </c>
      <c r="B55" s="641"/>
      <c r="C55" s="642">
        <v>2</v>
      </c>
      <c r="D55" s="642">
        <v>2</v>
      </c>
      <c r="E55" s="642">
        <v>2</v>
      </c>
    </row>
    <row r="56" spans="1:6" ht="20.25" customHeight="1" thickBot="1">
      <c r="A56" s="613" t="s">
        <v>17</v>
      </c>
      <c r="B56" s="643">
        <f>B85</f>
        <v>0</v>
      </c>
      <c r="C56" s="644">
        <f>C70</f>
        <v>17000</v>
      </c>
      <c r="D56" s="644">
        <f t="shared" ref="D56:E56" si="5">D70</f>
        <v>17000</v>
      </c>
      <c r="E56" s="644">
        <f t="shared" si="5"/>
        <v>17000</v>
      </c>
    </row>
    <row r="57" spans="1:6" ht="32.25" thickBot="1">
      <c r="A57" s="613" t="s">
        <v>18</v>
      </c>
      <c r="B57" s="643"/>
      <c r="C57" s="643">
        <f>C56/C55</f>
        <v>8500</v>
      </c>
      <c r="D57" s="643">
        <f t="shared" ref="D57:E57" si="6">D56/D55</f>
        <v>8500</v>
      </c>
      <c r="E57" s="643">
        <f t="shared" si="6"/>
        <v>8500</v>
      </c>
    </row>
    <row r="58" spans="1:6" ht="24" customHeight="1" thickBot="1">
      <c r="A58" s="613" t="s">
        <v>19</v>
      </c>
      <c r="B58" s="645" t="s">
        <v>20</v>
      </c>
      <c r="C58" s="629"/>
      <c r="D58" s="629"/>
      <c r="E58" s="629"/>
    </row>
    <row r="59" spans="1:6" ht="32.25" thickBot="1">
      <c r="A59" s="613" t="s">
        <v>21</v>
      </c>
      <c r="B59" s="645" t="s">
        <v>20</v>
      </c>
      <c r="C59" s="629"/>
      <c r="D59" s="629"/>
      <c r="E59" s="629"/>
    </row>
    <row r="60" spans="1:6" ht="20.25" customHeight="1" thickBot="1">
      <c r="A60" s="613" t="s">
        <v>22</v>
      </c>
      <c r="B60" s="645" t="s">
        <v>20</v>
      </c>
      <c r="C60" s="629"/>
      <c r="D60" s="629"/>
      <c r="E60" s="629"/>
    </row>
    <row r="61" spans="1:6" ht="23.25" customHeight="1" thickBot="1">
      <c r="A61" s="1686" t="s">
        <v>2988</v>
      </c>
      <c r="B61" s="1687"/>
      <c r="C61" s="1687"/>
      <c r="D61" s="1687"/>
      <c r="E61" s="1688"/>
      <c r="F61" s="646"/>
    </row>
    <row r="62" spans="1:6">
      <c r="A62" s="1684"/>
      <c r="B62" s="615">
        <v>2022</v>
      </c>
      <c r="C62" s="615">
        <v>2023</v>
      </c>
      <c r="D62" s="615">
        <v>2024</v>
      </c>
      <c r="E62" s="615">
        <v>2025</v>
      </c>
      <c r="F62" s="622"/>
    </row>
    <row r="63" spans="1:6" ht="15.75" customHeight="1" thickBot="1">
      <c r="A63" s="1685"/>
      <c r="B63" s="623" t="s">
        <v>7</v>
      </c>
      <c r="C63" s="623" t="s">
        <v>8</v>
      </c>
      <c r="D63" s="623" t="s">
        <v>8</v>
      </c>
      <c r="E63" s="623" t="s">
        <v>8</v>
      </c>
    </row>
    <row r="64" spans="1:6" ht="16.5" thickBot="1">
      <c r="A64" s="624" t="s">
        <v>23</v>
      </c>
      <c r="B64" s="625">
        <f>B65+B66</f>
        <v>0</v>
      </c>
      <c r="C64" s="625">
        <f>C65+C66</f>
        <v>0</v>
      </c>
      <c r="D64" s="625">
        <f>D65+D66</f>
        <v>0</v>
      </c>
      <c r="E64" s="625">
        <f>E65+E66</f>
        <v>0</v>
      </c>
    </row>
    <row r="65" spans="1:6" ht="16.5" thickBot="1">
      <c r="A65" s="624" t="s">
        <v>135</v>
      </c>
      <c r="B65" s="627">
        <v>0</v>
      </c>
      <c r="C65" s="627">
        <v>0</v>
      </c>
      <c r="D65" s="627">
        <v>0</v>
      </c>
      <c r="E65" s="627">
        <v>0</v>
      </c>
      <c r="F65" s="622"/>
    </row>
    <row r="66" spans="1:6" ht="16.5" thickBot="1">
      <c r="A66" s="624" t="s">
        <v>136</v>
      </c>
      <c r="B66" s="627"/>
      <c r="C66" s="629"/>
      <c r="D66" s="629"/>
      <c r="E66" s="629"/>
    </row>
    <row r="67" spans="1:6" ht="32.25" thickBot="1">
      <c r="A67" s="624" t="s">
        <v>24</v>
      </c>
      <c r="B67" s="625">
        <f>B68+B69</f>
        <v>0</v>
      </c>
      <c r="C67" s="625">
        <f>C68+C69</f>
        <v>0</v>
      </c>
      <c r="D67" s="625">
        <f>D68+D69</f>
        <v>0</v>
      </c>
      <c r="E67" s="625">
        <f>E68+E69</f>
        <v>0</v>
      </c>
    </row>
    <row r="68" spans="1:6" ht="16.5" thickBot="1">
      <c r="A68" s="624" t="s">
        <v>135</v>
      </c>
      <c r="B68" s="627"/>
      <c r="C68" s="627"/>
      <c r="D68" s="627"/>
      <c r="E68" s="627"/>
      <c r="F68" s="622"/>
    </row>
    <row r="69" spans="1:6" ht="16.5" thickBot="1">
      <c r="A69" s="624" t="s">
        <v>136</v>
      </c>
      <c r="B69" s="627"/>
      <c r="C69" s="627"/>
      <c r="D69" s="627"/>
      <c r="E69" s="627"/>
      <c r="F69" s="647"/>
    </row>
    <row r="70" spans="1:6" ht="16.5" thickBot="1">
      <c r="A70" s="624" t="s">
        <v>25</v>
      </c>
      <c r="B70" s="625">
        <f>B71+B72</f>
        <v>0</v>
      </c>
      <c r="C70" s="626">
        <f>C71+C72</f>
        <v>17000</v>
      </c>
      <c r="D70" s="626">
        <f>D71+D72</f>
        <v>17000</v>
      </c>
      <c r="E70" s="626">
        <f>E71+E72</f>
        <v>17000</v>
      </c>
    </row>
    <row r="71" spans="1:6" ht="16.5" thickBot="1">
      <c r="A71" s="624" t="s">
        <v>135</v>
      </c>
      <c r="B71" s="627">
        <v>0</v>
      </c>
      <c r="C71" s="628">
        <v>17000</v>
      </c>
      <c r="D71" s="628">
        <v>17000</v>
      </c>
      <c r="E71" s="628">
        <v>17000</v>
      </c>
    </row>
    <row r="72" spans="1:6" ht="16.5" thickBot="1">
      <c r="A72" s="624" t="s">
        <v>136</v>
      </c>
      <c r="B72" s="627"/>
      <c r="C72" s="627"/>
      <c r="D72" s="627"/>
      <c r="E72" s="627"/>
    </row>
    <row r="73" spans="1:6" ht="16.5" thickBot="1">
      <c r="A73" s="624" t="s">
        <v>26</v>
      </c>
      <c r="B73" s="625">
        <f>B74+B75</f>
        <v>0</v>
      </c>
      <c r="C73" s="625">
        <f>C74+C75</f>
        <v>0</v>
      </c>
      <c r="D73" s="625">
        <f>D74+D75</f>
        <v>0</v>
      </c>
      <c r="E73" s="625">
        <f>E74+E75</f>
        <v>0</v>
      </c>
    </row>
    <row r="74" spans="1:6" ht="16.5" thickBot="1">
      <c r="A74" s="624" t="s">
        <v>135</v>
      </c>
      <c r="B74" s="627"/>
      <c r="C74" s="627"/>
      <c r="D74" s="627"/>
      <c r="E74" s="627"/>
    </row>
    <row r="75" spans="1:6" ht="16.5" thickBot="1">
      <c r="A75" s="624" t="s">
        <v>136</v>
      </c>
      <c r="B75" s="627"/>
      <c r="C75" s="627"/>
      <c r="D75" s="627"/>
      <c r="E75" s="627"/>
    </row>
    <row r="76" spans="1:6" ht="32.25" thickBot="1">
      <c r="A76" s="624" t="s">
        <v>27</v>
      </c>
      <c r="B76" s="625">
        <f>B77+B78</f>
        <v>0</v>
      </c>
      <c r="C76" s="625">
        <f>C77+C78</f>
        <v>0</v>
      </c>
      <c r="D76" s="625">
        <f>D77+D78</f>
        <v>0</v>
      </c>
      <c r="E76" s="625">
        <f>E77+E78</f>
        <v>0</v>
      </c>
    </row>
    <row r="77" spans="1:6" ht="16.5" thickBot="1">
      <c r="A77" s="624" t="s">
        <v>135</v>
      </c>
      <c r="B77" s="627"/>
      <c r="C77" s="627"/>
      <c r="D77" s="627"/>
      <c r="E77" s="627"/>
    </row>
    <row r="78" spans="1:6" ht="16.5" thickBot="1">
      <c r="A78" s="624" t="s">
        <v>136</v>
      </c>
      <c r="B78" s="627"/>
      <c r="C78" s="627"/>
      <c r="D78" s="627"/>
      <c r="E78" s="627"/>
    </row>
    <row r="79" spans="1:6" ht="16.5" thickBot="1">
      <c r="A79" s="624" t="s">
        <v>28</v>
      </c>
      <c r="B79" s="625">
        <f>B80+B81</f>
        <v>0</v>
      </c>
      <c r="C79" s="625">
        <f>C80+C81</f>
        <v>0</v>
      </c>
      <c r="D79" s="625">
        <f>D80+D81</f>
        <v>0</v>
      </c>
      <c r="E79" s="625">
        <f>E80+E81</f>
        <v>0</v>
      </c>
    </row>
    <row r="80" spans="1:6" ht="16.5" thickBot="1">
      <c r="A80" s="624" t="s">
        <v>135</v>
      </c>
      <c r="B80" s="627"/>
      <c r="C80" s="627"/>
      <c r="D80" s="627"/>
      <c r="E80" s="627"/>
    </row>
    <row r="81" spans="1:5" ht="16.5" thickBot="1">
      <c r="A81" s="624" t="s">
        <v>136</v>
      </c>
      <c r="B81" s="627"/>
      <c r="C81" s="627"/>
      <c r="D81" s="627"/>
      <c r="E81" s="627"/>
    </row>
    <row r="82" spans="1:5" ht="32.25" thickBot="1">
      <c r="A82" s="624" t="s">
        <v>29</v>
      </c>
      <c r="B82" s="625">
        <f>B83+B84</f>
        <v>0</v>
      </c>
      <c r="C82" s="625">
        <f>C83+C84</f>
        <v>0</v>
      </c>
      <c r="D82" s="625">
        <f>D83+D84</f>
        <v>0</v>
      </c>
      <c r="E82" s="625">
        <f>E83+E84</f>
        <v>0</v>
      </c>
    </row>
    <row r="83" spans="1:5" ht="16.5" thickBot="1">
      <c r="A83" s="624" t="s">
        <v>135</v>
      </c>
      <c r="B83" s="627"/>
      <c r="C83" s="627"/>
      <c r="D83" s="627"/>
      <c r="E83" s="627"/>
    </row>
    <row r="84" spans="1:5" ht="16.5" thickBot="1">
      <c r="A84" s="648" t="s">
        <v>136</v>
      </c>
      <c r="B84" s="627"/>
      <c r="C84" s="627"/>
      <c r="D84" s="627"/>
      <c r="E84" s="627"/>
    </row>
    <row r="85" spans="1:5" ht="32.25" thickBot="1">
      <c r="A85" s="649" t="s">
        <v>33</v>
      </c>
      <c r="B85" s="625">
        <f>B82+B79+B76+B73+B70+B67+B64</f>
        <v>0</v>
      </c>
      <c r="C85" s="625">
        <f t="shared" ref="C85:E85" si="7">C82+C79+C76+C73+C70+C67+C64</f>
        <v>17000</v>
      </c>
      <c r="D85" s="625">
        <f t="shared" si="7"/>
        <v>17000</v>
      </c>
      <c r="E85" s="625">
        <f t="shared" si="7"/>
        <v>17000</v>
      </c>
    </row>
    <row r="86" spans="1:5" ht="16.5" thickBot="1">
      <c r="A86" s="639" t="s">
        <v>31</v>
      </c>
      <c r="B86" s="638">
        <f>IF(B85-B56=0,0,)</f>
        <v>0</v>
      </c>
      <c r="C86" s="638">
        <f>IF(C85-C56=0,0,"Error")</f>
        <v>0</v>
      </c>
      <c r="D86" s="638">
        <f>IF(D85-D56=0,0,)</f>
        <v>0</v>
      </c>
      <c r="E86" s="638">
        <f>IF(E85-E56=0,0,)</f>
        <v>0</v>
      </c>
    </row>
    <row r="87" spans="1:5" ht="33.75" customHeight="1" thickBot="1">
      <c r="A87" s="639" t="s">
        <v>325</v>
      </c>
      <c r="B87" s="1689" t="s">
        <v>2989</v>
      </c>
      <c r="C87" s="1690"/>
      <c r="D87" s="1690"/>
      <c r="E87" s="1691"/>
    </row>
    <row r="88" spans="1:5" ht="37.9" customHeight="1" thickBot="1">
      <c r="A88" s="640" t="s">
        <v>34</v>
      </c>
      <c r="B88" s="1692" t="s">
        <v>2990</v>
      </c>
      <c r="C88" s="1693"/>
      <c r="D88" s="1693"/>
      <c r="E88" s="1694"/>
    </row>
    <row r="89" spans="1:5" ht="87.75" customHeight="1" thickBot="1">
      <c r="A89" s="613" t="s">
        <v>14</v>
      </c>
      <c r="B89" s="1695" t="s">
        <v>2991</v>
      </c>
      <c r="C89" s="1696"/>
      <c r="D89" s="1696"/>
      <c r="E89" s="1697"/>
    </row>
    <row r="90" spans="1:5" ht="27.75" customHeight="1" thickBot="1">
      <c r="A90" s="613" t="s">
        <v>15</v>
      </c>
      <c r="B90" s="1674" t="s">
        <v>2992</v>
      </c>
      <c r="C90" s="1675"/>
      <c r="D90" s="1675"/>
      <c r="E90" s="1676"/>
    </row>
    <row r="91" spans="1:5" ht="27.75" customHeight="1">
      <c r="A91" s="1684"/>
      <c r="B91" s="615">
        <v>2022</v>
      </c>
      <c r="C91" s="615">
        <v>2023</v>
      </c>
      <c r="D91" s="615">
        <v>2024</v>
      </c>
      <c r="E91" s="615">
        <v>2025</v>
      </c>
    </row>
    <row r="92" spans="1:5" ht="27.75" customHeight="1" thickBot="1">
      <c r="A92" s="1685"/>
      <c r="B92" s="623" t="s">
        <v>7</v>
      </c>
      <c r="C92" s="623" t="s">
        <v>8</v>
      </c>
      <c r="D92" s="623" t="s">
        <v>8</v>
      </c>
      <c r="E92" s="623" t="s">
        <v>8</v>
      </c>
    </row>
    <row r="93" spans="1:5" ht="27.75" customHeight="1" thickBot="1">
      <c r="A93" s="613" t="s">
        <v>16</v>
      </c>
      <c r="B93" s="643"/>
      <c r="C93" s="643">
        <v>8</v>
      </c>
      <c r="D93" s="643">
        <v>8</v>
      </c>
      <c r="E93" s="643">
        <v>8</v>
      </c>
    </row>
    <row r="94" spans="1:5" ht="26.25" customHeight="1" thickBot="1">
      <c r="A94" s="613" t="s">
        <v>17</v>
      </c>
      <c r="B94" s="644"/>
      <c r="C94" s="644">
        <f t="shared" ref="C94:E94" si="8">C108</f>
        <v>17000</v>
      </c>
      <c r="D94" s="644">
        <f t="shared" si="8"/>
        <v>17000</v>
      </c>
      <c r="E94" s="644">
        <f t="shared" si="8"/>
        <v>17000</v>
      </c>
    </row>
    <row r="95" spans="1:5" ht="23.25" customHeight="1" thickBot="1">
      <c r="A95" s="613" t="s">
        <v>18</v>
      </c>
      <c r="B95" s="643"/>
      <c r="C95" s="643">
        <f>C94/C93</f>
        <v>2125</v>
      </c>
      <c r="D95" s="643">
        <f t="shared" ref="D95:E95" si="9">D94/D93</f>
        <v>2125</v>
      </c>
      <c r="E95" s="643">
        <f t="shared" si="9"/>
        <v>2125</v>
      </c>
    </row>
    <row r="96" spans="1:5" ht="16.5" thickBot="1">
      <c r="A96" s="613" t="s">
        <v>19</v>
      </c>
      <c r="B96" s="645"/>
      <c r="C96" s="629"/>
      <c r="D96" s="629"/>
      <c r="E96" s="629"/>
    </row>
    <row r="97" spans="1:5" ht="32.25" thickBot="1">
      <c r="A97" s="613" t="s">
        <v>21</v>
      </c>
      <c r="B97" s="645"/>
      <c r="C97" s="629"/>
      <c r="D97" s="629"/>
      <c r="E97" s="629"/>
    </row>
    <row r="98" spans="1:5" ht="32.25" thickBot="1">
      <c r="A98" s="613" t="s">
        <v>22</v>
      </c>
      <c r="B98" s="645"/>
      <c r="C98" s="629"/>
      <c r="D98" s="629"/>
      <c r="E98" s="629"/>
    </row>
    <row r="99" spans="1:5" ht="15.75" customHeight="1" thickBot="1">
      <c r="A99" s="1686" t="s">
        <v>2993</v>
      </c>
      <c r="B99" s="1687"/>
      <c r="C99" s="1687"/>
      <c r="D99" s="1687"/>
      <c r="E99" s="1688"/>
    </row>
    <row r="100" spans="1:5">
      <c r="A100" s="1684"/>
      <c r="B100" s="615">
        <v>2022</v>
      </c>
      <c r="C100" s="615">
        <v>2023</v>
      </c>
      <c r="D100" s="615">
        <v>2024</v>
      </c>
      <c r="E100" s="615">
        <v>2025</v>
      </c>
    </row>
    <row r="101" spans="1:5" ht="16.5" thickBot="1">
      <c r="A101" s="1685"/>
      <c r="B101" s="623" t="s">
        <v>7</v>
      </c>
      <c r="C101" s="623" t="s">
        <v>8</v>
      </c>
      <c r="D101" s="623" t="s">
        <v>8</v>
      </c>
      <c r="E101" s="623" t="s">
        <v>8</v>
      </c>
    </row>
    <row r="102" spans="1:5" ht="16.5" thickBot="1">
      <c r="A102" s="624" t="s">
        <v>23</v>
      </c>
      <c r="B102" s="625">
        <f>B103+B104</f>
        <v>0</v>
      </c>
      <c r="C102" s="625">
        <f>C103+C104</f>
        <v>0</v>
      </c>
      <c r="D102" s="625">
        <f>D103+D104</f>
        <v>0</v>
      </c>
      <c r="E102" s="625">
        <f>E103+E104</f>
        <v>0</v>
      </c>
    </row>
    <row r="103" spans="1:5" ht="16.5" thickBot="1">
      <c r="A103" s="624" t="s">
        <v>135</v>
      </c>
      <c r="B103" s="627"/>
      <c r="C103" s="627"/>
      <c r="D103" s="627"/>
      <c r="E103" s="627">
        <v>0</v>
      </c>
    </row>
    <row r="104" spans="1:5" ht="16.5" thickBot="1">
      <c r="A104" s="624" t="s">
        <v>136</v>
      </c>
      <c r="B104" s="627"/>
      <c r="C104" s="629"/>
      <c r="D104" s="629"/>
      <c r="E104" s="629"/>
    </row>
    <row r="105" spans="1:5" ht="26.25" customHeight="1" thickBot="1">
      <c r="A105" s="624" t="s">
        <v>24</v>
      </c>
      <c r="B105" s="625">
        <f>B106+B107</f>
        <v>0</v>
      </c>
      <c r="C105" s="625">
        <f>C106+C107</f>
        <v>0</v>
      </c>
      <c r="D105" s="625">
        <f>D106+D107</f>
        <v>0</v>
      </c>
      <c r="E105" s="625">
        <f>E106+E107</f>
        <v>0</v>
      </c>
    </row>
    <row r="106" spans="1:5" ht="12.75" customHeight="1" thickBot="1">
      <c r="A106" s="624" t="s">
        <v>135</v>
      </c>
      <c r="B106" s="627"/>
      <c r="C106" s="627"/>
      <c r="D106" s="627"/>
      <c r="E106" s="627">
        <v>0</v>
      </c>
    </row>
    <row r="107" spans="1:5" ht="13.15" customHeight="1" thickBot="1">
      <c r="A107" s="624" t="s">
        <v>136</v>
      </c>
      <c r="B107" s="627"/>
      <c r="C107" s="627"/>
      <c r="D107" s="627"/>
      <c r="E107" s="627"/>
    </row>
    <row r="108" spans="1:5" ht="16.5" thickBot="1">
      <c r="A108" s="624" t="s">
        <v>25</v>
      </c>
      <c r="B108" s="625">
        <f>B109+B110</f>
        <v>0</v>
      </c>
      <c r="C108" s="625">
        <f>C109+C110</f>
        <v>17000</v>
      </c>
      <c r="D108" s="625">
        <f>D109+D110</f>
        <v>17000</v>
      </c>
      <c r="E108" s="625">
        <f>E109+E110</f>
        <v>17000</v>
      </c>
    </row>
    <row r="109" spans="1:5" ht="16.5" thickBot="1">
      <c r="A109" s="624" t="s">
        <v>135</v>
      </c>
      <c r="B109" s="627">
        <v>0</v>
      </c>
      <c r="C109" s="628">
        <v>17000</v>
      </c>
      <c r="D109" s="628">
        <v>17000</v>
      </c>
      <c r="E109" s="628">
        <v>17000</v>
      </c>
    </row>
    <row r="110" spans="1:5" ht="16.5" thickBot="1">
      <c r="A110" s="624" t="s">
        <v>136</v>
      </c>
      <c r="B110" s="627"/>
      <c r="C110" s="627"/>
      <c r="D110" s="627"/>
      <c r="E110" s="627"/>
    </row>
    <row r="111" spans="1:5" ht="16.5" thickBot="1">
      <c r="A111" s="624" t="s">
        <v>26</v>
      </c>
      <c r="B111" s="625">
        <f>B112+B113</f>
        <v>0</v>
      </c>
      <c r="C111" s="625">
        <f>C112+C113</f>
        <v>0</v>
      </c>
      <c r="D111" s="625">
        <f>D112+D113</f>
        <v>0</v>
      </c>
      <c r="E111" s="625">
        <f>E112+E113</f>
        <v>0</v>
      </c>
    </row>
    <row r="112" spans="1:5" ht="16.5" thickBot="1">
      <c r="A112" s="624" t="s">
        <v>135</v>
      </c>
      <c r="B112" s="627"/>
      <c r="C112" s="627"/>
      <c r="D112" s="627"/>
      <c r="E112" s="627"/>
    </row>
    <row r="113" spans="1:5" ht="16.5" thickBot="1">
      <c r="A113" s="624" t="s">
        <v>136</v>
      </c>
      <c r="B113" s="627"/>
      <c r="C113" s="627"/>
      <c r="D113" s="627"/>
      <c r="E113" s="627"/>
    </row>
    <row r="114" spans="1:5" ht="32.25" thickBot="1">
      <c r="A114" s="624" t="s">
        <v>27</v>
      </c>
      <c r="B114" s="625">
        <f>B115+B116</f>
        <v>0</v>
      </c>
      <c r="C114" s="625">
        <f>C115+C116</f>
        <v>0</v>
      </c>
      <c r="D114" s="625">
        <f>D115+D116</f>
        <v>0</v>
      </c>
      <c r="E114" s="625">
        <f>E115+E116</f>
        <v>0</v>
      </c>
    </row>
    <row r="115" spans="1:5" ht="16.5" thickBot="1">
      <c r="A115" s="624" t="s">
        <v>135</v>
      </c>
      <c r="B115" s="627"/>
      <c r="C115" s="627"/>
      <c r="D115" s="627"/>
      <c r="E115" s="627"/>
    </row>
    <row r="116" spans="1:5" ht="16.5" thickBot="1">
      <c r="A116" s="624" t="s">
        <v>136</v>
      </c>
      <c r="B116" s="627"/>
      <c r="C116" s="627"/>
      <c r="D116" s="627"/>
      <c r="E116" s="627"/>
    </row>
    <row r="117" spans="1:5" ht="16.5" thickBot="1">
      <c r="A117" s="624" t="s">
        <v>28</v>
      </c>
      <c r="B117" s="625">
        <f>B118+B119</f>
        <v>0</v>
      </c>
      <c r="C117" s="625">
        <f>C118+C119</f>
        <v>0</v>
      </c>
      <c r="D117" s="625">
        <f>D118+D119</f>
        <v>0</v>
      </c>
      <c r="E117" s="625">
        <f>E118+E119</f>
        <v>0</v>
      </c>
    </row>
    <row r="118" spans="1:5" ht="16.5" thickBot="1">
      <c r="A118" s="624" t="s">
        <v>135</v>
      </c>
      <c r="B118" s="627"/>
      <c r="C118" s="627"/>
      <c r="D118" s="627"/>
      <c r="E118" s="627"/>
    </row>
    <row r="119" spans="1:5" ht="16.5" thickBot="1">
      <c r="A119" s="624" t="s">
        <v>136</v>
      </c>
      <c r="B119" s="627"/>
      <c r="C119" s="627"/>
      <c r="D119" s="627"/>
      <c r="E119" s="627"/>
    </row>
    <row r="120" spans="1:5" ht="32.25" thickBot="1">
      <c r="A120" s="624" t="s">
        <v>29</v>
      </c>
      <c r="B120" s="625">
        <f>B121+B122</f>
        <v>0</v>
      </c>
      <c r="C120" s="625">
        <f>C121+C122</f>
        <v>0</v>
      </c>
      <c r="D120" s="625">
        <f>D121+D122</f>
        <v>0</v>
      </c>
      <c r="E120" s="625">
        <f>E121+E122</f>
        <v>0</v>
      </c>
    </row>
    <row r="121" spans="1:5" ht="16.5" thickBot="1">
      <c r="A121" s="624" t="s">
        <v>135</v>
      </c>
      <c r="B121" s="627"/>
      <c r="C121" s="627"/>
      <c r="D121" s="627"/>
      <c r="E121" s="627"/>
    </row>
    <row r="122" spans="1:5" ht="16.5" thickBot="1">
      <c r="A122" s="624" t="s">
        <v>136</v>
      </c>
      <c r="B122" s="627"/>
      <c r="C122" s="627"/>
      <c r="D122" s="627"/>
      <c r="E122" s="627"/>
    </row>
    <row r="123" spans="1:5" ht="32.25" thickBot="1">
      <c r="A123" s="636" t="s">
        <v>35</v>
      </c>
      <c r="B123" s="625">
        <f>B120+B117+B114+B111+B108+B105+B102</f>
        <v>0</v>
      </c>
      <c r="C123" s="625">
        <f t="shared" ref="C123:E123" si="10">C120+C117+C114+C111+C108+C105+C102</f>
        <v>17000</v>
      </c>
      <c r="D123" s="625">
        <f t="shared" si="10"/>
        <v>17000</v>
      </c>
      <c r="E123" s="625">
        <f t="shared" si="10"/>
        <v>17000</v>
      </c>
    </row>
    <row r="124" spans="1:5" ht="16.5" thickBot="1">
      <c r="A124" s="637" t="s">
        <v>31</v>
      </c>
      <c r="B124" s="638">
        <f>IF(B123-B94=0,0,"Error")</f>
        <v>0</v>
      </c>
      <c r="C124" s="638">
        <f>IF(C123-C94=0,0,"Error")</f>
        <v>0</v>
      </c>
      <c r="D124" s="638">
        <f>IF(D123-D94=0,0,"Error")</f>
        <v>0</v>
      </c>
      <c r="E124" s="638">
        <f>IF(E123-E94=0,0,"Error")</f>
        <v>0</v>
      </c>
    </row>
    <row r="125" spans="1:5" ht="24" customHeight="1" thickBot="1">
      <c r="A125" s="1699" t="s">
        <v>38</v>
      </c>
      <c r="B125" s="1700"/>
      <c r="C125" s="1700"/>
      <c r="D125" s="1700"/>
      <c r="E125" s="1701"/>
    </row>
    <row r="126" spans="1:5" ht="50.25" customHeight="1" thickBot="1">
      <c r="A126" s="650" t="s">
        <v>2994</v>
      </c>
      <c r="B126" s="1698" t="s">
        <v>2995</v>
      </c>
      <c r="C126" s="1698"/>
      <c r="D126" s="1698"/>
      <c r="E126" s="1698"/>
    </row>
    <row r="127" spans="1:5" ht="27" customHeight="1" thickBot="1">
      <c r="A127" s="609" t="s">
        <v>13</v>
      </c>
      <c r="B127" s="1705" t="s">
        <v>2996</v>
      </c>
      <c r="C127" s="1705"/>
      <c r="D127" s="1705"/>
      <c r="E127" s="651" t="s">
        <v>2997</v>
      </c>
    </row>
    <row r="128" spans="1:5" ht="38.25" customHeight="1" thickBot="1">
      <c r="A128" s="613" t="s">
        <v>14</v>
      </c>
      <c r="B128" s="1706" t="s">
        <v>2998</v>
      </c>
      <c r="C128" s="1707"/>
      <c r="D128" s="1707"/>
      <c r="E128" s="1708"/>
    </row>
    <row r="129" spans="1:5" ht="21.6" customHeight="1" thickBot="1">
      <c r="A129" s="613" t="s">
        <v>15</v>
      </c>
      <c r="B129" s="1709" t="s">
        <v>2992</v>
      </c>
      <c r="C129" s="1710"/>
      <c r="D129" s="1710"/>
      <c r="E129" s="1711"/>
    </row>
    <row r="130" spans="1:5" ht="12.75" customHeight="1">
      <c r="A130" s="614"/>
      <c r="B130" s="615">
        <v>2022</v>
      </c>
      <c r="C130" s="615">
        <v>2023</v>
      </c>
      <c r="D130" s="615">
        <v>2024</v>
      </c>
      <c r="E130" s="615">
        <v>2025</v>
      </c>
    </row>
    <row r="131" spans="1:5" ht="15" customHeight="1" thickBot="1">
      <c r="A131" s="616"/>
      <c r="B131" s="623" t="s">
        <v>7</v>
      </c>
      <c r="C131" s="623" t="s">
        <v>8</v>
      </c>
      <c r="D131" s="623" t="s">
        <v>8</v>
      </c>
      <c r="E131" s="623" t="s">
        <v>8</v>
      </c>
    </row>
    <row r="132" spans="1:5" ht="21" customHeight="1" thickBot="1">
      <c r="A132" s="613" t="s">
        <v>16</v>
      </c>
      <c r="B132" s="643">
        <v>0</v>
      </c>
      <c r="C132" s="627">
        <v>1</v>
      </c>
      <c r="D132" s="627">
        <v>1</v>
      </c>
      <c r="E132" s="627">
        <v>1</v>
      </c>
    </row>
    <row r="133" spans="1:5" ht="21.75" customHeight="1" thickBot="1">
      <c r="A133" s="613" t="s">
        <v>17</v>
      </c>
      <c r="B133" s="652"/>
      <c r="C133" s="652">
        <f t="shared" ref="C133:E133" si="11">C140+C143+C152+C149+C155+C158+C161+C166</f>
        <v>18300</v>
      </c>
      <c r="D133" s="652">
        <f t="shared" si="11"/>
        <v>10150</v>
      </c>
      <c r="E133" s="652">
        <f t="shared" si="11"/>
        <v>9750</v>
      </c>
    </row>
    <row r="134" spans="1:5" ht="32.25" thickBot="1">
      <c r="A134" s="613" t="s">
        <v>18</v>
      </c>
      <c r="B134" s="652"/>
      <c r="C134" s="652">
        <f>C133/C132</f>
        <v>18300</v>
      </c>
      <c r="D134" s="652">
        <f>D133/D132</f>
        <v>10150</v>
      </c>
      <c r="E134" s="652">
        <f>E133/E132</f>
        <v>9750</v>
      </c>
    </row>
    <row r="135" spans="1:5" ht="27.75" customHeight="1" thickBot="1">
      <c r="A135" s="613" t="s">
        <v>19</v>
      </c>
      <c r="B135" s="616"/>
      <c r="C135" s="621"/>
      <c r="D135" s="621"/>
      <c r="E135" s="621"/>
    </row>
    <row r="136" spans="1:5" ht="16.5" thickBot="1">
      <c r="A136" s="613"/>
      <c r="B136" s="616"/>
      <c r="C136" s="621"/>
      <c r="D136" s="621"/>
      <c r="E136" s="621"/>
    </row>
    <row r="137" spans="1:5" ht="32.25" thickBot="1">
      <c r="A137" s="613" t="s">
        <v>21</v>
      </c>
      <c r="B137" s="616"/>
      <c r="C137" s="621"/>
      <c r="D137" s="621"/>
      <c r="E137" s="621"/>
    </row>
    <row r="138" spans="1:5" ht="15.75" customHeight="1" thickBot="1">
      <c r="A138" s="613" t="s">
        <v>22</v>
      </c>
      <c r="B138" s="616"/>
      <c r="C138" s="621"/>
      <c r="D138" s="621"/>
      <c r="E138" s="621"/>
    </row>
    <row r="139" spans="1:5" ht="16.5" thickBot="1">
      <c r="A139" s="1702" t="s">
        <v>2999</v>
      </c>
      <c r="B139" s="1703"/>
      <c r="C139" s="1703"/>
      <c r="D139" s="1703"/>
      <c r="E139" s="1704"/>
    </row>
    <row r="140" spans="1:5" ht="16.5" thickBot="1">
      <c r="A140" s="624" t="s">
        <v>23</v>
      </c>
      <c r="B140" s="625">
        <f>B141+B142</f>
        <v>0</v>
      </c>
      <c r="C140" s="625">
        <f t="shared" ref="C140:E140" si="12">C141+C142</f>
        <v>0</v>
      </c>
      <c r="D140" s="625">
        <f t="shared" si="12"/>
        <v>0</v>
      </c>
      <c r="E140" s="625">
        <f t="shared" si="12"/>
        <v>0</v>
      </c>
    </row>
    <row r="141" spans="1:5" ht="16.5" thickBot="1">
      <c r="A141" s="624" t="s">
        <v>135</v>
      </c>
      <c r="B141" s="653"/>
      <c r="C141" s="627"/>
      <c r="D141" s="627"/>
      <c r="E141" s="627"/>
    </row>
    <row r="142" spans="1:5" ht="16.5" thickBot="1">
      <c r="A142" s="624" t="s">
        <v>136</v>
      </c>
      <c r="B142" s="627"/>
      <c r="C142" s="627"/>
      <c r="D142" s="627"/>
      <c r="E142" s="627"/>
    </row>
    <row r="143" spans="1:5" ht="32.25" thickBot="1">
      <c r="A143" s="624" t="s">
        <v>2246</v>
      </c>
      <c r="B143" s="625">
        <f t="shared" ref="B143:E143" si="13">B144+B145</f>
        <v>0</v>
      </c>
      <c r="C143" s="625">
        <f t="shared" si="13"/>
        <v>0</v>
      </c>
      <c r="D143" s="625">
        <f t="shared" si="13"/>
        <v>0</v>
      </c>
      <c r="E143" s="625">
        <f t="shared" si="13"/>
        <v>0</v>
      </c>
    </row>
    <row r="144" spans="1:5" ht="16.5" thickBot="1">
      <c r="A144" s="624" t="s">
        <v>135</v>
      </c>
      <c r="B144" s="627"/>
      <c r="C144" s="627"/>
      <c r="D144" s="627"/>
      <c r="E144" s="627"/>
    </row>
    <row r="145" spans="1:5" ht="16.5" thickBot="1">
      <c r="A145" s="624" t="s">
        <v>136</v>
      </c>
      <c r="B145" s="627"/>
      <c r="C145" s="627"/>
      <c r="D145" s="627"/>
      <c r="E145" s="627"/>
    </row>
    <row r="146" spans="1:5" ht="16.5" thickBot="1">
      <c r="A146" s="624" t="s">
        <v>25</v>
      </c>
      <c r="B146" s="625">
        <f>B147+B148</f>
        <v>0</v>
      </c>
      <c r="C146" s="625">
        <f t="shared" ref="C146:E146" si="14">C147+C148</f>
        <v>0</v>
      </c>
      <c r="D146" s="625">
        <f t="shared" si="14"/>
        <v>0</v>
      </c>
      <c r="E146" s="625">
        <f t="shared" si="14"/>
        <v>0</v>
      </c>
    </row>
    <row r="147" spans="1:5" ht="16.5" thickBot="1">
      <c r="A147" s="624" t="s">
        <v>135</v>
      </c>
      <c r="B147" s="627"/>
      <c r="C147" s="627"/>
      <c r="D147" s="627"/>
      <c r="E147" s="627"/>
    </row>
    <row r="148" spans="1:5" ht="16.5" thickBot="1">
      <c r="A148" s="624" t="s">
        <v>136</v>
      </c>
      <c r="B148" s="627"/>
      <c r="C148" s="627"/>
      <c r="D148" s="627"/>
      <c r="E148" s="627"/>
    </row>
    <row r="149" spans="1:5" ht="16.5" thickBot="1">
      <c r="A149" s="624" t="s">
        <v>26</v>
      </c>
      <c r="B149" s="625">
        <f>B150+B151</f>
        <v>0</v>
      </c>
      <c r="C149" s="625">
        <f t="shared" ref="C149:E149" si="15">C150+C151</f>
        <v>0</v>
      </c>
      <c r="D149" s="625">
        <f t="shared" si="15"/>
        <v>0</v>
      </c>
      <c r="E149" s="625">
        <f t="shared" si="15"/>
        <v>0</v>
      </c>
    </row>
    <row r="150" spans="1:5" ht="16.5" thickBot="1">
      <c r="A150" s="624" t="s">
        <v>135</v>
      </c>
      <c r="B150" s="627"/>
      <c r="C150" s="627"/>
      <c r="D150" s="627"/>
      <c r="E150" s="627"/>
    </row>
    <row r="151" spans="1:5" ht="16.5" thickBot="1">
      <c r="A151" s="624" t="s">
        <v>136</v>
      </c>
      <c r="B151" s="627"/>
      <c r="C151" s="627"/>
      <c r="D151" s="627"/>
      <c r="E151" s="627"/>
    </row>
    <row r="152" spans="1:5" ht="32.25" thickBot="1">
      <c r="A152" s="624" t="s">
        <v>27</v>
      </c>
      <c r="B152" s="625">
        <f>B153+B154</f>
        <v>0</v>
      </c>
      <c r="C152" s="625">
        <f t="shared" ref="C152:E152" si="16">C153+C154</f>
        <v>0</v>
      </c>
      <c r="D152" s="625">
        <f t="shared" si="16"/>
        <v>0</v>
      </c>
      <c r="E152" s="625">
        <f t="shared" si="16"/>
        <v>0</v>
      </c>
    </row>
    <row r="153" spans="1:5" ht="16.5" thickBot="1">
      <c r="A153" s="624" t="s">
        <v>135</v>
      </c>
      <c r="B153" s="627"/>
      <c r="C153" s="627"/>
      <c r="D153" s="627"/>
      <c r="E153" s="627"/>
    </row>
    <row r="154" spans="1:5" ht="16.5" thickBot="1">
      <c r="A154" s="624" t="s">
        <v>136</v>
      </c>
      <c r="B154" s="627"/>
      <c r="C154" s="627"/>
      <c r="D154" s="627"/>
      <c r="E154" s="627"/>
    </row>
    <row r="155" spans="1:5" ht="16.5" thickBot="1">
      <c r="A155" s="624" t="s">
        <v>28</v>
      </c>
      <c r="B155" s="625">
        <f>B156+B157</f>
        <v>0</v>
      </c>
      <c r="C155" s="625">
        <f t="shared" ref="C155:E155" si="17">C156+C157</f>
        <v>0</v>
      </c>
      <c r="D155" s="625">
        <f t="shared" si="17"/>
        <v>0</v>
      </c>
      <c r="E155" s="625">
        <f t="shared" si="17"/>
        <v>0</v>
      </c>
    </row>
    <row r="156" spans="1:5" ht="16.5" thickBot="1">
      <c r="A156" s="624" t="s">
        <v>135</v>
      </c>
      <c r="B156" s="627"/>
      <c r="C156" s="627"/>
      <c r="D156" s="627"/>
      <c r="E156" s="627"/>
    </row>
    <row r="157" spans="1:5" ht="16.5" thickBot="1">
      <c r="A157" s="624" t="s">
        <v>136</v>
      </c>
      <c r="B157" s="627"/>
      <c r="C157" s="627"/>
      <c r="D157" s="627"/>
      <c r="E157" s="627"/>
    </row>
    <row r="158" spans="1:5" ht="32.25" thickBot="1">
      <c r="A158" s="624" t="s">
        <v>29</v>
      </c>
      <c r="B158" s="625">
        <f>B159+B160</f>
        <v>0</v>
      </c>
      <c r="C158" s="625">
        <f t="shared" ref="C158:E158" si="18">C159+C160</f>
        <v>0</v>
      </c>
      <c r="D158" s="625">
        <f t="shared" si="18"/>
        <v>0</v>
      </c>
      <c r="E158" s="625">
        <f t="shared" si="18"/>
        <v>0</v>
      </c>
    </row>
    <row r="159" spans="1:5" ht="16.5" thickBot="1">
      <c r="A159" s="624" t="s">
        <v>135</v>
      </c>
      <c r="B159" s="627"/>
      <c r="C159" s="627"/>
      <c r="D159" s="627"/>
      <c r="E159" s="627"/>
    </row>
    <row r="160" spans="1:5" ht="16.5" thickBot="1">
      <c r="A160" s="624" t="s">
        <v>136</v>
      </c>
      <c r="B160" s="627"/>
      <c r="C160" s="627"/>
      <c r="D160" s="627"/>
      <c r="E160" s="627"/>
    </row>
    <row r="161" spans="1:5" ht="32.25" thickBot="1">
      <c r="A161" s="624" t="s">
        <v>51</v>
      </c>
      <c r="B161" s="625">
        <f>B162+B163+B164+B165</f>
        <v>0</v>
      </c>
      <c r="C161" s="625">
        <f t="shared" ref="C161:E161" si="19">C162+C163+C164+C165</f>
        <v>0</v>
      </c>
      <c r="D161" s="625">
        <f t="shared" si="19"/>
        <v>0</v>
      </c>
      <c r="E161" s="625">
        <f t="shared" si="19"/>
        <v>0</v>
      </c>
    </row>
    <row r="162" spans="1:5" ht="16.5" thickBot="1">
      <c r="A162" s="624" t="s">
        <v>135</v>
      </c>
      <c r="B162" s="627"/>
      <c r="C162" s="627"/>
      <c r="D162" s="627"/>
      <c r="E162" s="627"/>
    </row>
    <row r="163" spans="1:5" ht="16.5" thickBot="1">
      <c r="A163" s="624" t="s">
        <v>140</v>
      </c>
      <c r="B163" s="627"/>
      <c r="C163" s="627"/>
      <c r="D163" s="627"/>
      <c r="E163" s="627"/>
    </row>
    <row r="164" spans="1:5" ht="16.5" thickBot="1">
      <c r="A164" s="624" t="s">
        <v>141</v>
      </c>
      <c r="B164" s="627"/>
      <c r="C164" s="653"/>
      <c r="D164" s="653"/>
      <c r="E164" s="653"/>
    </row>
    <row r="165" spans="1:5" ht="16.5" thickBot="1">
      <c r="A165" s="624" t="s">
        <v>142</v>
      </c>
      <c r="B165" s="627"/>
      <c r="C165" s="653"/>
      <c r="D165" s="653"/>
      <c r="E165" s="653"/>
    </row>
    <row r="166" spans="1:5" ht="16.5" thickBot="1">
      <c r="A166" s="624" t="s">
        <v>52</v>
      </c>
      <c r="B166" s="625">
        <f>B167+B168+B169+B170</f>
        <v>0</v>
      </c>
      <c r="C166" s="625">
        <f t="shared" ref="C166:E166" si="20">C167+C168+C169+C170</f>
        <v>18300</v>
      </c>
      <c r="D166" s="625">
        <f>D167+D168+D169+D170</f>
        <v>10150</v>
      </c>
      <c r="E166" s="625">
        <f t="shared" si="20"/>
        <v>9750</v>
      </c>
    </row>
    <row r="167" spans="1:5" ht="16.5" thickBot="1">
      <c r="A167" s="624" t="s">
        <v>135</v>
      </c>
      <c r="B167" s="627"/>
      <c r="C167" s="627"/>
      <c r="D167" s="627"/>
      <c r="E167" s="627"/>
    </row>
    <row r="168" spans="1:5" ht="16.5" thickBot="1">
      <c r="A168" s="624" t="s">
        <v>140</v>
      </c>
      <c r="B168" s="627"/>
      <c r="C168" s="627">
        <v>8000</v>
      </c>
      <c r="D168" s="627">
        <v>9750</v>
      </c>
      <c r="E168" s="627">
        <v>9750</v>
      </c>
    </row>
    <row r="169" spans="1:5" ht="16.5" thickBot="1">
      <c r="A169" s="624" t="s">
        <v>141</v>
      </c>
      <c r="B169" s="627"/>
      <c r="C169" s="627">
        <v>10000</v>
      </c>
      <c r="D169" s="627">
        <v>0</v>
      </c>
      <c r="E169" s="627">
        <v>0</v>
      </c>
    </row>
    <row r="170" spans="1:5" ht="16.5" thickBot="1">
      <c r="A170" s="624" t="s">
        <v>142</v>
      </c>
      <c r="B170" s="627"/>
      <c r="C170" s="627">
        <v>300</v>
      </c>
      <c r="D170" s="627">
        <v>400</v>
      </c>
      <c r="E170" s="627">
        <v>0</v>
      </c>
    </row>
    <row r="171" spans="1:5" ht="16.5" thickBot="1">
      <c r="A171" s="654" t="s">
        <v>3000</v>
      </c>
      <c r="B171" s="625">
        <f>B140+B143+B146+B149+B152+B155+B158+B161+B166</f>
        <v>0</v>
      </c>
      <c r="C171" s="625">
        <f t="shared" ref="C171:E171" si="21">C140+C143+C146+C149+C152+C155+C158+C161+C166</f>
        <v>18300</v>
      </c>
      <c r="D171" s="625">
        <f t="shared" si="21"/>
        <v>10150</v>
      </c>
      <c r="E171" s="655">
        <f t="shared" si="21"/>
        <v>9750</v>
      </c>
    </row>
    <row r="172" spans="1:5" ht="49.15" customHeight="1" thickBot="1">
      <c r="A172" s="656" t="s">
        <v>31</v>
      </c>
      <c r="B172" s="657">
        <f>B171-B133</f>
        <v>0</v>
      </c>
      <c r="C172" s="657">
        <f>C171-C133</f>
        <v>0</v>
      </c>
      <c r="D172" s="657">
        <f t="shared" ref="D172:E172" si="22">D171-D133</f>
        <v>0</v>
      </c>
      <c r="E172" s="658">
        <f t="shared" si="22"/>
        <v>0</v>
      </c>
    </row>
    <row r="173" spans="1:5" ht="42.6" customHeight="1" thickBot="1">
      <c r="A173" s="609" t="s">
        <v>32</v>
      </c>
      <c r="B173" s="1712" t="s">
        <v>3001</v>
      </c>
      <c r="C173" s="1713"/>
      <c r="D173" s="1714"/>
      <c r="E173" s="659" t="s">
        <v>3002</v>
      </c>
    </row>
    <row r="174" spans="1:5" ht="32.25" customHeight="1" thickBot="1">
      <c r="A174" s="613" t="s">
        <v>14</v>
      </c>
      <c r="B174" s="1715" t="s">
        <v>3003</v>
      </c>
      <c r="C174" s="1716"/>
      <c r="D174" s="1716"/>
      <c r="E174" s="1717"/>
    </row>
    <row r="175" spans="1:5" ht="16.5" thickBot="1">
      <c r="A175" s="613" t="s">
        <v>15</v>
      </c>
      <c r="B175" s="1709" t="s">
        <v>2992</v>
      </c>
      <c r="C175" s="1710"/>
      <c r="D175" s="1710"/>
      <c r="E175" s="1711"/>
    </row>
    <row r="176" spans="1:5">
      <c r="A176" s="614"/>
      <c r="B176" s="615">
        <v>2022</v>
      </c>
      <c r="C176" s="615">
        <v>2023</v>
      </c>
      <c r="D176" s="615">
        <v>2024</v>
      </c>
      <c r="E176" s="615">
        <v>2025</v>
      </c>
    </row>
    <row r="177" spans="1:5" ht="16.5" thickBot="1">
      <c r="A177" s="616"/>
      <c r="B177" s="623" t="s">
        <v>7</v>
      </c>
      <c r="C177" s="623" t="s">
        <v>8</v>
      </c>
      <c r="D177" s="623" t="s">
        <v>8</v>
      </c>
      <c r="E177" s="623" t="s">
        <v>8</v>
      </c>
    </row>
    <row r="178" spans="1:5" ht="16.5" thickBot="1">
      <c r="A178" s="613" t="s">
        <v>16</v>
      </c>
      <c r="B178" s="643">
        <v>0</v>
      </c>
      <c r="C178" s="627">
        <v>1</v>
      </c>
      <c r="D178" s="627">
        <v>1</v>
      </c>
      <c r="E178" s="627">
        <v>1</v>
      </c>
    </row>
    <row r="179" spans="1:5" ht="16.5" thickBot="1">
      <c r="A179" s="613" t="s">
        <v>17</v>
      </c>
      <c r="B179" s="652"/>
      <c r="C179" s="644">
        <f>C218</f>
        <v>49580</v>
      </c>
      <c r="D179" s="644">
        <f t="shared" ref="D179:E179" si="23">D218</f>
        <v>29730</v>
      </c>
      <c r="E179" s="644">
        <f t="shared" si="23"/>
        <v>25000</v>
      </c>
    </row>
    <row r="180" spans="1:5" ht="32.25" thickBot="1">
      <c r="A180" s="613" t="s">
        <v>18</v>
      </c>
      <c r="B180" s="652">
        <v>0</v>
      </c>
      <c r="C180" s="652">
        <f>C179/C178</f>
        <v>49580</v>
      </c>
      <c r="D180" s="652">
        <f>D179/D178</f>
        <v>29730</v>
      </c>
      <c r="E180" s="652">
        <f>E179/E178</f>
        <v>25000</v>
      </c>
    </row>
    <row r="181" spans="1:5" ht="16.5" thickBot="1">
      <c r="A181" s="613" t="s">
        <v>19</v>
      </c>
      <c r="B181" s="616"/>
      <c r="C181" s="621"/>
      <c r="D181" s="621"/>
      <c r="E181" s="621"/>
    </row>
    <row r="182" spans="1:5" ht="32.25" thickBot="1">
      <c r="A182" s="613" t="s">
        <v>21</v>
      </c>
      <c r="B182" s="616"/>
      <c r="C182" s="621"/>
      <c r="D182" s="621"/>
      <c r="E182" s="621"/>
    </row>
    <row r="183" spans="1:5" ht="16.5" customHeight="1" thickBot="1">
      <c r="A183" s="613" t="s">
        <v>22</v>
      </c>
      <c r="B183" s="616"/>
      <c r="C183" s="621"/>
      <c r="D183" s="621"/>
      <c r="E183" s="621"/>
    </row>
    <row r="184" spans="1:5" ht="16.5" thickBot="1">
      <c r="A184" s="1702" t="s">
        <v>3004</v>
      </c>
      <c r="B184" s="1703"/>
      <c r="C184" s="1703"/>
      <c r="D184" s="1703"/>
      <c r="E184" s="1704"/>
    </row>
    <row r="185" spans="1:5">
      <c r="A185" s="614"/>
      <c r="B185" s="615">
        <v>2022</v>
      </c>
      <c r="C185" s="615">
        <v>2023</v>
      </c>
      <c r="D185" s="615">
        <v>2024</v>
      </c>
      <c r="E185" s="615">
        <v>2025</v>
      </c>
    </row>
    <row r="186" spans="1:5" ht="16.5" thickBot="1">
      <c r="A186" s="616"/>
      <c r="B186" s="623" t="s">
        <v>7</v>
      </c>
      <c r="C186" s="623" t="s">
        <v>8</v>
      </c>
      <c r="D186" s="623" t="s">
        <v>8</v>
      </c>
      <c r="E186" s="623" t="s">
        <v>8</v>
      </c>
    </row>
    <row r="187" spans="1:5" ht="16.5" thickBot="1">
      <c r="A187" s="624" t="s">
        <v>23</v>
      </c>
      <c r="B187" s="625">
        <f>B188+B189</f>
        <v>0</v>
      </c>
      <c r="C187" s="625">
        <f>C188+C189</f>
        <v>0</v>
      </c>
      <c r="D187" s="625">
        <f>D188+D189</f>
        <v>0</v>
      </c>
      <c r="E187" s="625">
        <f>E188+E189</f>
        <v>0</v>
      </c>
    </row>
    <row r="188" spans="1:5" ht="16.5" thickBot="1">
      <c r="A188" s="624" t="s">
        <v>135</v>
      </c>
      <c r="B188" s="653"/>
      <c r="C188" s="627"/>
      <c r="D188" s="627"/>
      <c r="E188" s="627"/>
    </row>
    <row r="189" spans="1:5" ht="16.5" thickBot="1">
      <c r="A189" s="624" t="s">
        <v>136</v>
      </c>
      <c r="B189" s="627"/>
      <c r="C189" s="627"/>
      <c r="D189" s="627"/>
      <c r="E189" s="627"/>
    </row>
    <row r="190" spans="1:5" ht="32.25" thickBot="1">
      <c r="A190" s="624" t="s">
        <v>2246</v>
      </c>
      <c r="B190" s="625">
        <f>B191+B192</f>
        <v>0</v>
      </c>
      <c r="C190" s="625">
        <f>C191+C192</f>
        <v>0</v>
      </c>
      <c r="D190" s="625">
        <f>D191+D192</f>
        <v>0</v>
      </c>
      <c r="E190" s="625">
        <f>E191+E192</f>
        <v>0</v>
      </c>
    </row>
    <row r="191" spans="1:5" ht="16.5" thickBot="1">
      <c r="A191" s="624" t="s">
        <v>135</v>
      </c>
      <c r="B191" s="653"/>
      <c r="C191" s="627"/>
      <c r="D191" s="627"/>
      <c r="E191" s="627"/>
    </row>
    <row r="192" spans="1:5" ht="16.5" thickBot="1">
      <c r="A192" s="624" t="s">
        <v>136</v>
      </c>
      <c r="B192" s="627"/>
      <c r="C192" s="627"/>
      <c r="D192" s="627"/>
      <c r="E192" s="627"/>
    </row>
    <row r="193" spans="1:5" ht="16.5" thickBot="1">
      <c r="A193" s="624" t="s">
        <v>25</v>
      </c>
      <c r="B193" s="625">
        <f>B194+B195</f>
        <v>0</v>
      </c>
      <c r="C193" s="625">
        <f>C194+C195</f>
        <v>0</v>
      </c>
      <c r="D193" s="625">
        <f>D194+D195</f>
        <v>0</v>
      </c>
      <c r="E193" s="625">
        <f>E194+E195</f>
        <v>0</v>
      </c>
    </row>
    <row r="194" spans="1:5" ht="16.5" thickBot="1">
      <c r="A194" s="624" t="s">
        <v>135</v>
      </c>
      <c r="B194" s="653"/>
      <c r="C194" s="627"/>
      <c r="D194" s="627"/>
      <c r="E194" s="627"/>
    </row>
    <row r="195" spans="1:5" ht="16.5" thickBot="1">
      <c r="A195" s="624" t="s">
        <v>136</v>
      </c>
      <c r="B195" s="627"/>
      <c r="C195" s="627"/>
      <c r="D195" s="627"/>
      <c r="E195" s="627"/>
    </row>
    <row r="196" spans="1:5" ht="16.5" thickBot="1">
      <c r="A196" s="624" t="s">
        <v>26</v>
      </c>
      <c r="B196" s="625">
        <f>B197+B198</f>
        <v>0</v>
      </c>
      <c r="C196" s="625">
        <f>C197+C198</f>
        <v>0</v>
      </c>
      <c r="D196" s="625">
        <f>D197+D198</f>
        <v>0</v>
      </c>
      <c r="E196" s="625">
        <f>E197+E198</f>
        <v>0</v>
      </c>
    </row>
    <row r="197" spans="1:5" ht="16.5" thickBot="1">
      <c r="A197" s="624" t="s">
        <v>135</v>
      </c>
      <c r="B197" s="653"/>
      <c r="C197" s="627"/>
      <c r="D197" s="627"/>
      <c r="E197" s="627"/>
    </row>
    <row r="198" spans="1:5" ht="16.5" thickBot="1">
      <c r="A198" s="624" t="s">
        <v>136</v>
      </c>
      <c r="B198" s="627"/>
      <c r="C198" s="627"/>
      <c r="D198" s="627"/>
      <c r="E198" s="627"/>
    </row>
    <row r="199" spans="1:5" ht="32.25" thickBot="1">
      <c r="A199" s="624" t="s">
        <v>27</v>
      </c>
      <c r="B199" s="625">
        <f>B200+B201</f>
        <v>0</v>
      </c>
      <c r="C199" s="625">
        <f>C200+C201</f>
        <v>0</v>
      </c>
      <c r="D199" s="625">
        <f>D200+D201</f>
        <v>0</v>
      </c>
      <c r="E199" s="625">
        <f>E200+E201</f>
        <v>0</v>
      </c>
    </row>
    <row r="200" spans="1:5" ht="16.5" thickBot="1">
      <c r="A200" s="624" t="s">
        <v>135</v>
      </c>
      <c r="B200" s="653"/>
      <c r="C200" s="627"/>
      <c r="D200" s="627"/>
      <c r="E200" s="627"/>
    </row>
    <row r="201" spans="1:5" ht="16.5" thickBot="1">
      <c r="A201" s="624" t="s">
        <v>136</v>
      </c>
      <c r="B201" s="627"/>
      <c r="C201" s="627"/>
      <c r="D201" s="627"/>
      <c r="E201" s="627"/>
    </row>
    <row r="202" spans="1:5" ht="16.5" thickBot="1">
      <c r="A202" s="624" t="s">
        <v>28</v>
      </c>
      <c r="B202" s="625">
        <f>B203+B204</f>
        <v>0</v>
      </c>
      <c r="C202" s="625">
        <f>C203+C204</f>
        <v>0</v>
      </c>
      <c r="D202" s="625">
        <f>D203+D204</f>
        <v>0</v>
      </c>
      <c r="E202" s="625">
        <f>E203+E204</f>
        <v>0</v>
      </c>
    </row>
    <row r="203" spans="1:5" ht="16.5" thickBot="1">
      <c r="A203" s="624" t="s">
        <v>135</v>
      </c>
      <c r="B203" s="653"/>
      <c r="C203" s="627"/>
      <c r="D203" s="627"/>
      <c r="E203" s="627"/>
    </row>
    <row r="204" spans="1:5" ht="16.5" thickBot="1">
      <c r="A204" s="624" t="s">
        <v>136</v>
      </c>
      <c r="B204" s="627"/>
      <c r="C204" s="627"/>
      <c r="D204" s="627"/>
      <c r="E204" s="627"/>
    </row>
    <row r="205" spans="1:5" ht="32.25" thickBot="1">
      <c r="A205" s="624" t="s">
        <v>29</v>
      </c>
      <c r="B205" s="625">
        <f>B206+B207</f>
        <v>0</v>
      </c>
      <c r="C205" s="625">
        <f>C206+C207</f>
        <v>0</v>
      </c>
      <c r="D205" s="625">
        <f>D206+D207</f>
        <v>0</v>
      </c>
      <c r="E205" s="625">
        <f>E206+E207</f>
        <v>0</v>
      </c>
    </row>
    <row r="206" spans="1:5" ht="16.5" thickBot="1">
      <c r="A206" s="624" t="s">
        <v>135</v>
      </c>
      <c r="B206" s="653"/>
      <c r="C206" s="627"/>
      <c r="D206" s="627"/>
      <c r="E206" s="627"/>
    </row>
    <row r="207" spans="1:5" ht="16.5" thickBot="1">
      <c r="A207" s="624" t="s">
        <v>136</v>
      </c>
      <c r="B207" s="627"/>
      <c r="C207" s="627"/>
      <c r="D207" s="627"/>
      <c r="E207" s="627"/>
    </row>
    <row r="208" spans="1:5" ht="32.25" thickBot="1">
      <c r="A208" s="624" t="s">
        <v>51</v>
      </c>
      <c r="B208" s="625">
        <f>B209+B210+B211+B212</f>
        <v>0</v>
      </c>
      <c r="C208" s="626">
        <f t="shared" ref="C208:E208" si="24">C209+C210+C211+C212</f>
        <v>0</v>
      </c>
      <c r="D208" s="626">
        <f t="shared" si="24"/>
        <v>0</v>
      </c>
      <c r="E208" s="626">
        <f t="shared" si="24"/>
        <v>0</v>
      </c>
    </row>
    <row r="209" spans="1:6" ht="16.5" thickBot="1">
      <c r="A209" s="624" t="s">
        <v>135</v>
      </c>
      <c r="B209" s="627"/>
      <c r="C209" s="628"/>
      <c r="D209" s="628"/>
      <c r="E209" s="628"/>
    </row>
    <row r="210" spans="1:6" ht="16.5" thickBot="1">
      <c r="A210" s="624" t="s">
        <v>140</v>
      </c>
      <c r="B210" s="627"/>
      <c r="C210" s="627"/>
      <c r="D210" s="627"/>
      <c r="E210" s="627"/>
    </row>
    <row r="211" spans="1:6" ht="16.5" thickBot="1">
      <c r="A211" s="624" t="s">
        <v>141</v>
      </c>
      <c r="B211" s="627"/>
      <c r="C211" s="627"/>
      <c r="D211" s="627"/>
      <c r="E211" s="627"/>
    </row>
    <row r="212" spans="1:6" ht="16.5" thickBot="1">
      <c r="A212" s="624" t="s">
        <v>142</v>
      </c>
      <c r="B212" s="627"/>
      <c r="C212" s="627"/>
      <c r="D212" s="627"/>
      <c r="E212" s="627"/>
    </row>
    <row r="213" spans="1:6" ht="16.5" thickBot="1">
      <c r="A213" s="624" t="s">
        <v>52</v>
      </c>
      <c r="B213" s="625">
        <f>B214+B215+B216+B217</f>
        <v>0</v>
      </c>
      <c r="C213" s="625">
        <f t="shared" ref="C213:E213" si="25">C214+C215+C216+C217</f>
        <v>49580</v>
      </c>
      <c r="D213" s="625">
        <f t="shared" si="25"/>
        <v>29730</v>
      </c>
      <c r="E213" s="625">
        <f t="shared" si="25"/>
        <v>25000</v>
      </c>
    </row>
    <row r="214" spans="1:6" ht="16.5" thickBot="1">
      <c r="A214" s="624" t="s">
        <v>135</v>
      </c>
      <c r="B214" s="627"/>
      <c r="C214" s="627"/>
      <c r="D214" s="627"/>
      <c r="E214" s="627"/>
      <c r="F214" s="647"/>
    </row>
    <row r="215" spans="1:6" ht="16.5" thickBot="1">
      <c r="A215" s="624" t="s">
        <v>140</v>
      </c>
      <c r="B215" s="627"/>
      <c r="C215" s="627">
        <v>27000</v>
      </c>
      <c r="D215" s="627">
        <v>25000</v>
      </c>
      <c r="E215" s="627">
        <v>25000</v>
      </c>
      <c r="F215" s="633"/>
    </row>
    <row r="216" spans="1:6" ht="16.5" thickBot="1">
      <c r="A216" s="624" t="s">
        <v>141</v>
      </c>
      <c r="B216" s="627"/>
      <c r="C216" s="627">
        <v>22000</v>
      </c>
      <c r="D216" s="627">
        <v>3600</v>
      </c>
      <c r="E216" s="627">
        <v>0</v>
      </c>
    </row>
    <row r="217" spans="1:6" ht="16.5" thickBot="1">
      <c r="A217" s="624" t="s">
        <v>142</v>
      </c>
      <c r="B217" s="627"/>
      <c r="C217" s="627">
        <v>580</v>
      </c>
      <c r="D217" s="627">
        <v>1130</v>
      </c>
      <c r="E217" s="627">
        <v>0</v>
      </c>
    </row>
    <row r="218" spans="1:6" ht="16.5" thickBot="1">
      <c r="A218" s="654" t="s">
        <v>3000</v>
      </c>
      <c r="B218" s="625">
        <f>B213+B208+B205+B202+B199+B196+B193+B190+B187</f>
        <v>0</v>
      </c>
      <c r="C218" s="625">
        <f t="shared" ref="C218:E218" si="26">C187+C190+C193+C196+C199+C202+C205+C208+C213</f>
        <v>49580</v>
      </c>
      <c r="D218" s="625">
        <f t="shared" si="26"/>
        <v>29730</v>
      </c>
      <c r="E218" s="625">
        <f t="shared" si="26"/>
        <v>25000</v>
      </c>
    </row>
    <row r="219" spans="1:6" ht="49.9" customHeight="1" thickBot="1">
      <c r="A219" s="660" t="s">
        <v>31</v>
      </c>
      <c r="B219" s="638">
        <f>IF(B1152-B1153=0,0,"Error")</f>
        <v>0</v>
      </c>
      <c r="C219" s="638">
        <f t="shared" ref="C219:E219" si="27">IF(C1152-C1153=0,0,"Error")</f>
        <v>0</v>
      </c>
      <c r="D219" s="638">
        <f t="shared" si="27"/>
        <v>0</v>
      </c>
      <c r="E219" s="661">
        <f t="shared" si="27"/>
        <v>0</v>
      </c>
    </row>
    <row r="220" spans="1:6" ht="51.75" customHeight="1" thickBot="1">
      <c r="A220" s="662" t="s">
        <v>34</v>
      </c>
      <c r="B220" s="1718" t="s">
        <v>3005</v>
      </c>
      <c r="C220" s="1719"/>
      <c r="D220" s="1719"/>
      <c r="E220" s="663" t="s">
        <v>3006</v>
      </c>
    </row>
    <row r="221" spans="1:6" ht="50.25" customHeight="1" thickBot="1">
      <c r="A221" s="613" t="s">
        <v>14</v>
      </c>
      <c r="B221" s="1720" t="s">
        <v>3007</v>
      </c>
      <c r="C221" s="1721"/>
      <c r="D221" s="1721"/>
      <c r="E221" s="1722"/>
    </row>
    <row r="222" spans="1:6" ht="25.5" customHeight="1" thickBot="1">
      <c r="A222" s="613" t="s">
        <v>15</v>
      </c>
      <c r="B222" s="1709" t="s">
        <v>2992</v>
      </c>
      <c r="C222" s="1710"/>
      <c r="D222" s="1710"/>
      <c r="E222" s="1711"/>
    </row>
    <row r="223" spans="1:6">
      <c r="A223" s="614"/>
      <c r="B223" s="615">
        <v>2022</v>
      </c>
      <c r="C223" s="615">
        <v>2023</v>
      </c>
      <c r="D223" s="615">
        <v>2024</v>
      </c>
      <c r="E223" s="615">
        <v>2025</v>
      </c>
    </row>
    <row r="224" spans="1:6" ht="16.5" thickBot="1">
      <c r="A224" s="616"/>
      <c r="B224" s="623" t="s">
        <v>7</v>
      </c>
      <c r="C224" s="623" t="s">
        <v>8</v>
      </c>
      <c r="D224" s="623" t="s">
        <v>8</v>
      </c>
      <c r="E224" s="623" t="s">
        <v>8</v>
      </c>
    </row>
    <row r="225" spans="1:5" ht="16.5" thickBot="1">
      <c r="A225" s="613" t="s">
        <v>16</v>
      </c>
      <c r="B225" s="652">
        <v>0</v>
      </c>
      <c r="C225" s="653">
        <v>1</v>
      </c>
      <c r="D225" s="653">
        <v>1</v>
      </c>
      <c r="E225" s="653">
        <v>1</v>
      </c>
    </row>
    <row r="226" spans="1:5" ht="16.5" thickBot="1">
      <c r="A226" s="613" t="s">
        <v>17</v>
      </c>
      <c r="B226" s="652">
        <f>B234+B237+B240+B243+B246+B249+B252+B255+B260</f>
        <v>0</v>
      </c>
      <c r="C226" s="652">
        <f t="shared" ref="C226:E226" si="28">C234+C237+C240+C243+C246+C249+C252+C255+C260</f>
        <v>14400</v>
      </c>
      <c r="D226" s="652">
        <f t="shared" si="28"/>
        <v>7400</v>
      </c>
      <c r="E226" s="652">
        <f t="shared" si="28"/>
        <v>7000</v>
      </c>
    </row>
    <row r="227" spans="1:5" ht="32.25" thickBot="1">
      <c r="A227" s="613" t="s">
        <v>18</v>
      </c>
      <c r="B227" s="652"/>
      <c r="C227" s="627">
        <f>C226/C225</f>
        <v>14400</v>
      </c>
      <c r="D227" s="627">
        <f>D226/D225</f>
        <v>7400</v>
      </c>
      <c r="E227" s="627">
        <f>E226/E225</f>
        <v>7000</v>
      </c>
    </row>
    <row r="228" spans="1:5" ht="21.75" customHeight="1" thickBot="1">
      <c r="A228" s="613" t="s">
        <v>19</v>
      </c>
      <c r="B228" s="616"/>
      <c r="C228" s="621"/>
      <c r="D228" s="621"/>
      <c r="E228" s="621"/>
    </row>
    <row r="229" spans="1:5" ht="32.25" thickBot="1">
      <c r="A229" s="613" t="s">
        <v>21</v>
      </c>
      <c r="B229" s="616"/>
      <c r="C229" s="621"/>
      <c r="D229" s="621"/>
      <c r="E229" s="621"/>
    </row>
    <row r="230" spans="1:5" ht="31.5" customHeight="1" thickBot="1">
      <c r="A230" s="613" t="s">
        <v>22</v>
      </c>
      <c r="B230" s="616"/>
      <c r="C230" s="621"/>
      <c r="D230" s="621"/>
      <c r="E230" s="621"/>
    </row>
    <row r="231" spans="1:5" ht="16.5" thickBot="1">
      <c r="A231" s="1702" t="s">
        <v>3008</v>
      </c>
      <c r="B231" s="1703"/>
      <c r="C231" s="1703"/>
      <c r="D231" s="1703"/>
      <c r="E231" s="1704"/>
    </row>
    <row r="232" spans="1:5">
      <c r="A232" s="614"/>
      <c r="B232" s="615">
        <v>2022</v>
      </c>
      <c r="C232" s="615">
        <v>2023</v>
      </c>
      <c r="D232" s="615">
        <v>2024</v>
      </c>
      <c r="E232" s="615">
        <v>2025</v>
      </c>
    </row>
    <row r="233" spans="1:5" ht="16.5" thickBot="1">
      <c r="A233" s="616"/>
      <c r="B233" s="623" t="s">
        <v>7</v>
      </c>
      <c r="C233" s="623" t="s">
        <v>8</v>
      </c>
      <c r="D233" s="623" t="s">
        <v>8</v>
      </c>
      <c r="E233" s="623" t="s">
        <v>8</v>
      </c>
    </row>
    <row r="234" spans="1:5" ht="16.5" thickBot="1">
      <c r="A234" s="624" t="s">
        <v>23</v>
      </c>
      <c r="B234" s="625">
        <f>B235+B236</f>
        <v>0</v>
      </c>
      <c r="C234" s="625">
        <f>C235+C236</f>
        <v>0</v>
      </c>
      <c r="D234" s="625">
        <f>D235+D236</f>
        <v>0</v>
      </c>
      <c r="E234" s="625">
        <f>E235+E236</f>
        <v>0</v>
      </c>
    </row>
    <row r="235" spans="1:5" ht="16.5" thickBot="1">
      <c r="A235" s="624" t="s">
        <v>135</v>
      </c>
      <c r="B235" s="653"/>
      <c r="C235" s="627"/>
      <c r="D235" s="627"/>
      <c r="E235" s="627"/>
    </row>
    <row r="236" spans="1:5" ht="16.5" thickBot="1">
      <c r="A236" s="624" t="s">
        <v>136</v>
      </c>
      <c r="B236" s="627"/>
      <c r="C236" s="627"/>
      <c r="D236" s="627"/>
      <c r="E236" s="627"/>
    </row>
    <row r="237" spans="1:5" ht="32.25" thickBot="1">
      <c r="A237" s="624" t="s">
        <v>2246</v>
      </c>
      <c r="B237" s="625">
        <f>B238+B239</f>
        <v>0</v>
      </c>
      <c r="C237" s="625">
        <f>C238+C239</f>
        <v>0</v>
      </c>
      <c r="D237" s="625">
        <f>D238+D239</f>
        <v>0</v>
      </c>
      <c r="E237" s="625">
        <f>E238+E239</f>
        <v>0</v>
      </c>
    </row>
    <row r="238" spans="1:5" ht="16.5" thickBot="1">
      <c r="A238" s="624" t="s">
        <v>135</v>
      </c>
      <c r="B238" s="653"/>
      <c r="C238" s="627"/>
      <c r="D238" s="627"/>
      <c r="E238" s="627"/>
    </row>
    <row r="239" spans="1:5" ht="16.5" thickBot="1">
      <c r="A239" s="624" t="s">
        <v>136</v>
      </c>
      <c r="B239" s="627"/>
      <c r="C239" s="627"/>
      <c r="D239" s="627"/>
      <c r="E239" s="627"/>
    </row>
    <row r="240" spans="1:5" ht="16.5" thickBot="1">
      <c r="A240" s="624" t="s">
        <v>25</v>
      </c>
      <c r="B240" s="625">
        <f>B241+B242</f>
        <v>0</v>
      </c>
      <c r="C240" s="625">
        <f>C241+C242</f>
        <v>0</v>
      </c>
      <c r="D240" s="625">
        <f>D241+D242</f>
        <v>0</v>
      </c>
      <c r="E240" s="625">
        <f>E241+E242</f>
        <v>0</v>
      </c>
    </row>
    <row r="241" spans="1:5" ht="16.5" thickBot="1">
      <c r="A241" s="624" t="s">
        <v>135</v>
      </c>
      <c r="B241" s="653"/>
      <c r="C241" s="627"/>
      <c r="D241" s="627"/>
      <c r="E241" s="627"/>
    </row>
    <row r="242" spans="1:5" ht="16.5" thickBot="1">
      <c r="A242" s="624" t="s">
        <v>136</v>
      </c>
      <c r="B242" s="627"/>
      <c r="C242" s="627"/>
      <c r="D242" s="627"/>
      <c r="E242" s="627"/>
    </row>
    <row r="243" spans="1:5" ht="16.5" thickBot="1">
      <c r="A243" s="624" t="s">
        <v>26</v>
      </c>
      <c r="B243" s="625">
        <f>B244+B245</f>
        <v>0</v>
      </c>
      <c r="C243" s="625">
        <f>C244+C245</f>
        <v>0</v>
      </c>
      <c r="D243" s="625">
        <f>D244+D245</f>
        <v>0</v>
      </c>
      <c r="E243" s="625">
        <f>E244+E245</f>
        <v>0</v>
      </c>
    </row>
    <row r="244" spans="1:5" ht="16.5" thickBot="1">
      <c r="A244" s="624" t="s">
        <v>135</v>
      </c>
      <c r="B244" s="653"/>
      <c r="C244" s="627"/>
      <c r="D244" s="627"/>
      <c r="E244" s="627"/>
    </row>
    <row r="245" spans="1:5" ht="16.5" thickBot="1">
      <c r="A245" s="624" t="s">
        <v>136</v>
      </c>
      <c r="B245" s="627"/>
      <c r="C245" s="627"/>
      <c r="D245" s="627"/>
      <c r="E245" s="627"/>
    </row>
    <row r="246" spans="1:5" ht="32.25" thickBot="1">
      <c r="A246" s="624" t="s">
        <v>27</v>
      </c>
      <c r="B246" s="625">
        <f>B247+B248</f>
        <v>0</v>
      </c>
      <c r="C246" s="625">
        <f>C247+C248</f>
        <v>0</v>
      </c>
      <c r="D246" s="625">
        <f>D247+D248</f>
        <v>0</v>
      </c>
      <c r="E246" s="625">
        <f>E247+E248</f>
        <v>0</v>
      </c>
    </row>
    <row r="247" spans="1:5" ht="16.5" thickBot="1">
      <c r="A247" s="624" t="s">
        <v>135</v>
      </c>
      <c r="B247" s="653"/>
      <c r="C247" s="627"/>
      <c r="D247" s="627"/>
      <c r="E247" s="627"/>
    </row>
    <row r="248" spans="1:5" ht="16.5" thickBot="1">
      <c r="A248" s="624" t="s">
        <v>136</v>
      </c>
      <c r="B248" s="627"/>
      <c r="C248" s="627"/>
      <c r="D248" s="627"/>
      <c r="E248" s="627"/>
    </row>
    <row r="249" spans="1:5" ht="16.5" thickBot="1">
      <c r="A249" s="624" t="s">
        <v>28</v>
      </c>
      <c r="B249" s="625">
        <f>B250+B251</f>
        <v>0</v>
      </c>
      <c r="C249" s="625">
        <f>C250+C251</f>
        <v>0</v>
      </c>
      <c r="D249" s="625">
        <f>D250+D251</f>
        <v>0</v>
      </c>
      <c r="E249" s="625">
        <f>E250+E251</f>
        <v>0</v>
      </c>
    </row>
    <row r="250" spans="1:5" ht="16.5" thickBot="1">
      <c r="A250" s="624" t="s">
        <v>135</v>
      </c>
      <c r="B250" s="653"/>
      <c r="C250" s="627"/>
      <c r="D250" s="627"/>
      <c r="E250" s="627"/>
    </row>
    <row r="251" spans="1:5" ht="16.5" thickBot="1">
      <c r="A251" s="624" t="s">
        <v>136</v>
      </c>
      <c r="B251" s="627"/>
      <c r="C251" s="627"/>
      <c r="D251" s="627"/>
      <c r="E251" s="627"/>
    </row>
    <row r="252" spans="1:5" ht="32.25" thickBot="1">
      <c r="A252" s="624" t="s">
        <v>29</v>
      </c>
      <c r="B252" s="625">
        <f>B253+B254</f>
        <v>0</v>
      </c>
      <c r="C252" s="625">
        <f>C253+C254</f>
        <v>0</v>
      </c>
      <c r="D252" s="625">
        <f>D253+D254</f>
        <v>0</v>
      </c>
      <c r="E252" s="625">
        <f>E253+E254</f>
        <v>0</v>
      </c>
    </row>
    <row r="253" spans="1:5" ht="16.5" thickBot="1">
      <c r="A253" s="624" t="s">
        <v>135</v>
      </c>
      <c r="B253" s="653"/>
      <c r="C253" s="627"/>
      <c r="D253" s="627"/>
      <c r="E253" s="627"/>
    </row>
    <row r="254" spans="1:5" ht="16.5" thickBot="1">
      <c r="A254" s="624" t="s">
        <v>136</v>
      </c>
      <c r="B254" s="627"/>
      <c r="C254" s="627"/>
      <c r="D254" s="627"/>
      <c r="E254" s="627"/>
    </row>
    <row r="255" spans="1:5" ht="32.25" thickBot="1">
      <c r="A255" s="624" t="s">
        <v>51</v>
      </c>
      <c r="B255" s="625">
        <f>B256+B257+B258+B259</f>
        <v>0</v>
      </c>
      <c r="C255" s="625">
        <f t="shared" ref="C255:E255" si="29">C256+C257+C258+C259</f>
        <v>0</v>
      </c>
      <c r="D255" s="625">
        <f t="shared" si="29"/>
        <v>0</v>
      </c>
      <c r="E255" s="625">
        <f t="shared" si="29"/>
        <v>0</v>
      </c>
    </row>
    <row r="256" spans="1:5" ht="16.5" thickBot="1">
      <c r="A256" s="624" t="s">
        <v>135</v>
      </c>
      <c r="B256" s="627"/>
      <c r="C256" s="627"/>
      <c r="D256" s="627"/>
      <c r="E256" s="627"/>
    </row>
    <row r="257" spans="1:5" ht="16.5" thickBot="1">
      <c r="A257" s="624" t="s">
        <v>140</v>
      </c>
      <c r="B257" s="627"/>
      <c r="C257" s="627"/>
      <c r="D257" s="627"/>
      <c r="E257" s="627"/>
    </row>
    <row r="258" spans="1:5" ht="16.5" thickBot="1">
      <c r="A258" s="624" t="s">
        <v>141</v>
      </c>
      <c r="B258" s="627"/>
      <c r="C258" s="627"/>
      <c r="D258" s="627"/>
      <c r="E258" s="627"/>
    </row>
    <row r="259" spans="1:5" ht="16.5" thickBot="1">
      <c r="A259" s="624" t="s">
        <v>142</v>
      </c>
      <c r="B259" s="627"/>
      <c r="C259" s="627"/>
      <c r="D259" s="627"/>
      <c r="E259" s="627"/>
    </row>
    <row r="260" spans="1:5" ht="16.5" thickBot="1">
      <c r="A260" s="624" t="s">
        <v>52</v>
      </c>
      <c r="B260" s="625">
        <f>B261+B262+B263+B264</f>
        <v>0</v>
      </c>
      <c r="C260" s="625">
        <f>C261+C262+C263+C264</f>
        <v>14400</v>
      </c>
      <c r="D260" s="625">
        <f t="shared" ref="D260:E260" si="30">D261+D262+D263+D264</f>
        <v>7400</v>
      </c>
      <c r="E260" s="625">
        <f t="shared" si="30"/>
        <v>7000</v>
      </c>
    </row>
    <row r="261" spans="1:5" ht="16.5" thickBot="1">
      <c r="A261" s="624" t="s">
        <v>135</v>
      </c>
      <c r="B261" s="627"/>
      <c r="C261" s="627"/>
      <c r="D261" s="627"/>
      <c r="E261" s="627"/>
    </row>
    <row r="262" spans="1:5" ht="16.5" thickBot="1">
      <c r="A262" s="624" t="s">
        <v>140</v>
      </c>
      <c r="B262" s="627"/>
      <c r="C262" s="627">
        <v>4000</v>
      </c>
      <c r="D262" s="627">
        <v>7000</v>
      </c>
      <c r="E262" s="627">
        <v>7000</v>
      </c>
    </row>
    <row r="263" spans="1:5" ht="16.5" thickBot="1">
      <c r="A263" s="624" t="s">
        <v>141</v>
      </c>
      <c r="B263" s="627"/>
      <c r="C263" s="627">
        <v>10000</v>
      </c>
      <c r="D263" s="627">
        <v>0</v>
      </c>
      <c r="E263" s="627">
        <v>0</v>
      </c>
    </row>
    <row r="264" spans="1:5" ht="16.5" thickBot="1">
      <c r="A264" s="624" t="s">
        <v>142</v>
      </c>
      <c r="B264" s="627"/>
      <c r="C264" s="627">
        <v>400</v>
      </c>
      <c r="D264" s="627">
        <v>400</v>
      </c>
      <c r="E264" s="627">
        <v>0</v>
      </c>
    </row>
    <row r="265" spans="1:5" ht="16.5" thickBot="1">
      <c r="A265" s="654" t="s">
        <v>3000</v>
      </c>
      <c r="B265" s="625">
        <f>B234+B237+B240+B243+B246+B249+B252+B255+B260</f>
        <v>0</v>
      </c>
      <c r="C265" s="625">
        <f>C234+C237+C240+C243+C246+C249+C252+C255+C260</f>
        <v>14400</v>
      </c>
      <c r="D265" s="625">
        <f t="shared" ref="D265:E265" si="31">D234+D237+D240+D243+D246+D249+D252+D255+D260</f>
        <v>7400</v>
      </c>
      <c r="E265" s="625">
        <f t="shared" si="31"/>
        <v>7000</v>
      </c>
    </row>
    <row r="266" spans="1:5" ht="41.45" customHeight="1" thickBot="1">
      <c r="A266" s="660" t="s">
        <v>31</v>
      </c>
      <c r="B266" s="661">
        <f>IF(B1200-B1201=0,0,"Error")</f>
        <v>0</v>
      </c>
      <c r="C266" s="661">
        <f t="shared" ref="C266:E266" si="32">IF(C1200-C1201=0,0,"Error")</f>
        <v>0</v>
      </c>
      <c r="D266" s="661">
        <f t="shared" si="32"/>
        <v>0</v>
      </c>
      <c r="E266" s="638">
        <f t="shared" si="32"/>
        <v>0</v>
      </c>
    </row>
    <row r="267" spans="1:5" ht="38.25" customHeight="1" thickBot="1">
      <c r="A267" s="609" t="s">
        <v>36</v>
      </c>
      <c r="B267" s="1723" t="s">
        <v>3009</v>
      </c>
      <c r="C267" s="1723"/>
      <c r="D267" s="1723"/>
      <c r="E267" s="664" t="s">
        <v>3010</v>
      </c>
    </row>
    <row r="268" spans="1:5" ht="38.25" customHeight="1" thickBot="1">
      <c r="A268" s="613" t="s">
        <v>14</v>
      </c>
      <c r="B268" s="1720" t="s">
        <v>3011</v>
      </c>
      <c r="C268" s="1721"/>
      <c r="D268" s="1721"/>
      <c r="E268" s="1724"/>
    </row>
    <row r="269" spans="1:5" ht="22.5" customHeight="1" thickBot="1">
      <c r="A269" s="613" t="s">
        <v>15</v>
      </c>
      <c r="B269" s="1709" t="s">
        <v>2992</v>
      </c>
      <c r="C269" s="1710"/>
      <c r="D269" s="1710"/>
      <c r="E269" s="1711"/>
    </row>
    <row r="270" spans="1:5">
      <c r="A270" s="614"/>
      <c r="B270" s="615">
        <v>2022</v>
      </c>
      <c r="C270" s="615">
        <v>2023</v>
      </c>
      <c r="D270" s="615">
        <v>2024</v>
      </c>
      <c r="E270" s="615">
        <v>2025</v>
      </c>
    </row>
    <row r="271" spans="1:5" ht="16.5" thickBot="1">
      <c r="A271" s="616"/>
      <c r="B271" s="623" t="s">
        <v>7</v>
      </c>
      <c r="C271" s="623" t="s">
        <v>8</v>
      </c>
      <c r="D271" s="623" t="s">
        <v>8</v>
      </c>
      <c r="E271" s="623" t="s">
        <v>8</v>
      </c>
    </row>
    <row r="272" spans="1:5" ht="23.25" customHeight="1" thickBot="1">
      <c r="A272" s="613" t="s">
        <v>16</v>
      </c>
      <c r="B272" s="652"/>
      <c r="C272" s="627">
        <v>1</v>
      </c>
      <c r="D272" s="627">
        <v>1</v>
      </c>
      <c r="E272" s="627">
        <v>1</v>
      </c>
    </row>
    <row r="273" spans="1:5" ht="16.5" thickBot="1">
      <c r="A273" s="613" t="s">
        <v>17</v>
      </c>
      <c r="B273" s="652">
        <f>B281+B284+B287+B290+B293+B296+B299+B302+B307</f>
        <v>0</v>
      </c>
      <c r="C273" s="643">
        <f>C312</f>
        <v>17650</v>
      </c>
      <c r="D273" s="643">
        <f t="shared" ref="D273:E273" si="33">D312</f>
        <v>7500</v>
      </c>
      <c r="E273" s="643">
        <f t="shared" si="33"/>
        <v>7000</v>
      </c>
    </row>
    <row r="274" spans="1:5" ht="32.25" thickBot="1">
      <c r="A274" s="613" t="s">
        <v>18</v>
      </c>
      <c r="B274" s="652">
        <v>0</v>
      </c>
      <c r="C274" s="652">
        <f>C273/C272</f>
        <v>17650</v>
      </c>
      <c r="D274" s="652">
        <f>D273/D272</f>
        <v>7500</v>
      </c>
      <c r="E274" s="652">
        <f>E273/E272</f>
        <v>7000</v>
      </c>
    </row>
    <row r="275" spans="1:5" ht="16.5" thickBot="1">
      <c r="A275" s="613" t="s">
        <v>19</v>
      </c>
      <c r="B275" s="616"/>
      <c r="C275" s="621"/>
      <c r="D275" s="621"/>
      <c r="E275" s="621"/>
    </row>
    <row r="276" spans="1:5" ht="32.25" thickBot="1">
      <c r="A276" s="613" t="s">
        <v>21</v>
      </c>
      <c r="B276" s="616"/>
      <c r="C276" s="621"/>
      <c r="D276" s="621"/>
      <c r="E276" s="621"/>
    </row>
    <row r="277" spans="1:5" ht="16.5" customHeight="1" thickBot="1">
      <c r="A277" s="613" t="s">
        <v>22</v>
      </c>
      <c r="B277" s="616"/>
      <c r="C277" s="621"/>
      <c r="D277" s="621"/>
      <c r="E277" s="621"/>
    </row>
    <row r="278" spans="1:5" ht="16.5" thickBot="1">
      <c r="A278" s="1702" t="s">
        <v>3012</v>
      </c>
      <c r="B278" s="1703"/>
      <c r="C278" s="1703"/>
      <c r="D278" s="1703"/>
      <c r="E278" s="1704"/>
    </row>
    <row r="279" spans="1:5">
      <c r="A279" s="614"/>
      <c r="B279" s="615">
        <v>2022</v>
      </c>
      <c r="C279" s="615">
        <v>2023</v>
      </c>
      <c r="D279" s="615">
        <v>2024</v>
      </c>
      <c r="E279" s="615">
        <v>2025</v>
      </c>
    </row>
    <row r="280" spans="1:5" ht="16.5" thickBot="1">
      <c r="A280" s="616"/>
      <c r="B280" s="623" t="s">
        <v>7</v>
      </c>
      <c r="C280" s="623" t="s">
        <v>8</v>
      </c>
      <c r="D280" s="623" t="s">
        <v>8</v>
      </c>
      <c r="E280" s="623" t="s">
        <v>8</v>
      </c>
    </row>
    <row r="281" spans="1:5" ht="16.5" thickBot="1">
      <c r="A281" s="624" t="s">
        <v>23</v>
      </c>
      <c r="B281" s="625">
        <f>B282+B283</f>
        <v>0</v>
      </c>
      <c r="C281" s="625">
        <f>C282+C283</f>
        <v>0</v>
      </c>
      <c r="D281" s="625">
        <f>D282+D283</f>
        <v>0</v>
      </c>
      <c r="E281" s="625">
        <f>E282+E283</f>
        <v>0</v>
      </c>
    </row>
    <row r="282" spans="1:5" ht="16.5" thickBot="1">
      <c r="A282" s="624" t="s">
        <v>135</v>
      </c>
      <c r="B282" s="653"/>
      <c r="C282" s="627"/>
      <c r="D282" s="627"/>
      <c r="E282" s="627"/>
    </row>
    <row r="283" spans="1:5" ht="16.5" thickBot="1">
      <c r="A283" s="624" t="s">
        <v>136</v>
      </c>
      <c r="B283" s="627"/>
      <c r="C283" s="627"/>
      <c r="D283" s="627"/>
      <c r="E283" s="627"/>
    </row>
    <row r="284" spans="1:5" ht="32.25" thickBot="1">
      <c r="A284" s="624" t="s">
        <v>2246</v>
      </c>
      <c r="B284" s="625">
        <f>B285+B286</f>
        <v>0</v>
      </c>
      <c r="C284" s="625">
        <f>C285+C286</f>
        <v>0</v>
      </c>
      <c r="D284" s="625">
        <f>D285+D286</f>
        <v>0</v>
      </c>
      <c r="E284" s="625">
        <f>E285+E286</f>
        <v>0</v>
      </c>
    </row>
    <row r="285" spans="1:5" ht="16.5" thickBot="1">
      <c r="A285" s="624" t="s">
        <v>135</v>
      </c>
      <c r="B285" s="653"/>
      <c r="C285" s="627"/>
      <c r="D285" s="627"/>
      <c r="E285" s="627"/>
    </row>
    <row r="286" spans="1:5" ht="16.5" thickBot="1">
      <c r="A286" s="624" t="s">
        <v>136</v>
      </c>
      <c r="B286" s="627"/>
      <c r="C286" s="627"/>
      <c r="D286" s="627"/>
      <c r="E286" s="627"/>
    </row>
    <row r="287" spans="1:5" ht="16.5" thickBot="1">
      <c r="A287" s="624" t="s">
        <v>25</v>
      </c>
      <c r="B287" s="625">
        <f>B288+B289</f>
        <v>0</v>
      </c>
      <c r="C287" s="625">
        <f>C288+C289</f>
        <v>0</v>
      </c>
      <c r="D287" s="625">
        <f>D288+D289</f>
        <v>0</v>
      </c>
      <c r="E287" s="625">
        <f>E288+E289</f>
        <v>0</v>
      </c>
    </row>
    <row r="288" spans="1:5" ht="16.5" thickBot="1">
      <c r="A288" s="624" t="s">
        <v>135</v>
      </c>
      <c r="B288" s="653"/>
      <c r="C288" s="627"/>
      <c r="D288" s="627"/>
      <c r="E288" s="627"/>
    </row>
    <row r="289" spans="1:5" ht="16.5" thickBot="1">
      <c r="A289" s="624" t="s">
        <v>136</v>
      </c>
      <c r="B289" s="627"/>
      <c r="C289" s="627"/>
      <c r="D289" s="627"/>
      <c r="E289" s="627"/>
    </row>
    <row r="290" spans="1:5" ht="16.5" thickBot="1">
      <c r="A290" s="624" t="s">
        <v>26</v>
      </c>
      <c r="B290" s="625">
        <f>B291+B292</f>
        <v>0</v>
      </c>
      <c r="C290" s="625">
        <f>C291+C292</f>
        <v>0</v>
      </c>
      <c r="D290" s="625">
        <f>D291+D292</f>
        <v>0</v>
      </c>
      <c r="E290" s="625">
        <f>E291+E292</f>
        <v>0</v>
      </c>
    </row>
    <row r="291" spans="1:5" ht="16.5" thickBot="1">
      <c r="A291" s="624" t="s">
        <v>135</v>
      </c>
      <c r="B291" s="653"/>
      <c r="C291" s="627"/>
      <c r="D291" s="627"/>
      <c r="E291" s="627"/>
    </row>
    <row r="292" spans="1:5" ht="16.5" thickBot="1">
      <c r="A292" s="624" t="s">
        <v>136</v>
      </c>
      <c r="B292" s="627"/>
      <c r="C292" s="627"/>
      <c r="D292" s="627"/>
      <c r="E292" s="627"/>
    </row>
    <row r="293" spans="1:5" ht="32.25" thickBot="1">
      <c r="A293" s="624" t="s">
        <v>27</v>
      </c>
      <c r="B293" s="625">
        <f>B294+B295</f>
        <v>0</v>
      </c>
      <c r="C293" s="625">
        <f>C294+C295</f>
        <v>0</v>
      </c>
      <c r="D293" s="625">
        <f>D294+D295</f>
        <v>0</v>
      </c>
      <c r="E293" s="625">
        <f>E294+E295</f>
        <v>0</v>
      </c>
    </row>
    <row r="294" spans="1:5" ht="16.5" thickBot="1">
      <c r="A294" s="624" t="s">
        <v>135</v>
      </c>
      <c r="B294" s="653"/>
      <c r="C294" s="627"/>
      <c r="D294" s="627"/>
      <c r="E294" s="627"/>
    </row>
    <row r="295" spans="1:5" ht="16.5" thickBot="1">
      <c r="A295" s="624" t="s">
        <v>136</v>
      </c>
      <c r="B295" s="627"/>
      <c r="C295" s="627"/>
      <c r="D295" s="627"/>
      <c r="E295" s="627"/>
    </row>
    <row r="296" spans="1:5" ht="16.5" thickBot="1">
      <c r="A296" s="624" t="s">
        <v>28</v>
      </c>
      <c r="B296" s="625">
        <f>B297+B298</f>
        <v>0</v>
      </c>
      <c r="C296" s="625">
        <f>C297+C298</f>
        <v>0</v>
      </c>
      <c r="D296" s="625">
        <f>D297+D298</f>
        <v>0</v>
      </c>
      <c r="E296" s="625">
        <f>E297+E298</f>
        <v>0</v>
      </c>
    </row>
    <row r="297" spans="1:5" ht="16.5" thickBot="1">
      <c r="A297" s="624" t="s">
        <v>135</v>
      </c>
      <c r="B297" s="653"/>
      <c r="C297" s="627"/>
      <c r="D297" s="627"/>
      <c r="E297" s="627"/>
    </row>
    <row r="298" spans="1:5" ht="16.5" thickBot="1">
      <c r="A298" s="624" t="s">
        <v>136</v>
      </c>
      <c r="B298" s="627"/>
      <c r="C298" s="627"/>
      <c r="D298" s="627"/>
      <c r="E298" s="627"/>
    </row>
    <row r="299" spans="1:5" ht="32.25" thickBot="1">
      <c r="A299" s="624" t="s">
        <v>29</v>
      </c>
      <c r="B299" s="625">
        <f>B300+B301</f>
        <v>0</v>
      </c>
      <c r="C299" s="625">
        <f>C300+C301</f>
        <v>0</v>
      </c>
      <c r="D299" s="625">
        <f>D300+D301</f>
        <v>0</v>
      </c>
      <c r="E299" s="625">
        <f>E300+E301</f>
        <v>0</v>
      </c>
    </row>
    <row r="300" spans="1:5" ht="16.5" thickBot="1">
      <c r="A300" s="624" t="s">
        <v>135</v>
      </c>
      <c r="B300" s="653"/>
      <c r="C300" s="627"/>
      <c r="D300" s="627"/>
      <c r="E300" s="627"/>
    </row>
    <row r="301" spans="1:5" ht="16.5" thickBot="1">
      <c r="A301" s="624" t="s">
        <v>136</v>
      </c>
      <c r="B301" s="627"/>
      <c r="C301" s="627"/>
      <c r="D301" s="627"/>
      <c r="E301" s="627"/>
    </row>
    <row r="302" spans="1:5" ht="32.25" thickBot="1">
      <c r="A302" s="624" t="s">
        <v>51</v>
      </c>
      <c r="B302" s="625">
        <f>B303+B304+B305+B306</f>
        <v>0</v>
      </c>
      <c r="C302" s="625">
        <f t="shared" ref="C302:E302" si="34">C303+C304+C305+C306</f>
        <v>0</v>
      </c>
      <c r="D302" s="625">
        <f t="shared" si="34"/>
        <v>0</v>
      </c>
      <c r="E302" s="625">
        <f t="shared" si="34"/>
        <v>0</v>
      </c>
    </row>
    <row r="303" spans="1:5" ht="16.5" thickBot="1">
      <c r="A303" s="624" t="s">
        <v>135</v>
      </c>
      <c r="B303" s="627"/>
      <c r="C303" s="627"/>
      <c r="D303" s="627"/>
      <c r="E303" s="627"/>
    </row>
    <row r="304" spans="1:5" ht="16.5" thickBot="1">
      <c r="A304" s="624" t="s">
        <v>140</v>
      </c>
      <c r="B304" s="627"/>
      <c r="C304" s="627"/>
      <c r="D304" s="627"/>
      <c r="E304" s="627"/>
    </row>
    <row r="305" spans="1:5" ht="16.5" thickBot="1">
      <c r="A305" s="624" t="s">
        <v>141</v>
      </c>
      <c r="B305" s="627"/>
      <c r="C305" s="627"/>
      <c r="D305" s="627"/>
      <c r="E305" s="627"/>
    </row>
    <row r="306" spans="1:5" ht="16.5" thickBot="1">
      <c r="A306" s="624" t="s">
        <v>142</v>
      </c>
      <c r="B306" s="627"/>
      <c r="C306" s="627"/>
      <c r="D306" s="627"/>
      <c r="E306" s="627"/>
    </row>
    <row r="307" spans="1:5" ht="16.5" thickBot="1">
      <c r="A307" s="624" t="s">
        <v>52</v>
      </c>
      <c r="B307" s="625">
        <f>B308+B309+B310+B311</f>
        <v>0</v>
      </c>
      <c r="C307" s="625">
        <f>C308+C309+C310+C311</f>
        <v>17650</v>
      </c>
      <c r="D307" s="625">
        <f t="shared" ref="D307:E307" si="35">D308+D309+D310+D311</f>
        <v>7500</v>
      </c>
      <c r="E307" s="625">
        <f t="shared" si="35"/>
        <v>7000</v>
      </c>
    </row>
    <row r="308" spans="1:5" ht="16.5" thickBot="1">
      <c r="A308" s="624" t="s">
        <v>135</v>
      </c>
      <c r="B308" s="627"/>
      <c r="C308" s="627"/>
      <c r="D308" s="627"/>
      <c r="E308" s="627"/>
    </row>
    <row r="309" spans="1:5" ht="16.5" thickBot="1">
      <c r="A309" s="624" t="s">
        <v>140</v>
      </c>
      <c r="B309" s="627"/>
      <c r="C309" s="627">
        <v>7300</v>
      </c>
      <c r="D309" s="627">
        <v>7000</v>
      </c>
      <c r="E309" s="627">
        <v>7000</v>
      </c>
    </row>
    <row r="310" spans="1:5" ht="16.5" thickBot="1">
      <c r="A310" s="624" t="s">
        <v>141</v>
      </c>
      <c r="B310" s="627"/>
      <c r="C310" s="627">
        <v>10000</v>
      </c>
      <c r="D310" s="627">
        <v>0</v>
      </c>
      <c r="E310" s="627">
        <v>0</v>
      </c>
    </row>
    <row r="311" spans="1:5" ht="16.5" thickBot="1">
      <c r="A311" s="624" t="s">
        <v>142</v>
      </c>
      <c r="B311" s="627"/>
      <c r="C311" s="627">
        <v>350</v>
      </c>
      <c r="D311" s="627">
        <v>500</v>
      </c>
      <c r="E311" s="627">
        <v>0</v>
      </c>
    </row>
    <row r="312" spans="1:5" ht="16.5" thickBot="1">
      <c r="A312" s="654" t="s">
        <v>145</v>
      </c>
      <c r="B312" s="625">
        <f>B307+B302+B299+B296+B293+B290+B287+B284+B281</f>
        <v>0</v>
      </c>
      <c r="C312" s="625">
        <f t="shared" ref="C312:E312" si="36">C281+C284+C287+C290+C293+C296+C299+C302+C307</f>
        <v>17650</v>
      </c>
      <c r="D312" s="625">
        <f t="shared" si="36"/>
        <v>7500</v>
      </c>
      <c r="E312" s="625">
        <f t="shared" si="36"/>
        <v>7000</v>
      </c>
    </row>
    <row r="313" spans="1:5" ht="52.9" customHeight="1" thickBot="1">
      <c r="A313" s="660" t="s">
        <v>31</v>
      </c>
      <c r="B313" s="638">
        <f>IF(B1248-B1249=0,0,"Error")</f>
        <v>0</v>
      </c>
      <c r="C313" s="638">
        <f t="shared" ref="C313:E313" si="37">IF(C1248-C1249=0,0,"Error")</f>
        <v>0</v>
      </c>
      <c r="D313" s="638">
        <f t="shared" si="37"/>
        <v>0</v>
      </c>
      <c r="E313" s="661">
        <f t="shared" si="37"/>
        <v>0</v>
      </c>
    </row>
    <row r="314" spans="1:5" ht="50.25" customHeight="1" thickBot="1">
      <c r="A314" s="662" t="s">
        <v>1245</v>
      </c>
      <c r="B314" s="1718" t="s">
        <v>3013</v>
      </c>
      <c r="C314" s="1719"/>
      <c r="D314" s="1719"/>
      <c r="E314" s="665" t="s">
        <v>3014</v>
      </c>
    </row>
    <row r="315" spans="1:5" ht="46.5" customHeight="1" thickBot="1">
      <c r="A315" s="613" t="s">
        <v>14</v>
      </c>
      <c r="B315" s="1720" t="s">
        <v>3015</v>
      </c>
      <c r="C315" s="1721"/>
      <c r="D315" s="1721"/>
      <c r="E315" s="1722"/>
    </row>
    <row r="316" spans="1:5" ht="21.75" customHeight="1" thickBot="1">
      <c r="A316" s="613" t="s">
        <v>15</v>
      </c>
      <c r="B316" s="1709" t="s">
        <v>2992</v>
      </c>
      <c r="C316" s="1710"/>
      <c r="D316" s="1710"/>
      <c r="E316" s="1711"/>
    </row>
    <row r="317" spans="1:5">
      <c r="A317" s="614"/>
      <c r="B317" s="615">
        <v>2022</v>
      </c>
      <c r="C317" s="615">
        <v>2023</v>
      </c>
      <c r="D317" s="615">
        <v>2024</v>
      </c>
      <c r="E317" s="615">
        <v>2025</v>
      </c>
    </row>
    <row r="318" spans="1:5" ht="16.5" thickBot="1">
      <c r="A318" s="616"/>
      <c r="B318" s="623" t="s">
        <v>7</v>
      </c>
      <c r="C318" s="623" t="s">
        <v>8</v>
      </c>
      <c r="D318" s="623" t="s">
        <v>8</v>
      </c>
      <c r="E318" s="623" t="s">
        <v>8</v>
      </c>
    </row>
    <row r="319" spans="1:5" ht="16.5" thickBot="1">
      <c r="A319" s="613" t="s">
        <v>16</v>
      </c>
      <c r="B319" s="652">
        <v>0</v>
      </c>
      <c r="C319" s="627">
        <v>1</v>
      </c>
      <c r="D319" s="627">
        <v>1</v>
      </c>
      <c r="E319" s="627">
        <v>1</v>
      </c>
    </row>
    <row r="320" spans="1:5" ht="16.5" thickBot="1">
      <c r="A320" s="613" t="s">
        <v>17</v>
      </c>
      <c r="B320" s="652">
        <f>B328+B331+B334+B337+B340+B343+B346+B349+B354</f>
        <v>0</v>
      </c>
      <c r="C320" s="652">
        <f t="shared" ref="C320:E320" si="38">C328+C331+C334+C337+C340+C343+C346+C349+C354</f>
        <v>14150</v>
      </c>
      <c r="D320" s="652">
        <f t="shared" si="38"/>
        <v>4800</v>
      </c>
      <c r="E320" s="652">
        <f t="shared" si="38"/>
        <v>4000</v>
      </c>
    </row>
    <row r="321" spans="1:5" ht="32.25" thickBot="1">
      <c r="A321" s="613" t="s">
        <v>18</v>
      </c>
      <c r="B321" s="652"/>
      <c r="C321" s="652">
        <f t="shared" ref="C321:E321" si="39">C320/C319</f>
        <v>14150</v>
      </c>
      <c r="D321" s="652">
        <f t="shared" si="39"/>
        <v>4800</v>
      </c>
      <c r="E321" s="652">
        <f t="shared" si="39"/>
        <v>4000</v>
      </c>
    </row>
    <row r="322" spans="1:5" ht="16.5" thickBot="1">
      <c r="A322" s="613" t="s">
        <v>19</v>
      </c>
      <c r="B322" s="616"/>
      <c r="C322" s="621"/>
      <c r="D322" s="621"/>
      <c r="E322" s="621"/>
    </row>
    <row r="323" spans="1:5" ht="32.25" thickBot="1">
      <c r="A323" s="613" t="s">
        <v>21</v>
      </c>
      <c r="B323" s="616"/>
      <c r="C323" s="621"/>
      <c r="D323" s="621"/>
      <c r="E323" s="621"/>
    </row>
    <row r="324" spans="1:5" ht="16.5" customHeight="1" thickBot="1">
      <c r="A324" s="613" t="s">
        <v>22</v>
      </c>
      <c r="B324" s="616"/>
      <c r="C324" s="621"/>
      <c r="D324" s="621"/>
      <c r="E324" s="621"/>
    </row>
    <row r="325" spans="1:5" ht="16.5" thickBot="1">
      <c r="A325" s="1702" t="s">
        <v>3016</v>
      </c>
      <c r="B325" s="1703"/>
      <c r="C325" s="1703"/>
      <c r="D325" s="1703"/>
      <c r="E325" s="1704"/>
    </row>
    <row r="326" spans="1:5">
      <c r="A326" s="614"/>
      <c r="B326" s="615">
        <v>2022</v>
      </c>
      <c r="C326" s="615">
        <v>2023</v>
      </c>
      <c r="D326" s="615">
        <v>2024</v>
      </c>
      <c r="E326" s="615">
        <v>2025</v>
      </c>
    </row>
    <row r="327" spans="1:5" ht="16.5" thickBot="1">
      <c r="A327" s="616"/>
      <c r="B327" s="623" t="s">
        <v>7</v>
      </c>
      <c r="C327" s="623" t="s">
        <v>8</v>
      </c>
      <c r="D327" s="623" t="s">
        <v>8</v>
      </c>
      <c r="E327" s="623" t="s">
        <v>8</v>
      </c>
    </row>
    <row r="328" spans="1:5" ht="16.5" thickBot="1">
      <c r="A328" s="624" t="s">
        <v>23</v>
      </c>
      <c r="B328" s="625">
        <f>B329+B330</f>
        <v>0</v>
      </c>
      <c r="C328" s="625">
        <f>C329+C330</f>
        <v>0</v>
      </c>
      <c r="D328" s="625">
        <f>D329+D330</f>
        <v>0</v>
      </c>
      <c r="E328" s="625">
        <f>E329+E330</f>
        <v>0</v>
      </c>
    </row>
    <row r="329" spans="1:5" ht="16.5" thickBot="1">
      <c r="A329" s="624" t="s">
        <v>135</v>
      </c>
      <c r="B329" s="653"/>
      <c r="C329" s="627"/>
      <c r="D329" s="627"/>
      <c r="E329" s="627"/>
    </row>
    <row r="330" spans="1:5" ht="16.5" thickBot="1">
      <c r="A330" s="624" t="s">
        <v>136</v>
      </c>
      <c r="B330" s="627"/>
      <c r="C330" s="627"/>
      <c r="D330" s="627"/>
      <c r="E330" s="627"/>
    </row>
    <row r="331" spans="1:5" ht="32.25" thickBot="1">
      <c r="A331" s="624" t="s">
        <v>2246</v>
      </c>
      <c r="B331" s="625">
        <f>B332+B333</f>
        <v>0</v>
      </c>
      <c r="C331" s="625">
        <f>C332+C333</f>
        <v>0</v>
      </c>
      <c r="D331" s="625">
        <f>D332+D333</f>
        <v>0</v>
      </c>
      <c r="E331" s="625">
        <f>E332+E333</f>
        <v>0</v>
      </c>
    </row>
    <row r="332" spans="1:5" ht="16.5" thickBot="1">
      <c r="A332" s="624" t="s">
        <v>135</v>
      </c>
      <c r="B332" s="653"/>
      <c r="C332" s="627"/>
      <c r="D332" s="627"/>
      <c r="E332" s="627"/>
    </row>
    <row r="333" spans="1:5" ht="16.5" thickBot="1">
      <c r="A333" s="624" t="s">
        <v>136</v>
      </c>
      <c r="B333" s="627"/>
      <c r="C333" s="627"/>
      <c r="D333" s="627"/>
      <c r="E333" s="627"/>
    </row>
    <row r="334" spans="1:5" ht="16.5" thickBot="1">
      <c r="A334" s="624" t="s">
        <v>25</v>
      </c>
      <c r="B334" s="625">
        <f>B335+B336</f>
        <v>0</v>
      </c>
      <c r="C334" s="625">
        <f>C335+C336</f>
        <v>0</v>
      </c>
      <c r="D334" s="625">
        <f>D335+D336</f>
        <v>0</v>
      </c>
      <c r="E334" s="625">
        <f>E335+E336</f>
        <v>0</v>
      </c>
    </row>
    <row r="335" spans="1:5" ht="16.5" thickBot="1">
      <c r="A335" s="624" t="s">
        <v>135</v>
      </c>
      <c r="B335" s="653"/>
      <c r="C335" s="627"/>
      <c r="D335" s="627"/>
      <c r="E335" s="627"/>
    </row>
    <row r="336" spans="1:5" ht="16.5" thickBot="1">
      <c r="A336" s="624" t="s">
        <v>136</v>
      </c>
      <c r="B336" s="627"/>
      <c r="C336" s="627"/>
      <c r="D336" s="627"/>
      <c r="E336" s="627"/>
    </row>
    <row r="337" spans="1:5" ht="16.5" thickBot="1">
      <c r="A337" s="624" t="s">
        <v>26</v>
      </c>
      <c r="B337" s="625">
        <f>B338+B339</f>
        <v>0</v>
      </c>
      <c r="C337" s="625">
        <f>C338+C339</f>
        <v>0</v>
      </c>
      <c r="D337" s="625">
        <f>D338+D339</f>
        <v>0</v>
      </c>
      <c r="E337" s="625">
        <f>E338+E339</f>
        <v>0</v>
      </c>
    </row>
    <row r="338" spans="1:5" ht="16.5" thickBot="1">
      <c r="A338" s="624" t="s">
        <v>135</v>
      </c>
      <c r="B338" s="653"/>
      <c r="C338" s="627"/>
      <c r="D338" s="627"/>
      <c r="E338" s="627"/>
    </row>
    <row r="339" spans="1:5" ht="16.5" thickBot="1">
      <c r="A339" s="624" t="s">
        <v>136</v>
      </c>
      <c r="B339" s="627"/>
      <c r="C339" s="627"/>
      <c r="D339" s="627"/>
      <c r="E339" s="627"/>
    </row>
    <row r="340" spans="1:5" ht="32.25" thickBot="1">
      <c r="A340" s="624" t="s">
        <v>27</v>
      </c>
      <c r="B340" s="625">
        <f>B341+B342</f>
        <v>0</v>
      </c>
      <c r="C340" s="625">
        <f>C341+C342</f>
        <v>0</v>
      </c>
      <c r="D340" s="625">
        <f>D341+D342</f>
        <v>0</v>
      </c>
      <c r="E340" s="625">
        <f>E341+E342</f>
        <v>0</v>
      </c>
    </row>
    <row r="341" spans="1:5" ht="16.5" thickBot="1">
      <c r="A341" s="624" t="s">
        <v>135</v>
      </c>
      <c r="B341" s="653"/>
      <c r="C341" s="627"/>
      <c r="D341" s="627"/>
      <c r="E341" s="627"/>
    </row>
    <row r="342" spans="1:5" ht="16.5" thickBot="1">
      <c r="A342" s="624" t="s">
        <v>136</v>
      </c>
      <c r="B342" s="627"/>
      <c r="C342" s="627"/>
      <c r="D342" s="627"/>
      <c r="E342" s="627"/>
    </row>
    <row r="343" spans="1:5" ht="16.5" thickBot="1">
      <c r="A343" s="624" t="s">
        <v>28</v>
      </c>
      <c r="B343" s="625">
        <f>B344+B345</f>
        <v>0</v>
      </c>
      <c r="C343" s="625">
        <f>C344+C345</f>
        <v>0</v>
      </c>
      <c r="D343" s="625">
        <f>D344+D345</f>
        <v>0</v>
      </c>
      <c r="E343" s="625">
        <f>E344+E345</f>
        <v>0</v>
      </c>
    </row>
    <row r="344" spans="1:5" ht="16.5" thickBot="1">
      <c r="A344" s="624" t="s">
        <v>135</v>
      </c>
      <c r="B344" s="653"/>
      <c r="C344" s="627"/>
      <c r="D344" s="627"/>
      <c r="E344" s="627"/>
    </row>
    <row r="345" spans="1:5" ht="16.5" thickBot="1">
      <c r="A345" s="624" t="s">
        <v>136</v>
      </c>
      <c r="B345" s="627"/>
      <c r="C345" s="627"/>
      <c r="D345" s="627"/>
      <c r="E345" s="627"/>
    </row>
    <row r="346" spans="1:5" ht="32.25" thickBot="1">
      <c r="A346" s="624" t="s">
        <v>29</v>
      </c>
      <c r="B346" s="625">
        <f>B347+B348</f>
        <v>0</v>
      </c>
      <c r="C346" s="625">
        <f>C347+C348</f>
        <v>0</v>
      </c>
      <c r="D346" s="625">
        <f>D347+D348</f>
        <v>0</v>
      </c>
      <c r="E346" s="625">
        <f>E347+E348</f>
        <v>0</v>
      </c>
    </row>
    <row r="347" spans="1:5" ht="16.5" thickBot="1">
      <c r="A347" s="624" t="s">
        <v>135</v>
      </c>
      <c r="B347" s="653"/>
      <c r="C347" s="627"/>
      <c r="D347" s="627"/>
      <c r="E347" s="627"/>
    </row>
    <row r="348" spans="1:5" ht="16.5" thickBot="1">
      <c r="A348" s="624" t="s">
        <v>136</v>
      </c>
      <c r="B348" s="627"/>
      <c r="C348" s="627"/>
      <c r="D348" s="627"/>
      <c r="E348" s="627"/>
    </row>
    <row r="349" spans="1:5" ht="32.25" thickBot="1">
      <c r="A349" s="624" t="s">
        <v>51</v>
      </c>
      <c r="B349" s="625">
        <f>B350+B351+B352+B353</f>
        <v>0</v>
      </c>
      <c r="C349" s="625">
        <f t="shared" ref="C349:E349" si="40">C350+C351+C352+C353</f>
        <v>0</v>
      </c>
      <c r="D349" s="625">
        <f t="shared" si="40"/>
        <v>0</v>
      </c>
      <c r="E349" s="625">
        <f t="shared" si="40"/>
        <v>0</v>
      </c>
    </row>
    <row r="350" spans="1:5" ht="16.5" thickBot="1">
      <c r="A350" s="624" t="s">
        <v>135</v>
      </c>
      <c r="B350" s="627"/>
      <c r="C350" s="627"/>
      <c r="D350" s="627"/>
      <c r="E350" s="627"/>
    </row>
    <row r="351" spans="1:5" ht="16.5" thickBot="1">
      <c r="A351" s="624" t="s">
        <v>140</v>
      </c>
      <c r="B351" s="627"/>
      <c r="C351" s="627"/>
      <c r="D351" s="627"/>
      <c r="E351" s="627"/>
    </row>
    <row r="352" spans="1:5" ht="16.5" thickBot="1">
      <c r="A352" s="624" t="s">
        <v>141</v>
      </c>
      <c r="B352" s="627"/>
      <c r="C352" s="627"/>
      <c r="D352" s="627"/>
      <c r="E352" s="627"/>
    </row>
    <row r="353" spans="1:5" ht="16.5" thickBot="1">
      <c r="A353" s="624" t="s">
        <v>142</v>
      </c>
      <c r="B353" s="627"/>
      <c r="C353" s="627"/>
      <c r="D353" s="627"/>
      <c r="E353" s="627"/>
    </row>
    <row r="354" spans="1:5" ht="16.5" thickBot="1">
      <c r="A354" s="624" t="s">
        <v>52</v>
      </c>
      <c r="B354" s="625">
        <f>B355+B356+B357+B358</f>
        <v>0</v>
      </c>
      <c r="C354" s="625">
        <f>C355+C356+C357+C358</f>
        <v>14150</v>
      </c>
      <c r="D354" s="625">
        <f t="shared" ref="D354:E354" si="41">D355+D356+D357+D358</f>
        <v>4800</v>
      </c>
      <c r="E354" s="625">
        <f t="shared" si="41"/>
        <v>4000</v>
      </c>
    </row>
    <row r="355" spans="1:5" ht="16.5" thickBot="1">
      <c r="A355" s="624" t="s">
        <v>135</v>
      </c>
      <c r="B355" s="627"/>
      <c r="C355" s="627"/>
      <c r="D355" s="627"/>
      <c r="E355" s="627"/>
    </row>
    <row r="356" spans="1:5" ht="16.5" thickBot="1">
      <c r="A356" s="624" t="s">
        <v>140</v>
      </c>
      <c r="B356" s="627"/>
      <c r="C356" s="627">
        <v>5000</v>
      </c>
      <c r="D356" s="627">
        <v>4000</v>
      </c>
      <c r="E356" s="627">
        <v>4000</v>
      </c>
    </row>
    <row r="357" spans="1:5" ht="16.5" thickBot="1">
      <c r="A357" s="624" t="s">
        <v>141</v>
      </c>
      <c r="B357" s="627"/>
      <c r="C357" s="627">
        <v>9000</v>
      </c>
      <c r="D357" s="627">
        <v>600</v>
      </c>
      <c r="E357" s="627">
        <v>0</v>
      </c>
    </row>
    <row r="358" spans="1:5" ht="16.5" thickBot="1">
      <c r="A358" s="624" t="s">
        <v>142</v>
      </c>
      <c r="B358" s="627"/>
      <c r="C358" s="627">
        <v>150</v>
      </c>
      <c r="D358" s="627">
        <v>200</v>
      </c>
      <c r="E358" s="627">
        <v>0</v>
      </c>
    </row>
    <row r="359" spans="1:5" ht="22.15" customHeight="1" thickBot="1">
      <c r="A359" s="654" t="s">
        <v>3000</v>
      </c>
      <c r="B359" s="625">
        <f>B328+B331+B334+B337+B340+B343+B346+B349+B354</f>
        <v>0</v>
      </c>
      <c r="C359" s="625">
        <f>C328+C331+C334+C337+C340+C343+C346+C349+C354</f>
        <v>14150</v>
      </c>
      <c r="D359" s="625">
        <f t="shared" ref="D359:E359" si="42">D328+D331+D334+D337+D340+D343+D346+D349+D354</f>
        <v>4800</v>
      </c>
      <c r="E359" s="625">
        <f t="shared" si="42"/>
        <v>4000</v>
      </c>
    </row>
    <row r="360" spans="1:5" ht="39" customHeight="1" thickBot="1">
      <c r="A360" s="660" t="s">
        <v>31</v>
      </c>
      <c r="B360" s="638">
        <f>IF(B1296-B1297=0,0,"Error")</f>
        <v>0</v>
      </c>
      <c r="C360" s="638">
        <f t="shared" ref="C360:E360" si="43">IF(C1296-C1297=0,0,"Error")</f>
        <v>0</v>
      </c>
      <c r="D360" s="638">
        <f t="shared" si="43"/>
        <v>0</v>
      </c>
      <c r="E360" s="661">
        <f t="shared" si="43"/>
        <v>0</v>
      </c>
    </row>
    <row r="361" spans="1:5" ht="44.25" customHeight="1" thickBot="1">
      <c r="A361" s="662" t="s">
        <v>93</v>
      </c>
      <c r="B361" s="1718" t="s">
        <v>3017</v>
      </c>
      <c r="C361" s="1719"/>
      <c r="D361" s="1719"/>
      <c r="E361" s="663" t="s">
        <v>3018</v>
      </c>
    </row>
    <row r="362" spans="1:5" ht="41.25" customHeight="1" thickBot="1">
      <c r="A362" s="613" t="s">
        <v>14</v>
      </c>
      <c r="B362" s="1720" t="s">
        <v>3019</v>
      </c>
      <c r="C362" s="1721"/>
      <c r="D362" s="1721"/>
      <c r="E362" s="1722"/>
    </row>
    <row r="363" spans="1:5" ht="19.5" customHeight="1" thickBot="1">
      <c r="A363" s="613" t="s">
        <v>15</v>
      </c>
      <c r="B363" s="1709" t="s">
        <v>2992</v>
      </c>
      <c r="C363" s="1710"/>
      <c r="D363" s="1710"/>
      <c r="E363" s="1711"/>
    </row>
    <row r="364" spans="1:5">
      <c r="A364" s="614"/>
      <c r="B364" s="615">
        <v>2022</v>
      </c>
      <c r="C364" s="615">
        <v>2023</v>
      </c>
      <c r="D364" s="615">
        <v>2024</v>
      </c>
      <c r="E364" s="615">
        <v>2025</v>
      </c>
    </row>
    <row r="365" spans="1:5" ht="16.5" thickBot="1">
      <c r="A365" s="616"/>
      <c r="B365" s="623" t="s">
        <v>7</v>
      </c>
      <c r="C365" s="623" t="s">
        <v>8</v>
      </c>
      <c r="D365" s="623" t="s">
        <v>8</v>
      </c>
      <c r="E365" s="623" t="s">
        <v>8</v>
      </c>
    </row>
    <row r="366" spans="1:5" ht="16.5" thickBot="1">
      <c r="A366" s="613" t="s">
        <v>16</v>
      </c>
      <c r="B366" s="652">
        <v>0</v>
      </c>
      <c r="C366" s="627">
        <v>1</v>
      </c>
      <c r="D366" s="627">
        <v>1</v>
      </c>
      <c r="E366" s="627">
        <v>1</v>
      </c>
    </row>
    <row r="367" spans="1:5" ht="16.5" thickBot="1">
      <c r="A367" s="613" t="s">
        <v>17</v>
      </c>
      <c r="B367" s="652">
        <f>B375+B378+B381+B384+B387+B390+B393+B396+B401</f>
        <v>0</v>
      </c>
      <c r="C367" s="643">
        <f>C406</f>
        <v>6850</v>
      </c>
      <c r="D367" s="643">
        <f t="shared" ref="D367:E367" si="44">D406</f>
        <v>5650</v>
      </c>
      <c r="E367" s="643">
        <f t="shared" si="44"/>
        <v>5000</v>
      </c>
    </row>
    <row r="368" spans="1:5" ht="32.25" thickBot="1">
      <c r="A368" s="613" t="s">
        <v>18</v>
      </c>
      <c r="B368" s="652"/>
      <c r="C368" s="627">
        <f>C367/C366</f>
        <v>6850</v>
      </c>
      <c r="D368" s="627">
        <f>D367/D366</f>
        <v>5650</v>
      </c>
      <c r="E368" s="627">
        <f>E367/E366</f>
        <v>5000</v>
      </c>
    </row>
    <row r="369" spans="1:5" ht="16.5" thickBot="1">
      <c r="A369" s="613" t="s">
        <v>19</v>
      </c>
      <c r="B369" s="616"/>
      <c r="C369" s="621"/>
      <c r="D369" s="621"/>
      <c r="E369" s="621"/>
    </row>
    <row r="370" spans="1:5" ht="32.25" thickBot="1">
      <c r="A370" s="613" t="s">
        <v>21</v>
      </c>
      <c r="B370" s="616"/>
      <c r="C370" s="621"/>
      <c r="D370" s="621"/>
      <c r="E370" s="621"/>
    </row>
    <row r="371" spans="1:5" ht="15.75" customHeight="1" thickBot="1">
      <c r="A371" s="613" t="s">
        <v>22</v>
      </c>
      <c r="B371" s="616"/>
      <c r="C371" s="621"/>
      <c r="D371" s="621"/>
      <c r="E371" s="621"/>
    </row>
    <row r="372" spans="1:5" ht="16.5" thickBot="1">
      <c r="A372" s="1702" t="s">
        <v>3020</v>
      </c>
      <c r="B372" s="1703"/>
      <c r="C372" s="1703"/>
      <c r="D372" s="1703"/>
      <c r="E372" s="1704"/>
    </row>
    <row r="373" spans="1:5" ht="15" customHeight="1">
      <c r="A373" s="614"/>
      <c r="B373" s="615">
        <v>2022</v>
      </c>
      <c r="C373" s="615">
        <v>2023</v>
      </c>
      <c r="D373" s="615">
        <v>2024</v>
      </c>
      <c r="E373" s="615">
        <v>2025</v>
      </c>
    </row>
    <row r="374" spans="1:5" ht="16.5" thickBot="1">
      <c r="A374" s="616"/>
      <c r="B374" s="623" t="s">
        <v>7</v>
      </c>
      <c r="C374" s="623" t="s">
        <v>8</v>
      </c>
      <c r="D374" s="623" t="s">
        <v>8</v>
      </c>
      <c r="E374" s="623" t="s">
        <v>8</v>
      </c>
    </row>
    <row r="375" spans="1:5" ht="16.5" thickBot="1">
      <c r="A375" s="624" t="s">
        <v>23</v>
      </c>
      <c r="B375" s="625">
        <f>B376+B377</f>
        <v>0</v>
      </c>
      <c r="C375" s="625">
        <f>C376+C377</f>
        <v>0</v>
      </c>
      <c r="D375" s="625">
        <f>D376+D377</f>
        <v>0</v>
      </c>
      <c r="E375" s="625">
        <f>E376+E377</f>
        <v>0</v>
      </c>
    </row>
    <row r="376" spans="1:5" ht="16.5" thickBot="1">
      <c r="A376" s="624" t="s">
        <v>135</v>
      </c>
      <c r="B376" s="653"/>
      <c r="C376" s="627"/>
      <c r="D376" s="627"/>
      <c r="E376" s="627"/>
    </row>
    <row r="377" spans="1:5" ht="16.5" thickBot="1">
      <c r="A377" s="624" t="s">
        <v>136</v>
      </c>
      <c r="B377" s="627"/>
      <c r="C377" s="627"/>
      <c r="D377" s="627"/>
      <c r="E377" s="627"/>
    </row>
    <row r="378" spans="1:5" ht="15" customHeight="1" thickBot="1">
      <c r="A378" s="624" t="s">
        <v>2246</v>
      </c>
      <c r="B378" s="625">
        <f>B379+B380</f>
        <v>0</v>
      </c>
      <c r="C378" s="625">
        <f>C379+C380</f>
        <v>0</v>
      </c>
      <c r="D378" s="625">
        <f>D379+D380</f>
        <v>0</v>
      </c>
      <c r="E378" s="625">
        <f>E379+E380</f>
        <v>0</v>
      </c>
    </row>
    <row r="379" spans="1:5" ht="15" customHeight="1" thickBot="1">
      <c r="A379" s="624" t="s">
        <v>135</v>
      </c>
      <c r="B379" s="653"/>
      <c r="C379" s="627"/>
      <c r="D379" s="627"/>
      <c r="E379" s="627"/>
    </row>
    <row r="380" spans="1:5" ht="15" customHeight="1" thickBot="1">
      <c r="A380" s="624" t="s">
        <v>136</v>
      </c>
      <c r="B380" s="627"/>
      <c r="C380" s="627"/>
      <c r="D380" s="627"/>
      <c r="E380" s="627"/>
    </row>
    <row r="381" spans="1:5" ht="15.75" customHeight="1" thickBot="1">
      <c r="A381" s="624" t="s">
        <v>25</v>
      </c>
      <c r="B381" s="625">
        <f>B382+B383</f>
        <v>0</v>
      </c>
      <c r="C381" s="625">
        <f>C382+C383</f>
        <v>0</v>
      </c>
      <c r="D381" s="625">
        <f>D382+D383</f>
        <v>0</v>
      </c>
      <c r="E381" s="625">
        <f>E382+E383</f>
        <v>0</v>
      </c>
    </row>
    <row r="382" spans="1:5" ht="16.5" thickBot="1">
      <c r="A382" s="624" t="s">
        <v>135</v>
      </c>
      <c r="B382" s="653"/>
      <c r="C382" s="627"/>
      <c r="D382" s="627"/>
      <c r="E382" s="627"/>
    </row>
    <row r="383" spans="1:5" ht="16.5" thickBot="1">
      <c r="A383" s="624" t="s">
        <v>136</v>
      </c>
      <c r="B383" s="627"/>
      <c r="C383" s="627"/>
      <c r="D383" s="627"/>
      <c r="E383" s="627"/>
    </row>
    <row r="384" spans="1:5" ht="16.5" thickBot="1">
      <c r="A384" s="624" t="s">
        <v>26</v>
      </c>
      <c r="B384" s="625">
        <f>B385+B386</f>
        <v>0</v>
      </c>
      <c r="C384" s="625">
        <f>C385+C386</f>
        <v>0</v>
      </c>
      <c r="D384" s="625">
        <f>D385+D386</f>
        <v>0</v>
      </c>
      <c r="E384" s="625">
        <f>E385+E386</f>
        <v>0</v>
      </c>
    </row>
    <row r="385" spans="1:5" ht="16.5" thickBot="1">
      <c r="A385" s="624" t="s">
        <v>135</v>
      </c>
      <c r="B385" s="653"/>
      <c r="C385" s="627"/>
      <c r="D385" s="627"/>
      <c r="E385" s="627"/>
    </row>
    <row r="386" spans="1:5" ht="16.5" thickBot="1">
      <c r="A386" s="624" t="s">
        <v>136</v>
      </c>
      <c r="B386" s="627"/>
      <c r="C386" s="627"/>
      <c r="D386" s="627"/>
      <c r="E386" s="627"/>
    </row>
    <row r="387" spans="1:5" ht="32.25" thickBot="1">
      <c r="A387" s="624" t="s">
        <v>27</v>
      </c>
      <c r="B387" s="625">
        <f>B388+B389</f>
        <v>0</v>
      </c>
      <c r="C387" s="625">
        <f>C388+C389</f>
        <v>0</v>
      </c>
      <c r="D387" s="625">
        <f>D388+D389</f>
        <v>0</v>
      </c>
      <c r="E387" s="625">
        <f>E388+E389</f>
        <v>0</v>
      </c>
    </row>
    <row r="388" spans="1:5" ht="16.5" thickBot="1">
      <c r="A388" s="624" t="s">
        <v>135</v>
      </c>
      <c r="B388" s="653"/>
      <c r="C388" s="627"/>
      <c r="D388" s="627"/>
      <c r="E388" s="627"/>
    </row>
    <row r="389" spans="1:5" ht="16.5" thickBot="1">
      <c r="A389" s="624" t="s">
        <v>136</v>
      </c>
      <c r="B389" s="627"/>
      <c r="C389" s="627"/>
      <c r="D389" s="627"/>
      <c r="E389" s="627"/>
    </row>
    <row r="390" spans="1:5" ht="16.5" thickBot="1">
      <c r="A390" s="624" t="s">
        <v>28</v>
      </c>
      <c r="B390" s="625">
        <f>B391+B392</f>
        <v>0</v>
      </c>
      <c r="C390" s="625">
        <f>C391+C392</f>
        <v>0</v>
      </c>
      <c r="D390" s="625">
        <f>D391+D392</f>
        <v>0</v>
      </c>
      <c r="E390" s="625">
        <f>E391+E392</f>
        <v>0</v>
      </c>
    </row>
    <row r="391" spans="1:5" ht="16.5" thickBot="1">
      <c r="A391" s="624" t="s">
        <v>135</v>
      </c>
      <c r="B391" s="653"/>
      <c r="C391" s="627"/>
      <c r="D391" s="627"/>
      <c r="E391" s="627"/>
    </row>
    <row r="392" spans="1:5" ht="16.5" thickBot="1">
      <c r="A392" s="624" t="s">
        <v>136</v>
      </c>
      <c r="B392" s="627"/>
      <c r="C392" s="627"/>
      <c r="D392" s="627"/>
      <c r="E392" s="627"/>
    </row>
    <row r="393" spans="1:5" ht="32.25" thickBot="1">
      <c r="A393" s="624" t="s">
        <v>29</v>
      </c>
      <c r="B393" s="625">
        <f>B394+B395</f>
        <v>0</v>
      </c>
      <c r="C393" s="625">
        <f>C394+C395</f>
        <v>0</v>
      </c>
      <c r="D393" s="625">
        <f>D394+D395</f>
        <v>0</v>
      </c>
      <c r="E393" s="625">
        <f>E394+E395</f>
        <v>0</v>
      </c>
    </row>
    <row r="394" spans="1:5" ht="16.5" thickBot="1">
      <c r="A394" s="624" t="s">
        <v>135</v>
      </c>
      <c r="B394" s="653"/>
      <c r="C394" s="627"/>
      <c r="D394" s="627"/>
      <c r="E394" s="627"/>
    </row>
    <row r="395" spans="1:5" ht="16.5" thickBot="1">
      <c r="A395" s="624" t="s">
        <v>136</v>
      </c>
      <c r="B395" s="627"/>
      <c r="C395" s="627"/>
      <c r="D395" s="627"/>
      <c r="E395" s="627"/>
    </row>
    <row r="396" spans="1:5" ht="32.25" thickBot="1">
      <c r="A396" s="624" t="s">
        <v>51</v>
      </c>
      <c r="B396" s="625">
        <f>B397+B398+B399+B400</f>
        <v>0</v>
      </c>
      <c r="C396" s="625">
        <f t="shared" ref="C396:E396" si="45">C397+C398+C399+C400</f>
        <v>0</v>
      </c>
      <c r="D396" s="625">
        <f t="shared" si="45"/>
        <v>0</v>
      </c>
      <c r="E396" s="625">
        <f t="shared" si="45"/>
        <v>0</v>
      </c>
    </row>
    <row r="397" spans="1:5" ht="16.5" thickBot="1">
      <c r="A397" s="624" t="s">
        <v>135</v>
      </c>
      <c r="B397" s="627"/>
      <c r="C397" s="627"/>
      <c r="D397" s="627"/>
      <c r="E397" s="627"/>
    </row>
    <row r="398" spans="1:5" ht="16.5" thickBot="1">
      <c r="A398" s="624" t="s">
        <v>140</v>
      </c>
      <c r="B398" s="627"/>
      <c r="C398" s="627"/>
      <c r="D398" s="627"/>
      <c r="E398" s="627"/>
    </row>
    <row r="399" spans="1:5" ht="16.5" thickBot="1">
      <c r="A399" s="624" t="s">
        <v>141</v>
      </c>
      <c r="B399" s="627"/>
      <c r="C399" s="627"/>
      <c r="D399" s="627"/>
      <c r="E399" s="627"/>
    </row>
    <row r="400" spans="1:5" ht="16.5" thickBot="1">
      <c r="A400" s="624" t="s">
        <v>142</v>
      </c>
      <c r="B400" s="627"/>
      <c r="C400" s="627"/>
      <c r="D400" s="627"/>
      <c r="E400" s="627"/>
    </row>
    <row r="401" spans="1:6" ht="16.5" thickBot="1">
      <c r="A401" s="624" t="s">
        <v>52</v>
      </c>
      <c r="B401" s="625">
        <f>B402+B403+B404+B405</f>
        <v>0</v>
      </c>
      <c r="C401" s="625">
        <f>C402+C403+C404+C405</f>
        <v>6850</v>
      </c>
      <c r="D401" s="625">
        <f t="shared" ref="D401:E401" si="46">D402+D403+D404+D405</f>
        <v>5650</v>
      </c>
      <c r="E401" s="625">
        <f t="shared" si="46"/>
        <v>5000</v>
      </c>
    </row>
    <row r="402" spans="1:6" ht="16.5" thickBot="1">
      <c r="A402" s="624" t="s">
        <v>135</v>
      </c>
      <c r="B402" s="627"/>
      <c r="C402" s="627"/>
      <c r="D402" s="627"/>
      <c r="E402" s="627"/>
      <c r="F402" s="647"/>
    </row>
    <row r="403" spans="1:6" ht="16.5" thickBot="1">
      <c r="A403" s="624" t="s">
        <v>140</v>
      </c>
      <c r="B403" s="627"/>
      <c r="C403" s="627">
        <v>3000</v>
      </c>
      <c r="D403" s="627">
        <v>5000</v>
      </c>
      <c r="E403" s="627">
        <v>5000</v>
      </c>
      <c r="F403" s="647"/>
    </row>
    <row r="404" spans="1:6" ht="16.5" thickBot="1">
      <c r="A404" s="624" t="s">
        <v>141</v>
      </c>
      <c r="B404" s="627"/>
      <c r="C404" s="627">
        <v>3750</v>
      </c>
      <c r="D404" s="627">
        <v>450</v>
      </c>
      <c r="E404" s="627">
        <v>0</v>
      </c>
    </row>
    <row r="405" spans="1:6" ht="19.899999999999999" customHeight="1" thickBot="1">
      <c r="A405" s="624" t="s">
        <v>142</v>
      </c>
      <c r="B405" s="627"/>
      <c r="C405" s="627">
        <v>100</v>
      </c>
      <c r="D405" s="627">
        <v>200</v>
      </c>
      <c r="E405" s="627">
        <v>0</v>
      </c>
    </row>
    <row r="406" spans="1:6" ht="22.9" customHeight="1" thickBot="1">
      <c r="A406" s="654" t="s">
        <v>3000</v>
      </c>
      <c r="B406" s="625">
        <f>B401+B396+B393+B390+B387+B384+B381+B378+B375</f>
        <v>0</v>
      </c>
      <c r="C406" s="625">
        <f t="shared" ref="C406:E406" si="47">C375+C378+C381+C384+C387+C390+C393+C396+C401</f>
        <v>6850</v>
      </c>
      <c r="D406" s="625">
        <f t="shared" si="47"/>
        <v>5650</v>
      </c>
      <c r="E406" s="625">
        <f t="shared" si="47"/>
        <v>5000</v>
      </c>
    </row>
    <row r="407" spans="1:6" ht="47.45" customHeight="1" thickBot="1">
      <c r="A407" s="660" t="s">
        <v>31</v>
      </c>
      <c r="B407" s="638">
        <f>IF(B1344-B1345=0,0,"Error")</f>
        <v>0</v>
      </c>
      <c r="C407" s="638">
        <f t="shared" ref="C407:E407" si="48">IF(C1344-C1345=0,0,"Error")</f>
        <v>0</v>
      </c>
      <c r="D407" s="638">
        <f t="shared" si="48"/>
        <v>0</v>
      </c>
      <c r="E407" s="661">
        <f t="shared" si="48"/>
        <v>0</v>
      </c>
    </row>
    <row r="408" spans="1:6" ht="48.75" customHeight="1" thickBot="1">
      <c r="A408" s="662" t="s">
        <v>95</v>
      </c>
      <c r="B408" s="1718" t="s">
        <v>3021</v>
      </c>
      <c r="C408" s="1719"/>
      <c r="D408" s="1719"/>
      <c r="E408" s="663" t="s">
        <v>3022</v>
      </c>
    </row>
    <row r="409" spans="1:6" ht="51.75" customHeight="1" thickBot="1">
      <c r="A409" s="613" t="s">
        <v>14</v>
      </c>
      <c r="B409" s="1720" t="s">
        <v>3023</v>
      </c>
      <c r="C409" s="1721"/>
      <c r="D409" s="1721"/>
      <c r="E409" s="1722"/>
    </row>
    <row r="410" spans="1:6" ht="27.75" customHeight="1" thickBot="1">
      <c r="A410" s="613" t="s">
        <v>15</v>
      </c>
      <c r="B410" s="1709" t="s">
        <v>2992</v>
      </c>
      <c r="C410" s="1710"/>
      <c r="D410" s="1710"/>
      <c r="E410" s="1711"/>
    </row>
    <row r="411" spans="1:6">
      <c r="A411" s="614"/>
      <c r="B411" s="615">
        <v>2022</v>
      </c>
      <c r="C411" s="615">
        <v>2023</v>
      </c>
      <c r="D411" s="615">
        <v>2024</v>
      </c>
      <c r="E411" s="615">
        <v>2025</v>
      </c>
    </row>
    <row r="412" spans="1:6" ht="16.5" thickBot="1">
      <c r="A412" s="616"/>
      <c r="B412" s="623" t="s">
        <v>7</v>
      </c>
      <c r="C412" s="623" t="s">
        <v>8</v>
      </c>
      <c r="D412" s="623" t="s">
        <v>8</v>
      </c>
      <c r="E412" s="623" t="s">
        <v>8</v>
      </c>
    </row>
    <row r="413" spans="1:6" ht="16.5" thickBot="1">
      <c r="A413" s="613" t="s">
        <v>16</v>
      </c>
      <c r="B413" s="652">
        <v>0</v>
      </c>
      <c r="C413" s="627">
        <v>1</v>
      </c>
      <c r="D413" s="627">
        <v>0</v>
      </c>
      <c r="E413" s="627">
        <v>0</v>
      </c>
    </row>
    <row r="414" spans="1:6" ht="16.5" thickBot="1">
      <c r="A414" s="613" t="s">
        <v>17</v>
      </c>
      <c r="B414" s="652">
        <f>B422+B425+B428+B431+B434+B437+B440+B443+B448</f>
        <v>0</v>
      </c>
      <c r="C414" s="643">
        <f>C453</f>
        <v>2000</v>
      </c>
      <c r="D414" s="643">
        <f t="shared" ref="D414:E414" si="49">D453</f>
        <v>0</v>
      </c>
      <c r="E414" s="643">
        <f t="shared" si="49"/>
        <v>0</v>
      </c>
    </row>
    <row r="415" spans="1:6" ht="32.25" thickBot="1">
      <c r="A415" s="613" t="s">
        <v>18</v>
      </c>
      <c r="B415" s="652"/>
      <c r="C415" s="627">
        <f>C414/C413</f>
        <v>2000</v>
      </c>
      <c r="D415" s="627"/>
      <c r="E415" s="627"/>
    </row>
    <row r="416" spans="1:6" ht="16.5" thickBot="1">
      <c r="A416" s="613" t="s">
        <v>19</v>
      </c>
      <c r="B416" s="616"/>
      <c r="C416" s="621"/>
      <c r="D416" s="621"/>
      <c r="E416" s="621"/>
    </row>
    <row r="417" spans="1:5" ht="32.25" thickBot="1">
      <c r="A417" s="613" t="s">
        <v>21</v>
      </c>
      <c r="B417" s="616"/>
      <c r="C417" s="621"/>
      <c r="D417" s="621"/>
      <c r="E417" s="621"/>
    </row>
    <row r="418" spans="1:5" ht="15.75" customHeight="1" thickBot="1">
      <c r="A418" s="613" t="s">
        <v>22</v>
      </c>
      <c r="B418" s="616"/>
      <c r="C418" s="621"/>
      <c r="D418" s="621"/>
      <c r="E418" s="621"/>
    </row>
    <row r="419" spans="1:5" ht="16.5" thickBot="1">
      <c r="A419" s="1702" t="s">
        <v>3024</v>
      </c>
      <c r="B419" s="1703"/>
      <c r="C419" s="1703"/>
      <c r="D419" s="1703"/>
      <c r="E419" s="1704"/>
    </row>
    <row r="420" spans="1:5" ht="15" customHeight="1">
      <c r="A420" s="614"/>
      <c r="B420" s="615">
        <v>2022</v>
      </c>
      <c r="C420" s="615">
        <v>2023</v>
      </c>
      <c r="D420" s="615">
        <v>2024</v>
      </c>
      <c r="E420" s="615">
        <v>2025</v>
      </c>
    </row>
    <row r="421" spans="1:5" ht="16.5" thickBot="1">
      <c r="A421" s="616"/>
      <c r="B421" s="623" t="s">
        <v>7</v>
      </c>
      <c r="C421" s="623" t="s">
        <v>8</v>
      </c>
      <c r="D421" s="623" t="s">
        <v>8</v>
      </c>
      <c r="E421" s="623" t="s">
        <v>8</v>
      </c>
    </row>
    <row r="422" spans="1:5" ht="16.5" thickBot="1">
      <c r="A422" s="624" t="s">
        <v>23</v>
      </c>
      <c r="B422" s="625">
        <f>B423+B424</f>
        <v>0</v>
      </c>
      <c r="C422" s="625">
        <f>C423+C424</f>
        <v>0</v>
      </c>
      <c r="D422" s="625">
        <f>D423+D424</f>
        <v>0</v>
      </c>
      <c r="E422" s="625">
        <f>E423+E424</f>
        <v>0</v>
      </c>
    </row>
    <row r="423" spans="1:5" ht="16.5" thickBot="1">
      <c r="A423" s="624" t="s">
        <v>135</v>
      </c>
      <c r="B423" s="653"/>
      <c r="C423" s="627"/>
      <c r="D423" s="627"/>
      <c r="E423" s="627"/>
    </row>
    <row r="424" spans="1:5" ht="16.5" thickBot="1">
      <c r="A424" s="624" t="s">
        <v>136</v>
      </c>
      <c r="B424" s="627"/>
      <c r="C424" s="627"/>
      <c r="D424" s="627"/>
      <c r="E424" s="627"/>
    </row>
    <row r="425" spans="1:5" ht="15" customHeight="1" thickBot="1">
      <c r="A425" s="624" t="s">
        <v>2246</v>
      </c>
      <c r="B425" s="625">
        <f>B426+B427</f>
        <v>0</v>
      </c>
      <c r="C425" s="625">
        <f>C426+C427</f>
        <v>0</v>
      </c>
      <c r="D425" s="625">
        <f>D426+D427</f>
        <v>0</v>
      </c>
      <c r="E425" s="625">
        <f>E426+E427</f>
        <v>0</v>
      </c>
    </row>
    <row r="426" spans="1:5" ht="15" customHeight="1" thickBot="1">
      <c r="A426" s="624" t="s">
        <v>135</v>
      </c>
      <c r="B426" s="653"/>
      <c r="C426" s="627"/>
      <c r="D426" s="627"/>
      <c r="E426" s="627"/>
    </row>
    <row r="427" spans="1:5" ht="15" customHeight="1" thickBot="1">
      <c r="A427" s="624" t="s">
        <v>136</v>
      </c>
      <c r="B427" s="627"/>
      <c r="C427" s="627"/>
      <c r="D427" s="627"/>
      <c r="E427" s="627"/>
    </row>
    <row r="428" spans="1:5" ht="15.75" customHeight="1" thickBot="1">
      <c r="A428" s="624" t="s">
        <v>25</v>
      </c>
      <c r="B428" s="625">
        <f>B429+B430</f>
        <v>0</v>
      </c>
      <c r="C428" s="625">
        <f>C429+C430</f>
        <v>0</v>
      </c>
      <c r="D428" s="625">
        <f>D429+D430</f>
        <v>0</v>
      </c>
      <c r="E428" s="625">
        <f>E429+E430</f>
        <v>0</v>
      </c>
    </row>
    <row r="429" spans="1:5" ht="16.5" thickBot="1">
      <c r="A429" s="624" t="s">
        <v>135</v>
      </c>
      <c r="B429" s="653"/>
      <c r="C429" s="627"/>
      <c r="D429" s="627"/>
      <c r="E429" s="627"/>
    </row>
    <row r="430" spans="1:5" ht="16.5" thickBot="1">
      <c r="A430" s="624" t="s">
        <v>136</v>
      </c>
      <c r="B430" s="627"/>
      <c r="C430" s="627"/>
      <c r="D430" s="627"/>
      <c r="E430" s="627"/>
    </row>
    <row r="431" spans="1:5" ht="16.5" thickBot="1">
      <c r="A431" s="624" t="s">
        <v>26</v>
      </c>
      <c r="B431" s="625">
        <f>B432+B433</f>
        <v>0</v>
      </c>
      <c r="C431" s="625">
        <f>C432+C433</f>
        <v>0</v>
      </c>
      <c r="D431" s="625">
        <f>D432+D433</f>
        <v>0</v>
      </c>
      <c r="E431" s="625">
        <f>E432+E433</f>
        <v>0</v>
      </c>
    </row>
    <row r="432" spans="1:5" ht="16.5" thickBot="1">
      <c r="A432" s="624" t="s">
        <v>135</v>
      </c>
      <c r="B432" s="653"/>
      <c r="C432" s="627"/>
      <c r="D432" s="627"/>
      <c r="E432" s="627"/>
    </row>
    <row r="433" spans="1:5" ht="16.5" thickBot="1">
      <c r="A433" s="624" t="s">
        <v>136</v>
      </c>
      <c r="B433" s="627"/>
      <c r="C433" s="627"/>
      <c r="D433" s="627"/>
      <c r="E433" s="627"/>
    </row>
    <row r="434" spans="1:5" ht="32.25" thickBot="1">
      <c r="A434" s="624" t="s">
        <v>27</v>
      </c>
      <c r="B434" s="625">
        <f>B435+B436</f>
        <v>0</v>
      </c>
      <c r="C434" s="625">
        <f>C435+C436</f>
        <v>0</v>
      </c>
      <c r="D434" s="625">
        <f>D435+D436</f>
        <v>0</v>
      </c>
      <c r="E434" s="625">
        <f>E435+E436</f>
        <v>0</v>
      </c>
    </row>
    <row r="435" spans="1:5" ht="16.5" thickBot="1">
      <c r="A435" s="624" t="s">
        <v>135</v>
      </c>
      <c r="B435" s="653"/>
      <c r="C435" s="627"/>
      <c r="D435" s="627"/>
      <c r="E435" s="627"/>
    </row>
    <row r="436" spans="1:5" ht="16.5" thickBot="1">
      <c r="A436" s="624" t="s">
        <v>136</v>
      </c>
      <c r="B436" s="627"/>
      <c r="C436" s="627"/>
      <c r="D436" s="627"/>
      <c r="E436" s="627"/>
    </row>
    <row r="437" spans="1:5" ht="16.5" thickBot="1">
      <c r="A437" s="624" t="s">
        <v>28</v>
      </c>
      <c r="B437" s="625">
        <f>B438+B439</f>
        <v>0</v>
      </c>
      <c r="C437" s="625">
        <f>C438+C439</f>
        <v>0</v>
      </c>
      <c r="D437" s="625">
        <f>D438+D439</f>
        <v>0</v>
      </c>
      <c r="E437" s="625">
        <f>E438+E439</f>
        <v>0</v>
      </c>
    </row>
    <row r="438" spans="1:5" ht="16.5" thickBot="1">
      <c r="A438" s="624" t="s">
        <v>135</v>
      </c>
      <c r="B438" s="653"/>
      <c r="C438" s="627"/>
      <c r="D438" s="627"/>
      <c r="E438" s="627"/>
    </row>
    <row r="439" spans="1:5" ht="16.5" thickBot="1">
      <c r="A439" s="624" t="s">
        <v>136</v>
      </c>
      <c r="B439" s="627"/>
      <c r="C439" s="627"/>
      <c r="D439" s="627"/>
      <c r="E439" s="627"/>
    </row>
    <row r="440" spans="1:5" ht="32.25" thickBot="1">
      <c r="A440" s="624" t="s">
        <v>29</v>
      </c>
      <c r="B440" s="625">
        <f>B441+B442</f>
        <v>0</v>
      </c>
      <c r="C440" s="625">
        <f>C441+C442</f>
        <v>0</v>
      </c>
      <c r="D440" s="625">
        <f>D441+D442</f>
        <v>0</v>
      </c>
      <c r="E440" s="625">
        <f>E441+E442</f>
        <v>0</v>
      </c>
    </row>
    <row r="441" spans="1:5" ht="16.5" thickBot="1">
      <c r="A441" s="624" t="s">
        <v>135</v>
      </c>
      <c r="B441" s="653"/>
      <c r="C441" s="627"/>
      <c r="D441" s="627"/>
      <c r="E441" s="627"/>
    </row>
    <row r="442" spans="1:5" ht="16.5" thickBot="1">
      <c r="A442" s="624" t="s">
        <v>136</v>
      </c>
      <c r="B442" s="627"/>
      <c r="C442" s="627"/>
      <c r="D442" s="627"/>
      <c r="E442" s="627"/>
    </row>
    <row r="443" spans="1:5" ht="32.25" thickBot="1">
      <c r="A443" s="624" t="s">
        <v>51</v>
      </c>
      <c r="B443" s="625">
        <f>B444+B445+B446+B447</f>
        <v>0</v>
      </c>
      <c r="C443" s="625">
        <f t="shared" ref="C443:E443" si="50">C444+C445+C446+C447</f>
        <v>0</v>
      </c>
      <c r="D443" s="625">
        <f t="shared" si="50"/>
        <v>0</v>
      </c>
      <c r="E443" s="625">
        <f t="shared" si="50"/>
        <v>0</v>
      </c>
    </row>
    <row r="444" spans="1:5" ht="16.5" thickBot="1">
      <c r="A444" s="624" t="s">
        <v>135</v>
      </c>
      <c r="B444" s="627"/>
      <c r="C444" s="627"/>
      <c r="D444" s="627"/>
      <c r="E444" s="627"/>
    </row>
    <row r="445" spans="1:5" ht="16.5" thickBot="1">
      <c r="A445" s="624" t="s">
        <v>140</v>
      </c>
      <c r="B445" s="627"/>
      <c r="C445" s="627"/>
      <c r="D445" s="627"/>
      <c r="E445" s="627"/>
    </row>
    <row r="446" spans="1:5" ht="16.5" thickBot="1">
      <c r="A446" s="624" t="s">
        <v>141</v>
      </c>
      <c r="B446" s="627"/>
      <c r="C446" s="627"/>
      <c r="D446" s="627"/>
      <c r="E446" s="627"/>
    </row>
    <row r="447" spans="1:5" ht="16.5" thickBot="1">
      <c r="A447" s="624" t="s">
        <v>142</v>
      </c>
      <c r="B447" s="627"/>
      <c r="C447" s="627"/>
      <c r="D447" s="627"/>
      <c r="E447" s="627"/>
    </row>
    <row r="448" spans="1:5" ht="16.5" thickBot="1">
      <c r="A448" s="624" t="s">
        <v>52</v>
      </c>
      <c r="B448" s="625">
        <f>B449+B450+B451+B452</f>
        <v>0</v>
      </c>
      <c r="C448" s="625">
        <f>C449+C450+C451+C452</f>
        <v>2000</v>
      </c>
      <c r="D448" s="625">
        <f t="shared" ref="D448:E448" si="51">D449+D450+D451+D452</f>
        <v>0</v>
      </c>
      <c r="E448" s="625">
        <f t="shared" si="51"/>
        <v>0</v>
      </c>
    </row>
    <row r="449" spans="1:6" ht="16.5" thickBot="1">
      <c r="A449" s="624" t="s">
        <v>135</v>
      </c>
      <c r="B449" s="627"/>
      <c r="C449" s="627"/>
      <c r="D449" s="627"/>
      <c r="E449" s="627"/>
    </row>
    <row r="450" spans="1:6" ht="16.5" thickBot="1">
      <c r="A450" s="624" t="s">
        <v>140</v>
      </c>
      <c r="B450" s="627"/>
      <c r="C450" s="627">
        <v>2000</v>
      </c>
      <c r="D450" s="627">
        <v>0</v>
      </c>
      <c r="E450" s="627">
        <v>0</v>
      </c>
    </row>
    <row r="451" spans="1:6" ht="16.5" thickBot="1">
      <c r="A451" s="624" t="s">
        <v>141</v>
      </c>
      <c r="B451" s="627"/>
      <c r="C451" s="627">
        <v>0</v>
      </c>
      <c r="D451" s="627">
        <v>0</v>
      </c>
      <c r="E451" s="627">
        <v>0</v>
      </c>
    </row>
    <row r="452" spans="1:6" ht="16.5" thickBot="1">
      <c r="A452" s="624" t="s">
        <v>142</v>
      </c>
      <c r="B452" s="627"/>
      <c r="C452" s="627">
        <v>0</v>
      </c>
      <c r="D452" s="627">
        <v>0</v>
      </c>
      <c r="E452" s="627">
        <v>0</v>
      </c>
    </row>
    <row r="453" spans="1:6" ht="16.5" thickBot="1">
      <c r="A453" s="654" t="s">
        <v>3000</v>
      </c>
      <c r="B453" s="625">
        <f>B448+B443+B440+B437+B434+B431+B428+B425+B422</f>
        <v>0</v>
      </c>
      <c r="C453" s="625">
        <f t="shared" ref="C453:E453" si="52">C422+C425+C428+C431+C434+C437+C440+C443+C448</f>
        <v>2000</v>
      </c>
      <c r="D453" s="625">
        <f t="shared" si="52"/>
        <v>0</v>
      </c>
      <c r="E453" s="625">
        <f t="shared" si="52"/>
        <v>0</v>
      </c>
    </row>
    <row r="454" spans="1:6" ht="47.45" customHeight="1" thickBot="1">
      <c r="A454" s="660" t="s">
        <v>31</v>
      </c>
      <c r="B454" s="638">
        <f>IF(B1392-B1393=0,0,"Error")</f>
        <v>0</v>
      </c>
      <c r="C454" s="638">
        <f t="shared" ref="C454:E454" si="53">IF(C1392-C1393=0,0,"Error")</f>
        <v>0</v>
      </c>
      <c r="D454" s="638">
        <f t="shared" si="53"/>
        <v>0</v>
      </c>
      <c r="E454" s="661">
        <f t="shared" si="53"/>
        <v>0</v>
      </c>
      <c r="F454" s="622"/>
    </row>
    <row r="455" spans="1:6" ht="49.5" customHeight="1" thickBot="1">
      <c r="A455" s="662" t="s">
        <v>269</v>
      </c>
      <c r="B455" s="1718" t="s">
        <v>3025</v>
      </c>
      <c r="C455" s="1719"/>
      <c r="D455" s="1719"/>
      <c r="E455" s="663" t="s">
        <v>3026</v>
      </c>
      <c r="F455" s="622"/>
    </row>
    <row r="456" spans="1:6" ht="49.5" customHeight="1" thickBot="1">
      <c r="A456" s="613" t="s">
        <v>14</v>
      </c>
      <c r="B456" s="1720" t="s">
        <v>3027</v>
      </c>
      <c r="C456" s="1721"/>
      <c r="D456" s="1721"/>
      <c r="E456" s="1722"/>
    </row>
    <row r="457" spans="1:6" ht="16.5" thickBot="1">
      <c r="A457" s="613" t="s">
        <v>15</v>
      </c>
      <c r="B457" s="1709" t="s">
        <v>2992</v>
      </c>
      <c r="C457" s="1710"/>
      <c r="D457" s="1710"/>
      <c r="E457" s="1711"/>
    </row>
    <row r="458" spans="1:6">
      <c r="A458" s="614"/>
      <c r="B458" s="615">
        <v>2022</v>
      </c>
      <c r="C458" s="615">
        <v>2023</v>
      </c>
      <c r="D458" s="615">
        <v>2024</v>
      </c>
      <c r="E458" s="615">
        <v>2025</v>
      </c>
    </row>
    <row r="459" spans="1:6" ht="16.5" thickBot="1">
      <c r="A459" s="616"/>
      <c r="B459" s="623" t="s">
        <v>7</v>
      </c>
      <c r="C459" s="623" t="s">
        <v>8</v>
      </c>
      <c r="D459" s="623" t="s">
        <v>8</v>
      </c>
      <c r="E459" s="623" t="s">
        <v>8</v>
      </c>
    </row>
    <row r="460" spans="1:6" ht="16.5" thickBot="1">
      <c r="A460" s="613" t="s">
        <v>16</v>
      </c>
      <c r="B460" s="652">
        <v>0</v>
      </c>
      <c r="C460" s="627">
        <v>1</v>
      </c>
      <c r="D460" s="627">
        <v>1</v>
      </c>
      <c r="E460" s="627">
        <v>1</v>
      </c>
    </row>
    <row r="461" spans="1:6" ht="16.5" thickBot="1">
      <c r="A461" s="613" t="s">
        <v>17</v>
      </c>
      <c r="B461" s="652">
        <f>B469+B472+B475+B478+B481+B484+B487+B490+B495</f>
        <v>0</v>
      </c>
      <c r="C461" s="643">
        <f>C500</f>
        <v>40240</v>
      </c>
      <c r="D461" s="643">
        <f t="shared" ref="D461:E461" si="54">D500</f>
        <v>20950</v>
      </c>
      <c r="E461" s="643">
        <f t="shared" si="54"/>
        <v>18000</v>
      </c>
    </row>
    <row r="462" spans="1:6" ht="32.25" thickBot="1">
      <c r="A462" s="613" t="s">
        <v>18</v>
      </c>
      <c r="B462" s="652"/>
      <c r="C462" s="627">
        <f>C461/C460</f>
        <v>40240</v>
      </c>
      <c r="D462" s="627">
        <f>D461/D460</f>
        <v>20950</v>
      </c>
      <c r="E462" s="627">
        <f>E461/E460</f>
        <v>18000</v>
      </c>
    </row>
    <row r="463" spans="1:6" ht="16.5" thickBot="1">
      <c r="A463" s="613" t="s">
        <v>19</v>
      </c>
      <c r="B463" s="616"/>
      <c r="C463" s="621"/>
      <c r="D463" s="621"/>
      <c r="E463" s="621"/>
    </row>
    <row r="464" spans="1:6" ht="32.25" thickBot="1">
      <c r="A464" s="613" t="s">
        <v>21</v>
      </c>
      <c r="B464" s="616"/>
      <c r="C464" s="621"/>
      <c r="D464" s="621"/>
      <c r="E464" s="621"/>
    </row>
    <row r="465" spans="1:5" ht="16.5" customHeight="1" thickBot="1">
      <c r="A465" s="613" t="s">
        <v>22</v>
      </c>
      <c r="B465" s="616"/>
      <c r="C465" s="621"/>
      <c r="D465" s="621"/>
      <c r="E465" s="621"/>
    </row>
    <row r="466" spans="1:5" ht="31.5" customHeight="1" thickBot="1">
      <c r="A466" s="1702" t="s">
        <v>3028</v>
      </c>
      <c r="B466" s="1703"/>
      <c r="C466" s="1703"/>
      <c r="D466" s="1703"/>
      <c r="E466" s="1704"/>
    </row>
    <row r="467" spans="1:5">
      <c r="A467" s="614"/>
      <c r="B467" s="615">
        <v>2022</v>
      </c>
      <c r="C467" s="615">
        <v>2023</v>
      </c>
      <c r="D467" s="615">
        <v>2024</v>
      </c>
      <c r="E467" s="615">
        <v>2025</v>
      </c>
    </row>
    <row r="468" spans="1:5" ht="16.5" thickBot="1">
      <c r="A468" s="616"/>
      <c r="B468" s="623" t="s">
        <v>7</v>
      </c>
      <c r="C468" s="623" t="s">
        <v>8</v>
      </c>
      <c r="D468" s="623" t="s">
        <v>8</v>
      </c>
      <c r="E468" s="623" t="s">
        <v>8</v>
      </c>
    </row>
    <row r="469" spans="1:5" ht="16.5" thickBot="1">
      <c r="A469" s="624" t="s">
        <v>23</v>
      </c>
      <c r="B469" s="625">
        <f>B470+B471</f>
        <v>0</v>
      </c>
      <c r="C469" s="625">
        <f>C470+C471</f>
        <v>0</v>
      </c>
      <c r="D469" s="625">
        <f>D470+D471</f>
        <v>0</v>
      </c>
      <c r="E469" s="625">
        <f>E470+E471</f>
        <v>0</v>
      </c>
    </row>
    <row r="470" spans="1:5" ht="16.5" thickBot="1">
      <c r="A470" s="624" t="s">
        <v>135</v>
      </c>
      <c r="B470" s="653"/>
      <c r="C470" s="627"/>
      <c r="D470" s="627"/>
      <c r="E470" s="627"/>
    </row>
    <row r="471" spans="1:5" ht="16.5" thickBot="1">
      <c r="A471" s="624" t="s">
        <v>136</v>
      </c>
      <c r="B471" s="627"/>
      <c r="C471" s="627"/>
      <c r="D471" s="627"/>
      <c r="E471" s="627"/>
    </row>
    <row r="472" spans="1:5" ht="32.25" thickBot="1">
      <c r="A472" s="624" t="s">
        <v>2246</v>
      </c>
      <c r="B472" s="625">
        <f>B473+B474</f>
        <v>0</v>
      </c>
      <c r="C472" s="625">
        <f>C473+C474</f>
        <v>0</v>
      </c>
      <c r="D472" s="625">
        <f>D473+D474</f>
        <v>0</v>
      </c>
      <c r="E472" s="625">
        <f>E473+E474</f>
        <v>0</v>
      </c>
    </row>
    <row r="473" spans="1:5" ht="16.5" thickBot="1">
      <c r="A473" s="624" t="s">
        <v>135</v>
      </c>
      <c r="B473" s="653"/>
      <c r="C473" s="627"/>
      <c r="D473" s="627"/>
      <c r="E473" s="627"/>
    </row>
    <row r="474" spans="1:5" ht="16.5" thickBot="1">
      <c r="A474" s="624" t="s">
        <v>136</v>
      </c>
      <c r="B474" s="627"/>
      <c r="C474" s="627"/>
      <c r="D474" s="627"/>
      <c r="E474" s="627"/>
    </row>
    <row r="475" spans="1:5" ht="16.5" thickBot="1">
      <c r="A475" s="624" t="s">
        <v>25</v>
      </c>
      <c r="B475" s="625">
        <f>B476+B477</f>
        <v>0</v>
      </c>
      <c r="C475" s="625">
        <f>C476+C477</f>
        <v>0</v>
      </c>
      <c r="D475" s="625">
        <f>D476+D477</f>
        <v>0</v>
      </c>
      <c r="E475" s="625">
        <f>E476+E477</f>
        <v>0</v>
      </c>
    </row>
    <row r="476" spans="1:5" ht="16.5" thickBot="1">
      <c r="A476" s="624" t="s">
        <v>135</v>
      </c>
      <c r="B476" s="653"/>
      <c r="C476" s="627"/>
      <c r="D476" s="627"/>
      <c r="E476" s="627"/>
    </row>
    <row r="477" spans="1:5" ht="16.5" thickBot="1">
      <c r="A477" s="624" t="s">
        <v>136</v>
      </c>
      <c r="B477" s="627"/>
      <c r="C477" s="627"/>
      <c r="D477" s="627"/>
      <c r="E477" s="627"/>
    </row>
    <row r="478" spans="1:5" ht="16.5" thickBot="1">
      <c r="A478" s="624" t="s">
        <v>26</v>
      </c>
      <c r="B478" s="625">
        <f>B479+B480</f>
        <v>0</v>
      </c>
      <c r="C478" s="625">
        <f>C479+C480</f>
        <v>0</v>
      </c>
      <c r="D478" s="625">
        <f>D479+D480</f>
        <v>0</v>
      </c>
      <c r="E478" s="625">
        <f>E479+E480</f>
        <v>0</v>
      </c>
    </row>
    <row r="479" spans="1:5" ht="16.5" thickBot="1">
      <c r="A479" s="624" t="s">
        <v>135</v>
      </c>
      <c r="B479" s="653"/>
      <c r="C479" s="627"/>
      <c r="D479" s="627"/>
      <c r="E479" s="627"/>
    </row>
    <row r="480" spans="1:5" ht="16.5" thickBot="1">
      <c r="A480" s="624" t="s">
        <v>136</v>
      </c>
      <c r="B480" s="627"/>
      <c r="C480" s="627"/>
      <c r="D480" s="627"/>
      <c r="E480" s="627"/>
    </row>
    <row r="481" spans="1:6" ht="32.25" thickBot="1">
      <c r="A481" s="624" t="s">
        <v>27</v>
      </c>
      <c r="B481" s="625">
        <f>B482+B483</f>
        <v>0</v>
      </c>
      <c r="C481" s="625">
        <f>C482+C483</f>
        <v>0</v>
      </c>
      <c r="D481" s="625">
        <f>D482+D483</f>
        <v>0</v>
      </c>
      <c r="E481" s="625">
        <f>E482+E483</f>
        <v>0</v>
      </c>
    </row>
    <row r="482" spans="1:6" ht="16.5" thickBot="1">
      <c r="A482" s="624" t="s">
        <v>135</v>
      </c>
      <c r="B482" s="653"/>
      <c r="C482" s="627"/>
      <c r="D482" s="627"/>
      <c r="E482" s="627"/>
    </row>
    <row r="483" spans="1:6" ht="16.5" thickBot="1">
      <c r="A483" s="624" t="s">
        <v>136</v>
      </c>
      <c r="B483" s="627"/>
      <c r="C483" s="627"/>
      <c r="D483" s="627"/>
      <c r="E483" s="627"/>
    </row>
    <row r="484" spans="1:6" ht="16.5" thickBot="1">
      <c r="A484" s="624" t="s">
        <v>28</v>
      </c>
      <c r="B484" s="625">
        <f>B485+B486</f>
        <v>0</v>
      </c>
      <c r="C484" s="625">
        <f>C485+C486</f>
        <v>0</v>
      </c>
      <c r="D484" s="625">
        <f>D485+D486</f>
        <v>0</v>
      </c>
      <c r="E484" s="625">
        <f>E485+E486</f>
        <v>0</v>
      </c>
    </row>
    <row r="485" spans="1:6" ht="16.5" thickBot="1">
      <c r="A485" s="624" t="s">
        <v>135</v>
      </c>
      <c r="B485" s="653"/>
      <c r="C485" s="627"/>
      <c r="D485" s="627"/>
      <c r="E485" s="627"/>
    </row>
    <row r="486" spans="1:6" ht="16.5" thickBot="1">
      <c r="A486" s="624" t="s">
        <v>136</v>
      </c>
      <c r="B486" s="627"/>
      <c r="C486" s="627"/>
      <c r="D486" s="627"/>
      <c r="E486" s="627"/>
    </row>
    <row r="487" spans="1:6" ht="32.25" thickBot="1">
      <c r="A487" s="624" t="s">
        <v>29</v>
      </c>
      <c r="B487" s="625">
        <f>B488+B489</f>
        <v>0</v>
      </c>
      <c r="C487" s="625">
        <f>C488+C489</f>
        <v>0</v>
      </c>
      <c r="D487" s="625">
        <f>D488+D489</f>
        <v>0</v>
      </c>
      <c r="E487" s="625">
        <f>E488+E489</f>
        <v>0</v>
      </c>
    </row>
    <row r="488" spans="1:6" ht="16.5" thickBot="1">
      <c r="A488" s="624" t="s">
        <v>135</v>
      </c>
      <c r="B488" s="653"/>
      <c r="C488" s="627"/>
      <c r="D488" s="627"/>
      <c r="E488" s="627"/>
    </row>
    <row r="489" spans="1:6" ht="16.5" thickBot="1">
      <c r="A489" s="624" t="s">
        <v>136</v>
      </c>
      <c r="B489" s="627"/>
      <c r="C489" s="627"/>
      <c r="D489" s="627"/>
      <c r="E489" s="627"/>
    </row>
    <row r="490" spans="1:6" ht="32.25" thickBot="1">
      <c r="A490" s="624" t="s">
        <v>51</v>
      </c>
      <c r="B490" s="625">
        <f>B491+B492+B493+B494</f>
        <v>0</v>
      </c>
      <c r="C490" s="625">
        <f t="shared" ref="C490:E490" si="55">C491+C492+C493+C494</f>
        <v>0</v>
      </c>
      <c r="D490" s="625">
        <f t="shared" si="55"/>
        <v>0</v>
      </c>
      <c r="E490" s="625">
        <f t="shared" si="55"/>
        <v>0</v>
      </c>
    </row>
    <row r="491" spans="1:6" ht="16.5" thickBot="1">
      <c r="A491" s="624" t="s">
        <v>135</v>
      </c>
      <c r="B491" s="627"/>
      <c r="C491" s="627"/>
      <c r="D491" s="627"/>
      <c r="E491" s="627"/>
    </row>
    <row r="492" spans="1:6" ht="16.5" thickBot="1">
      <c r="A492" s="624" t="s">
        <v>140</v>
      </c>
      <c r="B492" s="627"/>
      <c r="C492" s="627"/>
      <c r="D492" s="627"/>
      <c r="E492" s="627"/>
    </row>
    <row r="493" spans="1:6" ht="16.5" thickBot="1">
      <c r="A493" s="624" t="s">
        <v>141</v>
      </c>
      <c r="B493" s="627"/>
      <c r="C493" s="627"/>
      <c r="D493" s="627"/>
      <c r="E493" s="627"/>
    </row>
    <row r="494" spans="1:6" ht="16.5" thickBot="1">
      <c r="A494" s="624" t="s">
        <v>142</v>
      </c>
      <c r="B494" s="627"/>
      <c r="C494" s="627"/>
      <c r="D494" s="627"/>
      <c r="E494" s="627"/>
      <c r="F494" s="633"/>
    </row>
    <row r="495" spans="1:6" ht="16.5" thickBot="1">
      <c r="A495" s="624" t="s">
        <v>52</v>
      </c>
      <c r="B495" s="625">
        <f>B496+B497+B498+B499</f>
        <v>0</v>
      </c>
      <c r="C495" s="625">
        <f>C496+C497+C498+C499</f>
        <v>40240</v>
      </c>
      <c r="D495" s="625">
        <f t="shared" ref="D495:E495" si="56">D496+D497+D498+D499</f>
        <v>20950</v>
      </c>
      <c r="E495" s="625">
        <f t="shared" si="56"/>
        <v>18000</v>
      </c>
      <c r="F495" s="633"/>
    </row>
    <row r="496" spans="1:6" ht="16.5" thickBot="1">
      <c r="A496" s="624" t="s">
        <v>135</v>
      </c>
      <c r="B496" s="627"/>
      <c r="C496" s="627"/>
      <c r="D496" s="627"/>
      <c r="E496" s="627"/>
      <c r="F496" s="647"/>
    </row>
    <row r="497" spans="1:6" ht="16.5" thickBot="1">
      <c r="A497" s="624" t="s">
        <v>140</v>
      </c>
      <c r="B497" s="627"/>
      <c r="C497" s="627">
        <v>18000</v>
      </c>
      <c r="D497" s="627">
        <v>18000</v>
      </c>
      <c r="E497" s="627">
        <v>18000</v>
      </c>
      <c r="F497" s="647"/>
    </row>
    <row r="498" spans="1:6" ht="16.5" thickBot="1">
      <c r="A498" s="624" t="s">
        <v>141</v>
      </c>
      <c r="B498" s="627"/>
      <c r="C498" s="627">
        <v>21840</v>
      </c>
      <c r="D498" s="627">
        <v>2250</v>
      </c>
      <c r="E498" s="627">
        <v>0</v>
      </c>
    </row>
    <row r="499" spans="1:6" ht="16.5" thickBot="1">
      <c r="A499" s="624" t="s">
        <v>142</v>
      </c>
      <c r="B499" s="627"/>
      <c r="C499" s="627">
        <v>400</v>
      </c>
      <c r="D499" s="627">
        <v>700</v>
      </c>
      <c r="E499" s="627">
        <v>0</v>
      </c>
    </row>
    <row r="500" spans="1:6" ht="16.5" thickBot="1">
      <c r="A500" s="654" t="s">
        <v>3000</v>
      </c>
      <c r="B500" s="625">
        <f>B495+B490+B487+B484+B481+B478+B475+B472+B469</f>
        <v>0</v>
      </c>
      <c r="C500" s="625">
        <f t="shared" ref="C500:E500" si="57">C469+C472+C475+C478+C481+C484+C487+C490+C495</f>
        <v>40240</v>
      </c>
      <c r="D500" s="625">
        <f t="shared" si="57"/>
        <v>20950</v>
      </c>
      <c r="E500" s="625">
        <f t="shared" si="57"/>
        <v>18000</v>
      </c>
    </row>
    <row r="501" spans="1:6" ht="58.15" customHeight="1" thickBot="1">
      <c r="A501" s="660" t="s">
        <v>31</v>
      </c>
      <c r="B501" s="638">
        <f>IF(B1344-B1345=0,0,"Error")</f>
        <v>0</v>
      </c>
      <c r="C501" s="638">
        <f t="shared" ref="C501:E501" si="58">IF(C1344-C1345=0,0,"Error")</f>
        <v>0</v>
      </c>
      <c r="D501" s="638">
        <f t="shared" si="58"/>
        <v>0</v>
      </c>
      <c r="E501" s="661">
        <f t="shared" si="58"/>
        <v>0</v>
      </c>
      <c r="F501" s="622"/>
    </row>
    <row r="502" spans="1:6" ht="42" customHeight="1" thickBot="1">
      <c r="A502" s="662" t="s">
        <v>270</v>
      </c>
      <c r="B502" s="1718" t="s">
        <v>3029</v>
      </c>
      <c r="C502" s="1719"/>
      <c r="D502" s="1719"/>
      <c r="E502" s="663" t="s">
        <v>3030</v>
      </c>
      <c r="F502" s="622"/>
    </row>
    <row r="503" spans="1:6" ht="40.5" customHeight="1" thickBot="1">
      <c r="A503" s="613" t="s">
        <v>14</v>
      </c>
      <c r="B503" s="1720" t="s">
        <v>3031</v>
      </c>
      <c r="C503" s="1721"/>
      <c r="D503" s="1721"/>
      <c r="E503" s="1722"/>
    </row>
    <row r="504" spans="1:6" ht="20.25" customHeight="1" thickBot="1">
      <c r="A504" s="613" t="s">
        <v>15</v>
      </c>
      <c r="B504" s="1709" t="s">
        <v>3032</v>
      </c>
      <c r="C504" s="1710"/>
      <c r="D504" s="1710"/>
      <c r="E504" s="1711"/>
    </row>
    <row r="505" spans="1:6">
      <c r="A505" s="614"/>
      <c r="B505" s="615">
        <v>2022</v>
      </c>
      <c r="C505" s="615">
        <v>2023</v>
      </c>
      <c r="D505" s="615">
        <v>2024</v>
      </c>
      <c r="E505" s="615">
        <v>2025</v>
      </c>
    </row>
    <row r="506" spans="1:6" ht="16.5" thickBot="1">
      <c r="A506" s="616"/>
      <c r="B506" s="623" t="s">
        <v>7</v>
      </c>
      <c r="C506" s="623" t="s">
        <v>8</v>
      </c>
      <c r="D506" s="623" t="s">
        <v>8</v>
      </c>
      <c r="E506" s="623" t="s">
        <v>8</v>
      </c>
    </row>
    <row r="507" spans="1:6" ht="16.5" thickBot="1">
      <c r="A507" s="613" t="s">
        <v>16</v>
      </c>
      <c r="B507" s="652">
        <v>0</v>
      </c>
      <c r="C507" s="627">
        <v>1</v>
      </c>
      <c r="D507" s="627">
        <v>1</v>
      </c>
      <c r="E507" s="627">
        <v>1</v>
      </c>
    </row>
    <row r="508" spans="1:6" ht="16.5" thickBot="1">
      <c r="A508" s="613" t="s">
        <v>17</v>
      </c>
      <c r="B508" s="652">
        <f>B516+B519+B522+B525+B528+B531+B534+B537+B542</f>
        <v>0</v>
      </c>
      <c r="C508" s="643">
        <f>C547</f>
        <v>19990</v>
      </c>
      <c r="D508" s="643">
        <f t="shared" ref="D508:E508" si="59">D547</f>
        <v>6080</v>
      </c>
      <c r="E508" s="643">
        <f t="shared" si="59"/>
        <v>5030</v>
      </c>
    </row>
    <row r="509" spans="1:6" ht="32.25" thickBot="1">
      <c r="A509" s="613" t="s">
        <v>18</v>
      </c>
      <c r="B509" s="652"/>
      <c r="C509" s="627">
        <f>C508/C507</f>
        <v>19990</v>
      </c>
      <c r="D509" s="627">
        <f t="shared" ref="D509:E509" si="60">D508/D507</f>
        <v>6080</v>
      </c>
      <c r="E509" s="627">
        <f t="shared" si="60"/>
        <v>5030</v>
      </c>
    </row>
    <row r="510" spans="1:6" ht="16.5" thickBot="1">
      <c r="A510" s="613" t="s">
        <v>19</v>
      </c>
      <c r="B510" s="616"/>
      <c r="C510" s="621"/>
      <c r="D510" s="621"/>
      <c r="E510" s="621"/>
    </row>
    <row r="511" spans="1:6" ht="32.25" thickBot="1">
      <c r="A511" s="613" t="s">
        <v>21</v>
      </c>
      <c r="B511" s="616"/>
      <c r="C511" s="621"/>
      <c r="D511" s="621"/>
      <c r="E511" s="621"/>
    </row>
    <row r="512" spans="1:6" ht="16.5" customHeight="1" thickBot="1">
      <c r="A512" s="613" t="s">
        <v>22</v>
      </c>
      <c r="B512" s="616"/>
      <c r="C512" s="621"/>
      <c r="D512" s="621"/>
      <c r="E512" s="621"/>
    </row>
    <row r="513" spans="1:5" ht="31.5" customHeight="1" thickBot="1">
      <c r="A513" s="1702" t="s">
        <v>3033</v>
      </c>
      <c r="B513" s="1703"/>
      <c r="C513" s="1703"/>
      <c r="D513" s="1703"/>
      <c r="E513" s="1704"/>
    </row>
    <row r="514" spans="1:5">
      <c r="A514" s="614"/>
      <c r="B514" s="615">
        <v>2022</v>
      </c>
      <c r="C514" s="615">
        <v>2023</v>
      </c>
      <c r="D514" s="615">
        <v>2024</v>
      </c>
      <c r="E514" s="615">
        <v>2025</v>
      </c>
    </row>
    <row r="515" spans="1:5" ht="16.5" thickBot="1">
      <c r="A515" s="616"/>
      <c r="B515" s="623" t="s">
        <v>7</v>
      </c>
      <c r="C515" s="623" t="s">
        <v>8</v>
      </c>
      <c r="D515" s="623" t="s">
        <v>8</v>
      </c>
      <c r="E515" s="623" t="s">
        <v>8</v>
      </c>
    </row>
    <row r="516" spans="1:5" ht="16.5" thickBot="1">
      <c r="A516" s="624" t="s">
        <v>23</v>
      </c>
      <c r="B516" s="625">
        <f>B517+B518</f>
        <v>0</v>
      </c>
      <c r="C516" s="625">
        <f>C517+C518</f>
        <v>0</v>
      </c>
      <c r="D516" s="625">
        <f>D517+D518</f>
        <v>0</v>
      </c>
      <c r="E516" s="625">
        <f>E517+E518</f>
        <v>0</v>
      </c>
    </row>
    <row r="517" spans="1:5" ht="16.5" thickBot="1">
      <c r="A517" s="624" t="s">
        <v>135</v>
      </c>
      <c r="B517" s="653"/>
      <c r="C517" s="627"/>
      <c r="D517" s="627"/>
      <c r="E517" s="627"/>
    </row>
    <row r="518" spans="1:5" ht="16.5" thickBot="1">
      <c r="A518" s="624" t="s">
        <v>136</v>
      </c>
      <c r="B518" s="627"/>
      <c r="C518" s="627"/>
      <c r="D518" s="627"/>
      <c r="E518" s="627"/>
    </row>
    <row r="519" spans="1:5" ht="32.25" thickBot="1">
      <c r="A519" s="624" t="s">
        <v>2246</v>
      </c>
      <c r="B519" s="625">
        <f>B520+B521</f>
        <v>0</v>
      </c>
      <c r="C519" s="625">
        <f>C520+C521</f>
        <v>0</v>
      </c>
      <c r="D519" s="625">
        <f>D520+D521</f>
        <v>0</v>
      </c>
      <c r="E519" s="625">
        <f>E520+E521</f>
        <v>0</v>
      </c>
    </row>
    <row r="520" spans="1:5" ht="16.5" thickBot="1">
      <c r="A520" s="624" t="s">
        <v>135</v>
      </c>
      <c r="B520" s="653"/>
      <c r="C520" s="627"/>
      <c r="D520" s="627"/>
      <c r="E520" s="627"/>
    </row>
    <row r="521" spans="1:5" ht="16.5" thickBot="1">
      <c r="A521" s="624" t="s">
        <v>136</v>
      </c>
      <c r="B521" s="627"/>
      <c r="C521" s="627"/>
      <c r="D521" s="627"/>
      <c r="E521" s="627"/>
    </row>
    <row r="522" spans="1:5" ht="16.5" thickBot="1">
      <c r="A522" s="624" t="s">
        <v>25</v>
      </c>
      <c r="B522" s="625">
        <f>B523+B524</f>
        <v>0</v>
      </c>
      <c r="C522" s="625">
        <f>C523+C524</f>
        <v>0</v>
      </c>
      <c r="D522" s="625">
        <f>D523+D524</f>
        <v>0</v>
      </c>
      <c r="E522" s="625">
        <f>E523+E524</f>
        <v>0</v>
      </c>
    </row>
    <row r="523" spans="1:5" ht="16.5" thickBot="1">
      <c r="A523" s="624" t="s">
        <v>135</v>
      </c>
      <c r="B523" s="653"/>
      <c r="C523" s="627"/>
      <c r="D523" s="627"/>
      <c r="E523" s="627"/>
    </row>
    <row r="524" spans="1:5" ht="16.5" thickBot="1">
      <c r="A524" s="624" t="s">
        <v>136</v>
      </c>
      <c r="B524" s="627"/>
      <c r="C524" s="627"/>
      <c r="D524" s="627"/>
      <c r="E524" s="627"/>
    </row>
    <row r="525" spans="1:5" ht="16.5" thickBot="1">
      <c r="A525" s="624" t="s">
        <v>26</v>
      </c>
      <c r="B525" s="625">
        <f>B526+B527</f>
        <v>0</v>
      </c>
      <c r="C525" s="625">
        <f>C526+C527</f>
        <v>0</v>
      </c>
      <c r="D525" s="625">
        <f>D526+D527</f>
        <v>0</v>
      </c>
      <c r="E525" s="625">
        <f>E526+E527</f>
        <v>0</v>
      </c>
    </row>
    <row r="526" spans="1:5" ht="16.5" thickBot="1">
      <c r="A526" s="624" t="s">
        <v>135</v>
      </c>
      <c r="B526" s="653"/>
      <c r="C526" s="627"/>
      <c r="D526" s="627"/>
      <c r="E526" s="627"/>
    </row>
    <row r="527" spans="1:5" ht="16.5" thickBot="1">
      <c r="A527" s="624" t="s">
        <v>136</v>
      </c>
      <c r="B527" s="627"/>
      <c r="C527" s="627"/>
      <c r="D527" s="627"/>
      <c r="E527" s="627"/>
    </row>
    <row r="528" spans="1:5" ht="32.25" thickBot="1">
      <c r="A528" s="624" t="s">
        <v>27</v>
      </c>
      <c r="B528" s="625">
        <f>B529+B530</f>
        <v>0</v>
      </c>
      <c r="C528" s="625">
        <f>C529+C530</f>
        <v>0</v>
      </c>
      <c r="D528" s="625">
        <f>D529+D530</f>
        <v>0</v>
      </c>
      <c r="E528" s="625">
        <f>E529+E530</f>
        <v>0</v>
      </c>
    </row>
    <row r="529" spans="1:5" ht="16.5" thickBot="1">
      <c r="A529" s="624" t="s">
        <v>135</v>
      </c>
      <c r="B529" s="653"/>
      <c r="C529" s="627"/>
      <c r="D529" s="627"/>
      <c r="E529" s="627"/>
    </row>
    <row r="530" spans="1:5" ht="16.5" thickBot="1">
      <c r="A530" s="624" t="s">
        <v>136</v>
      </c>
      <c r="B530" s="627"/>
      <c r="C530" s="627"/>
      <c r="D530" s="627"/>
      <c r="E530" s="627"/>
    </row>
    <row r="531" spans="1:5" ht="16.5" thickBot="1">
      <c r="A531" s="624" t="s">
        <v>28</v>
      </c>
      <c r="B531" s="625">
        <f>B532+B533</f>
        <v>0</v>
      </c>
      <c r="C531" s="625">
        <f>C532+C533</f>
        <v>0</v>
      </c>
      <c r="D531" s="625">
        <f>D532+D533</f>
        <v>0</v>
      </c>
      <c r="E531" s="625">
        <f>E532+E533</f>
        <v>0</v>
      </c>
    </row>
    <row r="532" spans="1:5" ht="16.5" thickBot="1">
      <c r="A532" s="624" t="s">
        <v>135</v>
      </c>
      <c r="B532" s="653"/>
      <c r="C532" s="627"/>
      <c r="D532" s="627"/>
      <c r="E532" s="627"/>
    </row>
    <row r="533" spans="1:5" ht="16.5" thickBot="1">
      <c r="A533" s="624" t="s">
        <v>136</v>
      </c>
      <c r="B533" s="627"/>
      <c r="C533" s="627"/>
      <c r="D533" s="627"/>
      <c r="E533" s="627"/>
    </row>
    <row r="534" spans="1:5" ht="32.25" thickBot="1">
      <c r="A534" s="624" t="s">
        <v>29</v>
      </c>
      <c r="B534" s="625">
        <f>B535+B536</f>
        <v>0</v>
      </c>
      <c r="C534" s="625">
        <f>C535+C536</f>
        <v>0</v>
      </c>
      <c r="D534" s="625">
        <f>D535+D536</f>
        <v>0</v>
      </c>
      <c r="E534" s="625">
        <f>E535+E536</f>
        <v>0</v>
      </c>
    </row>
    <row r="535" spans="1:5" ht="16.5" thickBot="1">
      <c r="A535" s="624" t="s">
        <v>135</v>
      </c>
      <c r="B535" s="653"/>
      <c r="C535" s="627"/>
      <c r="D535" s="627"/>
      <c r="E535" s="627"/>
    </row>
    <row r="536" spans="1:5" ht="16.5" thickBot="1">
      <c r="A536" s="624" t="s">
        <v>136</v>
      </c>
      <c r="B536" s="627"/>
      <c r="C536" s="627"/>
      <c r="D536" s="627"/>
      <c r="E536" s="627"/>
    </row>
    <row r="537" spans="1:5" ht="32.25" thickBot="1">
      <c r="A537" s="624" t="s">
        <v>51</v>
      </c>
      <c r="B537" s="625">
        <f>B538+B539+B540+B541</f>
        <v>0</v>
      </c>
      <c r="C537" s="625">
        <f t="shared" ref="C537:E537" si="61">C538+C539+C540+C541</f>
        <v>0</v>
      </c>
      <c r="D537" s="625">
        <f t="shared" si="61"/>
        <v>0</v>
      </c>
      <c r="E537" s="625">
        <f t="shared" si="61"/>
        <v>0</v>
      </c>
    </row>
    <row r="538" spans="1:5" ht="16.5" thickBot="1">
      <c r="A538" s="624" t="s">
        <v>135</v>
      </c>
      <c r="B538" s="627"/>
      <c r="C538" s="627"/>
      <c r="D538" s="627"/>
      <c r="E538" s="627"/>
    </row>
    <row r="539" spans="1:5" ht="16.5" thickBot="1">
      <c r="A539" s="624" t="s">
        <v>140</v>
      </c>
      <c r="B539" s="627"/>
      <c r="C539" s="627"/>
      <c r="D539" s="627"/>
      <c r="E539" s="627"/>
    </row>
    <row r="540" spans="1:5" ht="16.5" thickBot="1">
      <c r="A540" s="624" t="s">
        <v>141</v>
      </c>
      <c r="B540" s="627"/>
      <c r="C540" s="627"/>
      <c r="D540" s="627"/>
      <c r="E540" s="627"/>
    </row>
    <row r="541" spans="1:5" ht="16.5" thickBot="1">
      <c r="A541" s="624" t="s">
        <v>142</v>
      </c>
      <c r="B541" s="627"/>
      <c r="C541" s="627"/>
      <c r="D541" s="627"/>
      <c r="E541" s="627"/>
    </row>
    <row r="542" spans="1:5" ht="16.5" thickBot="1">
      <c r="A542" s="624" t="s">
        <v>52</v>
      </c>
      <c r="B542" s="625">
        <f>B543+B544+B545+B546</f>
        <v>0</v>
      </c>
      <c r="C542" s="625">
        <f>C543+C544+C545+C546</f>
        <v>19990</v>
      </c>
      <c r="D542" s="625">
        <f t="shared" ref="D542:E542" si="62">D543+D544+D545+D546</f>
        <v>6080</v>
      </c>
      <c r="E542" s="625">
        <f t="shared" si="62"/>
        <v>5030</v>
      </c>
    </row>
    <row r="543" spans="1:5" ht="16.5" thickBot="1">
      <c r="A543" s="624" t="s">
        <v>135</v>
      </c>
      <c r="B543" s="627"/>
      <c r="C543" s="627"/>
      <c r="D543" s="627"/>
      <c r="E543" s="627"/>
    </row>
    <row r="544" spans="1:5" ht="16.5" thickBot="1">
      <c r="A544" s="624" t="s">
        <v>140</v>
      </c>
      <c r="B544" s="627"/>
      <c r="C544" s="666">
        <v>6480</v>
      </c>
      <c r="D544" s="627">
        <v>5030</v>
      </c>
      <c r="E544" s="627">
        <v>5030</v>
      </c>
    </row>
    <row r="545" spans="1:6" ht="16.5" thickBot="1">
      <c r="A545" s="624" t="s">
        <v>141</v>
      </c>
      <c r="B545" s="627"/>
      <c r="C545" s="627">
        <v>13410</v>
      </c>
      <c r="D545" s="627">
        <v>750</v>
      </c>
      <c r="E545" s="627">
        <v>0</v>
      </c>
    </row>
    <row r="546" spans="1:6" ht="16.5" thickBot="1">
      <c r="A546" s="624" t="s">
        <v>142</v>
      </c>
      <c r="B546" s="627"/>
      <c r="C546" s="627">
        <v>100</v>
      </c>
      <c r="D546" s="627">
        <v>300</v>
      </c>
      <c r="E546" s="627">
        <v>0</v>
      </c>
    </row>
    <row r="547" spans="1:6" ht="16.5" thickBot="1">
      <c r="A547" s="654" t="s">
        <v>3000</v>
      </c>
      <c r="B547" s="625">
        <f>B542+B537+B534+B531+B528+B525+B522+B519+B516</f>
        <v>0</v>
      </c>
      <c r="C547" s="625">
        <f t="shared" ref="C547:E547" si="63">C516+C519+C522+C525+C528+C531+C534+C537+C542</f>
        <v>19990</v>
      </c>
      <c r="D547" s="625">
        <f t="shared" si="63"/>
        <v>6080</v>
      </c>
      <c r="E547" s="625">
        <f t="shared" si="63"/>
        <v>5030</v>
      </c>
      <c r="F547" s="622"/>
    </row>
    <row r="548" spans="1:6" s="197" customFormat="1" ht="37.9" customHeight="1">
      <c r="A548" s="667" t="s">
        <v>31</v>
      </c>
      <c r="B548" s="661">
        <f>IF(B1440-B1441=0,0,"Error")</f>
        <v>0</v>
      </c>
      <c r="C548" s="661">
        <f>IF(C1440-C1441=0,0,"Error")</f>
        <v>0</v>
      </c>
      <c r="D548" s="661">
        <f>IF(D1440-D1441=0,0,"Error")</f>
        <v>0</v>
      </c>
      <c r="E548" s="661">
        <f>IF(E1440-E1441=0,0,"Error")</f>
        <v>0</v>
      </c>
    </row>
    <row r="549" spans="1:6" s="197" customFormat="1" ht="37.9" customHeight="1">
      <c r="A549" s="668"/>
      <c r="B549" s="1727" t="s">
        <v>3034</v>
      </c>
      <c r="C549" s="1727"/>
      <c r="D549" s="1727"/>
      <c r="E549" s="608" t="s">
        <v>2050</v>
      </c>
    </row>
    <row r="550" spans="1:6" s="197" customFormat="1" ht="46.5" customHeight="1" thickBot="1">
      <c r="A550" s="669" t="s">
        <v>14</v>
      </c>
      <c r="B550" s="1728" t="s">
        <v>2051</v>
      </c>
      <c r="C550" s="1728"/>
      <c r="D550" s="1728"/>
      <c r="E550" s="1729"/>
    </row>
    <row r="551" spans="1:6" s="197" customFormat="1" ht="19.5" customHeight="1" thickBot="1">
      <c r="A551" s="206" t="s">
        <v>15</v>
      </c>
      <c r="B551" s="1730" t="s">
        <v>2052</v>
      </c>
      <c r="C551" s="1731"/>
      <c r="D551" s="1731"/>
      <c r="E551" s="1732"/>
    </row>
    <row r="552" spans="1:6" s="197" customFormat="1" ht="12.75" customHeight="1">
      <c r="A552" s="1725"/>
      <c r="B552" s="207">
        <v>2022</v>
      </c>
      <c r="C552" s="207">
        <v>2023</v>
      </c>
      <c r="D552" s="207">
        <v>2024</v>
      </c>
      <c r="E552" s="207">
        <v>2025</v>
      </c>
    </row>
    <row r="553" spans="1:6" s="197" customFormat="1" ht="13.5" thickBot="1">
      <c r="A553" s="1726"/>
      <c r="B553" s="208" t="s">
        <v>7</v>
      </c>
      <c r="C553" s="208" t="s">
        <v>8</v>
      </c>
      <c r="D553" s="208" t="s">
        <v>8</v>
      </c>
      <c r="E553" s="208" t="s">
        <v>8</v>
      </c>
    </row>
    <row r="554" spans="1:6" s="197" customFormat="1" ht="21.75" customHeight="1" thickBot="1">
      <c r="A554" s="206" t="s">
        <v>16</v>
      </c>
      <c r="B554" s="221">
        <v>1</v>
      </c>
      <c r="C554" s="221">
        <v>1</v>
      </c>
      <c r="D554" s="221">
        <v>1</v>
      </c>
      <c r="E554" s="221">
        <v>0</v>
      </c>
    </row>
    <row r="555" spans="1:6" s="197" customFormat="1" ht="21" customHeight="1" thickBot="1">
      <c r="A555" s="206" t="s">
        <v>17</v>
      </c>
      <c r="B555" s="221">
        <f>B573</f>
        <v>19800</v>
      </c>
      <c r="C555" s="221">
        <f>C573</f>
        <v>13450</v>
      </c>
      <c r="D555" s="221">
        <f>D573</f>
        <v>14920</v>
      </c>
      <c r="E555" s="221">
        <f>E573</f>
        <v>0</v>
      </c>
    </row>
    <row r="556" spans="1:6" s="197" customFormat="1" ht="13.5" thickBot="1">
      <c r="A556" s="206" t="s">
        <v>18</v>
      </c>
      <c r="B556" s="221">
        <f>B555/B554</f>
        <v>19800</v>
      </c>
      <c r="C556" s="221">
        <f>C555/C554</f>
        <v>13450</v>
      </c>
      <c r="D556" s="221">
        <f>D555/D554</f>
        <v>14920</v>
      </c>
      <c r="E556" s="221">
        <v>0</v>
      </c>
    </row>
    <row r="557" spans="1:6" s="197" customFormat="1" ht="18" customHeight="1" thickBot="1">
      <c r="A557" s="206" t="s">
        <v>19</v>
      </c>
      <c r="B557" s="222" t="s">
        <v>20</v>
      </c>
      <c r="C557" s="223"/>
      <c r="D557" s="223"/>
      <c r="E557" s="223"/>
    </row>
    <row r="558" spans="1:6" s="197" customFormat="1" ht="13.5" thickBot="1">
      <c r="A558" s="206" t="s">
        <v>21</v>
      </c>
      <c r="B558" s="222" t="s">
        <v>20</v>
      </c>
      <c r="C558" s="223"/>
      <c r="D558" s="223"/>
      <c r="E558" s="223"/>
    </row>
    <row r="559" spans="1:6" s="197" customFormat="1" ht="13.5" thickBot="1">
      <c r="A559" s="206" t="s">
        <v>22</v>
      </c>
      <c r="B559" s="222" t="s">
        <v>20</v>
      </c>
      <c r="C559" s="223"/>
      <c r="D559" s="223"/>
      <c r="E559" s="223"/>
    </row>
    <row r="560" spans="1:6" s="197" customFormat="1" ht="18" customHeight="1" thickBot="1">
      <c r="A560" s="1733" t="s">
        <v>2053</v>
      </c>
      <c r="B560" s="1734"/>
      <c r="C560" s="1734"/>
      <c r="D560" s="1734"/>
      <c r="E560" s="1735"/>
    </row>
    <row r="561" spans="1:5" s="197" customFormat="1" ht="12.75" customHeight="1">
      <c r="A561" s="1725"/>
      <c r="B561" s="207">
        <v>2022</v>
      </c>
      <c r="C561" s="207">
        <v>2023</v>
      </c>
      <c r="D561" s="207">
        <v>2024</v>
      </c>
      <c r="E561" s="207">
        <v>2025</v>
      </c>
    </row>
    <row r="562" spans="1:5" s="197" customFormat="1" ht="11.45" customHeight="1" thickBot="1">
      <c r="A562" s="1726"/>
      <c r="B562" s="208" t="s">
        <v>7</v>
      </c>
      <c r="C562" s="208" t="s">
        <v>8</v>
      </c>
      <c r="D562" s="208" t="s">
        <v>8</v>
      </c>
      <c r="E562" s="208" t="s">
        <v>8</v>
      </c>
    </row>
    <row r="563" spans="1:5" s="197" customFormat="1" ht="13.5" thickBot="1">
      <c r="A563" s="209" t="s">
        <v>41</v>
      </c>
      <c r="B563" s="210">
        <f>B564+B565+B566+B567</f>
        <v>0</v>
      </c>
      <c r="C563" s="210">
        <f t="shared" ref="C563:E563" si="64">C564+C565+C566+C567</f>
        <v>0</v>
      </c>
      <c r="D563" s="210">
        <f t="shared" si="64"/>
        <v>0</v>
      </c>
      <c r="E563" s="210">
        <f t="shared" si="64"/>
        <v>0</v>
      </c>
    </row>
    <row r="564" spans="1:5" s="197" customFormat="1" ht="13.5" thickBot="1">
      <c r="A564" s="212" t="s">
        <v>135</v>
      </c>
      <c r="B564" s="214">
        <v>0</v>
      </c>
      <c r="C564" s="214">
        <v>0</v>
      </c>
      <c r="D564" s="214">
        <v>0</v>
      </c>
      <c r="E564" s="214">
        <v>0</v>
      </c>
    </row>
    <row r="565" spans="1:5" s="197" customFormat="1" ht="13.5" thickBot="1">
      <c r="A565" s="212" t="s">
        <v>140</v>
      </c>
      <c r="B565" s="210"/>
      <c r="C565" s="211"/>
      <c r="D565" s="211"/>
      <c r="E565" s="211"/>
    </row>
    <row r="566" spans="1:5" s="197" customFormat="1" ht="13.5" thickBot="1">
      <c r="A566" s="212" t="s">
        <v>141</v>
      </c>
      <c r="B566" s="214"/>
      <c r="C566" s="215"/>
      <c r="D566" s="215"/>
      <c r="E566" s="216"/>
    </row>
    <row r="567" spans="1:5" s="197" customFormat="1" ht="13.5" thickBot="1">
      <c r="A567" s="212" t="s">
        <v>142</v>
      </c>
      <c r="B567" s="210">
        <v>0</v>
      </c>
      <c r="C567" s="211">
        <v>0</v>
      </c>
      <c r="D567" s="211">
        <v>0</v>
      </c>
      <c r="E567" s="211">
        <v>0</v>
      </c>
    </row>
    <row r="568" spans="1:5" s="197" customFormat="1" ht="14.25" thickBot="1">
      <c r="A568" s="209" t="s">
        <v>42</v>
      </c>
      <c r="B568" s="217">
        <f>B569+B570+B571+B572</f>
        <v>19800</v>
      </c>
      <c r="C568" s="217">
        <f t="shared" ref="C568:E568" si="65">C569+C570+C571+C572</f>
        <v>13450</v>
      </c>
      <c r="D568" s="217">
        <f t="shared" si="65"/>
        <v>14920</v>
      </c>
      <c r="E568" s="217">
        <f t="shared" si="65"/>
        <v>0</v>
      </c>
    </row>
    <row r="569" spans="1:5" s="197" customFormat="1" ht="13.5" thickBot="1">
      <c r="A569" s="212" t="s">
        <v>135</v>
      </c>
      <c r="B569" s="213">
        <v>19800</v>
      </c>
      <c r="C569" s="214">
        <v>13450</v>
      </c>
      <c r="D569" s="214">
        <v>14920</v>
      </c>
      <c r="E569" s="214">
        <v>0</v>
      </c>
    </row>
    <row r="570" spans="1:5" s="197" customFormat="1" ht="13.5" thickBot="1">
      <c r="A570" s="212" t="s">
        <v>140</v>
      </c>
      <c r="B570" s="213"/>
      <c r="C570" s="214"/>
      <c r="D570" s="214"/>
      <c r="E570" s="214"/>
    </row>
    <row r="571" spans="1:5" s="197" customFormat="1" ht="13.5" thickBot="1">
      <c r="A571" s="212" t="s">
        <v>141</v>
      </c>
      <c r="B571" s="213"/>
      <c r="C571" s="214"/>
      <c r="D571" s="214"/>
      <c r="E571" s="214"/>
    </row>
    <row r="572" spans="1:5" s="197" customFormat="1" ht="13.5" thickBot="1">
      <c r="A572" s="212" t="s">
        <v>142</v>
      </c>
      <c r="B572" s="213"/>
      <c r="C572" s="214"/>
      <c r="D572" s="214"/>
      <c r="E572" s="214"/>
    </row>
    <row r="573" spans="1:5" s="197" customFormat="1" ht="14.25" thickBot="1">
      <c r="A573" s="224" t="s">
        <v>1246</v>
      </c>
      <c r="B573" s="217">
        <f>B563+B568</f>
        <v>19800</v>
      </c>
      <c r="C573" s="217">
        <f t="shared" ref="C573:E573" si="66">C563+C568</f>
        <v>13450</v>
      </c>
      <c r="D573" s="217">
        <f t="shared" si="66"/>
        <v>14920</v>
      </c>
      <c r="E573" s="217">
        <f t="shared" si="66"/>
        <v>0</v>
      </c>
    </row>
    <row r="574" spans="1:5" s="197" customFormat="1" ht="13.5" thickBot="1">
      <c r="A574" s="225" t="s">
        <v>31</v>
      </c>
      <c r="B574" s="218">
        <f>B573-B555</f>
        <v>0</v>
      </c>
      <c r="C574" s="218">
        <f>C573-C555</f>
        <v>0</v>
      </c>
      <c r="D574" s="218">
        <f>D573-D555</f>
        <v>0</v>
      </c>
      <c r="E574" s="218">
        <f>E573-E555</f>
        <v>0</v>
      </c>
    </row>
    <row r="575" spans="1:5" s="197" customFormat="1" ht="13.5" thickBot="1">
      <c r="A575" s="226"/>
      <c r="B575" s="227"/>
      <c r="C575" s="227"/>
      <c r="D575" s="227"/>
      <c r="E575" s="228"/>
    </row>
    <row r="576" spans="1:5" s="197" customFormat="1" ht="33" customHeight="1" thickBot="1">
      <c r="A576" s="219" t="s">
        <v>2205</v>
      </c>
      <c r="B576" s="1736" t="s">
        <v>2054</v>
      </c>
      <c r="C576" s="1737"/>
      <c r="D576" s="1737"/>
      <c r="E576" s="220" t="s">
        <v>2055</v>
      </c>
    </row>
    <row r="577" spans="1:5" s="197" customFormat="1" ht="46.5" customHeight="1" thickBot="1">
      <c r="A577" s="206" t="s">
        <v>14</v>
      </c>
      <c r="B577" s="1738" t="s">
        <v>2056</v>
      </c>
      <c r="C577" s="1739"/>
      <c r="D577" s="1739"/>
      <c r="E577" s="1729"/>
    </row>
    <row r="578" spans="1:5" s="197" customFormat="1" ht="19.5" customHeight="1" thickBot="1">
      <c r="A578" s="206" t="s">
        <v>15</v>
      </c>
      <c r="B578" s="1730" t="s">
        <v>2057</v>
      </c>
      <c r="C578" s="1731"/>
      <c r="D578" s="1731"/>
      <c r="E578" s="1732"/>
    </row>
    <row r="579" spans="1:5" s="197" customFormat="1" ht="12.75" customHeight="1">
      <c r="A579" s="1725"/>
      <c r="B579" s="207">
        <v>2022</v>
      </c>
      <c r="C579" s="207">
        <v>2023</v>
      </c>
      <c r="D579" s="207">
        <v>2024</v>
      </c>
      <c r="E579" s="207">
        <v>2025</v>
      </c>
    </row>
    <row r="580" spans="1:5" s="197" customFormat="1" ht="13.5" thickBot="1">
      <c r="A580" s="1726"/>
      <c r="B580" s="208" t="s">
        <v>7</v>
      </c>
      <c r="C580" s="208" t="s">
        <v>8</v>
      </c>
      <c r="D580" s="208" t="s">
        <v>8</v>
      </c>
      <c r="E580" s="208" t="s">
        <v>8</v>
      </c>
    </row>
    <row r="581" spans="1:5" s="197" customFormat="1" ht="13.5" thickBot="1">
      <c r="A581" s="206" t="s">
        <v>16</v>
      </c>
      <c r="B581" s="221">
        <v>1</v>
      </c>
      <c r="C581" s="221">
        <v>1</v>
      </c>
      <c r="D581" s="221">
        <v>0</v>
      </c>
      <c r="E581" s="221">
        <v>0</v>
      </c>
    </row>
    <row r="582" spans="1:5" s="197" customFormat="1" ht="13.5" thickBot="1">
      <c r="A582" s="206" t="s">
        <v>17</v>
      </c>
      <c r="B582" s="221">
        <f>B600</f>
        <v>2000</v>
      </c>
      <c r="C582" s="221">
        <f>C600</f>
        <v>2000</v>
      </c>
      <c r="D582" s="221">
        <f>D600</f>
        <v>0</v>
      </c>
      <c r="E582" s="221">
        <f>E600</f>
        <v>0</v>
      </c>
    </row>
    <row r="583" spans="1:5" s="197" customFormat="1" ht="13.5" thickBot="1">
      <c r="A583" s="206" t="s">
        <v>18</v>
      </c>
      <c r="B583" s="221">
        <f>B582/B581</f>
        <v>2000</v>
      </c>
      <c r="C583" s="221">
        <f>C582/C581</f>
        <v>2000</v>
      </c>
      <c r="D583" s="221"/>
      <c r="E583" s="221"/>
    </row>
    <row r="584" spans="1:5" s="197" customFormat="1" ht="13.5" thickBot="1">
      <c r="A584" s="206" t="s">
        <v>19</v>
      </c>
      <c r="B584" s="222" t="s">
        <v>20</v>
      </c>
      <c r="C584" s="223"/>
      <c r="D584" s="223"/>
      <c r="E584" s="223"/>
    </row>
    <row r="585" spans="1:5" s="197" customFormat="1" ht="13.5" thickBot="1">
      <c r="A585" s="206" t="s">
        <v>21</v>
      </c>
      <c r="B585" s="222" t="s">
        <v>20</v>
      </c>
      <c r="C585" s="223"/>
      <c r="D585" s="223"/>
      <c r="E585" s="223"/>
    </row>
    <row r="586" spans="1:5" s="197" customFormat="1" ht="13.5" thickBot="1">
      <c r="A586" s="206" t="s">
        <v>22</v>
      </c>
      <c r="B586" s="222" t="s">
        <v>20</v>
      </c>
      <c r="C586" s="223"/>
      <c r="D586" s="223"/>
      <c r="E586" s="223"/>
    </row>
    <row r="587" spans="1:5" s="197" customFormat="1" ht="16.5" customHeight="1" thickBot="1">
      <c r="A587" s="1733" t="s">
        <v>3035</v>
      </c>
      <c r="B587" s="1734"/>
      <c r="C587" s="1734"/>
      <c r="D587" s="1734"/>
      <c r="E587" s="1735"/>
    </row>
    <row r="588" spans="1:5" s="197" customFormat="1" ht="12.75" customHeight="1">
      <c r="A588" s="1725"/>
      <c r="B588" s="207">
        <v>2022</v>
      </c>
      <c r="C588" s="207">
        <v>2023</v>
      </c>
      <c r="D588" s="207">
        <v>2024</v>
      </c>
      <c r="E588" s="207">
        <v>2025</v>
      </c>
    </row>
    <row r="589" spans="1:5" s="197" customFormat="1" ht="11.45" customHeight="1" thickBot="1">
      <c r="A589" s="1726"/>
      <c r="B589" s="208" t="s">
        <v>7</v>
      </c>
      <c r="C589" s="208" t="s">
        <v>8</v>
      </c>
      <c r="D589" s="208" t="s">
        <v>8</v>
      </c>
      <c r="E589" s="208" t="s">
        <v>8</v>
      </c>
    </row>
    <row r="590" spans="1:5" s="197" customFormat="1" ht="13.5" thickBot="1">
      <c r="A590" s="209" t="s">
        <v>41</v>
      </c>
      <c r="B590" s="210">
        <f>B591+B592+B593+B594</f>
        <v>0</v>
      </c>
      <c r="C590" s="210">
        <f t="shared" ref="C590:E590" si="67">C591+C592+C593+C594</f>
        <v>0</v>
      </c>
      <c r="D590" s="210">
        <f t="shared" si="67"/>
        <v>0</v>
      </c>
      <c r="E590" s="210">
        <f t="shared" si="67"/>
        <v>0</v>
      </c>
    </row>
    <row r="591" spans="1:5" s="197" customFormat="1" ht="13.5" thickBot="1">
      <c r="A591" s="212" t="s">
        <v>135</v>
      </c>
      <c r="B591" s="214">
        <v>0</v>
      </c>
      <c r="C591" s="214"/>
      <c r="D591" s="214"/>
      <c r="E591" s="214"/>
    </row>
    <row r="592" spans="1:5" s="197" customFormat="1" ht="13.5" thickBot="1">
      <c r="A592" s="212" t="s">
        <v>140</v>
      </c>
      <c r="B592" s="210"/>
      <c r="C592" s="211"/>
      <c r="D592" s="211"/>
      <c r="E592" s="211"/>
    </row>
    <row r="593" spans="1:5" s="197" customFormat="1" ht="13.5" thickBot="1">
      <c r="A593" s="212" t="s">
        <v>141</v>
      </c>
      <c r="B593" s="214"/>
      <c r="C593" s="215"/>
      <c r="D593" s="215"/>
      <c r="E593" s="216"/>
    </row>
    <row r="594" spans="1:5" s="197" customFormat="1" ht="13.5" thickBot="1">
      <c r="A594" s="212" t="s">
        <v>142</v>
      </c>
      <c r="B594" s="210">
        <v>0</v>
      </c>
      <c r="C594" s="211">
        <v>0</v>
      </c>
      <c r="D594" s="211">
        <v>0</v>
      </c>
      <c r="E594" s="211">
        <v>0</v>
      </c>
    </row>
    <row r="595" spans="1:5" s="197" customFormat="1" ht="14.25" thickBot="1">
      <c r="A595" s="209" t="s">
        <v>42</v>
      </c>
      <c r="B595" s="217">
        <f>B596+B597+B598+B599</f>
        <v>2000</v>
      </c>
      <c r="C595" s="217">
        <f t="shared" ref="C595:E595" si="68">C596+C597+C598+C599</f>
        <v>2000</v>
      </c>
      <c r="D595" s="217">
        <f t="shared" si="68"/>
        <v>0</v>
      </c>
      <c r="E595" s="217">
        <f t="shared" si="68"/>
        <v>0</v>
      </c>
    </row>
    <row r="596" spans="1:5" s="197" customFormat="1" ht="13.5" thickBot="1">
      <c r="A596" s="212" t="s">
        <v>135</v>
      </c>
      <c r="B596" s="213">
        <v>2000</v>
      </c>
      <c r="C596" s="214">
        <v>2000</v>
      </c>
      <c r="D596" s="214">
        <v>0</v>
      </c>
      <c r="E596" s="214">
        <v>0</v>
      </c>
    </row>
    <row r="597" spans="1:5" s="197" customFormat="1" ht="13.5" thickBot="1">
      <c r="A597" s="212" t="s">
        <v>140</v>
      </c>
      <c r="B597" s="213"/>
      <c r="C597" s="214"/>
      <c r="D597" s="214"/>
      <c r="E597" s="214"/>
    </row>
    <row r="598" spans="1:5" s="197" customFormat="1" ht="13.5" thickBot="1">
      <c r="A598" s="212" t="s">
        <v>141</v>
      </c>
      <c r="B598" s="213"/>
      <c r="C598" s="214"/>
      <c r="D598" s="214"/>
      <c r="E598" s="214"/>
    </row>
    <row r="599" spans="1:5" s="197" customFormat="1" ht="13.5" thickBot="1">
      <c r="A599" s="212" t="s">
        <v>142</v>
      </c>
      <c r="B599" s="213"/>
      <c r="C599" s="214"/>
      <c r="D599" s="214"/>
      <c r="E599" s="214"/>
    </row>
    <row r="600" spans="1:5" s="197" customFormat="1" ht="14.25" thickBot="1">
      <c r="A600" s="224" t="s">
        <v>2207</v>
      </c>
      <c r="B600" s="217">
        <f>B590+B595</f>
        <v>2000</v>
      </c>
      <c r="C600" s="217">
        <f t="shared" ref="C600:E600" si="69">C590+C595</f>
        <v>2000</v>
      </c>
      <c r="D600" s="217">
        <f t="shared" si="69"/>
        <v>0</v>
      </c>
      <c r="E600" s="217">
        <f t="shared" si="69"/>
        <v>0</v>
      </c>
    </row>
    <row r="601" spans="1:5" s="197" customFormat="1" ht="13.5" thickBot="1">
      <c r="A601" s="225" t="s">
        <v>31</v>
      </c>
      <c r="B601" s="218">
        <f>B600-B582</f>
        <v>0</v>
      </c>
      <c r="C601" s="218">
        <f>C600-C582</f>
        <v>0</v>
      </c>
      <c r="D601" s="218">
        <f>D600-D582</f>
        <v>0</v>
      </c>
      <c r="E601" s="218">
        <f>E600-E582</f>
        <v>0</v>
      </c>
    </row>
    <row r="602" spans="1:5" s="197" customFormat="1" ht="37.9" customHeight="1" thickBot="1">
      <c r="A602" s="219" t="s">
        <v>2208</v>
      </c>
      <c r="B602" s="1740" t="s">
        <v>2058</v>
      </c>
      <c r="C602" s="1741"/>
      <c r="D602" s="1742"/>
      <c r="E602" s="220" t="s">
        <v>2059</v>
      </c>
    </row>
    <row r="603" spans="1:5" s="197" customFormat="1" ht="46.5" customHeight="1" thickBot="1">
      <c r="A603" s="206" t="s">
        <v>14</v>
      </c>
      <c r="B603" s="1738" t="s">
        <v>2060</v>
      </c>
      <c r="C603" s="1739"/>
      <c r="D603" s="1739"/>
      <c r="E603" s="1729"/>
    </row>
    <row r="604" spans="1:5" s="197" customFormat="1" ht="19.5" customHeight="1" thickBot="1">
      <c r="A604" s="206" t="s">
        <v>15</v>
      </c>
      <c r="B604" s="1730" t="s">
        <v>2061</v>
      </c>
      <c r="C604" s="1731"/>
      <c r="D604" s="1731"/>
      <c r="E604" s="1732"/>
    </row>
    <row r="605" spans="1:5" s="197" customFormat="1" ht="12.75" customHeight="1">
      <c r="A605" s="1725"/>
      <c r="B605" s="207">
        <v>2022</v>
      </c>
      <c r="C605" s="207">
        <v>2023</v>
      </c>
      <c r="D605" s="207">
        <v>2024</v>
      </c>
      <c r="E605" s="207">
        <v>2025</v>
      </c>
    </row>
    <row r="606" spans="1:5" s="197" customFormat="1" ht="13.5" thickBot="1">
      <c r="A606" s="1726"/>
      <c r="B606" s="208" t="s">
        <v>7</v>
      </c>
      <c r="C606" s="208" t="s">
        <v>8</v>
      </c>
      <c r="D606" s="208" t="s">
        <v>8</v>
      </c>
      <c r="E606" s="208" t="s">
        <v>8</v>
      </c>
    </row>
    <row r="607" spans="1:5" s="197" customFormat="1" ht="21.75" customHeight="1" thickBot="1">
      <c r="A607" s="206" t="s">
        <v>16</v>
      </c>
      <c r="B607" s="221">
        <v>100</v>
      </c>
      <c r="C607" s="221">
        <v>0</v>
      </c>
      <c r="D607" s="221">
        <v>0</v>
      </c>
      <c r="E607" s="221">
        <v>0</v>
      </c>
    </row>
    <row r="608" spans="1:5" s="197" customFormat="1" ht="21" customHeight="1" thickBot="1">
      <c r="A608" s="206" t="s">
        <v>17</v>
      </c>
      <c r="B608" s="221">
        <f>B626</f>
        <v>27000</v>
      </c>
      <c r="C608" s="221">
        <f>C626</f>
        <v>0</v>
      </c>
      <c r="D608" s="221">
        <f>D626</f>
        <v>0</v>
      </c>
      <c r="E608" s="221">
        <f>E626</f>
        <v>0</v>
      </c>
    </row>
    <row r="609" spans="1:5" s="197" customFormat="1" ht="13.5" thickBot="1">
      <c r="A609" s="206" t="s">
        <v>18</v>
      </c>
      <c r="B609" s="221">
        <f>B608/B607</f>
        <v>270</v>
      </c>
      <c r="C609" s="221"/>
      <c r="D609" s="221"/>
      <c r="E609" s="221"/>
    </row>
    <row r="610" spans="1:5" s="197" customFormat="1" ht="18" customHeight="1" thickBot="1">
      <c r="A610" s="206" t="s">
        <v>19</v>
      </c>
      <c r="B610" s="222" t="s">
        <v>20</v>
      </c>
      <c r="C610" s="223"/>
      <c r="D610" s="223"/>
      <c r="E610" s="223"/>
    </row>
    <row r="611" spans="1:5" s="197" customFormat="1" ht="13.5" thickBot="1">
      <c r="A611" s="206" t="s">
        <v>21</v>
      </c>
      <c r="B611" s="222" t="s">
        <v>20</v>
      </c>
      <c r="C611" s="223"/>
      <c r="D611" s="223"/>
      <c r="E611" s="223"/>
    </row>
    <row r="612" spans="1:5" s="197" customFormat="1" ht="13.5" thickBot="1">
      <c r="A612" s="206" t="s">
        <v>22</v>
      </c>
      <c r="B612" s="222" t="s">
        <v>20</v>
      </c>
      <c r="C612" s="223"/>
      <c r="D612" s="223"/>
      <c r="E612" s="223"/>
    </row>
    <row r="613" spans="1:5" s="197" customFormat="1" ht="17.25" customHeight="1" thickBot="1">
      <c r="A613" s="1733" t="s">
        <v>3036</v>
      </c>
      <c r="B613" s="1734"/>
      <c r="C613" s="1734"/>
      <c r="D613" s="1734"/>
      <c r="E613" s="1735"/>
    </row>
    <row r="614" spans="1:5" s="197" customFormat="1" ht="16.5" customHeight="1">
      <c r="A614" s="1725"/>
      <c r="B614" s="207">
        <v>2022</v>
      </c>
      <c r="C614" s="207">
        <v>2023</v>
      </c>
      <c r="D614" s="207">
        <v>2024</v>
      </c>
      <c r="E614" s="207">
        <v>2025</v>
      </c>
    </row>
    <row r="615" spans="1:5" s="197" customFormat="1" ht="16.5" customHeight="1" thickBot="1">
      <c r="A615" s="1726"/>
      <c r="B615" s="208" t="s">
        <v>7</v>
      </c>
      <c r="C615" s="208" t="s">
        <v>8</v>
      </c>
      <c r="D615" s="208" t="s">
        <v>8</v>
      </c>
      <c r="E615" s="208" t="s">
        <v>8</v>
      </c>
    </row>
    <row r="616" spans="1:5" s="197" customFormat="1" ht="13.5" thickBot="1">
      <c r="A616" s="209" t="s">
        <v>41</v>
      </c>
      <c r="B616" s="210">
        <f>B617+B618+B619+B620</f>
        <v>0</v>
      </c>
      <c r="C616" s="210">
        <f t="shared" ref="C616:E616" si="70">C617+C618+C619+C620</f>
        <v>0</v>
      </c>
      <c r="D616" s="210">
        <f t="shared" si="70"/>
        <v>0</v>
      </c>
      <c r="E616" s="210">
        <f t="shared" si="70"/>
        <v>0</v>
      </c>
    </row>
    <row r="617" spans="1:5" s="197" customFormat="1" ht="13.5" thickBot="1">
      <c r="A617" s="212" t="s">
        <v>135</v>
      </c>
      <c r="B617" s="214">
        <v>0</v>
      </c>
      <c r="C617" s="214">
        <v>0</v>
      </c>
      <c r="D617" s="214">
        <v>0</v>
      </c>
      <c r="E617" s="214">
        <v>0</v>
      </c>
    </row>
    <row r="618" spans="1:5" s="197" customFormat="1" ht="13.5" thickBot="1">
      <c r="A618" s="212" t="s">
        <v>140</v>
      </c>
      <c r="B618" s="210"/>
      <c r="C618" s="211"/>
      <c r="D618" s="211"/>
      <c r="E618" s="211"/>
    </row>
    <row r="619" spans="1:5" s="197" customFormat="1" ht="13.5" thickBot="1">
      <c r="A619" s="212" t="s">
        <v>141</v>
      </c>
      <c r="B619" s="214"/>
      <c r="C619" s="215"/>
      <c r="D619" s="215"/>
      <c r="E619" s="216"/>
    </row>
    <row r="620" spans="1:5" s="197" customFormat="1" ht="13.5" thickBot="1">
      <c r="A620" s="212" t="s">
        <v>142</v>
      </c>
      <c r="B620" s="210">
        <v>0</v>
      </c>
      <c r="C620" s="211">
        <v>0</v>
      </c>
      <c r="D620" s="211">
        <v>0</v>
      </c>
      <c r="E620" s="211">
        <v>0</v>
      </c>
    </row>
    <row r="621" spans="1:5" s="197" customFormat="1" ht="14.25" thickBot="1">
      <c r="A621" s="209" t="s">
        <v>42</v>
      </c>
      <c r="B621" s="217">
        <f>B622+B623+B624+B625</f>
        <v>27000</v>
      </c>
      <c r="C621" s="217">
        <f t="shared" ref="C621:E621" si="71">C622+C623+C624+C625</f>
        <v>0</v>
      </c>
      <c r="D621" s="217">
        <f t="shared" si="71"/>
        <v>0</v>
      </c>
      <c r="E621" s="217">
        <f t="shared" si="71"/>
        <v>0</v>
      </c>
    </row>
    <row r="622" spans="1:5" s="197" customFormat="1" ht="13.5" thickBot="1">
      <c r="A622" s="212" t="s">
        <v>135</v>
      </c>
      <c r="B622" s="213">
        <v>27000</v>
      </c>
      <c r="C622" s="214">
        <v>0</v>
      </c>
      <c r="D622" s="214">
        <v>0</v>
      </c>
      <c r="E622" s="214">
        <v>0</v>
      </c>
    </row>
    <row r="623" spans="1:5" s="197" customFormat="1" ht="13.5" thickBot="1">
      <c r="A623" s="212" t="s">
        <v>140</v>
      </c>
      <c r="B623" s="213"/>
      <c r="C623" s="214"/>
      <c r="D623" s="214"/>
      <c r="E623" s="214"/>
    </row>
    <row r="624" spans="1:5" s="197" customFormat="1" ht="13.5" thickBot="1">
      <c r="A624" s="212" t="s">
        <v>141</v>
      </c>
      <c r="B624" s="213"/>
      <c r="C624" s="214"/>
      <c r="D624" s="214"/>
      <c r="E624" s="214"/>
    </row>
    <row r="625" spans="1:5" s="197" customFormat="1" ht="13.5" thickBot="1">
      <c r="A625" s="212" t="s">
        <v>142</v>
      </c>
      <c r="B625" s="213"/>
      <c r="C625" s="214"/>
      <c r="D625" s="214"/>
      <c r="E625" s="214"/>
    </row>
    <row r="626" spans="1:5" s="197" customFormat="1" ht="14.25" thickBot="1">
      <c r="A626" s="224" t="s">
        <v>2209</v>
      </c>
      <c r="B626" s="217">
        <f>B616+B621</f>
        <v>27000</v>
      </c>
      <c r="C626" s="217">
        <f t="shared" ref="C626:E626" si="72">C616+C621</f>
        <v>0</v>
      </c>
      <c r="D626" s="217">
        <f t="shared" si="72"/>
        <v>0</v>
      </c>
      <c r="E626" s="217">
        <f t="shared" si="72"/>
        <v>0</v>
      </c>
    </row>
    <row r="627" spans="1:5" s="197" customFormat="1" ht="13.5" thickBot="1">
      <c r="A627" s="225" t="s">
        <v>31</v>
      </c>
      <c r="B627" s="218">
        <f>B626-B608</f>
        <v>0</v>
      </c>
      <c r="C627" s="218">
        <f>C626-C608</f>
        <v>0</v>
      </c>
      <c r="D627" s="218">
        <f>D626-D608</f>
        <v>0</v>
      </c>
      <c r="E627" s="218">
        <f>E626-E608</f>
        <v>0</v>
      </c>
    </row>
    <row r="628" spans="1:5" s="197" customFormat="1" ht="13.5" thickBot="1">
      <c r="A628" s="226"/>
      <c r="B628" s="227"/>
      <c r="C628" s="227"/>
      <c r="D628" s="227"/>
      <c r="E628" s="228"/>
    </row>
    <row r="629" spans="1:5" s="197" customFormat="1" ht="33" customHeight="1" thickBot="1">
      <c r="A629" s="219" t="s">
        <v>2210</v>
      </c>
      <c r="B629" s="1743" t="s">
        <v>2062</v>
      </c>
      <c r="C629" s="1744"/>
      <c r="D629" s="1745"/>
      <c r="E629" s="229" t="s">
        <v>122</v>
      </c>
    </row>
    <row r="630" spans="1:5" s="197" customFormat="1" ht="39.75" customHeight="1" thickBot="1">
      <c r="A630" s="205" t="s">
        <v>14</v>
      </c>
      <c r="B630" s="1746" t="s">
        <v>2063</v>
      </c>
      <c r="C630" s="1746"/>
      <c r="D630" s="1746"/>
      <c r="E630" s="1746"/>
    </row>
    <row r="631" spans="1:5" s="197" customFormat="1" ht="19.5" customHeight="1" thickBot="1">
      <c r="A631" s="206" t="s">
        <v>15</v>
      </c>
      <c r="B631" s="1747"/>
      <c r="C631" s="1748"/>
      <c r="D631" s="1748"/>
      <c r="E631" s="1749"/>
    </row>
    <row r="632" spans="1:5" s="197" customFormat="1" ht="12.75" customHeight="1">
      <c r="A632" s="1725"/>
      <c r="B632" s="207">
        <v>2022</v>
      </c>
      <c r="C632" s="207">
        <v>2023</v>
      </c>
      <c r="D632" s="207">
        <v>2024</v>
      </c>
      <c r="E632" s="207">
        <v>2025</v>
      </c>
    </row>
    <row r="633" spans="1:5" s="197" customFormat="1" ht="13.5" thickBot="1">
      <c r="A633" s="1726"/>
      <c r="B633" s="208" t="s">
        <v>7</v>
      </c>
      <c r="C633" s="208" t="s">
        <v>8</v>
      </c>
      <c r="D633" s="208" t="s">
        <v>8</v>
      </c>
      <c r="E633" s="208" t="s">
        <v>8</v>
      </c>
    </row>
    <row r="634" spans="1:5" s="197" customFormat="1" ht="13.5" thickBot="1">
      <c r="A634" s="206" t="s">
        <v>16</v>
      </c>
      <c r="B634" s="221">
        <v>10</v>
      </c>
      <c r="C634" s="221">
        <v>0</v>
      </c>
      <c r="D634" s="221">
        <v>0</v>
      </c>
      <c r="E634" s="221">
        <v>0</v>
      </c>
    </row>
    <row r="635" spans="1:5" s="197" customFormat="1" ht="13.5" thickBot="1">
      <c r="A635" s="206" t="s">
        <v>17</v>
      </c>
      <c r="B635" s="221">
        <f>B653</f>
        <v>1200</v>
      </c>
      <c r="C635" s="221">
        <f>C653</f>
        <v>0</v>
      </c>
      <c r="D635" s="221">
        <f>D653</f>
        <v>0</v>
      </c>
      <c r="E635" s="221">
        <f>E653</f>
        <v>0</v>
      </c>
    </row>
    <row r="636" spans="1:5" s="197" customFormat="1" ht="13.5" thickBot="1">
      <c r="A636" s="206" t="s">
        <v>18</v>
      </c>
      <c r="B636" s="221">
        <f>B635/B634</f>
        <v>120</v>
      </c>
      <c r="C636" s="221"/>
      <c r="D636" s="221"/>
      <c r="E636" s="221"/>
    </row>
    <row r="637" spans="1:5" s="197" customFormat="1" ht="13.5" thickBot="1">
      <c r="A637" s="206" t="s">
        <v>19</v>
      </c>
      <c r="B637" s="222" t="s">
        <v>20</v>
      </c>
      <c r="C637" s="223"/>
      <c r="D637" s="223"/>
      <c r="E637" s="223"/>
    </row>
    <row r="638" spans="1:5" s="197" customFormat="1" ht="13.5" thickBot="1">
      <c r="A638" s="206" t="s">
        <v>21</v>
      </c>
      <c r="B638" s="222" t="s">
        <v>20</v>
      </c>
      <c r="C638" s="223"/>
      <c r="D638" s="223"/>
      <c r="E638" s="223"/>
    </row>
    <row r="639" spans="1:5" s="197" customFormat="1" ht="13.5" thickBot="1">
      <c r="A639" s="206" t="s">
        <v>22</v>
      </c>
      <c r="B639" s="222" t="s">
        <v>20</v>
      </c>
      <c r="C639" s="223"/>
      <c r="D639" s="223"/>
      <c r="E639" s="223"/>
    </row>
    <row r="640" spans="1:5" s="197" customFormat="1" ht="16.5" customHeight="1" thickBot="1">
      <c r="A640" s="1733" t="s">
        <v>3037</v>
      </c>
      <c r="B640" s="1734"/>
      <c r="C640" s="1734"/>
      <c r="D640" s="1734"/>
      <c r="E640" s="1735"/>
    </row>
    <row r="641" spans="1:5" s="197" customFormat="1" ht="12.75" customHeight="1">
      <c r="A641" s="1725"/>
      <c r="B641" s="207">
        <v>2022</v>
      </c>
      <c r="C641" s="207">
        <v>2023</v>
      </c>
      <c r="D641" s="207">
        <v>2024</v>
      </c>
      <c r="E641" s="207">
        <v>2025</v>
      </c>
    </row>
    <row r="642" spans="1:5" s="197" customFormat="1" ht="17.25" customHeight="1" thickBot="1">
      <c r="A642" s="1726"/>
      <c r="B642" s="208" t="s">
        <v>7</v>
      </c>
      <c r="C642" s="208" t="s">
        <v>8</v>
      </c>
      <c r="D642" s="208" t="s">
        <v>8</v>
      </c>
      <c r="E642" s="208" t="s">
        <v>8</v>
      </c>
    </row>
    <row r="643" spans="1:5" s="197" customFormat="1" ht="13.5" thickBot="1">
      <c r="A643" s="209" t="s">
        <v>41</v>
      </c>
      <c r="B643" s="210">
        <f>B644+B645+B646+B647</f>
        <v>0</v>
      </c>
      <c r="C643" s="210">
        <f t="shared" ref="C643:E643" si="73">C644+C645+C646+C647</f>
        <v>0</v>
      </c>
      <c r="D643" s="210">
        <f t="shared" si="73"/>
        <v>0</v>
      </c>
      <c r="E643" s="210">
        <f t="shared" si="73"/>
        <v>0</v>
      </c>
    </row>
    <row r="644" spans="1:5" s="197" customFormat="1" ht="13.5" thickBot="1">
      <c r="A644" s="212" t="s">
        <v>135</v>
      </c>
      <c r="B644" s="214">
        <v>0</v>
      </c>
      <c r="C644" s="214"/>
      <c r="D644" s="214"/>
      <c r="E644" s="214"/>
    </row>
    <row r="645" spans="1:5" s="197" customFormat="1" ht="13.5" thickBot="1">
      <c r="A645" s="212" t="s">
        <v>140</v>
      </c>
      <c r="B645" s="210"/>
      <c r="C645" s="211"/>
      <c r="D645" s="211"/>
      <c r="E645" s="211"/>
    </row>
    <row r="646" spans="1:5" s="197" customFormat="1" ht="13.5" thickBot="1">
      <c r="A646" s="212" t="s">
        <v>141</v>
      </c>
      <c r="B646" s="214"/>
      <c r="C646" s="215"/>
      <c r="D646" s="215"/>
      <c r="E646" s="216"/>
    </row>
    <row r="647" spans="1:5" s="197" customFormat="1" ht="13.5" thickBot="1">
      <c r="A647" s="212" t="s">
        <v>142</v>
      </c>
      <c r="B647" s="210">
        <v>0</v>
      </c>
      <c r="C647" s="211">
        <v>0</v>
      </c>
      <c r="D647" s="211">
        <v>0</v>
      </c>
      <c r="E647" s="211">
        <v>0</v>
      </c>
    </row>
    <row r="648" spans="1:5" s="197" customFormat="1" ht="14.25" thickBot="1">
      <c r="A648" s="209" t="s">
        <v>42</v>
      </c>
      <c r="B648" s="217">
        <f>B649+B650+B651+B652</f>
        <v>1200</v>
      </c>
      <c r="C648" s="217">
        <f t="shared" ref="C648:E648" si="74">C649+C650+C651+C652</f>
        <v>0</v>
      </c>
      <c r="D648" s="217">
        <f t="shared" si="74"/>
        <v>0</v>
      </c>
      <c r="E648" s="217">
        <f t="shared" si="74"/>
        <v>0</v>
      </c>
    </row>
    <row r="649" spans="1:5" s="197" customFormat="1" ht="13.5" thickBot="1">
      <c r="A649" s="212" t="s">
        <v>135</v>
      </c>
      <c r="B649" s="213">
        <v>1200</v>
      </c>
      <c r="C649" s="214">
        <v>0</v>
      </c>
      <c r="D649" s="214">
        <v>0</v>
      </c>
      <c r="E649" s="214">
        <v>0</v>
      </c>
    </row>
    <row r="650" spans="1:5" s="197" customFormat="1" ht="13.5" thickBot="1">
      <c r="A650" s="212" t="s">
        <v>140</v>
      </c>
      <c r="B650" s="213"/>
      <c r="C650" s="214"/>
      <c r="D650" s="214"/>
      <c r="E650" s="214"/>
    </row>
    <row r="651" spans="1:5" s="197" customFormat="1" ht="13.5" thickBot="1">
      <c r="A651" s="212" t="s">
        <v>141</v>
      </c>
      <c r="B651" s="213"/>
      <c r="C651" s="214"/>
      <c r="D651" s="214"/>
      <c r="E651" s="214"/>
    </row>
    <row r="652" spans="1:5" s="197" customFormat="1" ht="13.5" thickBot="1">
      <c r="A652" s="212" t="s">
        <v>142</v>
      </c>
      <c r="B652" s="213"/>
      <c r="C652" s="214"/>
      <c r="D652" s="214"/>
      <c r="E652" s="214"/>
    </row>
    <row r="653" spans="1:5" s="197" customFormat="1" ht="14.25" thickBot="1">
      <c r="A653" s="224" t="s">
        <v>2211</v>
      </c>
      <c r="B653" s="217">
        <f>B643+B648</f>
        <v>1200</v>
      </c>
      <c r="C653" s="217">
        <f t="shared" ref="C653:E653" si="75">C643+C648</f>
        <v>0</v>
      </c>
      <c r="D653" s="217">
        <f t="shared" si="75"/>
        <v>0</v>
      </c>
      <c r="E653" s="217">
        <f t="shared" si="75"/>
        <v>0</v>
      </c>
    </row>
    <row r="654" spans="1:5" s="197" customFormat="1" ht="21" customHeight="1" thickBot="1">
      <c r="A654" s="225" t="s">
        <v>31</v>
      </c>
      <c r="B654" s="218">
        <f>B653-B635</f>
        <v>0</v>
      </c>
      <c r="C654" s="218">
        <f>C653-C635</f>
        <v>0</v>
      </c>
      <c r="D654" s="218">
        <f>D653-D635</f>
        <v>0</v>
      </c>
      <c r="E654" s="218">
        <f>E653-E635</f>
        <v>0</v>
      </c>
    </row>
    <row r="655" spans="1:5" s="197" customFormat="1" ht="63.75" customHeight="1" thickBot="1">
      <c r="A655" s="219" t="s">
        <v>2212</v>
      </c>
      <c r="B655" s="1743" t="s">
        <v>3038</v>
      </c>
      <c r="C655" s="1744"/>
      <c r="D655" s="1745"/>
      <c r="E655" s="670"/>
    </row>
    <row r="656" spans="1:5" s="197" customFormat="1" ht="39.75" customHeight="1" thickBot="1">
      <c r="A656" s="205" t="s">
        <v>14</v>
      </c>
      <c r="B656" s="1746" t="s">
        <v>3039</v>
      </c>
      <c r="C656" s="1746"/>
      <c r="D656" s="1746"/>
      <c r="E656" s="1746"/>
    </row>
    <row r="657" spans="1:5" s="197" customFormat="1" ht="19.5" customHeight="1" thickBot="1">
      <c r="A657" s="206" t="s">
        <v>15</v>
      </c>
      <c r="B657" s="1747"/>
      <c r="C657" s="1748"/>
      <c r="D657" s="1748"/>
      <c r="E657" s="1749"/>
    </row>
    <row r="658" spans="1:5" s="197" customFormat="1" ht="12.75" customHeight="1">
      <c r="A658" s="1725"/>
      <c r="B658" s="207">
        <v>2022</v>
      </c>
      <c r="C658" s="207">
        <v>2023</v>
      </c>
      <c r="D658" s="207">
        <v>2024</v>
      </c>
      <c r="E658" s="207">
        <v>2025</v>
      </c>
    </row>
    <row r="659" spans="1:5" s="197" customFormat="1" ht="13.5" thickBot="1">
      <c r="A659" s="1726"/>
      <c r="B659" s="208" t="s">
        <v>7</v>
      </c>
      <c r="C659" s="208" t="s">
        <v>8</v>
      </c>
      <c r="D659" s="208" t="s">
        <v>8</v>
      </c>
      <c r="E659" s="208" t="s">
        <v>8</v>
      </c>
    </row>
    <row r="660" spans="1:5" s="197" customFormat="1" ht="13.5" thickBot="1">
      <c r="A660" s="206" t="s">
        <v>16</v>
      </c>
      <c r="B660" s="221">
        <v>10</v>
      </c>
      <c r="C660" s="221">
        <v>1</v>
      </c>
      <c r="D660" s="221">
        <v>0</v>
      </c>
      <c r="E660" s="221">
        <v>0</v>
      </c>
    </row>
    <row r="661" spans="1:5" s="197" customFormat="1" ht="13.5" thickBot="1">
      <c r="A661" s="206" t="s">
        <v>17</v>
      </c>
      <c r="B661" s="221">
        <f>B679</f>
        <v>0</v>
      </c>
      <c r="C661" s="221">
        <f>C679</f>
        <v>7650</v>
      </c>
      <c r="D661" s="221">
        <f>D679</f>
        <v>0</v>
      </c>
      <c r="E661" s="221">
        <f>E679</f>
        <v>0</v>
      </c>
    </row>
    <row r="662" spans="1:5" s="197" customFormat="1" ht="13.5" thickBot="1">
      <c r="A662" s="206" t="s">
        <v>18</v>
      </c>
      <c r="B662" s="221">
        <f>B661/B660</f>
        <v>0</v>
      </c>
      <c r="C662" s="221">
        <f>C661/C660</f>
        <v>7650</v>
      </c>
      <c r="D662" s="221"/>
      <c r="E662" s="221"/>
    </row>
    <row r="663" spans="1:5" s="197" customFormat="1" ht="13.5" thickBot="1">
      <c r="A663" s="206" t="s">
        <v>19</v>
      </c>
      <c r="B663" s="222" t="s">
        <v>20</v>
      </c>
      <c r="C663" s="223"/>
      <c r="D663" s="223"/>
      <c r="E663" s="223"/>
    </row>
    <row r="664" spans="1:5" s="197" customFormat="1" ht="13.5" thickBot="1">
      <c r="A664" s="206" t="s">
        <v>21</v>
      </c>
      <c r="B664" s="222" t="s">
        <v>20</v>
      </c>
      <c r="C664" s="223"/>
      <c r="D664" s="223"/>
      <c r="E664" s="223"/>
    </row>
    <row r="665" spans="1:5" s="197" customFormat="1" ht="13.5" thickBot="1">
      <c r="A665" s="206" t="s">
        <v>22</v>
      </c>
      <c r="B665" s="222" t="s">
        <v>20</v>
      </c>
      <c r="C665" s="223"/>
      <c r="D665" s="223"/>
      <c r="E665" s="223"/>
    </row>
    <row r="666" spans="1:5" s="197" customFormat="1" ht="16.5" customHeight="1" thickBot="1">
      <c r="A666" s="1733" t="s">
        <v>3040</v>
      </c>
      <c r="B666" s="1734"/>
      <c r="C666" s="1734"/>
      <c r="D666" s="1734"/>
      <c r="E666" s="1735"/>
    </row>
    <row r="667" spans="1:5" s="197" customFormat="1" ht="12.75" customHeight="1">
      <c r="A667" s="1725"/>
      <c r="B667" s="207">
        <v>2022</v>
      </c>
      <c r="C667" s="207">
        <v>2023</v>
      </c>
      <c r="D667" s="207">
        <v>2024</v>
      </c>
      <c r="E667" s="207">
        <v>2025</v>
      </c>
    </row>
    <row r="668" spans="1:5" s="197" customFormat="1" ht="17.25" customHeight="1" thickBot="1">
      <c r="A668" s="1726"/>
      <c r="B668" s="208" t="s">
        <v>7</v>
      </c>
      <c r="C668" s="208" t="s">
        <v>8</v>
      </c>
      <c r="D668" s="208" t="s">
        <v>8</v>
      </c>
      <c r="E668" s="208" t="s">
        <v>8</v>
      </c>
    </row>
    <row r="669" spans="1:5" s="197" customFormat="1" ht="13.5" thickBot="1">
      <c r="A669" s="209" t="s">
        <v>41</v>
      </c>
      <c r="B669" s="210">
        <f>B670+B671+B672+B673</f>
        <v>0</v>
      </c>
      <c r="C669" s="210">
        <f t="shared" ref="C669:E669" si="76">C670+C671+C672+C673</f>
        <v>0</v>
      </c>
      <c r="D669" s="210">
        <f t="shared" si="76"/>
        <v>0</v>
      </c>
      <c r="E669" s="210">
        <f t="shared" si="76"/>
        <v>0</v>
      </c>
    </row>
    <row r="670" spans="1:5" s="197" customFormat="1" ht="13.5" thickBot="1">
      <c r="A670" s="212" t="s">
        <v>135</v>
      </c>
      <c r="B670" s="214">
        <v>0</v>
      </c>
      <c r="C670" s="214"/>
      <c r="D670" s="214"/>
      <c r="E670" s="214"/>
    </row>
    <row r="671" spans="1:5" s="197" customFormat="1" ht="13.5" thickBot="1">
      <c r="A671" s="212" t="s">
        <v>140</v>
      </c>
      <c r="B671" s="210"/>
      <c r="C671" s="211"/>
      <c r="D671" s="211"/>
      <c r="E671" s="211"/>
    </row>
    <row r="672" spans="1:5" s="197" customFormat="1" ht="13.5" thickBot="1">
      <c r="A672" s="212" t="s">
        <v>141</v>
      </c>
      <c r="B672" s="214"/>
      <c r="C672" s="215"/>
      <c r="D672" s="215"/>
      <c r="E672" s="216"/>
    </row>
    <row r="673" spans="1:5" s="197" customFormat="1" ht="13.5" thickBot="1">
      <c r="A673" s="212" t="s">
        <v>142</v>
      </c>
      <c r="B673" s="210">
        <v>0</v>
      </c>
      <c r="C673" s="211">
        <v>0</v>
      </c>
      <c r="D673" s="211">
        <v>0</v>
      </c>
      <c r="E673" s="211">
        <v>0</v>
      </c>
    </row>
    <row r="674" spans="1:5" s="197" customFormat="1" ht="14.25" thickBot="1">
      <c r="A674" s="209" t="s">
        <v>42</v>
      </c>
      <c r="B674" s="217">
        <f>B675+B676+B677+B678</f>
        <v>0</v>
      </c>
      <c r="C674" s="210">
        <f t="shared" ref="C674:E674" si="77">C675+C676+C677+C678</f>
        <v>7650</v>
      </c>
      <c r="D674" s="210">
        <f t="shared" si="77"/>
        <v>0</v>
      </c>
      <c r="E674" s="210">
        <f t="shared" si="77"/>
        <v>0</v>
      </c>
    </row>
    <row r="675" spans="1:5" s="197" customFormat="1" ht="13.5" thickBot="1">
      <c r="A675" s="212" t="s">
        <v>135</v>
      </c>
      <c r="B675" s="213">
        <v>0</v>
      </c>
      <c r="C675" s="214">
        <v>0</v>
      </c>
      <c r="D675" s="214">
        <v>0</v>
      </c>
      <c r="E675" s="214">
        <v>0</v>
      </c>
    </row>
    <row r="676" spans="1:5" s="197" customFormat="1" ht="13.5" thickBot="1">
      <c r="A676" s="212" t="s">
        <v>140</v>
      </c>
      <c r="B676" s="213"/>
      <c r="C676" s="214"/>
      <c r="D676" s="214"/>
      <c r="E676" s="214"/>
    </row>
    <row r="677" spans="1:5" s="197" customFormat="1" ht="13.5" thickBot="1">
      <c r="A677" s="212" t="s">
        <v>141</v>
      </c>
      <c r="B677" s="213"/>
      <c r="C677" s="214"/>
      <c r="D677" s="214"/>
      <c r="E677" s="214"/>
    </row>
    <row r="678" spans="1:5" s="197" customFormat="1" ht="13.5" thickBot="1">
      <c r="A678" s="212" t="s">
        <v>142</v>
      </c>
      <c r="B678" s="213"/>
      <c r="C678" s="214">
        <v>7650</v>
      </c>
      <c r="D678" s="214">
        <v>0</v>
      </c>
      <c r="E678" s="214">
        <v>0</v>
      </c>
    </row>
    <row r="679" spans="1:5" s="197" customFormat="1" ht="14.25" thickBot="1">
      <c r="A679" s="224" t="s">
        <v>2213</v>
      </c>
      <c r="B679" s="217">
        <f>B669+B674</f>
        <v>0</v>
      </c>
      <c r="C679" s="210">
        <f t="shared" ref="C679:E679" si="78">C669+C674</f>
        <v>7650</v>
      </c>
      <c r="D679" s="210">
        <f t="shared" si="78"/>
        <v>0</v>
      </c>
      <c r="E679" s="210">
        <f t="shared" si="78"/>
        <v>0</v>
      </c>
    </row>
    <row r="680" spans="1:5" s="197" customFormat="1" ht="21" customHeight="1" thickBot="1">
      <c r="A680" s="225" t="s">
        <v>31</v>
      </c>
      <c r="B680" s="218">
        <f>B679-B661</f>
        <v>0</v>
      </c>
      <c r="C680" s="218">
        <f>C679-C661</f>
        <v>0</v>
      </c>
      <c r="D680" s="218">
        <f>D679-D661</f>
        <v>0</v>
      </c>
      <c r="E680" s="218">
        <f>E679-E661</f>
        <v>0</v>
      </c>
    </row>
    <row r="681" spans="1:5" ht="46.5" customHeight="1" thickBot="1">
      <c r="A681" s="198" t="s">
        <v>49</v>
      </c>
      <c r="B681" s="210">
        <f>B683+B686+B689+B695+B698+B701+B704+B709</f>
        <v>200000</v>
      </c>
      <c r="C681" s="210">
        <f>C683+C686+C689+C692+C695+C698+C701+C704+C709</f>
        <v>353924</v>
      </c>
      <c r="D681" s="210">
        <f t="shared" ref="D681:E681" si="79">D683+D686+D689+D695+D698+D701+D704+D709</f>
        <v>252165</v>
      </c>
      <c r="E681" s="210">
        <f t="shared" si="79"/>
        <v>226044</v>
      </c>
    </row>
    <row r="682" spans="1:5" ht="36" customHeight="1" thickBot="1">
      <c r="A682" s="198" t="s">
        <v>50</v>
      </c>
      <c r="B682" s="230">
        <f>B684+B685+B687+B688+B690+B691+B693+B694+B696+B697+B699+B700+B702+B703+B705+B706+B707+B708+B710+B711+B712+B713</f>
        <v>200000</v>
      </c>
      <c r="C682" s="230">
        <f t="shared" ref="C682:E682" si="80">C684+C685+C687+C688+C690+C691+C693+C694+C696+C697+C699+C700+C702+C703+C705+C706+C707+C708+C710+C711+C712+C713</f>
        <v>353924</v>
      </c>
      <c r="D682" s="230">
        <f t="shared" si="80"/>
        <v>252165</v>
      </c>
      <c r="E682" s="230">
        <f t="shared" si="80"/>
        <v>226044</v>
      </c>
    </row>
    <row r="683" spans="1:5" ht="16.5" thickBot="1">
      <c r="A683" s="209" t="s">
        <v>23</v>
      </c>
      <c r="B683" s="231">
        <f>B26</f>
        <v>66000</v>
      </c>
      <c r="C683" s="231">
        <f t="shared" ref="C683:E684" si="81">C26</f>
        <v>79143</v>
      </c>
      <c r="D683" s="231">
        <f t="shared" si="81"/>
        <v>79143</v>
      </c>
      <c r="E683" s="231">
        <f t="shared" si="81"/>
        <v>79143</v>
      </c>
    </row>
    <row r="684" spans="1:5" ht="16.5" thickBot="1">
      <c r="A684" s="212" t="s">
        <v>135</v>
      </c>
      <c r="B684" s="232">
        <f>B27</f>
        <v>66000</v>
      </c>
      <c r="C684" s="232">
        <f t="shared" si="81"/>
        <v>79143</v>
      </c>
      <c r="D684" s="232">
        <f t="shared" si="81"/>
        <v>79143</v>
      </c>
      <c r="E684" s="232">
        <f t="shared" si="81"/>
        <v>79143</v>
      </c>
    </row>
    <row r="685" spans="1:5" ht="16.5" thickBot="1">
      <c r="A685" s="212" t="s">
        <v>146</v>
      </c>
      <c r="B685" s="232">
        <f>B524</f>
        <v>0</v>
      </c>
      <c r="C685" s="232">
        <f>C524</f>
        <v>0</v>
      </c>
      <c r="D685" s="232">
        <f>D524</f>
        <v>0</v>
      </c>
      <c r="E685" s="232">
        <f>E524</f>
        <v>0</v>
      </c>
    </row>
    <row r="686" spans="1:5" ht="26.25" thickBot="1">
      <c r="A686" s="209" t="s">
        <v>24</v>
      </c>
      <c r="B686" s="231">
        <f>B29</f>
        <v>14000</v>
      </c>
      <c r="C686" s="231">
        <f t="shared" ref="C686:E687" si="82">C29</f>
        <v>14842</v>
      </c>
      <c r="D686" s="231">
        <f t="shared" si="82"/>
        <v>14842</v>
      </c>
      <c r="E686" s="231">
        <f t="shared" si="82"/>
        <v>14842</v>
      </c>
    </row>
    <row r="687" spans="1:5" ht="16.5" thickBot="1">
      <c r="A687" s="212" t="s">
        <v>135</v>
      </c>
      <c r="B687" s="232">
        <f>B30</f>
        <v>14000</v>
      </c>
      <c r="C687" s="232">
        <f t="shared" si="82"/>
        <v>14842</v>
      </c>
      <c r="D687" s="232">
        <f t="shared" si="82"/>
        <v>14842</v>
      </c>
      <c r="E687" s="232">
        <f t="shared" si="82"/>
        <v>14842</v>
      </c>
    </row>
    <row r="688" spans="1:5" ht="16.5" thickBot="1">
      <c r="A688" s="212" t="s">
        <v>146</v>
      </c>
      <c r="B688" s="232">
        <f>B527</f>
        <v>0</v>
      </c>
      <c r="C688" s="232">
        <f>C527</f>
        <v>0</v>
      </c>
      <c r="D688" s="232">
        <f>D527</f>
        <v>0</v>
      </c>
      <c r="E688" s="232">
        <f>E527</f>
        <v>0</v>
      </c>
    </row>
    <row r="689" spans="1:5" ht="16.5" thickBot="1">
      <c r="A689" s="209" t="s">
        <v>25</v>
      </c>
      <c r="B689" s="231">
        <f>B32</f>
        <v>70000</v>
      </c>
      <c r="C689" s="231">
        <f>C32+C70+C108</f>
        <v>53679</v>
      </c>
      <c r="D689" s="231">
        <f>D32+D70+D108</f>
        <v>51000</v>
      </c>
      <c r="E689" s="231">
        <f>E32+E70+E108</f>
        <v>51279</v>
      </c>
    </row>
    <row r="690" spans="1:5" ht="16.5" thickBot="1">
      <c r="A690" s="212" t="s">
        <v>135</v>
      </c>
      <c r="B690" s="232">
        <f>B33</f>
        <v>70000</v>
      </c>
      <c r="C690" s="232">
        <f>C33+C71+C109</f>
        <v>53679</v>
      </c>
      <c r="D690" s="232">
        <f t="shared" ref="D690:E690" si="83">D33+D71+D109</f>
        <v>51000</v>
      </c>
      <c r="E690" s="232">
        <f t="shared" si="83"/>
        <v>51279</v>
      </c>
    </row>
    <row r="691" spans="1:5" ht="16.5" thickBot="1">
      <c r="A691" s="212" t="s">
        <v>146</v>
      </c>
      <c r="B691" s="232">
        <f t="shared" ref="B691:E700" si="84">B530</f>
        <v>0</v>
      </c>
      <c r="C691" s="232">
        <f t="shared" si="84"/>
        <v>0</v>
      </c>
      <c r="D691" s="232">
        <f t="shared" si="84"/>
        <v>0</v>
      </c>
      <c r="E691" s="232">
        <f t="shared" si="84"/>
        <v>0</v>
      </c>
    </row>
    <row r="692" spans="1:5" ht="16.5" thickBot="1">
      <c r="A692" s="209" t="s">
        <v>26</v>
      </c>
      <c r="B692" s="231">
        <f t="shared" si="84"/>
        <v>0</v>
      </c>
      <c r="C692" s="231">
        <f t="shared" si="84"/>
        <v>0</v>
      </c>
      <c r="D692" s="231">
        <f t="shared" si="84"/>
        <v>0</v>
      </c>
      <c r="E692" s="231">
        <f t="shared" si="84"/>
        <v>0</v>
      </c>
    </row>
    <row r="693" spans="1:5" ht="16.5" thickBot="1">
      <c r="A693" s="212" t="s">
        <v>135</v>
      </c>
      <c r="B693" s="232">
        <f t="shared" si="84"/>
        <v>0</v>
      </c>
      <c r="C693" s="232">
        <f t="shared" si="84"/>
        <v>0</v>
      </c>
      <c r="D693" s="232">
        <f t="shared" si="84"/>
        <v>0</v>
      </c>
      <c r="E693" s="232">
        <f t="shared" si="84"/>
        <v>0</v>
      </c>
    </row>
    <row r="694" spans="1:5" ht="16.5" thickBot="1">
      <c r="A694" s="212" t="s">
        <v>146</v>
      </c>
      <c r="B694" s="232">
        <f t="shared" si="84"/>
        <v>0</v>
      </c>
      <c r="C694" s="232">
        <f t="shared" si="84"/>
        <v>0</v>
      </c>
      <c r="D694" s="232">
        <f t="shared" si="84"/>
        <v>0</v>
      </c>
      <c r="E694" s="232">
        <f t="shared" si="84"/>
        <v>0</v>
      </c>
    </row>
    <row r="695" spans="1:5" ht="16.5" thickBot="1">
      <c r="A695" s="209" t="s">
        <v>27</v>
      </c>
      <c r="B695" s="231">
        <f t="shared" si="84"/>
        <v>0</v>
      </c>
      <c r="C695" s="231">
        <f t="shared" si="84"/>
        <v>0</v>
      </c>
      <c r="D695" s="231">
        <f t="shared" si="84"/>
        <v>0</v>
      </c>
      <c r="E695" s="231">
        <f t="shared" si="84"/>
        <v>0</v>
      </c>
    </row>
    <row r="696" spans="1:5" ht="16.5" thickBot="1">
      <c r="A696" s="212" t="s">
        <v>135</v>
      </c>
      <c r="B696" s="232">
        <f t="shared" si="84"/>
        <v>0</v>
      </c>
      <c r="C696" s="232">
        <f t="shared" si="84"/>
        <v>0</v>
      </c>
      <c r="D696" s="232">
        <f t="shared" si="84"/>
        <v>0</v>
      </c>
      <c r="E696" s="232">
        <f t="shared" si="84"/>
        <v>0</v>
      </c>
    </row>
    <row r="697" spans="1:5" ht="16.5" thickBot="1">
      <c r="A697" s="212" t="s">
        <v>146</v>
      </c>
      <c r="B697" s="232">
        <f t="shared" si="84"/>
        <v>0</v>
      </c>
      <c r="C697" s="232">
        <f t="shared" si="84"/>
        <v>0</v>
      </c>
      <c r="D697" s="232">
        <f t="shared" si="84"/>
        <v>0</v>
      </c>
      <c r="E697" s="232">
        <f t="shared" si="84"/>
        <v>0</v>
      </c>
    </row>
    <row r="698" spans="1:5" ht="16.5" thickBot="1">
      <c r="A698" s="209" t="s">
        <v>28</v>
      </c>
      <c r="B698" s="231">
        <f t="shared" si="84"/>
        <v>0</v>
      </c>
      <c r="C698" s="231">
        <f t="shared" si="84"/>
        <v>0</v>
      </c>
      <c r="D698" s="231">
        <f t="shared" si="84"/>
        <v>0</v>
      </c>
      <c r="E698" s="231">
        <f t="shared" si="84"/>
        <v>0</v>
      </c>
    </row>
    <row r="699" spans="1:5" ht="16.5" thickBot="1">
      <c r="A699" s="212" t="s">
        <v>135</v>
      </c>
      <c r="B699" s="232">
        <f t="shared" si="84"/>
        <v>0</v>
      </c>
      <c r="C699" s="232">
        <f t="shared" si="84"/>
        <v>0</v>
      </c>
      <c r="D699" s="232">
        <f t="shared" si="84"/>
        <v>0</v>
      </c>
      <c r="E699" s="232">
        <f t="shared" si="84"/>
        <v>0</v>
      </c>
    </row>
    <row r="700" spans="1:5" ht="16.5" thickBot="1">
      <c r="A700" s="212" t="s">
        <v>146</v>
      </c>
      <c r="B700" s="232">
        <f t="shared" si="84"/>
        <v>0</v>
      </c>
      <c r="C700" s="232">
        <f t="shared" si="84"/>
        <v>0</v>
      </c>
      <c r="D700" s="232">
        <f t="shared" si="84"/>
        <v>0</v>
      </c>
      <c r="E700" s="232">
        <f t="shared" si="84"/>
        <v>0</v>
      </c>
    </row>
    <row r="701" spans="1:5" ht="26.25" thickBot="1">
      <c r="A701" s="209" t="s">
        <v>29</v>
      </c>
      <c r="B701" s="231">
        <f>B702+B703</f>
        <v>0</v>
      </c>
      <c r="C701" s="231">
        <f t="shared" ref="C701" si="85">C702+C703</f>
        <v>0</v>
      </c>
      <c r="D701" s="231">
        <v>0</v>
      </c>
      <c r="E701" s="231">
        <v>0</v>
      </c>
    </row>
    <row r="702" spans="1:5" ht="16.5" thickBot="1">
      <c r="A702" s="212" t="s">
        <v>135</v>
      </c>
      <c r="B702" s="232">
        <f>B541</f>
        <v>0</v>
      </c>
      <c r="C702" s="232">
        <v>0</v>
      </c>
      <c r="D702" s="232">
        <f>D541</f>
        <v>0</v>
      </c>
      <c r="E702" s="232">
        <f>E541</f>
        <v>0</v>
      </c>
    </row>
    <row r="703" spans="1:5" ht="16.5" thickBot="1">
      <c r="A703" s="212" t="s">
        <v>146</v>
      </c>
      <c r="B703" s="232">
        <f>B542</f>
        <v>0</v>
      </c>
      <c r="C703" s="232"/>
      <c r="D703" s="232">
        <v>0</v>
      </c>
      <c r="E703" s="232">
        <v>0</v>
      </c>
    </row>
    <row r="704" spans="1:5" ht="16.5" thickBot="1">
      <c r="A704" s="209" t="s">
        <v>51</v>
      </c>
      <c r="B704" s="231">
        <f>B705+B706+B707+B708</f>
        <v>0</v>
      </c>
      <c r="C704" s="231">
        <f t="shared" ref="C704:E704" si="86">C705+C706+C707+C708</f>
        <v>0</v>
      </c>
      <c r="D704" s="231">
        <f t="shared" si="86"/>
        <v>0</v>
      </c>
      <c r="E704" s="231">
        <f t="shared" si="86"/>
        <v>0</v>
      </c>
    </row>
    <row r="705" spans="1:6" ht="16.5" thickBot="1">
      <c r="A705" s="212" t="s">
        <v>135</v>
      </c>
      <c r="B705" s="232">
        <f t="shared" ref="B705:E708" si="87">B563+B590</f>
        <v>0</v>
      </c>
      <c r="C705" s="232">
        <f t="shared" si="87"/>
        <v>0</v>
      </c>
      <c r="D705" s="232">
        <f t="shared" si="87"/>
        <v>0</v>
      </c>
      <c r="E705" s="232">
        <f t="shared" si="87"/>
        <v>0</v>
      </c>
    </row>
    <row r="706" spans="1:6" ht="16.5" thickBot="1">
      <c r="A706" s="212" t="s">
        <v>147</v>
      </c>
      <c r="B706" s="232">
        <f t="shared" si="87"/>
        <v>0</v>
      </c>
      <c r="C706" s="232">
        <f t="shared" si="87"/>
        <v>0</v>
      </c>
      <c r="D706" s="232">
        <f t="shared" si="87"/>
        <v>0</v>
      </c>
      <c r="E706" s="232">
        <f t="shared" si="87"/>
        <v>0</v>
      </c>
    </row>
    <row r="707" spans="1:6" ht="16.5" thickBot="1">
      <c r="A707" s="212" t="s">
        <v>141</v>
      </c>
      <c r="B707" s="232">
        <f t="shared" si="87"/>
        <v>0</v>
      </c>
      <c r="C707" s="232">
        <f t="shared" si="87"/>
        <v>0</v>
      </c>
      <c r="D707" s="232">
        <f t="shared" si="87"/>
        <v>0</v>
      </c>
      <c r="E707" s="232">
        <f t="shared" si="87"/>
        <v>0</v>
      </c>
    </row>
    <row r="708" spans="1:6" ht="16.5" thickBot="1">
      <c r="A708" s="212" t="s">
        <v>142</v>
      </c>
      <c r="B708" s="232">
        <f t="shared" si="87"/>
        <v>0</v>
      </c>
      <c r="C708" s="232">
        <f t="shared" si="87"/>
        <v>0</v>
      </c>
      <c r="D708" s="232">
        <f t="shared" si="87"/>
        <v>0</v>
      </c>
      <c r="E708" s="232">
        <f t="shared" si="87"/>
        <v>0</v>
      </c>
    </row>
    <row r="709" spans="1:6" ht="16.5" thickBot="1">
      <c r="A709" s="209" t="s">
        <v>52</v>
      </c>
      <c r="B709" s="231">
        <f>B165+B212+B259+B306+B353+B400+B447+B494+B541+B568+B595+B621+B648</f>
        <v>50000</v>
      </c>
      <c r="C709" s="231">
        <f>C710+C711+C712+C713</f>
        <v>206260</v>
      </c>
      <c r="D709" s="231">
        <f>D166+D213+D260+D307+D354+D401+D448+D495+D542+D568+D595+D621+D648</f>
        <v>107180</v>
      </c>
      <c r="E709" s="231">
        <f>E710+E711+E712+E713</f>
        <v>80780</v>
      </c>
      <c r="F709" s="622"/>
    </row>
    <row r="710" spans="1:6" ht="16.5" thickBot="1">
      <c r="A710" s="212" t="s">
        <v>135</v>
      </c>
      <c r="B710" s="232">
        <f>B166+B213+B260+B307+B354+B401+B448+B495+B542+B569+B596+B622+B649</f>
        <v>50000</v>
      </c>
      <c r="C710" s="232">
        <f>C167+C214+C261+C308+C355+C402+C449+C496+C543+C569+C596+C622+C649</f>
        <v>15450</v>
      </c>
      <c r="D710" s="232">
        <f>D167+D214+D261+D308+D355+D402+D449+D496+D543+D569+D596+D622+D649</f>
        <v>14920</v>
      </c>
      <c r="E710" s="232">
        <f>E167+E214+E261+E308+E355+E402+E449+E496+E543+E569+E596+E622+E649</f>
        <v>0</v>
      </c>
      <c r="F710" s="622"/>
    </row>
    <row r="711" spans="1:6" ht="16.5" thickBot="1">
      <c r="A711" s="212" t="s">
        <v>147</v>
      </c>
      <c r="B711" s="232">
        <f>B167+B214+B261+B308+B355+B402+B449+B496+B543+B570+B597+B623+B650</f>
        <v>0</v>
      </c>
      <c r="C711" s="232">
        <f>C168+C215+C262+C309+C356+C403+C450+C497+C544+C570+C597+C623+C650</f>
        <v>80780</v>
      </c>
      <c r="D711" s="232">
        <f>D168+D215+D262+D309+D356+D403+D450+D497+D544+D570+D597+D623+D650</f>
        <v>80780</v>
      </c>
      <c r="E711" s="232">
        <f>E168+E215+E262+E309+E356+E403+E450+E497+E544+E570+E597+E623+E650</f>
        <v>80780</v>
      </c>
      <c r="F711" s="622"/>
    </row>
    <row r="712" spans="1:6" ht="16.5" thickBot="1">
      <c r="A712" s="212" t="s">
        <v>141</v>
      </c>
      <c r="B712" s="232">
        <f>B168+B215+B262+B309+B356+B403+B450+B497+B544+B571+B598+B624+B651</f>
        <v>0</v>
      </c>
      <c r="C712" s="232">
        <f>C169+C216+C263+C310+C357+C404+C451+C498+C545+C571+C598+C624+C651</f>
        <v>100000</v>
      </c>
      <c r="D712" s="232">
        <f>D169+D216+D263+D310+D357+D404+D451+D498+D545+D571+D598+D624+D651</f>
        <v>7650</v>
      </c>
      <c r="E712" s="232">
        <f>E169+E216+E263+E310+E357+E404+E451+E498+E545+E571+E598+E624+E651</f>
        <v>0</v>
      </c>
      <c r="F712" s="622"/>
    </row>
    <row r="713" spans="1:6" ht="16.5" thickBot="1">
      <c r="A713" s="212" t="s">
        <v>142</v>
      </c>
      <c r="B713" s="232">
        <f>B169+B216+B263+B310+B357+B404+B451+B498+B545+B572+B599+B625+B652</f>
        <v>0</v>
      </c>
      <c r="C713" s="232">
        <f>C170+C217+C264+C311+C358+C405+C452+C499+C546+C572+C599+C625+C652+C678</f>
        <v>10030</v>
      </c>
      <c r="D713" s="232">
        <f t="shared" ref="D713:E713" si="88">D170+D217+D264+D311+D358+D405+D452+D499+D546+D572+D599+D625+D652+D678</f>
        <v>3830</v>
      </c>
      <c r="E713" s="232">
        <f t="shared" si="88"/>
        <v>0</v>
      </c>
    </row>
    <row r="714" spans="1:6" ht="16.5" thickBot="1">
      <c r="A714" s="225" t="s">
        <v>31</v>
      </c>
      <c r="B714" s="218">
        <f>B709+B704+B701+B698+B695+B692+B689+B686+B683</f>
        <v>200000</v>
      </c>
      <c r="C714" s="218">
        <f t="shared" ref="C714:E714" si="89">C709+C704+C701+C698+C695+C692+C689+C686+C683</f>
        <v>353924</v>
      </c>
      <c r="D714" s="218">
        <f t="shared" si="89"/>
        <v>252165</v>
      </c>
      <c r="E714" s="218">
        <f t="shared" si="89"/>
        <v>226044</v>
      </c>
    </row>
    <row r="715" spans="1:6" ht="16.5" thickBot="1">
      <c r="A715" s="233"/>
      <c r="B715" s="234"/>
      <c r="C715" s="234"/>
      <c r="D715" s="234"/>
      <c r="E715" s="234"/>
    </row>
    <row r="716" spans="1:6">
      <c r="A716" s="671" t="s">
        <v>284</v>
      </c>
      <c r="B716" s="672"/>
      <c r="C716" s="1750" t="s">
        <v>3041</v>
      </c>
      <c r="D716" s="671" t="s">
        <v>284</v>
      </c>
      <c r="E716" s="672"/>
    </row>
    <row r="717" spans="1:6">
      <c r="A717" s="673" t="s">
        <v>3042</v>
      </c>
      <c r="B717" s="674"/>
      <c r="C717" s="1751"/>
      <c r="D717" s="673" t="s">
        <v>3042</v>
      </c>
      <c r="E717" s="674"/>
    </row>
    <row r="718" spans="1:6" ht="16.5" thickBot="1">
      <c r="A718" s="675" t="s">
        <v>283</v>
      </c>
      <c r="B718" s="676"/>
      <c r="C718" s="1752"/>
      <c r="D718" s="675" t="s">
        <v>283</v>
      </c>
      <c r="E718" s="676"/>
    </row>
    <row r="719" spans="1:6" ht="16.5" thickBot="1">
      <c r="A719" s="677"/>
      <c r="B719" s="678"/>
      <c r="C719" s="679"/>
      <c r="D719" s="677"/>
      <c r="E719" s="677"/>
    </row>
    <row r="720" spans="1:6" ht="16.5" thickBot="1">
      <c r="A720" s="1753" t="s">
        <v>3043</v>
      </c>
      <c r="B720" s="1754"/>
      <c r="C720" s="1754"/>
      <c r="D720" s="1754"/>
      <c r="E720" s="1755"/>
    </row>
  </sheetData>
  <mergeCells count="98">
    <mergeCell ref="C716:C718"/>
    <mergeCell ref="A720:E720"/>
    <mergeCell ref="B655:D655"/>
    <mergeCell ref="B656:E656"/>
    <mergeCell ref="B657:E657"/>
    <mergeCell ref="A658:A659"/>
    <mergeCell ref="A666:E666"/>
    <mergeCell ref="A667:A668"/>
    <mergeCell ref="A641:A642"/>
    <mergeCell ref="B602:D602"/>
    <mergeCell ref="B603:E603"/>
    <mergeCell ref="B604:E604"/>
    <mergeCell ref="A605:A606"/>
    <mergeCell ref="A613:E613"/>
    <mergeCell ref="A614:A615"/>
    <mergeCell ref="B629:D629"/>
    <mergeCell ref="B630:E630"/>
    <mergeCell ref="B631:E631"/>
    <mergeCell ref="A632:A633"/>
    <mergeCell ref="A640:E640"/>
    <mergeCell ref="A588:A589"/>
    <mergeCell ref="B549:D549"/>
    <mergeCell ref="B550:E550"/>
    <mergeCell ref="B551:E551"/>
    <mergeCell ref="A552:A553"/>
    <mergeCell ref="A560:E560"/>
    <mergeCell ref="A561:A562"/>
    <mergeCell ref="B576:D576"/>
    <mergeCell ref="B577:E577"/>
    <mergeCell ref="B578:E578"/>
    <mergeCell ref="A579:A580"/>
    <mergeCell ref="A587:E587"/>
    <mergeCell ref="A513:E513"/>
    <mergeCell ref="B408:D408"/>
    <mergeCell ref="B409:E409"/>
    <mergeCell ref="B410:E410"/>
    <mergeCell ref="A419:E419"/>
    <mergeCell ref="B455:D455"/>
    <mergeCell ref="B456:E456"/>
    <mergeCell ref="B457:E457"/>
    <mergeCell ref="A466:E466"/>
    <mergeCell ref="B502:D502"/>
    <mergeCell ref="B503:E503"/>
    <mergeCell ref="B504:E504"/>
    <mergeCell ref="A372:E372"/>
    <mergeCell ref="B267:D267"/>
    <mergeCell ref="B268:E268"/>
    <mergeCell ref="B269:E269"/>
    <mergeCell ref="A278:E278"/>
    <mergeCell ref="B314:D314"/>
    <mergeCell ref="B315:E315"/>
    <mergeCell ref="B316:E316"/>
    <mergeCell ref="A325:E325"/>
    <mergeCell ref="B361:D361"/>
    <mergeCell ref="B362:E362"/>
    <mergeCell ref="B363:E363"/>
    <mergeCell ref="A231:E231"/>
    <mergeCell ref="B127:D127"/>
    <mergeCell ref="B128:E128"/>
    <mergeCell ref="B129:E129"/>
    <mergeCell ref="A139:E139"/>
    <mergeCell ref="B173:D173"/>
    <mergeCell ref="B174:E174"/>
    <mergeCell ref="B175:E175"/>
    <mergeCell ref="A184:E184"/>
    <mergeCell ref="B220:D220"/>
    <mergeCell ref="B221:E221"/>
    <mergeCell ref="B222:E222"/>
    <mergeCell ref="B126:E126"/>
    <mergeCell ref="A53:A54"/>
    <mergeCell ref="A61:E61"/>
    <mergeCell ref="A62:A63"/>
    <mergeCell ref="B87:E87"/>
    <mergeCell ref="B88:E88"/>
    <mergeCell ref="B89:E89"/>
    <mergeCell ref="B90:E90"/>
    <mergeCell ref="A91:A92"/>
    <mergeCell ref="A99:E99"/>
    <mergeCell ref="A100:A101"/>
    <mergeCell ref="A125:E125"/>
    <mergeCell ref="B52:E52"/>
    <mergeCell ref="A8:E8"/>
    <mergeCell ref="B11:E11"/>
    <mergeCell ref="B12:E12"/>
    <mergeCell ref="B13:E13"/>
    <mergeCell ref="B14:E14"/>
    <mergeCell ref="A15:A16"/>
    <mergeCell ref="A23:E23"/>
    <mergeCell ref="A24:A25"/>
    <mergeCell ref="B49:E49"/>
    <mergeCell ref="B50:E50"/>
    <mergeCell ref="B51:E51"/>
    <mergeCell ref="B7:E7"/>
    <mergeCell ref="A1:E1"/>
    <mergeCell ref="A2:E2"/>
    <mergeCell ref="B4:E4"/>
    <mergeCell ref="B5:E5"/>
    <mergeCell ref="B6:E6"/>
  </mergeCells>
  <pageMargins left="0.25" right="0.25"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563DF-3621-4669-864C-27FD1F717D02}">
  <sheetPr>
    <tabColor rgb="FF92D050"/>
    <outlinePr summaryBelow="0"/>
  </sheetPr>
  <dimension ref="A1:K299"/>
  <sheetViews>
    <sheetView workbookViewId="0">
      <selection activeCell="K20" sqref="K2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1330</v>
      </c>
      <c r="E3" s="1327"/>
      <c r="F3" s="1327"/>
      <c r="G3" s="1327"/>
      <c r="H3" s="4"/>
      <c r="I3" s="4"/>
      <c r="J3" s="4"/>
      <c r="K3" s="4"/>
    </row>
    <row r="4" spans="1:11" ht="14.1" customHeight="1">
      <c r="A4" s="4"/>
      <c r="B4" s="4"/>
      <c r="C4" s="16" t="s">
        <v>428</v>
      </c>
      <c r="D4" s="1326" t="s">
        <v>1331</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14.1" customHeight="1">
      <c r="A9" s="4"/>
      <c r="B9" s="4"/>
      <c r="C9" s="1324" t="s">
        <v>148</v>
      </c>
      <c r="D9" s="1325"/>
      <c r="E9" s="1325"/>
      <c r="F9" s="1325"/>
      <c r="G9" s="1325"/>
      <c r="H9" s="4"/>
      <c r="I9" s="4"/>
      <c r="J9" s="4"/>
      <c r="K9" s="4"/>
    </row>
    <row r="10" spans="1:11" ht="27" customHeight="1">
      <c r="A10" s="4"/>
      <c r="B10" s="4"/>
      <c r="C10" s="8" t="s">
        <v>5</v>
      </c>
      <c r="D10" s="1318" t="s">
        <v>1332</v>
      </c>
      <c r="E10" s="1319"/>
      <c r="F10" s="1319"/>
      <c r="G10" s="1319"/>
      <c r="H10" s="4"/>
      <c r="I10" s="4"/>
      <c r="J10" s="4"/>
      <c r="K10" s="4"/>
    </row>
    <row r="11" spans="1:11" ht="26.1" customHeight="1">
      <c r="A11" s="4"/>
      <c r="B11" s="4"/>
      <c r="C11" s="8" t="s">
        <v>260</v>
      </c>
      <c r="D11" s="1318" t="s">
        <v>1333</v>
      </c>
      <c r="E11" s="1319"/>
      <c r="F11" s="1319"/>
      <c r="G11" s="1319"/>
      <c r="H11" s="4"/>
      <c r="I11" s="4"/>
      <c r="J11" s="4"/>
      <c r="K11" s="4"/>
    </row>
    <row r="12" spans="1:11" ht="14.1" customHeight="1">
      <c r="A12" s="4"/>
      <c r="B12" s="4"/>
      <c r="C12" s="1316" t="s">
        <v>348</v>
      </c>
      <c r="D12" s="1317"/>
      <c r="E12" s="1317"/>
      <c r="F12" s="1317"/>
      <c r="G12" s="1317"/>
      <c r="H12" s="4"/>
      <c r="I12" s="4"/>
      <c r="J12" s="4"/>
      <c r="K12" s="4"/>
    </row>
    <row r="13" spans="1:11" ht="14.1" customHeight="1">
      <c r="A13" s="4"/>
      <c r="B13" s="4"/>
      <c r="C13" s="26" t="s">
        <v>348</v>
      </c>
      <c r="D13" s="1316" t="s">
        <v>348</v>
      </c>
      <c r="E13" s="1317"/>
      <c r="F13" s="1317"/>
      <c r="G13" s="1317"/>
      <c r="H13" s="4"/>
      <c r="I13" s="4"/>
      <c r="J13" s="4"/>
      <c r="K13" s="4"/>
    </row>
    <row r="14" spans="1:11" ht="14.1" customHeight="1">
      <c r="A14" s="4"/>
      <c r="B14" s="4"/>
      <c r="C14" s="14" t="s">
        <v>382</v>
      </c>
      <c r="D14" s="1314" t="s">
        <v>348</v>
      </c>
      <c r="E14" s="1315"/>
      <c r="F14" s="1315"/>
      <c r="G14" s="1315"/>
      <c r="H14" s="4"/>
      <c r="I14" s="4"/>
      <c r="J14" s="4"/>
      <c r="K14" s="4"/>
    </row>
    <row r="15" spans="1:11" ht="14.1" customHeight="1">
      <c r="A15" s="4"/>
      <c r="B15" s="4"/>
      <c r="C15" s="27" t="s">
        <v>380</v>
      </c>
      <c r="D15" s="1310" t="s">
        <v>348</v>
      </c>
      <c r="E15" s="1311"/>
      <c r="F15" s="1311"/>
      <c r="G15" s="1311"/>
      <c r="H15" s="4"/>
      <c r="I15" s="4"/>
      <c r="J15" s="4"/>
      <c r="K15" s="4"/>
    </row>
    <row r="16" spans="1:11" ht="14.1" customHeight="1">
      <c r="A16" s="4"/>
      <c r="B16" s="4"/>
      <c r="C16" s="27" t="s">
        <v>15</v>
      </c>
      <c r="D16" s="1310" t="s">
        <v>348</v>
      </c>
      <c r="E16" s="1311"/>
      <c r="F16" s="1311"/>
      <c r="G16" s="1311"/>
      <c r="H16" s="4"/>
      <c r="I16" s="4"/>
      <c r="J16" s="4"/>
      <c r="K16" s="4"/>
    </row>
    <row r="17" spans="1:11" ht="15" customHeight="1">
      <c r="A17" s="4"/>
      <c r="B17" s="4"/>
      <c r="C17" s="13"/>
      <c r="D17" s="33">
        <v>2022</v>
      </c>
      <c r="E17" s="33">
        <v>2023</v>
      </c>
      <c r="F17" s="33">
        <v>2024</v>
      </c>
      <c r="G17" s="33">
        <v>2025</v>
      </c>
      <c r="H17" s="4"/>
      <c r="I17" s="4"/>
      <c r="J17" s="4"/>
      <c r="K17" s="4"/>
    </row>
    <row r="18" spans="1:11" ht="15" customHeight="1">
      <c r="A18" s="4"/>
      <c r="B18" s="4"/>
      <c r="C18" s="12"/>
      <c r="D18" s="34" t="s">
        <v>7</v>
      </c>
      <c r="E18" s="34" t="s">
        <v>8</v>
      </c>
      <c r="F18" s="34" t="s">
        <v>8</v>
      </c>
      <c r="G18" s="34" t="s">
        <v>8</v>
      </c>
      <c r="H18" s="4"/>
      <c r="I18" s="4"/>
      <c r="J18" s="4"/>
      <c r="K18" s="4"/>
    </row>
    <row r="19" spans="1:11" ht="14.1" customHeight="1">
      <c r="A19" s="4"/>
      <c r="B19" s="4"/>
      <c r="C19" s="1312" t="s">
        <v>371</v>
      </c>
      <c r="D19" s="1313"/>
      <c r="E19" s="1313"/>
      <c r="F19" s="1313"/>
      <c r="G19" s="1313"/>
      <c r="H19" s="4"/>
      <c r="I19" s="4"/>
      <c r="J19" s="4"/>
      <c r="K19" s="4"/>
    </row>
    <row r="20" spans="1:11" ht="14.1" customHeight="1">
      <c r="A20" s="4"/>
      <c r="B20" s="4"/>
      <c r="C20" s="13"/>
      <c r="D20" s="33">
        <v>2022</v>
      </c>
      <c r="E20" s="33">
        <v>2023</v>
      </c>
      <c r="F20" s="33">
        <v>2024</v>
      </c>
      <c r="G20" s="33">
        <v>2025</v>
      </c>
      <c r="H20" s="4"/>
      <c r="I20" s="4"/>
      <c r="J20" s="4"/>
      <c r="K20" s="4"/>
    </row>
    <row r="21" spans="1:11" ht="14.1" customHeight="1">
      <c r="A21" s="4"/>
      <c r="B21" s="4"/>
      <c r="C21" s="12"/>
      <c r="D21" s="34" t="s">
        <v>7</v>
      </c>
      <c r="E21" s="34" t="s">
        <v>8</v>
      </c>
      <c r="F21" s="34" t="s">
        <v>8</v>
      </c>
      <c r="G21" s="34" t="s">
        <v>8</v>
      </c>
      <c r="H21" s="4"/>
      <c r="I21" s="4"/>
      <c r="J21" s="4"/>
      <c r="K21" s="4"/>
    </row>
    <row r="22" spans="1:11" ht="14.1" customHeight="1">
      <c r="A22" s="4"/>
      <c r="B22" s="4"/>
      <c r="C22" s="10" t="s">
        <v>145</v>
      </c>
      <c r="D22" s="18" t="s">
        <v>348</v>
      </c>
      <c r="E22" s="18" t="s">
        <v>348</v>
      </c>
      <c r="F22" s="18" t="s">
        <v>348</v>
      </c>
      <c r="G22" s="18" t="s">
        <v>348</v>
      </c>
      <c r="H22" s="4"/>
      <c r="I22" s="4"/>
      <c r="J22" s="4"/>
      <c r="K22" s="4"/>
    </row>
    <row r="23" spans="1:11" ht="27" customHeight="1">
      <c r="A23" s="4"/>
      <c r="B23" s="4"/>
      <c r="C23" s="8" t="s">
        <v>5</v>
      </c>
      <c r="D23" s="1318" t="s">
        <v>633</v>
      </c>
      <c r="E23" s="1319"/>
      <c r="F23" s="1319"/>
      <c r="G23" s="1319"/>
      <c r="H23" s="4"/>
      <c r="I23" s="4"/>
      <c r="J23" s="4"/>
      <c r="K23" s="4"/>
    </row>
    <row r="24" spans="1:11" ht="26.1" customHeight="1">
      <c r="A24" s="4"/>
      <c r="B24" s="4"/>
      <c r="C24" s="8" t="s">
        <v>260</v>
      </c>
      <c r="D24" s="1318" t="s">
        <v>348</v>
      </c>
      <c r="E24" s="1319"/>
      <c r="F24" s="1319"/>
      <c r="G24" s="1319"/>
      <c r="H24" s="4"/>
      <c r="I24" s="4"/>
      <c r="J24" s="4"/>
      <c r="K24" s="4"/>
    </row>
    <row r="25" spans="1:11" ht="14.1" customHeight="1">
      <c r="A25" s="4"/>
      <c r="B25" s="4"/>
      <c r="C25" s="1316" t="s">
        <v>291</v>
      </c>
      <c r="D25" s="1317"/>
      <c r="E25" s="1317"/>
      <c r="F25" s="1317"/>
      <c r="G25" s="1317"/>
      <c r="H25" s="4"/>
      <c r="I25" s="4"/>
      <c r="J25" s="4"/>
      <c r="K25" s="4"/>
    </row>
    <row r="26" spans="1:11" ht="14.1" customHeight="1">
      <c r="A26" s="4"/>
      <c r="B26" s="4"/>
      <c r="C26" s="26" t="s">
        <v>1334</v>
      </c>
      <c r="D26" s="1316" t="s">
        <v>1335</v>
      </c>
      <c r="E26" s="1317"/>
      <c r="F26" s="1317"/>
      <c r="G26" s="1317"/>
      <c r="H26" s="4"/>
      <c r="I26" s="4"/>
      <c r="J26" s="4"/>
      <c r="K26" s="4"/>
    </row>
    <row r="27" spans="1:11" ht="18" customHeight="1">
      <c r="A27" s="4"/>
      <c r="B27" s="4"/>
      <c r="C27" s="14" t="s">
        <v>382</v>
      </c>
      <c r="D27" s="1314" t="s">
        <v>1336</v>
      </c>
      <c r="E27" s="1315"/>
      <c r="F27" s="1315"/>
      <c r="G27" s="1315"/>
      <c r="H27" s="4"/>
      <c r="I27" s="4"/>
      <c r="J27" s="4"/>
      <c r="K27" s="4"/>
    </row>
    <row r="28" spans="1:11" ht="18" customHeight="1">
      <c r="A28" s="4"/>
      <c r="B28" s="4"/>
      <c r="C28" s="27" t="s">
        <v>380</v>
      </c>
      <c r="D28" s="1310" t="s">
        <v>1337</v>
      </c>
      <c r="E28" s="1311"/>
      <c r="F28" s="1311"/>
      <c r="G28" s="1311"/>
      <c r="H28" s="4"/>
      <c r="I28" s="4"/>
      <c r="J28" s="4"/>
      <c r="K28" s="4"/>
    </row>
    <row r="29" spans="1:11" ht="18" customHeight="1">
      <c r="A29" s="4"/>
      <c r="B29" s="4"/>
      <c r="C29" s="27" t="s">
        <v>15</v>
      </c>
      <c r="D29" s="1310" t="s">
        <v>1338</v>
      </c>
      <c r="E29" s="1311"/>
      <c r="F29" s="1311"/>
      <c r="G29" s="1311"/>
      <c r="H29" s="4"/>
      <c r="I29" s="4"/>
      <c r="J29" s="4"/>
      <c r="K29" s="4"/>
    </row>
    <row r="30" spans="1:11" ht="15" customHeight="1">
      <c r="A30" s="4"/>
      <c r="B30" s="4"/>
      <c r="C30" s="13"/>
      <c r="D30" s="33">
        <v>2022</v>
      </c>
      <c r="E30" s="33">
        <v>2023</v>
      </c>
      <c r="F30" s="33">
        <v>2024</v>
      </c>
      <c r="G30" s="33">
        <v>2025</v>
      </c>
      <c r="H30" s="4"/>
      <c r="I30" s="4"/>
      <c r="J30" s="4"/>
      <c r="K30" s="4"/>
    </row>
    <row r="31" spans="1:11" ht="15" customHeight="1">
      <c r="A31" s="4"/>
      <c r="B31" s="4"/>
      <c r="C31" s="12"/>
      <c r="D31" s="34" t="s">
        <v>7</v>
      </c>
      <c r="E31" s="34" t="s">
        <v>8</v>
      </c>
      <c r="F31" s="34" t="s">
        <v>8</v>
      </c>
      <c r="G31" s="34" t="s">
        <v>8</v>
      </c>
      <c r="H31" s="4"/>
      <c r="I31" s="4"/>
      <c r="J31" s="4"/>
      <c r="K31" s="4"/>
    </row>
    <row r="32" spans="1:11" ht="14.1" customHeight="1">
      <c r="A32" s="4"/>
      <c r="B32" s="4"/>
      <c r="C32" s="7" t="s">
        <v>16</v>
      </c>
      <c r="D32" s="35" t="s">
        <v>926</v>
      </c>
      <c r="E32" s="35" t="s">
        <v>992</v>
      </c>
      <c r="F32" s="35" t="s">
        <v>992</v>
      </c>
      <c r="G32" s="35" t="s">
        <v>992</v>
      </c>
      <c r="H32" s="4"/>
      <c r="I32" s="4"/>
      <c r="J32" s="4"/>
      <c r="K32" s="4"/>
    </row>
    <row r="33" spans="1:11" ht="14.1" customHeight="1">
      <c r="A33" s="4"/>
      <c r="B33" s="4"/>
      <c r="C33" s="7" t="s">
        <v>481</v>
      </c>
      <c r="D33" s="35" t="s">
        <v>2848</v>
      </c>
      <c r="E33" s="35" t="s">
        <v>2847</v>
      </c>
      <c r="F33" s="35" t="s">
        <v>2847</v>
      </c>
      <c r="G33" s="35" t="s">
        <v>2847</v>
      </c>
      <c r="H33" s="4"/>
      <c r="I33" s="4"/>
      <c r="J33" s="4"/>
      <c r="K33" s="4"/>
    </row>
    <row r="34" spans="1:11" ht="14.1" customHeight="1">
      <c r="A34" s="4"/>
      <c r="B34" s="4"/>
      <c r="C34" s="7" t="s">
        <v>480</v>
      </c>
      <c r="D34" s="35" t="s">
        <v>2846</v>
      </c>
      <c r="E34" s="35" t="s">
        <v>2845</v>
      </c>
      <c r="F34" s="35" t="s">
        <v>2845</v>
      </c>
      <c r="G34" s="35" t="s">
        <v>2845</v>
      </c>
      <c r="H34" s="4"/>
      <c r="I34" s="4"/>
      <c r="J34" s="4"/>
      <c r="K34" s="4"/>
    </row>
    <row r="35" spans="1:11" ht="14.1" customHeight="1">
      <c r="A35" s="4"/>
      <c r="B35" s="4"/>
      <c r="C35" s="7" t="s">
        <v>375</v>
      </c>
      <c r="D35" s="35" t="s">
        <v>348</v>
      </c>
      <c r="E35" s="35" t="s">
        <v>1751</v>
      </c>
      <c r="F35" s="35" t="s">
        <v>372</v>
      </c>
      <c r="G35" s="35" t="s">
        <v>372</v>
      </c>
      <c r="H35" s="4"/>
      <c r="I35" s="4"/>
      <c r="J35" s="4"/>
      <c r="K35" s="4"/>
    </row>
    <row r="36" spans="1:11" ht="14.1" customHeight="1">
      <c r="A36" s="4"/>
      <c r="B36" s="4"/>
      <c r="C36" s="7" t="s">
        <v>374</v>
      </c>
      <c r="D36" s="35" t="s">
        <v>348</v>
      </c>
      <c r="E36" s="35" t="s">
        <v>2844</v>
      </c>
      <c r="F36" s="35" t="s">
        <v>372</v>
      </c>
      <c r="G36" s="35" t="s">
        <v>372</v>
      </c>
      <c r="H36" s="4"/>
      <c r="I36" s="4"/>
      <c r="J36" s="4"/>
      <c r="K36" s="4"/>
    </row>
    <row r="37" spans="1:11" ht="14.1" customHeight="1">
      <c r="A37" s="4"/>
      <c r="B37" s="4"/>
      <c r="C37" s="7" t="s">
        <v>22</v>
      </c>
      <c r="D37" s="35" t="s">
        <v>348</v>
      </c>
      <c r="E37" s="35" t="s">
        <v>2843</v>
      </c>
      <c r="F37" s="35" t="s">
        <v>372</v>
      </c>
      <c r="G37" s="35" t="s">
        <v>372</v>
      </c>
      <c r="H37" s="4"/>
      <c r="I37" s="4"/>
      <c r="J37" s="4"/>
      <c r="K37" s="4"/>
    </row>
    <row r="38" spans="1:11" ht="14.1" customHeight="1">
      <c r="A38" s="4"/>
      <c r="B38" s="4"/>
      <c r="C38" s="1312" t="s">
        <v>371</v>
      </c>
      <c r="D38" s="1313"/>
      <c r="E38" s="1313"/>
      <c r="F38" s="1313"/>
      <c r="G38" s="1313"/>
      <c r="H38" s="4"/>
      <c r="I38" s="4"/>
      <c r="J38" s="4"/>
      <c r="K38" s="4"/>
    </row>
    <row r="39" spans="1:11" ht="14.1" customHeight="1">
      <c r="A39" s="4"/>
      <c r="B39" s="4"/>
      <c r="C39" s="13"/>
      <c r="D39" s="33">
        <v>2022</v>
      </c>
      <c r="E39" s="33">
        <v>2023</v>
      </c>
      <c r="F39" s="33">
        <v>2024</v>
      </c>
      <c r="G39" s="33">
        <v>2025</v>
      </c>
      <c r="H39" s="4"/>
      <c r="I39" s="4"/>
      <c r="J39" s="4"/>
      <c r="K39" s="4"/>
    </row>
    <row r="40" spans="1:11" ht="14.1" customHeight="1">
      <c r="A40" s="4"/>
      <c r="B40" s="4"/>
      <c r="C40" s="12"/>
      <c r="D40" s="34" t="s">
        <v>7</v>
      </c>
      <c r="E40" s="34" t="s">
        <v>8</v>
      </c>
      <c r="F40" s="34" t="s">
        <v>8</v>
      </c>
      <c r="G40" s="34" t="s">
        <v>8</v>
      </c>
      <c r="H40" s="4"/>
      <c r="I40" s="4"/>
      <c r="J40" s="4"/>
      <c r="K40" s="4"/>
    </row>
    <row r="41" spans="1:11" ht="14.1" customHeight="1">
      <c r="A41" s="4"/>
      <c r="B41" s="4"/>
      <c r="C41" s="11" t="s">
        <v>368</v>
      </c>
      <c r="D41" s="30">
        <v>0</v>
      </c>
      <c r="E41" s="30">
        <v>272800000</v>
      </c>
      <c r="F41" s="30">
        <v>276000000</v>
      </c>
      <c r="G41" s="30">
        <v>276000000</v>
      </c>
      <c r="H41" s="4"/>
      <c r="I41" s="4"/>
      <c r="J41" s="4"/>
      <c r="K41" s="4"/>
    </row>
    <row r="42" spans="1:11" ht="14.1" customHeight="1">
      <c r="A42" s="4"/>
      <c r="B42" s="4"/>
      <c r="C42" s="11" t="s">
        <v>357</v>
      </c>
      <c r="D42" s="30">
        <v>0</v>
      </c>
      <c r="E42" s="30">
        <v>272800000</v>
      </c>
      <c r="F42" s="30">
        <v>276000000</v>
      </c>
      <c r="G42" s="30">
        <v>276000000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367</v>
      </c>
      <c r="D44" s="30">
        <v>0</v>
      </c>
      <c r="E44" s="30">
        <v>44200000</v>
      </c>
      <c r="F44" s="30">
        <v>41000000</v>
      </c>
      <c r="G44" s="30">
        <v>41000000</v>
      </c>
      <c r="H44" s="4"/>
      <c r="I44" s="4"/>
      <c r="J44" s="4"/>
      <c r="K44" s="4"/>
    </row>
    <row r="45" spans="1:11" ht="14.1" customHeight="1">
      <c r="A45" s="4"/>
      <c r="B45" s="4"/>
      <c r="C45" s="11" t="s">
        <v>357</v>
      </c>
      <c r="D45" s="30">
        <v>0</v>
      </c>
      <c r="E45" s="30">
        <v>44200000</v>
      </c>
      <c r="F45" s="30">
        <v>41000000</v>
      </c>
      <c r="G45" s="30">
        <v>41000000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366</v>
      </c>
      <c r="D47" s="30">
        <v>0</v>
      </c>
      <c r="E47" s="30">
        <v>60900000</v>
      </c>
      <c r="F47" s="30">
        <v>60900000</v>
      </c>
      <c r="G47" s="30">
        <v>60900000</v>
      </c>
      <c r="H47" s="4"/>
      <c r="I47" s="4"/>
      <c r="J47" s="4"/>
      <c r="K47" s="4"/>
    </row>
    <row r="48" spans="1:11" ht="14.1" customHeight="1">
      <c r="A48" s="4"/>
      <c r="B48" s="4"/>
      <c r="C48" s="11" t="s">
        <v>357</v>
      </c>
      <c r="D48" s="30">
        <v>0</v>
      </c>
      <c r="E48" s="30">
        <v>60900000</v>
      </c>
      <c r="F48" s="30">
        <v>60900000</v>
      </c>
      <c r="G48" s="30">
        <v>60900000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365</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370</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363</v>
      </c>
      <c r="D56" s="30">
        <v>0</v>
      </c>
      <c r="E56" s="30">
        <v>0</v>
      </c>
      <c r="F56" s="30">
        <v>0</v>
      </c>
      <c r="G56" s="30">
        <v>0</v>
      </c>
      <c r="H56" s="4"/>
      <c r="I56" s="4"/>
      <c r="J56" s="4"/>
      <c r="K56" s="4"/>
    </row>
    <row r="57" spans="1:11" ht="14.1" customHeight="1">
      <c r="A57" s="4"/>
      <c r="B57" s="4"/>
      <c r="C57" s="11" t="s">
        <v>357</v>
      </c>
      <c r="D57" s="30">
        <v>0</v>
      </c>
      <c r="E57" s="30">
        <v>0</v>
      </c>
      <c r="F57" s="30">
        <v>0</v>
      </c>
      <c r="G57" s="30">
        <v>0</v>
      </c>
      <c r="H57" s="4"/>
      <c r="I57" s="4"/>
      <c r="J57" s="4"/>
      <c r="K57" s="4"/>
    </row>
    <row r="58" spans="1:11" ht="14.1" customHeight="1">
      <c r="A58" s="4"/>
      <c r="B58" s="4"/>
      <c r="C58" s="11" t="s">
        <v>361</v>
      </c>
      <c r="D58" s="30">
        <v>0</v>
      </c>
      <c r="E58" s="30">
        <v>0</v>
      </c>
      <c r="F58" s="30">
        <v>0</v>
      </c>
      <c r="G58" s="30">
        <v>0</v>
      </c>
      <c r="H58" s="4"/>
      <c r="I58" s="4"/>
      <c r="J58" s="4"/>
      <c r="K58" s="4"/>
    </row>
    <row r="59" spans="1:11" ht="14.1" customHeight="1">
      <c r="A59" s="4"/>
      <c r="B59" s="4"/>
      <c r="C59" s="11" t="s">
        <v>362</v>
      </c>
      <c r="D59" s="30">
        <v>0</v>
      </c>
      <c r="E59" s="30">
        <v>0</v>
      </c>
      <c r="F59" s="30">
        <v>0</v>
      </c>
      <c r="G59" s="30">
        <v>0</v>
      </c>
      <c r="H59" s="4"/>
      <c r="I59" s="4"/>
      <c r="J59" s="4"/>
      <c r="K59" s="4"/>
    </row>
    <row r="60" spans="1:11" ht="14.1" customHeight="1">
      <c r="A60" s="4"/>
      <c r="B60" s="4"/>
      <c r="C60" s="11" t="s">
        <v>357</v>
      </c>
      <c r="D60" s="30">
        <v>0</v>
      </c>
      <c r="E60" s="30">
        <v>0</v>
      </c>
      <c r="F60" s="30">
        <v>0</v>
      </c>
      <c r="G60" s="30">
        <v>0</v>
      </c>
      <c r="H60" s="4"/>
      <c r="I60" s="4"/>
      <c r="J60" s="4"/>
      <c r="K60" s="4"/>
    </row>
    <row r="61" spans="1:11" ht="14.1" customHeight="1">
      <c r="A61" s="4"/>
      <c r="B61" s="4"/>
      <c r="C61" s="11" t="s">
        <v>361</v>
      </c>
      <c r="D61" s="30">
        <v>0</v>
      </c>
      <c r="E61" s="30">
        <v>0</v>
      </c>
      <c r="F61" s="30">
        <v>0</v>
      </c>
      <c r="G61" s="30">
        <v>0</v>
      </c>
      <c r="H61" s="4"/>
      <c r="I61" s="4"/>
      <c r="J61" s="4"/>
      <c r="K61" s="4"/>
    </row>
    <row r="62" spans="1:11" ht="14.1" customHeight="1">
      <c r="A62" s="4"/>
      <c r="B62" s="4"/>
      <c r="C62" s="11" t="s">
        <v>360</v>
      </c>
      <c r="D62" s="30">
        <v>0</v>
      </c>
      <c r="E62" s="30">
        <v>0</v>
      </c>
      <c r="F62" s="30">
        <v>0</v>
      </c>
      <c r="G62" s="30">
        <v>0</v>
      </c>
      <c r="H62" s="4"/>
      <c r="I62" s="4"/>
      <c r="J62" s="4"/>
      <c r="K62" s="4"/>
    </row>
    <row r="63" spans="1:11" ht="14.1" customHeight="1">
      <c r="A63" s="4"/>
      <c r="B63" s="4"/>
      <c r="C63" s="11" t="s">
        <v>357</v>
      </c>
      <c r="D63" s="30">
        <v>0</v>
      </c>
      <c r="E63" s="30">
        <v>0</v>
      </c>
      <c r="F63" s="30">
        <v>0</v>
      </c>
      <c r="G63" s="30">
        <v>0</v>
      </c>
      <c r="H63" s="4"/>
      <c r="I63" s="4"/>
      <c r="J63" s="4"/>
      <c r="K63" s="4"/>
    </row>
    <row r="64" spans="1:11" ht="14.1" customHeight="1">
      <c r="A64" s="4"/>
      <c r="B64" s="4"/>
      <c r="C64" s="11" t="s">
        <v>356</v>
      </c>
      <c r="D64" s="30">
        <v>0</v>
      </c>
      <c r="E64" s="30">
        <v>0</v>
      </c>
      <c r="F64" s="30">
        <v>0</v>
      </c>
      <c r="G64" s="30">
        <v>0</v>
      </c>
      <c r="H64" s="4"/>
      <c r="I64" s="4"/>
      <c r="J64" s="4"/>
      <c r="K64" s="4"/>
    </row>
    <row r="65" spans="1:11" ht="14.1" customHeight="1">
      <c r="A65" s="4"/>
      <c r="B65" s="4"/>
      <c r="C65" s="11" t="s">
        <v>355</v>
      </c>
      <c r="D65" s="30">
        <v>0</v>
      </c>
      <c r="E65" s="30">
        <v>0</v>
      </c>
      <c r="F65" s="30">
        <v>0</v>
      </c>
      <c r="G65" s="30">
        <v>0</v>
      </c>
      <c r="H65" s="4"/>
      <c r="I65" s="4"/>
      <c r="J65" s="4"/>
      <c r="K65" s="4"/>
    </row>
    <row r="66" spans="1:11" ht="14.1" customHeight="1">
      <c r="A66" s="4"/>
      <c r="B66" s="4"/>
      <c r="C66" s="11" t="s">
        <v>354</v>
      </c>
      <c r="D66" s="30">
        <v>0</v>
      </c>
      <c r="E66" s="30">
        <v>0</v>
      </c>
      <c r="F66" s="30">
        <v>0</v>
      </c>
      <c r="G66" s="30">
        <v>0</v>
      </c>
      <c r="H66" s="4"/>
      <c r="I66" s="4"/>
      <c r="J66" s="4"/>
      <c r="K66" s="4"/>
    </row>
    <row r="67" spans="1:11" ht="14.1" customHeight="1">
      <c r="A67" s="4"/>
      <c r="B67" s="4"/>
      <c r="C67" s="11" t="s">
        <v>353</v>
      </c>
      <c r="D67" s="30">
        <v>0</v>
      </c>
      <c r="E67" s="30">
        <v>0</v>
      </c>
      <c r="F67" s="30">
        <v>0</v>
      </c>
      <c r="G67" s="30">
        <v>0</v>
      </c>
      <c r="H67" s="4"/>
      <c r="I67" s="4"/>
      <c r="J67" s="4"/>
      <c r="K67" s="4"/>
    </row>
    <row r="68" spans="1:11" ht="14.1" customHeight="1">
      <c r="A68" s="4"/>
      <c r="B68" s="4"/>
      <c r="C68" s="11" t="s">
        <v>359</v>
      </c>
      <c r="D68" s="30">
        <v>0</v>
      </c>
      <c r="E68" s="30">
        <v>0</v>
      </c>
      <c r="F68" s="30">
        <v>0</v>
      </c>
      <c r="G68" s="30">
        <v>0</v>
      </c>
      <c r="H68" s="4"/>
      <c r="I68" s="4"/>
      <c r="J68" s="4"/>
      <c r="K68" s="4"/>
    </row>
    <row r="69" spans="1:11" ht="14.1" customHeight="1">
      <c r="A69" s="4"/>
      <c r="B69" s="4"/>
      <c r="C69" s="11" t="s">
        <v>357</v>
      </c>
      <c r="D69" s="30">
        <v>0</v>
      </c>
      <c r="E69" s="30">
        <v>0</v>
      </c>
      <c r="F69" s="30">
        <v>0</v>
      </c>
      <c r="G69" s="30">
        <v>0</v>
      </c>
      <c r="H69" s="4"/>
      <c r="I69" s="4"/>
      <c r="J69" s="4"/>
      <c r="K69" s="4"/>
    </row>
    <row r="70" spans="1:11" ht="14.1" customHeight="1">
      <c r="A70" s="4"/>
      <c r="B70" s="4"/>
      <c r="C70" s="11" t="s">
        <v>356</v>
      </c>
      <c r="D70" s="30">
        <v>0</v>
      </c>
      <c r="E70" s="30">
        <v>0</v>
      </c>
      <c r="F70" s="30">
        <v>0</v>
      </c>
      <c r="G70" s="30">
        <v>0</v>
      </c>
      <c r="H70" s="4"/>
      <c r="I70" s="4"/>
      <c r="J70" s="4"/>
      <c r="K70" s="4"/>
    </row>
    <row r="71" spans="1:11" ht="14.1" customHeight="1">
      <c r="A71" s="4"/>
      <c r="B71" s="4"/>
      <c r="C71" s="11" t="s">
        <v>355</v>
      </c>
      <c r="D71" s="30">
        <v>0</v>
      </c>
      <c r="E71" s="30">
        <v>0</v>
      </c>
      <c r="F71" s="30">
        <v>0</v>
      </c>
      <c r="G71" s="30">
        <v>0</v>
      </c>
      <c r="H71" s="4"/>
      <c r="I71" s="4"/>
      <c r="J71" s="4"/>
      <c r="K71" s="4"/>
    </row>
    <row r="72" spans="1:11" ht="14.1" customHeight="1">
      <c r="A72" s="4"/>
      <c r="B72" s="4"/>
      <c r="C72" s="11" t="s">
        <v>354</v>
      </c>
      <c r="D72" s="30">
        <v>0</v>
      </c>
      <c r="E72" s="30">
        <v>0</v>
      </c>
      <c r="F72" s="30">
        <v>0</v>
      </c>
      <c r="G72" s="30">
        <v>0</v>
      </c>
      <c r="H72" s="4"/>
      <c r="I72" s="4"/>
      <c r="J72" s="4"/>
      <c r="K72" s="4"/>
    </row>
    <row r="73" spans="1:11" ht="14.1" customHeight="1">
      <c r="A73" s="4"/>
      <c r="B73" s="4"/>
      <c r="C73" s="11" t="s">
        <v>353</v>
      </c>
      <c r="D73" s="30">
        <v>0</v>
      </c>
      <c r="E73" s="30">
        <v>0</v>
      </c>
      <c r="F73" s="30">
        <v>0</v>
      </c>
      <c r="G73" s="30">
        <v>0</v>
      </c>
      <c r="H73" s="4"/>
      <c r="I73" s="4"/>
      <c r="J73" s="4"/>
      <c r="K73" s="4"/>
    </row>
    <row r="74" spans="1:11" ht="14.1" customHeight="1">
      <c r="A74" s="4"/>
      <c r="B74" s="4"/>
      <c r="C74" s="11" t="s">
        <v>358</v>
      </c>
      <c r="D74" s="30">
        <v>0</v>
      </c>
      <c r="E74" s="30">
        <v>0</v>
      </c>
      <c r="F74" s="30">
        <v>0</v>
      </c>
      <c r="G74" s="30">
        <v>0</v>
      </c>
      <c r="H74" s="4"/>
      <c r="I74" s="4"/>
      <c r="J74" s="4"/>
      <c r="K74" s="4"/>
    </row>
    <row r="75" spans="1:11" ht="14.1" customHeight="1">
      <c r="A75" s="4"/>
      <c r="B75" s="4"/>
      <c r="C75" s="11" t="s">
        <v>357</v>
      </c>
      <c r="D75" s="30">
        <v>0</v>
      </c>
      <c r="E75" s="30">
        <v>0</v>
      </c>
      <c r="F75" s="30">
        <v>0</v>
      </c>
      <c r="G75" s="30">
        <v>0</v>
      </c>
      <c r="H75" s="4"/>
      <c r="I75" s="4"/>
      <c r="J75" s="4"/>
      <c r="K75" s="4"/>
    </row>
    <row r="76" spans="1:11" ht="14.1" customHeight="1">
      <c r="A76" s="4"/>
      <c r="B76" s="4"/>
      <c r="C76" s="11" t="s">
        <v>356</v>
      </c>
      <c r="D76" s="30">
        <v>0</v>
      </c>
      <c r="E76" s="30">
        <v>0</v>
      </c>
      <c r="F76" s="30">
        <v>0</v>
      </c>
      <c r="G76" s="30">
        <v>0</v>
      </c>
      <c r="H76" s="4"/>
      <c r="I76" s="4"/>
      <c r="J76" s="4"/>
      <c r="K76" s="4"/>
    </row>
    <row r="77" spans="1:11" ht="14.1" customHeight="1">
      <c r="A77" s="4"/>
      <c r="B77" s="4"/>
      <c r="C77" s="11" t="s">
        <v>355</v>
      </c>
      <c r="D77" s="30">
        <v>0</v>
      </c>
      <c r="E77" s="30">
        <v>0</v>
      </c>
      <c r="F77" s="30">
        <v>0</v>
      </c>
      <c r="G77" s="30">
        <v>0</v>
      </c>
      <c r="H77" s="4"/>
      <c r="I77" s="4"/>
      <c r="J77" s="4"/>
      <c r="K77" s="4"/>
    </row>
    <row r="78" spans="1:11" ht="14.1" customHeight="1">
      <c r="A78" s="4"/>
      <c r="B78" s="4"/>
      <c r="C78" s="11" t="s">
        <v>354</v>
      </c>
      <c r="D78" s="30">
        <v>0</v>
      </c>
      <c r="E78" s="30">
        <v>0</v>
      </c>
      <c r="F78" s="30">
        <v>0</v>
      </c>
      <c r="G78" s="30">
        <v>0</v>
      </c>
      <c r="H78" s="4"/>
      <c r="I78" s="4"/>
      <c r="J78" s="4"/>
      <c r="K78" s="4"/>
    </row>
    <row r="79" spans="1:11" ht="14.1" customHeight="1">
      <c r="A79" s="4"/>
      <c r="B79" s="4"/>
      <c r="C79" s="11" t="s">
        <v>353</v>
      </c>
      <c r="D79" s="30">
        <v>0</v>
      </c>
      <c r="E79" s="30">
        <v>0</v>
      </c>
      <c r="F79" s="30">
        <v>0</v>
      </c>
      <c r="G79" s="30">
        <v>0</v>
      </c>
      <c r="H79" s="4"/>
      <c r="I79" s="4"/>
      <c r="J79" s="4"/>
      <c r="K79" s="4"/>
    </row>
    <row r="80" spans="1:11" ht="14.1" customHeight="1">
      <c r="A80" s="4"/>
      <c r="B80" s="4"/>
      <c r="C80" s="11" t="s">
        <v>352</v>
      </c>
      <c r="D80" s="30">
        <v>0</v>
      </c>
      <c r="E80" s="30">
        <v>0</v>
      </c>
      <c r="F80" s="30">
        <v>0</v>
      </c>
      <c r="G80" s="30">
        <v>0</v>
      </c>
      <c r="H80" s="4"/>
      <c r="I80" s="4"/>
      <c r="J80" s="4"/>
      <c r="K80" s="4"/>
    </row>
    <row r="81" spans="1:11" ht="14.1" customHeight="1">
      <c r="A81" s="4"/>
      <c r="B81" s="4"/>
      <c r="C81" s="11" t="s">
        <v>351</v>
      </c>
      <c r="D81" s="30">
        <v>0</v>
      </c>
      <c r="E81" s="30">
        <v>0</v>
      </c>
      <c r="F81" s="30">
        <v>0</v>
      </c>
      <c r="G81" s="30">
        <v>0</v>
      </c>
      <c r="H81" s="4"/>
      <c r="I81" s="4"/>
      <c r="J81" s="4"/>
      <c r="K81" s="4"/>
    </row>
    <row r="82" spans="1:11" ht="14.1" customHeight="1">
      <c r="A82" s="4"/>
      <c r="B82" s="4"/>
      <c r="C82" s="10" t="s">
        <v>145</v>
      </c>
      <c r="D82" s="30">
        <v>0</v>
      </c>
      <c r="E82" s="30">
        <v>377900000</v>
      </c>
      <c r="F82" s="30">
        <v>377900000</v>
      </c>
      <c r="G82" s="30">
        <v>377900000</v>
      </c>
      <c r="H82" s="4"/>
      <c r="I82" s="4"/>
      <c r="J82" s="4"/>
      <c r="K82" s="4"/>
    </row>
    <row r="83" spans="1:11" ht="18" customHeight="1">
      <c r="A83" s="4"/>
      <c r="B83" s="4"/>
      <c r="C83" s="14" t="s">
        <v>382</v>
      </c>
      <c r="D83" s="1314" t="s">
        <v>1339</v>
      </c>
      <c r="E83" s="1315"/>
      <c r="F83" s="1315"/>
      <c r="G83" s="1315"/>
      <c r="H83" s="4"/>
      <c r="I83" s="4"/>
      <c r="J83" s="4"/>
      <c r="K83" s="4"/>
    </row>
    <row r="84" spans="1:11" ht="18" customHeight="1">
      <c r="A84" s="4"/>
      <c r="B84" s="4"/>
      <c r="C84" s="27" t="s">
        <v>380</v>
      </c>
      <c r="D84" s="1310" t="s">
        <v>1340</v>
      </c>
      <c r="E84" s="1311"/>
      <c r="F84" s="1311"/>
      <c r="G84" s="1311"/>
      <c r="H84" s="4"/>
      <c r="I84" s="4"/>
      <c r="J84" s="4"/>
      <c r="K84" s="4"/>
    </row>
    <row r="85" spans="1:11" ht="18" customHeight="1">
      <c r="A85" s="4"/>
      <c r="B85" s="4"/>
      <c r="C85" s="27" t="s">
        <v>15</v>
      </c>
      <c r="D85" s="1310" t="s">
        <v>1341</v>
      </c>
      <c r="E85" s="1311"/>
      <c r="F85" s="1311"/>
      <c r="G85" s="1311"/>
      <c r="H85" s="4"/>
      <c r="I85" s="4"/>
      <c r="J85" s="4"/>
      <c r="K85" s="4"/>
    </row>
    <row r="86" spans="1:11" ht="15" customHeight="1">
      <c r="A86" s="4"/>
      <c r="B86" s="4"/>
      <c r="C86" s="13"/>
      <c r="D86" s="33">
        <v>2022</v>
      </c>
      <c r="E86" s="33">
        <v>2023</v>
      </c>
      <c r="F86" s="33">
        <v>2024</v>
      </c>
      <c r="G86" s="33">
        <v>2025</v>
      </c>
      <c r="H86" s="4"/>
      <c r="I86" s="4"/>
      <c r="J86" s="4"/>
      <c r="K86" s="4"/>
    </row>
    <row r="87" spans="1:11" ht="15" customHeight="1">
      <c r="A87" s="4"/>
      <c r="B87" s="4"/>
      <c r="C87" s="12"/>
      <c r="D87" s="34" t="s">
        <v>7</v>
      </c>
      <c r="E87" s="34" t="s">
        <v>8</v>
      </c>
      <c r="F87" s="34" t="s">
        <v>8</v>
      </c>
      <c r="G87" s="34" t="s">
        <v>8</v>
      </c>
      <c r="H87" s="4"/>
      <c r="I87" s="4"/>
      <c r="J87" s="4"/>
      <c r="K87" s="4"/>
    </row>
    <row r="88" spans="1:11" ht="14.1" customHeight="1">
      <c r="A88" s="4"/>
      <c r="B88" s="4"/>
      <c r="C88" s="7" t="s">
        <v>16</v>
      </c>
      <c r="D88" s="35" t="s">
        <v>1342</v>
      </c>
      <c r="E88" s="35" t="s">
        <v>1402</v>
      </c>
      <c r="F88" s="35" t="s">
        <v>1402</v>
      </c>
      <c r="G88" s="35" t="s">
        <v>1402</v>
      </c>
      <c r="H88" s="4"/>
      <c r="I88" s="4"/>
      <c r="J88" s="4"/>
      <c r="K88" s="4"/>
    </row>
    <row r="89" spans="1:11" ht="14.1" customHeight="1">
      <c r="A89" s="4"/>
      <c r="B89" s="4"/>
      <c r="C89" s="7" t="s">
        <v>481</v>
      </c>
      <c r="D89" s="35" t="s">
        <v>2842</v>
      </c>
      <c r="E89" s="35" t="s">
        <v>2841</v>
      </c>
      <c r="F89" s="35" t="s">
        <v>2840</v>
      </c>
      <c r="G89" s="35" t="s">
        <v>2839</v>
      </c>
      <c r="H89" s="4"/>
      <c r="I89" s="4"/>
      <c r="J89" s="4"/>
      <c r="K89" s="4"/>
    </row>
    <row r="90" spans="1:11" ht="14.1" customHeight="1">
      <c r="A90" s="4"/>
      <c r="B90" s="4"/>
      <c r="C90" s="7" t="s">
        <v>480</v>
      </c>
      <c r="D90" s="35" t="s">
        <v>2838</v>
      </c>
      <c r="E90" s="35" t="s">
        <v>2837</v>
      </c>
      <c r="F90" s="35" t="s">
        <v>2836</v>
      </c>
      <c r="G90" s="35" t="s">
        <v>2835</v>
      </c>
      <c r="H90" s="4"/>
      <c r="I90" s="4"/>
      <c r="J90" s="4"/>
      <c r="K90" s="4"/>
    </row>
    <row r="91" spans="1:11" ht="14.1" customHeight="1">
      <c r="A91" s="4"/>
      <c r="B91" s="4"/>
      <c r="C91" s="7" t="s">
        <v>375</v>
      </c>
      <c r="D91" s="35" t="s">
        <v>348</v>
      </c>
      <c r="E91" s="35" t="s">
        <v>1752</v>
      </c>
      <c r="F91" s="35" t="s">
        <v>372</v>
      </c>
      <c r="G91" s="35" t="s">
        <v>372</v>
      </c>
      <c r="H91" s="4"/>
      <c r="I91" s="4"/>
      <c r="J91" s="4"/>
      <c r="K91" s="4"/>
    </row>
    <row r="92" spans="1:11" ht="14.1" customHeight="1">
      <c r="A92" s="4"/>
      <c r="B92" s="4"/>
      <c r="C92" s="7" t="s">
        <v>374</v>
      </c>
      <c r="D92" s="35" t="s">
        <v>348</v>
      </c>
      <c r="E92" s="35" t="s">
        <v>2834</v>
      </c>
      <c r="F92" s="35" t="s">
        <v>2832</v>
      </c>
      <c r="G92" s="35" t="s">
        <v>2831</v>
      </c>
      <c r="H92" s="4"/>
      <c r="I92" s="4"/>
      <c r="J92" s="4"/>
      <c r="K92" s="4"/>
    </row>
    <row r="93" spans="1:11" ht="14.1" customHeight="1">
      <c r="A93" s="4"/>
      <c r="B93" s="4"/>
      <c r="C93" s="7" t="s">
        <v>22</v>
      </c>
      <c r="D93" s="35" t="s">
        <v>348</v>
      </c>
      <c r="E93" s="35" t="s">
        <v>2833</v>
      </c>
      <c r="F93" s="35" t="s">
        <v>2832</v>
      </c>
      <c r="G93" s="35" t="s">
        <v>2831</v>
      </c>
      <c r="H93" s="4"/>
      <c r="I93" s="4"/>
      <c r="J93" s="4"/>
      <c r="K93" s="4"/>
    </row>
    <row r="94" spans="1:11" ht="14.1" customHeight="1">
      <c r="A94" s="4"/>
      <c r="B94" s="4"/>
      <c r="C94" s="1312" t="s">
        <v>371</v>
      </c>
      <c r="D94" s="1313"/>
      <c r="E94" s="1313"/>
      <c r="F94" s="1313"/>
      <c r="G94" s="1313"/>
      <c r="H94" s="4"/>
      <c r="I94" s="4"/>
      <c r="J94" s="4"/>
      <c r="K94" s="4"/>
    </row>
    <row r="95" spans="1:11" ht="14.1" customHeight="1">
      <c r="A95" s="4"/>
      <c r="B95" s="4"/>
      <c r="C95" s="13"/>
      <c r="D95" s="33">
        <v>2022</v>
      </c>
      <c r="E95" s="33">
        <v>2023</v>
      </c>
      <c r="F95" s="33">
        <v>2024</v>
      </c>
      <c r="G95" s="33">
        <v>2025</v>
      </c>
      <c r="H95" s="4"/>
      <c r="I95" s="4"/>
      <c r="J95" s="4"/>
      <c r="K95" s="4"/>
    </row>
    <row r="96" spans="1:11" ht="14.1" customHeight="1">
      <c r="A96" s="4"/>
      <c r="B96" s="4"/>
      <c r="C96" s="12"/>
      <c r="D96" s="34" t="s">
        <v>7</v>
      </c>
      <c r="E96" s="34" t="s">
        <v>8</v>
      </c>
      <c r="F96" s="34" t="s">
        <v>8</v>
      </c>
      <c r="G96" s="34" t="s">
        <v>8</v>
      </c>
      <c r="H96" s="4"/>
      <c r="I96" s="4"/>
      <c r="J96" s="4"/>
      <c r="K96" s="4"/>
    </row>
    <row r="97" spans="1:11" ht="14.1" customHeight="1">
      <c r="A97" s="4"/>
      <c r="B97" s="4"/>
      <c r="C97" s="11" t="s">
        <v>368</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367</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366</v>
      </c>
      <c r="D103" s="30">
        <v>0</v>
      </c>
      <c r="E103" s="30">
        <v>103600000</v>
      </c>
      <c r="F103" s="30">
        <v>108100000</v>
      </c>
      <c r="G103" s="30">
        <v>114100000</v>
      </c>
      <c r="H103" s="4"/>
      <c r="I103" s="4"/>
      <c r="J103" s="4"/>
      <c r="K103" s="4"/>
    </row>
    <row r="104" spans="1:11" ht="14.1" customHeight="1">
      <c r="A104" s="4"/>
      <c r="B104" s="4"/>
      <c r="C104" s="11" t="s">
        <v>357</v>
      </c>
      <c r="D104" s="30">
        <v>0</v>
      </c>
      <c r="E104" s="30">
        <v>103600000</v>
      </c>
      <c r="F104" s="30">
        <v>108100000</v>
      </c>
      <c r="G104" s="30">
        <v>114100000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365</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370</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363</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361</v>
      </c>
      <c r="D114" s="30">
        <v>0</v>
      </c>
      <c r="E114" s="30">
        <v>0</v>
      </c>
      <c r="F114" s="30">
        <v>0</v>
      </c>
      <c r="G114" s="30">
        <v>0</v>
      </c>
      <c r="H114" s="4"/>
      <c r="I114" s="4"/>
      <c r="J114" s="4"/>
      <c r="K114" s="4"/>
    </row>
    <row r="115" spans="1:11" ht="14.1" customHeight="1">
      <c r="A115" s="4"/>
      <c r="B115" s="4"/>
      <c r="C115" s="11" t="s">
        <v>362</v>
      </c>
      <c r="D115" s="30">
        <v>0</v>
      </c>
      <c r="E115" s="30">
        <v>0</v>
      </c>
      <c r="F115" s="30">
        <v>0</v>
      </c>
      <c r="G115" s="30">
        <v>0</v>
      </c>
      <c r="H115" s="4"/>
      <c r="I115" s="4"/>
      <c r="J115" s="4"/>
      <c r="K115" s="4"/>
    </row>
    <row r="116" spans="1:11" ht="14.1" customHeight="1">
      <c r="A116" s="4"/>
      <c r="B116" s="4"/>
      <c r="C116" s="11" t="s">
        <v>357</v>
      </c>
      <c r="D116" s="30">
        <v>0</v>
      </c>
      <c r="E116" s="30">
        <v>0</v>
      </c>
      <c r="F116" s="30">
        <v>0</v>
      </c>
      <c r="G116" s="30">
        <v>0</v>
      </c>
      <c r="H116" s="4"/>
      <c r="I116" s="4"/>
      <c r="J116" s="4"/>
      <c r="K116" s="4"/>
    </row>
    <row r="117" spans="1:11" ht="14.1" customHeight="1">
      <c r="A117" s="4"/>
      <c r="B117" s="4"/>
      <c r="C117" s="11" t="s">
        <v>361</v>
      </c>
      <c r="D117" s="30">
        <v>0</v>
      </c>
      <c r="E117" s="30">
        <v>0</v>
      </c>
      <c r="F117" s="30">
        <v>0</v>
      </c>
      <c r="G117" s="30">
        <v>0</v>
      </c>
      <c r="H117" s="4"/>
      <c r="I117" s="4"/>
      <c r="J117" s="4"/>
      <c r="K117" s="4"/>
    </row>
    <row r="118" spans="1:11" ht="14.1" customHeight="1">
      <c r="A118" s="4"/>
      <c r="B118" s="4"/>
      <c r="C118" s="11" t="s">
        <v>360</v>
      </c>
      <c r="D118" s="30">
        <v>0</v>
      </c>
      <c r="E118" s="30">
        <v>0</v>
      </c>
      <c r="F118" s="30">
        <v>0</v>
      </c>
      <c r="G118" s="30">
        <v>0</v>
      </c>
      <c r="H118" s="4"/>
      <c r="I118" s="4"/>
      <c r="J118" s="4"/>
      <c r="K118" s="4"/>
    </row>
    <row r="119" spans="1:11" ht="14.1" customHeight="1">
      <c r="A119" s="4"/>
      <c r="B119" s="4"/>
      <c r="C119" s="11" t="s">
        <v>357</v>
      </c>
      <c r="D119" s="30">
        <v>0</v>
      </c>
      <c r="E119" s="30">
        <v>0</v>
      </c>
      <c r="F119" s="30">
        <v>0</v>
      </c>
      <c r="G119" s="30">
        <v>0</v>
      </c>
      <c r="H119" s="4"/>
      <c r="I119" s="4"/>
      <c r="J119" s="4"/>
      <c r="K119" s="4"/>
    </row>
    <row r="120" spans="1:11" ht="14.1" customHeight="1">
      <c r="A120" s="4"/>
      <c r="B120" s="4"/>
      <c r="C120" s="11" t="s">
        <v>356</v>
      </c>
      <c r="D120" s="30">
        <v>0</v>
      </c>
      <c r="E120" s="30">
        <v>0</v>
      </c>
      <c r="F120" s="30">
        <v>0</v>
      </c>
      <c r="G120" s="30">
        <v>0</v>
      </c>
      <c r="H120" s="4"/>
      <c r="I120" s="4"/>
      <c r="J120" s="4"/>
      <c r="K120" s="4"/>
    </row>
    <row r="121" spans="1:11" ht="14.1" customHeight="1">
      <c r="A121" s="4"/>
      <c r="B121" s="4"/>
      <c r="C121" s="11" t="s">
        <v>355</v>
      </c>
      <c r="D121" s="30">
        <v>0</v>
      </c>
      <c r="E121" s="30">
        <v>0</v>
      </c>
      <c r="F121" s="30">
        <v>0</v>
      </c>
      <c r="G121" s="30">
        <v>0</v>
      </c>
      <c r="H121" s="4"/>
      <c r="I121" s="4"/>
      <c r="J121" s="4"/>
      <c r="K121" s="4"/>
    </row>
    <row r="122" spans="1:11" ht="14.1" customHeight="1">
      <c r="A122" s="4"/>
      <c r="B122" s="4"/>
      <c r="C122" s="11" t="s">
        <v>354</v>
      </c>
      <c r="D122" s="30">
        <v>0</v>
      </c>
      <c r="E122" s="30">
        <v>0</v>
      </c>
      <c r="F122" s="30">
        <v>0</v>
      </c>
      <c r="G122" s="30">
        <v>0</v>
      </c>
      <c r="H122" s="4"/>
      <c r="I122" s="4"/>
      <c r="J122" s="4"/>
      <c r="K122" s="4"/>
    </row>
    <row r="123" spans="1:11" ht="14.1" customHeight="1">
      <c r="A123" s="4"/>
      <c r="B123" s="4"/>
      <c r="C123" s="11" t="s">
        <v>353</v>
      </c>
      <c r="D123" s="30">
        <v>0</v>
      </c>
      <c r="E123" s="30">
        <v>0</v>
      </c>
      <c r="F123" s="30">
        <v>0</v>
      </c>
      <c r="G123" s="30">
        <v>0</v>
      </c>
      <c r="H123" s="4"/>
      <c r="I123" s="4"/>
      <c r="J123" s="4"/>
      <c r="K123" s="4"/>
    </row>
    <row r="124" spans="1:11" ht="14.1" customHeight="1">
      <c r="A124" s="4"/>
      <c r="B124" s="4"/>
      <c r="C124" s="11" t="s">
        <v>359</v>
      </c>
      <c r="D124" s="30">
        <v>0</v>
      </c>
      <c r="E124" s="30">
        <v>0</v>
      </c>
      <c r="F124" s="30">
        <v>0</v>
      </c>
      <c r="G124" s="30">
        <v>0</v>
      </c>
      <c r="H124" s="4"/>
      <c r="I124" s="4"/>
      <c r="J124" s="4"/>
      <c r="K124" s="4"/>
    </row>
    <row r="125" spans="1:11" ht="14.1" customHeight="1">
      <c r="A125" s="4"/>
      <c r="B125" s="4"/>
      <c r="C125" s="11" t="s">
        <v>357</v>
      </c>
      <c r="D125" s="30">
        <v>0</v>
      </c>
      <c r="E125" s="30">
        <v>0</v>
      </c>
      <c r="F125" s="30">
        <v>0</v>
      </c>
      <c r="G125" s="30">
        <v>0</v>
      </c>
      <c r="H125" s="4"/>
      <c r="I125" s="4"/>
      <c r="J125" s="4"/>
      <c r="K125" s="4"/>
    </row>
    <row r="126" spans="1:11" ht="14.1" customHeight="1">
      <c r="A126" s="4"/>
      <c r="B126" s="4"/>
      <c r="C126" s="11" t="s">
        <v>356</v>
      </c>
      <c r="D126" s="30">
        <v>0</v>
      </c>
      <c r="E126" s="30">
        <v>0</v>
      </c>
      <c r="F126" s="30">
        <v>0</v>
      </c>
      <c r="G126" s="30">
        <v>0</v>
      </c>
      <c r="H126" s="4"/>
      <c r="I126" s="4"/>
      <c r="J126" s="4"/>
      <c r="K126" s="4"/>
    </row>
    <row r="127" spans="1:11" ht="14.1" customHeight="1">
      <c r="A127" s="4"/>
      <c r="B127" s="4"/>
      <c r="C127" s="11" t="s">
        <v>355</v>
      </c>
      <c r="D127" s="30">
        <v>0</v>
      </c>
      <c r="E127" s="30">
        <v>0</v>
      </c>
      <c r="F127" s="30">
        <v>0</v>
      </c>
      <c r="G127" s="30">
        <v>0</v>
      </c>
      <c r="H127" s="4"/>
      <c r="I127" s="4"/>
      <c r="J127" s="4"/>
      <c r="K127" s="4"/>
    </row>
    <row r="128" spans="1:11" ht="14.1" customHeight="1">
      <c r="A128" s="4"/>
      <c r="B128" s="4"/>
      <c r="C128" s="11" t="s">
        <v>354</v>
      </c>
      <c r="D128" s="30">
        <v>0</v>
      </c>
      <c r="E128" s="30">
        <v>0</v>
      </c>
      <c r="F128" s="30">
        <v>0</v>
      </c>
      <c r="G128" s="30">
        <v>0</v>
      </c>
      <c r="H128" s="4"/>
      <c r="I128" s="4"/>
      <c r="J128" s="4"/>
      <c r="K128" s="4"/>
    </row>
    <row r="129" spans="1:11" ht="14.1" customHeight="1">
      <c r="A129" s="4"/>
      <c r="B129" s="4"/>
      <c r="C129" s="11" t="s">
        <v>353</v>
      </c>
      <c r="D129" s="30">
        <v>0</v>
      </c>
      <c r="E129" s="30">
        <v>0</v>
      </c>
      <c r="F129" s="30">
        <v>0</v>
      </c>
      <c r="G129" s="30">
        <v>0</v>
      </c>
      <c r="H129" s="4"/>
      <c r="I129" s="4"/>
      <c r="J129" s="4"/>
      <c r="K129" s="4"/>
    </row>
    <row r="130" spans="1:11" ht="14.1" customHeight="1">
      <c r="A130" s="4"/>
      <c r="B130" s="4"/>
      <c r="C130" s="11" t="s">
        <v>358</v>
      </c>
      <c r="D130" s="30">
        <v>0</v>
      </c>
      <c r="E130" s="30">
        <v>0</v>
      </c>
      <c r="F130" s="30">
        <v>0</v>
      </c>
      <c r="G130" s="30">
        <v>0</v>
      </c>
      <c r="H130" s="4"/>
      <c r="I130" s="4"/>
      <c r="J130" s="4"/>
      <c r="K130" s="4"/>
    </row>
    <row r="131" spans="1:11" ht="14.1" customHeight="1">
      <c r="A131" s="4"/>
      <c r="B131" s="4"/>
      <c r="C131" s="11" t="s">
        <v>357</v>
      </c>
      <c r="D131" s="30">
        <v>0</v>
      </c>
      <c r="E131" s="30">
        <v>0</v>
      </c>
      <c r="F131" s="30">
        <v>0</v>
      </c>
      <c r="G131" s="30">
        <v>0</v>
      </c>
      <c r="H131" s="4"/>
      <c r="I131" s="4"/>
      <c r="J131" s="4"/>
      <c r="K131" s="4"/>
    </row>
    <row r="132" spans="1:11" ht="14.1" customHeight="1">
      <c r="A132" s="4"/>
      <c r="B132" s="4"/>
      <c r="C132" s="11" t="s">
        <v>356</v>
      </c>
      <c r="D132" s="30">
        <v>0</v>
      </c>
      <c r="E132" s="30">
        <v>0</v>
      </c>
      <c r="F132" s="30">
        <v>0</v>
      </c>
      <c r="G132" s="30">
        <v>0</v>
      </c>
      <c r="H132" s="4"/>
      <c r="I132" s="4"/>
      <c r="J132" s="4"/>
      <c r="K132" s="4"/>
    </row>
    <row r="133" spans="1:11" ht="14.1" customHeight="1">
      <c r="A133" s="4"/>
      <c r="B133" s="4"/>
      <c r="C133" s="11" t="s">
        <v>355</v>
      </c>
      <c r="D133" s="30">
        <v>0</v>
      </c>
      <c r="E133" s="30">
        <v>0</v>
      </c>
      <c r="F133" s="30">
        <v>0</v>
      </c>
      <c r="G133" s="30">
        <v>0</v>
      </c>
      <c r="H133" s="4"/>
      <c r="I133" s="4"/>
      <c r="J133" s="4"/>
      <c r="K133" s="4"/>
    </row>
    <row r="134" spans="1:11" ht="14.1" customHeight="1">
      <c r="A134" s="4"/>
      <c r="B134" s="4"/>
      <c r="C134" s="11" t="s">
        <v>354</v>
      </c>
      <c r="D134" s="30">
        <v>0</v>
      </c>
      <c r="E134" s="30">
        <v>0</v>
      </c>
      <c r="F134" s="30">
        <v>0</v>
      </c>
      <c r="G134" s="30">
        <v>0</v>
      </c>
      <c r="H134" s="4"/>
      <c r="I134" s="4"/>
      <c r="J134" s="4"/>
      <c r="K134" s="4"/>
    </row>
    <row r="135" spans="1:11" ht="14.1" customHeight="1">
      <c r="A135" s="4"/>
      <c r="B135" s="4"/>
      <c r="C135" s="11" t="s">
        <v>353</v>
      </c>
      <c r="D135" s="30">
        <v>0</v>
      </c>
      <c r="E135" s="30">
        <v>0</v>
      </c>
      <c r="F135" s="30">
        <v>0</v>
      </c>
      <c r="G135" s="30">
        <v>0</v>
      </c>
      <c r="H135" s="4"/>
      <c r="I135" s="4"/>
      <c r="J135" s="4"/>
      <c r="K135" s="4"/>
    </row>
    <row r="136" spans="1:11" ht="14.1" customHeight="1">
      <c r="A136" s="4"/>
      <c r="B136" s="4"/>
      <c r="C136" s="11" t="s">
        <v>352</v>
      </c>
      <c r="D136" s="30">
        <v>0</v>
      </c>
      <c r="E136" s="30">
        <v>0</v>
      </c>
      <c r="F136" s="30">
        <v>0</v>
      </c>
      <c r="G136" s="30">
        <v>0</v>
      </c>
      <c r="H136" s="4"/>
      <c r="I136" s="4"/>
      <c r="J136" s="4"/>
      <c r="K136" s="4"/>
    </row>
    <row r="137" spans="1:11" ht="14.1" customHeight="1">
      <c r="A137" s="4"/>
      <c r="B137" s="4"/>
      <c r="C137" s="11" t="s">
        <v>351</v>
      </c>
      <c r="D137" s="30">
        <v>0</v>
      </c>
      <c r="E137" s="30">
        <v>0</v>
      </c>
      <c r="F137" s="30">
        <v>0</v>
      </c>
      <c r="G137" s="30">
        <v>0</v>
      </c>
      <c r="H137" s="4"/>
      <c r="I137" s="4"/>
      <c r="J137" s="4"/>
      <c r="K137" s="4"/>
    </row>
    <row r="138" spans="1:11" ht="14.1" customHeight="1">
      <c r="A138" s="4"/>
      <c r="B138" s="4"/>
      <c r="C138" s="10" t="s">
        <v>145</v>
      </c>
      <c r="D138" s="30">
        <v>0</v>
      </c>
      <c r="E138" s="30">
        <v>103600000</v>
      </c>
      <c r="F138" s="30">
        <v>108100000</v>
      </c>
      <c r="G138" s="30">
        <v>114100000</v>
      </c>
      <c r="H138" s="4"/>
      <c r="I138" s="4"/>
      <c r="J138" s="4"/>
      <c r="K138" s="4"/>
    </row>
    <row r="139" spans="1:11" ht="27" customHeight="1">
      <c r="A139" s="4"/>
      <c r="B139" s="4"/>
      <c r="C139" s="14" t="s">
        <v>382</v>
      </c>
      <c r="D139" s="1314" t="s">
        <v>2830</v>
      </c>
      <c r="E139" s="1315"/>
      <c r="F139" s="1315"/>
      <c r="G139" s="1315"/>
      <c r="H139" s="4"/>
      <c r="I139" s="4"/>
      <c r="J139" s="4"/>
      <c r="K139" s="4"/>
    </row>
    <row r="140" spans="1:11" ht="27" customHeight="1">
      <c r="A140" s="4"/>
      <c r="B140" s="4"/>
      <c r="C140" s="27" t="s">
        <v>380</v>
      </c>
      <c r="D140" s="1310" t="s">
        <v>2829</v>
      </c>
      <c r="E140" s="1311"/>
      <c r="F140" s="1311"/>
      <c r="G140" s="1311"/>
      <c r="H140" s="4"/>
      <c r="I140" s="4"/>
      <c r="J140" s="4"/>
      <c r="K140" s="4"/>
    </row>
    <row r="141" spans="1:11" ht="27" customHeight="1">
      <c r="A141" s="4"/>
      <c r="B141" s="4"/>
      <c r="C141" s="27" t="s">
        <v>15</v>
      </c>
      <c r="D141" s="1310" t="s">
        <v>1789</v>
      </c>
      <c r="E141" s="1311"/>
      <c r="F141" s="1311"/>
      <c r="G141" s="1311"/>
      <c r="H141" s="4"/>
      <c r="I141" s="4"/>
      <c r="J141" s="4"/>
      <c r="K141" s="4"/>
    </row>
    <row r="142" spans="1:11" ht="15" customHeight="1">
      <c r="A142" s="4"/>
      <c r="B142" s="4"/>
      <c r="C142" s="13"/>
      <c r="D142" s="33">
        <v>2022</v>
      </c>
      <c r="E142" s="33">
        <v>2023</v>
      </c>
      <c r="F142" s="33">
        <v>2024</v>
      </c>
      <c r="G142" s="33">
        <v>2025</v>
      </c>
      <c r="H142" s="4"/>
      <c r="I142" s="4"/>
      <c r="J142" s="4"/>
      <c r="K142" s="4"/>
    </row>
    <row r="143" spans="1:11" ht="15" customHeight="1">
      <c r="A143" s="4"/>
      <c r="B143" s="4"/>
      <c r="C143" s="12"/>
      <c r="D143" s="34" t="s">
        <v>7</v>
      </c>
      <c r="E143" s="34" t="s">
        <v>8</v>
      </c>
      <c r="F143" s="34" t="s">
        <v>8</v>
      </c>
      <c r="G143" s="34" t="s">
        <v>8</v>
      </c>
      <c r="H143" s="4"/>
      <c r="I143" s="4"/>
      <c r="J143" s="4"/>
      <c r="K143" s="4"/>
    </row>
    <row r="144" spans="1:11" ht="14.1" customHeight="1">
      <c r="A144" s="4"/>
      <c r="B144" s="4"/>
      <c r="C144" s="7" t="s">
        <v>16</v>
      </c>
      <c r="D144" s="35" t="s">
        <v>411</v>
      </c>
      <c r="E144" s="35" t="s">
        <v>411</v>
      </c>
      <c r="F144" s="35" t="s">
        <v>372</v>
      </c>
      <c r="G144" s="35" t="s">
        <v>372</v>
      </c>
      <c r="H144" s="4"/>
      <c r="I144" s="4"/>
      <c r="J144" s="4"/>
      <c r="K144" s="4"/>
    </row>
    <row r="145" spans="1:11" ht="14.1" customHeight="1">
      <c r="A145" s="4"/>
      <c r="B145" s="4"/>
      <c r="C145" s="7" t="s">
        <v>481</v>
      </c>
      <c r="D145" s="35" t="s">
        <v>2828</v>
      </c>
      <c r="E145" s="35" t="s">
        <v>2827</v>
      </c>
      <c r="F145" s="35" t="s">
        <v>372</v>
      </c>
      <c r="G145" s="35" t="s">
        <v>372</v>
      </c>
      <c r="H145" s="4"/>
      <c r="I145" s="4"/>
      <c r="J145" s="4"/>
      <c r="K145" s="4"/>
    </row>
    <row r="146" spans="1:11" ht="14.1" customHeight="1">
      <c r="A146" s="4"/>
      <c r="B146" s="4"/>
      <c r="C146" s="7" t="s">
        <v>480</v>
      </c>
      <c r="D146" s="35" t="s">
        <v>2828</v>
      </c>
      <c r="E146" s="35" t="s">
        <v>2827</v>
      </c>
      <c r="F146" s="35" t="s">
        <v>372</v>
      </c>
      <c r="G146" s="35" t="s">
        <v>372</v>
      </c>
      <c r="H146" s="4"/>
      <c r="I146" s="4"/>
      <c r="J146" s="4"/>
      <c r="K146" s="4"/>
    </row>
    <row r="147" spans="1:11" ht="14.1" customHeight="1">
      <c r="A147" s="4"/>
      <c r="B147" s="4"/>
      <c r="C147" s="7" t="s">
        <v>375</v>
      </c>
      <c r="D147" s="35" t="s">
        <v>348</v>
      </c>
      <c r="E147" s="35" t="s">
        <v>372</v>
      </c>
      <c r="F147" s="35" t="s">
        <v>434</v>
      </c>
      <c r="G147" s="35" t="s">
        <v>348</v>
      </c>
      <c r="H147" s="4"/>
      <c r="I147" s="4"/>
      <c r="J147" s="4"/>
      <c r="K147" s="4"/>
    </row>
    <row r="148" spans="1:11" ht="14.1" customHeight="1">
      <c r="A148" s="4"/>
      <c r="B148" s="4"/>
      <c r="C148" s="7" t="s">
        <v>374</v>
      </c>
      <c r="D148" s="35" t="s">
        <v>348</v>
      </c>
      <c r="E148" s="35" t="s">
        <v>2826</v>
      </c>
      <c r="F148" s="35" t="s">
        <v>434</v>
      </c>
      <c r="G148" s="35" t="s">
        <v>348</v>
      </c>
      <c r="H148" s="4"/>
      <c r="I148" s="4"/>
      <c r="J148" s="4"/>
      <c r="K148" s="4"/>
    </row>
    <row r="149" spans="1:11" ht="14.1" customHeight="1">
      <c r="A149" s="4"/>
      <c r="B149" s="4"/>
      <c r="C149" s="7" t="s">
        <v>22</v>
      </c>
      <c r="D149" s="35" t="s">
        <v>348</v>
      </c>
      <c r="E149" s="35" t="s">
        <v>2826</v>
      </c>
      <c r="F149" s="35" t="s">
        <v>434</v>
      </c>
      <c r="G149" s="35" t="s">
        <v>348</v>
      </c>
      <c r="H149" s="4"/>
      <c r="I149" s="4"/>
      <c r="J149" s="4"/>
      <c r="K149" s="4"/>
    </row>
    <row r="150" spans="1:11" ht="14.1" customHeight="1">
      <c r="A150" s="4"/>
      <c r="B150" s="4"/>
      <c r="C150" s="1312" t="s">
        <v>371</v>
      </c>
      <c r="D150" s="1313"/>
      <c r="E150" s="1313"/>
      <c r="F150" s="1313"/>
      <c r="G150" s="1313"/>
      <c r="H150" s="4"/>
      <c r="I150" s="4"/>
      <c r="J150" s="4"/>
      <c r="K150" s="4"/>
    </row>
    <row r="151" spans="1:11" ht="14.1" customHeight="1">
      <c r="A151" s="4"/>
      <c r="B151" s="4"/>
      <c r="C151" s="13"/>
      <c r="D151" s="33">
        <v>2022</v>
      </c>
      <c r="E151" s="33">
        <v>2023</v>
      </c>
      <c r="F151" s="33">
        <v>2024</v>
      </c>
      <c r="G151" s="33">
        <v>2025</v>
      </c>
      <c r="H151" s="4"/>
      <c r="I151" s="4"/>
      <c r="J151" s="4"/>
      <c r="K151" s="4"/>
    </row>
    <row r="152" spans="1:11" ht="14.1" customHeight="1">
      <c r="A152" s="4"/>
      <c r="B152" s="4"/>
      <c r="C152" s="12"/>
      <c r="D152" s="34" t="s">
        <v>7</v>
      </c>
      <c r="E152" s="34" t="s">
        <v>8</v>
      </c>
      <c r="F152" s="34" t="s">
        <v>8</v>
      </c>
      <c r="G152" s="34" t="s">
        <v>8</v>
      </c>
      <c r="H152" s="4"/>
      <c r="I152" s="4"/>
      <c r="J152" s="4"/>
      <c r="K152" s="4"/>
    </row>
    <row r="153" spans="1:11" ht="14.1" customHeight="1">
      <c r="A153" s="4"/>
      <c r="B153" s="4"/>
      <c r="C153" s="11" t="s">
        <v>368</v>
      </c>
      <c r="D153" s="30">
        <v>0</v>
      </c>
      <c r="E153" s="30">
        <v>0</v>
      </c>
      <c r="F153" s="30">
        <v>0</v>
      </c>
      <c r="G153" s="30">
        <v>0</v>
      </c>
      <c r="H153" s="4"/>
      <c r="I153" s="4"/>
      <c r="J153" s="4"/>
      <c r="K153" s="4"/>
    </row>
    <row r="154" spans="1:11" ht="14.1" customHeight="1">
      <c r="A154" s="4"/>
      <c r="B154" s="4"/>
      <c r="C154" s="11" t="s">
        <v>357</v>
      </c>
      <c r="D154" s="30">
        <v>0</v>
      </c>
      <c r="E154" s="30">
        <v>0</v>
      </c>
      <c r="F154" s="30">
        <v>0</v>
      </c>
      <c r="G154" s="30">
        <v>0</v>
      </c>
      <c r="H154" s="4"/>
      <c r="I154" s="4"/>
      <c r="J154" s="4"/>
      <c r="K154" s="4"/>
    </row>
    <row r="155" spans="1:11" ht="14.1" customHeight="1">
      <c r="A155" s="4"/>
      <c r="B155" s="4"/>
      <c r="C155" s="11" t="s">
        <v>361</v>
      </c>
      <c r="D155" s="30">
        <v>0</v>
      </c>
      <c r="E155" s="30">
        <v>0</v>
      </c>
      <c r="F155" s="30">
        <v>0</v>
      </c>
      <c r="G155" s="30">
        <v>0</v>
      </c>
      <c r="H155" s="4"/>
      <c r="I155" s="4"/>
      <c r="J155" s="4"/>
      <c r="K155" s="4"/>
    </row>
    <row r="156" spans="1:11" ht="14.1" customHeight="1">
      <c r="A156" s="4"/>
      <c r="B156" s="4"/>
      <c r="C156" s="11" t="s">
        <v>367</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366</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365</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370</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363</v>
      </c>
      <c r="D168" s="30">
        <v>0</v>
      </c>
      <c r="E168" s="30">
        <v>45000000</v>
      </c>
      <c r="F168" s="30">
        <v>0</v>
      </c>
      <c r="G168" s="30">
        <v>0</v>
      </c>
      <c r="H168" s="4"/>
      <c r="I168" s="4"/>
      <c r="J168" s="4"/>
      <c r="K168" s="4"/>
    </row>
    <row r="169" spans="1:11" ht="14.1" customHeight="1">
      <c r="A169" s="4"/>
      <c r="B169" s="4"/>
      <c r="C169" s="11" t="s">
        <v>357</v>
      </c>
      <c r="D169" s="30">
        <v>0</v>
      </c>
      <c r="E169" s="30">
        <v>45000000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362</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361</v>
      </c>
      <c r="D173" s="30">
        <v>0</v>
      </c>
      <c r="E173" s="30">
        <v>0</v>
      </c>
      <c r="F173" s="30">
        <v>0</v>
      </c>
      <c r="G173" s="30">
        <v>0</v>
      </c>
      <c r="H173" s="4"/>
      <c r="I173" s="4"/>
      <c r="J173" s="4"/>
      <c r="K173" s="4"/>
    </row>
    <row r="174" spans="1:11" ht="14.1" customHeight="1">
      <c r="A174" s="4"/>
      <c r="B174" s="4"/>
      <c r="C174" s="11" t="s">
        <v>360</v>
      </c>
      <c r="D174" s="30">
        <v>0</v>
      </c>
      <c r="E174" s="30">
        <v>0</v>
      </c>
      <c r="F174" s="30">
        <v>0</v>
      </c>
      <c r="G174" s="30">
        <v>0</v>
      </c>
      <c r="H174" s="4"/>
      <c r="I174" s="4"/>
      <c r="J174" s="4"/>
      <c r="K174" s="4"/>
    </row>
    <row r="175" spans="1:11" ht="14.1" customHeight="1">
      <c r="A175" s="4"/>
      <c r="B175" s="4"/>
      <c r="C175" s="11" t="s">
        <v>357</v>
      </c>
      <c r="D175" s="30">
        <v>0</v>
      </c>
      <c r="E175" s="30">
        <v>0</v>
      </c>
      <c r="F175" s="30">
        <v>0</v>
      </c>
      <c r="G175" s="30">
        <v>0</v>
      </c>
      <c r="H175" s="4"/>
      <c r="I175" s="4"/>
      <c r="J175" s="4"/>
      <c r="K175" s="4"/>
    </row>
    <row r="176" spans="1:11" ht="14.1" customHeight="1">
      <c r="A176" s="4"/>
      <c r="B176" s="4"/>
      <c r="C176" s="11" t="s">
        <v>356</v>
      </c>
      <c r="D176" s="30">
        <v>0</v>
      </c>
      <c r="E176" s="30">
        <v>0</v>
      </c>
      <c r="F176" s="30">
        <v>0</v>
      </c>
      <c r="G176" s="30">
        <v>0</v>
      </c>
      <c r="H176" s="4"/>
      <c r="I176" s="4"/>
      <c r="J176" s="4"/>
      <c r="K176" s="4"/>
    </row>
    <row r="177" spans="1:11" ht="14.1" customHeight="1">
      <c r="A177" s="4"/>
      <c r="B177" s="4"/>
      <c r="C177" s="11" t="s">
        <v>355</v>
      </c>
      <c r="D177" s="30">
        <v>0</v>
      </c>
      <c r="E177" s="30">
        <v>0</v>
      </c>
      <c r="F177" s="30">
        <v>0</v>
      </c>
      <c r="G177" s="30">
        <v>0</v>
      </c>
      <c r="H177" s="4"/>
      <c r="I177" s="4"/>
      <c r="J177" s="4"/>
      <c r="K177" s="4"/>
    </row>
    <row r="178" spans="1:11" ht="14.1" customHeight="1">
      <c r="A178" s="4"/>
      <c r="B178" s="4"/>
      <c r="C178" s="11" t="s">
        <v>354</v>
      </c>
      <c r="D178" s="30">
        <v>0</v>
      </c>
      <c r="E178" s="30">
        <v>0</v>
      </c>
      <c r="F178" s="30">
        <v>0</v>
      </c>
      <c r="G178" s="30">
        <v>0</v>
      </c>
      <c r="H178" s="4"/>
      <c r="I178" s="4"/>
      <c r="J178" s="4"/>
      <c r="K178" s="4"/>
    </row>
    <row r="179" spans="1:11" ht="14.1" customHeight="1">
      <c r="A179" s="4"/>
      <c r="B179" s="4"/>
      <c r="C179" s="11" t="s">
        <v>353</v>
      </c>
      <c r="D179" s="30">
        <v>0</v>
      </c>
      <c r="E179" s="30">
        <v>0</v>
      </c>
      <c r="F179" s="30">
        <v>0</v>
      </c>
      <c r="G179" s="30">
        <v>0</v>
      </c>
      <c r="H179" s="4"/>
      <c r="I179" s="4"/>
      <c r="J179" s="4"/>
      <c r="K179" s="4"/>
    </row>
    <row r="180" spans="1:11" ht="14.1" customHeight="1">
      <c r="A180" s="4"/>
      <c r="B180" s="4"/>
      <c r="C180" s="11" t="s">
        <v>359</v>
      </c>
      <c r="D180" s="30">
        <v>0</v>
      </c>
      <c r="E180" s="30">
        <v>0</v>
      </c>
      <c r="F180" s="30">
        <v>0</v>
      </c>
      <c r="G180" s="30">
        <v>0</v>
      </c>
      <c r="H180" s="4"/>
      <c r="I180" s="4"/>
      <c r="J180" s="4"/>
      <c r="K180" s="4"/>
    </row>
    <row r="181" spans="1:11" ht="14.1" customHeight="1">
      <c r="A181" s="4"/>
      <c r="B181" s="4"/>
      <c r="C181" s="11" t="s">
        <v>357</v>
      </c>
      <c r="D181" s="30">
        <v>0</v>
      </c>
      <c r="E181" s="30">
        <v>0</v>
      </c>
      <c r="F181" s="30">
        <v>0</v>
      </c>
      <c r="G181" s="30">
        <v>0</v>
      </c>
      <c r="H181" s="4"/>
      <c r="I181" s="4"/>
      <c r="J181" s="4"/>
      <c r="K181" s="4"/>
    </row>
    <row r="182" spans="1:11" ht="14.1" customHeight="1">
      <c r="A182" s="4"/>
      <c r="B182" s="4"/>
      <c r="C182" s="11" t="s">
        <v>356</v>
      </c>
      <c r="D182" s="30">
        <v>0</v>
      </c>
      <c r="E182" s="30">
        <v>0</v>
      </c>
      <c r="F182" s="30">
        <v>0</v>
      </c>
      <c r="G182" s="30">
        <v>0</v>
      </c>
      <c r="H182" s="4"/>
      <c r="I182" s="4"/>
      <c r="J182" s="4"/>
      <c r="K182" s="4"/>
    </row>
    <row r="183" spans="1:11" ht="14.1" customHeight="1">
      <c r="A183" s="4"/>
      <c r="B183" s="4"/>
      <c r="C183" s="11" t="s">
        <v>355</v>
      </c>
      <c r="D183" s="30">
        <v>0</v>
      </c>
      <c r="E183" s="30">
        <v>0</v>
      </c>
      <c r="F183" s="30">
        <v>0</v>
      </c>
      <c r="G183" s="30">
        <v>0</v>
      </c>
      <c r="H183" s="4"/>
      <c r="I183" s="4"/>
      <c r="J183" s="4"/>
      <c r="K183" s="4"/>
    </row>
    <row r="184" spans="1:11" ht="14.1" customHeight="1">
      <c r="A184" s="4"/>
      <c r="B184" s="4"/>
      <c r="C184" s="11" t="s">
        <v>354</v>
      </c>
      <c r="D184" s="30">
        <v>0</v>
      </c>
      <c r="E184" s="30">
        <v>0</v>
      </c>
      <c r="F184" s="30">
        <v>0</v>
      </c>
      <c r="G184" s="30">
        <v>0</v>
      </c>
      <c r="H184" s="4"/>
      <c r="I184" s="4"/>
      <c r="J184" s="4"/>
      <c r="K184" s="4"/>
    </row>
    <row r="185" spans="1:11" ht="14.1" customHeight="1">
      <c r="A185" s="4"/>
      <c r="B185" s="4"/>
      <c r="C185" s="11" t="s">
        <v>353</v>
      </c>
      <c r="D185" s="30">
        <v>0</v>
      </c>
      <c r="E185" s="30">
        <v>0</v>
      </c>
      <c r="F185" s="30">
        <v>0</v>
      </c>
      <c r="G185" s="30">
        <v>0</v>
      </c>
      <c r="H185" s="4"/>
      <c r="I185" s="4"/>
      <c r="J185" s="4"/>
      <c r="K185" s="4"/>
    </row>
    <row r="186" spans="1:11" ht="14.1" customHeight="1">
      <c r="A186" s="4"/>
      <c r="B186" s="4"/>
      <c r="C186" s="11" t="s">
        <v>358</v>
      </c>
      <c r="D186" s="30">
        <v>0</v>
      </c>
      <c r="E186" s="30">
        <v>0</v>
      </c>
      <c r="F186" s="30">
        <v>0</v>
      </c>
      <c r="G186" s="30">
        <v>0</v>
      </c>
      <c r="H186" s="4"/>
      <c r="I186" s="4"/>
      <c r="J186" s="4"/>
      <c r="K186" s="4"/>
    </row>
    <row r="187" spans="1:11" ht="14.1" customHeight="1">
      <c r="A187" s="4"/>
      <c r="B187" s="4"/>
      <c r="C187" s="11" t="s">
        <v>357</v>
      </c>
      <c r="D187" s="30">
        <v>0</v>
      </c>
      <c r="E187" s="30">
        <v>0</v>
      </c>
      <c r="F187" s="30">
        <v>0</v>
      </c>
      <c r="G187" s="30">
        <v>0</v>
      </c>
      <c r="H187" s="4"/>
      <c r="I187" s="4"/>
      <c r="J187" s="4"/>
      <c r="K187" s="4"/>
    </row>
    <row r="188" spans="1:11" ht="14.1" customHeight="1">
      <c r="A188" s="4"/>
      <c r="B188" s="4"/>
      <c r="C188" s="11" t="s">
        <v>356</v>
      </c>
      <c r="D188" s="30">
        <v>0</v>
      </c>
      <c r="E188" s="30">
        <v>0</v>
      </c>
      <c r="F188" s="30">
        <v>0</v>
      </c>
      <c r="G188" s="30">
        <v>0</v>
      </c>
      <c r="H188" s="4"/>
      <c r="I188" s="4"/>
      <c r="J188" s="4"/>
      <c r="K188" s="4"/>
    </row>
    <row r="189" spans="1:11" ht="14.1" customHeight="1">
      <c r="A189" s="4"/>
      <c r="B189" s="4"/>
      <c r="C189" s="11" t="s">
        <v>355</v>
      </c>
      <c r="D189" s="30">
        <v>0</v>
      </c>
      <c r="E189" s="30">
        <v>0</v>
      </c>
      <c r="F189" s="30">
        <v>0</v>
      </c>
      <c r="G189" s="30">
        <v>0</v>
      </c>
      <c r="H189" s="4"/>
      <c r="I189" s="4"/>
      <c r="J189" s="4"/>
      <c r="K189" s="4"/>
    </row>
    <row r="190" spans="1:11" ht="14.1" customHeight="1">
      <c r="A190" s="4"/>
      <c r="B190" s="4"/>
      <c r="C190" s="11" t="s">
        <v>354</v>
      </c>
      <c r="D190" s="30">
        <v>0</v>
      </c>
      <c r="E190" s="30">
        <v>0</v>
      </c>
      <c r="F190" s="30">
        <v>0</v>
      </c>
      <c r="G190" s="30">
        <v>0</v>
      </c>
      <c r="H190" s="4"/>
      <c r="I190" s="4"/>
      <c r="J190" s="4"/>
      <c r="K190" s="4"/>
    </row>
    <row r="191" spans="1:11" ht="14.1" customHeight="1">
      <c r="A191" s="4"/>
      <c r="B191" s="4"/>
      <c r="C191" s="11" t="s">
        <v>353</v>
      </c>
      <c r="D191" s="30">
        <v>0</v>
      </c>
      <c r="E191" s="30">
        <v>0</v>
      </c>
      <c r="F191" s="30">
        <v>0</v>
      </c>
      <c r="G191" s="30">
        <v>0</v>
      </c>
      <c r="H191" s="4"/>
      <c r="I191" s="4"/>
      <c r="J191" s="4"/>
      <c r="K191" s="4"/>
    </row>
    <row r="192" spans="1:11" ht="14.1" customHeight="1">
      <c r="A192" s="4"/>
      <c r="B192" s="4"/>
      <c r="C192" s="11" t="s">
        <v>352</v>
      </c>
      <c r="D192" s="30">
        <v>0</v>
      </c>
      <c r="E192" s="30">
        <v>0</v>
      </c>
      <c r="F192" s="30">
        <v>0</v>
      </c>
      <c r="G192" s="30">
        <v>0</v>
      </c>
      <c r="H192" s="4"/>
      <c r="I192" s="4"/>
      <c r="J192" s="4"/>
      <c r="K192" s="4"/>
    </row>
    <row r="193" spans="1:11" ht="14.1" customHeight="1">
      <c r="A193" s="4"/>
      <c r="B193" s="4"/>
      <c r="C193" s="11" t="s">
        <v>351</v>
      </c>
      <c r="D193" s="30">
        <v>0</v>
      </c>
      <c r="E193" s="30">
        <v>0</v>
      </c>
      <c r="F193" s="30">
        <v>0</v>
      </c>
      <c r="G193" s="30">
        <v>0</v>
      </c>
      <c r="H193" s="4"/>
      <c r="I193" s="4"/>
      <c r="J193" s="4"/>
      <c r="K193" s="4"/>
    </row>
    <row r="194" spans="1:11" ht="14.1" customHeight="1">
      <c r="A194" s="4"/>
      <c r="B194" s="4"/>
      <c r="C194" s="10" t="s">
        <v>145</v>
      </c>
      <c r="D194" s="30">
        <v>0</v>
      </c>
      <c r="E194" s="30">
        <v>45000000</v>
      </c>
      <c r="F194" s="30">
        <v>0</v>
      </c>
      <c r="G194" s="30">
        <v>0</v>
      </c>
      <c r="H194" s="4"/>
      <c r="I194" s="4"/>
      <c r="J194" s="4"/>
      <c r="K194" s="4"/>
    </row>
    <row r="195" spans="1:11" ht="14.1" customHeight="1">
      <c r="A195" s="4"/>
      <c r="B195" s="4"/>
      <c r="C195" s="1316" t="s">
        <v>44</v>
      </c>
      <c r="D195" s="1317"/>
      <c r="E195" s="1317"/>
      <c r="F195" s="1317"/>
      <c r="G195" s="1317"/>
      <c r="H195" s="4"/>
      <c r="I195" s="4"/>
      <c r="J195" s="4"/>
      <c r="K195" s="4"/>
    </row>
    <row r="196" spans="1:11" ht="14.1" customHeight="1">
      <c r="A196" s="4"/>
      <c r="B196" s="4"/>
      <c r="C196" s="26" t="s">
        <v>1343</v>
      </c>
      <c r="D196" s="1316" t="s">
        <v>113</v>
      </c>
      <c r="E196" s="1317"/>
      <c r="F196" s="1317"/>
      <c r="G196" s="1317"/>
      <c r="H196" s="4"/>
      <c r="I196" s="4"/>
      <c r="J196" s="4"/>
      <c r="K196" s="4"/>
    </row>
    <row r="197" spans="1:11" ht="14.1" customHeight="1">
      <c r="A197" s="4"/>
      <c r="B197" s="4"/>
      <c r="C197" s="14" t="s">
        <v>382</v>
      </c>
      <c r="D197" s="1314" t="s">
        <v>1344</v>
      </c>
      <c r="E197" s="1315"/>
      <c r="F197" s="1315"/>
      <c r="G197" s="1315"/>
      <c r="H197" s="4"/>
      <c r="I197" s="4"/>
      <c r="J197" s="4"/>
      <c r="K197" s="4"/>
    </row>
    <row r="198" spans="1:11" ht="14.1" customHeight="1">
      <c r="A198" s="4"/>
      <c r="B198" s="4"/>
      <c r="C198" s="27" t="s">
        <v>380</v>
      </c>
      <c r="D198" s="1310" t="s">
        <v>1216</v>
      </c>
      <c r="E198" s="1311"/>
      <c r="F198" s="1311"/>
      <c r="G198" s="1311"/>
      <c r="H198" s="4"/>
      <c r="I198" s="4"/>
      <c r="J198" s="4"/>
      <c r="K198" s="4"/>
    </row>
    <row r="199" spans="1:11" ht="14.1" customHeight="1">
      <c r="A199" s="4"/>
      <c r="B199" s="4"/>
      <c r="C199" s="27" t="s">
        <v>15</v>
      </c>
      <c r="D199" s="1310" t="s">
        <v>1345</v>
      </c>
      <c r="E199" s="1311"/>
      <c r="F199" s="1311"/>
      <c r="G199" s="1311"/>
      <c r="H199" s="4"/>
      <c r="I199" s="4"/>
      <c r="J199" s="4"/>
      <c r="K199" s="4"/>
    </row>
    <row r="200" spans="1:11" ht="15" customHeight="1">
      <c r="A200" s="4"/>
      <c r="B200" s="4"/>
      <c r="C200" s="13"/>
      <c r="D200" s="33">
        <v>2022</v>
      </c>
      <c r="E200" s="33">
        <v>2023</v>
      </c>
      <c r="F200" s="33">
        <v>2024</v>
      </c>
      <c r="G200" s="33">
        <v>2025</v>
      </c>
      <c r="H200" s="4"/>
      <c r="I200" s="4"/>
      <c r="J200" s="4"/>
      <c r="K200" s="4"/>
    </row>
    <row r="201" spans="1:11" ht="15" customHeight="1">
      <c r="A201" s="4"/>
      <c r="B201" s="4"/>
      <c r="C201" s="12"/>
      <c r="D201" s="34" t="s">
        <v>7</v>
      </c>
      <c r="E201" s="34" t="s">
        <v>8</v>
      </c>
      <c r="F201" s="34" t="s">
        <v>8</v>
      </c>
      <c r="G201" s="34" t="s">
        <v>8</v>
      </c>
      <c r="H201" s="4"/>
      <c r="I201" s="4"/>
      <c r="J201" s="4"/>
      <c r="K201" s="4"/>
    </row>
    <row r="202" spans="1:11" ht="14.1" customHeight="1">
      <c r="A202" s="4"/>
      <c r="B202" s="4"/>
      <c r="C202" s="7" t="s">
        <v>16</v>
      </c>
      <c r="D202" s="35" t="s">
        <v>1346</v>
      </c>
      <c r="E202" s="35" t="s">
        <v>1346</v>
      </c>
      <c r="F202" s="35" t="s">
        <v>1346</v>
      </c>
      <c r="G202" s="35" t="s">
        <v>1346</v>
      </c>
      <c r="H202" s="4"/>
      <c r="I202" s="4"/>
      <c r="J202" s="4"/>
      <c r="K202" s="4"/>
    </row>
    <row r="203" spans="1:11" ht="14.1" customHeight="1">
      <c r="A203" s="4"/>
      <c r="B203" s="4"/>
      <c r="C203" s="7" t="s">
        <v>481</v>
      </c>
      <c r="D203" s="35" t="s">
        <v>2825</v>
      </c>
      <c r="E203" s="35" t="s">
        <v>697</v>
      </c>
      <c r="F203" s="35" t="s">
        <v>697</v>
      </c>
      <c r="G203" s="35" t="s">
        <v>697</v>
      </c>
      <c r="H203" s="4"/>
      <c r="I203" s="4"/>
      <c r="J203" s="4"/>
      <c r="K203" s="4"/>
    </row>
    <row r="204" spans="1:11" ht="14.1" customHeight="1">
      <c r="A204" s="4"/>
      <c r="B204" s="4"/>
      <c r="C204" s="7" t="s">
        <v>480</v>
      </c>
      <c r="D204" s="35" t="s">
        <v>2824</v>
      </c>
      <c r="E204" s="35" t="s">
        <v>1347</v>
      </c>
      <c r="F204" s="35" t="s">
        <v>1347</v>
      </c>
      <c r="G204" s="35" t="s">
        <v>1347</v>
      </c>
      <c r="H204" s="4"/>
      <c r="I204" s="4"/>
      <c r="J204" s="4"/>
      <c r="K204" s="4"/>
    </row>
    <row r="205" spans="1:11" ht="14.1" customHeight="1">
      <c r="A205" s="4"/>
      <c r="B205" s="4"/>
      <c r="C205" s="7" t="s">
        <v>375</v>
      </c>
      <c r="D205" s="35" t="s">
        <v>348</v>
      </c>
      <c r="E205" s="35" t="s">
        <v>372</v>
      </c>
      <c r="F205" s="35" t="s">
        <v>372</v>
      </c>
      <c r="G205" s="35" t="s">
        <v>372</v>
      </c>
      <c r="H205" s="4"/>
      <c r="I205" s="4"/>
      <c r="J205" s="4"/>
      <c r="K205" s="4"/>
    </row>
    <row r="206" spans="1:11" ht="14.1" customHeight="1">
      <c r="A206" s="4"/>
      <c r="B206" s="4"/>
      <c r="C206" s="7" t="s">
        <v>374</v>
      </c>
      <c r="D206" s="35" t="s">
        <v>348</v>
      </c>
      <c r="E206" s="35" t="s">
        <v>2823</v>
      </c>
      <c r="F206" s="35" t="s">
        <v>372</v>
      </c>
      <c r="G206" s="35" t="s">
        <v>372</v>
      </c>
      <c r="H206" s="4"/>
      <c r="I206" s="4"/>
      <c r="J206" s="4"/>
      <c r="K206" s="4"/>
    </row>
    <row r="207" spans="1:11" ht="14.1" customHeight="1">
      <c r="A207" s="4"/>
      <c r="B207" s="4"/>
      <c r="C207" s="7" t="s">
        <v>22</v>
      </c>
      <c r="D207" s="35" t="s">
        <v>348</v>
      </c>
      <c r="E207" s="35" t="s">
        <v>2823</v>
      </c>
      <c r="F207" s="35" t="s">
        <v>372</v>
      </c>
      <c r="G207" s="35" t="s">
        <v>372</v>
      </c>
      <c r="H207" s="4"/>
      <c r="I207" s="4"/>
      <c r="J207" s="4"/>
      <c r="K207" s="4"/>
    </row>
    <row r="208" spans="1:11" ht="14.1" customHeight="1">
      <c r="A208" s="4"/>
      <c r="B208" s="4"/>
      <c r="C208" s="1312" t="s">
        <v>371</v>
      </c>
      <c r="D208" s="1313"/>
      <c r="E208" s="1313"/>
      <c r="F208" s="1313"/>
      <c r="G208" s="1313"/>
      <c r="H208" s="4"/>
      <c r="I208" s="4"/>
      <c r="J208" s="4"/>
      <c r="K208" s="4"/>
    </row>
    <row r="209" spans="1:11" ht="14.1" customHeight="1">
      <c r="A209" s="4"/>
      <c r="B209" s="4"/>
      <c r="C209" s="13"/>
      <c r="D209" s="33">
        <v>2022</v>
      </c>
      <c r="E209" s="33">
        <v>2023</v>
      </c>
      <c r="F209" s="33">
        <v>2024</v>
      </c>
      <c r="G209" s="33">
        <v>2025</v>
      </c>
      <c r="H209" s="4"/>
      <c r="I209" s="4"/>
      <c r="J209" s="4"/>
      <c r="K209" s="4"/>
    </row>
    <row r="210" spans="1:11" ht="14.1" customHeight="1">
      <c r="A210" s="4"/>
      <c r="B210" s="4"/>
      <c r="C210" s="12"/>
      <c r="D210" s="34" t="s">
        <v>7</v>
      </c>
      <c r="E210" s="34" t="s">
        <v>8</v>
      </c>
      <c r="F210" s="34" t="s">
        <v>8</v>
      </c>
      <c r="G210" s="34" t="s">
        <v>8</v>
      </c>
      <c r="H210" s="4"/>
      <c r="I210" s="4"/>
      <c r="J210" s="4"/>
      <c r="K210" s="4"/>
    </row>
    <row r="211" spans="1:11" ht="14.1" customHeight="1">
      <c r="A211" s="4"/>
      <c r="B211" s="4"/>
      <c r="C211" s="11" t="s">
        <v>368</v>
      </c>
      <c r="D211" s="30">
        <v>0</v>
      </c>
      <c r="E211" s="30">
        <v>0</v>
      </c>
      <c r="F211" s="30">
        <v>0</v>
      </c>
      <c r="G211" s="30">
        <v>0</v>
      </c>
      <c r="H211" s="4"/>
      <c r="I211" s="4"/>
      <c r="J211" s="4"/>
      <c r="K211" s="4"/>
    </row>
    <row r="212" spans="1:11" ht="14.1" customHeight="1">
      <c r="A212" s="4"/>
      <c r="B212" s="4"/>
      <c r="C212" s="11" t="s">
        <v>357</v>
      </c>
      <c r="D212" s="30">
        <v>0</v>
      </c>
      <c r="E212" s="30">
        <v>0</v>
      </c>
      <c r="F212" s="30">
        <v>0</v>
      </c>
      <c r="G212" s="30">
        <v>0</v>
      </c>
      <c r="H212" s="4"/>
      <c r="I212" s="4"/>
      <c r="J212" s="4"/>
      <c r="K212" s="4"/>
    </row>
    <row r="213" spans="1:11" ht="14.1" customHeight="1">
      <c r="A213" s="4"/>
      <c r="B213" s="4"/>
      <c r="C213" s="11" t="s">
        <v>361</v>
      </c>
      <c r="D213" s="30">
        <v>0</v>
      </c>
      <c r="E213" s="30">
        <v>0</v>
      </c>
      <c r="F213" s="30">
        <v>0</v>
      </c>
      <c r="G213" s="30">
        <v>0</v>
      </c>
      <c r="H213" s="4"/>
      <c r="I213" s="4"/>
      <c r="J213" s="4"/>
      <c r="K213" s="4"/>
    </row>
    <row r="214" spans="1:11" ht="14.1" customHeight="1">
      <c r="A214" s="4"/>
      <c r="B214" s="4"/>
      <c r="C214" s="11" t="s">
        <v>367</v>
      </c>
      <c r="D214" s="30">
        <v>0</v>
      </c>
      <c r="E214" s="30">
        <v>0</v>
      </c>
      <c r="F214" s="30">
        <v>0</v>
      </c>
      <c r="G214" s="30">
        <v>0</v>
      </c>
      <c r="H214" s="4"/>
      <c r="I214" s="4"/>
      <c r="J214" s="4"/>
      <c r="K214" s="4"/>
    </row>
    <row r="215" spans="1:11" ht="14.1" customHeight="1">
      <c r="A215" s="4"/>
      <c r="B215" s="4"/>
      <c r="C215" s="11" t="s">
        <v>357</v>
      </c>
      <c r="D215" s="30">
        <v>0</v>
      </c>
      <c r="E215" s="30">
        <v>0</v>
      </c>
      <c r="F215" s="30">
        <v>0</v>
      </c>
      <c r="G215" s="30">
        <v>0</v>
      </c>
      <c r="H215" s="4"/>
      <c r="I215" s="4"/>
      <c r="J215" s="4"/>
      <c r="K215" s="4"/>
    </row>
    <row r="216" spans="1:11" ht="14.1" customHeight="1">
      <c r="A216" s="4"/>
      <c r="B216" s="4"/>
      <c r="C216" s="11" t="s">
        <v>361</v>
      </c>
      <c r="D216" s="30">
        <v>0</v>
      </c>
      <c r="E216" s="30">
        <v>0</v>
      </c>
      <c r="F216" s="30">
        <v>0</v>
      </c>
      <c r="G216" s="30">
        <v>0</v>
      </c>
      <c r="H216" s="4"/>
      <c r="I216" s="4"/>
      <c r="J216" s="4"/>
      <c r="K216" s="4"/>
    </row>
    <row r="217" spans="1:11" ht="14.1" customHeight="1">
      <c r="A217" s="4"/>
      <c r="B217" s="4"/>
      <c r="C217" s="11" t="s">
        <v>366</v>
      </c>
      <c r="D217" s="30">
        <v>0</v>
      </c>
      <c r="E217" s="30">
        <v>0</v>
      </c>
      <c r="F217" s="30">
        <v>0</v>
      </c>
      <c r="G217" s="30">
        <v>0</v>
      </c>
      <c r="H217" s="4"/>
      <c r="I217" s="4"/>
      <c r="J217" s="4"/>
      <c r="K217" s="4"/>
    </row>
    <row r="218" spans="1:11" ht="14.1" customHeight="1">
      <c r="A218" s="4"/>
      <c r="B218" s="4"/>
      <c r="C218" s="11" t="s">
        <v>357</v>
      </c>
      <c r="D218" s="30">
        <v>0</v>
      </c>
      <c r="E218" s="30">
        <v>0</v>
      </c>
      <c r="F218" s="30">
        <v>0</v>
      </c>
      <c r="G218" s="30">
        <v>0</v>
      </c>
      <c r="H218" s="4"/>
      <c r="I218" s="4"/>
      <c r="J218" s="4"/>
      <c r="K218" s="4"/>
    </row>
    <row r="219" spans="1:11" ht="14.1" customHeight="1">
      <c r="A219" s="4"/>
      <c r="B219" s="4"/>
      <c r="C219" s="11" t="s">
        <v>361</v>
      </c>
      <c r="D219" s="30">
        <v>0</v>
      </c>
      <c r="E219" s="30">
        <v>0</v>
      </c>
      <c r="F219" s="30">
        <v>0</v>
      </c>
      <c r="G219" s="30">
        <v>0</v>
      </c>
      <c r="H219" s="4"/>
      <c r="I219" s="4"/>
      <c r="J219" s="4"/>
      <c r="K219" s="4"/>
    </row>
    <row r="220" spans="1:11" ht="14.1" customHeight="1">
      <c r="A220" s="4"/>
      <c r="B220" s="4"/>
      <c r="C220" s="11" t="s">
        <v>365</v>
      </c>
      <c r="D220" s="30">
        <v>0</v>
      </c>
      <c r="E220" s="30">
        <v>0</v>
      </c>
      <c r="F220" s="30">
        <v>0</v>
      </c>
      <c r="G220" s="30">
        <v>0</v>
      </c>
      <c r="H220" s="4"/>
      <c r="I220" s="4"/>
      <c r="J220" s="4"/>
      <c r="K220" s="4"/>
    </row>
    <row r="221" spans="1:11" ht="14.1" customHeight="1">
      <c r="A221" s="4"/>
      <c r="B221" s="4"/>
      <c r="C221" s="11" t="s">
        <v>357</v>
      </c>
      <c r="D221" s="30">
        <v>0</v>
      </c>
      <c r="E221" s="30">
        <v>0</v>
      </c>
      <c r="F221" s="30">
        <v>0</v>
      </c>
      <c r="G221" s="30">
        <v>0</v>
      </c>
      <c r="H221" s="4"/>
      <c r="I221" s="4"/>
      <c r="J221" s="4"/>
      <c r="K221" s="4"/>
    </row>
    <row r="222" spans="1:11" ht="14.1" customHeight="1">
      <c r="A222" s="4"/>
      <c r="B222" s="4"/>
      <c r="C222" s="11" t="s">
        <v>361</v>
      </c>
      <c r="D222" s="30">
        <v>0</v>
      </c>
      <c r="E222" s="30">
        <v>0</v>
      </c>
      <c r="F222" s="30">
        <v>0</v>
      </c>
      <c r="G222" s="30">
        <v>0</v>
      </c>
      <c r="H222" s="4"/>
      <c r="I222" s="4"/>
      <c r="J222" s="4"/>
      <c r="K222" s="4"/>
    </row>
    <row r="223" spans="1:11" ht="14.1" customHeight="1">
      <c r="A223" s="4"/>
      <c r="B223" s="4"/>
      <c r="C223" s="11" t="s">
        <v>370</v>
      </c>
      <c r="D223" s="30">
        <v>0</v>
      </c>
      <c r="E223" s="30">
        <v>0</v>
      </c>
      <c r="F223" s="30">
        <v>0</v>
      </c>
      <c r="G223" s="30">
        <v>0</v>
      </c>
      <c r="H223" s="4"/>
      <c r="I223" s="4"/>
      <c r="J223" s="4"/>
      <c r="K223" s="4"/>
    </row>
    <row r="224" spans="1:11" ht="14.1" customHeight="1">
      <c r="A224" s="4"/>
      <c r="B224" s="4"/>
      <c r="C224" s="11" t="s">
        <v>357</v>
      </c>
      <c r="D224" s="30">
        <v>0</v>
      </c>
      <c r="E224" s="30">
        <v>0</v>
      </c>
      <c r="F224" s="30">
        <v>0</v>
      </c>
      <c r="G224" s="30">
        <v>0</v>
      </c>
      <c r="H224" s="4"/>
      <c r="I224" s="4"/>
      <c r="J224" s="4"/>
      <c r="K224" s="4"/>
    </row>
    <row r="225" spans="1:11" ht="14.1" customHeight="1">
      <c r="A225" s="4"/>
      <c r="B225" s="4"/>
      <c r="C225" s="11" t="s">
        <v>361</v>
      </c>
      <c r="D225" s="30">
        <v>0</v>
      </c>
      <c r="E225" s="30">
        <v>0</v>
      </c>
      <c r="F225" s="30">
        <v>0</v>
      </c>
      <c r="G225" s="30">
        <v>0</v>
      </c>
      <c r="H225" s="4"/>
      <c r="I225" s="4"/>
      <c r="J225" s="4"/>
      <c r="K225" s="4"/>
    </row>
    <row r="226" spans="1:11" ht="14.1" customHeight="1">
      <c r="A226" s="4"/>
      <c r="B226" s="4"/>
      <c r="C226" s="11" t="s">
        <v>363</v>
      </c>
      <c r="D226" s="30">
        <v>0</v>
      </c>
      <c r="E226" s="30">
        <v>0</v>
      </c>
      <c r="F226" s="30">
        <v>0</v>
      </c>
      <c r="G226" s="30">
        <v>0</v>
      </c>
      <c r="H226" s="4"/>
      <c r="I226" s="4"/>
      <c r="J226" s="4"/>
      <c r="K226" s="4"/>
    </row>
    <row r="227" spans="1:11" ht="14.1" customHeight="1">
      <c r="A227" s="4"/>
      <c r="B227" s="4"/>
      <c r="C227" s="11" t="s">
        <v>357</v>
      </c>
      <c r="D227" s="30">
        <v>0</v>
      </c>
      <c r="E227" s="30">
        <v>0</v>
      </c>
      <c r="F227" s="30">
        <v>0</v>
      </c>
      <c r="G227" s="30">
        <v>0</v>
      </c>
      <c r="H227" s="4"/>
      <c r="I227" s="4"/>
      <c r="J227" s="4"/>
      <c r="K227" s="4"/>
    </row>
    <row r="228" spans="1:11" ht="14.1" customHeight="1">
      <c r="A228" s="4"/>
      <c r="B228" s="4"/>
      <c r="C228" s="11" t="s">
        <v>361</v>
      </c>
      <c r="D228" s="30">
        <v>0</v>
      </c>
      <c r="E228" s="30">
        <v>0</v>
      </c>
      <c r="F228" s="30">
        <v>0</v>
      </c>
      <c r="G228" s="30">
        <v>0</v>
      </c>
      <c r="H228" s="4"/>
      <c r="I228" s="4"/>
      <c r="J228" s="4"/>
      <c r="K228" s="4"/>
    </row>
    <row r="229" spans="1:11" ht="14.1" customHeight="1">
      <c r="A229" s="4"/>
      <c r="B229" s="4"/>
      <c r="C229" s="11" t="s">
        <v>362</v>
      </c>
      <c r="D229" s="30">
        <v>0</v>
      </c>
      <c r="E229" s="30">
        <v>0</v>
      </c>
      <c r="F229" s="30">
        <v>0</v>
      </c>
      <c r="G229" s="30">
        <v>0</v>
      </c>
      <c r="H229" s="4"/>
      <c r="I229" s="4"/>
      <c r="J229" s="4"/>
      <c r="K229" s="4"/>
    </row>
    <row r="230" spans="1:11" ht="14.1" customHeight="1">
      <c r="A230" s="4"/>
      <c r="B230" s="4"/>
      <c r="C230" s="11" t="s">
        <v>357</v>
      </c>
      <c r="D230" s="30">
        <v>0</v>
      </c>
      <c r="E230" s="30">
        <v>0</v>
      </c>
      <c r="F230" s="30">
        <v>0</v>
      </c>
      <c r="G230" s="30">
        <v>0</v>
      </c>
      <c r="H230" s="4"/>
      <c r="I230" s="4"/>
      <c r="J230" s="4"/>
      <c r="K230" s="4"/>
    </row>
    <row r="231" spans="1:11" ht="14.1" customHeight="1">
      <c r="A231" s="4"/>
      <c r="B231" s="4"/>
      <c r="C231" s="11" t="s">
        <v>361</v>
      </c>
      <c r="D231" s="30">
        <v>0</v>
      </c>
      <c r="E231" s="30">
        <v>0</v>
      </c>
      <c r="F231" s="30">
        <v>0</v>
      </c>
      <c r="G231" s="30">
        <v>0</v>
      </c>
      <c r="H231" s="4"/>
      <c r="I231" s="4"/>
      <c r="J231" s="4"/>
      <c r="K231" s="4"/>
    </row>
    <row r="232" spans="1:11" ht="14.1" customHeight="1">
      <c r="A232" s="4"/>
      <c r="B232" s="4"/>
      <c r="C232" s="11" t="s">
        <v>360</v>
      </c>
      <c r="D232" s="30">
        <v>0</v>
      </c>
      <c r="E232" s="30">
        <v>0</v>
      </c>
      <c r="F232" s="30">
        <v>0</v>
      </c>
      <c r="G232" s="30">
        <v>0</v>
      </c>
      <c r="H232" s="4"/>
      <c r="I232" s="4"/>
      <c r="J232" s="4"/>
      <c r="K232" s="4"/>
    </row>
    <row r="233" spans="1:11" ht="14.1" customHeight="1">
      <c r="A233" s="4"/>
      <c r="B233" s="4"/>
      <c r="C233" s="11" t="s">
        <v>357</v>
      </c>
      <c r="D233" s="30">
        <v>0</v>
      </c>
      <c r="E233" s="30">
        <v>0</v>
      </c>
      <c r="F233" s="30">
        <v>0</v>
      </c>
      <c r="G233" s="30">
        <v>0</v>
      </c>
      <c r="H233" s="4"/>
      <c r="I233" s="4"/>
      <c r="J233" s="4"/>
      <c r="K233" s="4"/>
    </row>
    <row r="234" spans="1:11" ht="14.1" customHeight="1">
      <c r="A234" s="4"/>
      <c r="B234" s="4"/>
      <c r="C234" s="11" t="s">
        <v>356</v>
      </c>
      <c r="D234" s="30">
        <v>0</v>
      </c>
      <c r="E234" s="30">
        <v>0</v>
      </c>
      <c r="F234" s="30">
        <v>0</v>
      </c>
      <c r="G234" s="30">
        <v>0</v>
      </c>
      <c r="H234" s="4"/>
      <c r="I234" s="4"/>
      <c r="J234" s="4"/>
      <c r="K234" s="4"/>
    </row>
    <row r="235" spans="1:11" ht="14.1" customHeight="1">
      <c r="A235" s="4"/>
      <c r="B235" s="4"/>
      <c r="C235" s="11" t="s">
        <v>355</v>
      </c>
      <c r="D235" s="30">
        <v>0</v>
      </c>
      <c r="E235" s="30">
        <v>0</v>
      </c>
      <c r="F235" s="30">
        <v>0</v>
      </c>
      <c r="G235" s="30">
        <v>0</v>
      </c>
      <c r="H235" s="4"/>
      <c r="I235" s="4"/>
      <c r="J235" s="4"/>
      <c r="K235" s="4"/>
    </row>
    <row r="236" spans="1:11" ht="14.1" customHeight="1">
      <c r="A236" s="4"/>
      <c r="B236" s="4"/>
      <c r="C236" s="11" t="s">
        <v>354</v>
      </c>
      <c r="D236" s="30">
        <v>0</v>
      </c>
      <c r="E236" s="30">
        <v>0</v>
      </c>
      <c r="F236" s="30">
        <v>0</v>
      </c>
      <c r="G236" s="30">
        <v>0</v>
      </c>
      <c r="H236" s="4"/>
      <c r="I236" s="4"/>
      <c r="J236" s="4"/>
      <c r="K236" s="4"/>
    </row>
    <row r="237" spans="1:11" ht="14.1" customHeight="1">
      <c r="A237" s="4"/>
      <c r="B237" s="4"/>
      <c r="C237" s="11" t="s">
        <v>353</v>
      </c>
      <c r="D237" s="30">
        <v>0</v>
      </c>
      <c r="E237" s="30">
        <v>0</v>
      </c>
      <c r="F237" s="30">
        <v>0</v>
      </c>
      <c r="G237" s="30">
        <v>0</v>
      </c>
      <c r="H237" s="4"/>
      <c r="I237" s="4"/>
      <c r="J237" s="4"/>
      <c r="K237" s="4"/>
    </row>
    <row r="238" spans="1:11" ht="14.1" customHeight="1">
      <c r="A238" s="4"/>
      <c r="B238" s="4"/>
      <c r="C238" s="11" t="s">
        <v>359</v>
      </c>
      <c r="D238" s="30">
        <v>0</v>
      </c>
      <c r="E238" s="30">
        <v>50000000</v>
      </c>
      <c r="F238" s="30">
        <v>50000000</v>
      </c>
      <c r="G238" s="30">
        <v>50000000</v>
      </c>
      <c r="H238" s="4"/>
      <c r="I238" s="4"/>
      <c r="J238" s="4"/>
      <c r="K238" s="4"/>
    </row>
    <row r="239" spans="1:11" ht="14.1" customHeight="1">
      <c r="A239" s="4"/>
      <c r="B239" s="4"/>
      <c r="C239" s="11" t="s">
        <v>357</v>
      </c>
      <c r="D239" s="30">
        <v>0</v>
      </c>
      <c r="E239" s="30">
        <v>50000000</v>
      </c>
      <c r="F239" s="30">
        <v>50000000</v>
      </c>
      <c r="G239" s="30">
        <v>50000000</v>
      </c>
      <c r="H239" s="4"/>
      <c r="I239" s="4"/>
      <c r="J239" s="4"/>
      <c r="K239" s="4"/>
    </row>
    <row r="240" spans="1:11" ht="14.1" customHeight="1">
      <c r="A240" s="4"/>
      <c r="B240" s="4"/>
      <c r="C240" s="11" t="s">
        <v>356</v>
      </c>
      <c r="D240" s="30">
        <v>0</v>
      </c>
      <c r="E240" s="30">
        <v>0</v>
      </c>
      <c r="F240" s="30">
        <v>0</v>
      </c>
      <c r="G240" s="30">
        <v>0</v>
      </c>
      <c r="H240" s="4"/>
      <c r="I240" s="4"/>
      <c r="J240" s="4"/>
      <c r="K240" s="4"/>
    </row>
    <row r="241" spans="1:11" ht="14.1" customHeight="1">
      <c r="A241" s="4"/>
      <c r="B241" s="4"/>
      <c r="C241" s="11" t="s">
        <v>355</v>
      </c>
      <c r="D241" s="30">
        <v>0</v>
      </c>
      <c r="E241" s="30">
        <v>0</v>
      </c>
      <c r="F241" s="30">
        <v>0</v>
      </c>
      <c r="G241" s="30">
        <v>0</v>
      </c>
      <c r="H241" s="4"/>
      <c r="I241" s="4"/>
      <c r="J241" s="4"/>
      <c r="K241" s="4"/>
    </row>
    <row r="242" spans="1:11" ht="14.1" customHeight="1">
      <c r="A242" s="4"/>
      <c r="B242" s="4"/>
      <c r="C242" s="11" t="s">
        <v>354</v>
      </c>
      <c r="D242" s="30">
        <v>0</v>
      </c>
      <c r="E242" s="30">
        <v>0</v>
      </c>
      <c r="F242" s="30">
        <v>0</v>
      </c>
      <c r="G242" s="30">
        <v>0</v>
      </c>
      <c r="H242" s="4"/>
      <c r="I242" s="4"/>
      <c r="J242" s="4"/>
      <c r="K242" s="4"/>
    </row>
    <row r="243" spans="1:11" ht="14.1" customHeight="1">
      <c r="A243" s="4"/>
      <c r="B243" s="4"/>
      <c r="C243" s="11" t="s">
        <v>353</v>
      </c>
      <c r="D243" s="30">
        <v>0</v>
      </c>
      <c r="E243" s="30">
        <v>0</v>
      </c>
      <c r="F243" s="30">
        <v>0</v>
      </c>
      <c r="G243" s="30">
        <v>0</v>
      </c>
      <c r="H243" s="4"/>
      <c r="I243" s="4"/>
      <c r="J243" s="4"/>
      <c r="K243" s="4"/>
    </row>
    <row r="244" spans="1:11" ht="14.1" customHeight="1">
      <c r="A244" s="4"/>
      <c r="B244" s="4"/>
      <c r="C244" s="11" t="s">
        <v>358</v>
      </c>
      <c r="D244" s="30">
        <v>0</v>
      </c>
      <c r="E244" s="30">
        <v>0</v>
      </c>
      <c r="F244" s="30">
        <v>0</v>
      </c>
      <c r="G244" s="30">
        <v>0</v>
      </c>
      <c r="H244" s="4"/>
      <c r="I244" s="4"/>
      <c r="J244" s="4"/>
      <c r="K244" s="4"/>
    </row>
    <row r="245" spans="1:11" ht="14.1" customHeight="1">
      <c r="A245" s="4"/>
      <c r="B245" s="4"/>
      <c r="C245" s="11" t="s">
        <v>357</v>
      </c>
      <c r="D245" s="30">
        <v>0</v>
      </c>
      <c r="E245" s="30">
        <v>0</v>
      </c>
      <c r="F245" s="30">
        <v>0</v>
      </c>
      <c r="G245" s="30">
        <v>0</v>
      </c>
      <c r="H245" s="4"/>
      <c r="I245" s="4"/>
      <c r="J245" s="4"/>
      <c r="K245" s="4"/>
    </row>
    <row r="246" spans="1:11" ht="14.1" customHeight="1">
      <c r="A246" s="4"/>
      <c r="B246" s="4"/>
      <c r="C246" s="11" t="s">
        <v>356</v>
      </c>
      <c r="D246" s="30">
        <v>0</v>
      </c>
      <c r="E246" s="30">
        <v>0</v>
      </c>
      <c r="F246" s="30">
        <v>0</v>
      </c>
      <c r="G246" s="30">
        <v>0</v>
      </c>
      <c r="H246" s="4"/>
      <c r="I246" s="4"/>
      <c r="J246" s="4"/>
      <c r="K246" s="4"/>
    </row>
    <row r="247" spans="1:11" ht="14.1" customHeight="1">
      <c r="A247" s="4"/>
      <c r="B247" s="4"/>
      <c r="C247" s="11" t="s">
        <v>355</v>
      </c>
      <c r="D247" s="30">
        <v>0</v>
      </c>
      <c r="E247" s="30">
        <v>0</v>
      </c>
      <c r="F247" s="30">
        <v>0</v>
      </c>
      <c r="G247" s="30">
        <v>0</v>
      </c>
      <c r="H247" s="4"/>
      <c r="I247" s="4"/>
      <c r="J247" s="4"/>
      <c r="K247" s="4"/>
    </row>
    <row r="248" spans="1:11" ht="14.1" customHeight="1">
      <c r="A248" s="4"/>
      <c r="B248" s="4"/>
      <c r="C248" s="11" t="s">
        <v>354</v>
      </c>
      <c r="D248" s="30">
        <v>0</v>
      </c>
      <c r="E248" s="30">
        <v>0</v>
      </c>
      <c r="F248" s="30">
        <v>0</v>
      </c>
      <c r="G248" s="30">
        <v>0</v>
      </c>
      <c r="H248" s="4"/>
      <c r="I248" s="4"/>
      <c r="J248" s="4"/>
      <c r="K248" s="4"/>
    </row>
    <row r="249" spans="1:11" ht="14.1" customHeight="1">
      <c r="A249" s="4"/>
      <c r="B249" s="4"/>
      <c r="C249" s="11" t="s">
        <v>353</v>
      </c>
      <c r="D249" s="30">
        <v>0</v>
      </c>
      <c r="E249" s="30">
        <v>0</v>
      </c>
      <c r="F249" s="30">
        <v>0</v>
      </c>
      <c r="G249" s="30">
        <v>0</v>
      </c>
      <c r="H249" s="4"/>
      <c r="I249" s="4"/>
      <c r="J249" s="4"/>
      <c r="K249" s="4"/>
    </row>
    <row r="250" spans="1:11" ht="14.1" customHeight="1">
      <c r="A250" s="4"/>
      <c r="B250" s="4"/>
      <c r="C250" s="11" t="s">
        <v>352</v>
      </c>
      <c r="D250" s="30">
        <v>0</v>
      </c>
      <c r="E250" s="30">
        <v>0</v>
      </c>
      <c r="F250" s="30">
        <v>0</v>
      </c>
      <c r="G250" s="30">
        <v>0</v>
      </c>
      <c r="H250" s="4"/>
      <c r="I250" s="4"/>
      <c r="J250" s="4"/>
      <c r="K250" s="4"/>
    </row>
    <row r="251" spans="1:11" ht="14.1" customHeight="1">
      <c r="A251" s="4"/>
      <c r="B251" s="4"/>
      <c r="C251" s="11" t="s">
        <v>351</v>
      </c>
      <c r="D251" s="30">
        <v>0</v>
      </c>
      <c r="E251" s="30">
        <v>0</v>
      </c>
      <c r="F251" s="30">
        <v>0</v>
      </c>
      <c r="G251" s="30">
        <v>0</v>
      </c>
      <c r="H251" s="4"/>
      <c r="I251" s="4"/>
      <c r="J251" s="4"/>
      <c r="K251" s="4"/>
    </row>
    <row r="252" spans="1:11" ht="14.1" customHeight="1">
      <c r="A252" s="4"/>
      <c r="B252" s="4"/>
      <c r="C252" s="10" t="s">
        <v>145</v>
      </c>
      <c r="D252" s="30">
        <v>0</v>
      </c>
      <c r="E252" s="30">
        <v>50000000</v>
      </c>
      <c r="F252" s="30">
        <v>50000000</v>
      </c>
      <c r="G252" s="30">
        <v>50000000</v>
      </c>
      <c r="H252" s="4"/>
      <c r="I252" s="4"/>
      <c r="J252" s="4"/>
      <c r="K252" s="4"/>
    </row>
    <row r="253" spans="1:11" ht="15" customHeight="1">
      <c r="A253" s="4"/>
      <c r="B253" s="4"/>
      <c r="C253" s="9" t="s">
        <v>348</v>
      </c>
      <c r="D253" s="31" t="s">
        <v>348</v>
      </c>
      <c r="E253" s="31" t="s">
        <v>348</v>
      </c>
      <c r="F253" s="31" t="s">
        <v>348</v>
      </c>
      <c r="G253" s="31" t="s">
        <v>348</v>
      </c>
      <c r="H253" s="4"/>
      <c r="I253" s="4"/>
      <c r="J253" s="4"/>
      <c r="K253" s="4"/>
    </row>
    <row r="254" spans="1:11" ht="15" customHeight="1">
      <c r="A254" s="4"/>
      <c r="B254" s="4"/>
      <c r="C254" s="8" t="s">
        <v>369</v>
      </c>
      <c r="D254" s="32">
        <v>0</v>
      </c>
      <c r="E254" s="32">
        <v>576500000</v>
      </c>
      <c r="F254" s="32">
        <v>536000000</v>
      </c>
      <c r="G254" s="32">
        <v>542000000</v>
      </c>
      <c r="H254" s="4"/>
      <c r="I254" s="4"/>
      <c r="J254" s="4"/>
      <c r="K254" s="4"/>
    </row>
    <row r="255" spans="1:11" ht="15" customHeight="1">
      <c r="A255" s="4"/>
      <c r="B255" s="4"/>
      <c r="C255" s="7" t="s">
        <v>368</v>
      </c>
      <c r="D255" s="28">
        <v>0</v>
      </c>
      <c r="E255" s="28">
        <v>272800000</v>
      </c>
      <c r="F255" s="28">
        <v>276000000</v>
      </c>
      <c r="G255" s="28">
        <v>276000000</v>
      </c>
      <c r="H255" s="4"/>
      <c r="I255" s="4"/>
      <c r="J255" s="4"/>
      <c r="K255" s="4"/>
    </row>
    <row r="256" spans="1:11" ht="15" customHeight="1">
      <c r="A256" s="4"/>
      <c r="B256" s="4"/>
      <c r="C256" s="7" t="s">
        <v>357</v>
      </c>
      <c r="D256" s="28">
        <v>0</v>
      </c>
      <c r="E256" s="28">
        <v>272800000</v>
      </c>
      <c r="F256" s="28">
        <v>276000000</v>
      </c>
      <c r="G256" s="28">
        <v>276000000</v>
      </c>
      <c r="H256" s="4"/>
      <c r="I256" s="4"/>
      <c r="J256" s="4"/>
      <c r="K256" s="4"/>
    </row>
    <row r="257" spans="1:11" ht="15" customHeight="1">
      <c r="A257" s="4"/>
      <c r="B257" s="4"/>
      <c r="C257" s="7" t="s">
        <v>361</v>
      </c>
      <c r="D257" s="28">
        <v>0</v>
      </c>
      <c r="E257" s="28">
        <v>0</v>
      </c>
      <c r="F257" s="28">
        <v>0</v>
      </c>
      <c r="G257" s="28">
        <v>0</v>
      </c>
      <c r="H257" s="4"/>
      <c r="I257" s="4"/>
      <c r="J257" s="4"/>
      <c r="K257" s="4"/>
    </row>
    <row r="258" spans="1:11" ht="15" customHeight="1">
      <c r="A258" s="4"/>
      <c r="B258" s="4"/>
      <c r="C258" s="7" t="s">
        <v>367</v>
      </c>
      <c r="D258" s="28">
        <v>0</v>
      </c>
      <c r="E258" s="28">
        <v>44200000</v>
      </c>
      <c r="F258" s="28">
        <v>41000000</v>
      </c>
      <c r="G258" s="28">
        <v>41000000</v>
      </c>
      <c r="H258" s="4"/>
      <c r="I258" s="4"/>
      <c r="J258" s="4"/>
      <c r="K258" s="4"/>
    </row>
    <row r="259" spans="1:11" ht="15" customHeight="1">
      <c r="A259" s="4"/>
      <c r="B259" s="4"/>
      <c r="C259" s="7" t="s">
        <v>357</v>
      </c>
      <c r="D259" s="28">
        <v>0</v>
      </c>
      <c r="E259" s="28">
        <v>44200000</v>
      </c>
      <c r="F259" s="28">
        <v>41000000</v>
      </c>
      <c r="G259" s="28">
        <v>41000000</v>
      </c>
      <c r="H259" s="4"/>
      <c r="I259" s="4"/>
      <c r="J259" s="4"/>
      <c r="K259" s="4"/>
    </row>
    <row r="260" spans="1:11" ht="15" customHeight="1">
      <c r="A260" s="4"/>
      <c r="B260" s="4"/>
      <c r="C260" s="7" t="s">
        <v>361</v>
      </c>
      <c r="D260" s="28">
        <v>0</v>
      </c>
      <c r="E260" s="28">
        <v>0</v>
      </c>
      <c r="F260" s="28">
        <v>0</v>
      </c>
      <c r="G260" s="28">
        <v>0</v>
      </c>
      <c r="H260" s="4"/>
      <c r="I260" s="4"/>
      <c r="J260" s="4"/>
      <c r="K260" s="4"/>
    </row>
    <row r="261" spans="1:11" ht="15" customHeight="1">
      <c r="A261" s="4"/>
      <c r="B261" s="4"/>
      <c r="C261" s="7" t="s">
        <v>366</v>
      </c>
      <c r="D261" s="28">
        <v>0</v>
      </c>
      <c r="E261" s="28">
        <v>164500000</v>
      </c>
      <c r="F261" s="28">
        <v>169000000</v>
      </c>
      <c r="G261" s="28">
        <v>175000000</v>
      </c>
      <c r="H261" s="4"/>
      <c r="I261" s="4"/>
      <c r="J261" s="4"/>
      <c r="K261" s="4"/>
    </row>
    <row r="262" spans="1:11" ht="15" customHeight="1">
      <c r="A262" s="4"/>
      <c r="B262" s="4"/>
      <c r="C262" s="7" t="s">
        <v>357</v>
      </c>
      <c r="D262" s="28">
        <v>0</v>
      </c>
      <c r="E262" s="28">
        <v>164500000</v>
      </c>
      <c r="F262" s="28">
        <v>169000000</v>
      </c>
      <c r="G262" s="28">
        <v>175000000</v>
      </c>
      <c r="H262" s="4"/>
      <c r="I262" s="4"/>
      <c r="J262" s="4"/>
      <c r="K262" s="4"/>
    </row>
    <row r="263" spans="1:11" ht="15" customHeight="1">
      <c r="A263" s="4"/>
      <c r="B263" s="4"/>
      <c r="C263" s="7" t="s">
        <v>361</v>
      </c>
      <c r="D263" s="28">
        <v>0</v>
      </c>
      <c r="E263" s="28">
        <v>0</v>
      </c>
      <c r="F263" s="28">
        <v>0</v>
      </c>
      <c r="G263" s="28">
        <v>0</v>
      </c>
      <c r="H263" s="4"/>
      <c r="I263" s="4"/>
      <c r="J263" s="4"/>
      <c r="K263" s="4"/>
    </row>
    <row r="264" spans="1:11" ht="15" customHeight="1">
      <c r="A264" s="4"/>
      <c r="B264" s="4"/>
      <c r="C264" s="7" t="s">
        <v>365</v>
      </c>
      <c r="D264" s="28">
        <v>0</v>
      </c>
      <c r="E264" s="28">
        <v>0</v>
      </c>
      <c r="F264" s="28">
        <v>0</v>
      </c>
      <c r="G264" s="28">
        <v>0</v>
      </c>
      <c r="H264" s="4"/>
      <c r="I264" s="4"/>
      <c r="J264" s="4"/>
      <c r="K264" s="4"/>
    </row>
    <row r="265" spans="1:11" ht="15" customHeight="1">
      <c r="A265" s="4"/>
      <c r="B265" s="4"/>
      <c r="C265" s="7" t="s">
        <v>357</v>
      </c>
      <c r="D265" s="28">
        <v>0</v>
      </c>
      <c r="E265" s="28">
        <v>0</v>
      </c>
      <c r="F265" s="28">
        <v>0</v>
      </c>
      <c r="G265" s="28">
        <v>0</v>
      </c>
      <c r="H265" s="4"/>
      <c r="I265" s="4"/>
      <c r="J265" s="4"/>
      <c r="K265" s="4"/>
    </row>
    <row r="266" spans="1:11" ht="15" customHeight="1">
      <c r="A266" s="4"/>
      <c r="B266" s="4"/>
      <c r="C266" s="7" t="s">
        <v>361</v>
      </c>
      <c r="D266" s="28">
        <v>0</v>
      </c>
      <c r="E266" s="28">
        <v>0</v>
      </c>
      <c r="F266" s="28">
        <v>0</v>
      </c>
      <c r="G266" s="28">
        <v>0</v>
      </c>
      <c r="H266" s="4"/>
      <c r="I266" s="4"/>
      <c r="J266" s="4"/>
      <c r="K266" s="4"/>
    </row>
    <row r="267" spans="1:11" ht="20.100000000000001" customHeight="1">
      <c r="A267" s="4"/>
      <c r="B267" s="4"/>
      <c r="C267" s="7" t="s">
        <v>364</v>
      </c>
      <c r="D267" s="29">
        <v>0</v>
      </c>
      <c r="E267" s="29">
        <v>0</v>
      </c>
      <c r="F267" s="29">
        <v>0</v>
      </c>
      <c r="G267" s="29">
        <v>0</v>
      </c>
      <c r="H267" s="4"/>
      <c r="I267" s="4"/>
      <c r="J267" s="4"/>
      <c r="K267" s="4"/>
    </row>
    <row r="268" spans="1:11" ht="15" customHeight="1">
      <c r="A268" s="4"/>
      <c r="B268" s="4"/>
      <c r="C268" s="7" t="s">
        <v>357</v>
      </c>
      <c r="D268" s="28">
        <v>0</v>
      </c>
      <c r="E268" s="28">
        <v>0</v>
      </c>
      <c r="F268" s="28">
        <v>0</v>
      </c>
      <c r="G268" s="28">
        <v>0</v>
      </c>
      <c r="H268" s="4"/>
      <c r="I268" s="4"/>
      <c r="J268" s="4"/>
      <c r="K268" s="4"/>
    </row>
    <row r="269" spans="1:11" ht="15" customHeight="1">
      <c r="A269" s="4"/>
      <c r="B269" s="4"/>
      <c r="C269" s="7" t="s">
        <v>361</v>
      </c>
      <c r="D269" s="28">
        <v>0</v>
      </c>
      <c r="E269" s="28">
        <v>0</v>
      </c>
      <c r="F269" s="28">
        <v>0</v>
      </c>
      <c r="G269" s="28">
        <v>0</v>
      </c>
      <c r="H269" s="4"/>
      <c r="I269" s="4"/>
      <c r="J269" s="4"/>
      <c r="K269" s="4"/>
    </row>
    <row r="270" spans="1:11" ht="15" customHeight="1">
      <c r="A270" s="4"/>
      <c r="B270" s="4"/>
      <c r="C270" s="7" t="s">
        <v>363</v>
      </c>
      <c r="D270" s="28">
        <v>0</v>
      </c>
      <c r="E270" s="28">
        <v>45000000</v>
      </c>
      <c r="F270" s="28">
        <v>0</v>
      </c>
      <c r="G270" s="28">
        <v>0</v>
      </c>
      <c r="H270" s="4"/>
      <c r="I270" s="4"/>
      <c r="J270" s="4"/>
      <c r="K270" s="4"/>
    </row>
    <row r="271" spans="1:11" ht="15" customHeight="1">
      <c r="A271" s="4"/>
      <c r="B271" s="4"/>
      <c r="C271" s="7" t="s">
        <v>357</v>
      </c>
      <c r="D271" s="28">
        <v>0</v>
      </c>
      <c r="E271" s="28">
        <v>45000000</v>
      </c>
      <c r="F271" s="28">
        <v>0</v>
      </c>
      <c r="G271" s="28">
        <v>0</v>
      </c>
      <c r="H271" s="4"/>
      <c r="I271" s="4"/>
      <c r="J271" s="4"/>
      <c r="K271" s="4"/>
    </row>
    <row r="272" spans="1:11" ht="15" customHeight="1">
      <c r="A272" s="4"/>
      <c r="B272" s="4"/>
      <c r="C272" s="7" t="s">
        <v>361</v>
      </c>
      <c r="D272" s="28">
        <v>0</v>
      </c>
      <c r="E272" s="28">
        <v>0</v>
      </c>
      <c r="F272" s="28">
        <v>0</v>
      </c>
      <c r="G272" s="28">
        <v>0</v>
      </c>
      <c r="H272" s="4"/>
      <c r="I272" s="4"/>
      <c r="J272" s="4"/>
      <c r="K272" s="4"/>
    </row>
    <row r="273" spans="1:11" ht="15" customHeight="1">
      <c r="A273" s="4"/>
      <c r="B273" s="4"/>
      <c r="C273" s="7" t="s">
        <v>362</v>
      </c>
      <c r="D273" s="28">
        <v>0</v>
      </c>
      <c r="E273" s="28">
        <v>0</v>
      </c>
      <c r="F273" s="28">
        <v>0</v>
      </c>
      <c r="G273" s="28">
        <v>0</v>
      </c>
      <c r="H273" s="4"/>
      <c r="I273" s="4"/>
      <c r="J273" s="4"/>
      <c r="K273" s="4"/>
    </row>
    <row r="274" spans="1:11" ht="15" customHeight="1">
      <c r="A274" s="4"/>
      <c r="B274" s="4"/>
      <c r="C274" s="7" t="s">
        <v>357</v>
      </c>
      <c r="D274" s="28">
        <v>0</v>
      </c>
      <c r="E274" s="28">
        <v>0</v>
      </c>
      <c r="F274" s="28">
        <v>0</v>
      </c>
      <c r="G274" s="28">
        <v>0</v>
      </c>
      <c r="H274" s="4"/>
      <c r="I274" s="4"/>
      <c r="J274" s="4"/>
      <c r="K274" s="4"/>
    </row>
    <row r="275" spans="1:11" ht="15" customHeight="1">
      <c r="A275" s="4"/>
      <c r="B275" s="4"/>
      <c r="C275" s="7" t="s">
        <v>361</v>
      </c>
      <c r="D275" s="28">
        <v>0</v>
      </c>
      <c r="E275" s="28">
        <v>0</v>
      </c>
      <c r="F275" s="28">
        <v>0</v>
      </c>
      <c r="G275" s="28">
        <v>0</v>
      </c>
      <c r="H275" s="4"/>
      <c r="I275" s="4"/>
      <c r="J275" s="4"/>
      <c r="K275" s="4"/>
    </row>
    <row r="276" spans="1:11" ht="15" customHeight="1">
      <c r="A276" s="4"/>
      <c r="B276" s="4"/>
      <c r="C276" s="7" t="s">
        <v>360</v>
      </c>
      <c r="D276" s="28">
        <v>0</v>
      </c>
      <c r="E276" s="28">
        <v>0</v>
      </c>
      <c r="F276" s="28">
        <v>0</v>
      </c>
      <c r="G276" s="28">
        <v>0</v>
      </c>
      <c r="H276" s="4"/>
      <c r="I276" s="4"/>
      <c r="J276" s="4"/>
      <c r="K276" s="4"/>
    </row>
    <row r="277" spans="1:11" ht="15" customHeight="1">
      <c r="A277" s="4"/>
      <c r="B277" s="4"/>
      <c r="C277" s="7" t="s">
        <v>357</v>
      </c>
      <c r="D277" s="28">
        <v>0</v>
      </c>
      <c r="E277" s="28">
        <v>0</v>
      </c>
      <c r="F277" s="28">
        <v>0</v>
      </c>
      <c r="G277" s="28">
        <v>0</v>
      </c>
      <c r="H277" s="4"/>
      <c r="I277" s="4"/>
      <c r="J277" s="4"/>
      <c r="K277" s="4"/>
    </row>
    <row r="278" spans="1:11" ht="15" customHeight="1">
      <c r="A278" s="4"/>
      <c r="B278" s="4"/>
      <c r="C278" s="7" t="s">
        <v>356</v>
      </c>
      <c r="D278" s="28">
        <v>0</v>
      </c>
      <c r="E278" s="28">
        <v>0</v>
      </c>
      <c r="F278" s="28">
        <v>0</v>
      </c>
      <c r="G278" s="28">
        <v>0</v>
      </c>
      <c r="H278" s="4"/>
      <c r="I278" s="4"/>
      <c r="J278" s="4"/>
      <c r="K278" s="4"/>
    </row>
    <row r="279" spans="1:11" ht="15" customHeight="1">
      <c r="A279" s="4"/>
      <c r="B279" s="4"/>
      <c r="C279" s="7" t="s">
        <v>355</v>
      </c>
      <c r="D279" s="28">
        <v>0</v>
      </c>
      <c r="E279" s="28">
        <v>0</v>
      </c>
      <c r="F279" s="28">
        <v>0</v>
      </c>
      <c r="G279" s="28">
        <v>0</v>
      </c>
      <c r="H279" s="4"/>
      <c r="I279" s="4"/>
      <c r="J279" s="4"/>
      <c r="K279" s="4"/>
    </row>
    <row r="280" spans="1:11" ht="15" customHeight="1">
      <c r="A280" s="4"/>
      <c r="B280" s="4"/>
      <c r="C280" s="7" t="s">
        <v>354</v>
      </c>
      <c r="D280" s="28">
        <v>0</v>
      </c>
      <c r="E280" s="28">
        <v>0</v>
      </c>
      <c r="F280" s="28">
        <v>0</v>
      </c>
      <c r="G280" s="28">
        <v>0</v>
      </c>
      <c r="H280" s="4"/>
      <c r="I280" s="4"/>
      <c r="J280" s="4"/>
      <c r="K280" s="4"/>
    </row>
    <row r="281" spans="1:11" ht="15" customHeight="1">
      <c r="A281" s="4"/>
      <c r="B281" s="4"/>
      <c r="C281" s="7" t="s">
        <v>353</v>
      </c>
      <c r="D281" s="28">
        <v>0</v>
      </c>
      <c r="E281" s="28">
        <v>0</v>
      </c>
      <c r="F281" s="28">
        <v>0</v>
      </c>
      <c r="G281" s="28">
        <v>0</v>
      </c>
      <c r="H281" s="4"/>
      <c r="I281" s="4"/>
      <c r="J281" s="4"/>
      <c r="K281" s="4"/>
    </row>
    <row r="282" spans="1:11" ht="15" customHeight="1">
      <c r="A282" s="4"/>
      <c r="B282" s="4"/>
      <c r="C282" s="7" t="s">
        <v>359</v>
      </c>
      <c r="D282" s="28">
        <v>0</v>
      </c>
      <c r="E282" s="28">
        <v>50000000</v>
      </c>
      <c r="F282" s="28">
        <v>50000000</v>
      </c>
      <c r="G282" s="28">
        <v>50000000</v>
      </c>
      <c r="H282" s="4"/>
      <c r="I282" s="4"/>
      <c r="J282" s="4"/>
      <c r="K282" s="4"/>
    </row>
    <row r="283" spans="1:11" ht="15" customHeight="1">
      <c r="A283" s="4"/>
      <c r="B283" s="4"/>
      <c r="C283" s="7" t="s">
        <v>357</v>
      </c>
      <c r="D283" s="28">
        <v>0</v>
      </c>
      <c r="E283" s="28">
        <v>50000000</v>
      </c>
      <c r="F283" s="28">
        <v>50000000</v>
      </c>
      <c r="G283" s="28">
        <v>50000000</v>
      </c>
      <c r="H283" s="4"/>
      <c r="I283" s="4"/>
      <c r="J283" s="4"/>
      <c r="K283" s="4"/>
    </row>
    <row r="284" spans="1:11" ht="15" customHeight="1">
      <c r="A284" s="4"/>
      <c r="B284" s="4"/>
      <c r="C284" s="7" t="s">
        <v>356</v>
      </c>
      <c r="D284" s="28">
        <v>0</v>
      </c>
      <c r="E284" s="28">
        <v>0</v>
      </c>
      <c r="F284" s="28">
        <v>0</v>
      </c>
      <c r="G284" s="28">
        <v>0</v>
      </c>
      <c r="H284" s="4"/>
      <c r="I284" s="4"/>
      <c r="J284" s="4"/>
      <c r="K284" s="4"/>
    </row>
    <row r="285" spans="1:11" ht="15" customHeight="1">
      <c r="A285" s="4"/>
      <c r="B285" s="4"/>
      <c r="C285" s="7" t="s">
        <v>355</v>
      </c>
      <c r="D285" s="28">
        <v>0</v>
      </c>
      <c r="E285" s="28">
        <v>0</v>
      </c>
      <c r="F285" s="28">
        <v>0</v>
      </c>
      <c r="G285" s="28">
        <v>0</v>
      </c>
      <c r="H285" s="4"/>
      <c r="I285" s="4"/>
      <c r="J285" s="4"/>
      <c r="K285" s="4"/>
    </row>
    <row r="286" spans="1:11" ht="15" customHeight="1">
      <c r="A286" s="4"/>
      <c r="B286" s="4"/>
      <c r="C286" s="7" t="s">
        <v>354</v>
      </c>
      <c r="D286" s="28">
        <v>0</v>
      </c>
      <c r="E286" s="28">
        <v>0</v>
      </c>
      <c r="F286" s="28">
        <v>0</v>
      </c>
      <c r="G286" s="28">
        <v>0</v>
      </c>
      <c r="H286" s="4"/>
      <c r="I286" s="4"/>
      <c r="J286" s="4"/>
      <c r="K286" s="4"/>
    </row>
    <row r="287" spans="1:11" ht="15" customHeight="1">
      <c r="A287" s="4"/>
      <c r="B287" s="4"/>
      <c r="C287" s="7" t="s">
        <v>353</v>
      </c>
      <c r="D287" s="28">
        <v>0</v>
      </c>
      <c r="E287" s="28">
        <v>0</v>
      </c>
      <c r="F287" s="28">
        <v>0</v>
      </c>
      <c r="G287" s="28">
        <v>0</v>
      </c>
      <c r="H287" s="4"/>
      <c r="I287" s="4"/>
      <c r="J287" s="4"/>
      <c r="K287" s="4"/>
    </row>
    <row r="288" spans="1:11" ht="15" customHeight="1">
      <c r="A288" s="4"/>
      <c r="B288" s="4"/>
      <c r="C288" s="7" t="s">
        <v>358</v>
      </c>
      <c r="D288" s="28">
        <v>0</v>
      </c>
      <c r="E288" s="28">
        <v>0</v>
      </c>
      <c r="F288" s="28">
        <v>0</v>
      </c>
      <c r="G288" s="28">
        <v>0</v>
      </c>
      <c r="H288" s="4"/>
      <c r="I288" s="4"/>
      <c r="J288" s="4"/>
      <c r="K288" s="4"/>
    </row>
    <row r="289" spans="1:11" ht="15" customHeight="1">
      <c r="A289" s="4"/>
      <c r="B289" s="4"/>
      <c r="C289" s="7" t="s">
        <v>357</v>
      </c>
      <c r="D289" s="28">
        <v>0</v>
      </c>
      <c r="E289" s="28">
        <v>0</v>
      </c>
      <c r="F289" s="28">
        <v>0</v>
      </c>
      <c r="G289" s="28">
        <v>0</v>
      </c>
      <c r="H289" s="4"/>
      <c r="I289" s="4"/>
      <c r="J289" s="4"/>
      <c r="K289" s="4"/>
    </row>
    <row r="290" spans="1:11" ht="15" customHeight="1">
      <c r="A290" s="4"/>
      <c r="B290" s="4"/>
      <c r="C290" s="7" t="s">
        <v>356</v>
      </c>
      <c r="D290" s="28">
        <v>0</v>
      </c>
      <c r="E290" s="28">
        <v>0</v>
      </c>
      <c r="F290" s="28">
        <v>0</v>
      </c>
      <c r="G290" s="28">
        <v>0</v>
      </c>
      <c r="H290" s="4"/>
      <c r="I290" s="4"/>
      <c r="J290" s="4"/>
      <c r="K290" s="4"/>
    </row>
    <row r="291" spans="1:11" ht="15" customHeight="1">
      <c r="A291" s="4"/>
      <c r="B291" s="4"/>
      <c r="C291" s="7" t="s">
        <v>355</v>
      </c>
      <c r="D291" s="28">
        <v>0</v>
      </c>
      <c r="E291" s="28">
        <v>0</v>
      </c>
      <c r="F291" s="28">
        <v>0</v>
      </c>
      <c r="G291" s="28">
        <v>0</v>
      </c>
      <c r="H291" s="4"/>
      <c r="I291" s="4"/>
      <c r="J291" s="4"/>
      <c r="K291" s="4"/>
    </row>
    <row r="292" spans="1:11" ht="15" customHeight="1">
      <c r="A292" s="4"/>
      <c r="B292" s="4"/>
      <c r="C292" s="7" t="s">
        <v>354</v>
      </c>
      <c r="D292" s="28">
        <v>0</v>
      </c>
      <c r="E292" s="28">
        <v>0</v>
      </c>
      <c r="F292" s="28">
        <v>0</v>
      </c>
      <c r="G292" s="28">
        <v>0</v>
      </c>
      <c r="H292" s="4"/>
      <c r="I292" s="4"/>
      <c r="J292" s="4"/>
      <c r="K292" s="4"/>
    </row>
    <row r="293" spans="1:11" ht="15" customHeight="1">
      <c r="A293" s="4"/>
      <c r="B293" s="4"/>
      <c r="C293" s="7" t="s">
        <v>353</v>
      </c>
      <c r="D293" s="28">
        <v>0</v>
      </c>
      <c r="E293" s="28">
        <v>0</v>
      </c>
      <c r="F293" s="28">
        <v>0</v>
      </c>
      <c r="G293" s="28">
        <v>0</v>
      </c>
      <c r="H293" s="4"/>
      <c r="I293" s="4"/>
      <c r="J293" s="4"/>
      <c r="K293" s="4"/>
    </row>
    <row r="294" spans="1:11" ht="15" customHeight="1">
      <c r="A294" s="4"/>
      <c r="B294" s="4"/>
      <c r="C294" s="7" t="s">
        <v>352</v>
      </c>
      <c r="D294" s="28">
        <v>0</v>
      </c>
      <c r="E294" s="28">
        <v>0</v>
      </c>
      <c r="F294" s="28">
        <v>0</v>
      </c>
      <c r="G294" s="28">
        <v>0</v>
      </c>
      <c r="H294" s="4"/>
      <c r="I294" s="4"/>
      <c r="J294" s="4"/>
      <c r="K294" s="4"/>
    </row>
    <row r="295" spans="1:11" ht="15" customHeight="1">
      <c r="A295" s="4"/>
      <c r="B295" s="4"/>
      <c r="C295" s="7" t="s">
        <v>351</v>
      </c>
      <c r="D295" s="28">
        <v>0</v>
      </c>
      <c r="E295" s="28">
        <v>0</v>
      </c>
      <c r="F295" s="28">
        <v>0</v>
      </c>
      <c r="G295" s="28">
        <v>0</v>
      </c>
      <c r="H295" s="4"/>
      <c r="I295" s="4"/>
      <c r="J295" s="4"/>
      <c r="K295" s="4"/>
    </row>
    <row r="296" spans="1:11" ht="20.100000000000001" customHeight="1">
      <c r="A296" s="4"/>
      <c r="B296" s="4"/>
      <c r="C296" s="6" t="s">
        <v>348</v>
      </c>
      <c r="D296" s="4"/>
      <c r="E296" s="4"/>
      <c r="F296" s="4"/>
      <c r="G296" s="4"/>
      <c r="H296" s="4"/>
      <c r="I296" s="4"/>
      <c r="J296" s="4"/>
      <c r="K296" s="4"/>
    </row>
    <row r="297" spans="1:11" ht="20.100000000000001" customHeight="1">
      <c r="A297" s="17" t="s">
        <v>433</v>
      </c>
      <c r="B297" s="27" t="s">
        <v>284</v>
      </c>
      <c r="C297" s="27" t="s">
        <v>348</v>
      </c>
      <c r="D297" s="4"/>
      <c r="E297" s="3" t="s">
        <v>348</v>
      </c>
      <c r="F297" s="27" t="s">
        <v>284</v>
      </c>
      <c r="G297" s="27" t="s">
        <v>348</v>
      </c>
      <c r="H297" s="5" t="s">
        <v>348</v>
      </c>
      <c r="I297" s="3" t="s">
        <v>348</v>
      </c>
      <c r="J297" s="27" t="s">
        <v>284</v>
      </c>
      <c r="K297" s="27" t="s">
        <v>348</v>
      </c>
    </row>
    <row r="298" spans="1:11" ht="20.100000000000001" customHeight="1">
      <c r="A298" s="2" t="s">
        <v>432</v>
      </c>
      <c r="B298" s="27" t="s">
        <v>349</v>
      </c>
      <c r="C298" s="27" t="s">
        <v>348</v>
      </c>
      <c r="D298" s="4"/>
      <c r="E298" s="2" t="s">
        <v>431</v>
      </c>
      <c r="F298" s="27" t="s">
        <v>349</v>
      </c>
      <c r="G298" s="27" t="s">
        <v>348</v>
      </c>
      <c r="H298" s="4"/>
      <c r="I298" s="2" t="s">
        <v>350</v>
      </c>
      <c r="J298" s="27" t="s">
        <v>349</v>
      </c>
      <c r="K298" s="27" t="s">
        <v>348</v>
      </c>
    </row>
    <row r="299" spans="1:11" ht="20.100000000000001" customHeight="1">
      <c r="A299" s="1" t="s">
        <v>348</v>
      </c>
      <c r="B299" s="27" t="s">
        <v>283</v>
      </c>
      <c r="C299" s="27" t="s">
        <v>348</v>
      </c>
      <c r="D299" s="4"/>
      <c r="E299" s="1" t="s">
        <v>348</v>
      </c>
      <c r="F299" s="27" t="s">
        <v>283</v>
      </c>
      <c r="G299" s="27" t="s">
        <v>348</v>
      </c>
      <c r="H299" s="4"/>
      <c r="I299" s="1" t="s">
        <v>348</v>
      </c>
      <c r="J299" s="27" t="s">
        <v>283</v>
      </c>
      <c r="K299" s="27" t="s">
        <v>348</v>
      </c>
    </row>
  </sheetData>
  <mergeCells count="39">
    <mergeCell ref="D6:G6"/>
    <mergeCell ref="C1:G1"/>
    <mergeCell ref="C2:G2"/>
    <mergeCell ref="D3:G3"/>
    <mergeCell ref="D4:G4"/>
    <mergeCell ref="D5:G5"/>
    <mergeCell ref="D23:G23"/>
    <mergeCell ref="D7:G7"/>
    <mergeCell ref="C8:G8"/>
    <mergeCell ref="C9:G9"/>
    <mergeCell ref="D10:G10"/>
    <mergeCell ref="D11:G11"/>
    <mergeCell ref="C12:G12"/>
    <mergeCell ref="D13:G13"/>
    <mergeCell ref="D14:G14"/>
    <mergeCell ref="D15:G15"/>
    <mergeCell ref="D16:G16"/>
    <mergeCell ref="C19:G19"/>
    <mergeCell ref="D139:G139"/>
    <mergeCell ref="D24:G24"/>
    <mergeCell ref="C25:G25"/>
    <mergeCell ref="D26:G26"/>
    <mergeCell ref="D27:G27"/>
    <mergeCell ref="D28:G28"/>
    <mergeCell ref="D29:G29"/>
    <mergeCell ref="C38:G38"/>
    <mergeCell ref="D83:G83"/>
    <mergeCell ref="D84:G84"/>
    <mergeCell ref="D85:G85"/>
    <mergeCell ref="C94:G94"/>
    <mergeCell ref="D197:G197"/>
    <mergeCell ref="D198:G198"/>
    <mergeCell ref="D199:G199"/>
    <mergeCell ref="C208:G208"/>
    <mergeCell ref="D140:G140"/>
    <mergeCell ref="D141:G141"/>
    <mergeCell ref="C150:G150"/>
    <mergeCell ref="C195:G195"/>
    <mergeCell ref="D196:G196"/>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12737-B7C9-43E5-A876-E243CE9179F3}">
  <sheetPr>
    <tabColor rgb="FF92D050"/>
  </sheetPr>
  <dimension ref="A2:P840"/>
  <sheetViews>
    <sheetView topLeftCell="A800" zoomScale="130" zoomScaleNormal="130" workbookViewId="0">
      <selection activeCell="N820" sqref="N820"/>
    </sheetView>
  </sheetViews>
  <sheetFormatPr defaultRowHeight="15"/>
  <cols>
    <col min="1" max="1" width="12" style="2625" customWidth="1"/>
    <col min="2" max="2" width="28.5703125" style="2625" customWidth="1"/>
    <col min="3" max="3" width="12.140625" style="2625" customWidth="1"/>
    <col min="4" max="6" width="11.7109375" style="2625" customWidth="1"/>
    <col min="7" max="8" width="9.140625" style="2625"/>
    <col min="9" max="9" width="11" style="2625" customWidth="1"/>
    <col min="10" max="10" width="11" style="2625" bestFit="1" customWidth="1"/>
    <col min="11" max="13" width="9.140625" style="2625"/>
    <col min="14" max="14" width="13" style="2625" customWidth="1"/>
    <col min="15" max="15" width="12.7109375" style="2625" customWidth="1"/>
    <col min="16" max="16" width="12.28515625" style="2625" customWidth="1"/>
    <col min="17" max="16384" width="9.140625" style="2625"/>
  </cols>
  <sheetData>
    <row r="2" spans="1:7" ht="18" customHeight="1">
      <c r="A2" s="2624" t="s">
        <v>1469</v>
      </c>
      <c r="B2" s="2624"/>
      <c r="C2" s="2624"/>
      <c r="D2" s="2624"/>
      <c r="E2" s="2624"/>
      <c r="F2" s="2624"/>
      <c r="G2" s="2624"/>
    </row>
    <row r="3" spans="1:7" ht="18" customHeight="1">
      <c r="A3" s="2626"/>
      <c r="B3" s="2627" t="s">
        <v>1536</v>
      </c>
      <c r="C3" s="2627"/>
      <c r="D3" s="2627"/>
      <c r="E3" s="2627"/>
      <c r="F3" s="2627"/>
      <c r="G3" s="2626"/>
    </row>
    <row r="4" spans="1:7" ht="15.75" thickBot="1"/>
    <row r="5" spans="1:7" ht="15.75" thickBot="1">
      <c r="B5" s="2628" t="s">
        <v>0</v>
      </c>
      <c r="C5" s="2629" t="s">
        <v>2214</v>
      </c>
      <c r="D5" s="2629"/>
      <c r="E5" s="2629"/>
      <c r="F5" s="2629"/>
    </row>
    <row r="6" spans="1:7" ht="15.75" thickBot="1">
      <c r="B6" s="2628" t="s">
        <v>1</v>
      </c>
      <c r="C6" s="2630" t="s">
        <v>2215</v>
      </c>
      <c r="D6" s="2631"/>
      <c r="E6" s="2631"/>
      <c r="F6" s="2632"/>
    </row>
    <row r="7" spans="1:7" ht="15.75" thickBot="1">
      <c r="B7" s="2628" t="s">
        <v>3</v>
      </c>
      <c r="C7" s="2633" t="s">
        <v>1471</v>
      </c>
      <c r="D7" s="2634"/>
      <c r="E7" s="2634"/>
      <c r="F7" s="2635"/>
    </row>
    <row r="8" spans="1:7" ht="15.75" thickBot="1">
      <c r="B8" s="2636" t="s">
        <v>4</v>
      </c>
      <c r="C8" s="2637"/>
      <c r="D8" s="2637"/>
      <c r="E8" s="2637"/>
      <c r="F8" s="2638"/>
    </row>
    <row r="9" spans="1:7" ht="15.75" thickBot="1">
      <c r="B9" s="2639" t="s">
        <v>2214</v>
      </c>
      <c r="C9" s="2640"/>
      <c r="D9" s="2640"/>
      <c r="E9" s="2640"/>
      <c r="F9" s="2641"/>
    </row>
    <row r="10" spans="1:7" ht="36.75" customHeight="1" thickBot="1">
      <c r="B10" s="2639"/>
      <c r="C10" s="2640"/>
      <c r="D10" s="2640"/>
      <c r="E10" s="2640"/>
      <c r="F10" s="2641"/>
    </row>
    <row r="11" spans="1:7" ht="15.75" thickBot="1">
      <c r="B11" s="2639"/>
      <c r="C11" s="2640"/>
      <c r="D11" s="2640"/>
      <c r="E11" s="2640"/>
      <c r="F11" s="2641"/>
    </row>
    <row r="12" spans="1:7" ht="132" customHeight="1" thickBot="1">
      <c r="B12" s="2642" t="s">
        <v>5</v>
      </c>
      <c r="C12" s="2643" t="s">
        <v>3720</v>
      </c>
      <c r="D12" s="2644"/>
      <c r="E12" s="2644"/>
      <c r="F12" s="2645"/>
    </row>
    <row r="13" spans="1:7" ht="23.25" customHeight="1">
      <c r="B13" s="2646" t="s">
        <v>6</v>
      </c>
      <c r="C13" s="2647">
        <v>2022</v>
      </c>
      <c r="D13" s="2647">
        <v>2023</v>
      </c>
      <c r="E13" s="2647">
        <v>2024</v>
      </c>
      <c r="F13" s="2647">
        <v>2025</v>
      </c>
    </row>
    <row r="14" spans="1:7" ht="15.75" thickBot="1">
      <c r="B14" s="2648"/>
      <c r="C14" s="2649" t="s">
        <v>7</v>
      </c>
      <c r="D14" s="2649" t="s">
        <v>8</v>
      </c>
      <c r="E14" s="2649" t="s">
        <v>8</v>
      </c>
      <c r="F14" s="2649" t="s">
        <v>8</v>
      </c>
    </row>
    <row r="15" spans="1:7" ht="15.75" thickBot="1">
      <c r="B15" s="2650" t="s">
        <v>71</v>
      </c>
      <c r="C15" s="114" t="s">
        <v>58</v>
      </c>
      <c r="D15" s="2651" t="s">
        <v>59</v>
      </c>
      <c r="E15" s="2651" t="s">
        <v>59</v>
      </c>
      <c r="F15" s="2651" t="s">
        <v>59</v>
      </c>
    </row>
    <row r="16" spans="1:7" ht="23.25" thickBot="1">
      <c r="B16" s="2650" t="s">
        <v>57</v>
      </c>
      <c r="C16" s="130" t="s">
        <v>58</v>
      </c>
      <c r="D16" s="2651" t="s">
        <v>59</v>
      </c>
      <c r="E16" s="2651" t="s">
        <v>59</v>
      </c>
      <c r="F16" s="2651" t="s">
        <v>59</v>
      </c>
    </row>
    <row r="17" spans="2:12" ht="15.75" thickBot="1">
      <c r="B17" s="2650"/>
      <c r="C17" s="2652"/>
      <c r="D17" s="2652"/>
      <c r="E17" s="2652"/>
      <c r="F17" s="2652"/>
    </row>
    <row r="18" spans="2:12" ht="36" customHeight="1" thickBot="1">
      <c r="B18" s="2653" t="s">
        <v>9</v>
      </c>
      <c r="C18" s="2654" t="s">
        <v>3721</v>
      </c>
      <c r="D18" s="2655"/>
      <c r="E18" s="2655"/>
      <c r="F18" s="2656"/>
    </row>
    <row r="19" spans="2:12" ht="23.25" customHeight="1" thickBot="1">
      <c r="B19" s="2657" t="s">
        <v>10</v>
      </c>
      <c r="C19" s="2658"/>
      <c r="D19" s="2658"/>
      <c r="E19" s="2658"/>
      <c r="F19" s="2659"/>
      <c r="I19" s="2660"/>
      <c r="K19" s="2660"/>
    </row>
    <row r="20" spans="2:12" ht="27" customHeight="1" thickBot="1">
      <c r="B20" s="2650" t="s">
        <v>71</v>
      </c>
      <c r="C20" s="114" t="s">
        <v>58</v>
      </c>
      <c r="D20" s="2651" t="s">
        <v>59</v>
      </c>
      <c r="E20" s="2651" t="s">
        <v>59</v>
      </c>
      <c r="F20" s="2651" t="s">
        <v>59</v>
      </c>
      <c r="H20" s="2661"/>
    </row>
    <row r="21" spans="2:12" ht="30.75" customHeight="1" thickBot="1">
      <c r="B21" s="2650" t="s">
        <v>57</v>
      </c>
      <c r="C21" s="130" t="s">
        <v>58</v>
      </c>
      <c r="D21" s="2651" t="s">
        <v>59</v>
      </c>
      <c r="E21" s="2651" t="s">
        <v>59</v>
      </c>
      <c r="F21" s="2651" t="s">
        <v>59</v>
      </c>
    </row>
    <row r="22" spans="2:12" ht="24" customHeight="1" thickBot="1">
      <c r="B22" s="2662" t="s">
        <v>11</v>
      </c>
      <c r="C22" s="2663"/>
      <c r="D22" s="2663"/>
      <c r="E22" s="2663"/>
      <c r="F22" s="2664"/>
    </row>
    <row r="23" spans="2:12" ht="15.75" thickBot="1">
      <c r="B23" s="2665" t="s">
        <v>12</v>
      </c>
      <c r="C23" s="2666"/>
      <c r="D23" s="2666"/>
      <c r="E23" s="2666"/>
      <c r="F23" s="2667"/>
    </row>
    <row r="24" spans="2:12" ht="18.75" customHeight="1" thickBot="1">
      <c r="B24" s="2668" t="s">
        <v>13</v>
      </c>
      <c r="C24" s="2669" t="s">
        <v>3722</v>
      </c>
      <c r="D24" s="2670"/>
      <c r="E24" s="2670"/>
      <c r="F24" s="2671"/>
    </row>
    <row r="25" spans="2:12" ht="31.5" customHeight="1" thickBot="1">
      <c r="B25" s="2650" t="s">
        <v>14</v>
      </c>
      <c r="C25" s="2672" t="s">
        <v>3722</v>
      </c>
      <c r="D25" s="2673"/>
      <c r="E25" s="2673"/>
      <c r="F25" s="2674"/>
    </row>
    <row r="26" spans="2:12" ht="15.75" thickBot="1">
      <c r="B26" s="2650" t="s">
        <v>15</v>
      </c>
      <c r="C26" s="2675" t="s">
        <v>3723</v>
      </c>
      <c r="D26" s="2676"/>
      <c r="E26" s="2676"/>
      <c r="F26" s="2677"/>
    </row>
    <row r="27" spans="2:12" ht="12.75" customHeight="1">
      <c r="B27" s="2646"/>
      <c r="C27" s="2678">
        <v>2022</v>
      </c>
      <c r="D27" s="2678">
        <v>2023</v>
      </c>
      <c r="E27" s="2678">
        <v>2024</v>
      </c>
      <c r="F27" s="2678">
        <v>2025</v>
      </c>
    </row>
    <row r="28" spans="2:12" ht="9" customHeight="1" thickBot="1">
      <c r="B28" s="2648"/>
      <c r="C28" s="2679" t="s">
        <v>7</v>
      </c>
      <c r="D28" s="2679" t="s">
        <v>8</v>
      </c>
      <c r="E28" s="2679" t="s">
        <v>8</v>
      </c>
      <c r="F28" s="2679" t="s">
        <v>8</v>
      </c>
    </row>
    <row r="29" spans="2:12" ht="15.75" thickBot="1">
      <c r="B29" s="2650" t="s">
        <v>16</v>
      </c>
      <c r="C29" s="2680">
        <v>117</v>
      </c>
      <c r="D29" s="2680">
        <v>120</v>
      </c>
      <c r="E29" s="2680">
        <v>120</v>
      </c>
      <c r="F29" s="2680">
        <v>120</v>
      </c>
    </row>
    <row r="30" spans="2:12" ht="15.75" thickBot="1">
      <c r="B30" s="2650" t="s">
        <v>17</v>
      </c>
      <c r="C30" s="2680">
        <f>C59</f>
        <v>5041698</v>
      </c>
      <c r="D30" s="2680">
        <f>D59</f>
        <v>4321975</v>
      </c>
      <c r="E30" s="2680">
        <f t="shared" ref="E30:F30" si="0">E59</f>
        <v>3093134</v>
      </c>
      <c r="F30" s="2680">
        <f t="shared" si="0"/>
        <v>3456304</v>
      </c>
    </row>
    <row r="31" spans="2:12" ht="15.75" thickBot="1">
      <c r="B31" s="2650" t="s">
        <v>18</v>
      </c>
      <c r="C31" s="2680">
        <f>C30/C29</f>
        <v>43091.435897435898</v>
      </c>
      <c r="D31" s="2680">
        <f t="shared" ref="D31:F31" si="1">D30/D29</f>
        <v>36016.458333333336</v>
      </c>
      <c r="E31" s="2680">
        <f t="shared" si="1"/>
        <v>25776.116666666665</v>
      </c>
      <c r="F31" s="2680">
        <f t="shared" si="1"/>
        <v>28802.533333333333</v>
      </c>
    </row>
    <row r="32" spans="2:12" ht="15.75" thickBot="1">
      <c r="B32" s="2650" t="s">
        <v>19</v>
      </c>
      <c r="C32" s="2681" t="s">
        <v>20</v>
      </c>
      <c r="D32" s="2682">
        <f>D29/C29-1</f>
        <v>2.564102564102555E-2</v>
      </c>
      <c r="E32" s="2682">
        <f t="shared" ref="E32:F34" si="2">E29/D29-1</f>
        <v>0</v>
      </c>
      <c r="F32" s="2682">
        <f t="shared" si="2"/>
        <v>0</v>
      </c>
      <c r="H32" s="2683"/>
      <c r="I32" s="2683"/>
      <c r="J32" s="2683"/>
      <c r="K32" s="2683"/>
      <c r="L32" s="2683"/>
    </row>
    <row r="33" spans="2:6" ht="15.75" thickBot="1">
      <c r="B33" s="2650" t="s">
        <v>21</v>
      </c>
      <c r="C33" s="2681" t="s">
        <v>20</v>
      </c>
      <c r="D33" s="2682">
        <f>D30/C30-1</f>
        <v>-0.14275408800765144</v>
      </c>
      <c r="E33" s="2682">
        <f t="shared" si="2"/>
        <v>-0.28432394912048309</v>
      </c>
      <c r="F33" s="2682">
        <f t="shared" si="2"/>
        <v>0.11741166079452103</v>
      </c>
    </row>
    <row r="34" spans="2:6" ht="15.75" thickBot="1">
      <c r="B34" s="2650" t="s">
        <v>22</v>
      </c>
      <c r="C34" s="2681" t="s">
        <v>20</v>
      </c>
      <c r="D34" s="2682">
        <f>D31/C31-1</f>
        <v>-0.16418523580746003</v>
      </c>
      <c r="E34" s="2682">
        <f t="shared" si="2"/>
        <v>-0.2843239491204832</v>
      </c>
      <c r="F34" s="2682">
        <f t="shared" si="2"/>
        <v>0.11741166079452103</v>
      </c>
    </row>
    <row r="35" spans="2:6" ht="15.75" thickBot="1">
      <c r="B35" s="2684" t="s">
        <v>98</v>
      </c>
      <c r="C35" s="2685"/>
      <c r="D35" s="2685"/>
      <c r="E35" s="2685"/>
      <c r="F35" s="2686"/>
    </row>
    <row r="36" spans="2:6" ht="12.75" customHeight="1">
      <c r="B36" s="2646"/>
      <c r="C36" s="2678">
        <v>2022</v>
      </c>
      <c r="D36" s="2678">
        <v>2023</v>
      </c>
      <c r="E36" s="2678">
        <v>2024</v>
      </c>
      <c r="F36" s="2678">
        <v>2025</v>
      </c>
    </row>
    <row r="37" spans="2:6" ht="9" customHeight="1" thickBot="1">
      <c r="B37" s="2648"/>
      <c r="C37" s="2679" t="s">
        <v>7</v>
      </c>
      <c r="D37" s="2679" t="s">
        <v>8</v>
      </c>
      <c r="E37" s="2679" t="s">
        <v>8</v>
      </c>
      <c r="F37" s="2679" t="s">
        <v>8</v>
      </c>
    </row>
    <row r="38" spans="2:6" ht="15.75" thickBot="1">
      <c r="B38" s="2687" t="s">
        <v>23</v>
      </c>
      <c r="C38" s="2688">
        <f>C39+C40</f>
        <v>364877</v>
      </c>
      <c r="D38" s="2688">
        <f>D39+D40</f>
        <v>596877</v>
      </c>
      <c r="E38" s="2688">
        <f t="shared" ref="E38:F38" si="3">E39+E40</f>
        <v>596877</v>
      </c>
      <c r="F38" s="2688">
        <f t="shared" si="3"/>
        <v>596877</v>
      </c>
    </row>
    <row r="39" spans="2:6" ht="15.75" thickBot="1">
      <c r="B39" s="2689" t="s">
        <v>135</v>
      </c>
      <c r="C39" s="2690">
        <v>364877</v>
      </c>
      <c r="D39" s="2690">
        <v>596877</v>
      </c>
      <c r="E39" s="2690">
        <v>596877</v>
      </c>
      <c r="F39" s="2690">
        <v>596877</v>
      </c>
    </row>
    <row r="40" spans="2:6" ht="15.75" thickBot="1">
      <c r="B40" s="2689" t="s">
        <v>136</v>
      </c>
      <c r="C40" s="2691"/>
      <c r="D40" s="2691"/>
      <c r="E40" s="2691"/>
      <c r="F40" s="2691"/>
    </row>
    <row r="41" spans="2:6" ht="24.75" thickBot="1">
      <c r="B41" s="2687" t="s">
        <v>24</v>
      </c>
      <c r="C41" s="2688">
        <f>C42+C43</f>
        <v>72974</v>
      </c>
      <c r="D41" s="2688">
        <f>D42+D43</f>
        <v>112000</v>
      </c>
      <c r="E41" s="2688">
        <f t="shared" ref="E41:F41" si="4">E42+E43</f>
        <v>112449</v>
      </c>
      <c r="F41" s="2688">
        <f t="shared" si="4"/>
        <v>112449</v>
      </c>
    </row>
    <row r="42" spans="2:6" ht="15.75" thickBot="1">
      <c r="B42" s="2689" t="s">
        <v>135</v>
      </c>
      <c r="C42" s="2690">
        <v>72974</v>
      </c>
      <c r="D42" s="2688">
        <v>112000</v>
      </c>
      <c r="E42" s="2688">
        <v>112449</v>
      </c>
      <c r="F42" s="2688">
        <v>112449</v>
      </c>
    </row>
    <row r="43" spans="2:6" ht="15.75" thickBot="1">
      <c r="B43" s="2689" t="s">
        <v>136</v>
      </c>
      <c r="C43" s="2691"/>
      <c r="D43" s="2688"/>
      <c r="E43" s="2688"/>
      <c r="F43" s="2688"/>
    </row>
    <row r="44" spans="2:6" ht="15.75" thickBot="1">
      <c r="B44" s="2687" t="s">
        <v>25</v>
      </c>
      <c r="C44" s="2688">
        <f>C45+C46</f>
        <v>4582347</v>
      </c>
      <c r="D44" s="2688">
        <f>D45+D46</f>
        <v>3592098</v>
      </c>
      <c r="E44" s="2688">
        <f t="shared" ref="E44:F44" si="5">E45+E46</f>
        <v>2362808</v>
      </c>
      <c r="F44" s="2688">
        <f t="shared" si="5"/>
        <v>2725978</v>
      </c>
    </row>
    <row r="45" spans="2:6" ht="15.75" thickBot="1">
      <c r="B45" s="2689" t="s">
        <v>135</v>
      </c>
      <c r="C45" s="2690">
        <v>4582347</v>
      </c>
      <c r="D45" s="2688">
        <v>3592098</v>
      </c>
      <c r="E45" s="2688">
        <v>2362808</v>
      </c>
      <c r="F45" s="2688">
        <v>2725978</v>
      </c>
    </row>
    <row r="46" spans="2:6" ht="15.75" thickBot="1">
      <c r="B46" s="2689" t="s">
        <v>136</v>
      </c>
      <c r="C46" s="2691"/>
      <c r="D46" s="2688"/>
      <c r="E46" s="2688"/>
      <c r="F46" s="2688"/>
    </row>
    <row r="47" spans="2:6" ht="15.75" thickBot="1">
      <c r="B47" s="2687" t="s">
        <v>26</v>
      </c>
      <c r="C47" s="2691"/>
      <c r="D47" s="2688"/>
      <c r="E47" s="2688"/>
      <c r="F47" s="2688"/>
    </row>
    <row r="48" spans="2:6" ht="15.75" thickBot="1">
      <c r="B48" s="2689" t="s">
        <v>135</v>
      </c>
      <c r="C48" s="2691"/>
      <c r="D48" s="2688"/>
      <c r="E48" s="2688"/>
      <c r="F48" s="2688"/>
    </row>
    <row r="49" spans="2:13" ht="15.75" thickBot="1">
      <c r="B49" s="2689" t="s">
        <v>136</v>
      </c>
      <c r="C49" s="2691"/>
      <c r="D49" s="2688"/>
      <c r="E49" s="2688"/>
      <c r="F49" s="2688"/>
    </row>
    <row r="50" spans="2:13" ht="15.75" thickBot="1">
      <c r="B50" s="2687" t="s">
        <v>27</v>
      </c>
      <c r="C50" s="2691"/>
      <c r="D50" s="2688"/>
      <c r="E50" s="2688"/>
      <c r="F50" s="2688"/>
    </row>
    <row r="51" spans="2:13" ht="15.75" thickBot="1">
      <c r="B51" s="2689" t="s">
        <v>135</v>
      </c>
      <c r="C51" s="2691"/>
      <c r="D51" s="2688"/>
      <c r="E51" s="2688"/>
      <c r="F51" s="2688"/>
    </row>
    <row r="52" spans="2:13" ht="15.75" thickBot="1">
      <c r="B52" s="2689" t="s">
        <v>136</v>
      </c>
      <c r="C52" s="2691"/>
      <c r="D52" s="2688"/>
      <c r="E52" s="2688"/>
      <c r="F52" s="2688"/>
    </row>
    <row r="53" spans="2:13" ht="15.75" thickBot="1">
      <c r="B53" s="2687" t="s">
        <v>28</v>
      </c>
      <c r="C53" s="2691">
        <f>C54+C55</f>
        <v>21000</v>
      </c>
      <c r="D53" s="2688">
        <f t="shared" ref="D53:F53" si="6">D54+D55</f>
        <v>21000</v>
      </c>
      <c r="E53" s="2688">
        <f t="shared" si="6"/>
        <v>21000</v>
      </c>
      <c r="F53" s="2688">
        <f t="shared" si="6"/>
        <v>21000</v>
      </c>
    </row>
    <row r="54" spans="2:13" ht="15.75" thickBot="1">
      <c r="B54" s="2689" t="s">
        <v>135</v>
      </c>
      <c r="C54" s="2690">
        <v>21000</v>
      </c>
      <c r="D54" s="2690">
        <v>21000</v>
      </c>
      <c r="E54" s="2690">
        <v>21000</v>
      </c>
      <c r="F54" s="2690">
        <v>21000</v>
      </c>
    </row>
    <row r="55" spans="2:13" ht="15.75" thickBot="1">
      <c r="B55" s="2689" t="s">
        <v>136</v>
      </c>
      <c r="C55" s="2691"/>
      <c r="D55" s="2688"/>
      <c r="E55" s="2688"/>
      <c r="F55" s="2688"/>
    </row>
    <row r="56" spans="2:13" ht="24.75" thickBot="1">
      <c r="B56" s="2687" t="s">
        <v>29</v>
      </c>
      <c r="C56" s="2691">
        <f>C57+C58</f>
        <v>500</v>
      </c>
      <c r="D56" s="2691">
        <f t="shared" ref="D56:F56" si="7">D57+D58</f>
        <v>0</v>
      </c>
      <c r="E56" s="2691">
        <f t="shared" si="7"/>
        <v>0</v>
      </c>
      <c r="F56" s="2691">
        <f t="shared" si="7"/>
        <v>0</v>
      </c>
      <c r="I56" s="2692"/>
    </row>
    <row r="57" spans="2:13" ht="15.75" thickBot="1">
      <c r="B57" s="2689" t="s">
        <v>135</v>
      </c>
      <c r="C57" s="2691">
        <v>500</v>
      </c>
      <c r="D57" s="115"/>
      <c r="E57" s="115"/>
      <c r="F57" s="115"/>
      <c r="K57" s="147"/>
      <c r="L57" s="147"/>
      <c r="M57" s="147"/>
    </row>
    <row r="58" spans="2:13" ht="15.75" thickBot="1">
      <c r="B58" s="2689" t="s">
        <v>136</v>
      </c>
      <c r="C58" s="2691"/>
      <c r="D58" s="116"/>
      <c r="E58" s="115"/>
      <c r="F58" s="115"/>
    </row>
    <row r="59" spans="2:13" ht="15.75" thickBot="1">
      <c r="B59" s="2693" t="s">
        <v>30</v>
      </c>
      <c r="C59" s="2691">
        <f>C56+C53+C50+C47+C44+C41+C38</f>
        <v>5041698</v>
      </c>
      <c r="D59" s="2691">
        <f>D56+D53+D50+D47+D44+D41+D38</f>
        <v>4321975</v>
      </c>
      <c r="E59" s="2691">
        <f t="shared" ref="E59:F59" si="8">E56+E53+E50+E47+E44+E41+E38</f>
        <v>3093134</v>
      </c>
      <c r="F59" s="2691">
        <f t="shared" si="8"/>
        <v>3456304</v>
      </c>
    </row>
    <row r="60" spans="2:13" ht="15.75" thickBot="1">
      <c r="B60" s="2694" t="s">
        <v>31</v>
      </c>
      <c r="C60" s="2695">
        <f>IF(C59-C30=0,0,"Error")</f>
        <v>0</v>
      </c>
      <c r="D60" s="2695">
        <f>IF(D59-D30=0,0,"Error")</f>
        <v>0</v>
      </c>
      <c r="E60" s="2695">
        <f>IF(E59-E30=0,0,"Error")</f>
        <v>0</v>
      </c>
      <c r="F60" s="2695">
        <f>IF(F59-F30=0,0,"Error")</f>
        <v>0</v>
      </c>
    </row>
    <row r="61" spans="2:13" ht="15.75" hidden="1" thickBot="1">
      <c r="B61" s="2696" t="s">
        <v>151</v>
      </c>
      <c r="C61" s="2697"/>
      <c r="D61" s="2670"/>
      <c r="E61" s="2670"/>
      <c r="F61" s="2671"/>
    </row>
    <row r="62" spans="2:13" ht="26.25" hidden="1" customHeight="1" thickBot="1">
      <c r="B62" s="2650" t="s">
        <v>14</v>
      </c>
      <c r="C62" s="2657"/>
      <c r="D62" s="2658"/>
      <c r="E62" s="2658"/>
      <c r="F62" s="2659"/>
    </row>
    <row r="63" spans="2:13" ht="15.75" hidden="1" thickBot="1">
      <c r="B63" s="2650" t="s">
        <v>15</v>
      </c>
      <c r="C63" s="2675"/>
      <c r="D63" s="2676"/>
      <c r="E63" s="2676"/>
      <c r="F63" s="2677"/>
    </row>
    <row r="64" spans="2:13" ht="12.75" hidden="1" customHeight="1">
      <c r="B64" s="2646"/>
      <c r="C64" s="2678">
        <v>2018</v>
      </c>
      <c r="D64" s="2678">
        <v>2019</v>
      </c>
      <c r="E64" s="2678">
        <v>2024</v>
      </c>
      <c r="F64" s="2678">
        <v>2025</v>
      </c>
    </row>
    <row r="65" spans="2:6" ht="9" hidden="1" customHeight="1" thickBot="1">
      <c r="B65" s="2648"/>
      <c r="C65" s="2679" t="s">
        <v>7</v>
      </c>
      <c r="D65" s="2679" t="s">
        <v>8</v>
      </c>
      <c r="E65" s="2679" t="s">
        <v>8</v>
      </c>
      <c r="F65" s="2679" t="s">
        <v>8</v>
      </c>
    </row>
    <row r="66" spans="2:6" ht="15.75" hidden="1" thickBot="1">
      <c r="B66" s="2650" t="s">
        <v>16</v>
      </c>
      <c r="C66" s="2650"/>
      <c r="D66" s="2650"/>
      <c r="E66" s="2650"/>
      <c r="F66" s="2650"/>
    </row>
    <row r="67" spans="2:6" ht="15.75" hidden="1" thickBot="1">
      <c r="B67" s="2650" t="s">
        <v>17</v>
      </c>
      <c r="C67" s="2680">
        <f>C96</f>
        <v>0</v>
      </c>
      <c r="D67" s="2680">
        <f t="shared" ref="D67:F67" si="9">D96</f>
        <v>0</v>
      </c>
      <c r="E67" s="2680">
        <f t="shared" si="9"/>
        <v>0</v>
      </c>
      <c r="F67" s="2680">
        <f t="shared" si="9"/>
        <v>0</v>
      </c>
    </row>
    <row r="68" spans="2:6" ht="15.75" hidden="1" thickBot="1">
      <c r="B68" s="2650" t="s">
        <v>18</v>
      </c>
      <c r="C68" s="2680" t="e">
        <f>C67/C66</f>
        <v>#DIV/0!</v>
      </c>
      <c r="D68" s="2680" t="e">
        <f>D67/D66</f>
        <v>#DIV/0!</v>
      </c>
      <c r="E68" s="2680" t="e">
        <f>E67/E66</f>
        <v>#DIV/0!</v>
      </c>
      <c r="F68" s="2680" t="e">
        <f>F67/F66</f>
        <v>#DIV/0!</v>
      </c>
    </row>
    <row r="69" spans="2:6" ht="15.75" hidden="1" thickBot="1">
      <c r="B69" s="2650" t="s">
        <v>19</v>
      </c>
      <c r="C69" s="2681"/>
      <c r="D69" s="2682" t="e">
        <f>D66/C66-1</f>
        <v>#DIV/0!</v>
      </c>
      <c r="E69" s="2682" t="e">
        <f>E66/D66-1</f>
        <v>#DIV/0!</v>
      </c>
      <c r="F69" s="2682" t="e">
        <f>F66/E66-1</f>
        <v>#DIV/0!</v>
      </c>
    </row>
    <row r="70" spans="2:6" ht="15.75" hidden="1" thickBot="1">
      <c r="B70" s="2650" t="s">
        <v>21</v>
      </c>
      <c r="C70" s="2681"/>
      <c r="D70" s="2682" t="e">
        <f>D67/C67-1</f>
        <v>#DIV/0!</v>
      </c>
      <c r="E70" s="2682" t="e">
        <f t="shared" ref="E70:F71" si="10">E67/D67-1</f>
        <v>#DIV/0!</v>
      </c>
      <c r="F70" s="2682" t="e">
        <f t="shared" si="10"/>
        <v>#DIV/0!</v>
      </c>
    </row>
    <row r="71" spans="2:6" ht="15.75" hidden="1" thickBot="1">
      <c r="B71" s="2650" t="s">
        <v>22</v>
      </c>
      <c r="C71" s="2681"/>
      <c r="D71" s="2682" t="e">
        <f>D68/C68-1</f>
        <v>#DIV/0!</v>
      </c>
      <c r="E71" s="2682" t="e">
        <f t="shared" si="10"/>
        <v>#DIV/0!</v>
      </c>
      <c r="F71" s="2682" t="e">
        <f t="shared" si="10"/>
        <v>#DIV/0!</v>
      </c>
    </row>
    <row r="72" spans="2:6" ht="24.75" hidden="1" customHeight="1" thickBot="1">
      <c r="B72" s="2684" t="s">
        <v>115</v>
      </c>
      <c r="C72" s="2685"/>
      <c r="D72" s="2685"/>
      <c r="E72" s="2685"/>
      <c r="F72" s="2686"/>
    </row>
    <row r="73" spans="2:6" ht="12.75" hidden="1" customHeight="1">
      <c r="B73" s="2646"/>
      <c r="C73" s="2678">
        <v>2018</v>
      </c>
      <c r="D73" s="2678">
        <v>2019</v>
      </c>
      <c r="E73" s="2678">
        <v>2024</v>
      </c>
      <c r="F73" s="2678">
        <v>2025</v>
      </c>
    </row>
    <row r="74" spans="2:6" ht="9" hidden="1" customHeight="1" thickBot="1">
      <c r="B74" s="2648"/>
      <c r="C74" s="2679" t="s">
        <v>7</v>
      </c>
      <c r="D74" s="2679" t="s">
        <v>8</v>
      </c>
      <c r="E74" s="2679" t="s">
        <v>8</v>
      </c>
      <c r="F74" s="2679" t="s">
        <v>8</v>
      </c>
    </row>
    <row r="75" spans="2:6" ht="24.75" hidden="1" customHeight="1" thickBot="1">
      <c r="B75" s="2687" t="s">
        <v>23</v>
      </c>
      <c r="C75" s="2688"/>
      <c r="D75" s="2688"/>
      <c r="E75" s="2688"/>
      <c r="F75" s="2688"/>
    </row>
    <row r="76" spans="2:6" ht="38.25" hidden="1" customHeight="1" thickBot="1">
      <c r="B76" s="2689" t="s">
        <v>135</v>
      </c>
      <c r="C76" s="2691"/>
      <c r="D76" s="2698"/>
      <c r="E76" s="2698"/>
      <c r="F76" s="2698"/>
    </row>
    <row r="77" spans="2:6" ht="24.75" hidden="1" customHeight="1" thickBot="1">
      <c r="B77" s="2689" t="s">
        <v>136</v>
      </c>
      <c r="C77" s="2691"/>
      <c r="D77" s="2698"/>
      <c r="E77" s="2698"/>
      <c r="F77" s="2698"/>
    </row>
    <row r="78" spans="2:6" ht="24.75" hidden="1" customHeight="1" thickBot="1">
      <c r="B78" s="2687" t="s">
        <v>24</v>
      </c>
      <c r="C78" s="2688"/>
      <c r="D78" s="2688"/>
      <c r="E78" s="2688"/>
      <c r="F78" s="2688"/>
    </row>
    <row r="79" spans="2:6" ht="15.75" hidden="1" thickBot="1">
      <c r="B79" s="2689" t="s">
        <v>135</v>
      </c>
      <c r="C79" s="2691"/>
      <c r="D79" s="2688"/>
      <c r="E79" s="2688"/>
      <c r="F79" s="2688"/>
    </row>
    <row r="80" spans="2:6" ht="15.75" hidden="1" thickBot="1">
      <c r="B80" s="2689" t="s">
        <v>136</v>
      </c>
      <c r="C80" s="2691"/>
      <c r="D80" s="2688"/>
      <c r="E80" s="2688"/>
      <c r="F80" s="2688"/>
    </row>
    <row r="81" spans="2:6" ht="24.75" hidden="1" customHeight="1" thickBot="1">
      <c r="B81" s="2687" t="s">
        <v>25</v>
      </c>
      <c r="C81" s="2691">
        <v>0</v>
      </c>
      <c r="D81" s="2688">
        <v>0</v>
      </c>
      <c r="E81" s="2688">
        <v>0</v>
      </c>
      <c r="F81" s="2688">
        <v>0</v>
      </c>
    </row>
    <row r="82" spans="2:6" ht="15.75" hidden="1" thickBot="1">
      <c r="B82" s="2689" t="s">
        <v>135</v>
      </c>
      <c r="C82" s="2691"/>
      <c r="D82" s="2688"/>
      <c r="E82" s="2688"/>
      <c r="F82" s="2688"/>
    </row>
    <row r="83" spans="2:6" ht="15.75" hidden="1" thickBot="1">
      <c r="B83" s="2689" t="s">
        <v>136</v>
      </c>
      <c r="C83" s="2691"/>
      <c r="D83" s="2688"/>
      <c r="E83" s="2688"/>
      <c r="F83" s="2688"/>
    </row>
    <row r="84" spans="2:6" ht="15.75" hidden="1" thickBot="1">
      <c r="B84" s="2687" t="s">
        <v>26</v>
      </c>
      <c r="C84" s="2691"/>
      <c r="D84" s="2688"/>
      <c r="E84" s="2688"/>
      <c r="F84" s="2688"/>
    </row>
    <row r="85" spans="2:6" ht="15.75" hidden="1" thickBot="1">
      <c r="B85" s="2689" t="s">
        <v>135</v>
      </c>
      <c r="C85" s="2691"/>
      <c r="D85" s="2688"/>
      <c r="E85" s="2688"/>
      <c r="F85" s="2688"/>
    </row>
    <row r="86" spans="2:6" ht="15.75" hidden="1" thickBot="1">
      <c r="B86" s="2689" t="s">
        <v>136</v>
      </c>
      <c r="C86" s="2691"/>
      <c r="D86" s="2688"/>
      <c r="E86" s="2688"/>
      <c r="F86" s="2688"/>
    </row>
    <row r="87" spans="2:6" ht="15.75" hidden="1" thickBot="1">
      <c r="B87" s="2687" t="s">
        <v>27</v>
      </c>
      <c r="C87" s="2691"/>
      <c r="D87" s="2688"/>
      <c r="E87" s="2688"/>
      <c r="F87" s="2688"/>
    </row>
    <row r="88" spans="2:6" ht="15.75" hidden="1" thickBot="1">
      <c r="B88" s="2689" t="s">
        <v>135</v>
      </c>
      <c r="C88" s="2691"/>
      <c r="D88" s="2688"/>
      <c r="E88" s="2688"/>
      <c r="F88" s="2688"/>
    </row>
    <row r="89" spans="2:6" ht="15.75" hidden="1" thickBot="1">
      <c r="B89" s="2689" t="s">
        <v>136</v>
      </c>
      <c r="C89" s="2691"/>
      <c r="D89" s="2688"/>
      <c r="E89" s="2688"/>
      <c r="F89" s="2688"/>
    </row>
    <row r="90" spans="2:6" ht="15.75" hidden="1" thickBot="1">
      <c r="B90" s="2687" t="s">
        <v>28</v>
      </c>
      <c r="C90" s="2691"/>
      <c r="D90" s="2688"/>
      <c r="E90" s="2688"/>
      <c r="F90" s="2688"/>
    </row>
    <row r="91" spans="2:6" ht="15.75" hidden="1" thickBot="1">
      <c r="B91" s="2689" t="s">
        <v>135</v>
      </c>
      <c r="C91" s="2691"/>
      <c r="D91" s="2688"/>
      <c r="E91" s="2688"/>
      <c r="F91" s="2688"/>
    </row>
    <row r="92" spans="2:6" ht="15.75" hidden="1" thickBot="1">
      <c r="B92" s="2689" t="s">
        <v>136</v>
      </c>
      <c r="C92" s="2691"/>
      <c r="D92" s="2688"/>
      <c r="E92" s="2688"/>
      <c r="F92" s="2688"/>
    </row>
    <row r="93" spans="2:6" ht="24.75" hidden="1" thickBot="1">
      <c r="B93" s="2687" t="s">
        <v>29</v>
      </c>
      <c r="C93" s="2691"/>
      <c r="D93" s="2688"/>
      <c r="E93" s="2688"/>
      <c r="F93" s="2688"/>
    </row>
    <row r="94" spans="2:6" ht="15.75" hidden="1" thickBot="1">
      <c r="B94" s="2689" t="s">
        <v>135</v>
      </c>
      <c r="C94" s="2691"/>
      <c r="D94" s="2688"/>
      <c r="E94" s="2688"/>
      <c r="F94" s="2688"/>
    </row>
    <row r="95" spans="2:6" ht="15.75" hidden="1" thickBot="1">
      <c r="B95" s="2689" t="s">
        <v>136</v>
      </c>
      <c r="C95" s="2691"/>
      <c r="D95" s="2688"/>
      <c r="E95" s="2688"/>
      <c r="F95" s="2688"/>
    </row>
    <row r="96" spans="2:6" ht="15.75" hidden="1" thickBot="1">
      <c r="B96" s="2699" t="s">
        <v>47</v>
      </c>
      <c r="C96" s="2691">
        <f>C93+C90+C87+C84+C81+C78+C75</f>
        <v>0</v>
      </c>
      <c r="D96" s="2691">
        <f t="shared" ref="D96:F96" si="11">D93+D90+D87+D84+D81+D78+D75</f>
        <v>0</v>
      </c>
      <c r="E96" s="2691">
        <f t="shared" si="11"/>
        <v>0</v>
      </c>
      <c r="F96" s="2691">
        <f t="shared" si="11"/>
        <v>0</v>
      </c>
    </row>
    <row r="97" spans="2:6" ht="17.25" hidden="1" customHeight="1" thickBot="1">
      <c r="B97" s="2694" t="s">
        <v>31</v>
      </c>
      <c r="C97" s="2695">
        <f>IF(C96-C67=0,0,"Error")</f>
        <v>0</v>
      </c>
      <c r="D97" s="2695">
        <f>IF(D96-D67=0,0,"Error")</f>
        <v>0</v>
      </c>
      <c r="E97" s="2695">
        <f>IF(E96-E67=0,0,"Error")</f>
        <v>0</v>
      </c>
      <c r="F97" s="2695">
        <f>IF(F96-F67=0,0,"Error")</f>
        <v>0</v>
      </c>
    </row>
    <row r="98" spans="2:6" ht="15.75" hidden="1" thickBot="1">
      <c r="B98" s="2696" t="s">
        <v>152</v>
      </c>
      <c r="C98" s="2697"/>
      <c r="D98" s="2670"/>
      <c r="E98" s="2670"/>
      <c r="F98" s="2671"/>
    </row>
    <row r="99" spans="2:6" ht="26.25" hidden="1" customHeight="1" thickBot="1">
      <c r="B99" s="2650" t="s">
        <v>14</v>
      </c>
      <c r="C99" s="2657"/>
      <c r="D99" s="2658"/>
      <c r="E99" s="2658"/>
      <c r="F99" s="2659"/>
    </row>
    <row r="100" spans="2:6" ht="15.75" hidden="1" thickBot="1">
      <c r="B100" s="2650" t="s">
        <v>15</v>
      </c>
      <c r="C100" s="2675"/>
      <c r="D100" s="2676"/>
      <c r="E100" s="2676"/>
      <c r="F100" s="2677"/>
    </row>
    <row r="101" spans="2:6" ht="12.75" hidden="1" customHeight="1">
      <c r="B101" s="2646"/>
      <c r="C101" s="2678">
        <v>2018</v>
      </c>
      <c r="D101" s="2678">
        <v>2019</v>
      </c>
      <c r="E101" s="2678">
        <v>2024</v>
      </c>
      <c r="F101" s="2678">
        <v>2025</v>
      </c>
    </row>
    <row r="102" spans="2:6" ht="9" hidden="1" customHeight="1" thickBot="1">
      <c r="B102" s="2648"/>
      <c r="C102" s="2679" t="s">
        <v>7</v>
      </c>
      <c r="D102" s="2679" t="s">
        <v>8</v>
      </c>
      <c r="E102" s="2679" t="s">
        <v>8</v>
      </c>
      <c r="F102" s="2679" t="s">
        <v>8</v>
      </c>
    </row>
    <row r="103" spans="2:6" ht="15.75" hidden="1" thickBot="1">
      <c r="B103" s="2650" t="s">
        <v>16</v>
      </c>
      <c r="C103" s="2700"/>
      <c r="D103" s="2700"/>
      <c r="E103" s="2700"/>
      <c r="F103" s="2700"/>
    </row>
    <row r="104" spans="2:6" ht="15.75" hidden="1" thickBot="1">
      <c r="B104" s="2650" t="s">
        <v>17</v>
      </c>
      <c r="C104" s="2680">
        <f>C133</f>
        <v>0</v>
      </c>
      <c r="D104" s="2680">
        <f t="shared" ref="D104:F104" si="12">D133</f>
        <v>0</v>
      </c>
      <c r="E104" s="2680">
        <f t="shared" si="12"/>
        <v>0</v>
      </c>
      <c r="F104" s="2680">
        <f t="shared" si="12"/>
        <v>0</v>
      </c>
    </row>
    <row r="105" spans="2:6" ht="15.75" hidden="1" thickBot="1">
      <c r="B105" s="2650" t="s">
        <v>18</v>
      </c>
      <c r="C105" s="2680" t="e">
        <f>C104/C103</f>
        <v>#DIV/0!</v>
      </c>
      <c r="D105" s="2680" t="e">
        <f>D104/D103</f>
        <v>#DIV/0!</v>
      </c>
      <c r="E105" s="2680" t="e">
        <f>E104/E103</f>
        <v>#DIV/0!</v>
      </c>
      <c r="F105" s="2680" t="e">
        <f>F104/F103</f>
        <v>#DIV/0!</v>
      </c>
    </row>
    <row r="106" spans="2:6" ht="15.75" hidden="1" thickBot="1">
      <c r="B106" s="2650" t="s">
        <v>19</v>
      </c>
      <c r="C106" s="2681"/>
      <c r="D106" s="2682" t="e">
        <f>D103/C103-1</f>
        <v>#DIV/0!</v>
      </c>
      <c r="E106" s="2682" t="e">
        <f>E103/D103-1</f>
        <v>#DIV/0!</v>
      </c>
      <c r="F106" s="2682" t="e">
        <f>F103/E103-1</f>
        <v>#DIV/0!</v>
      </c>
    </row>
    <row r="107" spans="2:6" ht="15.75" hidden="1" thickBot="1">
      <c r="B107" s="2650" t="s">
        <v>21</v>
      </c>
      <c r="C107" s="2681"/>
      <c r="D107" s="2682" t="e">
        <f>D104/C104-1</f>
        <v>#DIV/0!</v>
      </c>
      <c r="E107" s="2682" t="e">
        <f t="shared" ref="E107:F108" si="13">E104/D104-1</f>
        <v>#DIV/0!</v>
      </c>
      <c r="F107" s="2682" t="e">
        <f t="shared" si="13"/>
        <v>#DIV/0!</v>
      </c>
    </row>
    <row r="108" spans="2:6" ht="15.75" hidden="1" thickBot="1">
      <c r="B108" s="2650" t="s">
        <v>22</v>
      </c>
      <c r="C108" s="2681"/>
      <c r="D108" s="2682" t="e">
        <f>D105/C105-1</f>
        <v>#DIV/0!</v>
      </c>
      <c r="E108" s="2682" t="e">
        <f t="shared" si="13"/>
        <v>#DIV/0!</v>
      </c>
      <c r="F108" s="2682" t="e">
        <f t="shared" si="13"/>
        <v>#DIV/0!</v>
      </c>
    </row>
    <row r="109" spans="2:6" ht="24.75" hidden="1" customHeight="1" thickBot="1">
      <c r="B109" s="2684" t="s">
        <v>115</v>
      </c>
      <c r="C109" s="2685"/>
      <c r="D109" s="2685"/>
      <c r="E109" s="2685"/>
      <c r="F109" s="2686"/>
    </row>
    <row r="110" spans="2:6" ht="12.75" hidden="1" customHeight="1">
      <c r="B110" s="2646"/>
      <c r="C110" s="2678">
        <v>2018</v>
      </c>
      <c r="D110" s="2678">
        <v>2019</v>
      </c>
      <c r="E110" s="2678">
        <v>2024</v>
      </c>
      <c r="F110" s="2678">
        <v>2025</v>
      </c>
    </row>
    <row r="111" spans="2:6" ht="9" hidden="1" customHeight="1" thickBot="1">
      <c r="B111" s="2648"/>
      <c r="C111" s="2679" t="s">
        <v>7</v>
      </c>
      <c r="D111" s="2679" t="s">
        <v>8</v>
      </c>
      <c r="E111" s="2679" t="s">
        <v>8</v>
      </c>
      <c r="F111" s="2679" t="s">
        <v>8</v>
      </c>
    </row>
    <row r="112" spans="2:6" ht="24.75" hidden="1" customHeight="1" thickBot="1">
      <c r="B112" s="2687" t="s">
        <v>23</v>
      </c>
      <c r="C112" s="2688"/>
      <c r="D112" s="2688"/>
      <c r="E112" s="2688"/>
      <c r="F112" s="2688"/>
    </row>
    <row r="113" spans="2:6" ht="15.75" hidden="1" thickBot="1">
      <c r="B113" s="2689" t="s">
        <v>135</v>
      </c>
      <c r="C113" s="2691"/>
      <c r="D113" s="2698"/>
      <c r="E113" s="2698"/>
      <c r="F113" s="2698"/>
    </row>
    <row r="114" spans="2:6" ht="15.75" hidden="1" thickBot="1">
      <c r="B114" s="2689" t="s">
        <v>136</v>
      </c>
      <c r="C114" s="2691"/>
      <c r="D114" s="2698"/>
      <c r="E114" s="2698"/>
      <c r="F114" s="2698"/>
    </row>
    <row r="115" spans="2:6" ht="24.75" hidden="1" customHeight="1" thickBot="1">
      <c r="B115" s="2687" t="s">
        <v>24</v>
      </c>
      <c r="C115" s="2688"/>
      <c r="D115" s="2688"/>
      <c r="E115" s="2688"/>
      <c r="F115" s="2688"/>
    </row>
    <row r="116" spans="2:6" ht="15.75" hidden="1" thickBot="1">
      <c r="B116" s="2689" t="s">
        <v>135</v>
      </c>
      <c r="C116" s="2691"/>
      <c r="D116" s="2688"/>
      <c r="E116" s="2688"/>
      <c r="F116" s="2688"/>
    </row>
    <row r="117" spans="2:6" ht="15.75" hidden="1" thickBot="1">
      <c r="B117" s="2689" t="s">
        <v>136</v>
      </c>
      <c r="C117" s="2691"/>
      <c r="D117" s="2688"/>
      <c r="E117" s="2688"/>
      <c r="F117" s="2688"/>
    </row>
    <row r="118" spans="2:6" ht="24.75" hidden="1" customHeight="1" thickBot="1">
      <c r="B118" s="2687" t="s">
        <v>25</v>
      </c>
      <c r="C118" s="2691">
        <v>0</v>
      </c>
      <c r="D118" s="2688">
        <v>0</v>
      </c>
      <c r="E118" s="2688">
        <v>0</v>
      </c>
      <c r="F118" s="2688">
        <v>0</v>
      </c>
    </row>
    <row r="119" spans="2:6" ht="15.75" hidden="1" thickBot="1">
      <c r="B119" s="2689" t="s">
        <v>135</v>
      </c>
      <c r="C119" s="2691"/>
      <c r="D119" s="2688"/>
      <c r="E119" s="2688"/>
      <c r="F119" s="2688"/>
    </row>
    <row r="120" spans="2:6" ht="15.75" hidden="1" thickBot="1">
      <c r="B120" s="2689" t="s">
        <v>136</v>
      </c>
      <c r="C120" s="2691"/>
      <c r="D120" s="2688"/>
      <c r="E120" s="2688"/>
      <c r="F120" s="2688"/>
    </row>
    <row r="121" spans="2:6" ht="15.75" hidden="1" thickBot="1">
      <c r="B121" s="2687" t="s">
        <v>26</v>
      </c>
      <c r="C121" s="2691"/>
      <c r="D121" s="2688"/>
      <c r="E121" s="2688"/>
      <c r="F121" s="2688"/>
    </row>
    <row r="122" spans="2:6" ht="15.75" hidden="1" thickBot="1">
      <c r="B122" s="2689" t="s">
        <v>135</v>
      </c>
      <c r="C122" s="2691"/>
      <c r="D122" s="2688"/>
      <c r="E122" s="2688"/>
      <c r="F122" s="2688"/>
    </row>
    <row r="123" spans="2:6" ht="15.75" hidden="1" thickBot="1">
      <c r="B123" s="2689" t="s">
        <v>136</v>
      </c>
      <c r="C123" s="2691"/>
      <c r="D123" s="2688"/>
      <c r="E123" s="2688"/>
      <c r="F123" s="2688"/>
    </row>
    <row r="124" spans="2:6" ht="15.75" hidden="1" thickBot="1">
      <c r="B124" s="2687" t="s">
        <v>27</v>
      </c>
      <c r="C124" s="2691"/>
      <c r="D124" s="2688"/>
      <c r="E124" s="2688"/>
      <c r="F124" s="2688"/>
    </row>
    <row r="125" spans="2:6" ht="15.75" hidden="1" thickBot="1">
      <c r="B125" s="2689" t="s">
        <v>135</v>
      </c>
      <c r="C125" s="2691"/>
      <c r="D125" s="2688"/>
      <c r="E125" s="2688"/>
      <c r="F125" s="2688"/>
    </row>
    <row r="126" spans="2:6" ht="15" hidden="1" customHeight="1" thickBot="1">
      <c r="B126" s="2689" t="s">
        <v>136</v>
      </c>
      <c r="C126" s="2691"/>
      <c r="D126" s="2688"/>
      <c r="E126" s="2688"/>
      <c r="F126" s="2688"/>
    </row>
    <row r="127" spans="2:6" ht="15.75" hidden="1" thickBot="1">
      <c r="B127" s="2687" t="s">
        <v>28</v>
      </c>
      <c r="C127" s="2691">
        <v>0</v>
      </c>
      <c r="D127" s="2688">
        <v>0</v>
      </c>
      <c r="E127" s="2688">
        <v>0</v>
      </c>
      <c r="F127" s="2688">
        <v>0</v>
      </c>
    </row>
    <row r="128" spans="2:6" ht="15.75" hidden="1" thickBot="1">
      <c r="B128" s="2689" t="s">
        <v>135</v>
      </c>
      <c r="C128" s="2691"/>
      <c r="D128" s="2688"/>
      <c r="E128" s="2688"/>
      <c r="F128" s="2688"/>
    </row>
    <row r="129" spans="2:12" ht="15.75" hidden="1" thickBot="1">
      <c r="B129" s="2689" t="s">
        <v>136</v>
      </c>
      <c r="C129" s="2691"/>
      <c r="D129" s="2688"/>
      <c r="E129" s="2688"/>
      <c r="F129" s="2688"/>
    </row>
    <row r="130" spans="2:12" ht="24.75" hidden="1" thickBot="1">
      <c r="B130" s="2687" t="s">
        <v>29</v>
      </c>
      <c r="C130" s="2691"/>
      <c r="D130" s="2688"/>
      <c r="E130" s="2688"/>
      <c r="F130" s="2688"/>
    </row>
    <row r="131" spans="2:12" ht="15.75" hidden="1" thickBot="1">
      <c r="B131" s="2689" t="s">
        <v>135</v>
      </c>
      <c r="C131" s="2691"/>
      <c r="D131" s="2688"/>
      <c r="E131" s="2688"/>
      <c r="F131" s="2688"/>
    </row>
    <row r="132" spans="2:12" ht="15.75" hidden="1" thickBot="1">
      <c r="B132" s="2689" t="s">
        <v>136</v>
      </c>
      <c r="C132" s="2691"/>
      <c r="D132" s="2688"/>
      <c r="E132" s="2688"/>
      <c r="F132" s="2688"/>
    </row>
    <row r="133" spans="2:12" ht="15.75" hidden="1" thickBot="1">
      <c r="B133" s="2699" t="s">
        <v>47</v>
      </c>
      <c r="C133" s="2691">
        <f>C130+C127+C124+C121+C118+C115+C112</f>
        <v>0</v>
      </c>
      <c r="D133" s="2691">
        <f t="shared" ref="D133:F133" si="14">D130+D127+D124+D121+D118+D115+D112</f>
        <v>0</v>
      </c>
      <c r="E133" s="2691">
        <f t="shared" si="14"/>
        <v>0</v>
      </c>
      <c r="F133" s="2691">
        <f t="shared" si="14"/>
        <v>0</v>
      </c>
    </row>
    <row r="134" spans="2:12" ht="17.25" hidden="1" customHeight="1" thickBot="1">
      <c r="B134" s="2694" t="s">
        <v>31</v>
      </c>
      <c r="C134" s="2695">
        <f>IF(C133-C104=0,0,"Error")</f>
        <v>0</v>
      </c>
      <c r="D134" s="2695">
        <f>IF(D133-D104=0,0,"Error")</f>
        <v>0</v>
      </c>
      <c r="E134" s="2695">
        <f>IF(E133-E104=0,0,"Error")</f>
        <v>0</v>
      </c>
      <c r="F134" s="2695">
        <f>IF(F133-F104=0,0,"Error")</f>
        <v>0</v>
      </c>
    </row>
    <row r="135" spans="2:12" ht="18.75" customHeight="1" thickBot="1">
      <c r="B135" s="2668" t="s">
        <v>32</v>
      </c>
      <c r="C135" s="2669" t="s">
        <v>3724</v>
      </c>
      <c r="D135" s="2670"/>
      <c r="E135" s="2670"/>
      <c r="F135" s="2671"/>
    </row>
    <row r="136" spans="2:12" ht="31.5" customHeight="1" thickBot="1">
      <c r="B136" s="2650" t="s">
        <v>14</v>
      </c>
      <c r="C136" s="2672" t="s">
        <v>3725</v>
      </c>
      <c r="D136" s="2673"/>
      <c r="E136" s="2673"/>
      <c r="F136" s="2674"/>
    </row>
    <row r="137" spans="2:12" ht="15.75" thickBot="1">
      <c r="B137" s="2650" t="s">
        <v>15</v>
      </c>
      <c r="C137" s="2675" t="s">
        <v>3726</v>
      </c>
      <c r="D137" s="2676"/>
      <c r="E137" s="2676"/>
      <c r="F137" s="2677"/>
    </row>
    <row r="138" spans="2:12" ht="12.75" customHeight="1">
      <c r="B138" s="2646"/>
      <c r="C138" s="2678">
        <v>2022</v>
      </c>
      <c r="D138" s="2678">
        <v>2023</v>
      </c>
      <c r="E138" s="2678">
        <v>2024</v>
      </c>
      <c r="F138" s="2678">
        <v>2025</v>
      </c>
    </row>
    <row r="139" spans="2:12" ht="9" customHeight="1" thickBot="1">
      <c r="B139" s="2648"/>
      <c r="C139" s="2679" t="s">
        <v>7</v>
      </c>
      <c r="D139" s="2679" t="s">
        <v>8</v>
      </c>
      <c r="E139" s="2679" t="s">
        <v>8</v>
      </c>
      <c r="F139" s="2679" t="s">
        <v>8</v>
      </c>
    </row>
    <row r="140" spans="2:12" ht="15.75" thickBot="1">
      <c r="B140" s="2650" t="s">
        <v>16</v>
      </c>
      <c r="C140" s="2680">
        <v>1</v>
      </c>
      <c r="D140" s="2680">
        <v>1</v>
      </c>
      <c r="E140" s="2680">
        <v>1</v>
      </c>
      <c r="F140" s="2680">
        <v>1</v>
      </c>
    </row>
    <row r="141" spans="2:12" ht="15.75" thickBot="1">
      <c r="B141" s="2650" t="s">
        <v>17</v>
      </c>
      <c r="C141" s="2680">
        <f>C170</f>
        <v>740725</v>
      </c>
      <c r="D141" s="2680">
        <f>D170</f>
        <v>2200000</v>
      </c>
      <c r="E141" s="2680">
        <f t="shared" ref="E141:F141" si="15">E170</f>
        <v>2200000</v>
      </c>
      <c r="F141" s="2680">
        <f t="shared" si="15"/>
        <v>2200000</v>
      </c>
    </row>
    <row r="142" spans="2:12" ht="15.75" thickBot="1">
      <c r="B142" s="2650" t="s">
        <v>18</v>
      </c>
      <c r="C142" s="2680">
        <f>C141/C140</f>
        <v>740725</v>
      </c>
      <c r="D142" s="2680">
        <f t="shared" ref="D142:F142" si="16">D141/D140</f>
        <v>2200000</v>
      </c>
      <c r="E142" s="2680">
        <f t="shared" si="16"/>
        <v>2200000</v>
      </c>
      <c r="F142" s="2680">
        <f t="shared" si="16"/>
        <v>2200000</v>
      </c>
    </row>
    <row r="143" spans="2:12" ht="15.75" thickBot="1">
      <c r="B143" s="2650" t="s">
        <v>19</v>
      </c>
      <c r="C143" s="2681" t="s">
        <v>20</v>
      </c>
      <c r="D143" s="2682">
        <f>D140/C140-1</f>
        <v>0</v>
      </c>
      <c r="E143" s="2682">
        <f t="shared" ref="E143:F145" si="17">E140/D140-1</f>
        <v>0</v>
      </c>
      <c r="F143" s="2682">
        <f t="shared" si="17"/>
        <v>0</v>
      </c>
      <c r="H143" s="2683"/>
      <c r="I143" s="2683"/>
      <c r="J143" s="2683"/>
      <c r="K143" s="2683"/>
      <c r="L143" s="2683"/>
    </row>
    <row r="144" spans="2:12" ht="15.75" thickBot="1">
      <c r="B144" s="2650" t="s">
        <v>21</v>
      </c>
      <c r="C144" s="2681" t="s">
        <v>20</v>
      </c>
      <c r="D144" s="2682">
        <f>D141/C141-1</f>
        <v>1.9700631138411691</v>
      </c>
      <c r="E144" s="2682">
        <f t="shared" si="17"/>
        <v>0</v>
      </c>
      <c r="F144" s="2682">
        <f t="shared" si="17"/>
        <v>0</v>
      </c>
    </row>
    <row r="145" spans="2:6" ht="15.75" thickBot="1">
      <c r="B145" s="2650" t="s">
        <v>22</v>
      </c>
      <c r="C145" s="2681" t="s">
        <v>20</v>
      </c>
      <c r="D145" s="2682">
        <f>D142/C142-1</f>
        <v>1.9700631138411691</v>
      </c>
      <c r="E145" s="2682">
        <f t="shared" si="17"/>
        <v>0</v>
      </c>
      <c r="F145" s="2682">
        <f t="shared" si="17"/>
        <v>0</v>
      </c>
    </row>
    <row r="146" spans="2:6" ht="15.75" thickBot="1">
      <c r="B146" s="2684" t="s">
        <v>98</v>
      </c>
      <c r="C146" s="2685"/>
      <c r="D146" s="2685"/>
      <c r="E146" s="2685"/>
      <c r="F146" s="2686"/>
    </row>
    <row r="147" spans="2:6" ht="12.75" customHeight="1">
      <c r="B147" s="2646"/>
      <c r="C147" s="2678">
        <v>2022</v>
      </c>
      <c r="D147" s="2678">
        <v>2023</v>
      </c>
      <c r="E147" s="2678">
        <v>2024</v>
      </c>
      <c r="F147" s="2678">
        <v>2025</v>
      </c>
    </row>
    <row r="148" spans="2:6" ht="9" customHeight="1" thickBot="1">
      <c r="B148" s="2648"/>
      <c r="C148" s="2679" t="s">
        <v>7</v>
      </c>
      <c r="D148" s="2679" t="s">
        <v>8</v>
      </c>
      <c r="E148" s="2679" t="s">
        <v>8</v>
      </c>
      <c r="F148" s="2679" t="s">
        <v>8</v>
      </c>
    </row>
    <row r="149" spans="2:6" ht="15.75" thickBot="1">
      <c r="B149" s="2687" t="s">
        <v>23</v>
      </c>
      <c r="C149" s="2688"/>
      <c r="D149" s="2688">
        <f>D150+D151</f>
        <v>0</v>
      </c>
      <c r="E149" s="2688">
        <f t="shared" ref="E149:F149" si="18">E150+E151</f>
        <v>0</v>
      </c>
      <c r="F149" s="2688">
        <f t="shared" si="18"/>
        <v>0</v>
      </c>
    </row>
    <row r="150" spans="2:6" ht="15.75" thickBot="1">
      <c r="B150" s="2689" t="s">
        <v>135</v>
      </c>
      <c r="C150" s="2690"/>
      <c r="D150" s="2690"/>
      <c r="E150" s="2690"/>
      <c r="F150" s="2690"/>
    </row>
    <row r="151" spans="2:6" ht="15.75" thickBot="1">
      <c r="B151" s="2689" t="s">
        <v>136</v>
      </c>
      <c r="C151" s="2691"/>
      <c r="D151" s="2691"/>
      <c r="E151" s="2691"/>
      <c r="F151" s="2691"/>
    </row>
    <row r="152" spans="2:6" ht="24.75" thickBot="1">
      <c r="B152" s="2687" t="s">
        <v>24</v>
      </c>
      <c r="C152" s="2688"/>
      <c r="D152" s="2688">
        <f>D153+D154</f>
        <v>0</v>
      </c>
      <c r="E152" s="2688">
        <f t="shared" ref="E152:F152" si="19">E153+E154</f>
        <v>0</v>
      </c>
      <c r="F152" s="2688">
        <f t="shared" si="19"/>
        <v>0</v>
      </c>
    </row>
    <row r="153" spans="2:6" ht="15.75" thickBot="1">
      <c r="B153" s="2689" t="s">
        <v>135</v>
      </c>
      <c r="C153" s="2690"/>
      <c r="D153" s="2688"/>
      <c r="E153" s="2688"/>
      <c r="F153" s="2688"/>
    </row>
    <row r="154" spans="2:6" ht="15.75" thickBot="1">
      <c r="B154" s="2689" t="s">
        <v>136</v>
      </c>
      <c r="C154" s="2691"/>
      <c r="D154" s="2688"/>
      <c r="E154" s="2688"/>
      <c r="F154" s="2688"/>
    </row>
    <row r="155" spans="2:6" ht="15.75" thickBot="1">
      <c r="B155" s="2687" t="s">
        <v>25</v>
      </c>
      <c r="C155" s="2688">
        <f>C156+C157</f>
        <v>740725</v>
      </c>
      <c r="D155" s="2688">
        <f>D156+D157</f>
        <v>2200000</v>
      </c>
      <c r="E155" s="2688">
        <f t="shared" ref="E155:F155" si="20">E156+E157</f>
        <v>2200000</v>
      </c>
      <c r="F155" s="2688">
        <f t="shared" si="20"/>
        <v>2200000</v>
      </c>
    </row>
    <row r="156" spans="2:6" ht="15.75" thickBot="1">
      <c r="B156" s="2689" t="s">
        <v>135</v>
      </c>
      <c r="C156" s="2690">
        <v>740725</v>
      </c>
      <c r="D156" s="2688">
        <v>2200000</v>
      </c>
      <c r="E156" s="2688">
        <v>2200000</v>
      </c>
      <c r="F156" s="2688">
        <v>2200000</v>
      </c>
    </row>
    <row r="157" spans="2:6" ht="15.75" thickBot="1">
      <c r="B157" s="2689" t="s">
        <v>136</v>
      </c>
      <c r="C157" s="2691"/>
      <c r="D157" s="2688"/>
      <c r="E157" s="2688"/>
      <c r="F157" s="2688"/>
    </row>
    <row r="158" spans="2:6" ht="15.75" thickBot="1">
      <c r="B158" s="2687" t="s">
        <v>26</v>
      </c>
      <c r="C158" s="2691"/>
      <c r="D158" s="2688"/>
      <c r="E158" s="2688"/>
      <c r="F158" s="2688"/>
    </row>
    <row r="159" spans="2:6" ht="15.75" thickBot="1">
      <c r="B159" s="2689" t="s">
        <v>135</v>
      </c>
      <c r="C159" s="2691"/>
      <c r="D159" s="2688"/>
      <c r="E159" s="2688"/>
      <c r="F159" s="2688"/>
    </row>
    <row r="160" spans="2:6" ht="15.75" thickBot="1">
      <c r="B160" s="2689" t="s">
        <v>136</v>
      </c>
      <c r="C160" s="2691"/>
      <c r="D160" s="2688"/>
      <c r="E160" s="2688"/>
      <c r="F160" s="2688"/>
    </row>
    <row r="161" spans="2:13" ht="15.75" thickBot="1">
      <c r="B161" s="2687" t="s">
        <v>27</v>
      </c>
      <c r="C161" s="2691"/>
      <c r="D161" s="2688"/>
      <c r="E161" s="2688"/>
      <c r="F161" s="2688"/>
    </row>
    <row r="162" spans="2:13" ht="15.75" thickBot="1">
      <c r="B162" s="2689" t="s">
        <v>135</v>
      </c>
      <c r="C162" s="2691"/>
      <c r="D162" s="2688"/>
      <c r="E162" s="2688"/>
      <c r="F162" s="2688"/>
    </row>
    <row r="163" spans="2:13" ht="15.75" thickBot="1">
      <c r="B163" s="2689" t="s">
        <v>136</v>
      </c>
      <c r="C163" s="2691"/>
      <c r="D163" s="2688"/>
      <c r="E163" s="2688"/>
      <c r="F163" s="2688"/>
    </row>
    <row r="164" spans="2:13" ht="15.75" thickBot="1">
      <c r="B164" s="2687" t="s">
        <v>28</v>
      </c>
      <c r="C164" s="2691">
        <f>C165+C166</f>
        <v>0</v>
      </c>
      <c r="D164" s="2688">
        <f t="shared" ref="D164:F164" si="21">D165+D166</f>
        <v>0</v>
      </c>
      <c r="E164" s="2688">
        <f t="shared" si="21"/>
        <v>0</v>
      </c>
      <c r="F164" s="2688">
        <f t="shared" si="21"/>
        <v>0</v>
      </c>
    </row>
    <row r="165" spans="2:13" ht="15.75" thickBot="1">
      <c r="B165" s="2689" t="s">
        <v>135</v>
      </c>
      <c r="C165" s="2690"/>
      <c r="D165" s="2688"/>
      <c r="E165" s="2688"/>
      <c r="F165" s="2688"/>
    </row>
    <row r="166" spans="2:13" ht="15.75" thickBot="1">
      <c r="B166" s="2689" t="s">
        <v>136</v>
      </c>
      <c r="C166" s="2691"/>
      <c r="D166" s="2688"/>
      <c r="E166" s="2688"/>
      <c r="F166" s="2688"/>
    </row>
    <row r="167" spans="2:13" ht="24.75" thickBot="1">
      <c r="B167" s="2687" t="s">
        <v>29</v>
      </c>
      <c r="C167" s="2691">
        <f>C168+C169</f>
        <v>0</v>
      </c>
      <c r="D167" s="2691">
        <f t="shared" ref="D167:F167" si="22">D168+D169</f>
        <v>0</v>
      </c>
      <c r="E167" s="2691">
        <f t="shared" si="22"/>
        <v>0</v>
      </c>
      <c r="F167" s="2691">
        <f t="shared" si="22"/>
        <v>0</v>
      </c>
      <c r="I167" s="2692"/>
    </row>
    <row r="168" spans="2:13" ht="15.75" thickBot="1">
      <c r="B168" s="2689" t="s">
        <v>135</v>
      </c>
      <c r="C168" s="2691"/>
      <c r="D168" s="115"/>
      <c r="E168" s="115"/>
      <c r="F168" s="115"/>
      <c r="K168" s="147"/>
      <c r="L168" s="147"/>
      <c r="M168" s="147"/>
    </row>
    <row r="169" spans="2:13" ht="15.75" thickBot="1">
      <c r="B169" s="2689" t="s">
        <v>136</v>
      </c>
      <c r="C169" s="2691"/>
      <c r="D169" s="116"/>
      <c r="E169" s="115"/>
      <c r="F169" s="115"/>
    </row>
    <row r="170" spans="2:13" ht="15.75" thickBot="1">
      <c r="B170" s="2693" t="s">
        <v>30</v>
      </c>
      <c r="C170" s="2691">
        <f>C167+C164+C161+C158+C155+C152+C149</f>
        <v>740725</v>
      </c>
      <c r="D170" s="2691">
        <f>D167+D164+D161+D158+D155+D152+D149</f>
        <v>2200000</v>
      </c>
      <c r="E170" s="2691">
        <f t="shared" ref="E170:F170" si="23">E167+E164+E161+E158+E155+E152+E149</f>
        <v>2200000</v>
      </c>
      <c r="F170" s="2691">
        <f t="shared" si="23"/>
        <v>2200000</v>
      </c>
    </row>
    <row r="171" spans="2:13" ht="15.75" thickBot="1">
      <c r="B171" s="2694" t="s">
        <v>31</v>
      </c>
      <c r="C171" s="2695">
        <f>IF(C170-C141=0,0,"Error")</f>
        <v>0</v>
      </c>
      <c r="D171" s="2695">
        <f>IF(D170-D141=0,0,"Error")</f>
        <v>0</v>
      </c>
      <c r="E171" s="2695">
        <f>IF(E170-E141=0,0,"Error")</f>
        <v>0</v>
      </c>
      <c r="F171" s="2695">
        <f>IF(F170-F141=0,0,"Error")</f>
        <v>0</v>
      </c>
    </row>
    <row r="172" spans="2:13" ht="18.75" hidden="1" customHeight="1" thickBot="1">
      <c r="B172" s="2668" t="s">
        <v>32</v>
      </c>
      <c r="C172" s="2669"/>
      <c r="D172" s="2701"/>
      <c r="E172" s="2701"/>
      <c r="F172" s="2702"/>
    </row>
    <row r="173" spans="2:13" ht="31.5" hidden="1" customHeight="1" thickBot="1">
      <c r="B173" s="2650" t="s">
        <v>14</v>
      </c>
      <c r="C173" s="2672"/>
      <c r="D173" s="2673"/>
      <c r="E173" s="2673"/>
      <c r="F173" s="2674"/>
    </row>
    <row r="174" spans="2:13" ht="15.75" hidden="1" thickBot="1">
      <c r="B174" s="2650" t="s">
        <v>15</v>
      </c>
      <c r="C174" s="2675" t="s">
        <v>3726</v>
      </c>
      <c r="D174" s="2676"/>
      <c r="E174" s="2676"/>
      <c r="F174" s="2677"/>
    </row>
    <row r="175" spans="2:13" ht="12.75" hidden="1" customHeight="1">
      <c r="B175" s="2646"/>
      <c r="C175" s="2678">
        <v>2022</v>
      </c>
      <c r="D175" s="2678">
        <v>2023</v>
      </c>
      <c r="E175" s="2678">
        <v>2024</v>
      </c>
      <c r="F175" s="2678">
        <v>2025</v>
      </c>
    </row>
    <row r="176" spans="2:13" ht="9" hidden="1" customHeight="1" thickBot="1">
      <c r="B176" s="2648"/>
      <c r="C176" s="2679" t="s">
        <v>7</v>
      </c>
      <c r="D176" s="2679" t="s">
        <v>8</v>
      </c>
      <c r="E176" s="2679" t="s">
        <v>8</v>
      </c>
      <c r="F176" s="2679" t="s">
        <v>8</v>
      </c>
    </row>
    <row r="177" spans="2:12" ht="15.75" hidden="1" thickBot="1">
      <c r="B177" s="2650" t="s">
        <v>16</v>
      </c>
      <c r="C177" s="2680">
        <v>0</v>
      </c>
      <c r="D177" s="2680">
        <v>0</v>
      </c>
      <c r="E177" s="2680">
        <v>0</v>
      </c>
      <c r="F177" s="2680">
        <v>0</v>
      </c>
    </row>
    <row r="178" spans="2:12" ht="15.75" hidden="1" thickBot="1">
      <c r="B178" s="2650" t="s">
        <v>17</v>
      </c>
      <c r="C178" s="2680">
        <f>C207</f>
        <v>0</v>
      </c>
      <c r="D178" s="2680">
        <f>D207</f>
        <v>0</v>
      </c>
      <c r="E178" s="2680">
        <f t="shared" ref="E178:F178" si="24">E207</f>
        <v>0</v>
      </c>
      <c r="F178" s="2680">
        <f t="shared" si="24"/>
        <v>0</v>
      </c>
    </row>
    <row r="179" spans="2:12" ht="15.75" hidden="1" thickBot="1">
      <c r="B179" s="2650" t="s">
        <v>18</v>
      </c>
      <c r="C179" s="2680" t="e">
        <f>C178/C177</f>
        <v>#DIV/0!</v>
      </c>
      <c r="D179" s="2680" t="e">
        <f t="shared" ref="D179:F179" si="25">D178/D177</f>
        <v>#DIV/0!</v>
      </c>
      <c r="E179" s="2680" t="e">
        <f t="shared" si="25"/>
        <v>#DIV/0!</v>
      </c>
      <c r="F179" s="2680" t="e">
        <f t="shared" si="25"/>
        <v>#DIV/0!</v>
      </c>
    </row>
    <row r="180" spans="2:12" ht="15.75" hidden="1" thickBot="1">
      <c r="B180" s="2650" t="s">
        <v>19</v>
      </c>
      <c r="C180" s="2681" t="s">
        <v>20</v>
      </c>
      <c r="D180" s="2682" t="e">
        <f>D177/C177-1</f>
        <v>#DIV/0!</v>
      </c>
      <c r="E180" s="2682" t="e">
        <f t="shared" ref="E180:F182" si="26">E177/D177-1</f>
        <v>#DIV/0!</v>
      </c>
      <c r="F180" s="2682" t="e">
        <f t="shared" si="26"/>
        <v>#DIV/0!</v>
      </c>
      <c r="H180" s="2683"/>
      <c r="I180" s="2683"/>
      <c r="J180" s="2683"/>
      <c r="K180" s="2683"/>
      <c r="L180" s="2683"/>
    </row>
    <row r="181" spans="2:12" ht="15.75" hidden="1" thickBot="1">
      <c r="B181" s="2650" t="s">
        <v>21</v>
      </c>
      <c r="C181" s="2681" t="s">
        <v>20</v>
      </c>
      <c r="D181" s="2682" t="e">
        <f>D178/C178-1</f>
        <v>#DIV/0!</v>
      </c>
      <c r="E181" s="2682" t="e">
        <f t="shared" si="26"/>
        <v>#DIV/0!</v>
      </c>
      <c r="F181" s="2682" t="e">
        <f t="shared" si="26"/>
        <v>#DIV/0!</v>
      </c>
    </row>
    <row r="182" spans="2:12" ht="15.75" hidden="1" thickBot="1">
      <c r="B182" s="2650" t="s">
        <v>22</v>
      </c>
      <c r="C182" s="2681" t="s">
        <v>20</v>
      </c>
      <c r="D182" s="2682" t="e">
        <f>D179/C179-1</f>
        <v>#DIV/0!</v>
      </c>
      <c r="E182" s="2682" t="e">
        <f t="shared" si="26"/>
        <v>#DIV/0!</v>
      </c>
      <c r="F182" s="2682" t="e">
        <f t="shared" si="26"/>
        <v>#DIV/0!</v>
      </c>
    </row>
    <row r="183" spans="2:12" ht="15.75" hidden="1" thickBot="1">
      <c r="B183" s="2684" t="s">
        <v>98</v>
      </c>
      <c r="C183" s="2685"/>
      <c r="D183" s="2685"/>
      <c r="E183" s="2685"/>
      <c r="F183" s="2686"/>
    </row>
    <row r="184" spans="2:12" ht="12.75" hidden="1" customHeight="1">
      <c r="B184" s="2646"/>
      <c r="C184" s="2678">
        <v>2022</v>
      </c>
      <c r="D184" s="2678">
        <v>2023</v>
      </c>
      <c r="E184" s="2678">
        <v>2024</v>
      </c>
      <c r="F184" s="2678">
        <v>2025</v>
      </c>
    </row>
    <row r="185" spans="2:12" ht="9" hidden="1" customHeight="1" thickBot="1">
      <c r="B185" s="2648"/>
      <c r="C185" s="2679" t="s">
        <v>7</v>
      </c>
      <c r="D185" s="2679" t="s">
        <v>8</v>
      </c>
      <c r="E185" s="2679" t="s">
        <v>8</v>
      </c>
      <c r="F185" s="2679" t="s">
        <v>8</v>
      </c>
    </row>
    <row r="186" spans="2:12" ht="15.75" hidden="1" thickBot="1">
      <c r="B186" s="2687" t="s">
        <v>23</v>
      </c>
      <c r="C186" s="2688"/>
      <c r="D186" s="2688">
        <f>D187+D188</f>
        <v>0</v>
      </c>
      <c r="E186" s="2688">
        <f t="shared" ref="E186:F186" si="27">E187+E188</f>
        <v>0</v>
      </c>
      <c r="F186" s="2688">
        <f t="shared" si="27"/>
        <v>0</v>
      </c>
    </row>
    <row r="187" spans="2:12" ht="15.75" hidden="1" thickBot="1">
      <c r="B187" s="2689" t="s">
        <v>135</v>
      </c>
      <c r="C187" s="2690"/>
      <c r="D187" s="2690"/>
      <c r="E187" s="2690"/>
      <c r="F187" s="2690"/>
    </row>
    <row r="188" spans="2:12" ht="15.75" hidden="1" thickBot="1">
      <c r="B188" s="2689" t="s">
        <v>136</v>
      </c>
      <c r="C188" s="2691"/>
      <c r="D188" s="2691"/>
      <c r="E188" s="2691"/>
      <c r="F188" s="2691"/>
    </row>
    <row r="189" spans="2:12" ht="24.75" hidden="1" thickBot="1">
      <c r="B189" s="2687" t="s">
        <v>24</v>
      </c>
      <c r="C189" s="2688"/>
      <c r="D189" s="2688">
        <f>D190+D191</f>
        <v>0</v>
      </c>
      <c r="E189" s="2688">
        <f t="shared" ref="E189:F189" si="28">E190+E191</f>
        <v>0</v>
      </c>
      <c r="F189" s="2688">
        <f t="shared" si="28"/>
        <v>0</v>
      </c>
    </row>
    <row r="190" spans="2:12" ht="15.75" hidden="1" thickBot="1">
      <c r="B190" s="2689" t="s">
        <v>135</v>
      </c>
      <c r="C190" s="2690"/>
      <c r="D190" s="2688"/>
      <c r="E190" s="2688"/>
      <c r="F190" s="2688"/>
    </row>
    <row r="191" spans="2:12" ht="15.75" hidden="1" thickBot="1">
      <c r="B191" s="2689" t="s">
        <v>136</v>
      </c>
      <c r="C191" s="2691"/>
      <c r="D191" s="2688"/>
      <c r="E191" s="2688"/>
      <c r="F191" s="2688"/>
    </row>
    <row r="192" spans="2:12" ht="15.75" hidden="1" thickBot="1">
      <c r="B192" s="2687" t="s">
        <v>25</v>
      </c>
      <c r="C192" s="2688">
        <f>C193+C194</f>
        <v>0</v>
      </c>
      <c r="D192" s="2688">
        <f>D193+D194</f>
        <v>0</v>
      </c>
      <c r="E192" s="2688">
        <f t="shared" ref="E192:F192" si="29">E193+E194</f>
        <v>0</v>
      </c>
      <c r="F192" s="2688">
        <f t="shared" si="29"/>
        <v>0</v>
      </c>
    </row>
    <row r="193" spans="2:13" ht="15.75" hidden="1" thickBot="1">
      <c r="B193" s="2689" t="s">
        <v>135</v>
      </c>
      <c r="C193" s="2703"/>
      <c r="D193" s="2704"/>
      <c r="E193" s="2704"/>
      <c r="F193" s="2704"/>
    </row>
    <row r="194" spans="2:13" ht="15.75" hidden="1" thickBot="1">
      <c r="B194" s="2689" t="s">
        <v>136</v>
      </c>
      <c r="C194" s="2691"/>
      <c r="D194" s="2688"/>
      <c r="E194" s="2688"/>
      <c r="F194" s="2688"/>
    </row>
    <row r="195" spans="2:13" ht="15.75" hidden="1" thickBot="1">
      <c r="B195" s="2687" t="s">
        <v>26</v>
      </c>
      <c r="C195" s="2691"/>
      <c r="D195" s="2688"/>
      <c r="E195" s="2688"/>
      <c r="F195" s="2688"/>
    </row>
    <row r="196" spans="2:13" ht="15.75" hidden="1" thickBot="1">
      <c r="B196" s="2689" t="s">
        <v>135</v>
      </c>
      <c r="C196" s="2691"/>
      <c r="D196" s="2688"/>
      <c r="E196" s="2688"/>
      <c r="F196" s="2688"/>
    </row>
    <row r="197" spans="2:13" ht="15.75" hidden="1" thickBot="1">
      <c r="B197" s="2689" t="s">
        <v>136</v>
      </c>
      <c r="C197" s="2691"/>
      <c r="D197" s="2688"/>
      <c r="E197" s="2688"/>
      <c r="F197" s="2688"/>
    </row>
    <row r="198" spans="2:13" ht="15.75" hidden="1" thickBot="1">
      <c r="B198" s="2687" t="s">
        <v>27</v>
      </c>
      <c r="C198" s="2691"/>
      <c r="D198" s="2688"/>
      <c r="E198" s="2688"/>
      <c r="F198" s="2688"/>
    </row>
    <row r="199" spans="2:13" ht="15.75" hidden="1" thickBot="1">
      <c r="B199" s="2689" t="s">
        <v>135</v>
      </c>
      <c r="C199" s="2691"/>
      <c r="D199" s="2688"/>
      <c r="E199" s="2688"/>
      <c r="F199" s="2688"/>
    </row>
    <row r="200" spans="2:13" ht="15.75" hidden="1" thickBot="1">
      <c r="B200" s="2689" t="s">
        <v>136</v>
      </c>
      <c r="C200" s="2691"/>
      <c r="D200" s="2688"/>
      <c r="E200" s="2688"/>
      <c r="F200" s="2688"/>
    </row>
    <row r="201" spans="2:13" ht="15.75" hidden="1" thickBot="1">
      <c r="B201" s="2687" t="s">
        <v>28</v>
      </c>
      <c r="C201" s="2691">
        <f>C202+C203</f>
        <v>0</v>
      </c>
      <c r="D201" s="2688">
        <f t="shared" ref="D201:F201" si="30">D202+D203</f>
        <v>0</v>
      </c>
      <c r="E201" s="2688">
        <f t="shared" si="30"/>
        <v>0</v>
      </c>
      <c r="F201" s="2688">
        <f t="shared" si="30"/>
        <v>0</v>
      </c>
    </row>
    <row r="202" spans="2:13" ht="15.75" hidden="1" thickBot="1">
      <c r="B202" s="2689" t="s">
        <v>135</v>
      </c>
      <c r="C202" s="2690"/>
      <c r="D202" s="2688"/>
      <c r="E202" s="2688"/>
      <c r="F202" s="2688"/>
    </row>
    <row r="203" spans="2:13" ht="15.75" hidden="1" thickBot="1">
      <c r="B203" s="2689" t="s">
        <v>136</v>
      </c>
      <c r="C203" s="2691"/>
      <c r="D203" s="2688"/>
      <c r="E203" s="2688"/>
      <c r="F203" s="2688"/>
    </row>
    <row r="204" spans="2:13" ht="24.75" hidden="1" thickBot="1">
      <c r="B204" s="2687" t="s">
        <v>29</v>
      </c>
      <c r="C204" s="2691">
        <f>C205+C206</f>
        <v>0</v>
      </c>
      <c r="D204" s="2691">
        <f t="shared" ref="D204:F204" si="31">D205+D206</f>
        <v>0</v>
      </c>
      <c r="E204" s="2691">
        <f t="shared" si="31"/>
        <v>0</v>
      </c>
      <c r="F204" s="2691">
        <f t="shared" si="31"/>
        <v>0</v>
      </c>
      <c r="I204" s="2692"/>
    </row>
    <row r="205" spans="2:13" ht="15.75" hidden="1" thickBot="1">
      <c r="B205" s="2689" t="s">
        <v>135</v>
      </c>
      <c r="C205" s="2691"/>
      <c r="D205" s="115"/>
      <c r="E205" s="115"/>
      <c r="F205" s="115"/>
      <c r="K205" s="147"/>
      <c r="L205" s="147"/>
      <c r="M205" s="147"/>
    </row>
    <row r="206" spans="2:13" ht="15.75" hidden="1" thickBot="1">
      <c r="B206" s="2689" t="s">
        <v>136</v>
      </c>
      <c r="C206" s="2691"/>
      <c r="D206" s="116"/>
      <c r="E206" s="115"/>
      <c r="F206" s="115"/>
    </row>
    <row r="207" spans="2:13" ht="15.75" hidden="1" thickBot="1">
      <c r="B207" s="2693" t="s">
        <v>33</v>
      </c>
      <c r="C207" s="2691">
        <f>C204+C201+C198+C195+C192+C189+C186</f>
        <v>0</v>
      </c>
      <c r="D207" s="2691">
        <f>D204+D201+D198+D195+D192+D189+D186</f>
        <v>0</v>
      </c>
      <c r="E207" s="2691">
        <f t="shared" ref="E207:F207" si="32">E204+E201+E198+E195+E192+E189+E186</f>
        <v>0</v>
      </c>
      <c r="F207" s="2691">
        <f t="shared" si="32"/>
        <v>0</v>
      </c>
    </row>
    <row r="208" spans="2:13" ht="15.75" hidden="1" thickBot="1">
      <c r="B208" s="2694" t="s">
        <v>31</v>
      </c>
      <c r="C208" s="2695">
        <f>IF(C207-C178=0,0,"Error")</f>
        <v>0</v>
      </c>
      <c r="D208" s="2695">
        <f>IF(D207-D178=0,0,"Error")</f>
        <v>0</v>
      </c>
      <c r="E208" s="2695">
        <f>IF(E207-E178=0,0,"Error")</f>
        <v>0</v>
      </c>
      <c r="F208" s="2695">
        <f>IF(F207-F178=0,0,"Error")</f>
        <v>0</v>
      </c>
    </row>
    <row r="209" spans="2:12" ht="15.75" thickBot="1">
      <c r="B209" s="2665" t="s">
        <v>38</v>
      </c>
      <c r="C209" s="2666"/>
      <c r="D209" s="2666"/>
      <c r="E209" s="2666"/>
      <c r="F209" s="2667"/>
    </row>
    <row r="210" spans="2:12" ht="15.75" thickBot="1">
      <c r="B210" s="2665" t="s">
        <v>39</v>
      </c>
      <c r="C210" s="2666"/>
      <c r="D210" s="2666"/>
      <c r="E210" s="2666"/>
      <c r="F210" s="2667"/>
    </row>
    <row r="211" spans="2:12" ht="15.75" thickBot="1">
      <c r="B211" s="2668" t="s">
        <v>48</v>
      </c>
      <c r="C211" s="1837" t="s">
        <v>753</v>
      </c>
      <c r="D211" s="1838"/>
      <c r="E211" s="1839"/>
      <c r="F211" s="1840"/>
    </row>
    <row r="212" spans="2:12" ht="30.75" customHeight="1" thickBot="1">
      <c r="B212" s="2668" t="s">
        <v>65</v>
      </c>
      <c r="C212" s="158" t="s">
        <v>753</v>
      </c>
      <c r="D212" s="162" t="s">
        <v>137</v>
      </c>
      <c r="E212" s="1809" t="s">
        <v>3727</v>
      </c>
      <c r="F212" s="1810"/>
      <c r="H212" s="2705" t="s">
        <v>138</v>
      </c>
      <c r="I212" s="2706"/>
      <c r="J212" s="2706"/>
      <c r="K212" s="2706"/>
      <c r="L212" s="2707"/>
    </row>
    <row r="213" spans="2:12" ht="15.75" thickBot="1">
      <c r="B213" s="2708"/>
      <c r="C213" s="2709"/>
      <c r="D213" s="2710"/>
      <c r="E213" s="2711"/>
      <c r="F213" s="2712"/>
      <c r="H213" s="2713"/>
      <c r="I213" s="2714"/>
      <c r="J213" s="2714"/>
      <c r="K213" s="2714"/>
      <c r="L213" s="2715"/>
    </row>
    <row r="214" spans="2:12" ht="17.25" customHeight="1" thickBot="1">
      <c r="B214" s="2650" t="s">
        <v>14</v>
      </c>
      <c r="C214" s="1782" t="s">
        <v>753</v>
      </c>
      <c r="D214" s="1783"/>
      <c r="E214" s="1783"/>
      <c r="F214" s="1784"/>
      <c r="H214" s="2716"/>
      <c r="I214" s="2717"/>
      <c r="J214" s="2717"/>
      <c r="K214" s="2717"/>
      <c r="L214" s="2718"/>
    </row>
    <row r="215" spans="2:12" ht="15.75" thickBot="1">
      <c r="B215" s="2650" t="s">
        <v>15</v>
      </c>
      <c r="C215" s="1797" t="s">
        <v>178</v>
      </c>
      <c r="D215" s="1791"/>
      <c r="E215" s="1791"/>
      <c r="F215" s="1792"/>
    </row>
    <row r="216" spans="2:12" ht="12.75" customHeight="1">
      <c r="B216" s="2646"/>
      <c r="C216" s="2678">
        <v>2022</v>
      </c>
      <c r="D216" s="2678">
        <v>2023</v>
      </c>
      <c r="E216" s="2678">
        <v>2024</v>
      </c>
      <c r="F216" s="2678">
        <v>2025</v>
      </c>
    </row>
    <row r="217" spans="2:12" ht="9" customHeight="1" thickBot="1">
      <c r="B217" s="2648"/>
      <c r="C217" s="2679" t="s">
        <v>7</v>
      </c>
      <c r="D217" s="2679" t="s">
        <v>8</v>
      </c>
      <c r="E217" s="2679" t="s">
        <v>8</v>
      </c>
      <c r="F217" s="2679" t="s">
        <v>8</v>
      </c>
    </row>
    <row r="218" spans="2:12" ht="15.75" thickBot="1">
      <c r="B218" s="2650" t="s">
        <v>16</v>
      </c>
      <c r="C218" s="2680">
        <v>1</v>
      </c>
      <c r="D218" s="2680">
        <v>1</v>
      </c>
      <c r="E218" s="2680">
        <v>1</v>
      </c>
      <c r="F218" s="2680">
        <v>1</v>
      </c>
    </row>
    <row r="219" spans="2:12" ht="15.75" thickBot="1">
      <c r="B219" s="2650" t="s">
        <v>17</v>
      </c>
      <c r="C219" s="2680">
        <v>15000</v>
      </c>
      <c r="D219" s="2680">
        <v>10926</v>
      </c>
      <c r="E219" s="2680">
        <v>15676</v>
      </c>
      <c r="F219" s="2680">
        <f t="shared" ref="F219" si="33">F237</f>
        <v>20000</v>
      </c>
    </row>
    <row r="220" spans="2:12" ht="15.75" thickBot="1">
      <c r="B220" s="2650" t="s">
        <v>18</v>
      </c>
      <c r="C220" s="2680">
        <f>C219/C218</f>
        <v>15000</v>
      </c>
      <c r="D220" s="2680">
        <f t="shared" ref="D220:F220" si="34">D219/D218</f>
        <v>10926</v>
      </c>
      <c r="E220" s="2680">
        <f t="shared" si="34"/>
        <v>15676</v>
      </c>
      <c r="F220" s="2680">
        <f t="shared" si="34"/>
        <v>20000</v>
      </c>
    </row>
    <row r="221" spans="2:12" ht="15.75" thickBot="1">
      <c r="B221" s="2650" t="s">
        <v>19</v>
      </c>
      <c r="C221" s="2681" t="s">
        <v>20</v>
      </c>
      <c r="D221" s="2682">
        <f>D218/C218-1</f>
        <v>0</v>
      </c>
      <c r="E221" s="2682">
        <f t="shared" ref="E221:F223" si="35">E218/D218-1</f>
        <v>0</v>
      </c>
      <c r="F221" s="2682">
        <f t="shared" si="35"/>
        <v>0</v>
      </c>
      <c r="H221" s="2683"/>
      <c r="I221" s="2683"/>
      <c r="J221" s="2683"/>
      <c r="K221" s="2683"/>
      <c r="L221" s="2683"/>
    </row>
    <row r="222" spans="2:12" ht="15.75" thickBot="1">
      <c r="B222" s="2650" t="s">
        <v>21</v>
      </c>
      <c r="C222" s="2681" t="s">
        <v>20</v>
      </c>
      <c r="D222" s="2682">
        <f>D219/C219-1</f>
        <v>-0.27159999999999995</v>
      </c>
      <c r="E222" s="2682">
        <f t="shared" si="35"/>
        <v>0.43474281530294712</v>
      </c>
      <c r="F222" s="2682">
        <f t="shared" si="35"/>
        <v>0.27583567236539941</v>
      </c>
    </row>
    <row r="223" spans="2:12" ht="15.75" thickBot="1">
      <c r="B223" s="2650" t="s">
        <v>22</v>
      </c>
      <c r="C223" s="2681" t="s">
        <v>20</v>
      </c>
      <c r="D223" s="2682">
        <f>D220/C220-1</f>
        <v>-0.27159999999999995</v>
      </c>
      <c r="E223" s="2682">
        <f t="shared" si="35"/>
        <v>0.43474281530294712</v>
      </c>
      <c r="F223" s="2682">
        <f t="shared" si="35"/>
        <v>0.27583567236539941</v>
      </c>
    </row>
    <row r="224" spans="2:12" ht="15.75" thickBot="1">
      <c r="B224" s="2684" t="s">
        <v>100</v>
      </c>
      <c r="C224" s="2685"/>
      <c r="D224" s="2685"/>
      <c r="E224" s="2685"/>
      <c r="F224" s="2686"/>
    </row>
    <row r="225" spans="2:6" ht="12.75" customHeight="1">
      <c r="B225" s="2646"/>
      <c r="C225" s="2678">
        <v>2022</v>
      </c>
      <c r="D225" s="2678">
        <v>2023</v>
      </c>
      <c r="E225" s="2678">
        <v>2024</v>
      </c>
      <c r="F225" s="2678">
        <v>2025</v>
      </c>
    </row>
    <row r="226" spans="2:6" ht="9" customHeight="1" thickBot="1">
      <c r="B226" s="2648"/>
      <c r="C226" s="2679" t="s">
        <v>7</v>
      </c>
      <c r="D226" s="2679" t="s">
        <v>8</v>
      </c>
      <c r="E226" s="2679" t="s">
        <v>8</v>
      </c>
      <c r="F226" s="2679" t="s">
        <v>8</v>
      </c>
    </row>
    <row r="227" spans="2:6" ht="15.75" thickBot="1">
      <c r="B227" s="2687" t="s">
        <v>41</v>
      </c>
      <c r="C227" s="2688">
        <f>C228+C229+C230+C231</f>
        <v>0</v>
      </c>
      <c r="D227" s="2688">
        <f t="shared" ref="D227:F227" si="36">D228+D229+D230+D231</f>
        <v>0</v>
      </c>
      <c r="E227" s="2688">
        <f t="shared" si="36"/>
        <v>0</v>
      </c>
      <c r="F227" s="2688">
        <f t="shared" si="36"/>
        <v>0</v>
      </c>
    </row>
    <row r="228" spans="2:6" ht="15.75" thickBot="1">
      <c r="B228" s="2689" t="s">
        <v>135</v>
      </c>
      <c r="C228" s="2688"/>
      <c r="D228" s="2688"/>
      <c r="E228" s="2688"/>
      <c r="F228" s="2688"/>
    </row>
    <row r="229" spans="2:6" ht="15.75" thickBot="1">
      <c r="B229" s="2689" t="s">
        <v>140</v>
      </c>
      <c r="C229" s="2688"/>
      <c r="D229" s="2688"/>
      <c r="E229" s="2688"/>
      <c r="F229" s="2688"/>
    </row>
    <row r="230" spans="2:6" ht="15.75" thickBot="1">
      <c r="B230" s="2689" t="s">
        <v>141</v>
      </c>
      <c r="C230" s="2688"/>
      <c r="D230" s="2688"/>
      <c r="E230" s="2688"/>
      <c r="F230" s="2688"/>
    </row>
    <row r="231" spans="2:6" ht="15.75" thickBot="1">
      <c r="B231" s="2689" t="s">
        <v>142</v>
      </c>
      <c r="C231" s="2688"/>
      <c r="D231" s="2688"/>
      <c r="E231" s="2688"/>
      <c r="F231" s="2688"/>
    </row>
    <row r="232" spans="2:6" ht="15.75" thickBot="1">
      <c r="B232" s="2687" t="s">
        <v>42</v>
      </c>
      <c r="C232" s="2691">
        <f t="shared" ref="C232:F232" si="37">C233+C234+C235+C236</f>
        <v>15000</v>
      </c>
      <c r="D232" s="2680">
        <v>10926</v>
      </c>
      <c r="E232" s="2680">
        <v>15676</v>
      </c>
      <c r="F232" s="2691">
        <f t="shared" si="37"/>
        <v>20000</v>
      </c>
    </row>
    <row r="233" spans="2:6" ht="15.75" thickBot="1">
      <c r="B233" s="2689" t="s">
        <v>135</v>
      </c>
      <c r="C233" s="2690">
        <v>15000</v>
      </c>
      <c r="D233" s="2680">
        <v>10926</v>
      </c>
      <c r="E233" s="2680">
        <v>15676</v>
      </c>
      <c r="F233" s="2691">
        <v>20000</v>
      </c>
    </row>
    <row r="234" spans="2:6" ht="15.75" thickBot="1">
      <c r="B234" s="2689" t="s">
        <v>140</v>
      </c>
      <c r="C234" s="2691"/>
      <c r="D234" s="2688"/>
      <c r="E234" s="2688"/>
      <c r="F234" s="2688"/>
    </row>
    <row r="235" spans="2:6" ht="15.75" thickBot="1">
      <c r="B235" s="2689" t="s">
        <v>141</v>
      </c>
      <c r="C235" s="2691"/>
      <c r="D235" s="2688"/>
      <c r="E235" s="2688"/>
      <c r="F235" s="2688"/>
    </row>
    <row r="236" spans="2:6" ht="15.75" thickBot="1">
      <c r="B236" s="2689" t="s">
        <v>142</v>
      </c>
      <c r="C236" s="2691"/>
      <c r="D236" s="2688"/>
      <c r="E236" s="2688"/>
      <c r="F236" s="2688"/>
    </row>
    <row r="237" spans="2:6" ht="15.75" thickBot="1">
      <c r="B237" s="2719" t="s">
        <v>30</v>
      </c>
      <c r="C237" s="2691">
        <f>C227+C232</f>
        <v>15000</v>
      </c>
      <c r="D237" s="2691">
        <f t="shared" ref="D237:F237" si="38">D227+D232</f>
        <v>10926</v>
      </c>
      <c r="E237" s="2691">
        <f t="shared" si="38"/>
        <v>15676</v>
      </c>
      <c r="F237" s="2691">
        <f t="shared" si="38"/>
        <v>20000</v>
      </c>
    </row>
    <row r="238" spans="2:6" ht="25.5" hidden="1" customHeight="1" thickBot="1">
      <c r="B238" s="2720" t="s">
        <v>43</v>
      </c>
      <c r="C238" s="2709"/>
      <c r="D238" s="2711"/>
      <c r="E238" s="2711"/>
      <c r="F238" s="2712"/>
    </row>
    <row r="239" spans="2:6" ht="34.5" hidden="1" thickBot="1">
      <c r="B239" s="2668" t="s">
        <v>105</v>
      </c>
      <c r="C239" s="422"/>
      <c r="D239" s="165" t="s">
        <v>137</v>
      </c>
      <c r="E239" s="1796"/>
      <c r="F239" s="1776"/>
    </row>
    <row r="240" spans="2:6" ht="17.25" hidden="1" customHeight="1" thickBot="1">
      <c r="B240" s="2650" t="s">
        <v>14</v>
      </c>
      <c r="C240" s="1782"/>
      <c r="D240" s="1783"/>
      <c r="E240" s="1783"/>
      <c r="F240" s="1784"/>
    </row>
    <row r="241" spans="2:12" ht="15.75" hidden="1" thickBot="1">
      <c r="B241" s="2650" t="s">
        <v>15</v>
      </c>
      <c r="C241" s="1797"/>
      <c r="D241" s="1791"/>
      <c r="E241" s="1791"/>
      <c r="F241" s="1792"/>
    </row>
    <row r="242" spans="2:12" ht="12.75" hidden="1" customHeight="1">
      <c r="B242" s="2646"/>
      <c r="C242" s="2678">
        <v>2022</v>
      </c>
      <c r="D242" s="2678">
        <v>2023</v>
      </c>
      <c r="E242" s="2678">
        <v>2024</v>
      </c>
      <c r="F242" s="2678">
        <v>2025</v>
      </c>
    </row>
    <row r="243" spans="2:12" ht="9" hidden="1" customHeight="1" thickBot="1">
      <c r="B243" s="2648"/>
      <c r="C243" s="2679" t="s">
        <v>7</v>
      </c>
      <c r="D243" s="2679" t="s">
        <v>8</v>
      </c>
      <c r="E243" s="2679" t="s">
        <v>8</v>
      </c>
      <c r="F243" s="2679" t="s">
        <v>8</v>
      </c>
    </row>
    <row r="244" spans="2:12" ht="15.75" hidden="1" thickBot="1">
      <c r="B244" s="2650" t="s">
        <v>16</v>
      </c>
      <c r="C244" s="2650"/>
      <c r="D244" s="2681"/>
      <c r="E244" s="2681"/>
      <c r="F244" s="2650"/>
    </row>
    <row r="245" spans="2:12" ht="15.75" hidden="1" thickBot="1">
      <c r="B245" s="2650" t="s">
        <v>17</v>
      </c>
      <c r="C245" s="2680">
        <f>C263</f>
        <v>0</v>
      </c>
      <c r="D245" s="2680">
        <f t="shared" ref="D245:F245" si="39">D263</f>
        <v>0</v>
      </c>
      <c r="E245" s="2680">
        <f t="shared" si="39"/>
        <v>0</v>
      </c>
      <c r="F245" s="2680">
        <f t="shared" si="39"/>
        <v>0</v>
      </c>
    </row>
    <row r="246" spans="2:12" ht="15.75" hidden="1" thickBot="1">
      <c r="B246" s="2650" t="s">
        <v>18</v>
      </c>
      <c r="C246" s="2680" t="e">
        <f>C245/C244</f>
        <v>#DIV/0!</v>
      </c>
      <c r="D246" s="2680" t="e">
        <f t="shared" ref="D246:F246" si="40">D245/D244</f>
        <v>#DIV/0!</v>
      </c>
      <c r="E246" s="2680" t="e">
        <f t="shared" si="40"/>
        <v>#DIV/0!</v>
      </c>
      <c r="F246" s="2680" t="e">
        <f t="shared" si="40"/>
        <v>#DIV/0!</v>
      </c>
    </row>
    <row r="247" spans="2:12" ht="15.75" hidden="1" thickBot="1">
      <c r="B247" s="2650" t="s">
        <v>19</v>
      </c>
      <c r="C247" s="2681" t="s">
        <v>20</v>
      </c>
      <c r="D247" s="2682" t="e">
        <f>D244/C244-1</f>
        <v>#DIV/0!</v>
      </c>
      <c r="E247" s="2682" t="e">
        <f t="shared" ref="E247:F249" si="41">E244/D244-1</f>
        <v>#DIV/0!</v>
      </c>
      <c r="F247" s="2682" t="e">
        <f t="shared" si="41"/>
        <v>#DIV/0!</v>
      </c>
      <c r="H247" s="2683"/>
      <c r="I247" s="2683"/>
      <c r="J247" s="2683"/>
      <c r="K247" s="2683"/>
      <c r="L247" s="2683"/>
    </row>
    <row r="248" spans="2:12" ht="15.75" hidden="1" thickBot="1">
      <c r="B248" s="2650" t="s">
        <v>21</v>
      </c>
      <c r="C248" s="2681" t="s">
        <v>20</v>
      </c>
      <c r="D248" s="2682" t="e">
        <f>D245/C245-1</f>
        <v>#DIV/0!</v>
      </c>
      <c r="E248" s="2682" t="e">
        <f t="shared" si="41"/>
        <v>#DIV/0!</v>
      </c>
      <c r="F248" s="2682" t="e">
        <f t="shared" si="41"/>
        <v>#DIV/0!</v>
      </c>
    </row>
    <row r="249" spans="2:12" ht="15.75" hidden="1" thickBot="1">
      <c r="B249" s="2650" t="s">
        <v>22</v>
      </c>
      <c r="C249" s="2681" t="s">
        <v>20</v>
      </c>
      <c r="D249" s="2682" t="e">
        <f>D246/C246-1</f>
        <v>#DIV/0!</v>
      </c>
      <c r="E249" s="2682" t="e">
        <f t="shared" si="41"/>
        <v>#DIV/0!</v>
      </c>
      <c r="F249" s="2682" t="e">
        <f t="shared" si="41"/>
        <v>#DIV/0!</v>
      </c>
    </row>
    <row r="250" spans="2:12" ht="15.75" hidden="1" thickBot="1">
      <c r="B250" s="2684" t="s">
        <v>99</v>
      </c>
      <c r="C250" s="2685"/>
      <c r="D250" s="2685"/>
      <c r="E250" s="2685"/>
      <c r="F250" s="2686"/>
    </row>
    <row r="251" spans="2:12" ht="12.75" hidden="1" customHeight="1">
      <c r="B251" s="2646"/>
      <c r="C251" s="2678">
        <v>2022</v>
      </c>
      <c r="D251" s="2678">
        <v>2023</v>
      </c>
      <c r="E251" s="2678">
        <v>2024</v>
      </c>
      <c r="F251" s="2678">
        <v>2025</v>
      </c>
    </row>
    <row r="252" spans="2:12" ht="9" hidden="1" customHeight="1" thickBot="1">
      <c r="B252" s="2648"/>
      <c r="C252" s="2679" t="s">
        <v>7</v>
      </c>
      <c r="D252" s="2679" t="s">
        <v>8</v>
      </c>
      <c r="E252" s="2679" t="s">
        <v>8</v>
      </c>
      <c r="F252" s="2679" t="s">
        <v>8</v>
      </c>
    </row>
    <row r="253" spans="2:12" ht="15.75" hidden="1" thickBot="1">
      <c r="B253" s="2687" t="s">
        <v>41</v>
      </c>
      <c r="C253" s="2688">
        <f>C254+C255+C256+C257</f>
        <v>0</v>
      </c>
      <c r="D253" s="2688">
        <f t="shared" ref="D253:F253" si="42">D254+D255+D256+D257</f>
        <v>0</v>
      </c>
      <c r="E253" s="2688">
        <f t="shared" si="42"/>
        <v>0</v>
      </c>
      <c r="F253" s="2688">
        <f t="shared" si="42"/>
        <v>0</v>
      </c>
    </row>
    <row r="254" spans="2:12" ht="15.75" hidden="1" thickBot="1">
      <c r="B254" s="2689" t="s">
        <v>135</v>
      </c>
      <c r="C254" s="2688"/>
      <c r="D254" s="2688"/>
      <c r="E254" s="2688"/>
      <c r="F254" s="2688"/>
    </row>
    <row r="255" spans="2:12" ht="15.75" hidden="1" thickBot="1">
      <c r="B255" s="2689" t="s">
        <v>140</v>
      </c>
      <c r="C255" s="2688"/>
      <c r="D255" s="2688"/>
      <c r="E255" s="2688"/>
      <c r="F255" s="2688"/>
    </row>
    <row r="256" spans="2:12" ht="15.75" hidden="1" thickBot="1">
      <c r="B256" s="2689" t="s">
        <v>141</v>
      </c>
      <c r="C256" s="2688"/>
      <c r="D256" s="2688"/>
      <c r="E256" s="2688"/>
      <c r="F256" s="2688"/>
    </row>
    <row r="257" spans="2:12" ht="15.75" hidden="1" thickBot="1">
      <c r="B257" s="2689" t="s">
        <v>142</v>
      </c>
      <c r="C257" s="2688"/>
      <c r="D257" s="2688"/>
      <c r="E257" s="2688"/>
      <c r="F257" s="2688"/>
    </row>
    <row r="258" spans="2:12" ht="15.75" hidden="1" thickBot="1">
      <c r="B258" s="2687" t="s">
        <v>42</v>
      </c>
      <c r="C258" s="2691">
        <f>C259+C260+C261+C262</f>
        <v>0</v>
      </c>
      <c r="D258" s="2691">
        <f t="shared" ref="D258:F258" si="43">D259+D260+D261+D262</f>
        <v>0</v>
      </c>
      <c r="E258" s="2691">
        <f t="shared" si="43"/>
        <v>0</v>
      </c>
      <c r="F258" s="2691">
        <f t="shared" si="43"/>
        <v>0</v>
      </c>
    </row>
    <row r="259" spans="2:12" ht="15.75" hidden="1" thickBot="1">
      <c r="B259" s="2689" t="s">
        <v>135</v>
      </c>
      <c r="C259" s="2691">
        <v>0</v>
      </c>
      <c r="D259" s="2691">
        <v>0</v>
      </c>
      <c r="E259" s="2691">
        <v>0</v>
      </c>
      <c r="F259" s="2691">
        <v>0</v>
      </c>
    </row>
    <row r="260" spans="2:12" ht="15.75" hidden="1" thickBot="1">
      <c r="B260" s="2689" t="s">
        <v>140</v>
      </c>
      <c r="C260" s="2691"/>
      <c r="D260" s="2691"/>
      <c r="E260" s="2691"/>
      <c r="F260" s="2691"/>
    </row>
    <row r="261" spans="2:12" ht="15.75" hidden="1" thickBot="1">
      <c r="B261" s="2689" t="s">
        <v>141</v>
      </c>
      <c r="C261" s="2691"/>
      <c r="D261" s="2691"/>
      <c r="E261" s="2691"/>
      <c r="F261" s="2691"/>
    </row>
    <row r="262" spans="2:12" ht="15.75" hidden="1" thickBot="1">
      <c r="B262" s="2689" t="s">
        <v>142</v>
      </c>
      <c r="C262" s="2691"/>
      <c r="D262" s="2691"/>
      <c r="E262" s="2691"/>
      <c r="F262" s="2691"/>
    </row>
    <row r="263" spans="2:12" ht="15.75" hidden="1" thickBot="1">
      <c r="B263" s="2693" t="s">
        <v>47</v>
      </c>
      <c r="C263" s="2691">
        <f>C253+C258</f>
        <v>0</v>
      </c>
      <c r="D263" s="2691">
        <f t="shared" ref="D263:F263" si="44">D253+D258</f>
        <v>0</v>
      </c>
      <c r="E263" s="2691">
        <f t="shared" si="44"/>
        <v>0</v>
      </c>
      <c r="F263" s="2691">
        <f t="shared" si="44"/>
        <v>0</v>
      </c>
    </row>
    <row r="264" spans="2:12" ht="15.75" thickBot="1">
      <c r="B264" s="2665" t="s">
        <v>44</v>
      </c>
      <c r="C264" s="2666"/>
      <c r="D264" s="2666"/>
      <c r="E264" s="2666"/>
      <c r="F264" s="2667"/>
    </row>
    <row r="265" spans="2:12" ht="15.75" thickBot="1">
      <c r="B265" s="2665" t="s">
        <v>45</v>
      </c>
      <c r="C265" s="2666"/>
      <c r="D265" s="2666"/>
      <c r="E265" s="2666"/>
      <c r="F265" s="2667"/>
    </row>
    <row r="266" spans="2:12" ht="15.75" thickBot="1">
      <c r="B266" s="2668" t="s">
        <v>48</v>
      </c>
      <c r="C266" s="2721" t="s">
        <v>3728</v>
      </c>
      <c r="D266" s="2722"/>
      <c r="E266" s="2722"/>
      <c r="F266" s="2723"/>
    </row>
    <row r="267" spans="2:12" ht="49.5" customHeight="1" thickBot="1">
      <c r="B267" s="2668" t="s">
        <v>13</v>
      </c>
      <c r="C267" s="422" t="s">
        <v>3729</v>
      </c>
      <c r="D267" s="165" t="s">
        <v>137</v>
      </c>
      <c r="E267" s="1796"/>
      <c r="F267" s="1776"/>
      <c r="H267" s="2705" t="s">
        <v>138</v>
      </c>
      <c r="I267" s="2706"/>
      <c r="J267" s="2706"/>
      <c r="K267" s="2706"/>
      <c r="L267" s="2707"/>
    </row>
    <row r="268" spans="2:12" ht="15.75" thickBot="1">
      <c r="B268" s="2708"/>
      <c r="C268" s="1782"/>
      <c r="D268" s="1783"/>
      <c r="E268" s="1783"/>
      <c r="F268" s="1784"/>
      <c r="H268" s="2713"/>
      <c r="I268" s="2714"/>
      <c r="J268" s="2714"/>
      <c r="K268" s="2714"/>
      <c r="L268" s="2715"/>
    </row>
    <row r="269" spans="2:12" ht="17.25" customHeight="1" thickBot="1">
      <c r="B269" s="2650" t="s">
        <v>14</v>
      </c>
      <c r="C269" s="1782" t="s">
        <v>3730</v>
      </c>
      <c r="D269" s="1783"/>
      <c r="E269" s="1783"/>
      <c r="F269" s="1784"/>
      <c r="H269" s="2716"/>
      <c r="I269" s="2717"/>
      <c r="J269" s="2717"/>
      <c r="K269" s="2717"/>
      <c r="L269" s="2718"/>
    </row>
    <row r="270" spans="2:12" ht="15.75" thickBot="1">
      <c r="B270" s="2650" t="s">
        <v>15</v>
      </c>
      <c r="C270" s="1797" t="s">
        <v>2227</v>
      </c>
      <c r="D270" s="1791"/>
      <c r="E270" s="1791"/>
      <c r="F270" s="1792"/>
    </row>
    <row r="271" spans="2:12" ht="12.75" customHeight="1">
      <c r="B271" s="2646"/>
      <c r="C271" s="2678">
        <v>2022</v>
      </c>
      <c r="D271" s="2678">
        <v>2023</v>
      </c>
      <c r="E271" s="2678">
        <v>2024</v>
      </c>
      <c r="F271" s="2678">
        <v>2025</v>
      </c>
    </row>
    <row r="272" spans="2:12" ht="9" customHeight="1" thickBot="1">
      <c r="B272" s="2648"/>
      <c r="C272" s="2679" t="s">
        <v>7</v>
      </c>
      <c r="D272" s="2679" t="s">
        <v>8</v>
      </c>
      <c r="E272" s="2679" t="s">
        <v>8</v>
      </c>
      <c r="F272" s="2679" t="s">
        <v>8</v>
      </c>
    </row>
    <row r="273" spans="2:12" ht="15.75" thickBot="1">
      <c r="B273" s="2650" t="s">
        <v>16</v>
      </c>
      <c r="C273" s="2680">
        <v>1</v>
      </c>
      <c r="D273" s="2680">
        <v>1</v>
      </c>
      <c r="E273" s="2680">
        <v>0</v>
      </c>
      <c r="F273" s="2680">
        <v>0</v>
      </c>
    </row>
    <row r="274" spans="2:12" ht="15.75" thickBot="1">
      <c r="B274" s="2650" t="s">
        <v>17</v>
      </c>
      <c r="C274" s="2680">
        <f t="shared" ref="C274:E274" si="45">C292</f>
        <v>0</v>
      </c>
      <c r="D274" s="2680">
        <v>200000</v>
      </c>
      <c r="E274" s="2680">
        <f t="shared" si="45"/>
        <v>0</v>
      </c>
      <c r="F274" s="2680">
        <f>F292</f>
        <v>0</v>
      </c>
    </row>
    <row r="275" spans="2:12" ht="15.75" thickBot="1">
      <c r="B275" s="2650" t="s">
        <v>18</v>
      </c>
      <c r="C275" s="2680">
        <f>C274/C273</f>
        <v>0</v>
      </c>
      <c r="D275" s="2680">
        <f t="shared" ref="D275:F275" si="46">D274/D273</f>
        <v>200000</v>
      </c>
      <c r="E275" s="2680" t="e">
        <f t="shared" si="46"/>
        <v>#DIV/0!</v>
      </c>
      <c r="F275" s="2680" t="e">
        <f t="shared" si="46"/>
        <v>#DIV/0!</v>
      </c>
    </row>
    <row r="276" spans="2:12" ht="15.75" thickBot="1">
      <c r="B276" s="2650" t="s">
        <v>19</v>
      </c>
      <c r="C276" s="2681" t="s">
        <v>20</v>
      </c>
      <c r="D276" s="2682">
        <f>D273/C273-1</f>
        <v>0</v>
      </c>
      <c r="E276" s="2682">
        <f t="shared" ref="E276:F278" si="47">E273/D273-1</f>
        <v>-1</v>
      </c>
      <c r="F276" s="2682" t="e">
        <f t="shared" si="47"/>
        <v>#DIV/0!</v>
      </c>
      <c r="H276" s="2683"/>
      <c r="I276" s="2683"/>
      <c r="J276" s="2683"/>
      <c r="K276" s="2683"/>
      <c r="L276" s="2683"/>
    </row>
    <row r="277" spans="2:12" ht="15.75" thickBot="1">
      <c r="B277" s="2650" t="s">
        <v>21</v>
      </c>
      <c r="C277" s="2681" t="s">
        <v>20</v>
      </c>
      <c r="D277" s="2682" t="e">
        <f>D274/C274-1</f>
        <v>#DIV/0!</v>
      </c>
      <c r="E277" s="2682">
        <f t="shared" si="47"/>
        <v>-1</v>
      </c>
      <c r="F277" s="2682" t="e">
        <f t="shared" si="47"/>
        <v>#DIV/0!</v>
      </c>
    </row>
    <row r="278" spans="2:12" ht="15.75" thickBot="1">
      <c r="B278" s="2650" t="s">
        <v>22</v>
      </c>
      <c r="C278" s="2681" t="s">
        <v>20</v>
      </c>
      <c r="D278" s="2682" t="e">
        <f>D275/C275-1</f>
        <v>#DIV/0!</v>
      </c>
      <c r="E278" s="2682" t="e">
        <f t="shared" si="47"/>
        <v>#DIV/0!</v>
      </c>
      <c r="F278" s="2682" t="e">
        <f t="shared" si="47"/>
        <v>#DIV/0!</v>
      </c>
    </row>
    <row r="279" spans="2:12" ht="15.75" thickBot="1">
      <c r="B279" s="2684" t="s">
        <v>100</v>
      </c>
      <c r="C279" s="2685"/>
      <c r="D279" s="2685"/>
      <c r="E279" s="2685"/>
      <c r="F279" s="2686"/>
    </row>
    <row r="280" spans="2:12" ht="12.75" customHeight="1">
      <c r="B280" s="2646"/>
      <c r="C280" s="2678">
        <v>2022</v>
      </c>
      <c r="D280" s="2678">
        <v>2023</v>
      </c>
      <c r="E280" s="2678">
        <v>2024</v>
      </c>
      <c r="F280" s="2678">
        <v>2025</v>
      </c>
    </row>
    <row r="281" spans="2:12" ht="9" customHeight="1" thickBot="1">
      <c r="B281" s="2648"/>
      <c r="C281" s="2679" t="s">
        <v>7</v>
      </c>
      <c r="D281" s="2679" t="s">
        <v>8</v>
      </c>
      <c r="E281" s="2679" t="s">
        <v>8</v>
      </c>
      <c r="F281" s="2679" t="s">
        <v>8</v>
      </c>
    </row>
    <row r="282" spans="2:12" ht="15.75" thickBot="1">
      <c r="B282" s="2687" t="s">
        <v>41</v>
      </c>
      <c r="C282" s="2688">
        <f>C283+C284+C285+C286</f>
        <v>0</v>
      </c>
      <c r="D282" s="2688">
        <f t="shared" ref="D282:F282" si="48">D283+D284+D285+D286</f>
        <v>0</v>
      </c>
      <c r="E282" s="2688">
        <f t="shared" si="48"/>
        <v>0</v>
      </c>
      <c r="F282" s="2688">
        <f t="shared" si="48"/>
        <v>0</v>
      </c>
    </row>
    <row r="283" spans="2:12" ht="15.75" thickBot="1">
      <c r="B283" s="2689" t="s">
        <v>135</v>
      </c>
      <c r="C283" s="2688"/>
      <c r="D283" s="2688"/>
      <c r="E283" s="2688"/>
      <c r="F283" s="2688"/>
    </row>
    <row r="284" spans="2:12" ht="15.75" thickBot="1">
      <c r="B284" s="2689" t="s">
        <v>140</v>
      </c>
      <c r="C284" s="2688"/>
      <c r="D284" s="2688"/>
      <c r="E284" s="2688"/>
      <c r="F284" s="2688"/>
    </row>
    <row r="285" spans="2:12" ht="15.75" thickBot="1">
      <c r="B285" s="2689" t="s">
        <v>141</v>
      </c>
      <c r="C285" s="2688"/>
      <c r="D285" s="2688"/>
      <c r="E285" s="2688"/>
      <c r="F285" s="2688"/>
    </row>
    <row r="286" spans="2:12" ht="15.75" thickBot="1">
      <c r="B286" s="2689" t="s">
        <v>142</v>
      </c>
      <c r="C286" s="2688"/>
      <c r="D286" s="2688"/>
      <c r="E286" s="2688"/>
      <c r="F286" s="2688"/>
    </row>
    <row r="287" spans="2:12" ht="15.75" thickBot="1">
      <c r="B287" s="2687" t="s">
        <v>42</v>
      </c>
      <c r="C287" s="2691">
        <f>C288+C289+C290+C291</f>
        <v>0</v>
      </c>
      <c r="D287" s="2691">
        <v>200000</v>
      </c>
      <c r="E287" s="2691">
        <f t="shared" ref="E287:F287" si="49">E288+E289+E290+E291</f>
        <v>0</v>
      </c>
      <c r="F287" s="2691">
        <f t="shared" si="49"/>
        <v>0</v>
      </c>
    </row>
    <row r="288" spans="2:12" ht="15.75" thickBot="1">
      <c r="B288" s="2689" t="s">
        <v>135</v>
      </c>
      <c r="C288" s="2691"/>
      <c r="D288" s="2691">
        <v>200000</v>
      </c>
      <c r="E288" s="2691"/>
      <c r="F288" s="2691"/>
    </row>
    <row r="289" spans="2:6" ht="15.75" thickBot="1">
      <c r="B289" s="2689" t="s">
        <v>140</v>
      </c>
      <c r="C289" s="2691"/>
      <c r="D289" s="2688"/>
      <c r="E289" s="2688"/>
      <c r="F289" s="2688"/>
    </row>
    <row r="290" spans="2:6" ht="15.75" thickBot="1">
      <c r="B290" s="2689" t="s">
        <v>141</v>
      </c>
      <c r="C290" s="2691"/>
      <c r="D290" s="2688"/>
      <c r="E290" s="2688"/>
      <c r="F290" s="2688"/>
    </row>
    <row r="291" spans="2:6" ht="15.75" thickBot="1">
      <c r="B291" s="2689" t="s">
        <v>142</v>
      </c>
      <c r="C291" s="2691"/>
      <c r="D291" s="2688"/>
      <c r="E291" s="2688"/>
      <c r="F291" s="2688"/>
    </row>
    <row r="292" spans="2:6" ht="15.75" thickBot="1">
      <c r="B292" s="2719" t="s">
        <v>30</v>
      </c>
      <c r="C292" s="2691">
        <f>C282+C287</f>
        <v>0</v>
      </c>
      <c r="D292" s="2691">
        <f t="shared" ref="D292:F292" si="50">D282+D287</f>
        <v>200000</v>
      </c>
      <c r="E292" s="2691">
        <f t="shared" si="50"/>
        <v>0</v>
      </c>
      <c r="F292" s="2691">
        <f t="shared" si="50"/>
        <v>0</v>
      </c>
    </row>
    <row r="293" spans="2:6" ht="48.75" thickBot="1">
      <c r="B293" s="2668" t="s">
        <v>32</v>
      </c>
      <c r="C293" s="2724" t="s">
        <v>3731</v>
      </c>
      <c r="D293" s="165" t="s">
        <v>137</v>
      </c>
      <c r="E293" s="1796" t="s">
        <v>3732</v>
      </c>
      <c r="F293" s="1776"/>
    </row>
    <row r="294" spans="2:6" ht="15.75" thickBot="1">
      <c r="B294" s="2708"/>
      <c r="C294" s="1782"/>
      <c r="D294" s="1783"/>
      <c r="E294" s="1783"/>
      <c r="F294" s="1784"/>
    </row>
    <row r="295" spans="2:6" ht="15.75" thickBot="1">
      <c r="B295" s="2650" t="s">
        <v>14</v>
      </c>
      <c r="C295" s="1782" t="s">
        <v>3731</v>
      </c>
      <c r="D295" s="1783"/>
      <c r="E295" s="1783"/>
      <c r="F295" s="1784"/>
    </row>
    <row r="296" spans="2:6" ht="15.75" thickBot="1">
      <c r="B296" s="2650" t="s">
        <v>15</v>
      </c>
      <c r="C296" s="1797" t="s">
        <v>2227</v>
      </c>
      <c r="D296" s="1791"/>
      <c r="E296" s="1791"/>
      <c r="F296" s="1792"/>
    </row>
    <row r="297" spans="2:6">
      <c r="B297" s="2646"/>
      <c r="C297" s="2678">
        <v>2022</v>
      </c>
      <c r="D297" s="2678">
        <v>2023</v>
      </c>
      <c r="E297" s="2678">
        <v>2024</v>
      </c>
      <c r="F297" s="2678">
        <v>2025</v>
      </c>
    </row>
    <row r="298" spans="2:6" ht="15.75" thickBot="1">
      <c r="B298" s="2648"/>
      <c r="C298" s="2679" t="s">
        <v>7</v>
      </c>
      <c r="D298" s="2679" t="s">
        <v>8</v>
      </c>
      <c r="E298" s="2679" t="s">
        <v>8</v>
      </c>
      <c r="F298" s="2679" t="s">
        <v>8</v>
      </c>
    </row>
    <row r="299" spans="2:6" ht="15.75" thickBot="1">
      <c r="B299" s="2650" t="s">
        <v>16</v>
      </c>
      <c r="C299" s="2680">
        <v>1</v>
      </c>
      <c r="D299" s="2680">
        <v>1</v>
      </c>
      <c r="E299" s="2680">
        <v>0</v>
      </c>
      <c r="F299" s="2680">
        <v>0</v>
      </c>
    </row>
    <row r="300" spans="2:6" ht="15.75" thickBot="1">
      <c r="B300" s="2650" t="s">
        <v>17</v>
      </c>
      <c r="C300" s="2680">
        <v>104000</v>
      </c>
      <c r="D300" s="2680">
        <v>1300</v>
      </c>
      <c r="E300" s="2680">
        <f t="shared" ref="E300" si="51">E318</f>
        <v>0</v>
      </c>
      <c r="F300" s="2680">
        <f>F318</f>
        <v>0</v>
      </c>
    </row>
    <row r="301" spans="2:6" ht="15.75" thickBot="1">
      <c r="B301" s="2650" t="s">
        <v>18</v>
      </c>
      <c r="C301" s="2680">
        <f>C300/C299</f>
        <v>104000</v>
      </c>
      <c r="D301" s="2680">
        <f t="shared" ref="D301:F301" si="52">D300/D299</f>
        <v>1300</v>
      </c>
      <c r="E301" s="2680" t="e">
        <f t="shared" si="52"/>
        <v>#DIV/0!</v>
      </c>
      <c r="F301" s="2680" t="e">
        <f t="shared" si="52"/>
        <v>#DIV/0!</v>
      </c>
    </row>
    <row r="302" spans="2:6" ht="15.75" thickBot="1">
      <c r="B302" s="2650" t="s">
        <v>19</v>
      </c>
      <c r="C302" s="2681" t="s">
        <v>20</v>
      </c>
      <c r="D302" s="2682">
        <f>D299/C299-1</f>
        <v>0</v>
      </c>
      <c r="E302" s="2682">
        <f t="shared" ref="E302:F304" si="53">E299/D299-1</f>
        <v>-1</v>
      </c>
      <c r="F302" s="2682" t="e">
        <f t="shared" si="53"/>
        <v>#DIV/0!</v>
      </c>
    </row>
    <row r="303" spans="2:6" ht="15.75" thickBot="1">
      <c r="B303" s="2650" t="s">
        <v>21</v>
      </c>
      <c r="C303" s="2681" t="s">
        <v>20</v>
      </c>
      <c r="D303" s="2682">
        <f>D300/C300-1</f>
        <v>-0.98750000000000004</v>
      </c>
      <c r="E303" s="2682">
        <f t="shared" si="53"/>
        <v>-1</v>
      </c>
      <c r="F303" s="2682" t="e">
        <f t="shared" si="53"/>
        <v>#DIV/0!</v>
      </c>
    </row>
    <row r="304" spans="2:6" ht="15.75" thickBot="1">
      <c r="B304" s="2650" t="s">
        <v>22</v>
      </c>
      <c r="C304" s="2681" t="s">
        <v>20</v>
      </c>
      <c r="D304" s="2682">
        <f>D301/C301-1</f>
        <v>-0.98750000000000004</v>
      </c>
      <c r="E304" s="2682" t="e">
        <f t="shared" si="53"/>
        <v>#DIV/0!</v>
      </c>
      <c r="F304" s="2682" t="e">
        <f t="shared" si="53"/>
        <v>#DIV/0!</v>
      </c>
    </row>
    <row r="305" spans="2:6" ht="15.75" thickBot="1">
      <c r="B305" s="2684" t="s">
        <v>116</v>
      </c>
      <c r="C305" s="2685"/>
      <c r="D305" s="2685"/>
      <c r="E305" s="2685"/>
      <c r="F305" s="2686"/>
    </row>
    <row r="306" spans="2:6">
      <c r="B306" s="2646"/>
      <c r="C306" s="2678">
        <v>2022</v>
      </c>
      <c r="D306" s="2678">
        <v>2023</v>
      </c>
      <c r="E306" s="2678">
        <v>2024</v>
      </c>
      <c r="F306" s="2678">
        <v>2025</v>
      </c>
    </row>
    <row r="307" spans="2:6" ht="15.75" thickBot="1">
      <c r="B307" s="2648"/>
      <c r="C307" s="2679" t="s">
        <v>7</v>
      </c>
      <c r="D307" s="2679" t="s">
        <v>8</v>
      </c>
      <c r="E307" s="2679" t="s">
        <v>8</v>
      </c>
      <c r="F307" s="2679" t="s">
        <v>8</v>
      </c>
    </row>
    <row r="308" spans="2:6" ht="15.75" thickBot="1">
      <c r="B308" s="2687" t="s">
        <v>41</v>
      </c>
      <c r="C308" s="2688">
        <f>C309+C310+C311+C312</f>
        <v>0</v>
      </c>
      <c r="D308" s="2688">
        <f t="shared" ref="D308:F308" si="54">D309+D310+D311+D312</f>
        <v>0</v>
      </c>
      <c r="E308" s="2688">
        <f t="shared" si="54"/>
        <v>0</v>
      </c>
      <c r="F308" s="2688">
        <f t="shared" si="54"/>
        <v>0</v>
      </c>
    </row>
    <row r="309" spans="2:6" ht="15.75" thickBot="1">
      <c r="B309" s="2689" t="s">
        <v>135</v>
      </c>
      <c r="C309" s="2688"/>
      <c r="D309" s="2688"/>
      <c r="E309" s="2688"/>
      <c r="F309" s="2688"/>
    </row>
    <row r="310" spans="2:6" ht="15.75" thickBot="1">
      <c r="B310" s="2689" t="s">
        <v>140</v>
      </c>
      <c r="C310" s="2688"/>
      <c r="D310" s="2688"/>
      <c r="E310" s="2688"/>
      <c r="F310" s="2688"/>
    </row>
    <row r="311" spans="2:6" ht="15.75" thickBot="1">
      <c r="B311" s="2689" t="s">
        <v>141</v>
      </c>
      <c r="C311" s="2688"/>
      <c r="D311" s="2688"/>
      <c r="E311" s="2688"/>
      <c r="F311" s="2688"/>
    </row>
    <row r="312" spans="2:6" ht="15.75" thickBot="1">
      <c r="B312" s="2689" t="s">
        <v>142</v>
      </c>
      <c r="C312" s="2688"/>
      <c r="D312" s="2688"/>
      <c r="E312" s="2688"/>
      <c r="F312" s="2688"/>
    </row>
    <row r="313" spans="2:6" ht="15.75" thickBot="1">
      <c r="B313" s="2687" t="s">
        <v>42</v>
      </c>
      <c r="C313" s="2691">
        <f>C314+C315+C316+C317</f>
        <v>0</v>
      </c>
      <c r="D313" s="2691">
        <v>1300</v>
      </c>
      <c r="E313" s="2691">
        <f t="shared" ref="E313:F313" si="55">E314+E315+E316+E317</f>
        <v>0</v>
      </c>
      <c r="F313" s="2691">
        <f t="shared" si="55"/>
        <v>0</v>
      </c>
    </row>
    <row r="314" spans="2:6" ht="15.75" thickBot="1">
      <c r="B314" s="2689" t="s">
        <v>135</v>
      </c>
      <c r="C314" s="2691"/>
      <c r="D314" s="2691">
        <v>1300</v>
      </c>
      <c r="E314" s="2691"/>
      <c r="F314" s="2691"/>
    </row>
    <row r="315" spans="2:6" ht="15.75" thickBot="1">
      <c r="B315" s="2689" t="s">
        <v>140</v>
      </c>
      <c r="C315" s="2691"/>
      <c r="D315" s="2688"/>
      <c r="E315" s="2688"/>
      <c r="F315" s="2688"/>
    </row>
    <row r="316" spans="2:6" ht="15.75" thickBot="1">
      <c r="B316" s="2689" t="s">
        <v>141</v>
      </c>
      <c r="C316" s="2691"/>
      <c r="D316" s="2688"/>
      <c r="E316" s="2688"/>
      <c r="F316" s="2688"/>
    </row>
    <row r="317" spans="2:6" ht="15.75" thickBot="1">
      <c r="B317" s="2689" t="s">
        <v>142</v>
      </c>
      <c r="C317" s="2691"/>
      <c r="D317" s="2688"/>
      <c r="E317" s="2688"/>
      <c r="F317" s="2688"/>
    </row>
    <row r="318" spans="2:6" ht="15.75" thickBot="1">
      <c r="B318" s="2719" t="s">
        <v>33</v>
      </c>
      <c r="C318" s="2691">
        <f>C308+C313</f>
        <v>0</v>
      </c>
      <c r="D318" s="2691">
        <f t="shared" ref="D318:F318" si="56">D308+D313</f>
        <v>1300</v>
      </c>
      <c r="E318" s="2691">
        <f t="shared" si="56"/>
        <v>0</v>
      </c>
      <c r="F318" s="2691">
        <f t="shared" si="56"/>
        <v>0</v>
      </c>
    </row>
    <row r="319" spans="2:6" ht="47.25" customHeight="1" thickBot="1">
      <c r="B319" s="2668" t="s">
        <v>32</v>
      </c>
      <c r="C319" s="2724" t="s">
        <v>3733</v>
      </c>
      <c r="D319" s="165" t="s">
        <v>137</v>
      </c>
      <c r="E319" s="1796" t="s">
        <v>3734</v>
      </c>
      <c r="F319" s="1776"/>
    </row>
    <row r="320" spans="2:6" ht="17.25" customHeight="1" thickBot="1">
      <c r="B320" s="2650" t="s">
        <v>14</v>
      </c>
      <c r="C320" s="2657" t="s">
        <v>3735</v>
      </c>
      <c r="D320" s="2658"/>
      <c r="E320" s="2658"/>
      <c r="F320" s="2659"/>
    </row>
    <row r="321" spans="2:12" ht="15.75" thickBot="1">
      <c r="B321" s="2650" t="s">
        <v>15</v>
      </c>
      <c r="C321" s="2675" t="s">
        <v>3736</v>
      </c>
      <c r="D321" s="2676"/>
      <c r="E321" s="2676"/>
      <c r="F321" s="2677"/>
    </row>
    <row r="322" spans="2:12" ht="12.75" customHeight="1">
      <c r="B322" s="2646"/>
      <c r="C322" s="2678">
        <v>2022</v>
      </c>
      <c r="D322" s="2678">
        <v>2023</v>
      </c>
      <c r="E322" s="2678">
        <v>2024</v>
      </c>
      <c r="F322" s="2678">
        <v>2025</v>
      </c>
    </row>
    <row r="323" spans="2:12" ht="9" customHeight="1" thickBot="1">
      <c r="B323" s="2648"/>
      <c r="C323" s="2679" t="s">
        <v>7</v>
      </c>
      <c r="D323" s="2679" t="s">
        <v>8</v>
      </c>
      <c r="E323" s="2679" t="s">
        <v>8</v>
      </c>
      <c r="F323" s="2679" t="s">
        <v>8</v>
      </c>
    </row>
    <row r="324" spans="2:12" ht="15.75" thickBot="1">
      <c r="B324" s="2650" t="s">
        <v>16</v>
      </c>
      <c r="C324" s="2650">
        <v>1</v>
      </c>
      <c r="D324" s="2681">
        <v>1</v>
      </c>
      <c r="E324" s="2681">
        <v>1</v>
      </c>
      <c r="F324" s="2650">
        <v>1</v>
      </c>
    </row>
    <row r="325" spans="2:12" ht="15.75" thickBot="1">
      <c r="B325" s="2650" t="s">
        <v>17</v>
      </c>
      <c r="C325" s="2680">
        <v>29311</v>
      </c>
      <c r="D325" s="2680">
        <v>50000</v>
      </c>
      <c r="E325" s="2680">
        <v>60000</v>
      </c>
      <c r="F325" s="2680">
        <v>25360</v>
      </c>
    </row>
    <row r="326" spans="2:12" ht="15.75" thickBot="1">
      <c r="B326" s="2650" t="s">
        <v>18</v>
      </c>
      <c r="C326" s="2680">
        <f>C325/C324</f>
        <v>29311</v>
      </c>
      <c r="D326" s="2680">
        <f t="shared" ref="D326:F326" si="57">D325/D324</f>
        <v>50000</v>
      </c>
      <c r="E326" s="2680">
        <f t="shared" si="57"/>
        <v>60000</v>
      </c>
      <c r="F326" s="2680">
        <f t="shared" si="57"/>
        <v>25360</v>
      </c>
    </row>
    <row r="327" spans="2:12" ht="15.75" thickBot="1">
      <c r="B327" s="2650" t="s">
        <v>19</v>
      </c>
      <c r="C327" s="2681" t="s">
        <v>20</v>
      </c>
      <c r="D327" s="2682">
        <f>D324/C324-1</f>
        <v>0</v>
      </c>
      <c r="E327" s="2682">
        <f t="shared" ref="E327:F329" si="58">E324/D324-1</f>
        <v>0</v>
      </c>
      <c r="F327" s="2682">
        <f t="shared" si="58"/>
        <v>0</v>
      </c>
      <c r="H327" s="2683"/>
      <c r="I327" s="2683"/>
      <c r="J327" s="2683"/>
      <c r="K327" s="2683"/>
      <c r="L327" s="2683"/>
    </row>
    <row r="328" spans="2:12" ht="15.75" thickBot="1">
      <c r="B328" s="2650" t="s">
        <v>21</v>
      </c>
      <c r="C328" s="2681" t="s">
        <v>20</v>
      </c>
      <c r="D328" s="2682">
        <f>D325/C325-1</f>
        <v>0.70584422230561894</v>
      </c>
      <c r="E328" s="2682">
        <f t="shared" si="58"/>
        <v>0.19999999999999996</v>
      </c>
      <c r="F328" s="2682">
        <f t="shared" si="58"/>
        <v>-0.57733333333333325</v>
      </c>
    </row>
    <row r="329" spans="2:12" ht="15.75" thickBot="1">
      <c r="B329" s="2650" t="s">
        <v>22</v>
      </c>
      <c r="C329" s="2681" t="s">
        <v>20</v>
      </c>
      <c r="D329" s="2682">
        <f>D326/C326-1</f>
        <v>0.70584422230561894</v>
      </c>
      <c r="E329" s="2682">
        <f t="shared" si="58"/>
        <v>0.19999999999999996</v>
      </c>
      <c r="F329" s="2682">
        <f t="shared" si="58"/>
        <v>-0.57733333333333325</v>
      </c>
    </row>
    <row r="330" spans="2:12" ht="15.75" thickBot="1">
      <c r="B330" s="2684" t="s">
        <v>3096</v>
      </c>
      <c r="C330" s="2685"/>
      <c r="D330" s="2685"/>
      <c r="E330" s="2685"/>
      <c r="F330" s="2686"/>
    </row>
    <row r="331" spans="2:12" ht="12.75" customHeight="1">
      <c r="B331" s="2646"/>
      <c r="C331" s="2678">
        <v>2022</v>
      </c>
      <c r="D331" s="2678">
        <v>2023</v>
      </c>
      <c r="E331" s="2678">
        <v>2024</v>
      </c>
      <c r="F331" s="2678">
        <v>2025</v>
      </c>
    </row>
    <row r="332" spans="2:12" ht="9" customHeight="1" thickBot="1">
      <c r="B332" s="2648"/>
      <c r="C332" s="2679" t="s">
        <v>7</v>
      </c>
      <c r="D332" s="2679" t="s">
        <v>8</v>
      </c>
      <c r="E332" s="2679" t="s">
        <v>8</v>
      </c>
      <c r="F332" s="2679" t="s">
        <v>8</v>
      </c>
    </row>
    <row r="333" spans="2:12" ht="15.75" thickBot="1">
      <c r="B333" s="2687" t="s">
        <v>41</v>
      </c>
      <c r="C333" s="2688">
        <f>C334+C335+C336+C337</f>
        <v>0</v>
      </c>
      <c r="D333" s="2688">
        <f t="shared" ref="D333:F333" si="59">D334+D335+D336+D337</f>
        <v>0</v>
      </c>
      <c r="E333" s="2688">
        <f t="shared" si="59"/>
        <v>0</v>
      </c>
      <c r="F333" s="2688">
        <f t="shared" si="59"/>
        <v>0</v>
      </c>
    </row>
    <row r="334" spans="2:12" ht="15.75" thickBot="1">
      <c r="B334" s="2689" t="s">
        <v>135</v>
      </c>
      <c r="C334" s="2688"/>
      <c r="D334" s="2688"/>
      <c r="E334" s="2688"/>
      <c r="F334" s="2688"/>
    </row>
    <row r="335" spans="2:12" ht="15.75" thickBot="1">
      <c r="B335" s="2689" t="s">
        <v>140</v>
      </c>
      <c r="C335" s="2688"/>
      <c r="D335" s="2688"/>
      <c r="E335" s="2688"/>
      <c r="F335" s="2688"/>
    </row>
    <row r="336" spans="2:12" ht="15.75" thickBot="1">
      <c r="B336" s="2689" t="s">
        <v>141</v>
      </c>
      <c r="C336" s="2688"/>
      <c r="D336" s="2688"/>
      <c r="E336" s="2688"/>
      <c r="F336" s="2688"/>
    </row>
    <row r="337" spans="2:12" ht="15.75" thickBot="1">
      <c r="B337" s="2689" t="s">
        <v>142</v>
      </c>
      <c r="C337" s="2688"/>
      <c r="D337" s="2688"/>
      <c r="E337" s="2688"/>
      <c r="F337" s="2688"/>
    </row>
    <row r="338" spans="2:12" ht="15.75" thickBot="1">
      <c r="B338" s="2687" t="s">
        <v>42</v>
      </c>
      <c r="C338" s="2680">
        <v>29311</v>
      </c>
      <c r="D338" s="2680">
        <v>50000</v>
      </c>
      <c r="E338" s="2680">
        <v>60000</v>
      </c>
      <c r="F338" s="2680">
        <v>25360</v>
      </c>
    </row>
    <row r="339" spans="2:12" ht="15.75" thickBot="1">
      <c r="B339" s="2689" t="s">
        <v>135</v>
      </c>
      <c r="C339" s="2680">
        <v>29311</v>
      </c>
      <c r="D339" s="2680">
        <v>50000</v>
      </c>
      <c r="E339" s="2680">
        <v>60000</v>
      </c>
      <c r="F339" s="2680">
        <v>25360</v>
      </c>
    </row>
    <row r="340" spans="2:12" ht="15.75" thickBot="1">
      <c r="B340" s="2689" t="s">
        <v>140</v>
      </c>
      <c r="C340" s="2691"/>
      <c r="D340" s="2688"/>
      <c r="E340" s="2688"/>
      <c r="F340" s="2688"/>
    </row>
    <row r="341" spans="2:12" ht="15.75" thickBot="1">
      <c r="B341" s="2689" t="s">
        <v>141</v>
      </c>
      <c r="C341" s="2691"/>
      <c r="D341" s="2688"/>
      <c r="E341" s="2688"/>
      <c r="F341" s="2688"/>
    </row>
    <row r="342" spans="2:12" ht="15.75" thickBot="1">
      <c r="B342" s="2689" t="s">
        <v>142</v>
      </c>
      <c r="C342" s="2691"/>
      <c r="D342" s="2688"/>
      <c r="E342" s="2688"/>
      <c r="F342" s="2688"/>
    </row>
    <row r="343" spans="2:12" ht="15.75" thickBot="1">
      <c r="B343" s="2719" t="s">
        <v>3097</v>
      </c>
      <c r="C343" s="2691">
        <f>C333+C338</f>
        <v>29311</v>
      </c>
      <c r="D343" s="2691">
        <f t="shared" ref="D343:F343" si="60">D333+D338</f>
        <v>50000</v>
      </c>
      <c r="E343" s="2691">
        <f t="shared" si="60"/>
        <v>60000</v>
      </c>
      <c r="F343" s="2691">
        <f t="shared" si="60"/>
        <v>25360</v>
      </c>
    </row>
    <row r="344" spans="2:12" ht="57" thickBot="1">
      <c r="B344" s="2668" t="s">
        <v>36</v>
      </c>
      <c r="C344" s="2725" t="s">
        <v>3737</v>
      </c>
      <c r="D344" s="2726" t="s">
        <v>137</v>
      </c>
      <c r="E344" s="2697" t="s">
        <v>3738</v>
      </c>
      <c r="F344" s="2671"/>
    </row>
    <row r="345" spans="2:12" ht="17.25" customHeight="1" thickBot="1">
      <c r="B345" s="2650" t="s">
        <v>14</v>
      </c>
      <c r="C345" s="2657" t="s">
        <v>3737</v>
      </c>
      <c r="D345" s="2658"/>
      <c r="E345" s="2658"/>
      <c r="F345" s="2659"/>
    </row>
    <row r="346" spans="2:12" ht="15.75" thickBot="1">
      <c r="B346" s="2650" t="s">
        <v>15</v>
      </c>
      <c r="C346" s="2675" t="s">
        <v>3739</v>
      </c>
      <c r="D346" s="2676"/>
      <c r="E346" s="2676"/>
      <c r="F346" s="2677"/>
    </row>
    <row r="347" spans="2:12" ht="12.75" customHeight="1">
      <c r="B347" s="2646"/>
      <c r="C347" s="2678">
        <v>2022</v>
      </c>
      <c r="D347" s="2678">
        <v>2023</v>
      </c>
      <c r="E347" s="2678">
        <v>2024</v>
      </c>
      <c r="F347" s="2678">
        <v>2025</v>
      </c>
    </row>
    <row r="348" spans="2:12" ht="9" customHeight="1" thickBot="1">
      <c r="B348" s="2648"/>
      <c r="C348" s="2679" t="s">
        <v>7</v>
      </c>
      <c r="D348" s="2679" t="s">
        <v>8</v>
      </c>
      <c r="E348" s="2679" t="s">
        <v>8</v>
      </c>
      <c r="F348" s="2679" t="s">
        <v>8</v>
      </c>
    </row>
    <row r="349" spans="2:12" ht="15.75" thickBot="1">
      <c r="B349" s="2650" t="s">
        <v>16</v>
      </c>
      <c r="C349" s="2650">
        <v>1</v>
      </c>
      <c r="D349" s="2681">
        <v>1</v>
      </c>
      <c r="E349" s="2681">
        <v>1</v>
      </c>
      <c r="F349" s="2650">
        <v>1</v>
      </c>
    </row>
    <row r="350" spans="2:12" ht="15.75" thickBot="1">
      <c r="B350" s="2650" t="s">
        <v>17</v>
      </c>
      <c r="C350" s="2727">
        <v>119096</v>
      </c>
      <c r="D350" s="2728">
        <v>25000</v>
      </c>
      <c r="E350" s="2729">
        <v>49297</v>
      </c>
      <c r="F350" s="2729">
        <v>31000</v>
      </c>
    </row>
    <row r="351" spans="2:12" ht="15.75" thickBot="1">
      <c r="B351" s="2650" t="s">
        <v>18</v>
      </c>
      <c r="C351" s="2680">
        <f>C350/C349</f>
        <v>119096</v>
      </c>
      <c r="D351" s="2680">
        <f t="shared" ref="D351:F351" si="61">D350/D349</f>
        <v>25000</v>
      </c>
      <c r="E351" s="2680">
        <f t="shared" si="61"/>
        <v>49297</v>
      </c>
      <c r="F351" s="2680">
        <f t="shared" si="61"/>
        <v>31000</v>
      </c>
    </row>
    <row r="352" spans="2:12" ht="15.75" thickBot="1">
      <c r="B352" s="2650" t="s">
        <v>19</v>
      </c>
      <c r="C352" s="2681" t="s">
        <v>20</v>
      </c>
      <c r="D352" s="2682">
        <f>D349/C349-1</f>
        <v>0</v>
      </c>
      <c r="E352" s="2682">
        <f t="shared" ref="E352:F354" si="62">E349/D349-1</f>
        <v>0</v>
      </c>
      <c r="F352" s="2682">
        <f t="shared" si="62"/>
        <v>0</v>
      </c>
      <c r="H352" s="2683"/>
      <c r="I352" s="2683"/>
      <c r="J352" s="2683"/>
      <c r="K352" s="2683"/>
      <c r="L352" s="2683"/>
    </row>
    <row r="353" spans="2:6" ht="15.75" thickBot="1">
      <c r="B353" s="2650" t="s">
        <v>21</v>
      </c>
      <c r="C353" s="2681" t="s">
        <v>20</v>
      </c>
      <c r="D353" s="2682">
        <f>D350/C350-1</f>
        <v>-0.7900853093302882</v>
      </c>
      <c r="E353" s="2682">
        <f t="shared" si="62"/>
        <v>0.97188000000000008</v>
      </c>
      <c r="F353" s="2682">
        <f t="shared" si="62"/>
        <v>-0.37115848834614684</v>
      </c>
    </row>
    <row r="354" spans="2:6" ht="15.75" thickBot="1">
      <c r="B354" s="2650" t="s">
        <v>22</v>
      </c>
      <c r="C354" s="2681" t="s">
        <v>20</v>
      </c>
      <c r="D354" s="2682">
        <f>D351/C351-1</f>
        <v>-0.7900853093302882</v>
      </c>
      <c r="E354" s="2682">
        <f t="shared" si="62"/>
        <v>0.97188000000000008</v>
      </c>
      <c r="F354" s="2682">
        <f t="shared" si="62"/>
        <v>-0.37115848834614684</v>
      </c>
    </row>
    <row r="355" spans="2:6" ht="15.75" thickBot="1">
      <c r="B355" s="2684" t="s">
        <v>3740</v>
      </c>
      <c r="C355" s="2685"/>
      <c r="D355" s="2685"/>
      <c r="E355" s="2685"/>
      <c r="F355" s="2686"/>
    </row>
    <row r="356" spans="2:6" ht="12.75" customHeight="1">
      <c r="B356" s="2646"/>
      <c r="C356" s="2678">
        <v>2022</v>
      </c>
      <c r="D356" s="2678">
        <v>2023</v>
      </c>
      <c r="E356" s="2678">
        <v>2024</v>
      </c>
      <c r="F356" s="2678">
        <v>2025</v>
      </c>
    </row>
    <row r="357" spans="2:6" ht="9" customHeight="1" thickBot="1">
      <c r="B357" s="2648"/>
      <c r="C357" s="2679" t="s">
        <v>7</v>
      </c>
      <c r="D357" s="2679" t="s">
        <v>8</v>
      </c>
      <c r="E357" s="2679" t="s">
        <v>8</v>
      </c>
      <c r="F357" s="2679" t="s">
        <v>8</v>
      </c>
    </row>
    <row r="358" spans="2:6" ht="15.75" thickBot="1">
      <c r="B358" s="2687" t="s">
        <v>41</v>
      </c>
      <c r="C358" s="2688">
        <f>C359+C360+C361+C362</f>
        <v>0</v>
      </c>
      <c r="D358" s="2688">
        <f t="shared" ref="D358:F358" si="63">D359+D360+D361+D362</f>
        <v>0</v>
      </c>
      <c r="E358" s="2688">
        <f t="shared" si="63"/>
        <v>0</v>
      </c>
      <c r="F358" s="2688">
        <f t="shared" si="63"/>
        <v>0</v>
      </c>
    </row>
    <row r="359" spans="2:6" ht="15.75" thickBot="1">
      <c r="B359" s="2689" t="s">
        <v>135</v>
      </c>
      <c r="C359" s="2688"/>
      <c r="D359" s="2688"/>
      <c r="E359" s="2688"/>
      <c r="F359" s="2688"/>
    </row>
    <row r="360" spans="2:6" ht="15.75" thickBot="1">
      <c r="B360" s="2689" t="s">
        <v>140</v>
      </c>
      <c r="C360" s="2688"/>
      <c r="D360" s="2688"/>
      <c r="E360" s="2688"/>
      <c r="F360" s="2688"/>
    </row>
    <row r="361" spans="2:6" ht="15.75" thickBot="1">
      <c r="B361" s="2689" t="s">
        <v>141</v>
      </c>
      <c r="C361" s="2688"/>
      <c r="D361" s="2688"/>
      <c r="E361" s="2688"/>
      <c r="F361" s="2688"/>
    </row>
    <row r="362" spans="2:6" ht="15.75" thickBot="1">
      <c r="B362" s="2689" t="s">
        <v>142</v>
      </c>
      <c r="C362" s="2688"/>
      <c r="D362" s="2688"/>
      <c r="E362" s="2688"/>
      <c r="F362" s="2688"/>
    </row>
    <row r="363" spans="2:6" ht="15.75" thickBot="1">
      <c r="B363" s="2687" t="s">
        <v>42</v>
      </c>
      <c r="C363" s="2727">
        <v>119096</v>
      </c>
      <c r="D363" s="2728">
        <v>25000</v>
      </c>
      <c r="E363" s="2729">
        <v>49297</v>
      </c>
      <c r="F363" s="2729">
        <v>31000</v>
      </c>
    </row>
    <row r="364" spans="2:6" ht="15.75" thickBot="1">
      <c r="B364" s="2689" t="s">
        <v>135</v>
      </c>
      <c r="C364" s="2727">
        <v>119096</v>
      </c>
      <c r="D364" s="2728">
        <v>25000</v>
      </c>
      <c r="E364" s="2729">
        <v>49297</v>
      </c>
      <c r="F364" s="2729">
        <v>31000</v>
      </c>
    </row>
    <row r="365" spans="2:6" ht="15.75" thickBot="1">
      <c r="B365" s="2689" t="s">
        <v>140</v>
      </c>
      <c r="C365" s="2691"/>
      <c r="D365" s="2688"/>
      <c r="E365" s="2688"/>
      <c r="F365" s="2688"/>
    </row>
    <row r="366" spans="2:6" ht="15.75" thickBot="1">
      <c r="B366" s="2689" t="s">
        <v>141</v>
      </c>
      <c r="C366" s="2691"/>
      <c r="D366" s="2688"/>
      <c r="E366" s="2688"/>
      <c r="F366" s="2688"/>
    </row>
    <row r="367" spans="2:6" ht="15.75" thickBot="1">
      <c r="B367" s="2689" t="s">
        <v>142</v>
      </c>
      <c r="C367" s="2691"/>
      <c r="D367" s="2688"/>
      <c r="E367" s="2688"/>
      <c r="F367" s="2688"/>
    </row>
    <row r="368" spans="2:6" ht="15.75" thickBot="1">
      <c r="B368" s="2693" t="s">
        <v>37</v>
      </c>
      <c r="C368" s="2691">
        <f>C358+C363</f>
        <v>119096</v>
      </c>
      <c r="D368" s="2691">
        <f t="shared" ref="D368:F368" si="64">D358+D363</f>
        <v>25000</v>
      </c>
      <c r="E368" s="2691">
        <f t="shared" si="64"/>
        <v>49297</v>
      </c>
      <c r="F368" s="2691">
        <f t="shared" si="64"/>
        <v>31000</v>
      </c>
    </row>
    <row r="369" spans="2:12" ht="25.5" hidden="1" customHeight="1" thickBot="1">
      <c r="B369" s="2720" t="s">
        <v>43</v>
      </c>
      <c r="C369" s="2709"/>
      <c r="D369" s="2711"/>
      <c r="E369" s="2711"/>
      <c r="F369" s="2712"/>
    </row>
    <row r="370" spans="2:12" ht="34.5" hidden="1" thickBot="1">
      <c r="B370" s="2668" t="s">
        <v>63</v>
      </c>
      <c r="C370" s="2730"/>
      <c r="D370" s="2726" t="s">
        <v>137</v>
      </c>
      <c r="E370" s="2731"/>
      <c r="F370" s="2732"/>
    </row>
    <row r="371" spans="2:12" ht="17.25" hidden="1" customHeight="1" thickBot="1">
      <c r="B371" s="2650" t="s">
        <v>14</v>
      </c>
      <c r="C371" s="2657"/>
      <c r="D371" s="2658"/>
      <c r="E371" s="2658"/>
      <c r="F371" s="2659"/>
    </row>
    <row r="372" spans="2:12" ht="15.75" hidden="1" thickBot="1">
      <c r="B372" s="2650" t="s">
        <v>15</v>
      </c>
      <c r="C372" s="2675"/>
      <c r="D372" s="2676"/>
      <c r="E372" s="2676"/>
      <c r="F372" s="2677"/>
    </row>
    <row r="373" spans="2:12" ht="12.75" hidden="1" customHeight="1">
      <c r="B373" s="2646"/>
      <c r="C373" s="2678">
        <v>2022</v>
      </c>
      <c r="D373" s="2678">
        <v>2023</v>
      </c>
      <c r="E373" s="2678">
        <v>2024</v>
      </c>
      <c r="F373" s="2678">
        <v>2025</v>
      </c>
    </row>
    <row r="374" spans="2:12" ht="9" hidden="1" customHeight="1" thickBot="1">
      <c r="B374" s="2648"/>
      <c r="C374" s="2679" t="s">
        <v>7</v>
      </c>
      <c r="D374" s="2679" t="s">
        <v>8</v>
      </c>
      <c r="E374" s="2679" t="s">
        <v>8</v>
      </c>
      <c r="F374" s="2679" t="s">
        <v>8</v>
      </c>
    </row>
    <row r="375" spans="2:12" ht="15.75" hidden="1" thickBot="1">
      <c r="B375" s="2650" t="s">
        <v>16</v>
      </c>
      <c r="C375" s="2650"/>
      <c r="D375" s="2650"/>
      <c r="E375" s="2650"/>
      <c r="F375" s="2650"/>
    </row>
    <row r="376" spans="2:12" ht="15.75" hidden="1" thickBot="1">
      <c r="B376" s="2650" t="s">
        <v>17</v>
      </c>
      <c r="C376" s="2680">
        <f>C394</f>
        <v>0</v>
      </c>
      <c r="D376" s="2680">
        <f t="shared" ref="D376:F376" si="65">D394</f>
        <v>0</v>
      </c>
      <c r="E376" s="2680">
        <f t="shared" si="65"/>
        <v>0</v>
      </c>
      <c r="F376" s="2680">
        <f t="shared" si="65"/>
        <v>0</v>
      </c>
    </row>
    <row r="377" spans="2:12" ht="15.75" hidden="1" thickBot="1">
      <c r="B377" s="2650" t="s">
        <v>18</v>
      </c>
      <c r="C377" s="2680" t="e">
        <f>C376/C375</f>
        <v>#DIV/0!</v>
      </c>
      <c r="D377" s="2680" t="e">
        <f t="shared" ref="D377:F377" si="66">D376/D375</f>
        <v>#DIV/0!</v>
      </c>
      <c r="E377" s="2680" t="e">
        <f t="shared" si="66"/>
        <v>#DIV/0!</v>
      </c>
      <c r="F377" s="2680" t="e">
        <f t="shared" si="66"/>
        <v>#DIV/0!</v>
      </c>
    </row>
    <row r="378" spans="2:12" ht="15.75" hidden="1" thickBot="1">
      <c r="B378" s="2650" t="s">
        <v>19</v>
      </c>
      <c r="C378" s="2681" t="s">
        <v>20</v>
      </c>
      <c r="D378" s="2682" t="e">
        <f>D375/C375-1</f>
        <v>#DIV/0!</v>
      </c>
      <c r="E378" s="2682" t="e">
        <f t="shared" ref="E378:F380" si="67">E375/D375-1</f>
        <v>#DIV/0!</v>
      </c>
      <c r="F378" s="2682" t="e">
        <f t="shared" si="67"/>
        <v>#DIV/0!</v>
      </c>
      <c r="H378" s="2683"/>
      <c r="I378" s="2683"/>
      <c r="J378" s="2683"/>
      <c r="K378" s="2683"/>
      <c r="L378" s="2683"/>
    </row>
    <row r="379" spans="2:12" ht="15.75" hidden="1" thickBot="1">
      <c r="B379" s="2650" t="s">
        <v>21</v>
      </c>
      <c r="C379" s="2681" t="s">
        <v>20</v>
      </c>
      <c r="D379" s="2682" t="e">
        <f>D376/C376-1</f>
        <v>#DIV/0!</v>
      </c>
      <c r="E379" s="2682" t="e">
        <f t="shared" si="67"/>
        <v>#DIV/0!</v>
      </c>
      <c r="F379" s="2682" t="e">
        <f t="shared" si="67"/>
        <v>#DIV/0!</v>
      </c>
    </row>
    <row r="380" spans="2:12" ht="15.75" hidden="1" thickBot="1">
      <c r="B380" s="2650" t="s">
        <v>22</v>
      </c>
      <c r="C380" s="2681" t="s">
        <v>20</v>
      </c>
      <c r="D380" s="2682" t="e">
        <f>D377/C377-1</f>
        <v>#DIV/0!</v>
      </c>
      <c r="E380" s="2682" t="e">
        <f t="shared" si="67"/>
        <v>#DIV/0!</v>
      </c>
      <c r="F380" s="2682" t="e">
        <f t="shared" si="67"/>
        <v>#DIV/0!</v>
      </c>
    </row>
    <row r="381" spans="2:12" ht="15.75" hidden="1" thickBot="1">
      <c r="B381" s="2684" t="s">
        <v>99</v>
      </c>
      <c r="C381" s="2685"/>
      <c r="D381" s="2685"/>
      <c r="E381" s="2685"/>
      <c r="F381" s="2686"/>
    </row>
    <row r="382" spans="2:12" ht="12.75" hidden="1" customHeight="1">
      <c r="B382" s="2646"/>
      <c r="C382" s="2678">
        <v>2022</v>
      </c>
      <c r="D382" s="2678">
        <v>2023</v>
      </c>
      <c r="E382" s="2678">
        <v>2024</v>
      </c>
      <c r="F382" s="2678">
        <v>2025</v>
      </c>
    </row>
    <row r="383" spans="2:12" ht="9" hidden="1" customHeight="1" thickBot="1">
      <c r="B383" s="2648"/>
      <c r="C383" s="2679" t="s">
        <v>7</v>
      </c>
      <c r="D383" s="2679" t="s">
        <v>8</v>
      </c>
      <c r="E383" s="2679" t="s">
        <v>8</v>
      </c>
      <c r="F383" s="2679" t="s">
        <v>8</v>
      </c>
    </row>
    <row r="384" spans="2:12" ht="15.75" hidden="1" thickBot="1">
      <c r="B384" s="2687" t="s">
        <v>41</v>
      </c>
      <c r="C384" s="2688">
        <f>C385+C386+C387+C388</f>
        <v>0</v>
      </c>
      <c r="D384" s="2688">
        <f t="shared" ref="D384:F384" si="68">D385+D386+D387+D388</f>
        <v>0</v>
      </c>
      <c r="E384" s="2688">
        <f t="shared" si="68"/>
        <v>0</v>
      </c>
      <c r="F384" s="2688">
        <f t="shared" si="68"/>
        <v>0</v>
      </c>
    </row>
    <row r="385" spans="2:6" ht="15.75" hidden="1" thickBot="1">
      <c r="B385" s="2689" t="s">
        <v>135</v>
      </c>
      <c r="C385" s="2688"/>
      <c r="D385" s="2688"/>
      <c r="E385" s="2688"/>
      <c r="F385" s="2688"/>
    </row>
    <row r="386" spans="2:6" ht="15.75" hidden="1" thickBot="1">
      <c r="B386" s="2689" t="s">
        <v>140</v>
      </c>
      <c r="C386" s="2688"/>
      <c r="D386" s="2688"/>
      <c r="E386" s="2688"/>
      <c r="F386" s="2688"/>
    </row>
    <row r="387" spans="2:6" ht="15.75" hidden="1" thickBot="1">
      <c r="B387" s="2689" t="s">
        <v>141</v>
      </c>
      <c r="C387" s="2688"/>
      <c r="D387" s="2688"/>
      <c r="E387" s="2688"/>
      <c r="F387" s="2688"/>
    </row>
    <row r="388" spans="2:6" ht="15.75" hidden="1" thickBot="1">
      <c r="B388" s="2689" t="s">
        <v>142</v>
      </c>
      <c r="C388" s="2688"/>
      <c r="D388" s="2688"/>
      <c r="E388" s="2688"/>
      <c r="F388" s="2688"/>
    </row>
    <row r="389" spans="2:6" ht="15.75" hidden="1" thickBot="1">
      <c r="B389" s="2687" t="s">
        <v>42</v>
      </c>
      <c r="C389" s="2691">
        <f>C390+C391+C392+C393</f>
        <v>0</v>
      </c>
      <c r="D389" s="2691">
        <f t="shared" ref="D389:F389" si="69">D390+D391+D392+D393</f>
        <v>0</v>
      </c>
      <c r="E389" s="2691">
        <f t="shared" si="69"/>
        <v>0</v>
      </c>
      <c r="F389" s="2691">
        <f t="shared" si="69"/>
        <v>0</v>
      </c>
    </row>
    <row r="390" spans="2:6" ht="15.75" hidden="1" thickBot="1">
      <c r="B390" s="2689" t="s">
        <v>135</v>
      </c>
      <c r="C390" s="2691"/>
      <c r="D390" s="2691"/>
      <c r="E390" s="2691"/>
      <c r="F390" s="2691"/>
    </row>
    <row r="391" spans="2:6" ht="15.75" hidden="1" thickBot="1">
      <c r="B391" s="2689" t="s">
        <v>140</v>
      </c>
      <c r="C391" s="2691"/>
      <c r="D391" s="2691"/>
      <c r="E391" s="2691"/>
      <c r="F391" s="2691"/>
    </row>
    <row r="392" spans="2:6" ht="15.75" hidden="1" thickBot="1">
      <c r="B392" s="2689" t="s">
        <v>141</v>
      </c>
      <c r="C392" s="2691"/>
      <c r="D392" s="2691"/>
      <c r="E392" s="2691"/>
      <c r="F392" s="2691"/>
    </row>
    <row r="393" spans="2:6" ht="15.75" hidden="1" thickBot="1">
      <c r="B393" s="2689" t="s">
        <v>142</v>
      </c>
      <c r="C393" s="2691"/>
      <c r="D393" s="2691"/>
      <c r="E393" s="2691"/>
      <c r="F393" s="2691"/>
    </row>
    <row r="394" spans="2:6" ht="15.75" hidden="1" thickBot="1">
      <c r="B394" s="2693" t="s">
        <v>47</v>
      </c>
      <c r="C394" s="2691">
        <f>C384+C389</f>
        <v>0</v>
      </c>
      <c r="D394" s="2691">
        <f t="shared" ref="D394:F394" si="70">D384+D389</f>
        <v>0</v>
      </c>
      <c r="E394" s="2691">
        <f t="shared" si="70"/>
        <v>0</v>
      </c>
      <c r="F394" s="2691">
        <f t="shared" si="70"/>
        <v>0</v>
      </c>
    </row>
    <row r="395" spans="2:6" ht="45.75" thickBot="1">
      <c r="B395" s="2668" t="s">
        <v>1245</v>
      </c>
      <c r="C395" s="2725" t="s">
        <v>3741</v>
      </c>
      <c r="D395" s="2726" t="s">
        <v>137</v>
      </c>
      <c r="E395" s="2697" t="s">
        <v>3742</v>
      </c>
      <c r="F395" s="2671"/>
    </row>
    <row r="396" spans="2:6" ht="17.25" customHeight="1" thickBot="1">
      <c r="B396" s="2650" t="s">
        <v>14</v>
      </c>
      <c r="C396" s="2657" t="s">
        <v>3741</v>
      </c>
      <c r="D396" s="2658"/>
      <c r="E396" s="2658"/>
      <c r="F396" s="2659"/>
    </row>
    <row r="397" spans="2:6" ht="15.75" thickBot="1">
      <c r="B397" s="2650" t="s">
        <v>15</v>
      </c>
      <c r="C397" s="2675" t="s">
        <v>3739</v>
      </c>
      <c r="D397" s="2676"/>
      <c r="E397" s="2676"/>
      <c r="F397" s="2677"/>
    </row>
    <row r="398" spans="2:6" ht="12.75" customHeight="1">
      <c r="B398" s="2646"/>
      <c r="C398" s="2678">
        <v>2022</v>
      </c>
      <c r="D398" s="2678">
        <v>2023</v>
      </c>
      <c r="E398" s="2678">
        <v>2024</v>
      </c>
      <c r="F398" s="2678">
        <v>2025</v>
      </c>
    </row>
    <row r="399" spans="2:6" ht="9" customHeight="1" thickBot="1">
      <c r="B399" s="2648"/>
      <c r="C399" s="2679" t="s">
        <v>7</v>
      </c>
      <c r="D399" s="2679" t="s">
        <v>8</v>
      </c>
      <c r="E399" s="2679" t="s">
        <v>8</v>
      </c>
      <c r="F399" s="2679" t="s">
        <v>8</v>
      </c>
    </row>
    <row r="400" spans="2:6" ht="15.75" thickBot="1">
      <c r="B400" s="2650" t="s">
        <v>16</v>
      </c>
      <c r="C400" s="2650">
        <v>1</v>
      </c>
      <c r="D400" s="2681">
        <v>1</v>
      </c>
      <c r="E400" s="2681">
        <v>1</v>
      </c>
      <c r="F400" s="2650"/>
    </row>
    <row r="401" spans="2:12" ht="15.75" thickBot="1">
      <c r="B401" s="2650" t="s">
        <v>17</v>
      </c>
      <c r="C401" s="2733">
        <v>128836</v>
      </c>
      <c r="D401" s="2734">
        <v>90000</v>
      </c>
      <c r="E401" s="2735">
        <f>100000-15235-91-3954+10000</f>
        <v>90720</v>
      </c>
      <c r="F401" s="2735">
        <v>0</v>
      </c>
    </row>
    <row r="402" spans="2:12" ht="15.75" thickBot="1">
      <c r="B402" s="2650" t="s">
        <v>18</v>
      </c>
      <c r="C402" s="2680">
        <f>C401/C400</f>
        <v>128836</v>
      </c>
      <c r="D402" s="2680">
        <f t="shared" ref="D402:F402" si="71">D401/D400</f>
        <v>90000</v>
      </c>
      <c r="E402" s="2680">
        <f t="shared" si="71"/>
        <v>90720</v>
      </c>
      <c r="F402" s="2680" t="e">
        <f t="shared" si="71"/>
        <v>#DIV/0!</v>
      </c>
    </row>
    <row r="403" spans="2:12" ht="15.75" thickBot="1">
      <c r="B403" s="2650" t="s">
        <v>19</v>
      </c>
      <c r="C403" s="2681" t="s">
        <v>20</v>
      </c>
      <c r="D403" s="2682">
        <f>D400/C400-1</f>
        <v>0</v>
      </c>
      <c r="E403" s="2682">
        <f t="shared" ref="E403:F405" si="72">E400/D400-1</f>
        <v>0</v>
      </c>
      <c r="F403" s="2682">
        <f t="shared" si="72"/>
        <v>-1</v>
      </c>
      <c r="H403" s="2683"/>
      <c r="I403" s="2683"/>
      <c r="J403" s="2683"/>
      <c r="K403" s="2683"/>
      <c r="L403" s="2683"/>
    </row>
    <row r="404" spans="2:12" ht="15.75" thickBot="1">
      <c r="B404" s="2650" t="s">
        <v>21</v>
      </c>
      <c r="C404" s="2681" t="s">
        <v>20</v>
      </c>
      <c r="D404" s="2682">
        <f>D401/C401-1</f>
        <v>-0.30143748641683998</v>
      </c>
      <c r="E404" s="2682">
        <f t="shared" si="72"/>
        <v>8.0000000000000071E-3</v>
      </c>
      <c r="F404" s="2682">
        <f t="shared" si="72"/>
        <v>-1</v>
      </c>
    </row>
    <row r="405" spans="2:12" ht="15.75" thickBot="1">
      <c r="B405" s="2650" t="s">
        <v>22</v>
      </c>
      <c r="C405" s="2681" t="s">
        <v>20</v>
      </c>
      <c r="D405" s="2682">
        <f>D402/C402-1</f>
        <v>-0.30143748641683998</v>
      </c>
      <c r="E405" s="2682">
        <f t="shared" si="72"/>
        <v>8.0000000000000071E-3</v>
      </c>
      <c r="F405" s="2682" t="e">
        <f t="shared" si="72"/>
        <v>#DIV/0!</v>
      </c>
    </row>
    <row r="406" spans="2:12" ht="15.75" thickBot="1">
      <c r="B406" s="2684" t="s">
        <v>3743</v>
      </c>
      <c r="C406" s="2685"/>
      <c r="D406" s="2685"/>
      <c r="E406" s="2685"/>
      <c r="F406" s="2686"/>
    </row>
    <row r="407" spans="2:12" ht="12.75" customHeight="1">
      <c r="B407" s="2646"/>
      <c r="C407" s="2678">
        <v>2022</v>
      </c>
      <c r="D407" s="2678">
        <v>2023</v>
      </c>
      <c r="E407" s="2678">
        <v>2024</v>
      </c>
      <c r="F407" s="2678">
        <v>2025</v>
      </c>
    </row>
    <row r="408" spans="2:12" ht="9" customHeight="1" thickBot="1">
      <c r="B408" s="2648"/>
      <c r="C408" s="2679" t="s">
        <v>7</v>
      </c>
      <c r="D408" s="2679" t="s">
        <v>8</v>
      </c>
      <c r="E408" s="2679" t="s">
        <v>8</v>
      </c>
      <c r="F408" s="2679" t="s">
        <v>8</v>
      </c>
    </row>
    <row r="409" spans="2:12" ht="15.75" thickBot="1">
      <c r="B409" s="2687" t="s">
        <v>41</v>
      </c>
      <c r="C409" s="2688">
        <f>C410+C411+C412+C413</f>
        <v>0</v>
      </c>
      <c r="D409" s="2688">
        <f t="shared" ref="D409:F409" si="73">D410+D411+D412+D413</f>
        <v>0</v>
      </c>
      <c r="E409" s="2688">
        <f t="shared" si="73"/>
        <v>0</v>
      </c>
      <c r="F409" s="2688">
        <f t="shared" si="73"/>
        <v>0</v>
      </c>
    </row>
    <row r="410" spans="2:12" ht="15.75" thickBot="1">
      <c r="B410" s="2689" t="s">
        <v>135</v>
      </c>
      <c r="C410" s="2688"/>
      <c r="D410" s="2688"/>
      <c r="E410" s="2688"/>
      <c r="F410" s="2688"/>
    </row>
    <row r="411" spans="2:12" ht="15.75" thickBot="1">
      <c r="B411" s="2689" t="s">
        <v>140</v>
      </c>
      <c r="C411" s="2688"/>
      <c r="D411" s="2688"/>
      <c r="E411" s="2688"/>
      <c r="F411" s="2688"/>
    </row>
    <row r="412" spans="2:12" ht="15.75" thickBot="1">
      <c r="B412" s="2689" t="s">
        <v>141</v>
      </c>
      <c r="C412" s="2688"/>
      <c r="D412" s="2688"/>
      <c r="E412" s="2688"/>
      <c r="F412" s="2688"/>
    </row>
    <row r="413" spans="2:12" ht="15.75" thickBot="1">
      <c r="B413" s="2689" t="s">
        <v>142</v>
      </c>
      <c r="C413" s="2688"/>
      <c r="D413" s="2688"/>
      <c r="E413" s="2688"/>
      <c r="F413" s="2688"/>
    </row>
    <row r="414" spans="2:12" ht="15.75" thickBot="1">
      <c r="B414" s="2687" t="s">
        <v>42</v>
      </c>
      <c r="C414" s="2733">
        <v>128836</v>
      </c>
      <c r="D414" s="2734">
        <v>90000</v>
      </c>
      <c r="E414" s="2735">
        <f t="shared" ref="E414:E415" si="74">100000-15235-91-3954+10000</f>
        <v>90720</v>
      </c>
      <c r="F414" s="2735">
        <v>0</v>
      </c>
    </row>
    <row r="415" spans="2:12" ht="15.75" thickBot="1">
      <c r="B415" s="2689" t="s">
        <v>135</v>
      </c>
      <c r="C415" s="2733">
        <v>128836</v>
      </c>
      <c r="D415" s="2734">
        <v>90000</v>
      </c>
      <c r="E415" s="2735">
        <f t="shared" si="74"/>
        <v>90720</v>
      </c>
      <c r="F415" s="2735">
        <v>0</v>
      </c>
    </row>
    <row r="416" spans="2:12" ht="15.75" thickBot="1">
      <c r="B416" s="2689" t="s">
        <v>140</v>
      </c>
      <c r="C416" s="2691"/>
      <c r="D416" s="2688"/>
      <c r="E416" s="2688"/>
      <c r="F416" s="2688"/>
    </row>
    <row r="417" spans="2:12" ht="15.75" thickBot="1">
      <c r="B417" s="2689" t="s">
        <v>141</v>
      </c>
      <c r="C417" s="2691"/>
      <c r="D417" s="2688"/>
      <c r="E417" s="2688"/>
      <c r="F417" s="2688"/>
    </row>
    <row r="418" spans="2:12" ht="15.75" thickBot="1">
      <c r="B418" s="2689" t="s">
        <v>142</v>
      </c>
      <c r="C418" s="2691"/>
      <c r="D418" s="2688"/>
      <c r="E418" s="2688"/>
      <c r="F418" s="2688"/>
    </row>
    <row r="419" spans="2:12" ht="15.75" thickBot="1">
      <c r="B419" s="2693" t="s">
        <v>61</v>
      </c>
      <c r="C419" s="2691">
        <f>C409+C414</f>
        <v>128836</v>
      </c>
      <c r="D419" s="2691">
        <f t="shared" ref="D419:F419" si="75">D409+D414</f>
        <v>90000</v>
      </c>
      <c r="E419" s="2691">
        <f t="shared" si="75"/>
        <v>90720</v>
      </c>
      <c r="F419" s="2691">
        <f t="shared" si="75"/>
        <v>0</v>
      </c>
    </row>
    <row r="420" spans="2:12" ht="57" thickBot="1">
      <c r="B420" s="2668" t="s">
        <v>93</v>
      </c>
      <c r="C420" s="2725" t="s">
        <v>3744</v>
      </c>
      <c r="D420" s="2726" t="s">
        <v>137</v>
      </c>
      <c r="E420" s="2697" t="s">
        <v>3745</v>
      </c>
      <c r="F420" s="2671"/>
    </row>
    <row r="421" spans="2:12" ht="17.25" customHeight="1" thickBot="1">
      <c r="B421" s="2650" t="s">
        <v>14</v>
      </c>
      <c r="C421" s="2657" t="s">
        <v>3744</v>
      </c>
      <c r="D421" s="2658"/>
      <c r="E421" s="2658"/>
      <c r="F421" s="2659"/>
    </row>
    <row r="422" spans="2:12" ht="15.75" thickBot="1">
      <c r="B422" s="2650" t="s">
        <v>15</v>
      </c>
      <c r="C422" s="2675" t="s">
        <v>3739</v>
      </c>
      <c r="D422" s="2676"/>
      <c r="E422" s="2676"/>
      <c r="F422" s="2677"/>
    </row>
    <row r="423" spans="2:12" ht="12.75" customHeight="1">
      <c r="B423" s="2646"/>
      <c r="C423" s="2678">
        <v>2022</v>
      </c>
      <c r="D423" s="2678">
        <v>2023</v>
      </c>
      <c r="E423" s="2678">
        <v>2024</v>
      </c>
      <c r="F423" s="2678">
        <v>2025</v>
      </c>
    </row>
    <row r="424" spans="2:12" ht="9" customHeight="1" thickBot="1">
      <c r="B424" s="2648"/>
      <c r="C424" s="2679" t="s">
        <v>7</v>
      </c>
      <c r="D424" s="2679" t="s">
        <v>8</v>
      </c>
      <c r="E424" s="2679" t="s">
        <v>8</v>
      </c>
      <c r="F424" s="2679" t="s">
        <v>8</v>
      </c>
    </row>
    <row r="425" spans="2:12" ht="15.75" thickBot="1">
      <c r="B425" s="2650" t="s">
        <v>16</v>
      </c>
      <c r="C425" s="2650">
        <v>1</v>
      </c>
      <c r="D425" s="2681">
        <v>1</v>
      </c>
      <c r="E425" s="2681">
        <v>1</v>
      </c>
      <c r="F425" s="2650"/>
    </row>
    <row r="426" spans="2:12" ht="15.75" thickBot="1">
      <c r="B426" s="2650" t="s">
        <v>17</v>
      </c>
      <c r="C426" s="2680">
        <v>338939</v>
      </c>
      <c r="D426" s="2680">
        <v>70000</v>
      </c>
      <c r="E426" s="2680">
        <v>139839</v>
      </c>
      <c r="F426" s="2680">
        <f t="shared" ref="F426" si="76">F444</f>
        <v>0</v>
      </c>
    </row>
    <row r="427" spans="2:12" ht="15.75" thickBot="1">
      <c r="B427" s="2650" t="s">
        <v>18</v>
      </c>
      <c r="C427" s="2680">
        <f>C426/C425</f>
        <v>338939</v>
      </c>
      <c r="D427" s="2680">
        <f t="shared" ref="D427:F427" si="77">D426/D425</f>
        <v>70000</v>
      </c>
      <c r="E427" s="2680">
        <f t="shared" si="77"/>
        <v>139839</v>
      </c>
      <c r="F427" s="2680" t="e">
        <f t="shared" si="77"/>
        <v>#DIV/0!</v>
      </c>
    </row>
    <row r="428" spans="2:12" ht="15.75" thickBot="1">
      <c r="B428" s="2650" t="s">
        <v>19</v>
      </c>
      <c r="C428" s="2681" t="s">
        <v>20</v>
      </c>
      <c r="D428" s="2682">
        <f>D425/C425-1</f>
        <v>0</v>
      </c>
      <c r="E428" s="2682">
        <f t="shared" ref="E428:F430" si="78">E425/D425-1</f>
        <v>0</v>
      </c>
      <c r="F428" s="2682">
        <f t="shared" si="78"/>
        <v>-1</v>
      </c>
      <c r="H428" s="2683"/>
      <c r="I428" s="2683"/>
      <c r="J428" s="2683"/>
      <c r="K428" s="2683"/>
      <c r="L428" s="2683"/>
    </row>
    <row r="429" spans="2:12" ht="15.75" thickBot="1">
      <c r="B429" s="2650" t="s">
        <v>21</v>
      </c>
      <c r="C429" s="2681" t="s">
        <v>20</v>
      </c>
      <c r="D429" s="2682">
        <f>D426/C426-1</f>
        <v>-0.7934731618373807</v>
      </c>
      <c r="E429" s="2682">
        <f t="shared" si="78"/>
        <v>0.99770000000000003</v>
      </c>
      <c r="F429" s="2682">
        <f t="shared" si="78"/>
        <v>-1</v>
      </c>
    </row>
    <row r="430" spans="2:12" ht="15.75" thickBot="1">
      <c r="B430" s="2650" t="s">
        <v>22</v>
      </c>
      <c r="C430" s="2681" t="s">
        <v>20</v>
      </c>
      <c r="D430" s="2682">
        <f>D427/C427-1</f>
        <v>-0.7934731618373807</v>
      </c>
      <c r="E430" s="2682">
        <f t="shared" si="78"/>
        <v>0.99770000000000003</v>
      </c>
      <c r="F430" s="2682" t="e">
        <f t="shared" si="78"/>
        <v>#DIV/0!</v>
      </c>
    </row>
    <row r="431" spans="2:12" ht="15.75" thickBot="1">
      <c r="B431" s="2684" t="s">
        <v>3746</v>
      </c>
      <c r="C431" s="2685"/>
      <c r="D431" s="2685"/>
      <c r="E431" s="2685"/>
      <c r="F431" s="2686"/>
    </row>
    <row r="432" spans="2:12" ht="12.75" customHeight="1">
      <c r="B432" s="2646"/>
      <c r="C432" s="2678">
        <v>2022</v>
      </c>
      <c r="D432" s="2678">
        <v>2023</v>
      </c>
      <c r="E432" s="2678">
        <v>2024</v>
      </c>
      <c r="F432" s="2678">
        <v>2025</v>
      </c>
    </row>
    <row r="433" spans="2:6" ht="9" customHeight="1" thickBot="1">
      <c r="B433" s="2648"/>
      <c r="C433" s="2679" t="s">
        <v>7</v>
      </c>
      <c r="D433" s="2679" t="s">
        <v>8</v>
      </c>
      <c r="E433" s="2679" t="s">
        <v>8</v>
      </c>
      <c r="F433" s="2679" t="s">
        <v>8</v>
      </c>
    </row>
    <row r="434" spans="2:6" ht="15.75" thickBot="1">
      <c r="B434" s="2687" t="s">
        <v>41</v>
      </c>
      <c r="C434" s="2688">
        <f>C435+C436+C437+C438</f>
        <v>0</v>
      </c>
      <c r="D434" s="2688">
        <f t="shared" ref="D434:F434" si="79">D435+D436+D437+D438</f>
        <v>0</v>
      </c>
      <c r="E434" s="2688">
        <f t="shared" si="79"/>
        <v>0</v>
      </c>
      <c r="F434" s="2688">
        <f t="shared" si="79"/>
        <v>0</v>
      </c>
    </row>
    <row r="435" spans="2:6" ht="15.75" thickBot="1">
      <c r="B435" s="2689" t="s">
        <v>135</v>
      </c>
      <c r="C435" s="2688"/>
      <c r="D435" s="2688"/>
      <c r="E435" s="2688"/>
      <c r="F435" s="2688"/>
    </row>
    <row r="436" spans="2:6" ht="15.75" thickBot="1">
      <c r="B436" s="2689" t="s">
        <v>140</v>
      </c>
      <c r="C436" s="2688"/>
      <c r="D436" s="2688"/>
      <c r="E436" s="2688"/>
      <c r="F436" s="2688"/>
    </row>
    <row r="437" spans="2:6" ht="15.75" thickBot="1">
      <c r="B437" s="2689" t="s">
        <v>141</v>
      </c>
      <c r="C437" s="2688"/>
      <c r="D437" s="2688"/>
      <c r="E437" s="2688"/>
      <c r="F437" s="2688"/>
    </row>
    <row r="438" spans="2:6" ht="15.75" thickBot="1">
      <c r="B438" s="2689" t="s">
        <v>142</v>
      </c>
      <c r="C438" s="2688"/>
      <c r="D438" s="2688"/>
      <c r="E438" s="2688"/>
      <c r="F438" s="2688"/>
    </row>
    <row r="439" spans="2:6" ht="15.75" thickBot="1">
      <c r="B439" s="2687" t="s">
        <v>42</v>
      </c>
      <c r="C439" s="2680">
        <v>338939</v>
      </c>
      <c r="D439" s="2680">
        <v>70000</v>
      </c>
      <c r="E439" s="2680">
        <v>139839</v>
      </c>
      <c r="F439" s="2691">
        <f t="shared" ref="F439" si="80">F440+F441+F442+F443</f>
        <v>0</v>
      </c>
    </row>
    <row r="440" spans="2:6" ht="15.75" thickBot="1">
      <c r="B440" s="2689" t="s">
        <v>135</v>
      </c>
      <c r="C440" s="2680">
        <v>338939</v>
      </c>
      <c r="D440" s="2680">
        <v>70000</v>
      </c>
      <c r="E440" s="2680">
        <v>139839</v>
      </c>
      <c r="F440" s="2688"/>
    </row>
    <row r="441" spans="2:6" ht="15.75" thickBot="1">
      <c r="B441" s="2689" t="s">
        <v>140</v>
      </c>
      <c r="C441" s="2680"/>
      <c r="D441" s="2680"/>
      <c r="E441" s="2680"/>
      <c r="F441" s="2688"/>
    </row>
    <row r="442" spans="2:6" ht="15.75" thickBot="1">
      <c r="B442" s="2689" t="s">
        <v>141</v>
      </c>
      <c r="C442" s="2691"/>
      <c r="D442" s="2688"/>
      <c r="E442" s="2688"/>
      <c r="F442" s="2688"/>
    </row>
    <row r="443" spans="2:6" ht="15.75" thickBot="1">
      <c r="B443" s="2689" t="s">
        <v>142</v>
      </c>
      <c r="C443" s="2691"/>
      <c r="D443" s="2688"/>
      <c r="E443" s="2688"/>
      <c r="F443" s="2688"/>
    </row>
    <row r="444" spans="2:6" ht="15.75" thickBot="1">
      <c r="B444" s="2693" t="s">
        <v>94</v>
      </c>
      <c r="C444" s="2691">
        <f>C434+C439</f>
        <v>338939</v>
      </c>
      <c r="D444" s="2691">
        <f t="shared" ref="D444:F444" si="81">D434+D439</f>
        <v>70000</v>
      </c>
      <c r="E444" s="2691">
        <f t="shared" si="81"/>
        <v>139839</v>
      </c>
      <c r="F444" s="2691">
        <f t="shared" si="81"/>
        <v>0</v>
      </c>
    </row>
    <row r="445" spans="2:6" ht="90.75" thickBot="1">
      <c r="B445" s="2668" t="s">
        <v>95</v>
      </c>
      <c r="C445" s="2725" t="s">
        <v>3747</v>
      </c>
      <c r="D445" s="2726" t="s">
        <v>137</v>
      </c>
      <c r="E445" s="2731"/>
      <c r="F445" s="2732"/>
    </row>
    <row r="446" spans="2:6" ht="28.5" customHeight="1" thickBot="1">
      <c r="B446" s="2650" t="s">
        <v>14</v>
      </c>
      <c r="C446" s="2657" t="s">
        <v>3747</v>
      </c>
      <c r="D446" s="2658"/>
      <c r="E446" s="2658"/>
      <c r="F446" s="2659"/>
    </row>
    <row r="447" spans="2:6" ht="15.75" thickBot="1">
      <c r="B447" s="2650" t="s">
        <v>15</v>
      </c>
      <c r="C447" s="2675" t="s">
        <v>3739</v>
      </c>
      <c r="D447" s="2676"/>
      <c r="E447" s="2676"/>
      <c r="F447" s="2677"/>
    </row>
    <row r="448" spans="2:6" ht="12.75" customHeight="1">
      <c r="B448" s="2646"/>
      <c r="C448" s="2678">
        <v>2022</v>
      </c>
      <c r="D448" s="2678">
        <v>2023</v>
      </c>
      <c r="E448" s="2678">
        <v>2024</v>
      </c>
      <c r="F448" s="2678">
        <v>2025</v>
      </c>
    </row>
    <row r="449" spans="2:12" ht="9" customHeight="1" thickBot="1">
      <c r="B449" s="2648"/>
      <c r="C449" s="2679" t="s">
        <v>7</v>
      </c>
      <c r="D449" s="2679" t="s">
        <v>8</v>
      </c>
      <c r="E449" s="2679" t="s">
        <v>8</v>
      </c>
      <c r="F449" s="2679" t="s">
        <v>8</v>
      </c>
    </row>
    <row r="450" spans="2:12" ht="15.75" thickBot="1">
      <c r="B450" s="2650" t="s">
        <v>16</v>
      </c>
      <c r="C450" s="2650"/>
      <c r="D450" s="2681">
        <v>1</v>
      </c>
      <c r="E450" s="2681">
        <v>1</v>
      </c>
      <c r="F450" s="2650"/>
    </row>
    <row r="451" spans="2:12" ht="15.75" thickBot="1">
      <c r="B451" s="2650" t="s">
        <v>17</v>
      </c>
      <c r="C451" s="2736">
        <v>23726</v>
      </c>
      <c r="D451" s="2734">
        <f>34000+274</f>
        <v>34274</v>
      </c>
      <c r="E451" s="2735">
        <f>98514-274</f>
        <v>98240</v>
      </c>
      <c r="F451" s="2680">
        <f t="shared" ref="F451" si="82">F469</f>
        <v>0</v>
      </c>
    </row>
    <row r="452" spans="2:12" ht="15.75" thickBot="1">
      <c r="B452" s="2650" t="s">
        <v>18</v>
      </c>
      <c r="C452" s="2680" t="e">
        <f>C451/C450</f>
        <v>#DIV/0!</v>
      </c>
      <c r="D452" s="2680">
        <v>34000</v>
      </c>
      <c r="E452" s="2680">
        <f t="shared" ref="E452:F452" si="83">E451/E450</f>
        <v>98240</v>
      </c>
      <c r="F452" s="2680" t="e">
        <f t="shared" si="83"/>
        <v>#DIV/0!</v>
      </c>
    </row>
    <row r="453" spans="2:12" ht="15.75" thickBot="1">
      <c r="B453" s="2650" t="s">
        <v>19</v>
      </c>
      <c r="C453" s="2681" t="s">
        <v>20</v>
      </c>
      <c r="D453" s="2682" t="e">
        <f>D450/C450-1</f>
        <v>#DIV/0!</v>
      </c>
      <c r="E453" s="2682">
        <f t="shared" ref="E453:F455" si="84">E450/D450-1</f>
        <v>0</v>
      </c>
      <c r="F453" s="2682">
        <f t="shared" si="84"/>
        <v>-1</v>
      </c>
      <c r="H453" s="2683"/>
      <c r="I453" s="2683"/>
      <c r="J453" s="2683"/>
      <c r="K453" s="2683"/>
      <c r="L453" s="2683"/>
    </row>
    <row r="454" spans="2:12" ht="15.75" thickBot="1">
      <c r="B454" s="2650" t="s">
        <v>21</v>
      </c>
      <c r="C454" s="2681" t="s">
        <v>20</v>
      </c>
      <c r="D454" s="2682">
        <f>D451/C451-1</f>
        <v>0.44457557110343093</v>
      </c>
      <c r="E454" s="2682">
        <f t="shared" si="84"/>
        <v>1.8663126568244151</v>
      </c>
      <c r="F454" s="2682">
        <f t="shared" si="84"/>
        <v>-1</v>
      </c>
    </row>
    <row r="455" spans="2:12" ht="15.75" thickBot="1">
      <c r="B455" s="2650" t="s">
        <v>22</v>
      </c>
      <c r="C455" s="2681" t="s">
        <v>20</v>
      </c>
      <c r="D455" s="2682" t="e">
        <f>D452/C452-1</f>
        <v>#DIV/0!</v>
      </c>
      <c r="E455" s="2682">
        <f t="shared" si="84"/>
        <v>1.8894117647058826</v>
      </c>
      <c r="F455" s="2682" t="e">
        <f t="shared" si="84"/>
        <v>#DIV/0!</v>
      </c>
    </row>
    <row r="456" spans="2:12" ht="15.75" thickBot="1">
      <c r="B456" s="2684" t="s">
        <v>3748</v>
      </c>
      <c r="C456" s="2685"/>
      <c r="D456" s="2685"/>
      <c r="E456" s="2685"/>
      <c r="F456" s="2686"/>
    </row>
    <row r="457" spans="2:12" ht="12.75" customHeight="1">
      <c r="B457" s="2646"/>
      <c r="C457" s="2678">
        <v>2022</v>
      </c>
      <c r="D457" s="2678">
        <v>2023</v>
      </c>
      <c r="E457" s="2678">
        <v>2024</v>
      </c>
      <c r="F457" s="2678">
        <v>2025</v>
      </c>
    </row>
    <row r="458" spans="2:12" ht="9" customHeight="1" thickBot="1">
      <c r="B458" s="2648"/>
      <c r="C458" s="2679" t="s">
        <v>7</v>
      </c>
      <c r="D458" s="2679" t="s">
        <v>8</v>
      </c>
      <c r="E458" s="2679" t="s">
        <v>8</v>
      </c>
      <c r="F458" s="2679" t="s">
        <v>8</v>
      </c>
    </row>
    <row r="459" spans="2:12" ht="15.75" thickBot="1">
      <c r="B459" s="2687" t="s">
        <v>41</v>
      </c>
      <c r="C459" s="2688">
        <f>C460+C461+C462+C463</f>
        <v>0</v>
      </c>
      <c r="D459" s="2688">
        <f t="shared" ref="D459:F459" si="85">D460+D461+D462+D463</f>
        <v>0</v>
      </c>
      <c r="E459" s="2688">
        <f t="shared" si="85"/>
        <v>0</v>
      </c>
      <c r="F459" s="2688">
        <f t="shared" si="85"/>
        <v>0</v>
      </c>
    </row>
    <row r="460" spans="2:12" ht="15.75" thickBot="1">
      <c r="B460" s="2689" t="s">
        <v>135</v>
      </c>
      <c r="C460" s="2688"/>
      <c r="D460" s="2688"/>
      <c r="E460" s="2688"/>
      <c r="F460" s="2688"/>
    </row>
    <row r="461" spans="2:12" ht="15.75" thickBot="1">
      <c r="B461" s="2689" t="s">
        <v>140</v>
      </c>
      <c r="C461" s="2688"/>
      <c r="D461" s="2688"/>
      <c r="E461" s="2688"/>
      <c r="F461" s="2688"/>
    </row>
    <row r="462" spans="2:12" ht="15.75" thickBot="1">
      <c r="B462" s="2689" t="s">
        <v>141</v>
      </c>
      <c r="C462" s="2688"/>
      <c r="D462" s="2688"/>
      <c r="E462" s="2688"/>
      <c r="F462" s="2688"/>
    </row>
    <row r="463" spans="2:12" ht="15.75" thickBot="1">
      <c r="B463" s="2689" t="s">
        <v>142</v>
      </c>
      <c r="C463" s="2688"/>
      <c r="D463" s="2688"/>
      <c r="E463" s="2688"/>
      <c r="F463" s="2688"/>
    </row>
    <row r="464" spans="2:12" ht="15.75" thickBot="1">
      <c r="B464" s="2687" t="s">
        <v>42</v>
      </c>
      <c r="C464" s="2736">
        <v>23726</v>
      </c>
      <c r="D464" s="2734">
        <f t="shared" ref="D464:D465" si="86">34000+274</f>
        <v>34274</v>
      </c>
      <c r="E464" s="2735">
        <f t="shared" ref="E464:E465" si="87">98514-274</f>
        <v>98240</v>
      </c>
      <c r="F464" s="2691">
        <f t="shared" ref="F464" si="88">F465+F466+F467+F468</f>
        <v>0</v>
      </c>
    </row>
    <row r="465" spans="2:12" ht="15.75" thickBot="1">
      <c r="B465" s="2689" t="s">
        <v>135</v>
      </c>
      <c r="C465" s="2736">
        <v>23726</v>
      </c>
      <c r="D465" s="2734">
        <f t="shared" si="86"/>
        <v>34274</v>
      </c>
      <c r="E465" s="2735">
        <f t="shared" si="87"/>
        <v>98240</v>
      </c>
      <c r="F465" s="2688"/>
    </row>
    <row r="466" spans="2:12" ht="15.75" thickBot="1">
      <c r="B466" s="2689" t="s">
        <v>140</v>
      </c>
      <c r="C466" s="2691"/>
      <c r="D466" s="2688"/>
      <c r="E466" s="2688"/>
      <c r="F466" s="2688"/>
    </row>
    <row r="467" spans="2:12" ht="15.75" thickBot="1">
      <c r="B467" s="2689" t="s">
        <v>141</v>
      </c>
      <c r="C467" s="2691"/>
      <c r="D467" s="2688"/>
      <c r="E467" s="2688"/>
      <c r="F467" s="2688"/>
    </row>
    <row r="468" spans="2:12" ht="15.75" thickBot="1">
      <c r="B468" s="2689" t="s">
        <v>142</v>
      </c>
      <c r="C468" s="2691"/>
      <c r="D468" s="2688"/>
      <c r="E468" s="2688"/>
      <c r="F468" s="2688"/>
    </row>
    <row r="469" spans="2:12" ht="15.75" thickBot="1">
      <c r="B469" s="2693" t="s">
        <v>97</v>
      </c>
      <c r="C469" s="2691">
        <f>C459+C464</f>
        <v>23726</v>
      </c>
      <c r="D469" s="2691">
        <f t="shared" ref="D469:F469" si="89">D459+D464</f>
        <v>34274</v>
      </c>
      <c r="E469" s="2691">
        <f t="shared" si="89"/>
        <v>98240</v>
      </c>
      <c r="F469" s="2691">
        <f t="shared" si="89"/>
        <v>0</v>
      </c>
    </row>
    <row r="470" spans="2:12" ht="34.5" thickBot="1">
      <c r="B470" s="2668" t="s">
        <v>269</v>
      </c>
      <c r="C470" s="2725" t="s">
        <v>3749</v>
      </c>
      <c r="D470" s="2726" t="s">
        <v>137</v>
      </c>
      <c r="E470" s="2697" t="s">
        <v>3750</v>
      </c>
      <c r="F470" s="2671"/>
    </row>
    <row r="471" spans="2:12" ht="28.5" customHeight="1" thickBot="1">
      <c r="B471" s="2650" t="s">
        <v>14</v>
      </c>
      <c r="C471" s="2657" t="s">
        <v>3749</v>
      </c>
      <c r="D471" s="2658"/>
      <c r="E471" s="2658"/>
      <c r="F471" s="2659"/>
    </row>
    <row r="472" spans="2:12" ht="15.75" thickBot="1">
      <c r="B472" s="2650" t="s">
        <v>15</v>
      </c>
      <c r="C472" s="2675" t="s">
        <v>3739</v>
      </c>
      <c r="D472" s="2676"/>
      <c r="E472" s="2676"/>
      <c r="F472" s="2677"/>
    </row>
    <row r="473" spans="2:12" ht="12.75" customHeight="1">
      <c r="B473" s="2646"/>
      <c r="C473" s="2678">
        <v>2022</v>
      </c>
      <c r="D473" s="2678">
        <v>2023</v>
      </c>
      <c r="E473" s="2678">
        <v>2024</v>
      </c>
      <c r="F473" s="2678">
        <v>2025</v>
      </c>
    </row>
    <row r="474" spans="2:12" ht="9" customHeight="1" thickBot="1">
      <c r="B474" s="2648"/>
      <c r="C474" s="2679" t="s">
        <v>7</v>
      </c>
      <c r="D474" s="2679" t="s">
        <v>8</v>
      </c>
      <c r="E474" s="2679" t="s">
        <v>8</v>
      </c>
      <c r="F474" s="2679" t="s">
        <v>8</v>
      </c>
    </row>
    <row r="475" spans="2:12" ht="15.75" thickBot="1">
      <c r="B475" s="2650" t="s">
        <v>16</v>
      </c>
      <c r="C475" s="2650">
        <v>1</v>
      </c>
      <c r="D475" s="2681">
        <v>1</v>
      </c>
      <c r="E475" s="2681">
        <v>1</v>
      </c>
      <c r="F475" s="2650">
        <v>1</v>
      </c>
    </row>
    <row r="476" spans="2:12" ht="15.75" thickBot="1">
      <c r="B476" s="2650" t="s">
        <v>17</v>
      </c>
      <c r="C476" s="2736">
        <v>18500</v>
      </c>
      <c r="D476" s="2734">
        <f>100000-38250-10000</f>
        <v>51750</v>
      </c>
      <c r="E476" s="2735">
        <f>50000+38250+11760-10000</f>
        <v>90010</v>
      </c>
      <c r="F476" s="2735">
        <f>50057-14975-11760+10000+10000</f>
        <v>43322</v>
      </c>
    </row>
    <row r="477" spans="2:12" ht="15.75" thickBot="1">
      <c r="B477" s="2650" t="s">
        <v>18</v>
      </c>
      <c r="C477" s="2680">
        <f>C476/C475</f>
        <v>18500</v>
      </c>
      <c r="D477" s="2680">
        <f t="shared" ref="D477:F477" si="90">D476/D475</f>
        <v>51750</v>
      </c>
      <c r="E477" s="2680">
        <f t="shared" si="90"/>
        <v>90010</v>
      </c>
      <c r="F477" s="2680">
        <f t="shared" si="90"/>
        <v>43322</v>
      </c>
    </row>
    <row r="478" spans="2:12" ht="15.75" thickBot="1">
      <c r="B478" s="2650" t="s">
        <v>19</v>
      </c>
      <c r="C478" s="2681" t="s">
        <v>20</v>
      </c>
      <c r="D478" s="2682">
        <f>D475/C475-1</f>
        <v>0</v>
      </c>
      <c r="E478" s="2682">
        <f t="shared" ref="E478:F480" si="91">E475/D475-1</f>
        <v>0</v>
      </c>
      <c r="F478" s="2682">
        <f t="shared" si="91"/>
        <v>0</v>
      </c>
      <c r="H478" s="2683"/>
      <c r="I478" s="2683"/>
      <c r="J478" s="2683"/>
      <c r="K478" s="2683"/>
      <c r="L478" s="2683"/>
    </row>
    <row r="479" spans="2:12" ht="15.75" thickBot="1">
      <c r="B479" s="2650" t="s">
        <v>21</v>
      </c>
      <c r="C479" s="2681" t="s">
        <v>20</v>
      </c>
      <c r="D479" s="2682">
        <f>D476/C476-1</f>
        <v>1.7972972972972974</v>
      </c>
      <c r="E479" s="2682">
        <f t="shared" si="91"/>
        <v>0.7393236714975846</v>
      </c>
      <c r="F479" s="2682">
        <f t="shared" si="91"/>
        <v>-0.51869792245306079</v>
      </c>
    </row>
    <row r="480" spans="2:12" ht="15.75" thickBot="1">
      <c r="B480" s="2650" t="s">
        <v>22</v>
      </c>
      <c r="C480" s="2681" t="s">
        <v>20</v>
      </c>
      <c r="D480" s="2682">
        <f>D477/C477-1</f>
        <v>1.7972972972972974</v>
      </c>
      <c r="E480" s="2682">
        <f t="shared" si="91"/>
        <v>0.7393236714975846</v>
      </c>
      <c r="F480" s="2682">
        <f t="shared" si="91"/>
        <v>-0.51869792245306079</v>
      </c>
    </row>
    <row r="481" spans="2:6" ht="15.75" thickBot="1">
      <c r="B481" s="2684" t="s">
        <v>3751</v>
      </c>
      <c r="C481" s="2685"/>
      <c r="D481" s="2685"/>
      <c r="E481" s="2685"/>
      <c r="F481" s="2686"/>
    </row>
    <row r="482" spans="2:6" ht="12.75" customHeight="1">
      <c r="B482" s="2646"/>
      <c r="C482" s="2678">
        <v>2022</v>
      </c>
      <c r="D482" s="2678">
        <v>2023</v>
      </c>
      <c r="E482" s="2678">
        <v>2024</v>
      </c>
      <c r="F482" s="2678">
        <v>2025</v>
      </c>
    </row>
    <row r="483" spans="2:6" ht="9" customHeight="1" thickBot="1">
      <c r="B483" s="2648"/>
      <c r="C483" s="2679" t="s">
        <v>7</v>
      </c>
      <c r="D483" s="2679" t="s">
        <v>8</v>
      </c>
      <c r="E483" s="2679" t="s">
        <v>8</v>
      </c>
      <c r="F483" s="2679" t="s">
        <v>8</v>
      </c>
    </row>
    <row r="484" spans="2:6" ht="15.75" thickBot="1">
      <c r="B484" s="2687" t="s">
        <v>41</v>
      </c>
      <c r="C484" s="2688">
        <f>C485+C486+C487+C488</f>
        <v>0</v>
      </c>
      <c r="D484" s="2688">
        <f t="shared" ref="D484:F484" si="92">D485+D486+D487+D488</f>
        <v>0</v>
      </c>
      <c r="E484" s="2688">
        <f t="shared" si="92"/>
        <v>0</v>
      </c>
      <c r="F484" s="2688">
        <f t="shared" si="92"/>
        <v>0</v>
      </c>
    </row>
    <row r="485" spans="2:6" ht="15.75" thickBot="1">
      <c r="B485" s="2689" t="s">
        <v>135</v>
      </c>
      <c r="C485" s="2688"/>
      <c r="D485" s="2688"/>
      <c r="E485" s="2688"/>
      <c r="F485" s="2688"/>
    </row>
    <row r="486" spans="2:6" ht="15.75" thickBot="1">
      <c r="B486" s="2689" t="s">
        <v>140</v>
      </c>
      <c r="C486" s="2688"/>
      <c r="D486" s="2688"/>
      <c r="E486" s="2688"/>
      <c r="F486" s="2688"/>
    </row>
    <row r="487" spans="2:6" ht="15.75" thickBot="1">
      <c r="B487" s="2689" t="s">
        <v>141</v>
      </c>
      <c r="C487" s="2688"/>
      <c r="D487" s="2688"/>
      <c r="E487" s="2688"/>
      <c r="F487" s="2688"/>
    </row>
    <row r="488" spans="2:6" ht="15.75" thickBot="1">
      <c r="B488" s="2689" t="s">
        <v>142</v>
      </c>
      <c r="C488" s="2688"/>
      <c r="D488" s="2688"/>
      <c r="E488" s="2688"/>
      <c r="F488" s="2688"/>
    </row>
    <row r="489" spans="2:6" ht="15.75" thickBot="1">
      <c r="B489" s="2687" t="s">
        <v>42</v>
      </c>
      <c r="C489" s="2736">
        <v>18500</v>
      </c>
      <c r="D489" s="2734">
        <f t="shared" ref="D489:D490" si="93">100000-38250-10000</f>
        <v>51750</v>
      </c>
      <c r="E489" s="2735">
        <f t="shared" ref="E489:E490" si="94">50000+38250+11760-10000</f>
        <v>90010</v>
      </c>
      <c r="F489" s="2735">
        <f t="shared" ref="F489:F490" si="95">50057-14975-11760+10000+10000</f>
        <v>43322</v>
      </c>
    </row>
    <row r="490" spans="2:6" ht="15.75" thickBot="1">
      <c r="B490" s="2689" t="s">
        <v>135</v>
      </c>
      <c r="C490" s="2736">
        <v>18500</v>
      </c>
      <c r="D490" s="2734">
        <f t="shared" si="93"/>
        <v>51750</v>
      </c>
      <c r="E490" s="2735">
        <f t="shared" si="94"/>
        <v>90010</v>
      </c>
      <c r="F490" s="2735">
        <f t="shared" si="95"/>
        <v>43322</v>
      </c>
    </row>
    <row r="491" spans="2:6" ht="15.75" thickBot="1">
      <c r="B491" s="2689" t="s">
        <v>140</v>
      </c>
      <c r="C491" s="2691"/>
      <c r="D491" s="2688"/>
      <c r="E491" s="2688"/>
      <c r="F491" s="2688"/>
    </row>
    <row r="492" spans="2:6" ht="15.75" thickBot="1">
      <c r="B492" s="2689" t="s">
        <v>141</v>
      </c>
      <c r="C492" s="2691"/>
      <c r="D492" s="2688"/>
      <c r="E492" s="2688"/>
      <c r="F492" s="2688"/>
    </row>
    <row r="493" spans="2:6" ht="15.75" thickBot="1">
      <c r="B493" s="2689" t="s">
        <v>142</v>
      </c>
      <c r="C493" s="2691"/>
      <c r="D493" s="2688"/>
      <c r="E493" s="2688"/>
      <c r="F493" s="2688"/>
    </row>
    <row r="494" spans="2:6" ht="15.75" thickBot="1">
      <c r="B494" s="2693" t="s">
        <v>516</v>
      </c>
      <c r="C494" s="2691">
        <f>C484+C489</f>
        <v>18500</v>
      </c>
      <c r="D494" s="2691">
        <f t="shared" ref="D494:F494" si="96">D484+D489</f>
        <v>51750</v>
      </c>
      <c r="E494" s="2691">
        <f t="shared" si="96"/>
        <v>90010</v>
      </c>
      <c r="F494" s="2691">
        <f t="shared" si="96"/>
        <v>43322</v>
      </c>
    </row>
    <row r="495" spans="2:6" ht="45.75" thickBot="1">
      <c r="B495" s="2668" t="s">
        <v>270</v>
      </c>
      <c r="C495" s="2725" t="s">
        <v>3752</v>
      </c>
      <c r="D495" s="2726" t="s">
        <v>137</v>
      </c>
      <c r="E495" s="2697" t="s">
        <v>3753</v>
      </c>
      <c r="F495" s="2671"/>
    </row>
    <row r="496" spans="2:6" ht="28.5" customHeight="1" thickBot="1">
      <c r="B496" s="2650" t="s">
        <v>14</v>
      </c>
      <c r="C496" s="2657" t="s">
        <v>3752</v>
      </c>
      <c r="D496" s="2658"/>
      <c r="E496" s="2658"/>
      <c r="F496" s="2659"/>
    </row>
    <row r="497" spans="2:12" ht="15.75" thickBot="1">
      <c r="B497" s="2650" t="s">
        <v>15</v>
      </c>
      <c r="C497" s="2675" t="s">
        <v>3739</v>
      </c>
      <c r="D497" s="2676"/>
      <c r="E497" s="2676"/>
      <c r="F497" s="2677"/>
    </row>
    <row r="498" spans="2:12" ht="12.75" customHeight="1">
      <c r="B498" s="2646"/>
      <c r="C498" s="2678">
        <v>2022</v>
      </c>
      <c r="D498" s="2678">
        <v>2023</v>
      </c>
      <c r="E498" s="2678">
        <v>2024</v>
      </c>
      <c r="F498" s="2678">
        <v>2025</v>
      </c>
    </row>
    <row r="499" spans="2:12" ht="9" customHeight="1" thickBot="1">
      <c r="B499" s="2648"/>
      <c r="C499" s="2679" t="s">
        <v>7</v>
      </c>
      <c r="D499" s="2679" t="s">
        <v>8</v>
      </c>
      <c r="E499" s="2679" t="s">
        <v>8</v>
      </c>
      <c r="F499" s="2679" t="s">
        <v>8</v>
      </c>
    </row>
    <row r="500" spans="2:12" ht="15.75" thickBot="1">
      <c r="B500" s="2650" t="s">
        <v>16</v>
      </c>
      <c r="C500" s="2650"/>
      <c r="D500" s="2681">
        <v>1</v>
      </c>
      <c r="E500" s="2681">
        <v>1</v>
      </c>
      <c r="F500" s="2681">
        <v>1</v>
      </c>
    </row>
    <row r="501" spans="2:12" ht="15.75" thickBot="1">
      <c r="B501" s="2650" t="s">
        <v>17</v>
      </c>
      <c r="C501" s="2680">
        <f>C519</f>
        <v>0</v>
      </c>
      <c r="D501" s="2680">
        <f t="shared" ref="D501:E501" si="97">D519</f>
        <v>0</v>
      </c>
      <c r="E501" s="2680">
        <f t="shared" si="97"/>
        <v>0</v>
      </c>
      <c r="F501" s="2680">
        <v>514122</v>
      </c>
    </row>
    <row r="502" spans="2:12" ht="15.75" thickBot="1">
      <c r="B502" s="2650" t="s">
        <v>18</v>
      </c>
      <c r="C502" s="2680" t="e">
        <f>C501/C500</f>
        <v>#DIV/0!</v>
      </c>
      <c r="D502" s="2680">
        <f t="shared" ref="D502:F502" si="98">D501/D500</f>
        <v>0</v>
      </c>
      <c r="E502" s="2680">
        <f t="shared" si="98"/>
        <v>0</v>
      </c>
      <c r="F502" s="2680">
        <f t="shared" si="98"/>
        <v>514122</v>
      </c>
    </row>
    <row r="503" spans="2:12" ht="15.75" thickBot="1">
      <c r="B503" s="2650" t="s">
        <v>19</v>
      </c>
      <c r="C503" s="2681" t="s">
        <v>20</v>
      </c>
      <c r="D503" s="2682" t="e">
        <f>D500/C500-1</f>
        <v>#DIV/0!</v>
      </c>
      <c r="E503" s="2682">
        <f t="shared" ref="E503:F505" si="99">E500/D500-1</f>
        <v>0</v>
      </c>
      <c r="F503" s="2682">
        <f t="shared" si="99"/>
        <v>0</v>
      </c>
      <c r="H503" s="2683"/>
      <c r="I503" s="2683"/>
      <c r="J503" s="2683"/>
      <c r="K503" s="2683"/>
      <c r="L503" s="2683"/>
    </row>
    <row r="504" spans="2:12" ht="15.75" thickBot="1">
      <c r="B504" s="2650" t="s">
        <v>21</v>
      </c>
      <c r="C504" s="2681" t="s">
        <v>20</v>
      </c>
      <c r="D504" s="2682" t="e">
        <f>D501/C501-1</f>
        <v>#DIV/0!</v>
      </c>
      <c r="E504" s="2682" t="e">
        <f t="shared" si="99"/>
        <v>#DIV/0!</v>
      </c>
      <c r="F504" s="2682" t="e">
        <f t="shared" si="99"/>
        <v>#DIV/0!</v>
      </c>
    </row>
    <row r="505" spans="2:12" ht="15.75" thickBot="1">
      <c r="B505" s="2650" t="s">
        <v>22</v>
      </c>
      <c r="C505" s="2681" t="s">
        <v>20</v>
      </c>
      <c r="D505" s="2682" t="e">
        <f>D502/C502-1</f>
        <v>#DIV/0!</v>
      </c>
      <c r="E505" s="2682" t="e">
        <f t="shared" si="99"/>
        <v>#DIV/0!</v>
      </c>
      <c r="F505" s="2682" t="e">
        <f t="shared" si="99"/>
        <v>#DIV/0!</v>
      </c>
    </row>
    <row r="506" spans="2:12" ht="15.75" thickBot="1">
      <c r="B506" s="2684" t="s">
        <v>3754</v>
      </c>
      <c r="C506" s="2685"/>
      <c r="D506" s="2685"/>
      <c r="E506" s="2685"/>
      <c r="F506" s="2686"/>
    </row>
    <row r="507" spans="2:12" ht="12.75" customHeight="1">
      <c r="B507" s="2646"/>
      <c r="C507" s="2678">
        <v>2022</v>
      </c>
      <c r="D507" s="2678">
        <v>2023</v>
      </c>
      <c r="E507" s="2678">
        <v>2024</v>
      </c>
      <c r="F507" s="2678">
        <v>2025</v>
      </c>
    </row>
    <row r="508" spans="2:12" ht="9" customHeight="1" thickBot="1">
      <c r="B508" s="2648"/>
      <c r="C508" s="2679" t="s">
        <v>7</v>
      </c>
      <c r="D508" s="2679" t="s">
        <v>8</v>
      </c>
      <c r="E508" s="2679" t="s">
        <v>8</v>
      </c>
      <c r="F508" s="2679" t="s">
        <v>8</v>
      </c>
    </row>
    <row r="509" spans="2:12" ht="15.75" thickBot="1">
      <c r="B509" s="2687" t="s">
        <v>41</v>
      </c>
      <c r="C509" s="2688">
        <f>C510+C511+C512+C513</f>
        <v>0</v>
      </c>
      <c r="D509" s="2688">
        <f t="shared" ref="D509:F509" si="100">D510+D511+D512+D513</f>
        <v>0</v>
      </c>
      <c r="E509" s="2688">
        <f t="shared" si="100"/>
        <v>0</v>
      </c>
      <c r="F509" s="2688">
        <f t="shared" si="100"/>
        <v>0</v>
      </c>
    </row>
    <row r="510" spans="2:12" ht="15.75" thickBot="1">
      <c r="B510" s="2689" t="s">
        <v>135</v>
      </c>
      <c r="C510" s="2688"/>
      <c r="D510" s="2688"/>
      <c r="E510" s="2688"/>
      <c r="F510" s="2688"/>
    </row>
    <row r="511" spans="2:12" ht="15.75" thickBot="1">
      <c r="B511" s="2689" t="s">
        <v>140</v>
      </c>
      <c r="C511" s="2688"/>
      <c r="D511" s="2688"/>
      <c r="E511" s="2688"/>
      <c r="F511" s="2688"/>
    </row>
    <row r="512" spans="2:12" ht="15.75" thickBot="1">
      <c r="B512" s="2689" t="s">
        <v>141</v>
      </c>
      <c r="C512" s="2688"/>
      <c r="D512" s="2688"/>
      <c r="E512" s="2688"/>
      <c r="F512" s="2688"/>
    </row>
    <row r="513" spans="2:12" ht="15.75" thickBot="1">
      <c r="B513" s="2689" t="s">
        <v>142</v>
      </c>
      <c r="C513" s="2688"/>
      <c r="D513" s="2688"/>
      <c r="E513" s="2688"/>
      <c r="F513" s="2688"/>
    </row>
    <row r="514" spans="2:12" ht="15.75" thickBot="1">
      <c r="B514" s="2687" t="s">
        <v>42</v>
      </c>
      <c r="C514" s="2691">
        <f>C515+C516+C517+C518</f>
        <v>0</v>
      </c>
      <c r="D514" s="2691">
        <f t="shared" ref="D514:E514" si="101">D515+D516+D517+D518</f>
        <v>0</v>
      </c>
      <c r="E514" s="2691">
        <f t="shared" si="101"/>
        <v>0</v>
      </c>
      <c r="F514" s="2680">
        <v>514122</v>
      </c>
    </row>
    <row r="515" spans="2:12" ht="15.75" thickBot="1">
      <c r="B515" s="2689" t="s">
        <v>135</v>
      </c>
      <c r="C515" s="2691"/>
      <c r="D515" s="2688"/>
      <c r="E515" s="2688"/>
      <c r="F515" s="2680">
        <v>514122</v>
      </c>
    </row>
    <row r="516" spans="2:12" ht="15.75" thickBot="1">
      <c r="B516" s="2689" t="s">
        <v>140</v>
      </c>
      <c r="C516" s="2691"/>
      <c r="D516" s="2688"/>
      <c r="E516" s="2688"/>
      <c r="F516" s="2688"/>
    </row>
    <row r="517" spans="2:12" ht="15.75" thickBot="1">
      <c r="B517" s="2689" t="s">
        <v>141</v>
      </c>
      <c r="C517" s="2691"/>
      <c r="D517" s="2688"/>
      <c r="E517" s="2688"/>
      <c r="F517" s="2688"/>
    </row>
    <row r="518" spans="2:12" ht="15.75" thickBot="1">
      <c r="B518" s="2689" t="s">
        <v>142</v>
      </c>
      <c r="C518" s="2691"/>
      <c r="D518" s="2688"/>
      <c r="E518" s="2688"/>
      <c r="F518" s="2688"/>
    </row>
    <row r="519" spans="2:12" ht="15.75" thickBot="1">
      <c r="B519" s="2693" t="s">
        <v>35</v>
      </c>
      <c r="C519" s="2691">
        <f>C509+C514</f>
        <v>0</v>
      </c>
      <c r="D519" s="2691">
        <f t="shared" ref="D519:F519" si="102">D509+D514</f>
        <v>0</v>
      </c>
      <c r="E519" s="2691">
        <f t="shared" si="102"/>
        <v>0</v>
      </c>
      <c r="F519" s="2691">
        <f t="shared" si="102"/>
        <v>514122</v>
      </c>
    </row>
    <row r="520" spans="2:12" ht="57" thickBot="1">
      <c r="B520" s="2668" t="s">
        <v>3755</v>
      </c>
      <c r="C520" s="2725" t="s">
        <v>3756</v>
      </c>
      <c r="D520" s="2726" t="s">
        <v>137</v>
      </c>
      <c r="E520" s="2697" t="s">
        <v>3757</v>
      </c>
      <c r="F520" s="2671"/>
    </row>
    <row r="521" spans="2:12" ht="28.5" customHeight="1" thickBot="1">
      <c r="B521" s="2650" t="s">
        <v>14</v>
      </c>
      <c r="C521" s="2657" t="s">
        <v>3756</v>
      </c>
      <c r="D521" s="2658"/>
      <c r="E521" s="2658"/>
      <c r="F521" s="2659"/>
    </row>
    <row r="522" spans="2:12" ht="15.75" thickBot="1">
      <c r="B522" s="2650" t="s">
        <v>15</v>
      </c>
      <c r="C522" s="2675" t="s">
        <v>3739</v>
      </c>
      <c r="D522" s="2676"/>
      <c r="E522" s="2676"/>
      <c r="F522" s="2677"/>
    </row>
    <row r="523" spans="2:12" ht="12.75" customHeight="1">
      <c r="B523" s="2646"/>
      <c r="C523" s="2678">
        <v>2022</v>
      </c>
      <c r="D523" s="2678">
        <v>2023</v>
      </c>
      <c r="E523" s="2678">
        <v>2024</v>
      </c>
      <c r="F523" s="2678">
        <v>2025</v>
      </c>
    </row>
    <row r="524" spans="2:12" ht="9" customHeight="1" thickBot="1">
      <c r="B524" s="2648"/>
      <c r="C524" s="2679" t="s">
        <v>7</v>
      </c>
      <c r="D524" s="2679" t="s">
        <v>8</v>
      </c>
      <c r="E524" s="2679" t="s">
        <v>8</v>
      </c>
      <c r="F524" s="2679" t="s">
        <v>8</v>
      </c>
    </row>
    <row r="525" spans="2:12" ht="15.75" thickBot="1">
      <c r="B525" s="2650" t="s">
        <v>16</v>
      </c>
      <c r="C525" s="2650"/>
      <c r="D525" s="2681">
        <v>1</v>
      </c>
      <c r="E525" s="2681">
        <v>1</v>
      </c>
      <c r="F525" s="2681">
        <v>1</v>
      </c>
    </row>
    <row r="526" spans="2:12" ht="15.75" thickBot="1">
      <c r="B526" s="2650" t="s">
        <v>17</v>
      </c>
      <c r="C526" s="2680">
        <f>C544</f>
        <v>0</v>
      </c>
      <c r="D526" s="2680">
        <f t="shared" ref="D526" si="103">D544</f>
        <v>300000</v>
      </c>
      <c r="E526" s="2680">
        <v>448218</v>
      </c>
      <c r="F526" s="2680">
        <v>271712</v>
      </c>
    </row>
    <row r="527" spans="2:12" ht="15.75" thickBot="1">
      <c r="B527" s="2650" t="s">
        <v>18</v>
      </c>
      <c r="C527" s="2680" t="e">
        <f>C526/C525</f>
        <v>#DIV/0!</v>
      </c>
      <c r="D527" s="2680">
        <f t="shared" ref="D527:F527" si="104">D526/D525</f>
        <v>300000</v>
      </c>
      <c r="E527" s="2680">
        <f t="shared" si="104"/>
        <v>448218</v>
      </c>
      <c r="F527" s="2680">
        <f t="shared" si="104"/>
        <v>271712</v>
      </c>
    </row>
    <row r="528" spans="2:12" ht="15.75" thickBot="1">
      <c r="B528" s="2650" t="s">
        <v>19</v>
      </c>
      <c r="C528" s="2681" t="s">
        <v>20</v>
      </c>
      <c r="D528" s="2682" t="e">
        <f>D525/C525-1</f>
        <v>#DIV/0!</v>
      </c>
      <c r="E528" s="2682">
        <f t="shared" ref="E528:F530" si="105">E525/D525-1</f>
        <v>0</v>
      </c>
      <c r="F528" s="2682">
        <f t="shared" si="105"/>
        <v>0</v>
      </c>
      <c r="H528" s="2683"/>
      <c r="I528" s="2683"/>
      <c r="J528" s="2683"/>
      <c r="K528" s="2683"/>
      <c r="L528" s="2683"/>
    </row>
    <row r="529" spans="2:6" ht="15.75" thickBot="1">
      <c r="B529" s="2650" t="s">
        <v>21</v>
      </c>
      <c r="C529" s="2681" t="s">
        <v>20</v>
      </c>
      <c r="D529" s="2682" t="e">
        <f>D526/C526-1</f>
        <v>#DIV/0!</v>
      </c>
      <c r="E529" s="2682">
        <f t="shared" si="105"/>
        <v>0.49405999999999994</v>
      </c>
      <c r="F529" s="2682">
        <f t="shared" si="105"/>
        <v>-0.39379498369097177</v>
      </c>
    </row>
    <row r="530" spans="2:6" ht="15.75" thickBot="1">
      <c r="B530" s="2650" t="s">
        <v>22</v>
      </c>
      <c r="C530" s="2681" t="s">
        <v>20</v>
      </c>
      <c r="D530" s="2682" t="e">
        <f>D527/C527-1</f>
        <v>#DIV/0!</v>
      </c>
      <c r="E530" s="2682">
        <f t="shared" si="105"/>
        <v>0.49405999999999994</v>
      </c>
      <c r="F530" s="2682">
        <f t="shared" si="105"/>
        <v>-0.39379498369097177</v>
      </c>
    </row>
    <row r="531" spans="2:6" ht="15.75" thickBot="1">
      <c r="B531" s="2684" t="s">
        <v>3758</v>
      </c>
      <c r="C531" s="2685"/>
      <c r="D531" s="2685"/>
      <c r="E531" s="2685"/>
      <c r="F531" s="2686"/>
    </row>
    <row r="532" spans="2:6" ht="12.75" customHeight="1">
      <c r="B532" s="2646"/>
      <c r="C532" s="2678">
        <v>2022</v>
      </c>
      <c r="D532" s="2678">
        <v>2023</v>
      </c>
      <c r="E532" s="2678">
        <v>2024</v>
      </c>
      <c r="F532" s="2678">
        <v>2025</v>
      </c>
    </row>
    <row r="533" spans="2:6" ht="9" customHeight="1" thickBot="1">
      <c r="B533" s="2648"/>
      <c r="C533" s="2679" t="s">
        <v>7</v>
      </c>
      <c r="D533" s="2679" t="s">
        <v>8</v>
      </c>
      <c r="E533" s="2679" t="s">
        <v>8</v>
      </c>
      <c r="F533" s="2679" t="s">
        <v>8</v>
      </c>
    </row>
    <row r="534" spans="2:6" ht="15.75" thickBot="1">
      <c r="B534" s="2687" t="s">
        <v>41</v>
      </c>
      <c r="C534" s="2688">
        <f>C535+C536+C537+C538</f>
        <v>0</v>
      </c>
      <c r="D534" s="2688">
        <f t="shared" ref="D534:F534" si="106">D535+D536+D537+D538</f>
        <v>0</v>
      </c>
      <c r="E534" s="2688">
        <f t="shared" si="106"/>
        <v>0</v>
      </c>
      <c r="F534" s="2688">
        <f t="shared" si="106"/>
        <v>0</v>
      </c>
    </row>
    <row r="535" spans="2:6" ht="15.75" thickBot="1">
      <c r="B535" s="2689" t="s">
        <v>135</v>
      </c>
      <c r="C535" s="2688"/>
      <c r="D535" s="2688"/>
      <c r="E535" s="2688"/>
      <c r="F535" s="2688"/>
    </row>
    <row r="536" spans="2:6" ht="15.75" thickBot="1">
      <c r="B536" s="2689" t="s">
        <v>140</v>
      </c>
      <c r="C536" s="2688"/>
      <c r="D536" s="2688"/>
      <c r="E536" s="2688"/>
      <c r="F536" s="2688"/>
    </row>
    <row r="537" spans="2:6" ht="15.75" thickBot="1">
      <c r="B537" s="2689" t="s">
        <v>141</v>
      </c>
      <c r="C537" s="2688"/>
      <c r="D537" s="2688"/>
      <c r="E537" s="2688"/>
      <c r="F537" s="2688"/>
    </row>
    <row r="538" spans="2:6" ht="15.75" thickBot="1">
      <c r="B538" s="2689" t="s">
        <v>142</v>
      </c>
      <c r="C538" s="2688"/>
      <c r="D538" s="2688"/>
      <c r="E538" s="2688"/>
      <c r="F538" s="2688"/>
    </row>
    <row r="539" spans="2:6" ht="15.75" thickBot="1">
      <c r="B539" s="2687" t="s">
        <v>42</v>
      </c>
      <c r="C539" s="2691">
        <f>C540+C541+C542+C543</f>
        <v>0</v>
      </c>
      <c r="D539" s="2691">
        <f t="shared" ref="D539" si="107">D540+D541+D542+D543</f>
        <v>300000</v>
      </c>
      <c r="E539" s="2680">
        <v>448218</v>
      </c>
      <c r="F539" s="2680">
        <v>271712</v>
      </c>
    </row>
    <row r="540" spans="2:6" ht="15.75" thickBot="1">
      <c r="B540" s="2689" t="s">
        <v>135</v>
      </c>
      <c r="C540" s="2691"/>
      <c r="D540" s="2688">
        <v>300000</v>
      </c>
      <c r="E540" s="2680">
        <v>448218</v>
      </c>
      <c r="F540" s="2680">
        <v>271712</v>
      </c>
    </row>
    <row r="541" spans="2:6" ht="15.75" thickBot="1">
      <c r="B541" s="2689" t="s">
        <v>140</v>
      </c>
      <c r="C541" s="2691"/>
      <c r="D541" s="2688"/>
      <c r="E541" s="2688"/>
      <c r="F541" s="2688"/>
    </row>
    <row r="542" spans="2:6" ht="15.75" thickBot="1">
      <c r="B542" s="2689" t="s">
        <v>141</v>
      </c>
      <c r="C542" s="2691"/>
      <c r="D542" s="2688"/>
      <c r="E542" s="2688"/>
      <c r="F542" s="2688"/>
    </row>
    <row r="543" spans="2:6" ht="15.75" thickBot="1">
      <c r="B543" s="2689" t="s">
        <v>142</v>
      </c>
      <c r="C543" s="2691"/>
      <c r="D543" s="2688"/>
      <c r="E543" s="2688"/>
      <c r="F543" s="2688"/>
    </row>
    <row r="544" spans="2:6" ht="15.75" thickBot="1">
      <c r="B544" s="2693" t="s">
        <v>1246</v>
      </c>
      <c r="C544" s="2691">
        <f>C534+C539</f>
        <v>0</v>
      </c>
      <c r="D544" s="2691">
        <f t="shared" ref="D544:F544" si="108">D534+D539</f>
        <v>300000</v>
      </c>
      <c r="E544" s="2691">
        <f t="shared" si="108"/>
        <v>448218</v>
      </c>
      <c r="F544" s="2691">
        <f t="shared" si="108"/>
        <v>271712</v>
      </c>
    </row>
    <row r="545" spans="2:12" ht="68.25" thickBot="1">
      <c r="B545" s="2668" t="s">
        <v>2205</v>
      </c>
      <c r="C545" s="2725" t="s">
        <v>3759</v>
      </c>
      <c r="D545" s="2726" t="s">
        <v>137</v>
      </c>
      <c r="E545" s="2697" t="s">
        <v>3760</v>
      </c>
      <c r="F545" s="2671"/>
    </row>
    <row r="546" spans="2:12" ht="28.5" customHeight="1" thickBot="1">
      <c r="B546" s="2650" t="s">
        <v>14</v>
      </c>
      <c r="C546" s="2657" t="s">
        <v>3759</v>
      </c>
      <c r="D546" s="2658"/>
      <c r="E546" s="2658"/>
      <c r="F546" s="2659"/>
    </row>
    <row r="547" spans="2:12" ht="15.75" thickBot="1">
      <c r="B547" s="2650" t="s">
        <v>15</v>
      </c>
      <c r="C547" s="2675" t="s">
        <v>3739</v>
      </c>
      <c r="D547" s="2676"/>
      <c r="E547" s="2676"/>
      <c r="F547" s="2677"/>
    </row>
    <row r="548" spans="2:12" ht="12.75" customHeight="1">
      <c r="B548" s="2646"/>
      <c r="C548" s="2678">
        <v>2022</v>
      </c>
      <c r="D548" s="2678">
        <v>2023</v>
      </c>
      <c r="E548" s="2678">
        <v>2024</v>
      </c>
      <c r="F548" s="2678">
        <v>2025</v>
      </c>
    </row>
    <row r="549" spans="2:12" ht="9" customHeight="1" thickBot="1">
      <c r="B549" s="2648"/>
      <c r="C549" s="2679" t="s">
        <v>7</v>
      </c>
      <c r="D549" s="2679" t="s">
        <v>8</v>
      </c>
      <c r="E549" s="2679" t="s">
        <v>8</v>
      </c>
      <c r="F549" s="2679" t="s">
        <v>8</v>
      </c>
    </row>
    <row r="550" spans="2:12" ht="15.75" thickBot="1">
      <c r="B550" s="2650" t="s">
        <v>16</v>
      </c>
      <c r="C550" s="2650"/>
      <c r="D550" s="2681">
        <v>1</v>
      </c>
      <c r="E550" s="2681">
        <v>1</v>
      </c>
      <c r="F550" s="2681">
        <v>0</v>
      </c>
    </row>
    <row r="551" spans="2:12" ht="15.75" thickBot="1">
      <c r="B551" s="2650" t="s">
        <v>17</v>
      </c>
      <c r="C551" s="2680">
        <f>C569</f>
        <v>0</v>
      </c>
      <c r="D551" s="2680">
        <f t="shared" ref="D551:F551" si="109">D569</f>
        <v>130500</v>
      </c>
      <c r="E551" s="2680">
        <f t="shared" si="109"/>
        <v>0</v>
      </c>
      <c r="F551" s="2680">
        <f t="shared" si="109"/>
        <v>0</v>
      </c>
    </row>
    <row r="552" spans="2:12" ht="15.75" thickBot="1">
      <c r="B552" s="2650" t="s">
        <v>18</v>
      </c>
      <c r="C552" s="2680" t="e">
        <f>C551/C550</f>
        <v>#DIV/0!</v>
      </c>
      <c r="D552" s="2680">
        <f t="shared" ref="D552:F552" si="110">D551/D550</f>
        <v>130500</v>
      </c>
      <c r="E552" s="2680">
        <f t="shared" si="110"/>
        <v>0</v>
      </c>
      <c r="F552" s="2680" t="e">
        <f t="shared" si="110"/>
        <v>#DIV/0!</v>
      </c>
    </row>
    <row r="553" spans="2:12" ht="15.75" thickBot="1">
      <c r="B553" s="2650" t="s">
        <v>19</v>
      </c>
      <c r="C553" s="2681" t="s">
        <v>20</v>
      </c>
      <c r="D553" s="2682" t="e">
        <f>D550/C550-1</f>
        <v>#DIV/0!</v>
      </c>
      <c r="E553" s="2682">
        <f t="shared" ref="E553:F555" si="111">E550/D550-1</f>
        <v>0</v>
      </c>
      <c r="F553" s="2682">
        <f t="shared" si="111"/>
        <v>-1</v>
      </c>
      <c r="H553" s="2683"/>
      <c r="I553" s="2683"/>
      <c r="J553" s="2683"/>
      <c r="K553" s="2683"/>
      <c r="L553" s="2683"/>
    </row>
    <row r="554" spans="2:12" ht="15.75" thickBot="1">
      <c r="B554" s="2650" t="s">
        <v>21</v>
      </c>
      <c r="C554" s="2681" t="s">
        <v>20</v>
      </c>
      <c r="D554" s="2682" t="e">
        <f>D551/C551-1</f>
        <v>#DIV/0!</v>
      </c>
      <c r="E554" s="2682">
        <f t="shared" si="111"/>
        <v>-1</v>
      </c>
      <c r="F554" s="2682" t="e">
        <f t="shared" si="111"/>
        <v>#DIV/0!</v>
      </c>
    </row>
    <row r="555" spans="2:12" ht="15.75" thickBot="1">
      <c r="B555" s="2650" t="s">
        <v>22</v>
      </c>
      <c r="C555" s="2681" t="s">
        <v>20</v>
      </c>
      <c r="D555" s="2682" t="e">
        <f>D552/C552-1</f>
        <v>#DIV/0!</v>
      </c>
      <c r="E555" s="2682">
        <f t="shared" si="111"/>
        <v>-1</v>
      </c>
      <c r="F555" s="2682" t="e">
        <f t="shared" si="111"/>
        <v>#DIV/0!</v>
      </c>
    </row>
    <row r="556" spans="2:12" ht="15.75" thickBot="1">
      <c r="B556" s="2684" t="s">
        <v>3761</v>
      </c>
      <c r="C556" s="2685"/>
      <c r="D556" s="2685"/>
      <c r="E556" s="2685"/>
      <c r="F556" s="2686"/>
    </row>
    <row r="557" spans="2:12" ht="12.75" customHeight="1">
      <c r="B557" s="2646"/>
      <c r="C557" s="2678">
        <v>2022</v>
      </c>
      <c r="D557" s="2678">
        <v>2023</v>
      </c>
      <c r="E557" s="2678">
        <v>2024</v>
      </c>
      <c r="F557" s="2678">
        <v>2025</v>
      </c>
    </row>
    <row r="558" spans="2:12" ht="9" customHeight="1" thickBot="1">
      <c r="B558" s="2648"/>
      <c r="C558" s="2679" t="s">
        <v>7</v>
      </c>
      <c r="D558" s="2679" t="s">
        <v>8</v>
      </c>
      <c r="E558" s="2679" t="s">
        <v>8</v>
      </c>
      <c r="F558" s="2679" t="s">
        <v>8</v>
      </c>
    </row>
    <row r="559" spans="2:12" ht="15.75" thickBot="1">
      <c r="B559" s="2687" t="s">
        <v>41</v>
      </c>
      <c r="C559" s="2688">
        <f>C560+C561+C562+C563</f>
        <v>0</v>
      </c>
      <c r="D559" s="2688">
        <f t="shared" ref="D559:F559" si="112">D560+D561+D562+D563</f>
        <v>0</v>
      </c>
      <c r="E559" s="2688">
        <f t="shared" si="112"/>
        <v>0</v>
      </c>
      <c r="F559" s="2688">
        <f t="shared" si="112"/>
        <v>0</v>
      </c>
    </row>
    <row r="560" spans="2:12" ht="15.75" thickBot="1">
      <c r="B560" s="2689" t="s">
        <v>135</v>
      </c>
      <c r="C560" s="2688"/>
      <c r="D560" s="2688"/>
      <c r="E560" s="2688"/>
      <c r="F560" s="2688"/>
    </row>
    <row r="561" spans="2:6" ht="15.75" thickBot="1">
      <c r="B561" s="2689" t="s">
        <v>140</v>
      </c>
      <c r="C561" s="2688"/>
      <c r="D561" s="2688"/>
      <c r="E561" s="2688"/>
      <c r="F561" s="2688"/>
    </row>
    <row r="562" spans="2:6" ht="15.75" thickBot="1">
      <c r="B562" s="2689" t="s">
        <v>141</v>
      </c>
      <c r="C562" s="2688"/>
      <c r="D562" s="2688"/>
      <c r="E562" s="2688"/>
      <c r="F562" s="2688"/>
    </row>
    <row r="563" spans="2:6" ht="15.75" thickBot="1">
      <c r="B563" s="2689" t="s">
        <v>142</v>
      </c>
      <c r="C563" s="2688"/>
      <c r="D563" s="2688"/>
      <c r="E563" s="2688"/>
      <c r="F563" s="2688"/>
    </row>
    <row r="564" spans="2:6" ht="15.75" thickBot="1">
      <c r="B564" s="2687" t="s">
        <v>42</v>
      </c>
      <c r="C564" s="2691">
        <f>C565+C566+C567+C568</f>
        <v>0</v>
      </c>
      <c r="D564" s="2691">
        <f t="shared" ref="D564:F564" si="113">D565+D566+D567+D568</f>
        <v>130500</v>
      </c>
      <c r="E564" s="2691">
        <f t="shared" si="113"/>
        <v>0</v>
      </c>
      <c r="F564" s="2691">
        <f t="shared" si="113"/>
        <v>0</v>
      </c>
    </row>
    <row r="565" spans="2:6" ht="15.75" thickBot="1">
      <c r="B565" s="2689" t="s">
        <v>135</v>
      </c>
      <c r="C565" s="2691"/>
      <c r="D565" s="2688">
        <v>130500</v>
      </c>
      <c r="E565" s="2688"/>
      <c r="F565" s="2688"/>
    </row>
    <row r="566" spans="2:6" ht="15.75" thickBot="1">
      <c r="B566" s="2689" t="s">
        <v>140</v>
      </c>
      <c r="C566" s="2691"/>
      <c r="D566" s="2688"/>
      <c r="E566" s="2688"/>
      <c r="F566" s="2688"/>
    </row>
    <row r="567" spans="2:6" ht="15.75" thickBot="1">
      <c r="B567" s="2689" t="s">
        <v>141</v>
      </c>
      <c r="C567" s="2691"/>
      <c r="D567" s="2688"/>
      <c r="E567" s="2688"/>
      <c r="F567" s="2688"/>
    </row>
    <row r="568" spans="2:6" ht="15.75" thickBot="1">
      <c r="B568" s="2689" t="s">
        <v>142</v>
      </c>
      <c r="C568" s="2691"/>
      <c r="D568" s="2688"/>
      <c r="E568" s="2688"/>
      <c r="F568" s="2688"/>
    </row>
    <row r="569" spans="2:6" ht="15.75" thickBot="1">
      <c r="B569" s="2693" t="s">
        <v>2207</v>
      </c>
      <c r="C569" s="2691">
        <f>C559+C564</f>
        <v>0</v>
      </c>
      <c r="D569" s="2691">
        <f t="shared" ref="D569:F569" si="114">D559+D564</f>
        <v>130500</v>
      </c>
      <c r="E569" s="2691">
        <f t="shared" si="114"/>
        <v>0</v>
      </c>
      <c r="F569" s="2691">
        <f t="shared" si="114"/>
        <v>0</v>
      </c>
    </row>
    <row r="570" spans="2:6" ht="57" thickBot="1">
      <c r="B570" s="2668" t="s">
        <v>2208</v>
      </c>
      <c r="C570" s="2725" t="s">
        <v>3762</v>
      </c>
      <c r="D570" s="2726" t="s">
        <v>137</v>
      </c>
      <c r="E570" s="2697"/>
      <c r="F570" s="2671"/>
    </row>
    <row r="571" spans="2:6" ht="28.5" customHeight="1" thickBot="1">
      <c r="B571" s="2650" t="s">
        <v>14</v>
      </c>
      <c r="C571" s="2657" t="s">
        <v>3762</v>
      </c>
      <c r="D571" s="2658"/>
      <c r="E571" s="2658"/>
      <c r="F571" s="2659"/>
    </row>
    <row r="572" spans="2:6" ht="15.75" thickBot="1">
      <c r="B572" s="2650" t="s">
        <v>15</v>
      </c>
      <c r="C572" s="2675" t="s">
        <v>3739</v>
      </c>
      <c r="D572" s="2676"/>
      <c r="E572" s="2676"/>
      <c r="F572" s="2677"/>
    </row>
    <row r="573" spans="2:6" ht="12.75" customHeight="1">
      <c r="B573" s="2646"/>
      <c r="C573" s="2678">
        <v>2022</v>
      </c>
      <c r="D573" s="2678">
        <v>2023</v>
      </c>
      <c r="E573" s="2678">
        <v>2024</v>
      </c>
      <c r="F573" s="2678">
        <v>2025</v>
      </c>
    </row>
    <row r="574" spans="2:6" ht="9" customHeight="1" thickBot="1">
      <c r="B574" s="2648"/>
      <c r="C574" s="2679" t="s">
        <v>7</v>
      </c>
      <c r="D574" s="2679" t="s">
        <v>8</v>
      </c>
      <c r="E574" s="2679" t="s">
        <v>8</v>
      </c>
      <c r="F574" s="2679" t="s">
        <v>8</v>
      </c>
    </row>
    <row r="575" spans="2:6" ht="15.75" thickBot="1">
      <c r="B575" s="2650" t="s">
        <v>16</v>
      </c>
      <c r="C575" s="2650"/>
      <c r="D575" s="2681">
        <v>1</v>
      </c>
      <c r="E575" s="2681">
        <v>1</v>
      </c>
      <c r="F575" s="2681">
        <v>0</v>
      </c>
    </row>
    <row r="576" spans="2:6" ht="15.75" thickBot="1">
      <c r="B576" s="2650" t="s">
        <v>17</v>
      </c>
      <c r="C576" s="2680">
        <f>C594</f>
        <v>0</v>
      </c>
      <c r="D576" s="2680">
        <v>90000</v>
      </c>
      <c r="E576" s="2680">
        <v>0</v>
      </c>
      <c r="F576" s="2680">
        <f t="shared" ref="F576" si="115">F594</f>
        <v>0</v>
      </c>
    </row>
    <row r="577" spans="2:12" ht="15.75" thickBot="1">
      <c r="B577" s="2650" t="s">
        <v>18</v>
      </c>
      <c r="C577" s="2680" t="e">
        <f>C576/C575</f>
        <v>#DIV/0!</v>
      </c>
      <c r="D577" s="2680">
        <f t="shared" ref="D577:F577" si="116">D576/D575</f>
        <v>90000</v>
      </c>
      <c r="E577" s="2680">
        <f t="shared" si="116"/>
        <v>0</v>
      </c>
      <c r="F577" s="2680" t="e">
        <f t="shared" si="116"/>
        <v>#DIV/0!</v>
      </c>
    </row>
    <row r="578" spans="2:12" ht="15.75" thickBot="1">
      <c r="B578" s="2650" t="s">
        <v>19</v>
      </c>
      <c r="C578" s="2681" t="s">
        <v>20</v>
      </c>
      <c r="D578" s="2682" t="e">
        <f>D575/C575-1</f>
        <v>#DIV/0!</v>
      </c>
      <c r="E578" s="2682">
        <f t="shared" ref="E578:F580" si="117">E575/D575-1</f>
        <v>0</v>
      </c>
      <c r="F578" s="2682">
        <f t="shared" si="117"/>
        <v>-1</v>
      </c>
      <c r="H578" s="2683"/>
      <c r="I578" s="2683"/>
      <c r="J578" s="2683"/>
      <c r="K578" s="2683"/>
      <c r="L578" s="2683"/>
    </row>
    <row r="579" spans="2:12" ht="15.75" thickBot="1">
      <c r="B579" s="2650" t="s">
        <v>21</v>
      </c>
      <c r="C579" s="2681" t="s">
        <v>20</v>
      </c>
      <c r="D579" s="2682" t="e">
        <f>D576/C576-1</f>
        <v>#DIV/0!</v>
      </c>
      <c r="E579" s="2682">
        <f t="shared" si="117"/>
        <v>-1</v>
      </c>
      <c r="F579" s="2682" t="e">
        <f t="shared" si="117"/>
        <v>#DIV/0!</v>
      </c>
    </row>
    <row r="580" spans="2:12" ht="15.75" thickBot="1">
      <c r="B580" s="2650" t="s">
        <v>22</v>
      </c>
      <c r="C580" s="2681" t="s">
        <v>20</v>
      </c>
      <c r="D580" s="2682" t="e">
        <f>D577/C577-1</f>
        <v>#DIV/0!</v>
      </c>
      <c r="E580" s="2682">
        <f t="shared" si="117"/>
        <v>-1</v>
      </c>
      <c r="F580" s="2682" t="e">
        <f t="shared" si="117"/>
        <v>#DIV/0!</v>
      </c>
    </row>
    <row r="581" spans="2:12" ht="15.75" thickBot="1">
      <c r="B581" s="2684" t="s">
        <v>3763</v>
      </c>
      <c r="C581" s="2685"/>
      <c r="D581" s="2685"/>
      <c r="E581" s="2685"/>
      <c r="F581" s="2686"/>
    </row>
    <row r="582" spans="2:12" ht="12.75" customHeight="1">
      <c r="B582" s="2646"/>
      <c r="C582" s="2678">
        <v>2022</v>
      </c>
      <c r="D582" s="2678">
        <v>2023</v>
      </c>
      <c r="E582" s="2678">
        <v>2024</v>
      </c>
      <c r="F582" s="2678">
        <v>2025</v>
      </c>
    </row>
    <row r="583" spans="2:12" ht="9" customHeight="1" thickBot="1">
      <c r="B583" s="2648"/>
      <c r="C583" s="2679" t="s">
        <v>7</v>
      </c>
      <c r="D583" s="2679" t="s">
        <v>8</v>
      </c>
      <c r="E583" s="2679" t="s">
        <v>8</v>
      </c>
      <c r="F583" s="2679" t="s">
        <v>8</v>
      </c>
    </row>
    <row r="584" spans="2:12" ht="15.75" thickBot="1">
      <c r="B584" s="2687" t="s">
        <v>41</v>
      </c>
      <c r="C584" s="2688">
        <f>C585+C586+C587+C588</f>
        <v>0</v>
      </c>
      <c r="D584" s="2688">
        <f t="shared" ref="D584:F584" si="118">D585+D586+D587+D588</f>
        <v>0</v>
      </c>
      <c r="E584" s="2688">
        <f t="shared" si="118"/>
        <v>0</v>
      </c>
      <c r="F584" s="2688">
        <f t="shared" si="118"/>
        <v>0</v>
      </c>
    </row>
    <row r="585" spans="2:12" ht="15.75" thickBot="1">
      <c r="B585" s="2689" t="s">
        <v>135</v>
      </c>
      <c r="C585" s="2688"/>
      <c r="D585" s="2688"/>
      <c r="E585" s="2688"/>
      <c r="F585" s="2688"/>
    </row>
    <row r="586" spans="2:12" ht="15.75" thickBot="1">
      <c r="B586" s="2689" t="s">
        <v>140</v>
      </c>
      <c r="C586" s="2688"/>
      <c r="D586" s="2688"/>
      <c r="E586" s="2688"/>
      <c r="F586" s="2688"/>
    </row>
    <row r="587" spans="2:12" ht="15.75" thickBot="1">
      <c r="B587" s="2689" t="s">
        <v>141</v>
      </c>
      <c r="C587" s="2688"/>
      <c r="D587" s="2688"/>
      <c r="E587" s="2688"/>
      <c r="F587" s="2688"/>
    </row>
    <row r="588" spans="2:12" ht="15.75" thickBot="1">
      <c r="B588" s="2689" t="s">
        <v>142</v>
      </c>
      <c r="C588" s="2688"/>
      <c r="D588" s="2688"/>
      <c r="E588" s="2688"/>
      <c r="F588" s="2688"/>
    </row>
    <row r="589" spans="2:12" ht="15.75" thickBot="1">
      <c r="B589" s="2687" t="s">
        <v>42</v>
      </c>
      <c r="C589" s="2691">
        <f>C590+C591+C592+C593</f>
        <v>0</v>
      </c>
      <c r="D589" s="2691">
        <v>90000</v>
      </c>
      <c r="E589" s="2691"/>
      <c r="F589" s="2691">
        <f t="shared" ref="F589" si="119">F590+F591+F592+F593</f>
        <v>0</v>
      </c>
    </row>
    <row r="590" spans="2:12" ht="15.75" thickBot="1">
      <c r="B590" s="2689" t="s">
        <v>135</v>
      </c>
      <c r="C590" s="2691"/>
      <c r="D590" s="2688">
        <v>90000</v>
      </c>
      <c r="E590" s="2688"/>
      <c r="F590" s="2688"/>
    </row>
    <row r="591" spans="2:12" ht="15.75" thickBot="1">
      <c r="B591" s="2689" t="s">
        <v>140</v>
      </c>
      <c r="C591" s="2691"/>
      <c r="D591" s="2688"/>
      <c r="E591" s="2688"/>
      <c r="F591" s="2688"/>
    </row>
    <row r="592" spans="2:12" ht="15.75" thickBot="1">
      <c r="B592" s="2689" t="s">
        <v>141</v>
      </c>
      <c r="C592" s="2691"/>
      <c r="D592" s="2688"/>
      <c r="E592" s="2688"/>
      <c r="F592" s="2688"/>
    </row>
    <row r="593" spans="2:12" ht="15.75" thickBot="1">
      <c r="B593" s="2689" t="s">
        <v>142</v>
      </c>
      <c r="C593" s="2691"/>
      <c r="D593" s="2688"/>
      <c r="E593" s="2688"/>
      <c r="F593" s="2688"/>
    </row>
    <row r="594" spans="2:12" ht="15.75" thickBot="1">
      <c r="B594" s="2693" t="s">
        <v>2209</v>
      </c>
      <c r="C594" s="2691">
        <f>C584+C589</f>
        <v>0</v>
      </c>
      <c r="D594" s="2691">
        <f t="shared" ref="D594:F594" si="120">D584+D589</f>
        <v>90000</v>
      </c>
      <c r="E594" s="2691">
        <f t="shared" si="120"/>
        <v>0</v>
      </c>
      <c r="F594" s="2691">
        <f t="shared" si="120"/>
        <v>0</v>
      </c>
    </row>
    <row r="595" spans="2:12" ht="34.5" thickBot="1">
      <c r="B595" s="2668" t="s">
        <v>2210</v>
      </c>
      <c r="C595" s="2725" t="s">
        <v>3764</v>
      </c>
      <c r="D595" s="2726" t="s">
        <v>137</v>
      </c>
      <c r="E595" s="2731"/>
      <c r="F595" s="2732"/>
    </row>
    <row r="596" spans="2:12" ht="28.5" customHeight="1" thickBot="1">
      <c r="B596" s="2650" t="s">
        <v>14</v>
      </c>
      <c r="C596" s="2657" t="s">
        <v>3764</v>
      </c>
      <c r="D596" s="2658"/>
      <c r="E596" s="2658"/>
      <c r="F596" s="2659"/>
    </row>
    <row r="597" spans="2:12" ht="15.75" thickBot="1">
      <c r="B597" s="2650" t="s">
        <v>15</v>
      </c>
      <c r="C597" s="2675" t="s">
        <v>3739</v>
      </c>
      <c r="D597" s="2676"/>
      <c r="E597" s="2676"/>
      <c r="F597" s="2677"/>
    </row>
    <row r="598" spans="2:12" ht="12.75" customHeight="1">
      <c r="B598" s="2646"/>
      <c r="C598" s="2678">
        <v>2022</v>
      </c>
      <c r="D598" s="2678">
        <v>2023</v>
      </c>
      <c r="E598" s="2678">
        <v>2024</v>
      </c>
      <c r="F598" s="2678">
        <v>2025</v>
      </c>
    </row>
    <row r="599" spans="2:12" ht="9" customHeight="1" thickBot="1">
      <c r="B599" s="2648"/>
      <c r="C599" s="2679" t="s">
        <v>7</v>
      </c>
      <c r="D599" s="2679" t="s">
        <v>8</v>
      </c>
      <c r="E599" s="2679" t="s">
        <v>8</v>
      </c>
      <c r="F599" s="2679" t="s">
        <v>8</v>
      </c>
    </row>
    <row r="600" spans="2:12" ht="15.75" thickBot="1">
      <c r="B600" s="2650" t="s">
        <v>16</v>
      </c>
      <c r="C600" s="2650"/>
      <c r="D600" s="2681">
        <v>1</v>
      </c>
      <c r="E600" s="2681">
        <v>1</v>
      </c>
      <c r="F600" s="2681">
        <v>1</v>
      </c>
    </row>
    <row r="601" spans="2:12" ht="15.75" thickBot="1">
      <c r="B601" s="2650" t="s">
        <v>17</v>
      </c>
      <c r="C601" s="2680">
        <f>C619</f>
        <v>0</v>
      </c>
      <c r="D601" s="2680">
        <v>75000</v>
      </c>
      <c r="E601" s="2680">
        <v>80000</v>
      </c>
      <c r="F601" s="2680">
        <v>60000</v>
      </c>
    </row>
    <row r="602" spans="2:12" ht="15.75" thickBot="1">
      <c r="B602" s="2650" t="s">
        <v>18</v>
      </c>
      <c r="C602" s="2680" t="e">
        <f>C601/C600</f>
        <v>#DIV/0!</v>
      </c>
      <c r="D602" s="2680">
        <f t="shared" ref="D602:F602" si="121">D601/D600</f>
        <v>75000</v>
      </c>
      <c r="E602" s="2680">
        <f t="shared" si="121"/>
        <v>80000</v>
      </c>
      <c r="F602" s="2680">
        <f t="shared" si="121"/>
        <v>60000</v>
      </c>
    </row>
    <row r="603" spans="2:12" ht="15.75" thickBot="1">
      <c r="B603" s="2650" t="s">
        <v>19</v>
      </c>
      <c r="C603" s="2681" t="s">
        <v>20</v>
      </c>
      <c r="D603" s="2682" t="e">
        <f>D600/C600-1</f>
        <v>#DIV/0!</v>
      </c>
      <c r="E603" s="2682">
        <f t="shared" ref="E603:F605" si="122">E600/D600-1</f>
        <v>0</v>
      </c>
      <c r="F603" s="2682">
        <f t="shared" si="122"/>
        <v>0</v>
      </c>
      <c r="H603" s="2683"/>
      <c r="I603" s="2683"/>
      <c r="J603" s="2683"/>
      <c r="K603" s="2683"/>
      <c r="L603" s="2683"/>
    </row>
    <row r="604" spans="2:12" ht="15.75" thickBot="1">
      <c r="B604" s="2650" t="s">
        <v>21</v>
      </c>
      <c r="C604" s="2681" t="s">
        <v>20</v>
      </c>
      <c r="D604" s="2682" t="e">
        <f>D601/C601-1</f>
        <v>#DIV/0!</v>
      </c>
      <c r="E604" s="2682">
        <f t="shared" si="122"/>
        <v>6.6666666666666652E-2</v>
      </c>
      <c r="F604" s="2682">
        <f t="shared" si="122"/>
        <v>-0.25</v>
      </c>
    </row>
    <row r="605" spans="2:12" ht="15.75" thickBot="1">
      <c r="B605" s="2650" t="s">
        <v>22</v>
      </c>
      <c r="C605" s="2681" t="s">
        <v>20</v>
      </c>
      <c r="D605" s="2682" t="e">
        <f>D602/C602-1</f>
        <v>#DIV/0!</v>
      </c>
      <c r="E605" s="2682">
        <f t="shared" si="122"/>
        <v>6.6666666666666652E-2</v>
      </c>
      <c r="F605" s="2682">
        <f t="shared" si="122"/>
        <v>-0.25</v>
      </c>
    </row>
    <row r="606" spans="2:12" ht="15.75" thickBot="1">
      <c r="B606" s="2684" t="s">
        <v>3765</v>
      </c>
      <c r="C606" s="2685"/>
      <c r="D606" s="2685"/>
      <c r="E606" s="2685"/>
      <c r="F606" s="2686"/>
    </row>
    <row r="607" spans="2:12" ht="12.75" customHeight="1">
      <c r="B607" s="2646"/>
      <c r="C607" s="2678">
        <v>2022</v>
      </c>
      <c r="D607" s="2678">
        <v>2023</v>
      </c>
      <c r="E607" s="2678">
        <v>2024</v>
      </c>
      <c r="F607" s="2678">
        <v>2025</v>
      </c>
    </row>
    <row r="608" spans="2:12" ht="9" customHeight="1" thickBot="1">
      <c r="B608" s="2648"/>
      <c r="C608" s="2679" t="s">
        <v>7</v>
      </c>
      <c r="D608" s="2679" t="s">
        <v>8</v>
      </c>
      <c r="E608" s="2679" t="s">
        <v>8</v>
      </c>
      <c r="F608" s="2679" t="s">
        <v>8</v>
      </c>
    </row>
    <row r="609" spans="2:6" ht="15.75" thickBot="1">
      <c r="B609" s="2687" t="s">
        <v>41</v>
      </c>
      <c r="C609" s="2688">
        <f>C610+C611+C612+C613</f>
        <v>0</v>
      </c>
      <c r="D609" s="2688">
        <f t="shared" ref="D609:F609" si="123">D610+D611+D612+D613</f>
        <v>0</v>
      </c>
      <c r="E609" s="2688">
        <f t="shared" si="123"/>
        <v>0</v>
      </c>
      <c r="F609" s="2688">
        <f t="shared" si="123"/>
        <v>0</v>
      </c>
    </row>
    <row r="610" spans="2:6" ht="15.75" thickBot="1">
      <c r="B610" s="2689" t="s">
        <v>135</v>
      </c>
      <c r="C610" s="2688"/>
      <c r="D610" s="2688"/>
      <c r="E610" s="2688"/>
      <c r="F610" s="2688"/>
    </row>
    <row r="611" spans="2:6" ht="15.75" thickBot="1">
      <c r="B611" s="2689" t="s">
        <v>140</v>
      </c>
      <c r="C611" s="2688"/>
      <c r="D611" s="2688"/>
      <c r="E611" s="2688"/>
      <c r="F611" s="2688"/>
    </row>
    <row r="612" spans="2:6" ht="15.75" thickBot="1">
      <c r="B612" s="2689" t="s">
        <v>141</v>
      </c>
      <c r="C612" s="2688"/>
      <c r="D612" s="2688"/>
      <c r="E612" s="2688"/>
      <c r="F612" s="2688"/>
    </row>
    <row r="613" spans="2:6" ht="15.75" thickBot="1">
      <c r="B613" s="2689" t="s">
        <v>142</v>
      </c>
      <c r="C613" s="2688"/>
      <c r="D613" s="2688"/>
      <c r="E613" s="2688"/>
      <c r="F613" s="2688"/>
    </row>
    <row r="614" spans="2:6" ht="15.75" thickBot="1">
      <c r="B614" s="2687" t="s">
        <v>42</v>
      </c>
      <c r="C614" s="2691">
        <f>C615+C616+C617+C618</f>
        <v>0</v>
      </c>
      <c r="D614" s="2680">
        <v>75000</v>
      </c>
      <c r="E614" s="2680">
        <v>80000</v>
      </c>
      <c r="F614" s="2680">
        <v>60000</v>
      </c>
    </row>
    <row r="615" spans="2:6" ht="15.75" thickBot="1">
      <c r="B615" s="2689" t="s">
        <v>135</v>
      </c>
      <c r="C615" s="2691"/>
      <c r="D615" s="2680">
        <v>75000</v>
      </c>
      <c r="E615" s="2680">
        <v>80000</v>
      </c>
      <c r="F615" s="2680">
        <v>60000</v>
      </c>
    </row>
    <row r="616" spans="2:6" ht="15.75" thickBot="1">
      <c r="B616" s="2689" t="s">
        <v>140</v>
      </c>
      <c r="C616" s="2691"/>
      <c r="D616" s="2688"/>
      <c r="E616" s="2688"/>
      <c r="F616" s="2688"/>
    </row>
    <row r="617" spans="2:6" ht="15.75" thickBot="1">
      <c r="B617" s="2689" t="s">
        <v>141</v>
      </c>
      <c r="C617" s="2691"/>
      <c r="D617" s="2688"/>
      <c r="E617" s="2688"/>
      <c r="F617" s="2688"/>
    </row>
    <row r="618" spans="2:6" ht="15.75" thickBot="1">
      <c r="B618" s="2689" t="s">
        <v>142</v>
      </c>
      <c r="C618" s="2691"/>
      <c r="D618" s="2688"/>
      <c r="E618" s="2688"/>
      <c r="F618" s="2688"/>
    </row>
    <row r="619" spans="2:6" ht="15.75" thickBot="1">
      <c r="B619" s="2693" t="s">
        <v>2211</v>
      </c>
      <c r="C619" s="2691">
        <f>C609+C614</f>
        <v>0</v>
      </c>
      <c r="D619" s="2691">
        <f t="shared" ref="D619:F619" si="124">D609+D614</f>
        <v>75000</v>
      </c>
      <c r="E619" s="2691">
        <f t="shared" si="124"/>
        <v>80000</v>
      </c>
      <c r="F619" s="2691">
        <f t="shared" si="124"/>
        <v>60000</v>
      </c>
    </row>
    <row r="620" spans="2:6" ht="57.75" thickBot="1">
      <c r="B620" s="2668" t="s">
        <v>2212</v>
      </c>
      <c r="C620" s="2737" t="s">
        <v>3766</v>
      </c>
      <c r="D620" s="2726" t="s">
        <v>137</v>
      </c>
      <c r="E620" s="2697"/>
      <c r="F620" s="2671"/>
    </row>
    <row r="621" spans="2:6" ht="28.5" customHeight="1" thickBot="1">
      <c r="B621" s="2650" t="s">
        <v>14</v>
      </c>
      <c r="C621" s="2657" t="s">
        <v>3766</v>
      </c>
      <c r="D621" s="2658"/>
      <c r="E621" s="2658"/>
      <c r="F621" s="2659"/>
    </row>
    <row r="622" spans="2:6" ht="15.75" thickBot="1">
      <c r="B622" s="2650" t="s">
        <v>15</v>
      </c>
      <c r="C622" s="2675" t="s">
        <v>3739</v>
      </c>
      <c r="D622" s="2676"/>
      <c r="E622" s="2676"/>
      <c r="F622" s="2677"/>
    </row>
    <row r="623" spans="2:6" ht="12.75" customHeight="1">
      <c r="B623" s="2646"/>
      <c r="C623" s="2678">
        <v>2022</v>
      </c>
      <c r="D623" s="2678">
        <v>2023</v>
      </c>
      <c r="E623" s="2678">
        <v>2024</v>
      </c>
      <c r="F623" s="2678">
        <v>2025</v>
      </c>
    </row>
    <row r="624" spans="2:6" ht="9" customHeight="1" thickBot="1">
      <c r="B624" s="2648"/>
      <c r="C624" s="2679" t="s">
        <v>7</v>
      </c>
      <c r="D624" s="2679" t="s">
        <v>8</v>
      </c>
      <c r="E624" s="2679" t="s">
        <v>8</v>
      </c>
      <c r="F624" s="2679" t="s">
        <v>8</v>
      </c>
    </row>
    <row r="625" spans="2:12" ht="15.75" thickBot="1">
      <c r="B625" s="2650" t="s">
        <v>16</v>
      </c>
      <c r="C625" s="2650"/>
      <c r="D625" s="2681">
        <v>1</v>
      </c>
      <c r="E625" s="2681">
        <v>1</v>
      </c>
      <c r="F625" s="2681">
        <v>1</v>
      </c>
    </row>
    <row r="626" spans="2:12" ht="15.75" thickBot="1">
      <c r="B626" s="2650" t="s">
        <v>17</v>
      </c>
      <c r="C626" s="2680">
        <f>C644</f>
        <v>0</v>
      </c>
      <c r="D626" s="2680">
        <v>75000</v>
      </c>
      <c r="E626" s="2680">
        <v>75000</v>
      </c>
      <c r="F626" s="2680">
        <v>60000</v>
      </c>
    </row>
    <row r="627" spans="2:12" ht="15.75" thickBot="1">
      <c r="B627" s="2650" t="s">
        <v>18</v>
      </c>
      <c r="C627" s="2680" t="e">
        <f>C626/C625</f>
        <v>#DIV/0!</v>
      </c>
      <c r="D627" s="2680">
        <f t="shared" ref="D627:F627" si="125">D626/D625</f>
        <v>75000</v>
      </c>
      <c r="E627" s="2680">
        <f t="shared" si="125"/>
        <v>75000</v>
      </c>
      <c r="F627" s="2680">
        <f t="shared" si="125"/>
        <v>60000</v>
      </c>
    </row>
    <row r="628" spans="2:12" ht="15.75" thickBot="1">
      <c r="B628" s="2650" t="s">
        <v>19</v>
      </c>
      <c r="C628" s="2681" t="s">
        <v>20</v>
      </c>
      <c r="D628" s="2682" t="e">
        <f>D625/C625-1</f>
        <v>#DIV/0!</v>
      </c>
      <c r="E628" s="2682">
        <f t="shared" ref="E628:F630" si="126">E625/D625-1</f>
        <v>0</v>
      </c>
      <c r="F628" s="2682">
        <f t="shared" si="126"/>
        <v>0</v>
      </c>
      <c r="H628" s="2683"/>
      <c r="I628" s="2683"/>
      <c r="J628" s="2683"/>
      <c r="K628" s="2683"/>
      <c r="L628" s="2683"/>
    </row>
    <row r="629" spans="2:12" ht="15.75" thickBot="1">
      <c r="B629" s="2650" t="s">
        <v>21</v>
      </c>
      <c r="C629" s="2681" t="s">
        <v>20</v>
      </c>
      <c r="D629" s="2682" t="e">
        <f>D626/C626-1</f>
        <v>#DIV/0!</v>
      </c>
      <c r="E629" s="2682">
        <f t="shared" si="126"/>
        <v>0</v>
      </c>
      <c r="F629" s="2682">
        <f t="shared" si="126"/>
        <v>-0.19999999999999996</v>
      </c>
    </row>
    <row r="630" spans="2:12" ht="15.75" thickBot="1">
      <c r="B630" s="2650" t="s">
        <v>22</v>
      </c>
      <c r="C630" s="2681" t="s">
        <v>20</v>
      </c>
      <c r="D630" s="2682" t="e">
        <f>D627/C627-1</f>
        <v>#DIV/0!</v>
      </c>
      <c r="E630" s="2682">
        <f t="shared" si="126"/>
        <v>0</v>
      </c>
      <c r="F630" s="2682">
        <f t="shared" si="126"/>
        <v>-0.19999999999999996</v>
      </c>
    </row>
    <row r="631" spans="2:12" ht="15.75" thickBot="1">
      <c r="B631" s="2684" t="s">
        <v>3767</v>
      </c>
      <c r="C631" s="2685"/>
      <c r="D631" s="2685"/>
      <c r="E631" s="2685"/>
      <c r="F631" s="2686"/>
    </row>
    <row r="632" spans="2:12" ht="12.75" customHeight="1">
      <c r="B632" s="2646"/>
      <c r="C632" s="2678">
        <v>2022</v>
      </c>
      <c r="D632" s="2678">
        <v>2023</v>
      </c>
      <c r="E632" s="2678">
        <v>2024</v>
      </c>
      <c r="F632" s="2678">
        <v>2025</v>
      </c>
    </row>
    <row r="633" spans="2:12" ht="9" customHeight="1" thickBot="1">
      <c r="B633" s="2648"/>
      <c r="C633" s="2679" t="s">
        <v>7</v>
      </c>
      <c r="D633" s="2679" t="s">
        <v>8</v>
      </c>
      <c r="E633" s="2679" t="s">
        <v>8</v>
      </c>
      <c r="F633" s="2679" t="s">
        <v>8</v>
      </c>
    </row>
    <row r="634" spans="2:12" ht="15.75" thickBot="1">
      <c r="B634" s="2687" t="s">
        <v>41</v>
      </c>
      <c r="C634" s="2688">
        <f>C635+C636+C637+C638</f>
        <v>0</v>
      </c>
      <c r="D634" s="2688">
        <f t="shared" ref="D634:F634" si="127">D635+D636+D637+D638</f>
        <v>0</v>
      </c>
      <c r="E634" s="2688">
        <f t="shared" si="127"/>
        <v>0</v>
      </c>
      <c r="F634" s="2688">
        <f t="shared" si="127"/>
        <v>0</v>
      </c>
    </row>
    <row r="635" spans="2:12" ht="15.75" thickBot="1">
      <c r="B635" s="2689" t="s">
        <v>135</v>
      </c>
      <c r="C635" s="2688"/>
      <c r="D635" s="2688"/>
      <c r="E635" s="2688"/>
      <c r="F635" s="2688"/>
    </row>
    <row r="636" spans="2:12" ht="15.75" thickBot="1">
      <c r="B636" s="2689" t="s">
        <v>140</v>
      </c>
      <c r="C636" s="2688"/>
      <c r="D636" s="2688"/>
      <c r="E636" s="2688"/>
      <c r="F636" s="2688"/>
    </row>
    <row r="637" spans="2:12" ht="15.75" thickBot="1">
      <c r="B637" s="2689" t="s">
        <v>141</v>
      </c>
      <c r="C637" s="2688"/>
      <c r="D637" s="2688"/>
      <c r="E637" s="2688"/>
      <c r="F637" s="2688"/>
    </row>
    <row r="638" spans="2:12" ht="15.75" thickBot="1">
      <c r="B638" s="2689" t="s">
        <v>142</v>
      </c>
      <c r="C638" s="2688"/>
      <c r="D638" s="2688"/>
      <c r="E638" s="2688"/>
      <c r="F638" s="2688"/>
    </row>
    <row r="639" spans="2:12" ht="15.75" thickBot="1">
      <c r="B639" s="2687" t="s">
        <v>42</v>
      </c>
      <c r="C639" s="2691">
        <f>C640+C641+C642+C643</f>
        <v>0</v>
      </c>
      <c r="D639" s="2680">
        <v>75000</v>
      </c>
      <c r="E639" s="2680">
        <v>75000</v>
      </c>
      <c r="F639" s="2680">
        <v>60000</v>
      </c>
    </row>
    <row r="640" spans="2:12" ht="15.75" thickBot="1">
      <c r="B640" s="2689" t="s">
        <v>135</v>
      </c>
      <c r="C640" s="2691"/>
      <c r="D640" s="2680">
        <v>75000</v>
      </c>
      <c r="E640" s="2680">
        <v>75000</v>
      </c>
      <c r="F640" s="2680">
        <v>60000</v>
      </c>
    </row>
    <row r="641" spans="2:12" ht="15.75" thickBot="1">
      <c r="B641" s="2689" t="s">
        <v>140</v>
      </c>
      <c r="C641" s="2691"/>
      <c r="D641" s="2688"/>
      <c r="E641" s="2688"/>
      <c r="F641" s="2688"/>
    </row>
    <row r="642" spans="2:12" ht="15.75" thickBot="1">
      <c r="B642" s="2689" t="s">
        <v>141</v>
      </c>
      <c r="C642" s="2691"/>
      <c r="D642" s="2688"/>
      <c r="E642" s="2688"/>
      <c r="F642" s="2688"/>
    </row>
    <row r="643" spans="2:12" ht="15.75" thickBot="1">
      <c r="B643" s="2689" t="s">
        <v>142</v>
      </c>
      <c r="C643" s="2691"/>
      <c r="D643" s="2688"/>
      <c r="E643" s="2688"/>
      <c r="F643" s="2688"/>
    </row>
    <row r="644" spans="2:12" ht="15.75" thickBot="1">
      <c r="B644" s="2693" t="s">
        <v>2213</v>
      </c>
      <c r="C644" s="2691">
        <f>C634+C639</f>
        <v>0</v>
      </c>
      <c r="D644" s="2691">
        <f t="shared" ref="D644:F644" si="128">D634+D639</f>
        <v>75000</v>
      </c>
      <c r="E644" s="2691">
        <f t="shared" si="128"/>
        <v>75000</v>
      </c>
      <c r="F644" s="2691">
        <f t="shared" si="128"/>
        <v>60000</v>
      </c>
    </row>
    <row r="645" spans="2:12" ht="34.5" thickBot="1">
      <c r="B645" s="2668" t="s">
        <v>3768</v>
      </c>
      <c r="C645" s="2725" t="s">
        <v>3769</v>
      </c>
      <c r="D645" s="2726" t="s">
        <v>137</v>
      </c>
      <c r="E645" s="2697"/>
      <c r="F645" s="2671"/>
    </row>
    <row r="646" spans="2:12" ht="28.5" customHeight="1" thickBot="1">
      <c r="B646" s="2650" t="s">
        <v>14</v>
      </c>
      <c r="C646" s="2657" t="s">
        <v>3769</v>
      </c>
      <c r="D646" s="2658"/>
      <c r="E646" s="2658"/>
      <c r="F646" s="2659"/>
    </row>
    <row r="647" spans="2:12" ht="15.75" thickBot="1">
      <c r="B647" s="2650" t="s">
        <v>15</v>
      </c>
      <c r="C647" s="2675" t="s">
        <v>3739</v>
      </c>
      <c r="D647" s="2676"/>
      <c r="E647" s="2676"/>
      <c r="F647" s="2677"/>
    </row>
    <row r="648" spans="2:12" ht="12.75" customHeight="1">
      <c r="B648" s="2646"/>
      <c r="C648" s="2678">
        <v>2022</v>
      </c>
      <c r="D648" s="2678">
        <v>2023</v>
      </c>
      <c r="E648" s="2678">
        <v>2024</v>
      </c>
      <c r="F648" s="2678">
        <v>2025</v>
      </c>
    </row>
    <row r="649" spans="2:12" ht="9" customHeight="1" thickBot="1">
      <c r="B649" s="2648"/>
      <c r="C649" s="2679" t="s">
        <v>7</v>
      </c>
      <c r="D649" s="2679" t="s">
        <v>8</v>
      </c>
      <c r="E649" s="2679" t="s">
        <v>8</v>
      </c>
      <c r="F649" s="2679" t="s">
        <v>8</v>
      </c>
    </row>
    <row r="650" spans="2:12" ht="15.75" thickBot="1">
      <c r="B650" s="2650" t="s">
        <v>16</v>
      </c>
      <c r="C650" s="2650"/>
      <c r="D650" s="2681">
        <v>1</v>
      </c>
      <c r="E650" s="2681"/>
      <c r="F650" s="2650"/>
    </row>
    <row r="651" spans="2:12" ht="15.75" thickBot="1">
      <c r="B651" s="2650" t="s">
        <v>17</v>
      </c>
      <c r="C651" s="2680">
        <f>C669</f>
        <v>0</v>
      </c>
      <c r="D651" s="2680">
        <v>37000</v>
      </c>
      <c r="E651" s="2680">
        <f t="shared" ref="E651:F651" si="129">E669</f>
        <v>0</v>
      </c>
      <c r="F651" s="2680">
        <f t="shared" si="129"/>
        <v>0</v>
      </c>
    </row>
    <row r="652" spans="2:12" ht="15.75" thickBot="1">
      <c r="B652" s="2650" t="s">
        <v>18</v>
      </c>
      <c r="C652" s="2680" t="e">
        <f>C651/C650</f>
        <v>#DIV/0!</v>
      </c>
      <c r="D652" s="2680">
        <f t="shared" ref="D652:F652" si="130">D651/D650</f>
        <v>37000</v>
      </c>
      <c r="E652" s="2680" t="e">
        <f t="shared" si="130"/>
        <v>#DIV/0!</v>
      </c>
      <c r="F652" s="2680" t="e">
        <f t="shared" si="130"/>
        <v>#DIV/0!</v>
      </c>
    </row>
    <row r="653" spans="2:12" ht="15.75" thickBot="1">
      <c r="B653" s="2650" t="s">
        <v>19</v>
      </c>
      <c r="C653" s="2681" t="s">
        <v>20</v>
      </c>
      <c r="D653" s="2682" t="e">
        <f>D650/C650-1</f>
        <v>#DIV/0!</v>
      </c>
      <c r="E653" s="2682">
        <f t="shared" ref="E653:F655" si="131">E650/D650-1</f>
        <v>-1</v>
      </c>
      <c r="F653" s="2682" t="e">
        <f t="shared" si="131"/>
        <v>#DIV/0!</v>
      </c>
      <c r="H653" s="2683"/>
      <c r="I653" s="2683"/>
      <c r="J653" s="2683"/>
      <c r="K653" s="2683"/>
      <c r="L653" s="2683"/>
    </row>
    <row r="654" spans="2:12" ht="15.75" thickBot="1">
      <c r="B654" s="2650" t="s">
        <v>21</v>
      </c>
      <c r="C654" s="2681" t="s">
        <v>20</v>
      </c>
      <c r="D654" s="2682" t="e">
        <f>D651/C651-1</f>
        <v>#DIV/0!</v>
      </c>
      <c r="E654" s="2682">
        <f t="shared" si="131"/>
        <v>-1</v>
      </c>
      <c r="F654" s="2682" t="e">
        <f t="shared" si="131"/>
        <v>#DIV/0!</v>
      </c>
    </row>
    <row r="655" spans="2:12" ht="15.75" thickBot="1">
      <c r="B655" s="2650" t="s">
        <v>22</v>
      </c>
      <c r="C655" s="2681" t="s">
        <v>20</v>
      </c>
      <c r="D655" s="2682" t="e">
        <f>D652/C652-1</f>
        <v>#DIV/0!</v>
      </c>
      <c r="E655" s="2682" t="e">
        <f t="shared" si="131"/>
        <v>#DIV/0!</v>
      </c>
      <c r="F655" s="2682" t="e">
        <f t="shared" si="131"/>
        <v>#DIV/0!</v>
      </c>
    </row>
    <row r="656" spans="2:12" ht="15.75" thickBot="1">
      <c r="B656" s="2684" t="s">
        <v>3770</v>
      </c>
      <c r="C656" s="2685"/>
      <c r="D656" s="2685"/>
      <c r="E656" s="2685"/>
      <c r="F656" s="2686"/>
    </row>
    <row r="657" spans="2:6" ht="12.75" customHeight="1">
      <c r="B657" s="2646"/>
      <c r="C657" s="2678">
        <v>2022</v>
      </c>
      <c r="D657" s="2678">
        <v>2023</v>
      </c>
      <c r="E657" s="2678">
        <v>2024</v>
      </c>
      <c r="F657" s="2678">
        <v>2025</v>
      </c>
    </row>
    <row r="658" spans="2:6" ht="9" customHeight="1" thickBot="1">
      <c r="B658" s="2648"/>
      <c r="C658" s="2679" t="s">
        <v>7</v>
      </c>
      <c r="D658" s="2679" t="s">
        <v>8</v>
      </c>
      <c r="E658" s="2679" t="s">
        <v>8</v>
      </c>
      <c r="F658" s="2679" t="s">
        <v>8</v>
      </c>
    </row>
    <row r="659" spans="2:6" ht="15.75" thickBot="1">
      <c r="B659" s="2687" t="s">
        <v>41</v>
      </c>
      <c r="C659" s="2688">
        <f>C660+C661+C662+C663</f>
        <v>0</v>
      </c>
      <c r="D659" s="2688">
        <f t="shared" ref="D659:F659" si="132">D660+D661+D662+D663</f>
        <v>0</v>
      </c>
      <c r="E659" s="2688">
        <f t="shared" si="132"/>
        <v>0</v>
      </c>
      <c r="F659" s="2688">
        <f t="shared" si="132"/>
        <v>0</v>
      </c>
    </row>
    <row r="660" spans="2:6" ht="15.75" thickBot="1">
      <c r="B660" s="2689" t="s">
        <v>135</v>
      </c>
      <c r="C660" s="2688"/>
      <c r="D660" s="2688"/>
      <c r="E660" s="2688"/>
      <c r="F660" s="2688"/>
    </row>
    <row r="661" spans="2:6" ht="15.75" thickBot="1">
      <c r="B661" s="2689" t="s">
        <v>140</v>
      </c>
      <c r="C661" s="2688"/>
      <c r="D661" s="2688"/>
      <c r="E661" s="2688"/>
      <c r="F661" s="2688"/>
    </row>
    <row r="662" spans="2:6" ht="15.75" thickBot="1">
      <c r="B662" s="2689" t="s">
        <v>141</v>
      </c>
      <c r="C662" s="2688"/>
      <c r="D662" s="2688"/>
      <c r="E662" s="2688"/>
      <c r="F662" s="2688"/>
    </row>
    <row r="663" spans="2:6" ht="15.75" thickBot="1">
      <c r="B663" s="2689" t="s">
        <v>142</v>
      </c>
      <c r="C663" s="2688"/>
      <c r="D663" s="2688"/>
      <c r="E663" s="2688"/>
      <c r="F663" s="2688"/>
    </row>
    <row r="664" spans="2:6" ht="15.75" thickBot="1">
      <c r="B664" s="2687" t="s">
        <v>42</v>
      </c>
      <c r="C664" s="2691">
        <f>C665+C666+C667+C668</f>
        <v>0</v>
      </c>
      <c r="D664" s="2691">
        <v>37000</v>
      </c>
      <c r="E664" s="2691">
        <f t="shared" ref="E664:F664" si="133">E665+E666+E667+E668</f>
        <v>0</v>
      </c>
      <c r="F664" s="2691">
        <f t="shared" si="133"/>
        <v>0</v>
      </c>
    </row>
    <row r="665" spans="2:6" ht="15.75" thickBot="1">
      <c r="B665" s="2689" t="s">
        <v>135</v>
      </c>
      <c r="C665" s="2691"/>
      <c r="D665" s="2688">
        <v>37000</v>
      </c>
      <c r="E665" s="2688"/>
      <c r="F665" s="2688"/>
    </row>
    <row r="666" spans="2:6" ht="15.75" thickBot="1">
      <c r="B666" s="2689" t="s">
        <v>140</v>
      </c>
      <c r="C666" s="2691"/>
      <c r="D666" s="2688"/>
      <c r="E666" s="2688"/>
      <c r="F666" s="2688"/>
    </row>
    <row r="667" spans="2:6" ht="15.75" thickBot="1">
      <c r="B667" s="2689" t="s">
        <v>141</v>
      </c>
      <c r="C667" s="2691"/>
      <c r="D667" s="2688"/>
      <c r="E667" s="2688"/>
      <c r="F667" s="2688"/>
    </row>
    <row r="668" spans="2:6" ht="15.75" thickBot="1">
      <c r="B668" s="2689" t="s">
        <v>142</v>
      </c>
      <c r="C668" s="2691"/>
      <c r="D668" s="2688"/>
      <c r="E668" s="2688"/>
      <c r="F668" s="2688"/>
    </row>
    <row r="669" spans="2:6" ht="15.75" thickBot="1">
      <c r="B669" s="2693" t="s">
        <v>3139</v>
      </c>
      <c r="C669" s="2691">
        <f>C659+C664</f>
        <v>0</v>
      </c>
      <c r="D669" s="2691">
        <f t="shared" ref="D669:F669" si="134">D659+D664</f>
        <v>37000</v>
      </c>
      <c r="E669" s="2691">
        <f t="shared" si="134"/>
        <v>0</v>
      </c>
      <c r="F669" s="2691">
        <f t="shared" si="134"/>
        <v>0</v>
      </c>
    </row>
    <row r="670" spans="2:6" ht="35.25" thickBot="1">
      <c r="B670" s="2668" t="s">
        <v>3771</v>
      </c>
      <c r="C670" s="2738" t="s">
        <v>3772</v>
      </c>
      <c r="D670" s="2726" t="s">
        <v>137</v>
      </c>
      <c r="E670" s="2731"/>
      <c r="F670" s="2732"/>
    </row>
    <row r="671" spans="2:6" ht="28.5" customHeight="1" thickBot="1">
      <c r="B671" s="2650" t="s">
        <v>14</v>
      </c>
      <c r="C671" s="2657" t="s">
        <v>3772</v>
      </c>
      <c r="D671" s="2658"/>
      <c r="E671" s="2658"/>
      <c r="F671" s="2659"/>
    </row>
    <row r="672" spans="2:6" ht="15.75" thickBot="1">
      <c r="B672" s="2650" t="s">
        <v>15</v>
      </c>
      <c r="C672" s="2675" t="s">
        <v>3739</v>
      </c>
      <c r="D672" s="2676"/>
      <c r="E672" s="2676"/>
      <c r="F672" s="2677"/>
    </row>
    <row r="673" spans="2:12" ht="12.75" customHeight="1">
      <c r="B673" s="2646"/>
      <c r="C673" s="2678">
        <v>2022</v>
      </c>
      <c r="D673" s="2678">
        <v>2023</v>
      </c>
      <c r="E673" s="2678">
        <v>2024</v>
      </c>
      <c r="F673" s="2678">
        <v>2025</v>
      </c>
    </row>
    <row r="674" spans="2:12" ht="9" customHeight="1" thickBot="1">
      <c r="B674" s="2648"/>
      <c r="C674" s="2679" t="s">
        <v>7</v>
      </c>
      <c r="D674" s="2679" t="s">
        <v>8</v>
      </c>
      <c r="E674" s="2679" t="s">
        <v>8</v>
      </c>
      <c r="F674" s="2679" t="s">
        <v>8</v>
      </c>
    </row>
    <row r="675" spans="2:12" ht="15.75" thickBot="1">
      <c r="B675" s="2650" t="s">
        <v>16</v>
      </c>
      <c r="C675" s="2650"/>
      <c r="D675" s="2681">
        <v>1</v>
      </c>
      <c r="E675" s="2681">
        <v>1</v>
      </c>
      <c r="F675" s="2650">
        <v>1</v>
      </c>
    </row>
    <row r="676" spans="2:12" ht="15.75" thickBot="1">
      <c r="B676" s="2650" t="s">
        <v>17</v>
      </c>
      <c r="C676" s="2680">
        <f>C694</f>
        <v>0</v>
      </c>
      <c r="D676" s="2680">
        <v>50000</v>
      </c>
      <c r="E676" s="2680">
        <v>58000</v>
      </c>
      <c r="F676" s="2680">
        <v>112000</v>
      </c>
    </row>
    <row r="677" spans="2:12" ht="15.75" thickBot="1">
      <c r="B677" s="2650" t="s">
        <v>18</v>
      </c>
      <c r="C677" s="2680" t="e">
        <f>C676/C675</f>
        <v>#DIV/0!</v>
      </c>
      <c r="D677" s="2680">
        <f t="shared" ref="D677:F677" si="135">D676/D675</f>
        <v>50000</v>
      </c>
      <c r="E677" s="2680">
        <f t="shared" si="135"/>
        <v>58000</v>
      </c>
      <c r="F677" s="2680">
        <f t="shared" si="135"/>
        <v>112000</v>
      </c>
    </row>
    <row r="678" spans="2:12" ht="15.75" thickBot="1">
      <c r="B678" s="2650" t="s">
        <v>19</v>
      </c>
      <c r="C678" s="2681" t="s">
        <v>20</v>
      </c>
      <c r="D678" s="2682" t="e">
        <f>D675/C675-1</f>
        <v>#DIV/0!</v>
      </c>
      <c r="E678" s="2682">
        <f t="shared" ref="E678:F680" si="136">E675/D675-1</f>
        <v>0</v>
      </c>
      <c r="F678" s="2682">
        <f t="shared" si="136"/>
        <v>0</v>
      </c>
      <c r="H678" s="2683"/>
      <c r="I678" s="2683"/>
      <c r="J678" s="2683"/>
      <c r="K678" s="2683"/>
      <c r="L678" s="2683"/>
    </row>
    <row r="679" spans="2:12" ht="15.75" thickBot="1">
      <c r="B679" s="2650" t="s">
        <v>21</v>
      </c>
      <c r="C679" s="2681" t="s">
        <v>20</v>
      </c>
      <c r="D679" s="2682" t="e">
        <f>D676/C676-1</f>
        <v>#DIV/0!</v>
      </c>
      <c r="E679" s="2682">
        <f t="shared" si="136"/>
        <v>0.15999999999999992</v>
      </c>
      <c r="F679" s="2682">
        <f t="shared" si="136"/>
        <v>0.93103448275862077</v>
      </c>
    </row>
    <row r="680" spans="2:12" ht="15.75" thickBot="1">
      <c r="B680" s="2650" t="s">
        <v>22</v>
      </c>
      <c r="C680" s="2681" t="s">
        <v>20</v>
      </c>
      <c r="D680" s="2682" t="e">
        <f>D677/C677-1</f>
        <v>#DIV/0!</v>
      </c>
      <c r="E680" s="2682">
        <f t="shared" si="136"/>
        <v>0.15999999999999992</v>
      </c>
      <c r="F680" s="2682">
        <f t="shared" si="136"/>
        <v>0.93103448275862077</v>
      </c>
    </row>
    <row r="681" spans="2:12" ht="15.75" thickBot="1">
      <c r="B681" s="2684" t="s">
        <v>3773</v>
      </c>
      <c r="C681" s="2685"/>
      <c r="D681" s="2685"/>
      <c r="E681" s="2685"/>
      <c r="F681" s="2686"/>
    </row>
    <row r="682" spans="2:12" ht="12.75" customHeight="1">
      <c r="B682" s="2646"/>
      <c r="C682" s="2678">
        <v>2022</v>
      </c>
      <c r="D682" s="2678">
        <v>2023</v>
      </c>
      <c r="E682" s="2678">
        <v>2024</v>
      </c>
      <c r="F682" s="2678">
        <v>2025</v>
      </c>
    </row>
    <row r="683" spans="2:12" ht="9" customHeight="1" thickBot="1">
      <c r="B683" s="2648"/>
      <c r="C683" s="2679" t="s">
        <v>7</v>
      </c>
      <c r="D683" s="2679" t="s">
        <v>8</v>
      </c>
      <c r="E683" s="2679" t="s">
        <v>8</v>
      </c>
      <c r="F683" s="2679" t="s">
        <v>8</v>
      </c>
    </row>
    <row r="684" spans="2:12" ht="15.75" thickBot="1">
      <c r="B684" s="2687" t="s">
        <v>41</v>
      </c>
      <c r="C684" s="2688">
        <f>C685+C686+C687+C688</f>
        <v>0</v>
      </c>
      <c r="D684" s="2688">
        <f t="shared" ref="D684:F684" si="137">D685+D686+D687+D688</f>
        <v>0</v>
      </c>
      <c r="E684" s="2688">
        <f t="shared" si="137"/>
        <v>0</v>
      </c>
      <c r="F684" s="2688">
        <f t="shared" si="137"/>
        <v>0</v>
      </c>
    </row>
    <row r="685" spans="2:12" ht="15.75" thickBot="1">
      <c r="B685" s="2689" t="s">
        <v>135</v>
      </c>
      <c r="C685" s="2688"/>
      <c r="D685" s="2688"/>
      <c r="E685" s="2688"/>
      <c r="F685" s="2688"/>
    </row>
    <row r="686" spans="2:12" ht="15.75" thickBot="1">
      <c r="B686" s="2689" t="s">
        <v>140</v>
      </c>
      <c r="C686" s="2688"/>
      <c r="D686" s="2688"/>
      <c r="E686" s="2688"/>
      <c r="F686" s="2688"/>
    </row>
    <row r="687" spans="2:12" ht="15.75" thickBot="1">
      <c r="B687" s="2689" t="s">
        <v>141</v>
      </c>
      <c r="C687" s="2688"/>
      <c r="D687" s="2688"/>
      <c r="E687" s="2688"/>
      <c r="F687" s="2688"/>
    </row>
    <row r="688" spans="2:12" ht="15.75" thickBot="1">
      <c r="B688" s="2689" t="s">
        <v>142</v>
      </c>
      <c r="C688" s="2688"/>
      <c r="D688" s="2688"/>
      <c r="E688" s="2688"/>
      <c r="F688" s="2688"/>
    </row>
    <row r="689" spans="2:12" ht="15.75" thickBot="1">
      <c r="B689" s="2687" t="s">
        <v>42</v>
      </c>
      <c r="C689" s="2691">
        <f>C690+C691+C692+C693</f>
        <v>0</v>
      </c>
      <c r="D689" s="2680">
        <v>50000</v>
      </c>
      <c r="E689" s="2680">
        <v>58000</v>
      </c>
      <c r="F689" s="2680">
        <v>112000</v>
      </c>
    </row>
    <row r="690" spans="2:12" ht="15.75" thickBot="1">
      <c r="B690" s="2689" t="s">
        <v>135</v>
      </c>
      <c r="C690" s="2691"/>
      <c r="D690" s="2680">
        <v>50000</v>
      </c>
      <c r="E690" s="2680">
        <v>58000</v>
      </c>
      <c r="F690" s="2680">
        <v>112000</v>
      </c>
    </row>
    <row r="691" spans="2:12" ht="15.75" thickBot="1">
      <c r="B691" s="2689" t="s">
        <v>140</v>
      </c>
      <c r="C691" s="2691"/>
      <c r="D691" s="2688"/>
      <c r="E691" s="2688"/>
      <c r="F691" s="2688"/>
    </row>
    <row r="692" spans="2:12" ht="15.75" thickBot="1">
      <c r="B692" s="2689" t="s">
        <v>141</v>
      </c>
      <c r="C692" s="2691"/>
      <c r="D692" s="2688"/>
      <c r="E692" s="2688"/>
      <c r="F692" s="2688"/>
    </row>
    <row r="693" spans="2:12" ht="15.75" thickBot="1">
      <c r="B693" s="2689" t="s">
        <v>142</v>
      </c>
      <c r="C693" s="2691"/>
      <c r="D693" s="2688"/>
      <c r="E693" s="2688"/>
      <c r="F693" s="2688"/>
    </row>
    <row r="694" spans="2:12" ht="15.75" thickBot="1">
      <c r="B694" s="2693" t="s">
        <v>3143</v>
      </c>
      <c r="C694" s="2691">
        <f>C684+C689</f>
        <v>0</v>
      </c>
      <c r="D694" s="2691">
        <f t="shared" ref="D694:F694" si="138">D684+D689</f>
        <v>50000</v>
      </c>
      <c r="E694" s="2691"/>
      <c r="F694" s="2691">
        <f t="shared" si="138"/>
        <v>112000</v>
      </c>
    </row>
    <row r="695" spans="2:12" ht="45.75" thickBot="1">
      <c r="B695" s="2668" t="s">
        <v>3774</v>
      </c>
      <c r="C695" s="2725" t="s">
        <v>3775</v>
      </c>
      <c r="D695" s="2726" t="s">
        <v>137</v>
      </c>
      <c r="E695" s="2697" t="s">
        <v>3776</v>
      </c>
      <c r="F695" s="2671"/>
    </row>
    <row r="696" spans="2:12" ht="28.5" customHeight="1" thickBot="1">
      <c r="B696" s="2650" t="s">
        <v>14</v>
      </c>
      <c r="C696" s="2657" t="s">
        <v>3775</v>
      </c>
      <c r="D696" s="2658"/>
      <c r="E696" s="2658"/>
      <c r="F696" s="2659"/>
    </row>
    <row r="697" spans="2:12" ht="15.75" thickBot="1">
      <c r="B697" s="2650" t="s">
        <v>15</v>
      </c>
      <c r="C697" s="2675" t="s">
        <v>3739</v>
      </c>
      <c r="D697" s="2676"/>
      <c r="E697" s="2676"/>
      <c r="F697" s="2677"/>
    </row>
    <row r="698" spans="2:12" ht="12.75" customHeight="1">
      <c r="B698" s="2646"/>
      <c r="C698" s="2678">
        <v>2022</v>
      </c>
      <c r="D698" s="2678">
        <v>2023</v>
      </c>
      <c r="E698" s="2678">
        <v>2024</v>
      </c>
      <c r="F698" s="2678">
        <v>2025</v>
      </c>
    </row>
    <row r="699" spans="2:12" ht="9" customHeight="1" thickBot="1">
      <c r="B699" s="2648"/>
      <c r="C699" s="2679" t="s">
        <v>7</v>
      </c>
      <c r="D699" s="2679" t="s">
        <v>8</v>
      </c>
      <c r="E699" s="2679" t="s">
        <v>8</v>
      </c>
      <c r="F699" s="2679" t="s">
        <v>8</v>
      </c>
    </row>
    <row r="700" spans="2:12" ht="15.75" thickBot="1">
      <c r="B700" s="2650" t="s">
        <v>16</v>
      </c>
      <c r="C700" s="2650"/>
      <c r="D700" s="2681">
        <v>1</v>
      </c>
      <c r="E700" s="2681">
        <v>1</v>
      </c>
      <c r="F700" s="2681">
        <v>1</v>
      </c>
    </row>
    <row r="701" spans="2:12" ht="15.75" thickBot="1">
      <c r="B701" s="2650" t="s">
        <v>17</v>
      </c>
      <c r="C701" s="2680">
        <f>C719</f>
        <v>0</v>
      </c>
      <c r="D701" s="2680">
        <f t="shared" ref="D701" si="139">D719</f>
        <v>32516</v>
      </c>
      <c r="E701" s="2680">
        <v>40000</v>
      </c>
      <c r="F701" s="2680">
        <v>67484</v>
      </c>
    </row>
    <row r="702" spans="2:12" ht="15.75" thickBot="1">
      <c r="B702" s="2650" t="s">
        <v>18</v>
      </c>
      <c r="C702" s="2680" t="e">
        <f>C701/C700</f>
        <v>#DIV/0!</v>
      </c>
      <c r="D702" s="2680">
        <f t="shared" ref="D702:F702" si="140">D701/D700</f>
        <v>32516</v>
      </c>
      <c r="E702" s="2680">
        <f t="shared" si="140"/>
        <v>40000</v>
      </c>
      <c r="F702" s="2680">
        <f t="shared" si="140"/>
        <v>67484</v>
      </c>
    </row>
    <row r="703" spans="2:12" ht="15.75" thickBot="1">
      <c r="B703" s="2650" t="s">
        <v>19</v>
      </c>
      <c r="C703" s="2681" t="s">
        <v>20</v>
      </c>
      <c r="D703" s="2682" t="e">
        <f>D700/C700-1</f>
        <v>#DIV/0!</v>
      </c>
      <c r="E703" s="2682">
        <f t="shared" ref="E703:F705" si="141">E700/D700-1</f>
        <v>0</v>
      </c>
      <c r="F703" s="2682">
        <f t="shared" si="141"/>
        <v>0</v>
      </c>
      <c r="H703" s="2683"/>
      <c r="I703" s="2683"/>
      <c r="J703" s="2683"/>
      <c r="K703" s="2683"/>
      <c r="L703" s="2683"/>
    </row>
    <row r="704" spans="2:12" ht="15.75" thickBot="1">
      <c r="B704" s="2650" t="s">
        <v>21</v>
      </c>
      <c r="C704" s="2681" t="s">
        <v>20</v>
      </c>
      <c r="D704" s="2682" t="e">
        <f>D701/C701-1</f>
        <v>#DIV/0!</v>
      </c>
      <c r="E704" s="2682">
        <f t="shared" si="141"/>
        <v>0.23016361176036404</v>
      </c>
      <c r="F704" s="2682">
        <f t="shared" si="141"/>
        <v>0.68710000000000004</v>
      </c>
    </row>
    <row r="705" spans="2:6" ht="15.75" thickBot="1">
      <c r="B705" s="2650" t="s">
        <v>22</v>
      </c>
      <c r="C705" s="2681" t="s">
        <v>20</v>
      </c>
      <c r="D705" s="2682" t="e">
        <f>D702/C702-1</f>
        <v>#DIV/0!</v>
      </c>
      <c r="E705" s="2682">
        <f t="shared" si="141"/>
        <v>0.23016361176036404</v>
      </c>
      <c r="F705" s="2682">
        <f t="shared" si="141"/>
        <v>0.68710000000000004</v>
      </c>
    </row>
    <row r="706" spans="2:6" ht="15.75" thickBot="1">
      <c r="B706" s="2684" t="s">
        <v>3777</v>
      </c>
      <c r="C706" s="2685"/>
      <c r="D706" s="2685"/>
      <c r="E706" s="2685"/>
      <c r="F706" s="2686"/>
    </row>
    <row r="707" spans="2:6" ht="12.75" customHeight="1">
      <c r="B707" s="2646"/>
      <c r="C707" s="2678">
        <v>2022</v>
      </c>
      <c r="D707" s="2678">
        <v>2023</v>
      </c>
      <c r="E707" s="2678">
        <v>2024</v>
      </c>
      <c r="F707" s="2678">
        <v>2025</v>
      </c>
    </row>
    <row r="708" spans="2:6" ht="13.5" customHeight="1" thickBot="1">
      <c r="B708" s="2648"/>
      <c r="C708" s="2679" t="s">
        <v>7</v>
      </c>
      <c r="D708" s="2679" t="s">
        <v>8</v>
      </c>
      <c r="E708" s="2679" t="s">
        <v>8</v>
      </c>
      <c r="F708" s="2679" t="s">
        <v>8</v>
      </c>
    </row>
    <row r="709" spans="2:6" ht="15.75" thickBot="1">
      <c r="B709" s="2687" t="s">
        <v>41</v>
      </c>
      <c r="C709" s="2688">
        <f>C710+C711+C712+C713</f>
        <v>0</v>
      </c>
      <c r="D709" s="2688">
        <f t="shared" ref="D709:F709" si="142">D710+D711+D712+D713</f>
        <v>0</v>
      </c>
      <c r="E709" s="2688">
        <f t="shared" si="142"/>
        <v>0</v>
      </c>
      <c r="F709" s="2688">
        <f t="shared" si="142"/>
        <v>0</v>
      </c>
    </row>
    <row r="710" spans="2:6" ht="15.75" thickBot="1">
      <c r="B710" s="2689" t="s">
        <v>135</v>
      </c>
      <c r="C710" s="2688"/>
      <c r="D710" s="2688"/>
      <c r="E710" s="2688"/>
      <c r="F710" s="2688"/>
    </row>
    <row r="711" spans="2:6" ht="15.75" thickBot="1">
      <c r="B711" s="2689" t="s">
        <v>140</v>
      </c>
      <c r="C711" s="2688"/>
      <c r="D711" s="2688"/>
      <c r="E711" s="2688"/>
      <c r="F711" s="2688"/>
    </row>
    <row r="712" spans="2:6" ht="15.75" thickBot="1">
      <c r="B712" s="2689" t="s">
        <v>141</v>
      </c>
      <c r="C712" s="2688"/>
      <c r="D712" s="2688"/>
      <c r="E712" s="2688"/>
      <c r="F712" s="2688"/>
    </row>
    <row r="713" spans="2:6" ht="15.75" thickBot="1">
      <c r="B713" s="2689" t="s">
        <v>142</v>
      </c>
      <c r="C713" s="2688"/>
      <c r="D713" s="2688"/>
      <c r="E713" s="2688"/>
      <c r="F713" s="2688"/>
    </row>
    <row r="714" spans="2:6" ht="15.75" thickBot="1">
      <c r="B714" s="2687" t="s">
        <v>42</v>
      </c>
      <c r="C714" s="2691">
        <f>C715+C716+C717+C718</f>
        <v>0</v>
      </c>
      <c r="D714" s="2680">
        <v>32516</v>
      </c>
      <c r="E714" s="2680">
        <v>40000</v>
      </c>
      <c r="F714" s="2680">
        <v>67484</v>
      </c>
    </row>
    <row r="715" spans="2:6" ht="15.75" thickBot="1">
      <c r="B715" s="2689" t="s">
        <v>135</v>
      </c>
      <c r="C715" s="2691"/>
      <c r="D715" s="2680">
        <v>32516</v>
      </c>
      <c r="E715" s="2680">
        <v>40000</v>
      </c>
      <c r="F715" s="2680">
        <v>67484</v>
      </c>
    </row>
    <row r="716" spans="2:6" ht="15.75" thickBot="1">
      <c r="B716" s="2689" t="s">
        <v>140</v>
      </c>
      <c r="C716" s="2691"/>
      <c r="D716" s="2688"/>
      <c r="E716" s="2688"/>
      <c r="F716" s="2688"/>
    </row>
    <row r="717" spans="2:6" ht="15.75" thickBot="1">
      <c r="B717" s="2689" t="s">
        <v>141</v>
      </c>
      <c r="C717" s="2691"/>
      <c r="D717" s="2688"/>
      <c r="E717" s="2688"/>
      <c r="F717" s="2688"/>
    </row>
    <row r="718" spans="2:6" ht="15.75" thickBot="1">
      <c r="B718" s="2689" t="s">
        <v>142</v>
      </c>
      <c r="C718" s="2691"/>
      <c r="D718" s="2688"/>
      <c r="E718" s="2688"/>
      <c r="F718" s="2688"/>
    </row>
    <row r="719" spans="2:6" ht="15.75" thickBot="1">
      <c r="B719" s="2693" t="s">
        <v>3147</v>
      </c>
      <c r="C719" s="2691">
        <f>C709+C714</f>
        <v>0</v>
      </c>
      <c r="D719" s="2691">
        <f t="shared" ref="D719:F719" si="143">D709+D714</f>
        <v>32516</v>
      </c>
      <c r="E719" s="2691">
        <f t="shared" si="143"/>
        <v>40000</v>
      </c>
      <c r="F719" s="2691">
        <f t="shared" si="143"/>
        <v>67484</v>
      </c>
    </row>
    <row r="720" spans="2:6" ht="19.5" customHeight="1" thickBot="1">
      <c r="B720" s="2720"/>
      <c r="C720" s="2709"/>
      <c r="D720" s="2711"/>
      <c r="E720" s="2711"/>
      <c r="F720" s="2712"/>
    </row>
    <row r="721" spans="2:12" ht="47.25" customHeight="1" thickBot="1">
      <c r="B721" s="2668" t="s">
        <v>3778</v>
      </c>
      <c r="C721" s="2738" t="s">
        <v>3779</v>
      </c>
      <c r="D721" s="165" t="s">
        <v>137</v>
      </c>
      <c r="E721" s="1796"/>
      <c r="F721" s="1776"/>
    </row>
    <row r="722" spans="2:12" ht="20.25" customHeight="1" thickBot="1">
      <c r="B722" s="2650" t="s">
        <v>14</v>
      </c>
      <c r="C722" s="1782" t="s">
        <v>3779</v>
      </c>
      <c r="D722" s="1783"/>
      <c r="E722" s="1783"/>
      <c r="F722" s="1784"/>
    </row>
    <row r="723" spans="2:12" ht="16.5" customHeight="1" thickBot="1">
      <c r="B723" s="2650" t="s">
        <v>15</v>
      </c>
      <c r="C723" s="1797"/>
      <c r="D723" s="1791"/>
      <c r="E723" s="1791"/>
      <c r="F723" s="1792"/>
    </row>
    <row r="724" spans="2:12" ht="21" customHeight="1">
      <c r="B724" s="2646"/>
      <c r="C724" s="2678">
        <v>2022</v>
      </c>
      <c r="D724" s="2678">
        <v>2023</v>
      </c>
      <c r="E724" s="2678">
        <v>2024</v>
      </c>
      <c r="F724" s="2678">
        <v>2025</v>
      </c>
    </row>
    <row r="725" spans="2:12" ht="18.75" customHeight="1" thickBot="1">
      <c r="B725" s="2648"/>
      <c r="C725" s="2679" t="s">
        <v>7</v>
      </c>
      <c r="D725" s="2679" t="s">
        <v>8</v>
      </c>
      <c r="E725" s="2679" t="s">
        <v>8</v>
      </c>
      <c r="F725" s="2679" t="s">
        <v>8</v>
      </c>
    </row>
    <row r="726" spans="2:12" ht="18" customHeight="1" thickBot="1">
      <c r="B726" s="2650" t="s">
        <v>16</v>
      </c>
      <c r="C726" s="2650"/>
      <c r="D726" s="2681">
        <v>1</v>
      </c>
      <c r="E726" s="2681">
        <v>1</v>
      </c>
      <c r="F726" s="2650">
        <v>1</v>
      </c>
    </row>
    <row r="727" spans="2:12" ht="16.5" customHeight="1" thickBot="1">
      <c r="B727" s="2650" t="s">
        <v>17</v>
      </c>
      <c r="C727" s="2680">
        <f>C745</f>
        <v>0</v>
      </c>
      <c r="D727" s="2680">
        <v>30000</v>
      </c>
      <c r="E727" s="2680">
        <v>55000</v>
      </c>
      <c r="F727" s="2680">
        <v>95000</v>
      </c>
    </row>
    <row r="728" spans="2:12" ht="18.75" customHeight="1" thickBot="1">
      <c r="B728" s="2650" t="s">
        <v>18</v>
      </c>
      <c r="C728" s="2680" t="e">
        <f>C727/C726</f>
        <v>#DIV/0!</v>
      </c>
      <c r="D728" s="2680">
        <f t="shared" ref="D728:F728" si="144">D727/D726</f>
        <v>30000</v>
      </c>
      <c r="E728" s="2680">
        <f t="shared" si="144"/>
        <v>55000</v>
      </c>
      <c r="F728" s="2680">
        <f t="shared" si="144"/>
        <v>95000</v>
      </c>
    </row>
    <row r="729" spans="2:12" ht="16.5" customHeight="1" thickBot="1">
      <c r="B729" s="2650" t="s">
        <v>19</v>
      </c>
      <c r="C729" s="2681" t="s">
        <v>20</v>
      </c>
      <c r="D729" s="2682" t="e">
        <f>D726/C726-1</f>
        <v>#DIV/0!</v>
      </c>
      <c r="E729" s="2682">
        <f t="shared" ref="E729:F731" si="145">E726/D726-1</f>
        <v>0</v>
      </c>
      <c r="F729" s="2682">
        <f t="shared" si="145"/>
        <v>0</v>
      </c>
      <c r="H729" s="2683"/>
      <c r="I729" s="2683"/>
      <c r="J729" s="2683"/>
      <c r="K729" s="2683"/>
      <c r="L729" s="2683"/>
    </row>
    <row r="730" spans="2:12" ht="24.75" customHeight="1" thickBot="1">
      <c r="B730" s="2650" t="s">
        <v>21</v>
      </c>
      <c r="C730" s="2681" t="s">
        <v>20</v>
      </c>
      <c r="D730" s="2682" t="e">
        <f>D727/C727-1</f>
        <v>#DIV/0!</v>
      </c>
      <c r="E730" s="2682">
        <f t="shared" si="145"/>
        <v>0.83333333333333326</v>
      </c>
      <c r="F730" s="2682">
        <f t="shared" si="145"/>
        <v>0.72727272727272729</v>
      </c>
    </row>
    <row r="731" spans="2:12" ht="15.75" customHeight="1" thickBot="1">
      <c r="B731" s="2650" t="s">
        <v>22</v>
      </c>
      <c r="C731" s="2681" t="s">
        <v>20</v>
      </c>
      <c r="D731" s="2682" t="e">
        <f>D728/C728-1</f>
        <v>#DIV/0!</v>
      </c>
      <c r="E731" s="2682">
        <f t="shared" si="145"/>
        <v>0.83333333333333326</v>
      </c>
      <c r="F731" s="2682">
        <f t="shared" si="145"/>
        <v>0.72727272727272729</v>
      </c>
    </row>
    <row r="732" spans="2:12" ht="18" customHeight="1" thickBot="1">
      <c r="B732" s="2684" t="s">
        <v>3780</v>
      </c>
      <c r="C732" s="2685"/>
      <c r="D732" s="2685"/>
      <c r="E732" s="2685"/>
      <c r="F732" s="2686"/>
    </row>
    <row r="733" spans="2:12" ht="23.25" customHeight="1">
      <c r="B733" s="2646"/>
      <c r="C733" s="2678">
        <v>2022</v>
      </c>
      <c r="D733" s="2678">
        <v>2023</v>
      </c>
      <c r="E733" s="2678">
        <v>2024</v>
      </c>
      <c r="F733" s="2678">
        <v>2025</v>
      </c>
    </row>
    <row r="734" spans="2:12" ht="18" customHeight="1" thickBot="1">
      <c r="B734" s="2648"/>
      <c r="C734" s="2679" t="s">
        <v>7</v>
      </c>
      <c r="D734" s="2679" t="s">
        <v>8</v>
      </c>
      <c r="E734" s="2679" t="s">
        <v>8</v>
      </c>
      <c r="F734" s="2679" t="s">
        <v>8</v>
      </c>
    </row>
    <row r="735" spans="2:12" ht="21.75" customHeight="1" thickBot="1">
      <c r="B735" s="2687" t="s">
        <v>41</v>
      </c>
      <c r="C735" s="2688">
        <f>C736+C737+C738+C739</f>
        <v>0</v>
      </c>
      <c r="D735" s="2688">
        <f t="shared" ref="D735:F735" si="146">D736+D737+D738+D739</f>
        <v>0</v>
      </c>
      <c r="E735" s="2688">
        <f t="shared" si="146"/>
        <v>0</v>
      </c>
      <c r="F735" s="2688">
        <f t="shared" si="146"/>
        <v>0</v>
      </c>
    </row>
    <row r="736" spans="2:12" ht="18.75" customHeight="1" thickBot="1">
      <c r="B736" s="2689" t="s">
        <v>135</v>
      </c>
      <c r="C736" s="2688"/>
      <c r="D736" s="2688"/>
      <c r="E736" s="2688"/>
      <c r="F736" s="2688"/>
    </row>
    <row r="737" spans="2:6" ht="23.25" customHeight="1" thickBot="1">
      <c r="B737" s="2689" t="s">
        <v>140</v>
      </c>
      <c r="C737" s="2688"/>
      <c r="D737" s="2688"/>
      <c r="E737" s="2688"/>
      <c r="F737" s="2688"/>
    </row>
    <row r="738" spans="2:6" ht="18" customHeight="1" thickBot="1">
      <c r="B738" s="2689" t="s">
        <v>141</v>
      </c>
      <c r="C738" s="2688"/>
      <c r="D738" s="2688"/>
      <c r="E738" s="2688"/>
      <c r="F738" s="2688"/>
    </row>
    <row r="739" spans="2:6" ht="18.75" customHeight="1" thickBot="1">
      <c r="B739" s="2689" t="s">
        <v>142</v>
      </c>
      <c r="C739" s="2688"/>
      <c r="D739" s="2688"/>
      <c r="E739" s="2688"/>
      <c r="F739" s="2688"/>
    </row>
    <row r="740" spans="2:6" ht="16.5" customHeight="1" thickBot="1">
      <c r="B740" s="2687" t="s">
        <v>42</v>
      </c>
      <c r="C740" s="2691">
        <f>C741+C742+C743+C744</f>
        <v>0</v>
      </c>
      <c r="D740" s="2680">
        <v>30000</v>
      </c>
      <c r="E740" s="2680">
        <v>55000</v>
      </c>
      <c r="F740" s="2680">
        <v>95000</v>
      </c>
    </row>
    <row r="741" spans="2:6" ht="15.75" customHeight="1" thickBot="1">
      <c r="B741" s="2689" t="s">
        <v>135</v>
      </c>
      <c r="C741" s="2691">
        <v>0</v>
      </c>
      <c r="D741" s="2680">
        <v>30000</v>
      </c>
      <c r="E741" s="2680">
        <v>55000</v>
      </c>
      <c r="F741" s="2680">
        <v>95000</v>
      </c>
    </row>
    <row r="742" spans="2:6" ht="15.75" customHeight="1" thickBot="1">
      <c r="B742" s="2689" t="s">
        <v>140</v>
      </c>
      <c r="C742" s="2691"/>
      <c r="D742" s="2691"/>
      <c r="E742" s="2691"/>
      <c r="F742" s="2691"/>
    </row>
    <row r="743" spans="2:6" ht="16.5" customHeight="1" thickBot="1">
      <c r="B743" s="2689" t="s">
        <v>141</v>
      </c>
      <c r="C743" s="2691"/>
      <c r="D743" s="2691"/>
      <c r="E743" s="2691"/>
      <c r="F743" s="2691"/>
    </row>
    <row r="744" spans="2:6" ht="26.25" customHeight="1" thickBot="1">
      <c r="B744" s="2689" t="s">
        <v>142</v>
      </c>
      <c r="C744" s="2691"/>
      <c r="D744" s="2691"/>
      <c r="E744" s="2691"/>
      <c r="F744" s="2691"/>
    </row>
    <row r="745" spans="2:6" ht="21" customHeight="1" thickBot="1">
      <c r="B745" s="2693" t="s">
        <v>3151</v>
      </c>
      <c r="C745" s="2691">
        <f>C735+C740</f>
        <v>0</v>
      </c>
      <c r="D745" s="2691">
        <f t="shared" ref="D745:F745" si="147">D735+D740</f>
        <v>30000</v>
      </c>
      <c r="E745" s="2691">
        <f t="shared" si="147"/>
        <v>55000</v>
      </c>
      <c r="F745" s="2691">
        <f t="shared" si="147"/>
        <v>95000</v>
      </c>
    </row>
    <row r="746" spans="2:6" ht="36.75" customHeight="1" thickBot="1">
      <c r="B746" s="2668" t="s">
        <v>3781</v>
      </c>
      <c r="C746" s="2738" t="s">
        <v>3782</v>
      </c>
      <c r="D746" s="165" t="s">
        <v>137</v>
      </c>
      <c r="E746" s="1796"/>
      <c r="F746" s="1776"/>
    </row>
    <row r="747" spans="2:6" ht="21" customHeight="1" thickBot="1">
      <c r="B747" s="2650" t="s">
        <v>14</v>
      </c>
      <c r="C747" s="1782" t="s">
        <v>3782</v>
      </c>
      <c r="D747" s="1783"/>
      <c r="E747" s="1783"/>
      <c r="F747" s="1784"/>
    </row>
    <row r="748" spans="2:6" ht="21" customHeight="1" thickBot="1">
      <c r="B748" s="2650" t="s">
        <v>15</v>
      </c>
      <c r="C748" s="1797"/>
      <c r="D748" s="1791"/>
      <c r="E748" s="1791"/>
      <c r="F748" s="1792"/>
    </row>
    <row r="749" spans="2:6" ht="21" customHeight="1">
      <c r="B749" s="2646"/>
      <c r="C749" s="2678">
        <v>2022</v>
      </c>
      <c r="D749" s="2678">
        <v>2023</v>
      </c>
      <c r="E749" s="2678">
        <v>2024</v>
      </c>
      <c r="F749" s="2678">
        <v>2025</v>
      </c>
    </row>
    <row r="750" spans="2:6" ht="21" customHeight="1" thickBot="1">
      <c r="B750" s="2648"/>
      <c r="C750" s="2679" t="s">
        <v>7</v>
      </c>
      <c r="D750" s="2679" t="s">
        <v>8</v>
      </c>
      <c r="E750" s="2679" t="s">
        <v>8</v>
      </c>
      <c r="F750" s="2679" t="s">
        <v>8</v>
      </c>
    </row>
    <row r="751" spans="2:6" ht="21" customHeight="1" thickBot="1">
      <c r="B751" s="2650" t="s">
        <v>16</v>
      </c>
      <c r="C751" s="2650"/>
      <c r="D751" s="2681">
        <v>1</v>
      </c>
      <c r="E751" s="2681"/>
      <c r="F751" s="2650"/>
    </row>
    <row r="752" spans="2:6" ht="21" customHeight="1" thickBot="1">
      <c r="B752" s="2650" t="s">
        <v>17</v>
      </c>
      <c r="C752" s="2680">
        <f>C770</f>
        <v>0</v>
      </c>
      <c r="D752" s="2680">
        <v>150000</v>
      </c>
      <c r="E752" s="2680"/>
      <c r="F752" s="2680"/>
    </row>
    <row r="753" spans="2:6" ht="21" customHeight="1" thickBot="1">
      <c r="B753" s="2650" t="s">
        <v>18</v>
      </c>
      <c r="C753" s="2680" t="e">
        <f>C752/C751</f>
        <v>#DIV/0!</v>
      </c>
      <c r="D753" s="2680">
        <f t="shared" ref="D753:F753" si="148">D752/D751</f>
        <v>150000</v>
      </c>
      <c r="E753" s="2680" t="e">
        <f t="shared" si="148"/>
        <v>#DIV/0!</v>
      </c>
      <c r="F753" s="2680" t="e">
        <f t="shared" si="148"/>
        <v>#DIV/0!</v>
      </c>
    </row>
    <row r="754" spans="2:6" ht="21" customHeight="1" thickBot="1">
      <c r="B754" s="2650" t="s">
        <v>19</v>
      </c>
      <c r="C754" s="2681" t="s">
        <v>20</v>
      </c>
      <c r="D754" s="2682" t="e">
        <f>D751/C751-1</f>
        <v>#DIV/0!</v>
      </c>
      <c r="E754" s="2682">
        <f t="shared" ref="E754:F756" si="149">E751/D751-1</f>
        <v>-1</v>
      </c>
      <c r="F754" s="2682" t="e">
        <f t="shared" si="149"/>
        <v>#DIV/0!</v>
      </c>
    </row>
    <row r="755" spans="2:6" ht="21" customHeight="1" thickBot="1">
      <c r="B755" s="2650" t="s">
        <v>21</v>
      </c>
      <c r="C755" s="2681" t="s">
        <v>20</v>
      </c>
      <c r="D755" s="2682" t="e">
        <f>D752/C752-1</f>
        <v>#DIV/0!</v>
      </c>
      <c r="E755" s="2682">
        <f t="shared" si="149"/>
        <v>-1</v>
      </c>
      <c r="F755" s="2682" t="e">
        <f t="shared" si="149"/>
        <v>#DIV/0!</v>
      </c>
    </row>
    <row r="756" spans="2:6" ht="21" customHeight="1" thickBot="1">
      <c r="B756" s="2650" t="s">
        <v>22</v>
      </c>
      <c r="C756" s="2681" t="s">
        <v>20</v>
      </c>
      <c r="D756" s="2682" t="e">
        <f>D753/C753-1</f>
        <v>#DIV/0!</v>
      </c>
      <c r="E756" s="2682" t="e">
        <f t="shared" si="149"/>
        <v>#DIV/0!</v>
      </c>
      <c r="F756" s="2682" t="e">
        <f t="shared" si="149"/>
        <v>#DIV/0!</v>
      </c>
    </row>
    <row r="757" spans="2:6" ht="21" customHeight="1" thickBot="1">
      <c r="B757" s="2684" t="s">
        <v>3780</v>
      </c>
      <c r="C757" s="2685"/>
      <c r="D757" s="2685"/>
      <c r="E757" s="2685"/>
      <c r="F757" s="2686"/>
    </row>
    <row r="758" spans="2:6" ht="21" customHeight="1">
      <c r="B758" s="2646"/>
      <c r="C758" s="2678">
        <v>2022</v>
      </c>
      <c r="D758" s="2678">
        <v>2023</v>
      </c>
      <c r="E758" s="2678">
        <v>2024</v>
      </c>
      <c r="F758" s="2678">
        <v>2025</v>
      </c>
    </row>
    <row r="759" spans="2:6" ht="21" customHeight="1" thickBot="1">
      <c r="B759" s="2648"/>
      <c r="C759" s="2679" t="s">
        <v>7</v>
      </c>
      <c r="D759" s="2679" t="s">
        <v>8</v>
      </c>
      <c r="E759" s="2679" t="s">
        <v>8</v>
      </c>
      <c r="F759" s="2679" t="s">
        <v>8</v>
      </c>
    </row>
    <row r="760" spans="2:6" ht="21" customHeight="1" thickBot="1">
      <c r="B760" s="2687" t="s">
        <v>41</v>
      </c>
      <c r="C760" s="2688">
        <f>C761+C762+C763+C764</f>
        <v>0</v>
      </c>
      <c r="D760" s="2688">
        <f t="shared" ref="D760:F760" si="150">D761+D762+D763+D764</f>
        <v>0</v>
      </c>
      <c r="E760" s="2688">
        <f t="shared" si="150"/>
        <v>0</v>
      </c>
      <c r="F760" s="2688">
        <f t="shared" si="150"/>
        <v>0</v>
      </c>
    </row>
    <row r="761" spans="2:6" ht="21" customHeight="1" thickBot="1">
      <c r="B761" s="2689" t="s">
        <v>135</v>
      </c>
      <c r="C761" s="2688"/>
      <c r="D761" s="2688"/>
      <c r="E761" s="2688"/>
      <c r="F761" s="2688"/>
    </row>
    <row r="762" spans="2:6" ht="21" customHeight="1" thickBot="1">
      <c r="B762" s="2689" t="s">
        <v>140</v>
      </c>
      <c r="C762" s="2688"/>
      <c r="D762" s="2688"/>
      <c r="E762" s="2688"/>
      <c r="F762" s="2688"/>
    </row>
    <row r="763" spans="2:6" ht="21" customHeight="1" thickBot="1">
      <c r="B763" s="2689" t="s">
        <v>141</v>
      </c>
      <c r="C763" s="2688"/>
      <c r="D763" s="2688"/>
      <c r="E763" s="2688"/>
      <c r="F763" s="2688"/>
    </row>
    <row r="764" spans="2:6" ht="21" customHeight="1" thickBot="1">
      <c r="B764" s="2689" t="s">
        <v>142</v>
      </c>
      <c r="C764" s="2688"/>
      <c r="D764" s="2688"/>
      <c r="E764" s="2688"/>
      <c r="F764" s="2688"/>
    </row>
    <row r="765" spans="2:6" ht="21" customHeight="1" thickBot="1">
      <c r="B765" s="2687" t="s">
        <v>42</v>
      </c>
      <c r="C765" s="2691">
        <f>C766+C767+C768+C769</f>
        <v>0</v>
      </c>
      <c r="D765" s="2680">
        <v>150000</v>
      </c>
      <c r="E765" s="2680"/>
      <c r="F765" s="2680"/>
    </row>
    <row r="766" spans="2:6" ht="21" customHeight="1" thickBot="1">
      <c r="B766" s="2689" t="s">
        <v>135</v>
      </c>
      <c r="C766" s="2691">
        <v>0</v>
      </c>
      <c r="D766" s="2680">
        <v>150000</v>
      </c>
      <c r="E766" s="2680"/>
      <c r="F766" s="2680"/>
    </row>
    <row r="767" spans="2:6" ht="21" customHeight="1" thickBot="1">
      <c r="B767" s="2689" t="s">
        <v>140</v>
      </c>
      <c r="C767" s="2691"/>
      <c r="D767" s="2691"/>
      <c r="E767" s="2691"/>
      <c r="F767" s="2691"/>
    </row>
    <row r="768" spans="2:6" ht="21" customHeight="1" thickBot="1">
      <c r="B768" s="2689" t="s">
        <v>141</v>
      </c>
      <c r="C768" s="2691"/>
      <c r="D768" s="2691"/>
      <c r="E768" s="2691"/>
      <c r="F768" s="2691"/>
    </row>
    <row r="769" spans="2:12" ht="21" customHeight="1" thickBot="1">
      <c r="B769" s="2689" t="s">
        <v>142</v>
      </c>
      <c r="C769" s="2691"/>
      <c r="D769" s="2691"/>
      <c r="E769" s="2691"/>
      <c r="F769" s="2691"/>
    </row>
    <row r="770" spans="2:12" ht="21" customHeight="1" thickBot="1">
      <c r="B770" s="2693" t="s">
        <v>3151</v>
      </c>
      <c r="C770" s="2691">
        <f>C760+C765</f>
        <v>0</v>
      </c>
      <c r="D770" s="2691">
        <f t="shared" ref="D770:F770" si="151">D760+D765</f>
        <v>150000</v>
      </c>
      <c r="E770" s="2691">
        <f t="shared" si="151"/>
        <v>0</v>
      </c>
      <c r="F770" s="2691">
        <f t="shared" si="151"/>
        <v>0</v>
      </c>
    </row>
    <row r="771" spans="2:12" ht="21" customHeight="1" thickBot="1">
      <c r="B771" s="2693"/>
      <c r="C771" s="2739"/>
      <c r="D771" s="2739"/>
      <c r="E771" s="2739"/>
      <c r="F771" s="2691"/>
    </row>
    <row r="772" spans="2:12" ht="21" customHeight="1" thickBot="1">
      <c r="B772" s="2693"/>
      <c r="C772" s="2739"/>
      <c r="D772" s="2739"/>
      <c r="E772" s="2739"/>
      <c r="F772" s="2691"/>
    </row>
    <row r="773" spans="2:12" ht="27" customHeight="1" thickBot="1">
      <c r="B773" s="2668" t="s">
        <v>48</v>
      </c>
      <c r="C773" s="2721" t="s">
        <v>3783</v>
      </c>
      <c r="D773" s="2722"/>
      <c r="E773" s="2722"/>
      <c r="F773" s="2723"/>
    </row>
    <row r="774" spans="2:12" ht="63.75" customHeight="1" thickBot="1">
      <c r="B774" s="2668" t="s">
        <v>65</v>
      </c>
      <c r="C774" s="422" t="s">
        <v>3783</v>
      </c>
      <c r="D774" s="165" t="s">
        <v>137</v>
      </c>
      <c r="E774" s="1796"/>
      <c r="F774" s="1776"/>
      <c r="H774" s="2714"/>
      <c r="I774" s="2714"/>
      <c r="J774" s="2714"/>
      <c r="K774" s="2714"/>
      <c r="L774" s="2714"/>
    </row>
    <row r="775" spans="2:12" ht="15.75" thickBot="1">
      <c r="B775" s="2708"/>
      <c r="C775" s="1782"/>
      <c r="D775" s="1783"/>
      <c r="E775" s="1783"/>
      <c r="F775" s="1784"/>
      <c r="H775" s="2714"/>
      <c r="I775" s="2714"/>
      <c r="J775" s="2714"/>
      <c r="K775" s="2714"/>
      <c r="L775" s="2714"/>
    </row>
    <row r="776" spans="2:12" ht="17.25" customHeight="1" thickBot="1">
      <c r="B776" s="2650" t="s">
        <v>14</v>
      </c>
      <c r="C776" s="1782" t="s">
        <v>3783</v>
      </c>
      <c r="D776" s="1783"/>
      <c r="E776" s="1783"/>
      <c r="F776" s="1784"/>
      <c r="H776" s="2714"/>
      <c r="I776" s="2714"/>
      <c r="J776" s="2714"/>
      <c r="K776" s="2714"/>
      <c r="L776" s="2714"/>
    </row>
    <row r="777" spans="2:12" ht="15.75" thickBot="1">
      <c r="B777" s="2650" t="s">
        <v>15</v>
      </c>
      <c r="C777" s="1797" t="s">
        <v>3784</v>
      </c>
      <c r="D777" s="1791"/>
      <c r="E777" s="1791"/>
      <c r="F777" s="1792"/>
    </row>
    <row r="778" spans="2:12" ht="12.75" customHeight="1">
      <c r="B778" s="2646"/>
      <c r="C778" s="2678">
        <v>2022</v>
      </c>
      <c r="D778" s="2678">
        <v>2023</v>
      </c>
      <c r="E778" s="2678">
        <v>2024</v>
      </c>
      <c r="F778" s="2678">
        <v>2025</v>
      </c>
    </row>
    <row r="779" spans="2:12" ht="9" customHeight="1" thickBot="1">
      <c r="B779" s="2648"/>
      <c r="C779" s="2679" t="s">
        <v>7</v>
      </c>
      <c r="D779" s="2679" t="s">
        <v>8</v>
      </c>
      <c r="E779" s="2679" t="s">
        <v>8</v>
      </c>
      <c r="F779" s="2679" t="s">
        <v>8</v>
      </c>
    </row>
    <row r="780" spans="2:12" ht="15.75" thickBot="1">
      <c r="B780" s="2650" t="s">
        <v>16</v>
      </c>
      <c r="C780" s="2680">
        <v>1</v>
      </c>
      <c r="D780" s="2680">
        <v>1</v>
      </c>
      <c r="E780" s="2680">
        <v>1</v>
      </c>
      <c r="F780" s="2680">
        <v>1</v>
      </c>
    </row>
    <row r="781" spans="2:12" ht="15.75" thickBot="1">
      <c r="B781" s="2650" t="s">
        <v>17</v>
      </c>
      <c r="C781" s="2680">
        <f t="shared" ref="C781:E781" si="152">C799</f>
        <v>0</v>
      </c>
      <c r="D781" s="2680">
        <f t="shared" si="152"/>
        <v>3000000</v>
      </c>
      <c r="E781" s="2680">
        <f t="shared" si="152"/>
        <v>2500000</v>
      </c>
      <c r="F781" s="2680">
        <f>F799</f>
        <v>1723040</v>
      </c>
    </row>
    <row r="782" spans="2:12" ht="15.75" thickBot="1">
      <c r="B782" s="2650" t="s">
        <v>18</v>
      </c>
      <c r="C782" s="2680">
        <f>C781/C780</f>
        <v>0</v>
      </c>
      <c r="D782" s="2680">
        <f t="shared" ref="D782:F782" si="153">D781/D780</f>
        <v>3000000</v>
      </c>
      <c r="E782" s="2680">
        <f t="shared" si="153"/>
        <v>2500000</v>
      </c>
      <c r="F782" s="2680">
        <f t="shared" si="153"/>
        <v>1723040</v>
      </c>
    </row>
    <row r="783" spans="2:12" ht="15.75" thickBot="1">
      <c r="B783" s="2650" t="s">
        <v>19</v>
      </c>
      <c r="C783" s="2681" t="s">
        <v>20</v>
      </c>
      <c r="D783" s="2682">
        <f>D780/C780-1</f>
        <v>0</v>
      </c>
      <c r="E783" s="2682">
        <f t="shared" ref="E783:F785" si="154">E780/D780-1</f>
        <v>0</v>
      </c>
      <c r="F783" s="2682">
        <f t="shared" si="154"/>
        <v>0</v>
      </c>
      <c r="H783" s="2683"/>
      <c r="I783" s="2683"/>
      <c r="J783" s="2683"/>
      <c r="K783" s="2683"/>
      <c r="L783" s="2683"/>
    </row>
    <row r="784" spans="2:12" ht="15.75" thickBot="1">
      <c r="B784" s="2650" t="s">
        <v>21</v>
      </c>
      <c r="C784" s="2681" t="s">
        <v>20</v>
      </c>
      <c r="D784" s="2682" t="e">
        <f>D781/C781-1</f>
        <v>#DIV/0!</v>
      </c>
      <c r="E784" s="2682">
        <f t="shared" si="154"/>
        <v>-0.16666666666666663</v>
      </c>
      <c r="F784" s="2682">
        <f t="shared" si="154"/>
        <v>-0.31078399999999995</v>
      </c>
    </row>
    <row r="785" spans="2:6" ht="15.75" thickBot="1">
      <c r="B785" s="2650" t="s">
        <v>22</v>
      </c>
      <c r="C785" s="2681" t="s">
        <v>20</v>
      </c>
      <c r="D785" s="2682" t="e">
        <f>D782/C782-1</f>
        <v>#DIV/0!</v>
      </c>
      <c r="E785" s="2682">
        <f t="shared" si="154"/>
        <v>-0.16666666666666663</v>
      </c>
      <c r="F785" s="2682">
        <f t="shared" si="154"/>
        <v>-0.31078399999999995</v>
      </c>
    </row>
    <row r="786" spans="2:6" ht="15.75" thickBot="1">
      <c r="B786" s="2684" t="s">
        <v>100</v>
      </c>
      <c r="C786" s="2685"/>
      <c r="D786" s="2685"/>
      <c r="E786" s="2685"/>
      <c r="F786" s="2686"/>
    </row>
    <row r="787" spans="2:6" ht="12.75" customHeight="1">
      <c r="B787" s="2646"/>
      <c r="C787" s="2678">
        <v>2022</v>
      </c>
      <c r="D787" s="2678">
        <v>2023</v>
      </c>
      <c r="E787" s="2678">
        <v>2024</v>
      </c>
      <c r="F787" s="2678">
        <v>2025</v>
      </c>
    </row>
    <row r="788" spans="2:6" ht="9" customHeight="1" thickBot="1">
      <c r="B788" s="2648"/>
      <c r="C788" s="2679" t="s">
        <v>7</v>
      </c>
      <c r="D788" s="2679" t="s">
        <v>8</v>
      </c>
      <c r="E788" s="2679" t="s">
        <v>8</v>
      </c>
      <c r="F788" s="2679" t="s">
        <v>8</v>
      </c>
    </row>
    <row r="789" spans="2:6" ht="15.75" thickBot="1">
      <c r="B789" s="2687" t="s">
        <v>41</v>
      </c>
      <c r="C789" s="2688">
        <f>C790+C791+C792+C793</f>
        <v>0</v>
      </c>
      <c r="D789" s="2688">
        <f t="shared" ref="D789:F789" si="155">D790+D791+D792+D793</f>
        <v>0</v>
      </c>
      <c r="E789" s="2688">
        <f t="shared" si="155"/>
        <v>0</v>
      </c>
      <c r="F789" s="2688">
        <f t="shared" si="155"/>
        <v>0</v>
      </c>
    </row>
    <row r="790" spans="2:6" ht="15.75" thickBot="1">
      <c r="B790" s="2689" t="s">
        <v>135</v>
      </c>
      <c r="C790" s="2688"/>
      <c r="D790" s="2688"/>
      <c r="E790" s="2688"/>
      <c r="F790" s="2688"/>
    </row>
    <row r="791" spans="2:6" ht="15.75" thickBot="1">
      <c r="B791" s="2689" t="s">
        <v>140</v>
      </c>
      <c r="C791" s="2688"/>
      <c r="D791" s="2688"/>
      <c r="E791" s="2688"/>
      <c r="F791" s="2688"/>
    </row>
    <row r="792" spans="2:6" ht="15.75" thickBot="1">
      <c r="B792" s="2689" t="s">
        <v>141</v>
      </c>
      <c r="C792" s="2688"/>
      <c r="D792" s="2688"/>
      <c r="E792" s="2688"/>
      <c r="F792" s="2688"/>
    </row>
    <row r="793" spans="2:6" ht="15.75" thickBot="1">
      <c r="B793" s="2689" t="s">
        <v>142</v>
      </c>
      <c r="C793" s="2688"/>
      <c r="D793" s="2688"/>
      <c r="E793" s="2688"/>
      <c r="F793" s="2688"/>
    </row>
    <row r="794" spans="2:6" ht="15.75" thickBot="1">
      <c r="B794" s="2687" t="s">
        <v>42</v>
      </c>
      <c r="C794" s="2691">
        <f>C795+C796+C797+C798</f>
        <v>0</v>
      </c>
      <c r="D794" s="2691">
        <f t="shared" ref="D794:F794" si="156">D795+D796+D797+D798</f>
        <v>3000000</v>
      </c>
      <c r="E794" s="2691">
        <f t="shared" si="156"/>
        <v>2500000</v>
      </c>
      <c r="F794" s="2691">
        <f t="shared" si="156"/>
        <v>1723040</v>
      </c>
    </row>
    <row r="795" spans="2:6" ht="15.75" thickBot="1">
      <c r="B795" s="2689" t="s">
        <v>135</v>
      </c>
      <c r="C795" s="2691"/>
      <c r="D795" s="2691"/>
      <c r="E795" s="2691"/>
      <c r="F795" s="2691"/>
    </row>
    <row r="796" spans="2:6" ht="15.75" thickBot="1">
      <c r="B796" s="2689" t="s">
        <v>140</v>
      </c>
      <c r="C796" s="2691"/>
      <c r="D796" s="2688">
        <v>3000000</v>
      </c>
      <c r="E796" s="2688">
        <v>2500000</v>
      </c>
      <c r="F796" s="2688">
        <v>1723040</v>
      </c>
    </row>
    <row r="797" spans="2:6" ht="15.75" thickBot="1">
      <c r="B797" s="2689" t="s">
        <v>141</v>
      </c>
      <c r="C797" s="2691"/>
      <c r="D797" s="2688"/>
      <c r="E797" s="2688"/>
      <c r="F797" s="2688"/>
    </row>
    <row r="798" spans="2:6" ht="15.75" thickBot="1">
      <c r="B798" s="2689" t="s">
        <v>142</v>
      </c>
      <c r="C798" s="2691"/>
      <c r="D798" s="2688"/>
      <c r="E798" s="2688"/>
      <c r="F798" s="2688"/>
    </row>
    <row r="799" spans="2:6" ht="15.75" thickBot="1">
      <c r="B799" s="2719" t="s">
        <v>30</v>
      </c>
      <c r="C799" s="2691">
        <f>C789+C794</f>
        <v>0</v>
      </c>
      <c r="D799" s="2691">
        <f t="shared" ref="D799:F799" si="157">D789+D794</f>
        <v>3000000</v>
      </c>
      <c r="E799" s="2691">
        <f t="shared" si="157"/>
        <v>2500000</v>
      </c>
      <c r="F799" s="2691">
        <f t="shared" si="157"/>
        <v>1723040</v>
      </c>
    </row>
    <row r="800" spans="2:6" ht="15.75" thickBot="1">
      <c r="B800" s="2740"/>
      <c r="C800" s="2741"/>
      <c r="D800" s="2741"/>
      <c r="E800" s="2741"/>
      <c r="F800" s="2741"/>
    </row>
    <row r="801" spans="2:7" ht="27" customHeight="1" thickBot="1">
      <c r="B801" s="2653" t="s">
        <v>49</v>
      </c>
      <c r="C801" s="2742">
        <f>C781+C701+C676+C651+C626+C601+C576+C551+C526+C501+C476+C451+C426+C401+C350+C325+C274+C219+C178+C141+C30</f>
        <v>6455831</v>
      </c>
      <c r="D801" s="2742">
        <f>D781+D701+D676+D651+D626+D601+D576+D551+D526+D501+D476+D451+D426+D401+D350+D325+D274+D219+D178+D141+D30</f>
        <v>10843941</v>
      </c>
      <c r="E801" s="2742">
        <f>E781+E701+E676+E651+E626+E601+E576+E551+E526+E501+E476+E451+E426+E401+E350+E325+E274+E219+E178+E141+E30</f>
        <v>9038134</v>
      </c>
      <c r="F801" s="2742">
        <f>F781+F701+F676+F651+F626+F601+F576+F551+F526+F501+F476+F451+F426+F401+F350+F325+F274+F219+F178+F141+F30</f>
        <v>8584344</v>
      </c>
      <c r="G801" s="2683"/>
    </row>
    <row r="802" spans="2:7" ht="24.75" thickBot="1">
      <c r="B802" s="2653" t="s">
        <v>50</v>
      </c>
      <c r="C802" s="2742">
        <f>C799+C719+C694+C669+C644+C619+C594+C569+C544+C519+C494+C469+C444+C419+C368+C343+C292+C237+C207+C170+C59</f>
        <v>6455831</v>
      </c>
      <c r="D802" s="2742">
        <f>D799+D719+D694+D669+D644+D619+D594+D569+D544+D519+D494+D469+D444+D419+D368+D343+D292+D237+D207+D170+D59</f>
        <v>10843941</v>
      </c>
      <c r="E802" s="2742">
        <f>E799+E719+E694+E669+E644+E619+E594+E569+E544+E519+E494+E469+E444+E419+E368+E343+E292+E237+E207+E170+E59</f>
        <v>8980134</v>
      </c>
      <c r="F802" s="2742">
        <f>F799+F719+F694+F669+F644+F619+F594+F569+F544+F519+F494+F469+F444+F419+F368+F343+F292+F237+F207+F170+F59</f>
        <v>8584344</v>
      </c>
    </row>
    <row r="803" spans="2:7" ht="15.75" thickBot="1">
      <c r="B803" s="2687" t="s">
        <v>23</v>
      </c>
      <c r="C803" s="2743">
        <f>C804+C805</f>
        <v>364877</v>
      </c>
      <c r="D803" s="2743">
        <f t="shared" ref="D803:F803" si="158">D804+D805</f>
        <v>596877</v>
      </c>
      <c r="E803" s="2743">
        <f t="shared" si="158"/>
        <v>596877</v>
      </c>
      <c r="F803" s="2743">
        <f t="shared" si="158"/>
        <v>596877</v>
      </c>
    </row>
    <row r="804" spans="2:7" ht="15.75" thickBot="1">
      <c r="B804" s="2689" t="s">
        <v>135</v>
      </c>
      <c r="C804" s="2691">
        <f t="shared" ref="C804:F805" si="159">C39+C76+C113</f>
        <v>364877</v>
      </c>
      <c r="D804" s="2691">
        <f t="shared" si="159"/>
        <v>596877</v>
      </c>
      <c r="E804" s="2691">
        <f t="shared" si="159"/>
        <v>596877</v>
      </c>
      <c r="F804" s="2691">
        <f t="shared" si="159"/>
        <v>596877</v>
      </c>
    </row>
    <row r="805" spans="2:7" ht="15.75" thickBot="1">
      <c r="B805" s="2689" t="s">
        <v>146</v>
      </c>
      <c r="C805" s="2691">
        <f t="shared" si="159"/>
        <v>0</v>
      </c>
      <c r="D805" s="2691">
        <f t="shared" si="159"/>
        <v>0</v>
      </c>
      <c r="E805" s="2691">
        <f t="shared" si="159"/>
        <v>0</v>
      </c>
      <c r="F805" s="2691">
        <f t="shared" si="159"/>
        <v>0</v>
      </c>
    </row>
    <row r="806" spans="2:7" ht="24.75" thickBot="1">
      <c r="B806" s="2687" t="s">
        <v>24</v>
      </c>
      <c r="C806" s="2743">
        <f>C807+C808</f>
        <v>72974</v>
      </c>
      <c r="D806" s="2743">
        <f t="shared" ref="D806:F806" si="160">D807+D808</f>
        <v>112000</v>
      </c>
      <c r="E806" s="2743">
        <f t="shared" si="160"/>
        <v>112449</v>
      </c>
      <c r="F806" s="2743">
        <f t="shared" si="160"/>
        <v>112449</v>
      </c>
    </row>
    <row r="807" spans="2:7" ht="15.75" thickBot="1">
      <c r="B807" s="2689" t="s">
        <v>135</v>
      </c>
      <c r="C807" s="2688">
        <f>C42+C79+C116</f>
        <v>72974</v>
      </c>
      <c r="D807" s="2688">
        <f>D42+D79+D116</f>
        <v>112000</v>
      </c>
      <c r="E807" s="2688">
        <f>E42+E79+E116</f>
        <v>112449</v>
      </c>
      <c r="F807" s="2688">
        <f>F42+F79+F116</f>
        <v>112449</v>
      </c>
    </row>
    <row r="808" spans="2:7" ht="15.75" thickBot="1">
      <c r="B808" s="2689" t="s">
        <v>146</v>
      </c>
      <c r="C808" s="2691">
        <f>C43+C80+C114</f>
        <v>0</v>
      </c>
      <c r="D808" s="2691">
        <f>D43+D80+D114</f>
        <v>0</v>
      </c>
      <c r="E808" s="2691">
        <f>E43+E80+E114</f>
        <v>0</v>
      </c>
      <c r="F808" s="2691">
        <f>F43+F80+F114</f>
        <v>0</v>
      </c>
    </row>
    <row r="809" spans="2:7" ht="15.75" thickBot="1">
      <c r="B809" s="2687" t="s">
        <v>25</v>
      </c>
      <c r="C809" s="2743">
        <f>C810+C811</f>
        <v>5323072</v>
      </c>
      <c r="D809" s="2743">
        <f t="shared" ref="D809:F809" si="161">D810+D811</f>
        <v>5792098</v>
      </c>
      <c r="E809" s="2743">
        <f t="shared" si="161"/>
        <v>4562808</v>
      </c>
      <c r="F809" s="2743">
        <f t="shared" si="161"/>
        <v>4925978</v>
      </c>
    </row>
    <row r="810" spans="2:7" ht="15.75" thickBot="1">
      <c r="B810" s="2689" t="s">
        <v>135</v>
      </c>
      <c r="C810" s="2691">
        <f>C45+C156+C193</f>
        <v>5323072</v>
      </c>
      <c r="D810" s="2691">
        <f>D45+D156+D193</f>
        <v>5792098</v>
      </c>
      <c r="E810" s="2691">
        <f>E45+E156+E193</f>
        <v>4562808</v>
      </c>
      <c r="F810" s="2691">
        <f>F45+F156+F193</f>
        <v>4925978</v>
      </c>
    </row>
    <row r="811" spans="2:7" ht="15.75" thickBot="1">
      <c r="B811" s="2689" t="s">
        <v>146</v>
      </c>
      <c r="C811" s="2691">
        <f>C46+C83+C120</f>
        <v>0</v>
      </c>
      <c r="D811" s="2691">
        <f>D46+D83+D120</f>
        <v>0</v>
      </c>
      <c r="E811" s="2691">
        <f>E46+E83+E120</f>
        <v>0</v>
      </c>
      <c r="F811" s="2691">
        <f>F46+F83+F120</f>
        <v>0</v>
      </c>
    </row>
    <row r="812" spans="2:7" ht="15.75" thickBot="1">
      <c r="B812" s="2687" t="s">
        <v>26</v>
      </c>
      <c r="C812" s="2743">
        <f>C813+C814</f>
        <v>0</v>
      </c>
      <c r="D812" s="2743">
        <f t="shared" ref="D812:F812" si="162">D813+D814</f>
        <v>0</v>
      </c>
      <c r="E812" s="2743">
        <f t="shared" si="162"/>
        <v>0</v>
      </c>
      <c r="F812" s="2743">
        <f t="shared" si="162"/>
        <v>0</v>
      </c>
    </row>
    <row r="813" spans="2:7" ht="15.75" thickBot="1">
      <c r="B813" s="2689" t="s">
        <v>135</v>
      </c>
      <c r="C813" s="2688">
        <f t="shared" ref="C813:F814" si="163">C48+C85+C122</f>
        <v>0</v>
      </c>
      <c r="D813" s="2688">
        <f t="shared" si="163"/>
        <v>0</v>
      </c>
      <c r="E813" s="2688">
        <f t="shared" si="163"/>
        <v>0</v>
      </c>
      <c r="F813" s="2688">
        <f t="shared" si="163"/>
        <v>0</v>
      </c>
    </row>
    <row r="814" spans="2:7" ht="15.75" thickBot="1">
      <c r="B814" s="2689" t="s">
        <v>146</v>
      </c>
      <c r="C814" s="2691">
        <f t="shared" si="163"/>
        <v>0</v>
      </c>
      <c r="D814" s="2691">
        <f t="shared" si="163"/>
        <v>0</v>
      </c>
      <c r="E814" s="2691">
        <f t="shared" si="163"/>
        <v>0</v>
      </c>
      <c r="F814" s="2691">
        <f t="shared" si="163"/>
        <v>0</v>
      </c>
    </row>
    <row r="815" spans="2:7" ht="15.75" thickBot="1">
      <c r="B815" s="2687" t="s">
        <v>27</v>
      </c>
      <c r="C815" s="2743">
        <f>C816+C817</f>
        <v>0</v>
      </c>
      <c r="D815" s="2743">
        <f t="shared" ref="D815:F815" si="164">D816+D817</f>
        <v>0</v>
      </c>
      <c r="E815" s="2743">
        <f t="shared" si="164"/>
        <v>0</v>
      </c>
      <c r="F815" s="2743">
        <f t="shared" si="164"/>
        <v>0</v>
      </c>
    </row>
    <row r="816" spans="2:7" ht="15.75" thickBot="1">
      <c r="B816" s="2689" t="s">
        <v>135</v>
      </c>
      <c r="C816" s="2688">
        <f t="shared" ref="C816:F817" si="165">C51+C88+C125</f>
        <v>0</v>
      </c>
      <c r="D816" s="2688">
        <f t="shared" si="165"/>
        <v>0</v>
      </c>
      <c r="E816" s="2688">
        <f t="shared" si="165"/>
        <v>0</v>
      </c>
      <c r="F816" s="2688">
        <f t="shared" si="165"/>
        <v>0</v>
      </c>
    </row>
    <row r="817" spans="2:16" ht="15.75" thickBot="1">
      <c r="B817" s="2689" t="s">
        <v>146</v>
      </c>
      <c r="C817" s="2691">
        <f t="shared" si="165"/>
        <v>0</v>
      </c>
      <c r="D817" s="2691">
        <f t="shared" si="165"/>
        <v>0</v>
      </c>
      <c r="E817" s="2691">
        <f t="shared" si="165"/>
        <v>0</v>
      </c>
      <c r="F817" s="2691">
        <f t="shared" si="165"/>
        <v>0</v>
      </c>
    </row>
    <row r="818" spans="2:16" ht="15.75" thickBot="1">
      <c r="B818" s="2687" t="s">
        <v>28</v>
      </c>
      <c r="C818" s="2743">
        <f>C819+C820</f>
        <v>21000</v>
      </c>
      <c r="D818" s="2743">
        <f>D819+D820</f>
        <v>21000</v>
      </c>
      <c r="E818" s="2743">
        <f t="shared" ref="E818:F818" si="166">E819+E820</f>
        <v>21000</v>
      </c>
      <c r="F818" s="2743">
        <f t="shared" si="166"/>
        <v>21000</v>
      </c>
    </row>
    <row r="819" spans="2:16" ht="15.75" thickBot="1">
      <c r="B819" s="2689" t="s">
        <v>135</v>
      </c>
      <c r="C819" s="2688">
        <f t="shared" ref="C819:F820" si="167">C54+C91+C128</f>
        <v>21000</v>
      </c>
      <c r="D819" s="2688">
        <f t="shared" si="167"/>
        <v>21000</v>
      </c>
      <c r="E819" s="2688">
        <f t="shared" si="167"/>
        <v>21000</v>
      </c>
      <c r="F819" s="2688">
        <f t="shared" si="167"/>
        <v>21000</v>
      </c>
    </row>
    <row r="820" spans="2:16" ht="15.75" thickBot="1">
      <c r="B820" s="2689" t="s">
        <v>146</v>
      </c>
      <c r="C820" s="2691">
        <f t="shared" si="167"/>
        <v>0</v>
      </c>
      <c r="D820" s="2691">
        <f t="shared" si="167"/>
        <v>0</v>
      </c>
      <c r="E820" s="2691">
        <f t="shared" si="167"/>
        <v>0</v>
      </c>
      <c r="F820" s="2691">
        <f t="shared" si="167"/>
        <v>0</v>
      </c>
    </row>
    <row r="821" spans="2:16" ht="24.75" thickBot="1">
      <c r="B821" s="2687" t="s">
        <v>29</v>
      </c>
      <c r="C821" s="2743">
        <f>C93+C56</f>
        <v>500</v>
      </c>
      <c r="D821" s="2743">
        <f>D93+D56</f>
        <v>0</v>
      </c>
      <c r="E821" s="2743">
        <f>E93+E56</f>
        <v>0</v>
      </c>
      <c r="F821" s="2743">
        <f>F93+F56</f>
        <v>0</v>
      </c>
    </row>
    <row r="822" spans="2:16" ht="15.75" thickBot="1">
      <c r="B822" s="2689" t="s">
        <v>135</v>
      </c>
      <c r="C822" s="2688">
        <f t="shared" ref="C822:F823" si="168">C57+C94+C131</f>
        <v>500</v>
      </c>
      <c r="D822" s="2688">
        <f t="shared" si="168"/>
        <v>0</v>
      </c>
      <c r="E822" s="2688">
        <f t="shared" si="168"/>
        <v>0</v>
      </c>
      <c r="F822" s="2688">
        <f t="shared" si="168"/>
        <v>0</v>
      </c>
    </row>
    <row r="823" spans="2:16" ht="15.75" thickBot="1">
      <c r="B823" s="2689" t="s">
        <v>146</v>
      </c>
      <c r="C823" s="2691">
        <f t="shared" si="168"/>
        <v>0</v>
      </c>
      <c r="D823" s="2691">
        <f t="shared" si="168"/>
        <v>0</v>
      </c>
      <c r="E823" s="2691">
        <f t="shared" si="168"/>
        <v>0</v>
      </c>
      <c r="F823" s="2691">
        <f t="shared" si="168"/>
        <v>0</v>
      </c>
    </row>
    <row r="824" spans="2:16" ht="15.75" thickBot="1">
      <c r="B824" s="2687" t="s">
        <v>51</v>
      </c>
      <c r="C824" s="2743">
        <f>C825+C826+C827+C828</f>
        <v>0</v>
      </c>
      <c r="D824" s="2743">
        <f t="shared" ref="D824:F824" si="169">D825+D826+D827+D828</f>
        <v>0</v>
      </c>
      <c r="E824" s="2743">
        <f t="shared" si="169"/>
        <v>0</v>
      </c>
      <c r="F824" s="2743">
        <f t="shared" si="169"/>
        <v>0</v>
      </c>
    </row>
    <row r="825" spans="2:16" ht="15.75" thickBot="1">
      <c r="B825" s="2689" t="s">
        <v>135</v>
      </c>
      <c r="C825" s="2688">
        <v>0</v>
      </c>
      <c r="D825" s="2688">
        <v>0</v>
      </c>
      <c r="E825" s="2688">
        <v>0</v>
      </c>
      <c r="F825" s="2688">
        <v>0</v>
      </c>
    </row>
    <row r="826" spans="2:16" ht="15.75" thickBot="1">
      <c r="B826" s="2689" t="s">
        <v>147</v>
      </c>
      <c r="C826" s="2688">
        <v>0</v>
      </c>
      <c r="D826" s="2688">
        <v>0</v>
      </c>
      <c r="E826" s="2688">
        <v>0</v>
      </c>
      <c r="F826" s="2688">
        <v>0</v>
      </c>
    </row>
    <row r="827" spans="2:16" ht="15.75" thickBot="1">
      <c r="B827" s="2689" t="s">
        <v>141</v>
      </c>
      <c r="C827" s="2688">
        <v>0</v>
      </c>
      <c r="D827" s="2688">
        <v>0</v>
      </c>
      <c r="E827" s="2688">
        <v>0</v>
      </c>
      <c r="F827" s="2688">
        <v>0</v>
      </c>
    </row>
    <row r="828" spans="2:16" ht="15.75" thickBot="1">
      <c r="B828" s="2689" t="s">
        <v>142</v>
      </c>
      <c r="C828" s="2688">
        <v>0</v>
      </c>
      <c r="D828" s="2688">
        <v>0</v>
      </c>
      <c r="E828" s="2688">
        <v>0</v>
      </c>
      <c r="F828" s="2688">
        <v>0</v>
      </c>
      <c r="H828" s="2744"/>
    </row>
    <row r="829" spans="2:16" ht="15.75" thickBot="1">
      <c r="B829" s="2687" t="s">
        <v>52</v>
      </c>
      <c r="C829" s="2743">
        <f>C830+C831+C832+C833</f>
        <v>673408</v>
      </c>
      <c r="D829" s="2743">
        <f>D830+D831+D832+D833</f>
        <v>4503266</v>
      </c>
      <c r="E829" s="2743">
        <f t="shared" ref="E829:F829" si="170">E830+E831+E832+E833</f>
        <v>3800000</v>
      </c>
      <c r="F829" s="2743">
        <f t="shared" si="170"/>
        <v>3023040</v>
      </c>
      <c r="H829" s="2683"/>
    </row>
    <row r="830" spans="2:16" ht="15.75" thickBot="1">
      <c r="B830" s="2689" t="s">
        <v>135</v>
      </c>
      <c r="C830" s="2688">
        <f>C795+C715+C690+C665+C640+C615+C590+C565+C540+C515+C490+C465+C440+C415+C364+C339+C288+C233</f>
        <v>673408</v>
      </c>
      <c r="D830" s="2688">
        <f>D795+D715+D690+D665+D640+D615+D590+D565+D540+D515+D490+D465+D440+D415+D364+D339+D288+D233+D766+D741+D314</f>
        <v>1503266</v>
      </c>
      <c r="E830" s="2688">
        <f>E795+E715+E690+E665+E640+E615+E590+E565+E540+E515+E490+E465+E440+E415+E364+E339+E288+E233+E766+E741+E314</f>
        <v>1300000</v>
      </c>
      <c r="F830" s="2688">
        <f>F795+F715+F690+F665+F640+F615+F590+F565+F540+F515+F490+F465+F440+F415+F364+F339+F288+F233+F766+F741</f>
        <v>1300000</v>
      </c>
      <c r="H830" s="2683"/>
      <c r="I830" s="2683"/>
      <c r="J830" s="2683"/>
      <c r="N830" s="2683"/>
      <c r="O830" s="2683"/>
      <c r="P830" s="2683"/>
    </row>
    <row r="831" spans="2:16" ht="15.75" thickBot="1">
      <c r="B831" s="2689" t="s">
        <v>147</v>
      </c>
      <c r="C831" s="2688">
        <f t="shared" ref="C831:F833" si="171">C796+C716+C691+C666+C641+C616+C591+C566+C541+C516+C491+C466+C441+C416+C365+C340+C289+C234</f>
        <v>0</v>
      </c>
      <c r="D831" s="2688">
        <f t="shared" si="171"/>
        <v>3000000</v>
      </c>
      <c r="E831" s="2688">
        <f t="shared" si="171"/>
        <v>2500000</v>
      </c>
      <c r="F831" s="2688">
        <f t="shared" si="171"/>
        <v>1723040</v>
      </c>
      <c r="G831" s="2683"/>
      <c r="N831" s="2683"/>
      <c r="O831" s="2683"/>
      <c r="P831" s="2683"/>
    </row>
    <row r="832" spans="2:16" ht="15.75" thickBot="1">
      <c r="B832" s="2689" t="s">
        <v>141</v>
      </c>
      <c r="C832" s="2688">
        <f t="shared" si="171"/>
        <v>0</v>
      </c>
      <c r="D832" s="2688">
        <f t="shared" si="171"/>
        <v>0</v>
      </c>
      <c r="E832" s="2688">
        <f t="shared" si="171"/>
        <v>0</v>
      </c>
      <c r="F832" s="2688">
        <f t="shared" si="171"/>
        <v>0</v>
      </c>
      <c r="N832" s="2683"/>
      <c r="O832" s="2683"/>
      <c r="P832" s="2683"/>
    </row>
    <row r="833" spans="1:16" ht="15.75" thickBot="1">
      <c r="B833" s="2689" t="s">
        <v>142</v>
      </c>
      <c r="C833" s="2688">
        <f t="shared" si="171"/>
        <v>0</v>
      </c>
      <c r="D833" s="2688"/>
      <c r="E833" s="2688"/>
      <c r="F833" s="2688">
        <f t="shared" si="171"/>
        <v>0</v>
      </c>
      <c r="N833" s="2683"/>
      <c r="O833" s="2683"/>
      <c r="P833" s="2683"/>
    </row>
    <row r="834" spans="1:16" ht="15.75" thickBot="1">
      <c r="B834" s="2694" t="s">
        <v>31</v>
      </c>
      <c r="C834" s="2695">
        <f>IF(C802-C801=0,0,"Error")</f>
        <v>0</v>
      </c>
      <c r="D834" s="2695">
        <f>IF(D802-D801=0,0,"Error")</f>
        <v>0</v>
      </c>
      <c r="E834" s="2695">
        <v>0</v>
      </c>
      <c r="F834" s="2695">
        <f>IF(F802-F801=0,0,"Error")</f>
        <v>0</v>
      </c>
      <c r="N834" s="2683"/>
      <c r="O834" s="2683"/>
      <c r="P834" s="2683"/>
    </row>
    <row r="835" spans="1:16" ht="15.75" thickBot="1">
      <c r="B835" s="2745"/>
      <c r="C835" s="2744"/>
      <c r="D835" s="2744"/>
      <c r="E835" s="2744"/>
      <c r="F835" s="2744"/>
      <c r="N835" s="2683"/>
      <c r="O835" s="2683"/>
      <c r="P835" s="2683"/>
    </row>
    <row r="836" spans="1:16" ht="15" customHeight="1">
      <c r="A836" s="2746" t="s">
        <v>3047</v>
      </c>
      <c r="B836" s="2747" t="s">
        <v>284</v>
      </c>
      <c r="C836" s="2748"/>
      <c r="E836" s="2746" t="s">
        <v>3041</v>
      </c>
      <c r="F836" s="2747" t="s">
        <v>284</v>
      </c>
      <c r="G836" s="2748"/>
      <c r="I836" s="2749"/>
      <c r="J836" s="2750"/>
      <c r="K836" s="2750"/>
      <c r="L836" s="2751"/>
      <c r="M836" s="2751"/>
      <c r="N836" s="2752"/>
      <c r="O836" s="2752"/>
      <c r="P836" s="2752"/>
    </row>
    <row r="837" spans="1:16">
      <c r="A837" s="2753"/>
      <c r="B837" s="2754" t="s">
        <v>3042</v>
      </c>
      <c r="C837" s="2755"/>
      <c r="E837" s="2753"/>
      <c r="F837" s="2754" t="s">
        <v>3042</v>
      </c>
      <c r="G837" s="2755"/>
      <c r="I837" s="2749"/>
      <c r="J837" s="2750"/>
      <c r="K837" s="2750"/>
      <c r="L837" s="2751"/>
      <c r="M837" s="2751"/>
      <c r="N837" s="2752"/>
      <c r="O837" s="2752"/>
      <c r="P837" s="2752"/>
    </row>
    <row r="838" spans="1:16" ht="19.5" customHeight="1" thickBot="1">
      <c r="A838" s="2756"/>
      <c r="B838" s="2757" t="s">
        <v>283</v>
      </c>
      <c r="C838" s="2758"/>
      <c r="E838" s="2756"/>
      <c r="F838" s="2757" t="s">
        <v>283</v>
      </c>
      <c r="G838" s="2758"/>
      <c r="I838" s="2749"/>
      <c r="J838" s="2750"/>
      <c r="K838" s="2750"/>
      <c r="L838" s="2751"/>
      <c r="M838" s="2751"/>
      <c r="N838" s="2751"/>
      <c r="O838" s="2752"/>
      <c r="P838" s="2752"/>
    </row>
    <row r="839" spans="1:16" ht="15.75" thickBot="1">
      <c r="A839" s="2759"/>
      <c r="B839" s="2759"/>
      <c r="C839" s="2760"/>
      <c r="D839" s="2761"/>
      <c r="E839" s="2759"/>
      <c r="F839" s="2759"/>
      <c r="I839" s="2751"/>
      <c r="J839" s="2751"/>
      <c r="K839" s="2751"/>
      <c r="L839" s="2751"/>
      <c r="M839" s="2751"/>
      <c r="N839" s="2751"/>
      <c r="O839" s="2751"/>
      <c r="P839" s="2751"/>
    </row>
    <row r="840" spans="1:16" ht="47.25" customHeight="1" thickBot="1">
      <c r="B840" s="2762" t="s">
        <v>3043</v>
      </c>
      <c r="C840" s="2763"/>
      <c r="D840" s="2763"/>
      <c r="E840" s="2763"/>
      <c r="F840" s="2764"/>
    </row>
  </sheetData>
  <mergeCells count="198">
    <mergeCell ref="I836:I838"/>
    <mergeCell ref="B840:F840"/>
    <mergeCell ref="C777:F777"/>
    <mergeCell ref="B778:B779"/>
    <mergeCell ref="B786:F786"/>
    <mergeCell ref="B787:B788"/>
    <mergeCell ref="A836:A838"/>
    <mergeCell ref="E836:E838"/>
    <mergeCell ref="B749:B750"/>
    <mergeCell ref="B757:F757"/>
    <mergeCell ref="B758:B759"/>
    <mergeCell ref="C773:F773"/>
    <mergeCell ref="E774:F774"/>
    <mergeCell ref="H774:L776"/>
    <mergeCell ref="C775:F775"/>
    <mergeCell ref="C776:F776"/>
    <mergeCell ref="B724:B725"/>
    <mergeCell ref="B732:F732"/>
    <mergeCell ref="B733:B734"/>
    <mergeCell ref="E746:F746"/>
    <mergeCell ref="C747:F747"/>
    <mergeCell ref="C748:F748"/>
    <mergeCell ref="B706:F706"/>
    <mergeCell ref="B707:B708"/>
    <mergeCell ref="C720:F720"/>
    <mergeCell ref="E721:F721"/>
    <mergeCell ref="C722:F722"/>
    <mergeCell ref="C723:F723"/>
    <mergeCell ref="B681:F681"/>
    <mergeCell ref="B682:B683"/>
    <mergeCell ref="E695:F695"/>
    <mergeCell ref="C696:F696"/>
    <mergeCell ref="C697:F697"/>
    <mergeCell ref="B698:B699"/>
    <mergeCell ref="B648:B649"/>
    <mergeCell ref="B656:F656"/>
    <mergeCell ref="B657:B658"/>
    <mergeCell ref="C671:F671"/>
    <mergeCell ref="C672:F672"/>
    <mergeCell ref="B673:B674"/>
    <mergeCell ref="B623:B624"/>
    <mergeCell ref="B631:F631"/>
    <mergeCell ref="B632:B633"/>
    <mergeCell ref="E645:F645"/>
    <mergeCell ref="C646:F646"/>
    <mergeCell ref="C647:F647"/>
    <mergeCell ref="B598:B599"/>
    <mergeCell ref="B606:F606"/>
    <mergeCell ref="B607:B608"/>
    <mergeCell ref="E620:F620"/>
    <mergeCell ref="C621:F621"/>
    <mergeCell ref="C622:F622"/>
    <mergeCell ref="C572:F572"/>
    <mergeCell ref="B573:B574"/>
    <mergeCell ref="B581:F581"/>
    <mergeCell ref="B582:B583"/>
    <mergeCell ref="C596:F596"/>
    <mergeCell ref="C597:F597"/>
    <mergeCell ref="C547:F547"/>
    <mergeCell ref="B548:B549"/>
    <mergeCell ref="B556:F556"/>
    <mergeCell ref="B557:B558"/>
    <mergeCell ref="E570:F570"/>
    <mergeCell ref="C571:F571"/>
    <mergeCell ref="C522:F522"/>
    <mergeCell ref="B523:B524"/>
    <mergeCell ref="B531:F531"/>
    <mergeCell ref="B532:B533"/>
    <mergeCell ref="E545:F545"/>
    <mergeCell ref="C546:F546"/>
    <mergeCell ref="C497:F497"/>
    <mergeCell ref="B498:B499"/>
    <mergeCell ref="B506:F506"/>
    <mergeCell ref="B507:B508"/>
    <mergeCell ref="E520:F520"/>
    <mergeCell ref="C521:F521"/>
    <mergeCell ref="C472:F472"/>
    <mergeCell ref="B473:B474"/>
    <mergeCell ref="B481:F481"/>
    <mergeCell ref="B482:B483"/>
    <mergeCell ref="E495:F495"/>
    <mergeCell ref="C496:F496"/>
    <mergeCell ref="C447:F447"/>
    <mergeCell ref="B448:B449"/>
    <mergeCell ref="B456:F456"/>
    <mergeCell ref="B457:B458"/>
    <mergeCell ref="E470:F470"/>
    <mergeCell ref="C471:F471"/>
    <mergeCell ref="C421:F421"/>
    <mergeCell ref="C422:F422"/>
    <mergeCell ref="B423:B424"/>
    <mergeCell ref="B431:F431"/>
    <mergeCell ref="B432:B433"/>
    <mergeCell ref="C446:F446"/>
    <mergeCell ref="C396:F396"/>
    <mergeCell ref="C397:F397"/>
    <mergeCell ref="B398:B399"/>
    <mergeCell ref="B406:F406"/>
    <mergeCell ref="B407:B408"/>
    <mergeCell ref="E420:F420"/>
    <mergeCell ref="C371:F371"/>
    <mergeCell ref="C372:F372"/>
    <mergeCell ref="B373:B374"/>
    <mergeCell ref="B381:F381"/>
    <mergeCell ref="B382:B383"/>
    <mergeCell ref="E395:F395"/>
    <mergeCell ref="C345:F345"/>
    <mergeCell ref="C346:F346"/>
    <mergeCell ref="B347:B348"/>
    <mergeCell ref="B355:F355"/>
    <mergeCell ref="B356:B357"/>
    <mergeCell ref="C369:F369"/>
    <mergeCell ref="C320:F320"/>
    <mergeCell ref="C321:F321"/>
    <mergeCell ref="B322:B323"/>
    <mergeCell ref="B330:F330"/>
    <mergeCell ref="B331:B332"/>
    <mergeCell ref="E344:F344"/>
    <mergeCell ref="C295:F295"/>
    <mergeCell ref="C296:F296"/>
    <mergeCell ref="B297:B298"/>
    <mergeCell ref="B305:F305"/>
    <mergeCell ref="B306:B307"/>
    <mergeCell ref="E319:F319"/>
    <mergeCell ref="C270:F270"/>
    <mergeCell ref="B271:B272"/>
    <mergeCell ref="B279:F279"/>
    <mergeCell ref="B280:B281"/>
    <mergeCell ref="E293:F293"/>
    <mergeCell ref="C294:F294"/>
    <mergeCell ref="B265:F265"/>
    <mergeCell ref="C266:F266"/>
    <mergeCell ref="E267:F267"/>
    <mergeCell ref="H267:L269"/>
    <mergeCell ref="C268:F268"/>
    <mergeCell ref="C269:F269"/>
    <mergeCell ref="C240:F240"/>
    <mergeCell ref="C241:F241"/>
    <mergeCell ref="B242:B243"/>
    <mergeCell ref="B250:F250"/>
    <mergeCell ref="B251:B252"/>
    <mergeCell ref="B264:F264"/>
    <mergeCell ref="C215:F215"/>
    <mergeCell ref="B216:B217"/>
    <mergeCell ref="B224:F224"/>
    <mergeCell ref="B225:B226"/>
    <mergeCell ref="C238:F238"/>
    <mergeCell ref="E239:F239"/>
    <mergeCell ref="B184:B185"/>
    <mergeCell ref="B209:F209"/>
    <mergeCell ref="B210:F210"/>
    <mergeCell ref="C211:F211"/>
    <mergeCell ref="E212:F212"/>
    <mergeCell ref="H212:L214"/>
    <mergeCell ref="C213:F213"/>
    <mergeCell ref="C214:F214"/>
    <mergeCell ref="B147:B148"/>
    <mergeCell ref="C172:F172"/>
    <mergeCell ref="C173:F173"/>
    <mergeCell ref="C174:F174"/>
    <mergeCell ref="B175:B176"/>
    <mergeCell ref="B183:F183"/>
    <mergeCell ref="B110:B111"/>
    <mergeCell ref="C135:F135"/>
    <mergeCell ref="C136:F136"/>
    <mergeCell ref="C137:F137"/>
    <mergeCell ref="B138:B139"/>
    <mergeCell ref="B146:F146"/>
    <mergeCell ref="B73:B74"/>
    <mergeCell ref="C98:F98"/>
    <mergeCell ref="C99:F99"/>
    <mergeCell ref="C100:F100"/>
    <mergeCell ref="B101:B102"/>
    <mergeCell ref="B109:F109"/>
    <mergeCell ref="B36:B37"/>
    <mergeCell ref="C61:F61"/>
    <mergeCell ref="C62:F62"/>
    <mergeCell ref="C63:F63"/>
    <mergeCell ref="B64:B65"/>
    <mergeCell ref="B72:F72"/>
    <mergeCell ref="B23:F23"/>
    <mergeCell ref="C24:F24"/>
    <mergeCell ref="C25:F25"/>
    <mergeCell ref="C26:F26"/>
    <mergeCell ref="B27:B28"/>
    <mergeCell ref="B35:F35"/>
    <mergeCell ref="B9:F11"/>
    <mergeCell ref="C12:F12"/>
    <mergeCell ref="B13:B14"/>
    <mergeCell ref="C18:F18"/>
    <mergeCell ref="B19:F19"/>
    <mergeCell ref="B22:F22"/>
    <mergeCell ref="A2:G2"/>
    <mergeCell ref="B3:F3"/>
    <mergeCell ref="C5:F5"/>
    <mergeCell ref="C6:F6"/>
    <mergeCell ref="C7:F7"/>
    <mergeCell ref="B8:F8"/>
  </mergeCells>
  <pageMargins left="0.7" right="0.7" top="0.75" bottom="0.75" header="0.3" footer="0.3"/>
  <pageSetup scale="60" orientation="portrait" r:id="rId1"/>
  <rowBreaks count="3" manualBreakCount="3">
    <brk id="60" max="11" man="1"/>
    <brk id="263" max="11" man="1"/>
    <brk id="368"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1C9D-2213-4B54-B9AE-D2567F4A7340}">
  <sheetPr>
    <tabColor rgb="FF92D050"/>
  </sheetPr>
  <dimension ref="A2:M317"/>
  <sheetViews>
    <sheetView topLeftCell="A189" zoomScale="140" zoomScaleNormal="140" workbookViewId="0">
      <selection activeCell="M54" sqref="M54"/>
    </sheetView>
  </sheetViews>
  <sheetFormatPr defaultRowHeight="15"/>
  <cols>
    <col min="1" max="1" width="4" style="117" customWidth="1"/>
    <col min="2" max="2" width="28.5703125" style="117" customWidth="1"/>
    <col min="3" max="3" width="13" style="117" customWidth="1"/>
    <col min="4" max="4" width="12.7109375" style="117" customWidth="1"/>
    <col min="5" max="5" width="12.5703125" style="117" customWidth="1"/>
    <col min="6" max="6" width="14.140625" style="117" customWidth="1"/>
    <col min="7" max="8" width="9.140625" style="117"/>
    <col min="9" max="9" width="10.42578125" style="117" customWidth="1"/>
    <col min="10" max="10" width="11" style="117" bestFit="1" customWidth="1"/>
    <col min="11" max="16384" width="9.140625" style="117"/>
  </cols>
  <sheetData>
    <row r="2" spans="1:7" ht="18" customHeight="1">
      <c r="A2" s="1759" t="s">
        <v>1469</v>
      </c>
      <c r="B2" s="1759"/>
      <c r="C2" s="1759"/>
      <c r="D2" s="1759"/>
      <c r="E2" s="1759"/>
      <c r="F2" s="1759"/>
      <c r="G2" s="182"/>
    </row>
    <row r="3" spans="1:7" ht="18" customHeight="1">
      <c r="A3" s="118"/>
      <c r="B3" s="1760" t="s">
        <v>1536</v>
      </c>
      <c r="C3" s="1760"/>
      <c r="D3" s="1760"/>
      <c r="E3" s="1760"/>
      <c r="F3" s="1760"/>
      <c r="G3" s="118"/>
    </row>
    <row r="4" spans="1:7" ht="15.75" thickBot="1"/>
    <row r="5" spans="1:7" ht="15.75" thickBot="1">
      <c r="B5" s="119" t="s">
        <v>0</v>
      </c>
      <c r="C5" s="1761" t="s">
        <v>254</v>
      </c>
      <c r="D5" s="1761"/>
      <c r="E5" s="1761"/>
      <c r="F5" s="1761"/>
    </row>
    <row r="6" spans="1:7" ht="15.75" thickBot="1">
      <c r="B6" s="119" t="s">
        <v>1</v>
      </c>
      <c r="C6" s="1762" t="s">
        <v>106</v>
      </c>
      <c r="D6" s="1763"/>
      <c r="E6" s="1763"/>
      <c r="F6" s="1764"/>
    </row>
    <row r="7" spans="1:7" ht="15.75" thickBot="1">
      <c r="B7" s="119" t="s">
        <v>3</v>
      </c>
      <c r="C7" s="1765" t="s">
        <v>1471</v>
      </c>
      <c r="D7" s="1766"/>
      <c r="E7" s="1766"/>
      <c r="F7" s="1767"/>
    </row>
    <row r="8" spans="1:7" ht="15.75" thickBot="1">
      <c r="B8" s="1756" t="s">
        <v>4</v>
      </c>
      <c r="C8" s="1757"/>
      <c r="D8" s="1757"/>
      <c r="E8" s="1757"/>
      <c r="F8" s="1758"/>
    </row>
    <row r="9" spans="1:7" ht="15.75" thickBot="1">
      <c r="B9" s="1771" t="s">
        <v>500</v>
      </c>
      <c r="C9" s="1772"/>
      <c r="D9" s="1772"/>
      <c r="E9" s="1772"/>
      <c r="F9" s="1773"/>
    </row>
    <row r="10" spans="1:7" ht="36.75" customHeight="1" thickBot="1">
      <c r="B10" s="1771"/>
      <c r="C10" s="1772"/>
      <c r="D10" s="1772"/>
      <c r="E10" s="1772"/>
      <c r="F10" s="1773"/>
    </row>
    <row r="11" spans="1:7" ht="15.75" thickBot="1">
      <c r="B11" s="1771"/>
      <c r="C11" s="1772"/>
      <c r="D11" s="1772"/>
      <c r="E11" s="1772"/>
      <c r="F11" s="1773"/>
    </row>
    <row r="12" spans="1:7" ht="38.25" customHeight="1" thickBot="1">
      <c r="B12" s="120" t="s">
        <v>5</v>
      </c>
      <c r="C12" s="1774" t="s">
        <v>499</v>
      </c>
      <c r="D12" s="1775"/>
      <c r="E12" s="1775"/>
      <c r="F12" s="1776"/>
    </row>
    <row r="13" spans="1:7" ht="23.25" customHeight="1">
      <c r="B13" s="1777" t="s">
        <v>6</v>
      </c>
      <c r="C13" s="121">
        <v>2022</v>
      </c>
      <c r="D13" s="121">
        <v>2023</v>
      </c>
      <c r="E13" s="121">
        <v>2024</v>
      </c>
      <c r="F13" s="121">
        <v>2025</v>
      </c>
    </row>
    <row r="14" spans="1:7" ht="15.75" thickBot="1">
      <c r="B14" s="1778"/>
      <c r="C14" s="122" t="s">
        <v>7</v>
      </c>
      <c r="D14" s="122" t="s">
        <v>8</v>
      </c>
      <c r="E14" s="122" t="s">
        <v>8</v>
      </c>
      <c r="F14" s="122" t="s">
        <v>8</v>
      </c>
    </row>
    <row r="15" spans="1:7" ht="18.75" customHeight="1" thickBot="1">
      <c r="B15" s="127" t="s">
        <v>71</v>
      </c>
      <c r="C15" s="124" t="s">
        <v>58</v>
      </c>
      <c r="D15" s="124" t="s">
        <v>59</v>
      </c>
      <c r="E15" s="124" t="s">
        <v>59</v>
      </c>
      <c r="F15" s="124" t="s">
        <v>59</v>
      </c>
    </row>
    <row r="16" spans="1:7" ht="15.75" thickBot="1">
      <c r="B16" s="127" t="s">
        <v>72</v>
      </c>
      <c r="C16" s="124" t="s">
        <v>58</v>
      </c>
      <c r="D16" s="124" t="s">
        <v>59</v>
      </c>
      <c r="E16" s="124" t="s">
        <v>59</v>
      </c>
      <c r="F16" s="124" t="s">
        <v>59</v>
      </c>
    </row>
    <row r="17" spans="2:12" ht="23.25" thickBot="1">
      <c r="B17" s="127" t="s">
        <v>57</v>
      </c>
      <c r="C17" s="124" t="s">
        <v>58</v>
      </c>
      <c r="D17" s="124" t="s">
        <v>59</v>
      </c>
      <c r="E17" s="124" t="s">
        <v>59</v>
      </c>
      <c r="F17" s="124" t="s">
        <v>59</v>
      </c>
    </row>
    <row r="18" spans="2:12" ht="32.25" customHeight="1" thickBot="1">
      <c r="B18" s="125" t="s">
        <v>9</v>
      </c>
      <c r="C18" s="1779" t="s">
        <v>498</v>
      </c>
      <c r="D18" s="1780"/>
      <c r="E18" s="1780"/>
      <c r="F18" s="1781"/>
    </row>
    <row r="19" spans="2:12" ht="23.25" customHeight="1" thickBot="1">
      <c r="B19" s="1782" t="s">
        <v>10</v>
      </c>
      <c r="C19" s="1783"/>
      <c r="D19" s="1783"/>
      <c r="E19" s="1783"/>
      <c r="F19" s="1784"/>
      <c r="I19" s="126"/>
      <c r="K19" s="126"/>
    </row>
    <row r="20" spans="2:12" ht="27" customHeight="1" thickBot="1">
      <c r="B20" s="183" t="s">
        <v>497</v>
      </c>
      <c r="C20" s="124"/>
      <c r="D20" s="124" t="s">
        <v>89</v>
      </c>
      <c r="E20" s="124" t="s">
        <v>89</v>
      </c>
      <c r="F20" s="124" t="s">
        <v>89</v>
      </c>
      <c r="H20" s="129"/>
    </row>
    <row r="21" spans="2:12" ht="30.75" customHeight="1" thickBot="1">
      <c r="B21" s="127"/>
      <c r="C21" s="130"/>
      <c r="D21" s="128"/>
      <c r="E21" s="128"/>
      <c r="F21" s="128"/>
    </row>
    <row r="22" spans="2:12" ht="24" customHeight="1" thickBot="1">
      <c r="B22" s="1785" t="s">
        <v>11</v>
      </c>
      <c r="C22" s="1786"/>
      <c r="D22" s="1786"/>
      <c r="E22" s="1786"/>
      <c r="F22" s="1787"/>
    </row>
    <row r="23" spans="2:12" ht="15.75" thickBot="1">
      <c r="B23" s="1788" t="s">
        <v>12</v>
      </c>
      <c r="C23" s="1789"/>
      <c r="D23" s="1789"/>
      <c r="E23" s="1789"/>
      <c r="F23" s="1790"/>
    </row>
    <row r="24" spans="2:12" ht="18.75" customHeight="1" thickBot="1">
      <c r="B24" s="158" t="s">
        <v>13</v>
      </c>
      <c r="C24" s="1782" t="s">
        <v>496</v>
      </c>
      <c r="D24" s="1791"/>
      <c r="E24" s="1791"/>
      <c r="F24" s="1792"/>
    </row>
    <row r="25" spans="2:12" ht="31.5" customHeight="1" thickBot="1">
      <c r="B25" s="127" t="s">
        <v>14</v>
      </c>
      <c r="C25" s="1793" t="s">
        <v>495</v>
      </c>
      <c r="D25" s="1794"/>
      <c r="E25" s="1794"/>
      <c r="F25" s="1795"/>
    </row>
    <row r="26" spans="2:12" ht="15.75" thickBot="1">
      <c r="B26" s="127" t="s">
        <v>15</v>
      </c>
      <c r="C26" s="1782" t="s">
        <v>494</v>
      </c>
      <c r="D26" s="1791"/>
      <c r="E26" s="1791"/>
      <c r="F26" s="1792"/>
    </row>
    <row r="27" spans="2:12" ht="12.75" customHeight="1">
      <c r="B27" s="1777"/>
      <c r="C27" s="133">
        <v>2022</v>
      </c>
      <c r="D27" s="133">
        <v>2023</v>
      </c>
      <c r="E27" s="133">
        <v>2024</v>
      </c>
      <c r="F27" s="133">
        <v>2025</v>
      </c>
    </row>
    <row r="28" spans="2:12" ht="9" customHeight="1" thickBot="1">
      <c r="B28" s="1778"/>
      <c r="C28" s="134" t="s">
        <v>7</v>
      </c>
      <c r="D28" s="134" t="s">
        <v>8</v>
      </c>
      <c r="E28" s="134" t="s">
        <v>8</v>
      </c>
      <c r="F28" s="134" t="s">
        <v>8</v>
      </c>
    </row>
    <row r="29" spans="2:12" ht="15.75" thickBot="1">
      <c r="B29" s="127" t="s">
        <v>16</v>
      </c>
      <c r="C29" s="136">
        <v>4</v>
      </c>
      <c r="D29" s="680">
        <v>4</v>
      </c>
      <c r="E29" s="680">
        <v>4</v>
      </c>
      <c r="F29" s="680">
        <v>4</v>
      </c>
    </row>
    <row r="30" spans="2:12" ht="15.75" thickBot="1">
      <c r="B30" s="127" t="s">
        <v>17</v>
      </c>
      <c r="C30" s="136">
        <f>C59</f>
        <v>22877</v>
      </c>
      <c r="D30" s="136">
        <f>D59</f>
        <v>29264</v>
      </c>
      <c r="E30" s="136">
        <f t="shared" ref="E30:F30" si="0">E59</f>
        <v>29264</v>
      </c>
      <c r="F30" s="136">
        <f t="shared" si="0"/>
        <v>29264</v>
      </c>
    </row>
    <row r="31" spans="2:12" ht="15.75" thickBot="1">
      <c r="B31" s="127" t="s">
        <v>18</v>
      </c>
      <c r="C31" s="136">
        <f>C30/C29</f>
        <v>5719.25</v>
      </c>
      <c r="D31" s="136">
        <f t="shared" ref="D31:F31" si="1">D30/D29</f>
        <v>7316</v>
      </c>
      <c r="E31" s="136">
        <f t="shared" si="1"/>
        <v>7316</v>
      </c>
      <c r="F31" s="136">
        <f t="shared" si="1"/>
        <v>7316</v>
      </c>
    </row>
    <row r="32" spans="2:12" ht="15.75" thickBot="1">
      <c r="B32" s="127" t="s">
        <v>19</v>
      </c>
      <c r="C32" s="137" t="s">
        <v>20</v>
      </c>
      <c r="D32" s="138">
        <f>D29/C29-1</f>
        <v>0</v>
      </c>
      <c r="E32" s="138">
        <f t="shared" ref="E32:F34" si="2">E29/D29-1</f>
        <v>0</v>
      </c>
      <c r="F32" s="138">
        <f t="shared" si="2"/>
        <v>0</v>
      </c>
      <c r="H32" s="139"/>
      <c r="I32" s="139"/>
      <c r="J32" s="139"/>
      <c r="K32" s="139"/>
      <c r="L32" s="139"/>
    </row>
    <row r="33" spans="2:9" ht="15.75" thickBot="1">
      <c r="B33" s="127" t="s">
        <v>21</v>
      </c>
      <c r="C33" s="137" t="s">
        <v>20</v>
      </c>
      <c r="D33" s="138">
        <f>D30/C30-1</f>
        <v>0.27918870481269398</v>
      </c>
      <c r="E33" s="138">
        <f t="shared" si="2"/>
        <v>0</v>
      </c>
      <c r="F33" s="138">
        <f t="shared" si="2"/>
        <v>0</v>
      </c>
    </row>
    <row r="34" spans="2:9" ht="15.75" thickBot="1">
      <c r="B34" s="127" t="s">
        <v>22</v>
      </c>
      <c r="C34" s="137" t="s">
        <v>20</v>
      </c>
      <c r="D34" s="138">
        <f>D31/C31-1</f>
        <v>0.27918870481269398</v>
      </c>
      <c r="E34" s="138">
        <f t="shared" si="2"/>
        <v>0</v>
      </c>
      <c r="F34" s="138">
        <f t="shared" si="2"/>
        <v>0</v>
      </c>
      <c r="H34" s="139"/>
    </row>
    <row r="35" spans="2:9" ht="15.75" thickBot="1">
      <c r="B35" s="1768" t="s">
        <v>98</v>
      </c>
      <c r="C35" s="1769"/>
      <c r="D35" s="1769"/>
      <c r="E35" s="1769"/>
      <c r="F35" s="1770"/>
    </row>
    <row r="36" spans="2:9" ht="12.75" customHeight="1">
      <c r="B36" s="1777"/>
      <c r="C36" s="133">
        <v>2022</v>
      </c>
      <c r="D36" s="133">
        <v>2023</v>
      </c>
      <c r="E36" s="133">
        <v>2024</v>
      </c>
      <c r="F36" s="133">
        <v>2025</v>
      </c>
    </row>
    <row r="37" spans="2:9" ht="9" customHeight="1" thickBot="1">
      <c r="B37" s="1778"/>
      <c r="C37" s="134" t="s">
        <v>7</v>
      </c>
      <c r="D37" s="134" t="s">
        <v>8</v>
      </c>
      <c r="E37" s="134" t="s">
        <v>8</v>
      </c>
      <c r="F37" s="134" t="s">
        <v>8</v>
      </c>
    </row>
    <row r="38" spans="2:9" ht="15.75" thickBot="1">
      <c r="B38" s="140" t="s">
        <v>23</v>
      </c>
      <c r="C38" s="141">
        <f>C39+C40</f>
        <v>19744</v>
      </c>
      <c r="D38" s="141">
        <f>D39+D40</f>
        <v>24901</v>
      </c>
      <c r="E38" s="141">
        <f t="shared" ref="E38:F38" si="3">E39+E40</f>
        <v>24901</v>
      </c>
      <c r="F38" s="141">
        <f t="shared" si="3"/>
        <v>24901</v>
      </c>
    </row>
    <row r="39" spans="2:9" ht="15.75" thickBot="1">
      <c r="B39" s="142" t="s">
        <v>135</v>
      </c>
      <c r="C39" s="143">
        <v>19744</v>
      </c>
      <c r="D39" s="144">
        <v>24901</v>
      </c>
      <c r="E39" s="144">
        <v>24901</v>
      </c>
      <c r="F39" s="144">
        <v>24901</v>
      </c>
      <c r="H39" s="681"/>
      <c r="I39" s="139">
        <f>H39-D39</f>
        <v>-24901</v>
      </c>
    </row>
    <row r="40" spans="2:9" ht="15.75" thickBot="1">
      <c r="B40" s="142" t="s">
        <v>136</v>
      </c>
      <c r="C40" s="144"/>
      <c r="D40" s="144"/>
      <c r="E40" s="144"/>
      <c r="F40" s="144"/>
    </row>
    <row r="41" spans="2:9" ht="24.75" thickBot="1">
      <c r="B41" s="140" t="s">
        <v>24</v>
      </c>
      <c r="C41" s="141">
        <f>C42+C43</f>
        <v>3133</v>
      </c>
      <c r="D41" s="141">
        <f>D42+D43</f>
        <v>4363</v>
      </c>
      <c r="E41" s="141">
        <f t="shared" ref="E41:F41" si="4">E42+E43</f>
        <v>4363</v>
      </c>
      <c r="F41" s="141">
        <f t="shared" si="4"/>
        <v>4363</v>
      </c>
    </row>
    <row r="42" spans="2:9" ht="15.75" thickBot="1">
      <c r="B42" s="142" t="s">
        <v>135</v>
      </c>
      <c r="C42" s="143">
        <v>3133</v>
      </c>
      <c r="D42" s="141">
        <v>4363</v>
      </c>
      <c r="E42" s="141">
        <v>4363</v>
      </c>
      <c r="F42" s="141">
        <v>4363</v>
      </c>
      <c r="H42" s="174"/>
      <c r="I42" s="139">
        <f>H42-D42</f>
        <v>-4363</v>
      </c>
    </row>
    <row r="43" spans="2:9" ht="15.75" thickBot="1">
      <c r="B43" s="142" t="s">
        <v>136</v>
      </c>
      <c r="C43" s="144"/>
      <c r="D43" s="141"/>
      <c r="E43" s="141"/>
      <c r="F43" s="141"/>
      <c r="I43" s="139"/>
    </row>
    <row r="44" spans="2:9" ht="15.75" thickBot="1">
      <c r="B44" s="140" t="s">
        <v>25</v>
      </c>
      <c r="C44" s="144">
        <f>C45+C46</f>
        <v>0</v>
      </c>
      <c r="D44" s="141">
        <f>D45+D46</f>
        <v>0</v>
      </c>
      <c r="E44" s="141">
        <f t="shared" ref="E44:F44" si="5">E45+E46</f>
        <v>0</v>
      </c>
      <c r="F44" s="141">
        <f t="shared" si="5"/>
        <v>0</v>
      </c>
    </row>
    <row r="45" spans="2:9" ht="15.75" thickBot="1">
      <c r="B45" s="142" t="s">
        <v>135</v>
      </c>
      <c r="C45" s="143"/>
      <c r="D45" s="141">
        <v>0</v>
      </c>
      <c r="E45" s="163">
        <v>0</v>
      </c>
      <c r="F45" s="163">
        <v>0</v>
      </c>
    </row>
    <row r="46" spans="2:9" ht="15.75" thickBot="1">
      <c r="B46" s="142" t="s">
        <v>136</v>
      </c>
      <c r="C46" s="144"/>
      <c r="D46" s="141"/>
      <c r="E46" s="141"/>
      <c r="F46" s="141"/>
    </row>
    <row r="47" spans="2:9" ht="15.75" thickBot="1">
      <c r="B47" s="140" t="s">
        <v>26</v>
      </c>
      <c r="C47" s="144"/>
      <c r="D47" s="141"/>
      <c r="E47" s="141"/>
      <c r="F47" s="141"/>
    </row>
    <row r="48" spans="2:9" ht="15.75" thickBot="1">
      <c r="B48" s="142" t="s">
        <v>135</v>
      </c>
      <c r="C48" s="144"/>
      <c r="D48" s="141"/>
      <c r="E48" s="141"/>
      <c r="F48" s="141"/>
    </row>
    <row r="49" spans="2:13" ht="15.75" thickBot="1">
      <c r="B49" s="142" t="s">
        <v>136</v>
      </c>
      <c r="C49" s="144"/>
      <c r="D49" s="141"/>
      <c r="E49" s="141"/>
      <c r="F49" s="141"/>
    </row>
    <row r="50" spans="2:13" ht="15.75" thickBot="1">
      <c r="B50" s="140" t="s">
        <v>27</v>
      </c>
      <c r="C50" s="144"/>
      <c r="D50" s="141"/>
      <c r="E50" s="141"/>
      <c r="F50" s="141"/>
    </row>
    <row r="51" spans="2:13" ht="15.75" thickBot="1">
      <c r="B51" s="142" t="s">
        <v>135</v>
      </c>
      <c r="C51" s="144"/>
      <c r="D51" s="141"/>
      <c r="E51" s="141"/>
      <c r="F51" s="141"/>
    </row>
    <row r="52" spans="2:13" ht="15.75" thickBot="1">
      <c r="B52" s="142" t="s">
        <v>136</v>
      </c>
      <c r="C52" s="144"/>
      <c r="D52" s="141"/>
      <c r="E52" s="141"/>
      <c r="F52" s="141"/>
    </row>
    <row r="53" spans="2:13" ht="15.75" thickBot="1">
      <c r="B53" s="140" t="s">
        <v>28</v>
      </c>
      <c r="C53" s="144">
        <f>C54+C55</f>
        <v>0</v>
      </c>
      <c r="D53" s="141">
        <f t="shared" ref="D53:F53" si="6">D54+D55</f>
        <v>0</v>
      </c>
      <c r="E53" s="141">
        <f t="shared" si="6"/>
        <v>0</v>
      </c>
      <c r="F53" s="141">
        <f t="shared" si="6"/>
        <v>0</v>
      </c>
    </row>
    <row r="54" spans="2:13" ht="15.75" thickBot="1">
      <c r="B54" s="142" t="s">
        <v>135</v>
      </c>
      <c r="C54" s="143"/>
      <c r="D54" s="141">
        <v>0</v>
      </c>
      <c r="E54" s="163">
        <v>0</v>
      </c>
      <c r="F54" s="163">
        <v>0</v>
      </c>
    </row>
    <row r="55" spans="2:13" ht="15.75" thickBot="1">
      <c r="B55" s="142" t="s">
        <v>136</v>
      </c>
      <c r="C55" s="144"/>
      <c r="D55" s="141"/>
      <c r="E55" s="141"/>
      <c r="F55" s="141"/>
    </row>
    <row r="56" spans="2:13" ht="24.75" thickBot="1">
      <c r="B56" s="140" t="s">
        <v>29</v>
      </c>
      <c r="C56" s="144">
        <v>0</v>
      </c>
      <c r="D56" s="141">
        <v>0</v>
      </c>
      <c r="E56" s="141">
        <f>D56*1.03*0.99</f>
        <v>0</v>
      </c>
      <c r="F56" s="141">
        <f>E56*1.03*0.99</f>
        <v>0</v>
      </c>
      <c r="I56" s="146"/>
    </row>
    <row r="57" spans="2:13" ht="15.75" thickBot="1">
      <c r="B57" s="142" t="s">
        <v>135</v>
      </c>
      <c r="C57" s="144"/>
      <c r="D57" s="115"/>
      <c r="E57" s="115"/>
      <c r="F57" s="115"/>
      <c r="K57" s="147"/>
      <c r="L57" s="147"/>
      <c r="M57" s="147"/>
    </row>
    <row r="58" spans="2:13" ht="15.75" thickBot="1">
      <c r="B58" s="142" t="s">
        <v>136</v>
      </c>
      <c r="C58" s="144"/>
      <c r="D58" s="116"/>
      <c r="E58" s="115"/>
      <c r="F58" s="115"/>
    </row>
    <row r="59" spans="2:13" ht="15.75" thickBot="1">
      <c r="B59" s="148" t="s">
        <v>30</v>
      </c>
      <c r="C59" s="144">
        <f>C56+C53+C50+C47+C44+C41+C38</f>
        <v>22877</v>
      </c>
      <c r="D59" s="144">
        <f>D56+D53+D50+D47+D44+D41+D38</f>
        <v>29264</v>
      </c>
      <c r="E59" s="144">
        <f t="shared" ref="E59:F59" si="7">E56+E53+E50+E47+E44+E41+E38</f>
        <v>29264</v>
      </c>
      <c r="F59" s="144">
        <f t="shared" si="7"/>
        <v>29264</v>
      </c>
    </row>
    <row r="60" spans="2:13" ht="15.75" thickBot="1">
      <c r="B60" s="149" t="s">
        <v>31</v>
      </c>
      <c r="C60" s="150">
        <f>IF(C59-C30=0,0,"Error")</f>
        <v>0</v>
      </c>
      <c r="D60" s="150">
        <f>IF(D59-D30=0,0,"Error")</f>
        <v>0</v>
      </c>
      <c r="E60" s="150">
        <f>IF(E59-E30=0,0,"Error")</f>
        <v>0</v>
      </c>
      <c r="F60" s="150">
        <f>IF(F59-F30=0,0,"Error")</f>
        <v>0</v>
      </c>
    </row>
    <row r="61" spans="2:13" ht="15.75" thickBot="1">
      <c r="B61" s="151" t="s">
        <v>151</v>
      </c>
      <c r="C61" s="1796" t="s">
        <v>493</v>
      </c>
      <c r="D61" s="1775"/>
      <c r="E61" s="1775"/>
      <c r="F61" s="1776"/>
    </row>
    <row r="62" spans="2:13" ht="34.5" customHeight="1" thickBot="1">
      <c r="B62" s="127" t="s">
        <v>14</v>
      </c>
      <c r="C62" s="1782" t="s">
        <v>492</v>
      </c>
      <c r="D62" s="1783"/>
      <c r="E62" s="1783"/>
      <c r="F62" s="1784"/>
    </row>
    <row r="63" spans="2:13" ht="15.75" thickBot="1">
      <c r="B63" s="127" t="s">
        <v>15</v>
      </c>
      <c r="C63" s="1782" t="s">
        <v>491</v>
      </c>
      <c r="D63" s="1791"/>
      <c r="E63" s="1791"/>
      <c r="F63" s="1792"/>
    </row>
    <row r="64" spans="2:13" ht="12.75" customHeight="1">
      <c r="B64" s="1777"/>
      <c r="C64" s="133">
        <v>2022</v>
      </c>
      <c r="D64" s="133">
        <v>2023</v>
      </c>
      <c r="E64" s="133">
        <v>2024</v>
      </c>
      <c r="F64" s="133">
        <v>2025</v>
      </c>
    </row>
    <row r="65" spans="2:6" ht="9" customHeight="1" thickBot="1">
      <c r="B65" s="1778"/>
      <c r="C65" s="134" t="s">
        <v>7</v>
      </c>
      <c r="D65" s="134" t="s">
        <v>8</v>
      </c>
      <c r="E65" s="134" t="s">
        <v>8</v>
      </c>
      <c r="F65" s="134" t="s">
        <v>8</v>
      </c>
    </row>
    <row r="66" spans="2:6" ht="15.75" thickBot="1">
      <c r="B66" s="127" t="s">
        <v>16</v>
      </c>
      <c r="C66" s="127">
        <v>140</v>
      </c>
      <c r="D66" s="127">
        <v>140</v>
      </c>
      <c r="E66" s="127">
        <v>140</v>
      </c>
      <c r="F66" s="127">
        <v>140</v>
      </c>
    </row>
    <row r="67" spans="2:6" ht="15.75" thickBot="1">
      <c r="B67" s="127" t="s">
        <v>17</v>
      </c>
      <c r="C67" s="136">
        <f>C96</f>
        <v>5487</v>
      </c>
      <c r="D67" s="136">
        <f>D96</f>
        <v>5787</v>
      </c>
      <c r="E67" s="136">
        <f t="shared" ref="E67:F67" si="8">E96</f>
        <v>5587</v>
      </c>
      <c r="F67" s="136">
        <f t="shared" si="8"/>
        <v>5587</v>
      </c>
    </row>
    <row r="68" spans="2:6" ht="15.75" thickBot="1">
      <c r="B68" s="127" t="s">
        <v>18</v>
      </c>
      <c r="C68" s="136">
        <f>C67/C66</f>
        <v>39.192857142857143</v>
      </c>
      <c r="D68" s="136">
        <f>D67/D66</f>
        <v>41.335714285714289</v>
      </c>
      <c r="E68" s="136">
        <f>E67/E66</f>
        <v>39.907142857142858</v>
      </c>
      <c r="F68" s="136">
        <f>F67/F66</f>
        <v>39.907142857142858</v>
      </c>
    </row>
    <row r="69" spans="2:6" ht="15.75" thickBot="1">
      <c r="B69" s="127" t="s">
        <v>19</v>
      </c>
      <c r="C69" s="137"/>
      <c r="D69" s="138">
        <f>D66/C66-1</f>
        <v>0</v>
      </c>
      <c r="E69" s="138">
        <f>E66/D66-1</f>
        <v>0</v>
      </c>
      <c r="F69" s="138">
        <f>F66/E66-1</f>
        <v>0</v>
      </c>
    </row>
    <row r="70" spans="2:6" ht="15.75" thickBot="1">
      <c r="B70" s="127" t="s">
        <v>21</v>
      </c>
      <c r="C70" s="137"/>
      <c r="D70" s="138">
        <f>D67/C67-1</f>
        <v>5.4674685620557772E-2</v>
      </c>
      <c r="E70" s="138">
        <f t="shared" ref="E70:F71" si="9">E67/D67-1</f>
        <v>-3.4560221185415574E-2</v>
      </c>
      <c r="F70" s="138">
        <f t="shared" si="9"/>
        <v>0</v>
      </c>
    </row>
    <row r="71" spans="2:6" ht="15.75" thickBot="1">
      <c r="B71" s="127" t="s">
        <v>22</v>
      </c>
      <c r="C71" s="137"/>
      <c r="D71" s="138">
        <f>D68/C68-1</f>
        <v>5.4674685620557772E-2</v>
      </c>
      <c r="E71" s="138">
        <f t="shared" si="9"/>
        <v>-3.4560221185415685E-2</v>
      </c>
      <c r="F71" s="138">
        <f t="shared" si="9"/>
        <v>0</v>
      </c>
    </row>
    <row r="72" spans="2:6" ht="24.75" customHeight="1" thickBot="1">
      <c r="B72" s="1768" t="s">
        <v>115</v>
      </c>
      <c r="C72" s="1769"/>
      <c r="D72" s="1769"/>
      <c r="E72" s="1769"/>
      <c r="F72" s="1770"/>
    </row>
    <row r="73" spans="2:6" ht="12.75" customHeight="1">
      <c r="B73" s="1777"/>
      <c r="C73" s="133">
        <v>2022</v>
      </c>
      <c r="D73" s="133">
        <v>2023</v>
      </c>
      <c r="E73" s="133">
        <v>2024</v>
      </c>
      <c r="F73" s="133">
        <v>2025</v>
      </c>
    </row>
    <row r="74" spans="2:6" ht="9" customHeight="1" thickBot="1">
      <c r="B74" s="1778"/>
      <c r="C74" s="134" t="s">
        <v>7</v>
      </c>
      <c r="D74" s="134" t="s">
        <v>8</v>
      </c>
      <c r="E74" s="134" t="s">
        <v>8</v>
      </c>
      <c r="F74" s="134" t="s">
        <v>8</v>
      </c>
    </row>
    <row r="75" spans="2:6" ht="24.75" customHeight="1" thickBot="1">
      <c r="B75" s="140" t="s">
        <v>23</v>
      </c>
      <c r="C75" s="141"/>
      <c r="D75" s="141"/>
      <c r="E75" s="141"/>
      <c r="F75" s="141"/>
    </row>
    <row r="76" spans="2:6" ht="38.25" customHeight="1" thickBot="1">
      <c r="B76" s="142" t="s">
        <v>135</v>
      </c>
      <c r="C76" s="144"/>
      <c r="D76" s="154"/>
      <c r="E76" s="154"/>
      <c r="F76" s="154"/>
    </row>
    <row r="77" spans="2:6" ht="24.75" customHeight="1" thickBot="1">
      <c r="B77" s="142" t="s">
        <v>136</v>
      </c>
      <c r="C77" s="144"/>
      <c r="D77" s="154"/>
      <c r="E77" s="154"/>
      <c r="F77" s="154"/>
    </row>
    <row r="78" spans="2:6" ht="24.75" customHeight="1" thickBot="1">
      <c r="B78" s="140" t="s">
        <v>24</v>
      </c>
      <c r="C78" s="141"/>
      <c r="D78" s="141"/>
      <c r="E78" s="141"/>
      <c r="F78" s="141"/>
    </row>
    <row r="79" spans="2:6" ht="15.75" thickBot="1">
      <c r="B79" s="142" t="s">
        <v>135</v>
      </c>
      <c r="C79" s="144"/>
      <c r="D79" s="141"/>
      <c r="E79" s="141"/>
      <c r="F79" s="141"/>
    </row>
    <row r="80" spans="2:6" ht="15.75" thickBot="1">
      <c r="B80" s="142" t="s">
        <v>136</v>
      </c>
      <c r="C80" s="144"/>
      <c r="D80" s="141"/>
      <c r="E80" s="141"/>
      <c r="F80" s="141"/>
    </row>
    <row r="81" spans="2:6" ht="24.75" customHeight="1" thickBot="1">
      <c r="B81" s="140" t="s">
        <v>25</v>
      </c>
      <c r="C81" s="141">
        <f>C82</f>
        <v>5487</v>
      </c>
      <c r="D81" s="141">
        <f>D82</f>
        <v>5787</v>
      </c>
      <c r="E81" s="141">
        <f t="shared" ref="E81:F81" si="10">E82</f>
        <v>5587</v>
      </c>
      <c r="F81" s="141">
        <f t="shared" si="10"/>
        <v>5587</v>
      </c>
    </row>
    <row r="82" spans="2:6" ht="15.75" thickBot="1">
      <c r="B82" s="142" t="s">
        <v>135</v>
      </c>
      <c r="C82" s="144">
        <v>5487</v>
      </c>
      <c r="D82" s="163">
        <v>5787</v>
      </c>
      <c r="E82" s="163">
        <v>5587</v>
      </c>
      <c r="F82" s="163">
        <v>5587</v>
      </c>
    </row>
    <row r="83" spans="2:6" ht="15.75" thickBot="1">
      <c r="B83" s="142" t="s">
        <v>136</v>
      </c>
      <c r="C83" s="144"/>
      <c r="D83" s="141"/>
      <c r="E83" s="141"/>
      <c r="F83" s="141"/>
    </row>
    <row r="84" spans="2:6" ht="15.75" thickBot="1">
      <c r="B84" s="140" t="s">
        <v>26</v>
      </c>
      <c r="C84" s="144"/>
      <c r="D84" s="141"/>
      <c r="E84" s="141"/>
      <c r="F84" s="141"/>
    </row>
    <row r="85" spans="2:6" ht="15.75" thickBot="1">
      <c r="B85" s="142" t="s">
        <v>135</v>
      </c>
      <c r="C85" s="144"/>
      <c r="D85" s="141"/>
      <c r="E85" s="141"/>
      <c r="F85" s="141"/>
    </row>
    <row r="86" spans="2:6" ht="15.75" thickBot="1">
      <c r="B86" s="142" t="s">
        <v>136</v>
      </c>
      <c r="C86" s="144"/>
      <c r="D86" s="141"/>
      <c r="E86" s="141"/>
      <c r="F86" s="141"/>
    </row>
    <row r="87" spans="2:6" ht="15.75" thickBot="1">
      <c r="B87" s="140" t="s">
        <v>27</v>
      </c>
      <c r="C87" s="144"/>
      <c r="D87" s="141"/>
      <c r="E87" s="141"/>
      <c r="F87" s="141"/>
    </row>
    <row r="88" spans="2:6" ht="15.75" thickBot="1">
      <c r="B88" s="142" t="s">
        <v>135</v>
      </c>
      <c r="C88" s="144"/>
      <c r="D88" s="141"/>
      <c r="E88" s="141"/>
      <c r="F88" s="141"/>
    </row>
    <row r="89" spans="2:6" ht="15.75" thickBot="1">
      <c r="B89" s="142" t="s">
        <v>136</v>
      </c>
      <c r="C89" s="144"/>
      <c r="D89" s="141"/>
      <c r="E89" s="141"/>
      <c r="F89" s="141"/>
    </row>
    <row r="90" spans="2:6" ht="15.75" thickBot="1">
      <c r="B90" s="140" t="s">
        <v>28</v>
      </c>
      <c r="C90" s="144"/>
      <c r="D90" s="141"/>
      <c r="E90" s="141"/>
      <c r="F90" s="141"/>
    </row>
    <row r="91" spans="2:6" ht="15.75" thickBot="1">
      <c r="B91" s="142" t="s">
        <v>135</v>
      </c>
      <c r="C91" s="144"/>
      <c r="D91" s="141"/>
      <c r="E91" s="141"/>
      <c r="F91" s="141"/>
    </row>
    <row r="92" spans="2:6" ht="15.75" thickBot="1">
      <c r="B92" s="142" t="s">
        <v>136</v>
      </c>
      <c r="C92" s="144"/>
      <c r="D92" s="141"/>
      <c r="E92" s="141"/>
      <c r="F92" s="141"/>
    </row>
    <row r="93" spans="2:6" ht="24.75" thickBot="1">
      <c r="B93" s="140" t="s">
        <v>29</v>
      </c>
      <c r="C93" s="144"/>
      <c r="D93" s="141"/>
      <c r="E93" s="141"/>
      <c r="F93" s="141"/>
    </row>
    <row r="94" spans="2:6" ht="15.75" thickBot="1">
      <c r="B94" s="142" t="s">
        <v>135</v>
      </c>
      <c r="C94" s="144"/>
      <c r="D94" s="141"/>
      <c r="E94" s="141"/>
      <c r="F94" s="141"/>
    </row>
    <row r="95" spans="2:6" ht="15.75" thickBot="1">
      <c r="B95" s="142" t="s">
        <v>136</v>
      </c>
      <c r="C95" s="144"/>
      <c r="D95" s="141"/>
      <c r="E95" s="141"/>
      <c r="F95" s="141"/>
    </row>
    <row r="96" spans="2:6" ht="15.75" thickBot="1">
      <c r="B96" s="155" t="s">
        <v>47</v>
      </c>
      <c r="C96" s="144">
        <f>C93+C90+C87+C84+C81+C78+C75</f>
        <v>5487</v>
      </c>
      <c r="D96" s="144">
        <f>D93+D90+D87+D84+D81+D78+D75</f>
        <v>5787</v>
      </c>
      <c r="E96" s="144">
        <f t="shared" ref="E96:F96" si="11">E93+E90+E87+E84+E81+E78+E75</f>
        <v>5587</v>
      </c>
      <c r="F96" s="144">
        <f t="shared" si="11"/>
        <v>5587</v>
      </c>
    </row>
    <row r="97" spans="2:6" ht="17.25" customHeight="1" thickBot="1">
      <c r="B97" s="149" t="s">
        <v>31</v>
      </c>
      <c r="C97" s="150">
        <f>IF(C96-C67=0,0,"Error")</f>
        <v>0</v>
      </c>
      <c r="D97" s="150">
        <f>IF(D96-D67=0,0,"Error")</f>
        <v>0</v>
      </c>
      <c r="E97" s="150">
        <f>IF(E96-E67=0,0,"Error")</f>
        <v>0</v>
      </c>
      <c r="F97" s="150">
        <f>IF(F96-F67=0,0,"Error")</f>
        <v>0</v>
      </c>
    </row>
    <row r="98" spans="2:6" ht="15.75" hidden="1" thickBot="1">
      <c r="B98" s="151" t="s">
        <v>152</v>
      </c>
      <c r="C98" s="1796"/>
      <c r="D98" s="1775"/>
      <c r="E98" s="1775"/>
      <c r="F98" s="1776"/>
    </row>
    <row r="99" spans="2:6" ht="26.25" hidden="1" customHeight="1" thickBot="1">
      <c r="B99" s="127" t="s">
        <v>14</v>
      </c>
      <c r="C99" s="1782"/>
      <c r="D99" s="1783"/>
      <c r="E99" s="1783"/>
      <c r="F99" s="1784"/>
    </row>
    <row r="100" spans="2:6" ht="15.75" hidden="1" thickBot="1">
      <c r="B100" s="127" t="s">
        <v>15</v>
      </c>
      <c r="C100" s="1797"/>
      <c r="D100" s="1791"/>
      <c r="E100" s="1791"/>
      <c r="F100" s="1792"/>
    </row>
    <row r="101" spans="2:6" ht="12.75" hidden="1" customHeight="1">
      <c r="B101" s="1777"/>
      <c r="C101" s="133">
        <v>2020</v>
      </c>
      <c r="D101" s="133">
        <v>2021</v>
      </c>
      <c r="E101" s="133">
        <v>2022</v>
      </c>
      <c r="F101" s="133">
        <v>2023</v>
      </c>
    </row>
    <row r="102" spans="2:6" ht="9" hidden="1" customHeight="1" thickBot="1">
      <c r="B102" s="1778"/>
      <c r="C102" s="134" t="s">
        <v>7</v>
      </c>
      <c r="D102" s="134" t="s">
        <v>8</v>
      </c>
      <c r="E102" s="134" t="s">
        <v>8</v>
      </c>
      <c r="F102" s="134" t="s">
        <v>8</v>
      </c>
    </row>
    <row r="103" spans="2:6" ht="15.75" hidden="1" thickBot="1">
      <c r="B103" s="127" t="s">
        <v>16</v>
      </c>
      <c r="C103" s="135"/>
      <c r="D103" s="135"/>
      <c r="E103" s="135"/>
      <c r="F103" s="135"/>
    </row>
    <row r="104" spans="2:6" ht="15.75" hidden="1" thickBot="1">
      <c r="B104" s="127" t="s">
        <v>17</v>
      </c>
      <c r="C104" s="136">
        <f>C133</f>
        <v>0</v>
      </c>
      <c r="D104" s="136">
        <f t="shared" ref="D104:F104" si="12">D133</f>
        <v>0</v>
      </c>
      <c r="E104" s="136">
        <f t="shared" si="12"/>
        <v>0</v>
      </c>
      <c r="F104" s="136">
        <f t="shared" si="12"/>
        <v>0</v>
      </c>
    </row>
    <row r="105" spans="2:6" ht="15.75" hidden="1" thickBot="1">
      <c r="B105" s="127" t="s">
        <v>18</v>
      </c>
      <c r="C105" s="136" t="e">
        <f>C104/C103</f>
        <v>#DIV/0!</v>
      </c>
      <c r="D105" s="136" t="e">
        <f>D104/D103</f>
        <v>#DIV/0!</v>
      </c>
      <c r="E105" s="136" t="e">
        <f>E104/E103</f>
        <v>#DIV/0!</v>
      </c>
      <c r="F105" s="136" t="e">
        <f>F104/F103</f>
        <v>#DIV/0!</v>
      </c>
    </row>
    <row r="106" spans="2:6" ht="15.75" hidden="1" thickBot="1">
      <c r="B106" s="127" t="s">
        <v>19</v>
      </c>
      <c r="C106" s="137"/>
      <c r="D106" s="138" t="e">
        <f>D103/C103-1</f>
        <v>#DIV/0!</v>
      </c>
      <c r="E106" s="138" t="e">
        <f>E103/D103-1</f>
        <v>#DIV/0!</v>
      </c>
      <c r="F106" s="138" t="e">
        <f>F103/E103-1</f>
        <v>#DIV/0!</v>
      </c>
    </row>
    <row r="107" spans="2:6" ht="15.75" hidden="1" thickBot="1">
      <c r="B107" s="127" t="s">
        <v>21</v>
      </c>
      <c r="C107" s="137"/>
      <c r="D107" s="138" t="e">
        <f>D104/C104-1</f>
        <v>#DIV/0!</v>
      </c>
      <c r="E107" s="138" t="e">
        <f t="shared" ref="E107:F108" si="13">E104/D104-1</f>
        <v>#DIV/0!</v>
      </c>
      <c r="F107" s="138" t="e">
        <f t="shared" si="13"/>
        <v>#DIV/0!</v>
      </c>
    </row>
    <row r="108" spans="2:6" ht="15.75" hidden="1" thickBot="1">
      <c r="B108" s="127" t="s">
        <v>22</v>
      </c>
      <c r="C108" s="137"/>
      <c r="D108" s="138" t="e">
        <f>D105/C105-1</f>
        <v>#DIV/0!</v>
      </c>
      <c r="E108" s="138" t="e">
        <f t="shared" si="13"/>
        <v>#DIV/0!</v>
      </c>
      <c r="F108" s="138" t="e">
        <f t="shared" si="13"/>
        <v>#DIV/0!</v>
      </c>
    </row>
    <row r="109" spans="2:6" ht="24.75" hidden="1" customHeight="1" thickBot="1">
      <c r="B109" s="1768" t="s">
        <v>115</v>
      </c>
      <c r="C109" s="1769"/>
      <c r="D109" s="1769"/>
      <c r="E109" s="1769"/>
      <c r="F109" s="1770"/>
    </row>
    <row r="110" spans="2:6" ht="12.75" hidden="1" customHeight="1">
      <c r="B110" s="1777"/>
      <c r="C110" s="133">
        <v>2020</v>
      </c>
      <c r="D110" s="133">
        <v>2021</v>
      </c>
      <c r="E110" s="133">
        <v>2022</v>
      </c>
      <c r="F110" s="133">
        <v>2023</v>
      </c>
    </row>
    <row r="111" spans="2:6" ht="9" hidden="1" customHeight="1" thickBot="1">
      <c r="B111" s="1778"/>
      <c r="C111" s="134" t="s">
        <v>7</v>
      </c>
      <c r="D111" s="134" t="s">
        <v>8</v>
      </c>
      <c r="E111" s="134" t="s">
        <v>8</v>
      </c>
      <c r="F111" s="134" t="s">
        <v>8</v>
      </c>
    </row>
    <row r="112" spans="2:6" ht="24.75" hidden="1" customHeight="1" thickBot="1">
      <c r="B112" s="140" t="s">
        <v>23</v>
      </c>
      <c r="C112" s="141"/>
      <c r="D112" s="141"/>
      <c r="E112" s="141"/>
      <c r="F112" s="141"/>
    </row>
    <row r="113" spans="2:6" ht="15.75" hidden="1" thickBot="1">
      <c r="B113" s="142" t="s">
        <v>135</v>
      </c>
      <c r="C113" s="144"/>
      <c r="D113" s="154"/>
      <c r="E113" s="154"/>
      <c r="F113" s="154"/>
    </row>
    <row r="114" spans="2:6" ht="15.75" hidden="1" thickBot="1">
      <c r="B114" s="142" t="s">
        <v>136</v>
      </c>
      <c r="C114" s="144"/>
      <c r="D114" s="154"/>
      <c r="E114" s="154"/>
      <c r="F114" s="154"/>
    </row>
    <row r="115" spans="2:6" ht="24.75" hidden="1" customHeight="1" thickBot="1">
      <c r="B115" s="140" t="s">
        <v>24</v>
      </c>
      <c r="C115" s="141"/>
      <c r="D115" s="141"/>
      <c r="E115" s="141"/>
      <c r="F115" s="141"/>
    </row>
    <row r="116" spans="2:6" ht="15.75" hidden="1" thickBot="1">
      <c r="B116" s="142" t="s">
        <v>135</v>
      </c>
      <c r="C116" s="144"/>
      <c r="D116" s="141"/>
      <c r="E116" s="141"/>
      <c r="F116" s="141"/>
    </row>
    <row r="117" spans="2:6" ht="15.75" hidden="1" thickBot="1">
      <c r="B117" s="142" t="s">
        <v>136</v>
      </c>
      <c r="C117" s="144"/>
      <c r="D117" s="141"/>
      <c r="E117" s="141"/>
      <c r="F117" s="141"/>
    </row>
    <row r="118" spans="2:6" ht="24.75" hidden="1" customHeight="1" thickBot="1">
      <c r="B118" s="140" t="s">
        <v>25</v>
      </c>
      <c r="C118" s="144">
        <v>0</v>
      </c>
      <c r="D118" s="141">
        <v>0</v>
      </c>
      <c r="E118" s="141">
        <v>0</v>
      </c>
      <c r="F118" s="141">
        <v>0</v>
      </c>
    </row>
    <row r="119" spans="2:6" ht="15.75" hidden="1" thickBot="1">
      <c r="B119" s="142" t="s">
        <v>135</v>
      </c>
      <c r="C119" s="144"/>
      <c r="D119" s="141"/>
      <c r="E119" s="141"/>
      <c r="F119" s="141"/>
    </row>
    <row r="120" spans="2:6" ht="15.75" hidden="1" thickBot="1">
      <c r="B120" s="142" t="s">
        <v>136</v>
      </c>
      <c r="C120" s="144"/>
      <c r="D120" s="141"/>
      <c r="E120" s="141"/>
      <c r="F120" s="141"/>
    </row>
    <row r="121" spans="2:6" ht="15.75" hidden="1" thickBot="1">
      <c r="B121" s="140" t="s">
        <v>26</v>
      </c>
      <c r="C121" s="144"/>
      <c r="D121" s="141"/>
      <c r="E121" s="141"/>
      <c r="F121" s="141"/>
    </row>
    <row r="122" spans="2:6" ht="15.75" hidden="1" thickBot="1">
      <c r="B122" s="142" t="s">
        <v>135</v>
      </c>
      <c r="C122" s="144"/>
      <c r="D122" s="141"/>
      <c r="E122" s="141"/>
      <c r="F122" s="141"/>
    </row>
    <row r="123" spans="2:6" ht="15.75" hidden="1" thickBot="1">
      <c r="B123" s="142" t="s">
        <v>136</v>
      </c>
      <c r="C123" s="144"/>
      <c r="D123" s="141"/>
      <c r="E123" s="141"/>
      <c r="F123" s="141"/>
    </row>
    <row r="124" spans="2:6" ht="15.75" hidden="1" thickBot="1">
      <c r="B124" s="140" t="s">
        <v>27</v>
      </c>
      <c r="C124" s="144"/>
      <c r="D124" s="141"/>
      <c r="E124" s="141"/>
      <c r="F124" s="141"/>
    </row>
    <row r="125" spans="2:6" ht="15.75" hidden="1" thickBot="1">
      <c r="B125" s="142" t="s">
        <v>135</v>
      </c>
      <c r="C125" s="144"/>
      <c r="D125" s="141"/>
      <c r="E125" s="141"/>
      <c r="F125" s="141"/>
    </row>
    <row r="126" spans="2:6" ht="15" hidden="1" customHeight="1" thickBot="1">
      <c r="B126" s="142" t="s">
        <v>136</v>
      </c>
      <c r="C126" s="144"/>
      <c r="D126" s="141"/>
      <c r="E126" s="141"/>
      <c r="F126" s="141"/>
    </row>
    <row r="127" spans="2:6" ht="15.75" hidden="1" thickBot="1">
      <c r="B127" s="140" t="s">
        <v>28</v>
      </c>
      <c r="C127" s="144">
        <v>0</v>
      </c>
      <c r="D127" s="141">
        <v>0</v>
      </c>
      <c r="E127" s="141">
        <v>0</v>
      </c>
      <c r="F127" s="141">
        <v>0</v>
      </c>
    </row>
    <row r="128" spans="2:6" ht="15.75" hidden="1" thickBot="1">
      <c r="B128" s="142" t="s">
        <v>135</v>
      </c>
      <c r="C128" s="144"/>
      <c r="D128" s="141"/>
      <c r="E128" s="141"/>
      <c r="F128" s="141"/>
    </row>
    <row r="129" spans="2:6" ht="15.75" hidden="1" thickBot="1">
      <c r="B129" s="142" t="s">
        <v>136</v>
      </c>
      <c r="C129" s="144"/>
      <c r="D129" s="141"/>
      <c r="E129" s="141"/>
      <c r="F129" s="141"/>
    </row>
    <row r="130" spans="2:6" ht="24.75" hidden="1" thickBot="1">
      <c r="B130" s="140" t="s">
        <v>29</v>
      </c>
      <c r="C130" s="144"/>
      <c r="D130" s="141"/>
      <c r="E130" s="141"/>
      <c r="F130" s="141"/>
    </row>
    <row r="131" spans="2:6" ht="15.75" hidden="1" thickBot="1">
      <c r="B131" s="142" t="s">
        <v>135</v>
      </c>
      <c r="C131" s="144"/>
      <c r="D131" s="141"/>
      <c r="E131" s="141"/>
      <c r="F131" s="141"/>
    </row>
    <row r="132" spans="2:6" ht="15.75" hidden="1" thickBot="1">
      <c r="B132" s="142" t="s">
        <v>136</v>
      </c>
      <c r="C132" s="144"/>
      <c r="D132" s="141"/>
      <c r="E132" s="141"/>
      <c r="F132" s="141"/>
    </row>
    <row r="133" spans="2:6" ht="15.75" hidden="1" thickBot="1">
      <c r="B133" s="155" t="s">
        <v>47</v>
      </c>
      <c r="C133" s="144">
        <f>C130+C127+C124+C121+C118+C115+C112</f>
        <v>0</v>
      </c>
      <c r="D133" s="144">
        <f t="shared" ref="D133:F133" si="14">D130+D127+D124+D121+D118+D115+D112</f>
        <v>0</v>
      </c>
      <c r="E133" s="144">
        <f t="shared" si="14"/>
        <v>0</v>
      </c>
      <c r="F133" s="144">
        <f t="shared" si="14"/>
        <v>0</v>
      </c>
    </row>
    <row r="134" spans="2:6" ht="17.25" hidden="1" customHeight="1" thickBot="1">
      <c r="B134" s="149" t="s">
        <v>31</v>
      </c>
      <c r="C134" s="150">
        <f>IF(C133-C104=0,0,"Error")</f>
        <v>0</v>
      </c>
      <c r="D134" s="150">
        <f>IF(D133-D104=0,0,"Error")</f>
        <v>0</v>
      </c>
      <c r="E134" s="150">
        <f>IF(E133-E104=0,0,"Error")</f>
        <v>0</v>
      </c>
      <c r="F134" s="150">
        <f>IF(F133-F104=0,0,"Error")</f>
        <v>0</v>
      </c>
    </row>
    <row r="135" spans="2:6" ht="15.75" thickBot="1">
      <c r="B135" s="151" t="s">
        <v>151</v>
      </c>
      <c r="C135" s="1796" t="s">
        <v>490</v>
      </c>
      <c r="D135" s="1775"/>
      <c r="E135" s="1775"/>
      <c r="F135" s="1776"/>
    </row>
    <row r="136" spans="2:6" ht="34.5" customHeight="1" thickBot="1">
      <c r="B136" s="127" t="s">
        <v>14</v>
      </c>
      <c r="C136" s="1796" t="s">
        <v>490</v>
      </c>
      <c r="D136" s="1775"/>
      <c r="E136" s="1775"/>
      <c r="F136" s="1776"/>
    </row>
    <row r="137" spans="2:6" ht="15.75" thickBot="1">
      <c r="B137" s="127" t="s">
        <v>15</v>
      </c>
      <c r="C137" s="1782" t="s">
        <v>489</v>
      </c>
      <c r="D137" s="1791"/>
      <c r="E137" s="1791"/>
      <c r="F137" s="1792"/>
    </row>
    <row r="138" spans="2:6" ht="12.75" customHeight="1">
      <c r="B138" s="1777"/>
      <c r="C138" s="133">
        <v>2022</v>
      </c>
      <c r="D138" s="133">
        <v>2023</v>
      </c>
      <c r="E138" s="133">
        <v>2024</v>
      </c>
      <c r="F138" s="133">
        <v>2025</v>
      </c>
    </row>
    <row r="139" spans="2:6" ht="9" customHeight="1" thickBot="1">
      <c r="B139" s="1778"/>
      <c r="C139" s="134" t="s">
        <v>7</v>
      </c>
      <c r="D139" s="134" t="s">
        <v>8</v>
      </c>
      <c r="E139" s="134" t="s">
        <v>8</v>
      </c>
      <c r="F139" s="134" t="s">
        <v>8</v>
      </c>
    </row>
    <row r="140" spans="2:6" ht="15.75" thickBot="1">
      <c r="B140" s="127" t="s">
        <v>16</v>
      </c>
      <c r="C140" s="127">
        <v>1</v>
      </c>
      <c r="D140" s="127">
        <v>1</v>
      </c>
      <c r="E140" s="127">
        <v>4</v>
      </c>
      <c r="F140" s="127">
        <v>4</v>
      </c>
    </row>
    <row r="141" spans="2:6" ht="15.75" thickBot="1">
      <c r="B141" s="127" t="s">
        <v>17</v>
      </c>
      <c r="C141" s="136">
        <f>C170</f>
        <v>4000</v>
      </c>
      <c r="D141" s="136">
        <f t="shared" ref="D141:F141" si="15">D170</f>
        <v>4000</v>
      </c>
      <c r="E141" s="136">
        <f t="shared" si="15"/>
        <v>4000</v>
      </c>
      <c r="F141" s="136">
        <f t="shared" si="15"/>
        <v>4000</v>
      </c>
    </row>
    <row r="142" spans="2:6" ht="15.75" thickBot="1">
      <c r="B142" s="127" t="s">
        <v>18</v>
      </c>
      <c r="C142" s="136">
        <f>C141/C140</f>
        <v>4000</v>
      </c>
      <c r="D142" s="136">
        <f>D141/D140</f>
        <v>4000</v>
      </c>
      <c r="E142" s="136">
        <f>E141/E140</f>
        <v>1000</v>
      </c>
      <c r="F142" s="136">
        <f>F141/F140</f>
        <v>1000</v>
      </c>
    </row>
    <row r="143" spans="2:6" ht="15.75" thickBot="1">
      <c r="B143" s="127" t="s">
        <v>19</v>
      </c>
      <c r="C143" s="137"/>
      <c r="D143" s="138">
        <f>D140/C140-1</f>
        <v>0</v>
      </c>
      <c r="E143" s="138">
        <f>E140/D140-1</f>
        <v>3</v>
      </c>
      <c r="F143" s="138">
        <f>F140/E140-1</f>
        <v>0</v>
      </c>
    </row>
    <row r="144" spans="2:6" ht="15.75" thickBot="1">
      <c r="B144" s="127" t="s">
        <v>21</v>
      </c>
      <c r="C144" s="137"/>
      <c r="D144" s="138">
        <f>D141/C141-1</f>
        <v>0</v>
      </c>
      <c r="E144" s="138">
        <f t="shared" ref="E144:F145" si="16">E141/D141-1</f>
        <v>0</v>
      </c>
      <c r="F144" s="138">
        <f t="shared" si="16"/>
        <v>0</v>
      </c>
    </row>
    <row r="145" spans="2:6" ht="15.75" thickBot="1">
      <c r="B145" s="127" t="s">
        <v>22</v>
      </c>
      <c r="C145" s="137"/>
      <c r="D145" s="138">
        <f>D142/C142-1</f>
        <v>0</v>
      </c>
      <c r="E145" s="138">
        <f t="shared" si="16"/>
        <v>-0.75</v>
      </c>
      <c r="F145" s="138">
        <f t="shared" si="16"/>
        <v>0</v>
      </c>
    </row>
    <row r="146" spans="2:6" ht="24.75" customHeight="1" thickBot="1">
      <c r="B146" s="1768" t="s">
        <v>115</v>
      </c>
      <c r="C146" s="1769"/>
      <c r="D146" s="1769"/>
      <c r="E146" s="1769"/>
      <c r="F146" s="1770"/>
    </row>
    <row r="147" spans="2:6" ht="12.75" customHeight="1">
      <c r="B147" s="1777"/>
      <c r="C147" s="133">
        <v>2022</v>
      </c>
      <c r="D147" s="133">
        <v>2023</v>
      </c>
      <c r="E147" s="133">
        <v>2024</v>
      </c>
      <c r="F147" s="133">
        <v>2025</v>
      </c>
    </row>
    <row r="148" spans="2:6" ht="9" customHeight="1" thickBot="1">
      <c r="B148" s="1778"/>
      <c r="C148" s="134" t="s">
        <v>7</v>
      </c>
      <c r="D148" s="134" t="s">
        <v>8</v>
      </c>
      <c r="E148" s="134" t="s">
        <v>8</v>
      </c>
      <c r="F148" s="134" t="s">
        <v>8</v>
      </c>
    </row>
    <row r="149" spans="2:6" ht="24.75" customHeight="1" thickBot="1">
      <c r="B149" s="140" t="s">
        <v>23</v>
      </c>
      <c r="C149" s="141"/>
      <c r="D149" s="141"/>
      <c r="E149" s="141"/>
      <c r="F149" s="141"/>
    </row>
    <row r="150" spans="2:6" ht="38.25" customHeight="1" thickBot="1">
      <c r="B150" s="142" t="s">
        <v>135</v>
      </c>
      <c r="C150" s="144"/>
      <c r="D150" s="154"/>
      <c r="E150" s="154"/>
      <c r="F150" s="154"/>
    </row>
    <row r="151" spans="2:6" ht="24.75" customHeight="1" thickBot="1">
      <c r="B151" s="142" t="s">
        <v>136</v>
      </c>
      <c r="C151" s="144"/>
      <c r="D151" s="154"/>
      <c r="E151" s="154"/>
      <c r="F151" s="154"/>
    </row>
    <row r="152" spans="2:6" ht="24.75" customHeight="1" thickBot="1">
      <c r="B152" s="140" t="s">
        <v>24</v>
      </c>
      <c r="C152" s="141"/>
      <c r="D152" s="141"/>
      <c r="E152" s="141"/>
      <c r="F152" s="141"/>
    </row>
    <row r="153" spans="2:6" ht="15.75" thickBot="1">
      <c r="B153" s="142" t="s">
        <v>135</v>
      </c>
      <c r="C153" s="144"/>
      <c r="D153" s="141"/>
      <c r="E153" s="141"/>
      <c r="F153" s="141"/>
    </row>
    <row r="154" spans="2:6" ht="15.75" thickBot="1">
      <c r="B154" s="142" t="s">
        <v>136</v>
      </c>
      <c r="C154" s="144"/>
      <c r="D154" s="141"/>
      <c r="E154" s="141"/>
      <c r="F154" s="141"/>
    </row>
    <row r="155" spans="2:6" ht="24.75" customHeight="1" thickBot="1">
      <c r="B155" s="140" t="s">
        <v>25</v>
      </c>
      <c r="C155" s="184">
        <f>C156</f>
        <v>0</v>
      </c>
      <c r="D155" s="184">
        <f>D156</f>
        <v>0</v>
      </c>
      <c r="E155" s="184">
        <f t="shared" ref="E155:F155" si="17">E156</f>
        <v>0</v>
      </c>
      <c r="F155" s="184">
        <f t="shared" si="17"/>
        <v>0</v>
      </c>
    </row>
    <row r="156" spans="2:6" ht="15.75" thickBot="1">
      <c r="B156" s="142" t="s">
        <v>135</v>
      </c>
      <c r="C156" s="185"/>
      <c r="D156" s="184"/>
      <c r="E156" s="184"/>
      <c r="F156" s="184"/>
    </row>
    <row r="157" spans="2:6" ht="15.75" thickBot="1">
      <c r="B157" s="142" t="s">
        <v>136</v>
      </c>
      <c r="C157" s="144"/>
      <c r="D157" s="141"/>
      <c r="E157" s="141"/>
      <c r="F157" s="141"/>
    </row>
    <row r="158" spans="2:6" ht="15.75" thickBot="1">
      <c r="B158" s="140" t="s">
        <v>26</v>
      </c>
      <c r="C158" s="144"/>
      <c r="D158" s="141"/>
      <c r="E158" s="141"/>
      <c r="F158" s="141"/>
    </row>
    <row r="159" spans="2:6" ht="15.75" thickBot="1">
      <c r="B159" s="142" t="s">
        <v>135</v>
      </c>
      <c r="C159" s="144"/>
      <c r="D159" s="141"/>
      <c r="E159" s="141"/>
      <c r="F159" s="141"/>
    </row>
    <row r="160" spans="2:6" ht="15.75" thickBot="1">
      <c r="B160" s="142" t="s">
        <v>136</v>
      </c>
      <c r="C160" s="144"/>
      <c r="D160" s="141"/>
      <c r="E160" s="141"/>
      <c r="F160" s="141"/>
    </row>
    <row r="161" spans="2:12" ht="15.75" thickBot="1">
      <c r="B161" s="140" t="s">
        <v>27</v>
      </c>
      <c r="C161" s="144">
        <f>C162</f>
        <v>4000</v>
      </c>
      <c r="D161" s="144">
        <f t="shared" ref="D161:F161" si="18">D162</f>
        <v>4000</v>
      </c>
      <c r="E161" s="144">
        <f t="shared" si="18"/>
        <v>4000</v>
      </c>
      <c r="F161" s="144">
        <f t="shared" si="18"/>
        <v>4000</v>
      </c>
    </row>
    <row r="162" spans="2:12" ht="15.75" thickBot="1">
      <c r="B162" s="142" t="s">
        <v>135</v>
      </c>
      <c r="C162" s="144">
        <v>4000</v>
      </c>
      <c r="D162" s="144">
        <v>4000</v>
      </c>
      <c r="E162" s="144">
        <v>4000</v>
      </c>
      <c r="F162" s="144">
        <v>4000</v>
      </c>
    </row>
    <row r="163" spans="2:12" ht="15.75" thickBot="1">
      <c r="B163" s="142" t="s">
        <v>136</v>
      </c>
      <c r="C163" s="144"/>
      <c r="D163" s="141"/>
      <c r="E163" s="141"/>
      <c r="F163" s="141"/>
    </row>
    <row r="164" spans="2:12" ht="15.75" thickBot="1">
      <c r="B164" s="140" t="s">
        <v>28</v>
      </c>
      <c r="C164" s="144"/>
      <c r="D164" s="141"/>
      <c r="E164" s="141"/>
      <c r="F164" s="141"/>
    </row>
    <row r="165" spans="2:12" ht="15.75" thickBot="1">
      <c r="B165" s="142" t="s">
        <v>135</v>
      </c>
      <c r="C165" s="144"/>
      <c r="D165" s="141"/>
      <c r="E165" s="141"/>
      <c r="F165" s="141"/>
    </row>
    <row r="166" spans="2:12" ht="15.75" thickBot="1">
      <c r="B166" s="142" t="s">
        <v>136</v>
      </c>
      <c r="C166" s="144"/>
      <c r="D166" s="141"/>
      <c r="E166" s="141"/>
      <c r="F166" s="141"/>
    </row>
    <row r="167" spans="2:12" ht="24.75" thickBot="1">
      <c r="B167" s="140" t="s">
        <v>29</v>
      </c>
      <c r="C167" s="144"/>
      <c r="D167" s="141"/>
      <c r="E167" s="141"/>
      <c r="F167" s="141"/>
    </row>
    <row r="168" spans="2:12" ht="15.75" thickBot="1">
      <c r="B168" s="142" t="s">
        <v>135</v>
      </c>
      <c r="C168" s="144"/>
      <c r="D168" s="141"/>
      <c r="E168" s="141"/>
      <c r="F168" s="141"/>
    </row>
    <row r="169" spans="2:12" ht="15.75" thickBot="1">
      <c r="B169" s="142" t="s">
        <v>136</v>
      </c>
      <c r="C169" s="144"/>
      <c r="D169" s="141"/>
      <c r="E169" s="141"/>
      <c r="F169" s="141"/>
    </row>
    <row r="170" spans="2:12" ht="15.75" thickBot="1">
      <c r="B170" s="155" t="s">
        <v>47</v>
      </c>
      <c r="C170" s="144">
        <f>C167+C164+C161+C158+C155+C152+C149</f>
        <v>4000</v>
      </c>
      <c r="D170" s="144">
        <f>D167+D164+D161+D158+D155+D152+D149</f>
        <v>4000</v>
      </c>
      <c r="E170" s="144">
        <f t="shared" ref="E170:F170" si="19">E167+E164+E161+E158+E155+E152+E149</f>
        <v>4000</v>
      </c>
      <c r="F170" s="144">
        <f t="shared" si="19"/>
        <v>4000</v>
      </c>
    </row>
    <row r="171" spans="2:12" ht="17.25" customHeight="1" thickBot="1">
      <c r="B171" s="149" t="s">
        <v>31</v>
      </c>
      <c r="C171" s="150">
        <f>IF(C170-C141=0,0,"Error")</f>
        <v>0</v>
      </c>
      <c r="D171" s="150">
        <f>IF(D170-D141=0,0,"Error")</f>
        <v>0</v>
      </c>
      <c r="E171" s="150">
        <f>IF(E170-E141=0,0,"Error")</f>
        <v>0</v>
      </c>
      <c r="F171" s="150">
        <f>IF(F170-F141=0,0,"Error")</f>
        <v>0</v>
      </c>
    </row>
    <row r="172" spans="2:12" ht="15.75" thickBot="1">
      <c r="B172" s="1788" t="s">
        <v>38</v>
      </c>
      <c r="C172" s="1789"/>
      <c r="D172" s="1789"/>
      <c r="E172" s="1789"/>
      <c r="F172" s="1790"/>
    </row>
    <row r="173" spans="2:12" ht="15.75" thickBot="1">
      <c r="B173" s="1788" t="s">
        <v>39</v>
      </c>
      <c r="C173" s="1789"/>
      <c r="D173" s="1789"/>
      <c r="E173" s="1789"/>
      <c r="F173" s="1790"/>
    </row>
    <row r="174" spans="2:12" ht="15.75" thickBot="1">
      <c r="B174" s="158" t="s">
        <v>48</v>
      </c>
      <c r="C174" s="1811" t="s">
        <v>488</v>
      </c>
      <c r="D174" s="1812"/>
      <c r="E174" s="1813"/>
      <c r="F174" s="1814"/>
    </row>
    <row r="175" spans="2:12" ht="34.5" customHeight="1" thickBot="1">
      <c r="B175" s="158" t="s">
        <v>65</v>
      </c>
      <c r="C175" s="158" t="s">
        <v>488</v>
      </c>
      <c r="D175" s="162" t="s">
        <v>137</v>
      </c>
      <c r="E175" s="1815" t="s">
        <v>487</v>
      </c>
      <c r="F175" s="1816"/>
      <c r="H175" s="1798" t="s">
        <v>138</v>
      </c>
      <c r="I175" s="1799"/>
      <c r="J175" s="1799"/>
      <c r="K175" s="1799"/>
      <c r="L175" s="1800"/>
    </row>
    <row r="176" spans="2:12" ht="15.75" thickBot="1">
      <c r="B176" s="160"/>
      <c r="C176" s="1807"/>
      <c r="D176" s="1808"/>
      <c r="E176" s="1809"/>
      <c r="F176" s="1810"/>
      <c r="H176" s="1801"/>
      <c r="I176" s="1802"/>
      <c r="J176" s="1802"/>
      <c r="K176" s="1802"/>
      <c r="L176" s="1803"/>
    </row>
    <row r="177" spans="2:12" ht="17.25" customHeight="1" thickBot="1">
      <c r="B177" s="127" t="s">
        <v>14</v>
      </c>
      <c r="C177" s="1782" t="s">
        <v>486</v>
      </c>
      <c r="D177" s="1783"/>
      <c r="E177" s="1783"/>
      <c r="F177" s="1784"/>
      <c r="H177" s="1804"/>
      <c r="I177" s="1805"/>
      <c r="J177" s="1805"/>
      <c r="K177" s="1805"/>
      <c r="L177" s="1806"/>
    </row>
    <row r="178" spans="2:12" ht="15.75" thickBot="1">
      <c r="B178" s="127" t="s">
        <v>15</v>
      </c>
      <c r="C178" s="1797" t="s">
        <v>46</v>
      </c>
      <c r="D178" s="1791"/>
      <c r="E178" s="1791"/>
      <c r="F178" s="1792"/>
    </row>
    <row r="179" spans="2:12" ht="12.75" customHeight="1">
      <c r="B179" s="1777"/>
      <c r="C179" s="133">
        <v>2022</v>
      </c>
      <c r="D179" s="133">
        <v>2023</v>
      </c>
      <c r="E179" s="133">
        <v>2024</v>
      </c>
      <c r="F179" s="133">
        <v>2025</v>
      </c>
    </row>
    <row r="180" spans="2:12" ht="9" customHeight="1" thickBot="1">
      <c r="B180" s="1778"/>
      <c r="C180" s="134" t="s">
        <v>7</v>
      </c>
      <c r="D180" s="134" t="s">
        <v>8</v>
      </c>
      <c r="E180" s="134" t="s">
        <v>8</v>
      </c>
      <c r="F180" s="134" t="s">
        <v>8</v>
      </c>
    </row>
    <row r="181" spans="2:12" ht="15.75" thickBot="1">
      <c r="B181" s="127" t="s">
        <v>16</v>
      </c>
      <c r="C181" s="136">
        <v>8</v>
      </c>
      <c r="D181" s="136">
        <v>8</v>
      </c>
      <c r="E181" s="136">
        <v>8</v>
      </c>
      <c r="F181" s="136">
        <v>8</v>
      </c>
    </row>
    <row r="182" spans="2:12" ht="15.75" thickBot="1">
      <c r="B182" s="127" t="s">
        <v>17</v>
      </c>
      <c r="C182" s="136">
        <f>C200</f>
        <v>1000</v>
      </c>
      <c r="D182" s="136">
        <f t="shared" ref="D182:F182" si="20">D200</f>
        <v>1000</v>
      </c>
      <c r="E182" s="136">
        <f t="shared" si="20"/>
        <v>1000</v>
      </c>
      <c r="F182" s="136">
        <f t="shared" si="20"/>
        <v>1000</v>
      </c>
    </row>
    <row r="183" spans="2:12" ht="15.75" thickBot="1">
      <c r="B183" s="127" t="s">
        <v>18</v>
      </c>
      <c r="C183" s="136">
        <f>C182/C181</f>
        <v>125</v>
      </c>
      <c r="D183" s="136">
        <f t="shared" ref="D183:F183" si="21">D182/D181</f>
        <v>125</v>
      </c>
      <c r="E183" s="136">
        <f t="shared" si="21"/>
        <v>125</v>
      </c>
      <c r="F183" s="136">
        <f t="shared" si="21"/>
        <v>125</v>
      </c>
    </row>
    <row r="184" spans="2:12" ht="15.75" thickBot="1">
      <c r="B184" s="127" t="s">
        <v>19</v>
      </c>
      <c r="C184" s="137" t="s">
        <v>20</v>
      </c>
      <c r="D184" s="138">
        <f>D181/C181-1</f>
        <v>0</v>
      </c>
      <c r="E184" s="138">
        <f t="shared" ref="E184:F186" si="22">E181/D181-1</f>
        <v>0</v>
      </c>
      <c r="F184" s="138">
        <f t="shared" si="22"/>
        <v>0</v>
      </c>
      <c r="H184" s="139"/>
      <c r="I184" s="139"/>
      <c r="J184" s="139"/>
      <c r="K184" s="139"/>
      <c r="L184" s="139"/>
    </row>
    <row r="185" spans="2:12" ht="15.75" thickBot="1">
      <c r="B185" s="127" t="s">
        <v>21</v>
      </c>
      <c r="C185" s="137" t="s">
        <v>20</v>
      </c>
      <c r="D185" s="138">
        <f>D182/C182-1</f>
        <v>0</v>
      </c>
      <c r="E185" s="138">
        <f t="shared" si="22"/>
        <v>0</v>
      </c>
      <c r="F185" s="138">
        <f t="shared" si="22"/>
        <v>0</v>
      </c>
    </row>
    <row r="186" spans="2:12" ht="15.75" thickBot="1">
      <c r="B186" s="127" t="s">
        <v>22</v>
      </c>
      <c r="C186" s="137" t="s">
        <v>20</v>
      </c>
      <c r="D186" s="138">
        <f>D183/C183-1</f>
        <v>0</v>
      </c>
      <c r="E186" s="138">
        <f t="shared" si="22"/>
        <v>0</v>
      </c>
      <c r="F186" s="138">
        <f t="shared" si="22"/>
        <v>0</v>
      </c>
    </row>
    <row r="187" spans="2:12" ht="15.75" thickBot="1">
      <c r="B187" s="1768" t="s">
        <v>100</v>
      </c>
      <c r="C187" s="1769"/>
      <c r="D187" s="1769"/>
      <c r="E187" s="1769"/>
      <c r="F187" s="1770"/>
    </row>
    <row r="188" spans="2:12" ht="12.75" customHeight="1">
      <c r="B188" s="1777"/>
      <c r="C188" s="133">
        <v>2022</v>
      </c>
      <c r="D188" s="133">
        <v>2023</v>
      </c>
      <c r="E188" s="133">
        <v>2024</v>
      </c>
      <c r="F188" s="133">
        <v>2025</v>
      </c>
    </row>
    <row r="189" spans="2:12" ht="9" customHeight="1" thickBot="1">
      <c r="B189" s="1778"/>
      <c r="C189" s="134" t="s">
        <v>7</v>
      </c>
      <c r="D189" s="134" t="s">
        <v>8</v>
      </c>
      <c r="E189" s="134" t="s">
        <v>8</v>
      </c>
      <c r="F189" s="134" t="s">
        <v>8</v>
      </c>
    </row>
    <row r="190" spans="2:12" ht="15.75" thickBot="1">
      <c r="B190" s="140" t="s">
        <v>41</v>
      </c>
      <c r="C190" s="141">
        <f>C191+C192+C193+C194</f>
        <v>0</v>
      </c>
      <c r="D190" s="141">
        <f t="shared" ref="D190:F190" si="23">D191+D192+D193+D194</f>
        <v>0</v>
      </c>
      <c r="E190" s="141">
        <f t="shared" si="23"/>
        <v>0</v>
      </c>
      <c r="F190" s="141">
        <f t="shared" si="23"/>
        <v>0</v>
      </c>
    </row>
    <row r="191" spans="2:12" ht="15.75" thickBot="1">
      <c r="B191" s="142" t="s">
        <v>135</v>
      </c>
      <c r="C191" s="141"/>
      <c r="D191" s="141"/>
      <c r="E191" s="141"/>
      <c r="F191" s="141"/>
    </row>
    <row r="192" spans="2:12" ht="15.75" thickBot="1">
      <c r="B192" s="142" t="s">
        <v>140</v>
      </c>
      <c r="C192" s="141"/>
      <c r="D192" s="141"/>
      <c r="E192" s="141"/>
      <c r="F192" s="141"/>
    </row>
    <row r="193" spans="2:6" ht="15.75" thickBot="1">
      <c r="B193" s="142" t="s">
        <v>141</v>
      </c>
      <c r="C193" s="141"/>
      <c r="D193" s="141"/>
      <c r="E193" s="141"/>
      <c r="F193" s="141"/>
    </row>
    <row r="194" spans="2:6" ht="15.75" thickBot="1">
      <c r="B194" s="142" t="s">
        <v>142</v>
      </c>
      <c r="C194" s="141"/>
      <c r="D194" s="141"/>
      <c r="E194" s="141"/>
      <c r="F194" s="141"/>
    </row>
    <row r="195" spans="2:6" ht="15.75" thickBot="1">
      <c r="B195" s="140" t="s">
        <v>42</v>
      </c>
      <c r="C195" s="144">
        <f>C196+C197+C198+C199</f>
        <v>1000</v>
      </c>
      <c r="D195" s="144">
        <f t="shared" ref="D195:F195" si="24">D196+D197+D198+D199</f>
        <v>1000</v>
      </c>
      <c r="E195" s="144">
        <f t="shared" si="24"/>
        <v>1000</v>
      </c>
      <c r="F195" s="144">
        <f t="shared" si="24"/>
        <v>1000</v>
      </c>
    </row>
    <row r="196" spans="2:6" ht="15.75" thickBot="1">
      <c r="B196" s="142" t="s">
        <v>135</v>
      </c>
      <c r="C196" s="144">
        <v>1000</v>
      </c>
      <c r="D196" s="141">
        <v>1000</v>
      </c>
      <c r="E196" s="141">
        <v>1000</v>
      </c>
      <c r="F196" s="141">
        <v>1000</v>
      </c>
    </row>
    <row r="197" spans="2:6" ht="15.75" thickBot="1">
      <c r="B197" s="142" t="s">
        <v>140</v>
      </c>
      <c r="C197" s="144"/>
      <c r="D197" s="141"/>
      <c r="E197" s="141"/>
      <c r="F197" s="141"/>
    </row>
    <row r="198" spans="2:6" ht="15.75" thickBot="1">
      <c r="B198" s="142" t="s">
        <v>141</v>
      </c>
      <c r="C198" s="144"/>
      <c r="D198" s="141"/>
      <c r="E198" s="141"/>
      <c r="F198" s="141"/>
    </row>
    <row r="199" spans="2:6" ht="15.75" thickBot="1">
      <c r="B199" s="142" t="s">
        <v>142</v>
      </c>
      <c r="C199" s="144"/>
      <c r="D199" s="141"/>
      <c r="E199" s="141"/>
      <c r="F199" s="141"/>
    </row>
    <row r="200" spans="2:6" ht="15.75" thickBot="1">
      <c r="B200" s="161" t="s">
        <v>30</v>
      </c>
      <c r="C200" s="144">
        <f>C190+C195</f>
        <v>1000</v>
      </c>
      <c r="D200" s="144">
        <f t="shared" ref="D200:F200" si="25">D190+D195</f>
        <v>1000</v>
      </c>
      <c r="E200" s="144">
        <f t="shared" si="25"/>
        <v>1000</v>
      </c>
      <c r="F200" s="144">
        <f t="shared" si="25"/>
        <v>1000</v>
      </c>
    </row>
    <row r="201" spans="2:6" ht="34.5" hidden="1" thickBot="1">
      <c r="B201" s="158" t="s">
        <v>32</v>
      </c>
      <c r="C201" s="158" t="s">
        <v>177</v>
      </c>
      <c r="D201" s="162" t="s">
        <v>137</v>
      </c>
      <c r="E201" s="1809"/>
      <c r="F201" s="1810"/>
    </row>
    <row r="202" spans="2:6" ht="17.25" hidden="1" customHeight="1" thickBot="1">
      <c r="B202" s="127" t="s">
        <v>14</v>
      </c>
      <c r="C202" s="1782" t="s">
        <v>53</v>
      </c>
      <c r="D202" s="1783"/>
      <c r="E202" s="1783"/>
      <c r="F202" s="1784"/>
    </row>
    <row r="203" spans="2:6" ht="15.75" hidden="1" thickBot="1">
      <c r="B203" s="127" t="s">
        <v>15</v>
      </c>
      <c r="C203" s="1797" t="s">
        <v>178</v>
      </c>
      <c r="D203" s="1791"/>
      <c r="E203" s="1791"/>
      <c r="F203" s="1792"/>
    </row>
    <row r="204" spans="2:6" ht="12.75" hidden="1" customHeight="1">
      <c r="B204" s="1777"/>
      <c r="C204" s="133">
        <v>2020</v>
      </c>
      <c r="D204" s="133">
        <v>2021</v>
      </c>
      <c r="E204" s="133">
        <v>2022</v>
      </c>
      <c r="F204" s="133">
        <v>2023</v>
      </c>
    </row>
    <row r="205" spans="2:6" ht="9" hidden="1" customHeight="1" thickBot="1">
      <c r="B205" s="1778"/>
      <c r="C205" s="134" t="s">
        <v>7</v>
      </c>
      <c r="D205" s="134" t="s">
        <v>8</v>
      </c>
      <c r="E205" s="134" t="s">
        <v>8</v>
      </c>
      <c r="F205" s="134" t="s">
        <v>8</v>
      </c>
    </row>
    <row r="206" spans="2:6" ht="15.75" hidden="1" thickBot="1">
      <c r="B206" s="127" t="s">
        <v>16</v>
      </c>
      <c r="C206" s="127"/>
      <c r="D206" s="137">
        <v>0</v>
      </c>
      <c r="E206" s="127"/>
      <c r="F206" s="127"/>
    </row>
    <row r="207" spans="2:6" ht="15.75" hidden="1" thickBot="1">
      <c r="B207" s="127" t="s">
        <v>17</v>
      </c>
      <c r="C207" s="136"/>
      <c r="D207" s="136">
        <f>D225</f>
        <v>0</v>
      </c>
      <c r="E207" s="136"/>
      <c r="F207" s="136"/>
    </row>
    <row r="208" spans="2:6" ht="15.75" hidden="1" thickBot="1">
      <c r="B208" s="127" t="s">
        <v>18</v>
      </c>
      <c r="C208" s="136" t="e">
        <f>C207/C206</f>
        <v>#DIV/0!</v>
      </c>
      <c r="D208" s="136" t="e">
        <f t="shared" ref="D208:F208" si="26">D207/D206</f>
        <v>#DIV/0!</v>
      </c>
      <c r="E208" s="136" t="e">
        <f t="shared" si="26"/>
        <v>#DIV/0!</v>
      </c>
      <c r="F208" s="136" t="e">
        <f t="shared" si="26"/>
        <v>#DIV/0!</v>
      </c>
    </row>
    <row r="209" spans="2:12" ht="15.75" hidden="1" thickBot="1">
      <c r="B209" s="127" t="s">
        <v>19</v>
      </c>
      <c r="C209" s="137" t="s">
        <v>20</v>
      </c>
      <c r="D209" s="138" t="e">
        <f>D206/C206-1</f>
        <v>#DIV/0!</v>
      </c>
      <c r="E209" s="138" t="e">
        <f t="shared" ref="E209:F211" si="27">E206/D206-1</f>
        <v>#DIV/0!</v>
      </c>
      <c r="F209" s="138" t="e">
        <f t="shared" si="27"/>
        <v>#DIV/0!</v>
      </c>
      <c r="H209" s="139"/>
      <c r="I209" s="139"/>
      <c r="J209" s="139"/>
      <c r="K209" s="139"/>
      <c r="L209" s="139"/>
    </row>
    <row r="210" spans="2:12" ht="15.75" hidden="1" thickBot="1">
      <c r="B210" s="127" t="s">
        <v>21</v>
      </c>
      <c r="C210" s="137" t="s">
        <v>20</v>
      </c>
      <c r="D210" s="138" t="e">
        <f>D207/C207-1</f>
        <v>#DIV/0!</v>
      </c>
      <c r="E210" s="138" t="e">
        <f t="shared" si="27"/>
        <v>#DIV/0!</v>
      </c>
      <c r="F210" s="138" t="e">
        <f t="shared" si="27"/>
        <v>#DIV/0!</v>
      </c>
    </row>
    <row r="211" spans="2:12" ht="15.75" hidden="1" thickBot="1">
      <c r="B211" s="127" t="s">
        <v>22</v>
      </c>
      <c r="C211" s="137" t="s">
        <v>20</v>
      </c>
      <c r="D211" s="138" t="e">
        <f>D208/C208-1</f>
        <v>#DIV/0!</v>
      </c>
      <c r="E211" s="138" t="e">
        <f t="shared" si="27"/>
        <v>#DIV/0!</v>
      </c>
      <c r="F211" s="138" t="e">
        <f t="shared" si="27"/>
        <v>#DIV/0!</v>
      </c>
    </row>
    <row r="212" spans="2:12" ht="15.75" hidden="1" thickBot="1">
      <c r="B212" s="1768" t="s">
        <v>116</v>
      </c>
      <c r="C212" s="1769"/>
      <c r="D212" s="1769"/>
      <c r="E212" s="1769"/>
      <c r="F212" s="1770"/>
    </row>
    <row r="213" spans="2:12" ht="12.75" hidden="1" customHeight="1">
      <c r="B213" s="1777"/>
      <c r="C213" s="133">
        <v>2020</v>
      </c>
      <c r="D213" s="133">
        <v>2021</v>
      </c>
      <c r="E213" s="133">
        <v>2022</v>
      </c>
      <c r="F213" s="133">
        <v>2023</v>
      </c>
    </row>
    <row r="214" spans="2:12" ht="9" hidden="1" customHeight="1" thickBot="1">
      <c r="B214" s="1778"/>
      <c r="C214" s="134" t="s">
        <v>7</v>
      </c>
      <c r="D214" s="134" t="s">
        <v>8</v>
      </c>
      <c r="E214" s="134" t="s">
        <v>8</v>
      </c>
      <c r="F214" s="134" t="s">
        <v>8</v>
      </c>
    </row>
    <row r="215" spans="2:12" ht="15.75" hidden="1" thickBot="1">
      <c r="B215" s="140" t="s">
        <v>41</v>
      </c>
      <c r="C215" s="141">
        <f>C216+C217+C218+C219</f>
        <v>0</v>
      </c>
      <c r="D215" s="141">
        <f t="shared" ref="D215:F215" si="28">D216+D217+D218+D219</f>
        <v>0</v>
      </c>
      <c r="E215" s="141">
        <f t="shared" si="28"/>
        <v>0</v>
      </c>
      <c r="F215" s="141">
        <f t="shared" si="28"/>
        <v>0</v>
      </c>
    </row>
    <row r="216" spans="2:12" ht="15.75" hidden="1" thickBot="1">
      <c r="B216" s="142" t="s">
        <v>135</v>
      </c>
      <c r="C216" s="141"/>
      <c r="D216" s="141"/>
      <c r="E216" s="141"/>
      <c r="F216" s="141"/>
    </row>
    <row r="217" spans="2:12" ht="15.75" hidden="1" thickBot="1">
      <c r="B217" s="142" t="s">
        <v>140</v>
      </c>
      <c r="C217" s="141"/>
      <c r="D217" s="141"/>
      <c r="E217" s="141"/>
      <c r="F217" s="141"/>
    </row>
    <row r="218" spans="2:12" ht="15.75" hidden="1" thickBot="1">
      <c r="B218" s="142" t="s">
        <v>141</v>
      </c>
      <c r="C218" s="141"/>
      <c r="D218" s="141"/>
      <c r="E218" s="141"/>
      <c r="F218" s="141"/>
    </row>
    <row r="219" spans="2:12" ht="15.75" hidden="1" thickBot="1">
      <c r="B219" s="142" t="s">
        <v>142</v>
      </c>
      <c r="C219" s="141"/>
      <c r="D219" s="141"/>
      <c r="E219" s="141"/>
      <c r="F219" s="141"/>
    </row>
    <row r="220" spans="2:12" ht="15.75" hidden="1" thickBot="1">
      <c r="B220" s="140" t="s">
        <v>42</v>
      </c>
      <c r="C220" s="144">
        <f>C221+C222+C223+C224</f>
        <v>0</v>
      </c>
      <c r="D220" s="144">
        <f t="shared" ref="D220:F220" si="29">D221+D222+D223+D224</f>
        <v>0</v>
      </c>
      <c r="E220" s="144">
        <f t="shared" si="29"/>
        <v>0</v>
      </c>
      <c r="F220" s="144">
        <f t="shared" si="29"/>
        <v>0</v>
      </c>
    </row>
    <row r="221" spans="2:12" ht="15.75" hidden="1" thickBot="1">
      <c r="B221" s="142" t="s">
        <v>135</v>
      </c>
      <c r="C221" s="144"/>
      <c r="D221" s="163">
        <v>0</v>
      </c>
      <c r="E221" s="141"/>
      <c r="F221" s="141"/>
    </row>
    <row r="222" spans="2:12" ht="15.75" hidden="1" thickBot="1">
      <c r="B222" s="142" t="s">
        <v>140</v>
      </c>
      <c r="C222" s="144"/>
      <c r="D222" s="141"/>
      <c r="E222" s="141"/>
      <c r="F222" s="141"/>
    </row>
    <row r="223" spans="2:12" ht="15.75" hidden="1" thickBot="1">
      <c r="B223" s="142" t="s">
        <v>141</v>
      </c>
      <c r="C223" s="144"/>
      <c r="D223" s="141"/>
      <c r="E223" s="141"/>
      <c r="F223" s="141"/>
    </row>
    <row r="224" spans="2:12" ht="15.75" hidden="1" thickBot="1">
      <c r="B224" s="142" t="s">
        <v>142</v>
      </c>
      <c r="C224" s="144"/>
      <c r="D224" s="141"/>
      <c r="E224" s="141"/>
      <c r="F224" s="141"/>
    </row>
    <row r="225" spans="2:12" ht="15.75" hidden="1" thickBot="1">
      <c r="B225" s="161" t="s">
        <v>143</v>
      </c>
      <c r="C225" s="144">
        <f>C215+C220</f>
        <v>0</v>
      </c>
      <c r="D225" s="144">
        <f t="shared" ref="D225:F225" si="30">D215+D220</f>
        <v>0</v>
      </c>
      <c r="E225" s="144">
        <f t="shared" si="30"/>
        <v>0</v>
      </c>
      <c r="F225" s="144">
        <f t="shared" si="30"/>
        <v>0</v>
      </c>
    </row>
    <row r="226" spans="2:12" ht="34.5" hidden="1" thickBot="1">
      <c r="B226" s="158" t="s">
        <v>63</v>
      </c>
      <c r="C226" s="164"/>
      <c r="D226" s="165" t="s">
        <v>137</v>
      </c>
      <c r="E226" s="166"/>
      <c r="F226" s="167"/>
    </row>
    <row r="227" spans="2:12" ht="17.25" hidden="1" customHeight="1" thickBot="1">
      <c r="B227" s="127" t="s">
        <v>14</v>
      </c>
      <c r="C227" s="1782"/>
      <c r="D227" s="1783"/>
      <c r="E227" s="1783"/>
      <c r="F227" s="1784"/>
    </row>
    <row r="228" spans="2:12" ht="15.75" hidden="1" thickBot="1">
      <c r="B228" s="127" t="s">
        <v>15</v>
      </c>
      <c r="C228" s="1797"/>
      <c r="D228" s="1791"/>
      <c r="E228" s="1791"/>
      <c r="F228" s="1792"/>
    </row>
    <row r="229" spans="2:12" ht="12.75" hidden="1" customHeight="1">
      <c r="B229" s="1777"/>
      <c r="C229" s="133">
        <v>2018</v>
      </c>
      <c r="D229" s="133">
        <v>2019</v>
      </c>
      <c r="E229" s="133">
        <v>2020</v>
      </c>
      <c r="F229" s="133">
        <v>2021</v>
      </c>
    </row>
    <row r="230" spans="2:12" ht="9" hidden="1" customHeight="1" thickBot="1">
      <c r="B230" s="1778"/>
      <c r="C230" s="134" t="s">
        <v>7</v>
      </c>
      <c r="D230" s="134" t="s">
        <v>8</v>
      </c>
      <c r="E230" s="134" t="s">
        <v>8</v>
      </c>
      <c r="F230" s="134" t="s">
        <v>8</v>
      </c>
    </row>
    <row r="231" spans="2:12" ht="15.75" hidden="1" thickBot="1">
      <c r="B231" s="127" t="s">
        <v>16</v>
      </c>
      <c r="C231" s="127"/>
      <c r="D231" s="127"/>
      <c r="E231" s="127"/>
      <c r="F231" s="127"/>
    </row>
    <row r="232" spans="2:12" ht="15.75" hidden="1" thickBot="1">
      <c r="B232" s="127" t="s">
        <v>17</v>
      </c>
      <c r="C232" s="136">
        <f>C250</f>
        <v>0</v>
      </c>
      <c r="D232" s="136">
        <f t="shared" ref="D232:F232" si="31">D250</f>
        <v>0</v>
      </c>
      <c r="E232" s="136">
        <f t="shared" si="31"/>
        <v>0</v>
      </c>
      <c r="F232" s="136">
        <f t="shared" si="31"/>
        <v>0</v>
      </c>
    </row>
    <row r="233" spans="2:12" ht="15.75" hidden="1" thickBot="1">
      <c r="B233" s="127" t="s">
        <v>18</v>
      </c>
      <c r="C233" s="136" t="e">
        <f>C232/C231</f>
        <v>#DIV/0!</v>
      </c>
      <c r="D233" s="136" t="e">
        <f t="shared" ref="D233:F233" si="32">D232/D231</f>
        <v>#DIV/0!</v>
      </c>
      <c r="E233" s="136" t="e">
        <f t="shared" si="32"/>
        <v>#DIV/0!</v>
      </c>
      <c r="F233" s="136" t="e">
        <f t="shared" si="32"/>
        <v>#DIV/0!</v>
      </c>
    </row>
    <row r="234" spans="2:12" ht="15.75" hidden="1" thickBot="1">
      <c r="B234" s="127" t="s">
        <v>19</v>
      </c>
      <c r="C234" s="137" t="s">
        <v>20</v>
      </c>
      <c r="D234" s="138" t="e">
        <f>D231/C231-1</f>
        <v>#DIV/0!</v>
      </c>
      <c r="E234" s="138" t="e">
        <f t="shared" ref="E234:F236" si="33">E231/D231-1</f>
        <v>#DIV/0!</v>
      </c>
      <c r="F234" s="138" t="e">
        <f t="shared" si="33"/>
        <v>#DIV/0!</v>
      </c>
      <c r="H234" s="139"/>
      <c r="I234" s="139"/>
      <c r="J234" s="139"/>
      <c r="K234" s="139"/>
      <c r="L234" s="139"/>
    </row>
    <row r="235" spans="2:12" ht="15.75" hidden="1" thickBot="1">
      <c r="B235" s="127" t="s">
        <v>21</v>
      </c>
      <c r="C235" s="137" t="s">
        <v>20</v>
      </c>
      <c r="D235" s="138" t="e">
        <f>D232/C232-1</f>
        <v>#DIV/0!</v>
      </c>
      <c r="E235" s="138" t="e">
        <f t="shared" si="33"/>
        <v>#DIV/0!</v>
      </c>
      <c r="F235" s="138" t="e">
        <f t="shared" si="33"/>
        <v>#DIV/0!</v>
      </c>
    </row>
    <row r="236" spans="2:12" ht="15.75" hidden="1" thickBot="1">
      <c r="B236" s="127" t="s">
        <v>22</v>
      </c>
      <c r="C236" s="137" t="s">
        <v>20</v>
      </c>
      <c r="D236" s="138" t="e">
        <f>D233/C233-1</f>
        <v>#DIV/0!</v>
      </c>
      <c r="E236" s="138" t="e">
        <f t="shared" si="33"/>
        <v>#DIV/0!</v>
      </c>
      <c r="F236" s="138" t="e">
        <f t="shared" si="33"/>
        <v>#DIV/0!</v>
      </c>
    </row>
    <row r="237" spans="2:12" ht="15.75" hidden="1" thickBot="1">
      <c r="B237" s="1768" t="s">
        <v>149</v>
      </c>
      <c r="C237" s="1769"/>
      <c r="D237" s="1769"/>
      <c r="E237" s="1769"/>
      <c r="F237" s="1770"/>
    </row>
    <row r="238" spans="2:12" ht="12.75" hidden="1" customHeight="1">
      <c r="B238" s="1777"/>
      <c r="C238" s="133">
        <v>2018</v>
      </c>
      <c r="D238" s="133">
        <v>2019</v>
      </c>
      <c r="E238" s="133">
        <v>2020</v>
      </c>
      <c r="F238" s="133">
        <v>2021</v>
      </c>
    </row>
    <row r="239" spans="2:12" ht="9" hidden="1" customHeight="1" thickBot="1">
      <c r="B239" s="1778"/>
      <c r="C239" s="134" t="s">
        <v>7</v>
      </c>
      <c r="D239" s="134" t="s">
        <v>8</v>
      </c>
      <c r="E239" s="134" t="s">
        <v>8</v>
      </c>
      <c r="F239" s="134" t="s">
        <v>8</v>
      </c>
    </row>
    <row r="240" spans="2:12" ht="15.75" hidden="1" thickBot="1">
      <c r="B240" s="140" t="s">
        <v>41</v>
      </c>
      <c r="C240" s="141">
        <f>C241+C242+C243+C244</f>
        <v>0</v>
      </c>
      <c r="D240" s="141">
        <f t="shared" ref="D240:F240" si="34">D241+D242+D243+D244</f>
        <v>0</v>
      </c>
      <c r="E240" s="141">
        <f t="shared" si="34"/>
        <v>0</v>
      </c>
      <c r="F240" s="141">
        <f t="shared" si="34"/>
        <v>0</v>
      </c>
    </row>
    <row r="241" spans="2:6" ht="15.75" hidden="1" thickBot="1">
      <c r="B241" s="142" t="s">
        <v>135</v>
      </c>
      <c r="C241" s="141"/>
      <c r="D241" s="141"/>
      <c r="E241" s="141"/>
      <c r="F241" s="141"/>
    </row>
    <row r="242" spans="2:6" ht="15.75" hidden="1" thickBot="1">
      <c r="B242" s="142" t="s">
        <v>140</v>
      </c>
      <c r="C242" s="141"/>
      <c r="D242" s="141"/>
      <c r="E242" s="141"/>
      <c r="F242" s="141"/>
    </row>
    <row r="243" spans="2:6" ht="15.75" hidden="1" thickBot="1">
      <c r="B243" s="142" t="s">
        <v>141</v>
      </c>
      <c r="C243" s="141"/>
      <c r="D243" s="141"/>
      <c r="E243" s="141"/>
      <c r="F243" s="141"/>
    </row>
    <row r="244" spans="2:6" ht="15.75" hidden="1" thickBot="1">
      <c r="B244" s="142" t="s">
        <v>142</v>
      </c>
      <c r="C244" s="141"/>
      <c r="D244" s="141"/>
      <c r="E244" s="141"/>
      <c r="F244" s="141"/>
    </row>
    <row r="245" spans="2:6" ht="15.75" hidden="1" thickBot="1">
      <c r="B245" s="140" t="s">
        <v>42</v>
      </c>
      <c r="C245" s="144">
        <f>C246+C247+C248+C249</f>
        <v>0</v>
      </c>
      <c r="D245" s="144">
        <f t="shared" ref="D245:F245" si="35">D246+D247+D248+D249</f>
        <v>0</v>
      </c>
      <c r="E245" s="144">
        <f t="shared" si="35"/>
        <v>0</v>
      </c>
      <c r="F245" s="144">
        <f t="shared" si="35"/>
        <v>0</v>
      </c>
    </row>
    <row r="246" spans="2:6" ht="15.75" hidden="1" thickBot="1">
      <c r="B246" s="142" t="s">
        <v>135</v>
      </c>
      <c r="C246" s="144"/>
      <c r="D246" s="141"/>
      <c r="E246" s="141"/>
      <c r="F246" s="141"/>
    </row>
    <row r="247" spans="2:6" ht="15.75" hidden="1" thickBot="1">
      <c r="B247" s="142" t="s">
        <v>140</v>
      </c>
      <c r="C247" s="144"/>
      <c r="D247" s="141"/>
      <c r="E247" s="141"/>
      <c r="F247" s="141"/>
    </row>
    <row r="248" spans="2:6" ht="15.75" hidden="1" thickBot="1">
      <c r="B248" s="142" t="s">
        <v>141</v>
      </c>
      <c r="C248" s="144"/>
      <c r="D248" s="141"/>
      <c r="E248" s="141"/>
      <c r="F248" s="141"/>
    </row>
    <row r="249" spans="2:6" ht="15.75" hidden="1" thickBot="1">
      <c r="B249" s="142" t="s">
        <v>142</v>
      </c>
      <c r="C249" s="144"/>
      <c r="D249" s="141"/>
      <c r="E249" s="141"/>
      <c r="F249" s="141"/>
    </row>
    <row r="250" spans="2:6" ht="15.75" hidden="1" thickBot="1">
      <c r="B250" s="148" t="s">
        <v>150</v>
      </c>
      <c r="C250" s="144">
        <f>C240+C245</f>
        <v>0</v>
      </c>
      <c r="D250" s="144">
        <f t="shared" ref="D250:F250" si="36">D240+D245</f>
        <v>0</v>
      </c>
      <c r="E250" s="144">
        <f t="shared" si="36"/>
        <v>0</v>
      </c>
      <c r="F250" s="144">
        <f t="shared" si="36"/>
        <v>0</v>
      </c>
    </row>
    <row r="251" spans="2:6" ht="25.5" hidden="1" customHeight="1" thickBot="1">
      <c r="B251" s="168" t="s">
        <v>43</v>
      </c>
      <c r="C251" s="1807"/>
      <c r="D251" s="1809"/>
      <c r="E251" s="1809"/>
      <c r="F251" s="1810"/>
    </row>
    <row r="252" spans="2:6" ht="34.5" hidden="1" thickBot="1">
      <c r="B252" s="158" t="s">
        <v>105</v>
      </c>
      <c r="C252" s="164"/>
      <c r="D252" s="165" t="s">
        <v>137</v>
      </c>
      <c r="E252" s="166"/>
      <c r="F252" s="167"/>
    </row>
    <row r="253" spans="2:6" ht="17.25" hidden="1" customHeight="1" thickBot="1">
      <c r="B253" s="127" t="s">
        <v>14</v>
      </c>
      <c r="C253" s="1782"/>
      <c r="D253" s="1783"/>
      <c r="E253" s="1783"/>
      <c r="F253" s="1784"/>
    </row>
    <row r="254" spans="2:6" ht="15.75" hidden="1" thickBot="1">
      <c r="B254" s="127" t="s">
        <v>15</v>
      </c>
      <c r="C254" s="1817"/>
      <c r="D254" s="1791"/>
      <c r="E254" s="1791"/>
      <c r="F254" s="1792"/>
    </row>
    <row r="255" spans="2:6" ht="12.75" hidden="1" customHeight="1">
      <c r="B255" s="1777"/>
      <c r="C255" s="133">
        <v>2020</v>
      </c>
      <c r="D255" s="133">
        <v>2021</v>
      </c>
      <c r="E255" s="133">
        <v>2022</v>
      </c>
      <c r="F255" s="133">
        <v>2023</v>
      </c>
    </row>
    <row r="256" spans="2:6" ht="9" hidden="1" customHeight="1" thickBot="1">
      <c r="B256" s="1778"/>
      <c r="C256" s="134" t="s">
        <v>7</v>
      </c>
      <c r="D256" s="134" t="s">
        <v>8</v>
      </c>
      <c r="E256" s="134" t="s">
        <v>8</v>
      </c>
      <c r="F256" s="134" t="s">
        <v>8</v>
      </c>
    </row>
    <row r="257" spans="2:12" ht="15.75" hidden="1" thickBot="1">
      <c r="B257" s="127" t="s">
        <v>16</v>
      </c>
      <c r="C257" s="127">
        <v>0</v>
      </c>
      <c r="D257" s="137">
        <v>0</v>
      </c>
      <c r="E257" s="137">
        <v>0</v>
      </c>
      <c r="F257" s="127">
        <v>0</v>
      </c>
    </row>
    <row r="258" spans="2:12" ht="15.75" hidden="1" thickBot="1">
      <c r="B258" s="127" t="s">
        <v>17</v>
      </c>
      <c r="C258" s="136">
        <f>C276</f>
        <v>0</v>
      </c>
      <c r="D258" s="136">
        <f t="shared" ref="D258:F258" si="37">D276</f>
        <v>0</v>
      </c>
      <c r="E258" s="136">
        <f t="shared" si="37"/>
        <v>0</v>
      </c>
      <c r="F258" s="136">
        <f t="shared" si="37"/>
        <v>0</v>
      </c>
    </row>
    <row r="259" spans="2:12" ht="15.75" hidden="1" thickBot="1">
      <c r="B259" s="127" t="s">
        <v>18</v>
      </c>
      <c r="C259" s="136" t="e">
        <f>C258/C257</f>
        <v>#DIV/0!</v>
      </c>
      <c r="D259" s="136" t="e">
        <f t="shared" ref="D259:F259" si="38">D258/D257</f>
        <v>#DIV/0!</v>
      </c>
      <c r="E259" s="136" t="e">
        <f t="shared" si="38"/>
        <v>#DIV/0!</v>
      </c>
      <c r="F259" s="136" t="e">
        <f t="shared" si="38"/>
        <v>#DIV/0!</v>
      </c>
    </row>
    <row r="260" spans="2:12" ht="15.75" hidden="1" thickBot="1">
      <c r="B260" s="127" t="s">
        <v>19</v>
      </c>
      <c r="C260" s="137" t="s">
        <v>20</v>
      </c>
      <c r="D260" s="138" t="e">
        <f>D257/C257-1</f>
        <v>#DIV/0!</v>
      </c>
      <c r="E260" s="138" t="e">
        <f t="shared" ref="E260:F262" si="39">E257/D257-1</f>
        <v>#DIV/0!</v>
      </c>
      <c r="F260" s="138" t="e">
        <f t="shared" si="39"/>
        <v>#DIV/0!</v>
      </c>
      <c r="H260" s="139"/>
      <c r="I260" s="139"/>
      <c r="J260" s="139"/>
      <c r="K260" s="139"/>
      <c r="L260" s="139"/>
    </row>
    <row r="261" spans="2:12" ht="15.75" hidden="1" thickBot="1">
      <c r="B261" s="127" t="s">
        <v>21</v>
      </c>
      <c r="C261" s="137" t="s">
        <v>20</v>
      </c>
      <c r="D261" s="138" t="e">
        <f>D258/C258-1</f>
        <v>#DIV/0!</v>
      </c>
      <c r="E261" s="138" t="e">
        <f t="shared" si="39"/>
        <v>#DIV/0!</v>
      </c>
      <c r="F261" s="138" t="e">
        <f t="shared" si="39"/>
        <v>#DIV/0!</v>
      </c>
    </row>
    <row r="262" spans="2:12" ht="15.75" hidden="1" thickBot="1">
      <c r="B262" s="127" t="s">
        <v>22</v>
      </c>
      <c r="C262" s="137" t="s">
        <v>20</v>
      </c>
      <c r="D262" s="138" t="e">
        <f>D259/C259-1</f>
        <v>#DIV/0!</v>
      </c>
      <c r="E262" s="138" t="e">
        <f t="shared" si="39"/>
        <v>#DIV/0!</v>
      </c>
      <c r="F262" s="138" t="e">
        <f t="shared" si="39"/>
        <v>#DIV/0!</v>
      </c>
    </row>
    <row r="263" spans="2:12" ht="15.75" hidden="1" thickBot="1">
      <c r="B263" s="1768" t="s">
        <v>99</v>
      </c>
      <c r="C263" s="1769"/>
      <c r="D263" s="1769"/>
      <c r="E263" s="1769"/>
      <c r="F263" s="1770"/>
    </row>
    <row r="264" spans="2:12" ht="12.75" hidden="1" customHeight="1">
      <c r="B264" s="1777"/>
      <c r="C264" s="133">
        <v>2020</v>
      </c>
      <c r="D264" s="133">
        <v>2021</v>
      </c>
      <c r="E264" s="133">
        <v>2022</v>
      </c>
      <c r="F264" s="133">
        <v>2023</v>
      </c>
    </row>
    <row r="265" spans="2:12" ht="9" hidden="1" customHeight="1" thickBot="1">
      <c r="B265" s="1778"/>
      <c r="C265" s="134" t="s">
        <v>7</v>
      </c>
      <c r="D265" s="134" t="s">
        <v>8</v>
      </c>
      <c r="E265" s="134" t="s">
        <v>8</v>
      </c>
      <c r="F265" s="134" t="s">
        <v>8</v>
      </c>
    </row>
    <row r="266" spans="2:12" ht="15.75" hidden="1" thickBot="1">
      <c r="B266" s="140" t="s">
        <v>41</v>
      </c>
      <c r="C266" s="141">
        <f>C267+C268+C269+C270</f>
        <v>0</v>
      </c>
      <c r="D266" s="141">
        <f t="shared" ref="D266:F266" si="40">D267+D268+D269+D270</f>
        <v>0</v>
      </c>
      <c r="E266" s="141">
        <f t="shared" si="40"/>
        <v>0</v>
      </c>
      <c r="F266" s="141">
        <f t="shared" si="40"/>
        <v>0</v>
      </c>
    </row>
    <row r="267" spans="2:12" ht="15.75" hidden="1" thickBot="1">
      <c r="B267" s="142" t="s">
        <v>135</v>
      </c>
      <c r="C267" s="141"/>
      <c r="D267" s="141"/>
      <c r="E267" s="141"/>
      <c r="F267" s="141"/>
    </row>
    <row r="268" spans="2:12" ht="15.75" hidden="1" thickBot="1">
      <c r="B268" s="142" t="s">
        <v>140</v>
      </c>
      <c r="C268" s="141"/>
      <c r="D268" s="141"/>
      <c r="E268" s="141"/>
      <c r="F268" s="141"/>
    </row>
    <row r="269" spans="2:12" ht="15.75" hidden="1" thickBot="1">
      <c r="B269" s="142" t="s">
        <v>141</v>
      </c>
      <c r="C269" s="141"/>
      <c r="D269" s="141"/>
      <c r="E269" s="141"/>
      <c r="F269" s="141"/>
    </row>
    <row r="270" spans="2:12" ht="15.75" hidden="1" thickBot="1">
      <c r="B270" s="142" t="s">
        <v>142</v>
      </c>
      <c r="C270" s="141"/>
      <c r="D270" s="141"/>
      <c r="E270" s="141"/>
      <c r="F270" s="141"/>
    </row>
    <row r="271" spans="2:12" ht="15.75" hidden="1" thickBot="1">
      <c r="B271" s="140" t="s">
        <v>42</v>
      </c>
      <c r="C271" s="144">
        <f>C272+C273+C274+C275</f>
        <v>0</v>
      </c>
      <c r="D271" s="144">
        <f t="shared" ref="D271:F271" si="41">D272+D273+D274+D275</f>
        <v>0</v>
      </c>
      <c r="E271" s="144">
        <f t="shared" si="41"/>
        <v>0</v>
      </c>
      <c r="F271" s="144">
        <f t="shared" si="41"/>
        <v>0</v>
      </c>
    </row>
    <row r="272" spans="2:12" ht="15.75" hidden="1" thickBot="1">
      <c r="B272" s="142" t="s">
        <v>135</v>
      </c>
      <c r="C272" s="144"/>
      <c r="D272" s="144">
        <v>0</v>
      </c>
      <c r="E272" s="144">
        <v>0</v>
      </c>
      <c r="F272" s="144"/>
    </row>
    <row r="273" spans="2:8" ht="15.75" hidden="1" thickBot="1">
      <c r="B273" s="142" t="s">
        <v>140</v>
      </c>
      <c r="C273" s="144"/>
      <c r="D273" s="144"/>
      <c r="E273" s="144"/>
      <c r="F273" s="144"/>
    </row>
    <row r="274" spans="2:8" ht="15.75" hidden="1" thickBot="1">
      <c r="B274" s="142" t="s">
        <v>141</v>
      </c>
      <c r="C274" s="144"/>
      <c r="D274" s="144"/>
      <c r="E274" s="144"/>
      <c r="F274" s="144"/>
    </row>
    <row r="275" spans="2:8" ht="15.75" hidden="1" thickBot="1">
      <c r="B275" s="142" t="s">
        <v>142</v>
      </c>
      <c r="C275" s="144"/>
      <c r="D275" s="144"/>
      <c r="E275" s="144"/>
      <c r="F275" s="144"/>
    </row>
    <row r="276" spans="2:8" ht="15.75" hidden="1" thickBot="1">
      <c r="B276" s="148" t="s">
        <v>47</v>
      </c>
      <c r="C276" s="144">
        <f>C266+C271</f>
        <v>0</v>
      </c>
      <c r="D276" s="144">
        <f t="shared" ref="D276:F276" si="42">D266+D271</f>
        <v>0</v>
      </c>
      <c r="E276" s="144">
        <f t="shared" si="42"/>
        <v>0</v>
      </c>
      <c r="F276" s="144">
        <f t="shared" si="42"/>
        <v>0</v>
      </c>
    </row>
    <row r="277" spans="2:8" ht="15.75" thickBot="1">
      <c r="B277" s="169"/>
      <c r="C277" s="170"/>
      <c r="D277" s="170"/>
      <c r="E277" s="170"/>
      <c r="F277" s="170"/>
    </row>
    <row r="278" spans="2:8" ht="27" customHeight="1" thickBot="1">
      <c r="B278" s="125" t="s">
        <v>49</v>
      </c>
      <c r="C278" s="171">
        <f>C182+C141+C67+C30</f>
        <v>33364</v>
      </c>
      <c r="D278" s="171">
        <f t="shared" ref="D278:F278" si="43">D182+D141+D67+D30</f>
        <v>40051</v>
      </c>
      <c r="E278" s="171">
        <f t="shared" si="43"/>
        <v>39851</v>
      </c>
      <c r="F278" s="171">
        <f t="shared" si="43"/>
        <v>39851</v>
      </c>
    </row>
    <row r="279" spans="2:8" ht="24.75" thickBot="1">
      <c r="B279" s="125" t="s">
        <v>50</v>
      </c>
      <c r="C279" s="171">
        <f>+C200+C170+C96+C59</f>
        <v>33364</v>
      </c>
      <c r="D279" s="171">
        <f t="shared" ref="D279:F279" si="44">+D200+D170+D96+D59</f>
        <v>40051</v>
      </c>
      <c r="E279" s="171">
        <f t="shared" si="44"/>
        <v>39851</v>
      </c>
      <c r="F279" s="171">
        <f t="shared" si="44"/>
        <v>39851</v>
      </c>
    </row>
    <row r="280" spans="2:8" ht="15.75" thickBot="1">
      <c r="B280" s="140" t="s">
        <v>23</v>
      </c>
      <c r="C280" s="172">
        <f>C281+C282</f>
        <v>19744</v>
      </c>
      <c r="D280" s="172">
        <f t="shared" ref="D280:F280" si="45">D281+D282</f>
        <v>24901</v>
      </c>
      <c r="E280" s="172">
        <f t="shared" si="45"/>
        <v>24901</v>
      </c>
      <c r="F280" s="172">
        <f t="shared" si="45"/>
        <v>24901</v>
      </c>
    </row>
    <row r="281" spans="2:8" ht="15.75" thickBot="1">
      <c r="B281" s="142" t="s">
        <v>135</v>
      </c>
      <c r="C281" s="144">
        <f t="shared" ref="C281:F282" si="46">C39+C76+C113</f>
        <v>19744</v>
      </c>
      <c r="D281" s="144">
        <f t="shared" si="46"/>
        <v>24901</v>
      </c>
      <c r="E281" s="144">
        <f t="shared" si="46"/>
        <v>24901</v>
      </c>
      <c r="F281" s="144">
        <f t="shared" si="46"/>
        <v>24901</v>
      </c>
      <c r="H281" s="139"/>
    </row>
    <row r="282" spans="2:8" ht="15.75" thickBot="1">
      <c r="B282" s="142" t="s">
        <v>146</v>
      </c>
      <c r="C282" s="144">
        <f t="shared" si="46"/>
        <v>0</v>
      </c>
      <c r="D282" s="144">
        <f t="shared" si="46"/>
        <v>0</v>
      </c>
      <c r="E282" s="144">
        <f t="shared" si="46"/>
        <v>0</v>
      </c>
      <c r="F282" s="144">
        <f t="shared" si="46"/>
        <v>0</v>
      </c>
    </row>
    <row r="283" spans="2:8" ht="24.75" thickBot="1">
      <c r="B283" s="140" t="s">
        <v>24</v>
      </c>
      <c r="C283" s="172">
        <f>C284+C285</f>
        <v>3133</v>
      </c>
      <c r="D283" s="172">
        <f t="shared" ref="D283:F283" si="47">D284+D285</f>
        <v>4363</v>
      </c>
      <c r="E283" s="172">
        <f t="shared" si="47"/>
        <v>4363</v>
      </c>
      <c r="F283" s="172">
        <f t="shared" si="47"/>
        <v>4363</v>
      </c>
    </row>
    <row r="284" spans="2:8" ht="15.75" thickBot="1">
      <c r="B284" s="142" t="s">
        <v>135</v>
      </c>
      <c r="C284" s="141">
        <f>C42+C79+C116</f>
        <v>3133</v>
      </c>
      <c r="D284" s="141">
        <f>D42+D79+D116</f>
        <v>4363</v>
      </c>
      <c r="E284" s="141">
        <f>E42+E79+E116</f>
        <v>4363</v>
      </c>
      <c r="F284" s="141">
        <f>F42+F79+F116</f>
        <v>4363</v>
      </c>
    </row>
    <row r="285" spans="2:8" ht="15.75" thickBot="1">
      <c r="B285" s="142" t="s">
        <v>146</v>
      </c>
      <c r="C285" s="144">
        <f>C43+C80+C114</f>
        <v>0</v>
      </c>
      <c r="D285" s="144">
        <f>D43+D80+D114</f>
        <v>0</v>
      </c>
      <c r="E285" s="144">
        <f>E43+E80+E114</f>
        <v>0</v>
      </c>
      <c r="F285" s="144">
        <f>F43+F80+F114</f>
        <v>0</v>
      </c>
    </row>
    <row r="286" spans="2:8" ht="15.75" thickBot="1">
      <c r="B286" s="140" t="s">
        <v>25</v>
      </c>
      <c r="C286" s="172">
        <f>C287+C288</f>
        <v>5487</v>
      </c>
      <c r="D286" s="172">
        <f t="shared" ref="D286:F286" si="48">D287+D288</f>
        <v>5787</v>
      </c>
      <c r="E286" s="172">
        <f t="shared" si="48"/>
        <v>5587</v>
      </c>
      <c r="F286" s="172">
        <f t="shared" si="48"/>
        <v>5587</v>
      </c>
    </row>
    <row r="287" spans="2:8" ht="15.75" thickBot="1">
      <c r="B287" s="142" t="s">
        <v>135</v>
      </c>
      <c r="C287" s="144">
        <f t="shared" ref="C287:F288" si="49">C45+C82+C119</f>
        <v>5487</v>
      </c>
      <c r="D287" s="144">
        <f t="shared" si="49"/>
        <v>5787</v>
      </c>
      <c r="E287" s="144">
        <f t="shared" si="49"/>
        <v>5587</v>
      </c>
      <c r="F287" s="144">
        <f t="shared" si="49"/>
        <v>5587</v>
      </c>
    </row>
    <row r="288" spans="2:8" ht="15.75" thickBot="1">
      <c r="B288" s="142" t="s">
        <v>146</v>
      </c>
      <c r="C288" s="144">
        <f t="shared" si="49"/>
        <v>0</v>
      </c>
      <c r="D288" s="144">
        <f t="shared" si="49"/>
        <v>0</v>
      </c>
      <c r="E288" s="144">
        <f t="shared" si="49"/>
        <v>0</v>
      </c>
      <c r="F288" s="144">
        <f t="shared" si="49"/>
        <v>0</v>
      </c>
    </row>
    <row r="289" spans="2:6" ht="15.75" thickBot="1">
      <c r="B289" s="140" t="s">
        <v>26</v>
      </c>
      <c r="C289" s="172">
        <f>C290+C291</f>
        <v>0</v>
      </c>
      <c r="D289" s="172">
        <f t="shared" ref="D289:F289" si="50">D290+D291</f>
        <v>0</v>
      </c>
      <c r="E289" s="172">
        <f t="shared" si="50"/>
        <v>0</v>
      </c>
      <c r="F289" s="172">
        <f t="shared" si="50"/>
        <v>0</v>
      </c>
    </row>
    <row r="290" spans="2:6" ht="15.75" thickBot="1">
      <c r="B290" s="142" t="s">
        <v>135</v>
      </c>
      <c r="C290" s="141">
        <f t="shared" ref="C290:F291" si="51">C48+C85+C122</f>
        <v>0</v>
      </c>
      <c r="D290" s="141">
        <f t="shared" si="51"/>
        <v>0</v>
      </c>
      <c r="E290" s="141">
        <f t="shared" si="51"/>
        <v>0</v>
      </c>
      <c r="F290" s="141">
        <f t="shared" si="51"/>
        <v>0</v>
      </c>
    </row>
    <row r="291" spans="2:6" ht="15.75" thickBot="1">
      <c r="B291" s="142" t="s">
        <v>146</v>
      </c>
      <c r="C291" s="144">
        <f t="shared" si="51"/>
        <v>0</v>
      </c>
      <c r="D291" s="144">
        <f t="shared" si="51"/>
        <v>0</v>
      </c>
      <c r="E291" s="144">
        <f t="shared" si="51"/>
        <v>0</v>
      </c>
      <c r="F291" s="144">
        <f t="shared" si="51"/>
        <v>0</v>
      </c>
    </row>
    <row r="292" spans="2:6" ht="15.75" thickBot="1">
      <c r="B292" s="140" t="s">
        <v>27</v>
      </c>
      <c r="C292" s="172">
        <f>C293+C294</f>
        <v>4000</v>
      </c>
      <c r="D292" s="172">
        <f t="shared" ref="D292:F292" si="52">D293+D294</f>
        <v>4000</v>
      </c>
      <c r="E292" s="172">
        <f t="shared" si="52"/>
        <v>4000</v>
      </c>
      <c r="F292" s="172">
        <f t="shared" si="52"/>
        <v>4000</v>
      </c>
    </row>
    <row r="293" spans="2:6" ht="15.75" thickBot="1">
      <c r="B293" s="142" t="s">
        <v>135</v>
      </c>
      <c r="C293" s="141">
        <f>C162</f>
        <v>4000</v>
      </c>
      <c r="D293" s="141">
        <f t="shared" ref="D293:F293" si="53">D162</f>
        <v>4000</v>
      </c>
      <c r="E293" s="141">
        <f t="shared" si="53"/>
        <v>4000</v>
      </c>
      <c r="F293" s="141">
        <f t="shared" si="53"/>
        <v>4000</v>
      </c>
    </row>
    <row r="294" spans="2:6" ht="15.75" thickBot="1">
      <c r="B294" s="142" t="s">
        <v>146</v>
      </c>
      <c r="C294" s="144">
        <f>C52+C89+C126</f>
        <v>0</v>
      </c>
      <c r="D294" s="144">
        <f>D52+D89+D126</f>
        <v>0</v>
      </c>
      <c r="E294" s="144">
        <f>E52+E89+E126</f>
        <v>0</v>
      </c>
      <c r="F294" s="144">
        <f>F52+F89+F126</f>
        <v>0</v>
      </c>
    </row>
    <row r="295" spans="2:6" ht="15.75" thickBot="1">
      <c r="B295" s="140" t="s">
        <v>28</v>
      </c>
      <c r="C295" s="172">
        <f>C296+C297</f>
        <v>0</v>
      </c>
      <c r="D295" s="172">
        <f>D296+D297</f>
        <v>0</v>
      </c>
      <c r="E295" s="172">
        <f t="shared" ref="E295:F295" si="54">E296+E297</f>
        <v>0</v>
      </c>
      <c r="F295" s="172">
        <f t="shared" si="54"/>
        <v>0</v>
      </c>
    </row>
    <row r="296" spans="2:6" ht="15.75" thickBot="1">
      <c r="B296" s="142" t="s">
        <v>135</v>
      </c>
      <c r="C296" s="141">
        <f t="shared" ref="C296:F297" si="55">C54+C91+C128</f>
        <v>0</v>
      </c>
      <c r="D296" s="141">
        <f t="shared" si="55"/>
        <v>0</v>
      </c>
      <c r="E296" s="141">
        <f t="shared" si="55"/>
        <v>0</v>
      </c>
      <c r="F296" s="141">
        <f t="shared" si="55"/>
        <v>0</v>
      </c>
    </row>
    <row r="297" spans="2:6" ht="15.75" thickBot="1">
      <c r="B297" s="142" t="s">
        <v>146</v>
      </c>
      <c r="C297" s="144">
        <f t="shared" si="55"/>
        <v>0</v>
      </c>
      <c r="D297" s="144">
        <f t="shared" si="55"/>
        <v>0</v>
      </c>
      <c r="E297" s="144">
        <f t="shared" si="55"/>
        <v>0</v>
      </c>
      <c r="F297" s="144">
        <f t="shared" si="55"/>
        <v>0</v>
      </c>
    </row>
    <row r="298" spans="2:6" ht="24.75" thickBot="1">
      <c r="B298" s="140" t="s">
        <v>29</v>
      </c>
      <c r="C298" s="172">
        <f>C93+C56</f>
        <v>0</v>
      </c>
      <c r="D298" s="172">
        <f>D93+D56</f>
        <v>0</v>
      </c>
      <c r="E298" s="172">
        <f>E93+E56</f>
        <v>0</v>
      </c>
      <c r="F298" s="172">
        <f>F93+F56</f>
        <v>0</v>
      </c>
    </row>
    <row r="299" spans="2:6" ht="15.75" thickBot="1">
      <c r="B299" s="142" t="s">
        <v>135</v>
      </c>
      <c r="C299" s="141">
        <f t="shared" ref="C299:F300" si="56">C57+C94+C131</f>
        <v>0</v>
      </c>
      <c r="D299" s="141">
        <f t="shared" si="56"/>
        <v>0</v>
      </c>
      <c r="E299" s="141">
        <f t="shared" si="56"/>
        <v>0</v>
      </c>
      <c r="F299" s="141">
        <f t="shared" si="56"/>
        <v>0</v>
      </c>
    </row>
    <row r="300" spans="2:6" ht="15.75" thickBot="1">
      <c r="B300" s="142" t="s">
        <v>146</v>
      </c>
      <c r="C300" s="144">
        <f t="shared" si="56"/>
        <v>0</v>
      </c>
      <c r="D300" s="144">
        <f t="shared" si="56"/>
        <v>0</v>
      </c>
      <c r="E300" s="144">
        <f t="shared" si="56"/>
        <v>0</v>
      </c>
      <c r="F300" s="144">
        <f t="shared" si="56"/>
        <v>0</v>
      </c>
    </row>
    <row r="301" spans="2:6" ht="15.75" thickBot="1">
      <c r="B301" s="140" t="s">
        <v>51</v>
      </c>
      <c r="C301" s="172">
        <f>C302+C303+C304+C305</f>
        <v>0</v>
      </c>
      <c r="D301" s="172">
        <f t="shared" ref="D301:F301" si="57">D302+D303+D304+D305</f>
        <v>0</v>
      </c>
      <c r="E301" s="172">
        <f t="shared" si="57"/>
        <v>0</v>
      </c>
      <c r="F301" s="172">
        <f t="shared" si="57"/>
        <v>0</v>
      </c>
    </row>
    <row r="302" spans="2:6" ht="15.75" thickBot="1">
      <c r="B302" s="142" t="s">
        <v>135</v>
      </c>
      <c r="C302" s="141">
        <f>C191+C216+C241+C267</f>
        <v>0</v>
      </c>
      <c r="D302" s="141">
        <f t="shared" ref="D302:F302" si="58">D191+D216+D241+D267</f>
        <v>0</v>
      </c>
      <c r="E302" s="141">
        <f t="shared" si="58"/>
        <v>0</v>
      </c>
      <c r="F302" s="141">
        <f t="shared" si="58"/>
        <v>0</v>
      </c>
    </row>
    <row r="303" spans="2:6" ht="15.75" thickBot="1">
      <c r="B303" s="142" t="s">
        <v>147</v>
      </c>
      <c r="C303" s="141">
        <f t="shared" ref="C303:F305" si="59">C192+C217+C242+C268</f>
        <v>0</v>
      </c>
      <c r="D303" s="141">
        <f t="shared" si="59"/>
        <v>0</v>
      </c>
      <c r="E303" s="141">
        <f t="shared" si="59"/>
        <v>0</v>
      </c>
      <c r="F303" s="141">
        <f t="shared" si="59"/>
        <v>0</v>
      </c>
    </row>
    <row r="304" spans="2:6" ht="15.75" thickBot="1">
      <c r="B304" s="142" t="s">
        <v>141</v>
      </c>
      <c r="C304" s="141">
        <f t="shared" si="59"/>
        <v>0</v>
      </c>
      <c r="D304" s="141">
        <f t="shared" si="59"/>
        <v>0</v>
      </c>
      <c r="E304" s="141">
        <f t="shared" si="59"/>
        <v>0</v>
      </c>
      <c r="F304" s="141">
        <f t="shared" si="59"/>
        <v>0</v>
      </c>
    </row>
    <row r="305" spans="1:6" ht="15.75" thickBot="1">
      <c r="B305" s="142" t="s">
        <v>142</v>
      </c>
      <c r="C305" s="141">
        <f t="shared" si="59"/>
        <v>0</v>
      </c>
      <c r="D305" s="141">
        <f t="shared" si="59"/>
        <v>0</v>
      </c>
      <c r="E305" s="141">
        <f t="shared" si="59"/>
        <v>0</v>
      </c>
      <c r="F305" s="141">
        <f t="shared" si="59"/>
        <v>0</v>
      </c>
    </row>
    <row r="306" spans="1:6" ht="15.75" thickBot="1">
      <c r="B306" s="140" t="s">
        <v>52</v>
      </c>
      <c r="C306" s="172">
        <f>C307+C308+C309+C310</f>
        <v>1000</v>
      </c>
      <c r="D306" s="172">
        <f t="shared" ref="D306:F306" si="60">D307+D308+D309+D310</f>
        <v>1000</v>
      </c>
      <c r="E306" s="172">
        <f t="shared" si="60"/>
        <v>1000</v>
      </c>
      <c r="F306" s="172">
        <f t="shared" si="60"/>
        <v>1000</v>
      </c>
    </row>
    <row r="307" spans="1:6" ht="15.75" thickBot="1">
      <c r="B307" s="142" t="s">
        <v>135</v>
      </c>
      <c r="C307" s="141">
        <f>C196+C221+C246+C272</f>
        <v>1000</v>
      </c>
      <c r="D307" s="141">
        <f t="shared" ref="D307:F307" si="61">D196+D221+D246+D272</f>
        <v>1000</v>
      </c>
      <c r="E307" s="141">
        <f t="shared" si="61"/>
        <v>1000</v>
      </c>
      <c r="F307" s="141">
        <f t="shared" si="61"/>
        <v>1000</v>
      </c>
    </row>
    <row r="308" spans="1:6" ht="15.75" thickBot="1">
      <c r="B308" s="142" t="s">
        <v>147</v>
      </c>
      <c r="C308" s="141">
        <f t="shared" ref="C308:F310" si="62">C197+C222+C247+C273</f>
        <v>0</v>
      </c>
      <c r="D308" s="141">
        <f t="shared" si="62"/>
        <v>0</v>
      </c>
      <c r="E308" s="141">
        <f t="shared" si="62"/>
        <v>0</v>
      </c>
      <c r="F308" s="141">
        <f t="shared" si="62"/>
        <v>0</v>
      </c>
    </row>
    <row r="309" spans="1:6" ht="15.75" thickBot="1">
      <c r="B309" s="142" t="s">
        <v>141</v>
      </c>
      <c r="C309" s="141">
        <f t="shared" si="62"/>
        <v>0</v>
      </c>
      <c r="D309" s="141">
        <f t="shared" si="62"/>
        <v>0</v>
      </c>
      <c r="E309" s="141">
        <f t="shared" si="62"/>
        <v>0</v>
      </c>
      <c r="F309" s="141">
        <f t="shared" si="62"/>
        <v>0</v>
      </c>
    </row>
    <row r="310" spans="1:6" ht="15.75" thickBot="1">
      <c r="B310" s="142" t="s">
        <v>142</v>
      </c>
      <c r="C310" s="141">
        <f t="shared" si="62"/>
        <v>0</v>
      </c>
      <c r="D310" s="141">
        <f t="shared" si="62"/>
        <v>0</v>
      </c>
      <c r="E310" s="141">
        <f t="shared" si="62"/>
        <v>0</v>
      </c>
      <c r="F310" s="141">
        <f t="shared" si="62"/>
        <v>0</v>
      </c>
    </row>
    <row r="311" spans="1:6" ht="15.75" thickBot="1">
      <c r="B311" s="149" t="s">
        <v>31</v>
      </c>
      <c r="C311" s="150">
        <f>IF(C279-C278=0,0,"Error")</f>
        <v>0</v>
      </c>
      <c r="D311" s="150">
        <f>IF(D279-D278=0,0,"Error")</f>
        <v>0</v>
      </c>
      <c r="E311" s="150">
        <f>IF(E279-E278=0,0,"Error")</f>
        <v>0</v>
      </c>
      <c r="F311" s="150">
        <f>IF(F279-F278=0,0,"Error")</f>
        <v>0</v>
      </c>
    </row>
    <row r="312" spans="1:6" ht="15.75" thickBot="1">
      <c r="B312" s="173"/>
      <c r="C312" s="174"/>
      <c r="D312" s="174"/>
      <c r="E312" s="174"/>
      <c r="F312" s="174"/>
    </row>
    <row r="313" spans="1:6" ht="15" customHeight="1">
      <c r="A313" s="682" t="s">
        <v>284</v>
      </c>
      <c r="B313" s="683" t="s">
        <v>3044</v>
      </c>
      <c r="D313" s="1818" t="s">
        <v>3045</v>
      </c>
      <c r="E313" s="682" t="s">
        <v>284</v>
      </c>
      <c r="F313" s="683" t="s">
        <v>3046</v>
      </c>
    </row>
    <row r="314" spans="1:6">
      <c r="A314" s="685" t="s">
        <v>3042</v>
      </c>
      <c r="B314" s="686"/>
      <c r="D314" s="1819"/>
      <c r="E314" s="685" t="s">
        <v>3042</v>
      </c>
      <c r="F314" s="686"/>
    </row>
    <row r="315" spans="1:6" ht="19.5" customHeight="1" thickBot="1">
      <c r="A315" s="688" t="s">
        <v>283</v>
      </c>
      <c r="B315" s="689"/>
      <c r="D315" s="1820"/>
      <c r="E315" s="688" t="s">
        <v>283</v>
      </c>
      <c r="F315" s="689"/>
    </row>
    <row r="316" spans="1:6" ht="15.75" thickBot="1">
      <c r="A316" s="251"/>
      <c r="B316" s="251"/>
      <c r="C316" s="691"/>
      <c r="D316" s="602"/>
      <c r="E316" s="251"/>
      <c r="F316" s="251"/>
    </row>
    <row r="317" spans="1:6" ht="47.25" customHeight="1" thickBot="1">
      <c r="B317" s="1821" t="s">
        <v>3043</v>
      </c>
      <c r="C317" s="1822"/>
      <c r="D317" s="1822"/>
      <c r="E317" s="1822"/>
      <c r="F317" s="1823"/>
    </row>
  </sheetData>
  <mergeCells count="67">
    <mergeCell ref="B255:B256"/>
    <mergeCell ref="B263:F263"/>
    <mergeCell ref="B264:B265"/>
    <mergeCell ref="D313:D315"/>
    <mergeCell ref="B317:F317"/>
    <mergeCell ref="C254:F254"/>
    <mergeCell ref="C203:F203"/>
    <mergeCell ref="B204:B205"/>
    <mergeCell ref="B212:F212"/>
    <mergeCell ref="B213:B214"/>
    <mergeCell ref="C227:F227"/>
    <mergeCell ref="C228:F228"/>
    <mergeCell ref="B229:B230"/>
    <mergeCell ref="B237:F237"/>
    <mergeCell ref="B238:B239"/>
    <mergeCell ref="C251:F251"/>
    <mergeCell ref="C253:F253"/>
    <mergeCell ref="C202:F202"/>
    <mergeCell ref="B147:B148"/>
    <mergeCell ref="B172:F172"/>
    <mergeCell ref="B173:F173"/>
    <mergeCell ref="C174:F174"/>
    <mergeCell ref="E175:F175"/>
    <mergeCell ref="C178:F178"/>
    <mergeCell ref="B179:B180"/>
    <mergeCell ref="B187:F187"/>
    <mergeCell ref="B188:B189"/>
    <mergeCell ref="E201:F201"/>
    <mergeCell ref="H175:L177"/>
    <mergeCell ref="C176:F176"/>
    <mergeCell ref="C177:F177"/>
    <mergeCell ref="B110:B111"/>
    <mergeCell ref="C135:F135"/>
    <mergeCell ref="C136:F136"/>
    <mergeCell ref="C137:F137"/>
    <mergeCell ref="B138:B139"/>
    <mergeCell ref="B146:F146"/>
    <mergeCell ref="B109:F109"/>
    <mergeCell ref="B36:B37"/>
    <mergeCell ref="C61:F61"/>
    <mergeCell ref="C62:F62"/>
    <mergeCell ref="C63:F63"/>
    <mergeCell ref="B64:B65"/>
    <mergeCell ref="B72:F72"/>
    <mergeCell ref="B73:B74"/>
    <mergeCell ref="C98:F98"/>
    <mergeCell ref="C99:F99"/>
    <mergeCell ref="C100:F100"/>
    <mergeCell ref="B101:B102"/>
    <mergeCell ref="B35:F35"/>
    <mergeCell ref="B9:F11"/>
    <mergeCell ref="C12:F12"/>
    <mergeCell ref="B13:B14"/>
    <mergeCell ref="C18:F18"/>
    <mergeCell ref="B19:F19"/>
    <mergeCell ref="B22:F22"/>
    <mergeCell ref="B23:F23"/>
    <mergeCell ref="C24:F24"/>
    <mergeCell ref="C25:F25"/>
    <mergeCell ref="C26:F26"/>
    <mergeCell ref="B27:B28"/>
    <mergeCell ref="B8:F8"/>
    <mergeCell ref="A2:F2"/>
    <mergeCell ref="B3:F3"/>
    <mergeCell ref="C5:F5"/>
    <mergeCell ref="C6:F6"/>
    <mergeCell ref="C7:F7"/>
  </mergeCells>
  <pageMargins left="0.70866141732283472" right="0.70866141732283472" top="0.74803149606299213" bottom="0.74803149606299213" header="0.31496062992125984" footer="0.31496062992125984"/>
  <pageSetup orientation="portrait" r:id="rId1"/>
  <rowBreaks count="1" manualBreakCount="1">
    <brk id="60" max="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43C09-46A6-401C-9E49-0E00FCEC42E8}">
  <sheetPr>
    <tabColor rgb="FF92D050"/>
    <pageSetUpPr fitToPage="1"/>
  </sheetPr>
  <dimension ref="A2:I168"/>
  <sheetViews>
    <sheetView topLeftCell="A121" zoomScale="136" zoomScaleNormal="136" workbookViewId="0">
      <selection activeCell="M54" sqref="M54"/>
    </sheetView>
  </sheetViews>
  <sheetFormatPr defaultRowHeight="15"/>
  <cols>
    <col min="1" max="1" width="12" style="117" customWidth="1"/>
    <col min="2" max="2" width="28.5703125" style="117" customWidth="1"/>
    <col min="3" max="3" width="12.42578125" style="117" customWidth="1"/>
    <col min="4" max="6" width="11.7109375" style="117" customWidth="1"/>
    <col min="7" max="16384" width="9.140625" style="117"/>
  </cols>
  <sheetData>
    <row r="2" spans="1:8" ht="18" customHeight="1">
      <c r="A2" s="1759" t="s">
        <v>1469</v>
      </c>
      <c r="B2" s="1759"/>
      <c r="C2" s="1759"/>
      <c r="D2" s="1759"/>
      <c r="E2" s="1759"/>
      <c r="F2" s="1759"/>
      <c r="G2" s="1759"/>
    </row>
    <row r="3" spans="1:8" ht="18" customHeight="1">
      <c r="A3" s="118"/>
      <c r="B3" s="1760" t="s">
        <v>1536</v>
      </c>
      <c r="C3" s="1760"/>
      <c r="D3" s="1760"/>
      <c r="E3" s="1760"/>
      <c r="F3" s="1760"/>
      <c r="G3" s="118"/>
    </row>
    <row r="4" spans="1:8" ht="15.75" thickBot="1"/>
    <row r="5" spans="1:8" ht="15.75" thickBot="1">
      <c r="B5" s="119" t="s">
        <v>0</v>
      </c>
      <c r="C5" s="1761" t="s">
        <v>2025</v>
      </c>
      <c r="D5" s="1761"/>
      <c r="E5" s="1761"/>
      <c r="F5" s="1761"/>
    </row>
    <row r="6" spans="1:8" ht="15.75" thickBot="1">
      <c r="B6" s="119" t="s">
        <v>1</v>
      </c>
      <c r="C6" s="1762" t="s">
        <v>106</v>
      </c>
      <c r="D6" s="1763"/>
      <c r="E6" s="1763"/>
      <c r="F6" s="1764"/>
    </row>
    <row r="7" spans="1:8" ht="15.75" thickBot="1">
      <c r="B7" s="119" t="s">
        <v>3</v>
      </c>
      <c r="C7" s="1765" t="s">
        <v>1471</v>
      </c>
      <c r="D7" s="1766"/>
      <c r="E7" s="1766"/>
      <c r="F7" s="1767"/>
    </row>
    <row r="8" spans="1:8" ht="15.75" thickBot="1">
      <c r="B8" s="1756" t="s">
        <v>4</v>
      </c>
      <c r="C8" s="1757"/>
      <c r="D8" s="1757"/>
      <c r="E8" s="1757"/>
      <c r="F8" s="1758"/>
    </row>
    <row r="9" spans="1:8" ht="15.75" thickBot="1">
      <c r="B9" s="1771" t="s">
        <v>2026</v>
      </c>
      <c r="C9" s="1772"/>
      <c r="D9" s="1772"/>
      <c r="E9" s="1772"/>
      <c r="F9" s="1773"/>
    </row>
    <row r="10" spans="1:8" ht="36.75" customHeight="1" thickBot="1">
      <c r="B10" s="1771"/>
      <c r="C10" s="1772"/>
      <c r="D10" s="1772"/>
      <c r="E10" s="1772"/>
      <c r="F10" s="1773"/>
    </row>
    <row r="11" spans="1:8" ht="15.75" thickBot="1">
      <c r="B11" s="1771"/>
      <c r="C11" s="1772"/>
      <c r="D11" s="1772"/>
      <c r="E11" s="1772"/>
      <c r="F11" s="1773"/>
    </row>
    <row r="12" spans="1:8" ht="117.75" customHeight="1" thickBot="1">
      <c r="B12" s="120" t="s">
        <v>5</v>
      </c>
      <c r="C12" s="1824" t="s">
        <v>2027</v>
      </c>
      <c r="D12" s="1825"/>
      <c r="E12" s="1825"/>
      <c r="F12" s="1826"/>
    </row>
    <row r="13" spans="1:8" ht="23.25" customHeight="1">
      <c r="B13" s="1777" t="s">
        <v>6</v>
      </c>
      <c r="C13" s="121">
        <v>2022</v>
      </c>
      <c r="D13" s="121">
        <v>2023</v>
      </c>
      <c r="E13" s="121">
        <v>2024</v>
      </c>
      <c r="F13" s="121">
        <v>2025</v>
      </c>
    </row>
    <row r="14" spans="1:8" ht="15.75" thickBot="1">
      <c r="B14" s="1778"/>
      <c r="C14" s="122" t="s">
        <v>7</v>
      </c>
      <c r="D14" s="122" t="s">
        <v>8</v>
      </c>
      <c r="E14" s="122" t="s">
        <v>8</v>
      </c>
      <c r="F14" s="122" t="s">
        <v>8</v>
      </c>
    </row>
    <row r="15" spans="1:8" ht="23.25" thickBot="1">
      <c r="B15" s="186" t="s">
        <v>2028</v>
      </c>
      <c r="C15" s="187">
        <v>0.87</v>
      </c>
      <c r="D15" s="187">
        <v>1</v>
      </c>
      <c r="E15" s="187">
        <v>1</v>
      </c>
      <c r="F15" s="187">
        <v>1</v>
      </c>
      <c r="H15" s="188"/>
    </row>
    <row r="16" spans="1:8" ht="50.25" customHeight="1" thickBot="1">
      <c r="B16" s="125" t="s">
        <v>9</v>
      </c>
      <c r="C16" s="1827" t="s">
        <v>2029</v>
      </c>
      <c r="D16" s="1828"/>
      <c r="E16" s="1828"/>
      <c r="F16" s="1829"/>
    </row>
    <row r="17" spans="2:9" ht="23.25" customHeight="1" thickBot="1">
      <c r="B17" s="1782" t="s">
        <v>10</v>
      </c>
      <c r="C17" s="1783"/>
      <c r="D17" s="1783"/>
      <c r="E17" s="1783"/>
      <c r="F17" s="1784"/>
      <c r="H17" s="126"/>
    </row>
    <row r="18" spans="2:9" ht="23.25" thickBot="1">
      <c r="B18" s="183" t="s">
        <v>2030</v>
      </c>
      <c r="C18" s="189">
        <v>0.8125</v>
      </c>
      <c r="D18" s="124">
        <v>1</v>
      </c>
      <c r="E18" s="124">
        <v>1</v>
      </c>
      <c r="F18" s="124">
        <v>1</v>
      </c>
    </row>
    <row r="19" spans="2:9" ht="45.75" thickBot="1">
      <c r="B19" s="183" t="s">
        <v>2031</v>
      </c>
      <c r="C19" s="190">
        <v>0.94799999999999995</v>
      </c>
      <c r="D19" s="191">
        <v>1</v>
      </c>
      <c r="E19" s="191">
        <v>1</v>
      </c>
      <c r="F19" s="191">
        <v>1</v>
      </c>
    </row>
    <row r="20" spans="2:9" ht="15.75" thickBot="1">
      <c r="B20" s="1785" t="s">
        <v>11</v>
      </c>
      <c r="C20" s="1786"/>
      <c r="D20" s="1786"/>
      <c r="E20" s="1786"/>
      <c r="F20" s="1787"/>
    </row>
    <row r="21" spans="2:9" ht="15.75" thickBot="1">
      <c r="B21" s="1788" t="s">
        <v>12</v>
      </c>
      <c r="C21" s="1789"/>
      <c r="D21" s="1789"/>
      <c r="E21" s="1789"/>
      <c r="F21" s="1790"/>
    </row>
    <row r="22" spans="2:9" ht="30" customHeight="1" thickBot="1">
      <c r="B22" s="158" t="s">
        <v>13</v>
      </c>
      <c r="C22" s="1830" t="s">
        <v>2032</v>
      </c>
      <c r="D22" s="1831"/>
      <c r="E22" s="1831"/>
      <c r="F22" s="1832"/>
    </row>
    <row r="23" spans="2:9" ht="31.5" customHeight="1" thickBot="1">
      <c r="B23" s="127" t="s">
        <v>14</v>
      </c>
      <c r="C23" s="1793" t="s">
        <v>2033</v>
      </c>
      <c r="D23" s="1794"/>
      <c r="E23" s="1794"/>
      <c r="F23" s="1795"/>
    </row>
    <row r="24" spans="2:9" ht="15.75" thickBot="1">
      <c r="B24" s="127" t="s">
        <v>15</v>
      </c>
      <c r="C24" s="1797" t="s">
        <v>2034</v>
      </c>
      <c r="D24" s="1791"/>
      <c r="E24" s="1791"/>
      <c r="F24" s="1792"/>
    </row>
    <row r="25" spans="2:9" ht="12.75" customHeight="1">
      <c r="B25" s="1777"/>
      <c r="C25" s="133">
        <v>2022</v>
      </c>
      <c r="D25" s="133">
        <v>2023</v>
      </c>
      <c r="E25" s="133">
        <v>2024</v>
      </c>
      <c r="F25" s="133">
        <v>2025</v>
      </c>
    </row>
    <row r="26" spans="2:9" ht="9" customHeight="1" thickBot="1">
      <c r="B26" s="1778"/>
      <c r="C26" s="134" t="s">
        <v>7</v>
      </c>
      <c r="D26" s="134" t="s">
        <v>8</v>
      </c>
      <c r="E26" s="134" t="s">
        <v>8</v>
      </c>
      <c r="F26" s="134" t="s">
        <v>8</v>
      </c>
    </row>
    <row r="27" spans="2:9" ht="15.75" thickBot="1">
      <c r="B27" s="127" t="s">
        <v>16</v>
      </c>
      <c r="C27" s="135">
        <v>81257</v>
      </c>
      <c r="D27" s="135">
        <v>85000</v>
      </c>
      <c r="E27" s="135">
        <v>85000</v>
      </c>
      <c r="F27" s="135">
        <v>85000</v>
      </c>
    </row>
    <row r="28" spans="2:9" ht="15.75" thickBot="1">
      <c r="B28" s="127" t="s">
        <v>17</v>
      </c>
      <c r="C28" s="136">
        <f>C45</f>
        <v>37118</v>
      </c>
      <c r="D28" s="136">
        <f>D45</f>
        <v>40841</v>
      </c>
      <c r="E28" s="136">
        <f t="shared" ref="E28:F28" si="0">E45</f>
        <v>41341</v>
      </c>
      <c r="F28" s="136">
        <f t="shared" si="0"/>
        <v>41341</v>
      </c>
    </row>
    <row r="29" spans="2:9" ht="15.75" thickBot="1">
      <c r="B29" s="127" t="s">
        <v>18</v>
      </c>
      <c r="C29" s="136">
        <f>C28/C27</f>
        <v>0.45679756820950812</v>
      </c>
      <c r="D29" s="136">
        <f t="shared" ref="D29:F29" si="1">D28/D27</f>
        <v>0.48048235294117647</v>
      </c>
      <c r="E29" s="136">
        <f t="shared" si="1"/>
        <v>0.48636470588235292</v>
      </c>
      <c r="F29" s="136">
        <f t="shared" si="1"/>
        <v>0.48636470588235292</v>
      </c>
    </row>
    <row r="30" spans="2:9" ht="15.75" thickBot="1">
      <c r="B30" s="127" t="s">
        <v>19</v>
      </c>
      <c r="C30" s="137" t="s">
        <v>20</v>
      </c>
      <c r="D30" s="138">
        <f>D27/C27-1</f>
        <v>4.6063723740723983E-2</v>
      </c>
      <c r="E30" s="138">
        <f t="shared" ref="E30:F32" si="2">E27/D27-1</f>
        <v>0</v>
      </c>
      <c r="F30" s="138">
        <f t="shared" si="2"/>
        <v>0</v>
      </c>
      <c r="H30" s="139"/>
      <c r="I30" s="139"/>
    </row>
    <row r="31" spans="2:9" ht="15.75" thickBot="1">
      <c r="B31" s="127" t="s">
        <v>21</v>
      </c>
      <c r="C31" s="137" t="s">
        <v>20</v>
      </c>
      <c r="D31" s="138">
        <f>D28/C28-1</f>
        <v>0.10030174039549555</v>
      </c>
      <c r="E31" s="138">
        <f t="shared" si="2"/>
        <v>1.224259934869365E-2</v>
      </c>
      <c r="F31" s="138">
        <f t="shared" si="2"/>
        <v>0</v>
      </c>
    </row>
    <row r="32" spans="2:9" ht="15.75" thickBot="1">
      <c r="B32" s="127" t="s">
        <v>22</v>
      </c>
      <c r="C32" s="137" t="s">
        <v>20</v>
      </c>
      <c r="D32" s="138">
        <f>D29/C29-1</f>
        <v>5.1849629639020733E-2</v>
      </c>
      <c r="E32" s="138">
        <f t="shared" si="2"/>
        <v>1.224259934869365E-2</v>
      </c>
      <c r="F32" s="138">
        <f t="shared" si="2"/>
        <v>0</v>
      </c>
    </row>
    <row r="33" spans="2:6" ht="15.75" thickBot="1">
      <c r="B33" s="1768" t="s">
        <v>98</v>
      </c>
      <c r="C33" s="1769"/>
      <c r="D33" s="1769"/>
      <c r="E33" s="1769"/>
      <c r="F33" s="1770"/>
    </row>
    <row r="34" spans="2:6" ht="12.75" customHeight="1">
      <c r="B34" s="1777"/>
      <c r="C34" s="133">
        <v>2022</v>
      </c>
      <c r="D34" s="133">
        <v>2023</v>
      </c>
      <c r="E34" s="133">
        <v>2024</v>
      </c>
      <c r="F34" s="133">
        <v>2025</v>
      </c>
    </row>
    <row r="35" spans="2:6" ht="9" customHeight="1" thickBot="1">
      <c r="B35" s="1778"/>
      <c r="C35" s="134" t="s">
        <v>7</v>
      </c>
      <c r="D35" s="134" t="s">
        <v>8</v>
      </c>
      <c r="E35" s="134" t="s">
        <v>8</v>
      </c>
      <c r="F35" s="134" t="s">
        <v>8</v>
      </c>
    </row>
    <row r="36" spans="2:6" ht="15.75" thickBot="1">
      <c r="B36" s="140" t="s">
        <v>23</v>
      </c>
      <c r="C36" s="141">
        <f>C37+C38</f>
        <v>23400</v>
      </c>
      <c r="D36" s="141">
        <f>D37+D38</f>
        <v>26034</v>
      </c>
      <c r="E36" s="141">
        <f t="shared" ref="E36:F36" si="3">E37+E38</f>
        <v>26034</v>
      </c>
      <c r="F36" s="141">
        <f t="shared" si="3"/>
        <v>26034</v>
      </c>
    </row>
    <row r="37" spans="2:6" ht="15.75" thickBot="1">
      <c r="B37" s="142" t="s">
        <v>135</v>
      </c>
      <c r="C37" s="192">
        <v>23400</v>
      </c>
      <c r="D37" s="193">
        <v>26034</v>
      </c>
      <c r="E37" s="193">
        <v>26034</v>
      </c>
      <c r="F37" s="193">
        <v>26034</v>
      </c>
    </row>
    <row r="38" spans="2:6" ht="15.75" thickBot="1">
      <c r="B38" s="142" t="s">
        <v>136</v>
      </c>
      <c r="C38" s="194"/>
      <c r="D38" s="194"/>
      <c r="E38" s="194"/>
      <c r="F38" s="194"/>
    </row>
    <row r="39" spans="2:6" ht="24.75" thickBot="1">
      <c r="B39" s="140" t="s">
        <v>24</v>
      </c>
      <c r="C39" s="141">
        <f>C40+C41</f>
        <v>3998</v>
      </c>
      <c r="D39" s="141">
        <f>D40+D41</f>
        <v>4307</v>
      </c>
      <c r="E39" s="141">
        <f t="shared" ref="E39:F39" si="4">E40+E41</f>
        <v>4307</v>
      </c>
      <c r="F39" s="141">
        <f t="shared" si="4"/>
        <v>4307</v>
      </c>
    </row>
    <row r="40" spans="2:6" ht="15.75" thickBot="1">
      <c r="B40" s="142" t="s">
        <v>135</v>
      </c>
      <c r="C40" s="144">
        <v>3998</v>
      </c>
      <c r="D40" s="141">
        <v>4307</v>
      </c>
      <c r="E40" s="141">
        <v>4307</v>
      </c>
      <c r="F40" s="141">
        <v>4307</v>
      </c>
    </row>
    <row r="41" spans="2:6" ht="15.75" thickBot="1">
      <c r="B41" s="142" t="s">
        <v>136</v>
      </c>
      <c r="C41" s="144"/>
      <c r="D41" s="141"/>
      <c r="E41" s="141"/>
      <c r="F41" s="141"/>
    </row>
    <row r="42" spans="2:6" ht="15.75" thickBot="1">
      <c r="B42" s="140" t="s">
        <v>25</v>
      </c>
      <c r="C42" s="141">
        <f>C43+C44</f>
        <v>9720</v>
      </c>
      <c r="D42" s="141">
        <f>D43+D44</f>
        <v>10500</v>
      </c>
      <c r="E42" s="141">
        <f t="shared" ref="E42:F42" si="5">E43+E44</f>
        <v>11000</v>
      </c>
      <c r="F42" s="141">
        <f t="shared" si="5"/>
        <v>11000</v>
      </c>
    </row>
    <row r="43" spans="2:6" ht="15.75" thickBot="1">
      <c r="B43" s="142" t="s">
        <v>135</v>
      </c>
      <c r="C43" s="141">
        <v>9720</v>
      </c>
      <c r="D43" s="141">
        <v>10500</v>
      </c>
      <c r="E43" s="141">
        <v>11000</v>
      </c>
      <c r="F43" s="141">
        <v>11000</v>
      </c>
    </row>
    <row r="44" spans="2:6" ht="15.75" thickBot="1">
      <c r="B44" s="142" t="s">
        <v>136</v>
      </c>
      <c r="C44" s="144"/>
      <c r="D44" s="141"/>
      <c r="E44" s="141"/>
      <c r="F44" s="141"/>
    </row>
    <row r="45" spans="2:6" ht="15.75" thickBot="1">
      <c r="B45" s="148" t="s">
        <v>30</v>
      </c>
      <c r="C45" s="144">
        <f>C42+C39+C36</f>
        <v>37118</v>
      </c>
      <c r="D45" s="144">
        <f>D42+D39+D36</f>
        <v>40841</v>
      </c>
      <c r="E45" s="144">
        <f>E42+E39+E36</f>
        <v>41341</v>
      </c>
      <c r="F45" s="144">
        <f>F42+F39+F36</f>
        <v>41341</v>
      </c>
    </row>
    <row r="46" spans="2:6" ht="15.75" thickBot="1">
      <c r="B46" s="149" t="s">
        <v>31</v>
      </c>
      <c r="C46" s="150">
        <f>IF(C45-C28=0,0,"Error")</f>
        <v>0</v>
      </c>
      <c r="D46" s="150">
        <f>IF(D45-D28=0,0,"Error")</f>
        <v>0</v>
      </c>
      <c r="E46" s="150">
        <f>IF(E45-E28=0,0,"Error")</f>
        <v>0</v>
      </c>
      <c r="F46" s="150">
        <f>IF(F45-F28=0,0,"Error")</f>
        <v>0</v>
      </c>
    </row>
    <row r="47" spans="2:6" ht="15.75" thickBot="1">
      <c r="B47" s="1788" t="s">
        <v>38</v>
      </c>
      <c r="C47" s="1789"/>
      <c r="D47" s="1789"/>
      <c r="E47" s="1789"/>
      <c r="F47" s="1790"/>
    </row>
    <row r="48" spans="2:6" ht="15.75" thickBot="1">
      <c r="B48" s="1788" t="s">
        <v>39</v>
      </c>
      <c r="C48" s="1789"/>
      <c r="D48" s="1789"/>
      <c r="E48" s="1789"/>
      <c r="F48" s="1790"/>
    </row>
    <row r="49" spans="2:6" ht="15.75" thickBot="1">
      <c r="B49" s="158" t="s">
        <v>2035</v>
      </c>
      <c r="C49" s="1807" t="s">
        <v>237</v>
      </c>
      <c r="D49" s="1833"/>
      <c r="E49" s="1809"/>
      <c r="F49" s="1810"/>
    </row>
    <row r="50" spans="2:6" ht="35.25" customHeight="1" thickBot="1">
      <c r="B50" s="158" t="s">
        <v>65</v>
      </c>
      <c r="C50" s="158" t="s">
        <v>255</v>
      </c>
      <c r="D50" s="162" t="s">
        <v>137</v>
      </c>
      <c r="E50" s="1775" t="s">
        <v>303</v>
      </c>
      <c r="F50" s="1776"/>
    </row>
    <row r="51" spans="2:6" ht="15.75" thickBot="1">
      <c r="B51" s="160"/>
      <c r="C51" s="1807"/>
      <c r="D51" s="1808"/>
      <c r="E51" s="1809"/>
      <c r="F51" s="1810"/>
    </row>
    <row r="52" spans="2:6" ht="27" customHeight="1" thickBot="1">
      <c r="B52" s="127" t="s">
        <v>14</v>
      </c>
      <c r="C52" s="1834" t="s">
        <v>2036</v>
      </c>
      <c r="D52" s="1835"/>
      <c r="E52" s="1835"/>
      <c r="F52" s="1836"/>
    </row>
    <row r="53" spans="2:6" ht="15.75" thickBot="1">
      <c r="B53" s="127" t="s">
        <v>15</v>
      </c>
      <c r="C53" s="1797" t="s">
        <v>178</v>
      </c>
      <c r="D53" s="1791"/>
      <c r="E53" s="1791"/>
      <c r="F53" s="1792"/>
    </row>
    <row r="54" spans="2:6" ht="12.75" customHeight="1">
      <c r="B54" s="1777"/>
      <c r="C54" s="133">
        <v>2022</v>
      </c>
      <c r="D54" s="133">
        <v>2023</v>
      </c>
      <c r="E54" s="133">
        <v>2024</v>
      </c>
      <c r="F54" s="133">
        <v>2025</v>
      </c>
    </row>
    <row r="55" spans="2:6" ht="9" customHeight="1" thickBot="1">
      <c r="B55" s="1778"/>
      <c r="C55" s="134" t="s">
        <v>7</v>
      </c>
      <c r="D55" s="134" t="s">
        <v>8</v>
      </c>
      <c r="E55" s="134" t="s">
        <v>8</v>
      </c>
      <c r="F55" s="134" t="s">
        <v>8</v>
      </c>
    </row>
    <row r="56" spans="2:6" ht="15.75" thickBot="1">
      <c r="B56" s="127" t="s">
        <v>16</v>
      </c>
      <c r="C56" s="136">
        <v>120</v>
      </c>
      <c r="D56" s="195">
        <v>120</v>
      </c>
      <c r="E56" s="136">
        <v>120</v>
      </c>
      <c r="F56" s="136">
        <v>240</v>
      </c>
    </row>
    <row r="57" spans="2:6" ht="15.75" thickBot="1">
      <c r="B57" s="127" t="s">
        <v>17</v>
      </c>
      <c r="C57" s="195">
        <f>C75</f>
        <v>3000</v>
      </c>
      <c r="D57" s="195">
        <f>D75</f>
        <v>3000</v>
      </c>
      <c r="E57" s="195">
        <f t="shared" ref="E57" si="6">E75</f>
        <v>3000</v>
      </c>
      <c r="F57" s="195">
        <f>F75</f>
        <v>3000</v>
      </c>
    </row>
    <row r="58" spans="2:6" ht="15.75" thickBot="1">
      <c r="B58" s="127" t="s">
        <v>18</v>
      </c>
      <c r="C58" s="136">
        <f>C57/C56</f>
        <v>25</v>
      </c>
      <c r="D58" s="136">
        <f t="shared" ref="D58:F58" si="7">D57/D56</f>
        <v>25</v>
      </c>
      <c r="E58" s="136">
        <f t="shared" si="7"/>
        <v>25</v>
      </c>
      <c r="F58" s="136">
        <f t="shared" si="7"/>
        <v>12.5</v>
      </c>
    </row>
    <row r="59" spans="2:6" ht="15.75" thickBot="1">
      <c r="B59" s="127" t="s">
        <v>19</v>
      </c>
      <c r="C59" s="137" t="s">
        <v>20</v>
      </c>
      <c r="D59" s="138">
        <f>D56/C56-1</f>
        <v>0</v>
      </c>
      <c r="E59" s="138">
        <f t="shared" ref="E59:F61" si="8">E56/D56-1</f>
        <v>0</v>
      </c>
      <c r="F59" s="138">
        <f t="shared" si="8"/>
        <v>1</v>
      </c>
    </row>
    <row r="60" spans="2:6" ht="15.75" thickBot="1">
      <c r="B60" s="127" t="s">
        <v>21</v>
      </c>
      <c r="C60" s="137" t="s">
        <v>20</v>
      </c>
      <c r="D60" s="138">
        <f>D57/C57-1</f>
        <v>0</v>
      </c>
      <c r="E60" s="138">
        <f t="shared" si="8"/>
        <v>0</v>
      </c>
      <c r="F60" s="138">
        <f t="shared" si="8"/>
        <v>0</v>
      </c>
    </row>
    <row r="61" spans="2:6" ht="15.75" thickBot="1">
      <c r="B61" s="127" t="s">
        <v>22</v>
      </c>
      <c r="C61" s="137" t="s">
        <v>20</v>
      </c>
      <c r="D61" s="138">
        <f>D58/C58-1</f>
        <v>0</v>
      </c>
      <c r="E61" s="138">
        <f t="shared" si="8"/>
        <v>0</v>
      </c>
      <c r="F61" s="138">
        <f t="shared" si="8"/>
        <v>-0.5</v>
      </c>
    </row>
    <row r="62" spans="2:6" ht="15.75" thickBot="1">
      <c r="B62" s="1768" t="s">
        <v>100</v>
      </c>
      <c r="C62" s="1769"/>
      <c r="D62" s="1769"/>
      <c r="E62" s="1769"/>
      <c r="F62" s="1770"/>
    </row>
    <row r="63" spans="2:6" ht="12.75" customHeight="1">
      <c r="B63" s="1777"/>
      <c r="C63" s="133">
        <v>2022</v>
      </c>
      <c r="D63" s="133">
        <v>2023</v>
      </c>
      <c r="E63" s="133">
        <v>2024</v>
      </c>
      <c r="F63" s="133">
        <v>2025</v>
      </c>
    </row>
    <row r="64" spans="2:6" ht="9" customHeight="1" thickBot="1">
      <c r="B64" s="1778"/>
      <c r="C64" s="134" t="s">
        <v>7</v>
      </c>
      <c r="D64" s="134" t="s">
        <v>8</v>
      </c>
      <c r="E64" s="134" t="s">
        <v>8</v>
      </c>
      <c r="F64" s="134" t="s">
        <v>8</v>
      </c>
    </row>
    <row r="65" spans="2:6" ht="15.75" thickBot="1">
      <c r="B65" s="140" t="s">
        <v>41</v>
      </c>
      <c r="C65" s="141">
        <f>C66+C67+C68+C69</f>
        <v>0</v>
      </c>
      <c r="D65" s="141">
        <f t="shared" ref="D65:F65" si="9">D66+D67+D68+D69</f>
        <v>0</v>
      </c>
      <c r="E65" s="141">
        <f t="shared" si="9"/>
        <v>0</v>
      </c>
      <c r="F65" s="141">
        <f t="shared" si="9"/>
        <v>0</v>
      </c>
    </row>
    <row r="66" spans="2:6" ht="15.75" thickBot="1">
      <c r="B66" s="142" t="s">
        <v>135</v>
      </c>
      <c r="C66" s="141"/>
      <c r="D66" s="141"/>
      <c r="E66" s="141"/>
      <c r="F66" s="141"/>
    </row>
    <row r="67" spans="2:6" ht="15.75" thickBot="1">
      <c r="B67" s="142" t="s">
        <v>140</v>
      </c>
      <c r="C67" s="141"/>
      <c r="D67" s="141"/>
      <c r="E67" s="141"/>
      <c r="F67" s="141"/>
    </row>
    <row r="68" spans="2:6" ht="15.75" thickBot="1">
      <c r="B68" s="142" t="s">
        <v>141</v>
      </c>
      <c r="C68" s="141"/>
      <c r="D68" s="141"/>
      <c r="E68" s="141"/>
      <c r="F68" s="141"/>
    </row>
    <row r="69" spans="2:6" ht="15.75" thickBot="1">
      <c r="B69" s="142" t="s">
        <v>142</v>
      </c>
      <c r="C69" s="141"/>
      <c r="D69" s="141"/>
      <c r="E69" s="141"/>
      <c r="F69" s="141"/>
    </row>
    <row r="70" spans="2:6" ht="15.75" thickBot="1">
      <c r="B70" s="140" t="s">
        <v>42</v>
      </c>
      <c r="C70" s="144">
        <f>C71+C72+C73+C74</f>
        <v>3000</v>
      </c>
      <c r="D70" s="144">
        <f t="shared" ref="D70:F70" si="10">D71+D72+D73+D74</f>
        <v>3000</v>
      </c>
      <c r="E70" s="144">
        <f t="shared" si="10"/>
        <v>3000</v>
      </c>
      <c r="F70" s="144">
        <f t="shared" si="10"/>
        <v>3000</v>
      </c>
    </row>
    <row r="71" spans="2:6" ht="15.75" thickBot="1">
      <c r="B71" s="142" t="s">
        <v>135</v>
      </c>
      <c r="C71" s="144">
        <v>3000</v>
      </c>
      <c r="D71" s="141">
        <v>3000</v>
      </c>
      <c r="E71" s="141">
        <v>3000</v>
      </c>
      <c r="F71" s="141">
        <v>3000</v>
      </c>
    </row>
    <row r="72" spans="2:6" ht="15.75" thickBot="1">
      <c r="B72" s="142" t="s">
        <v>140</v>
      </c>
      <c r="C72" s="144"/>
      <c r="D72" s="141"/>
      <c r="E72" s="141"/>
      <c r="F72" s="141"/>
    </row>
    <row r="73" spans="2:6" ht="15.75" thickBot="1">
      <c r="B73" s="142" t="s">
        <v>141</v>
      </c>
      <c r="C73" s="144"/>
      <c r="D73" s="141"/>
      <c r="E73" s="141"/>
      <c r="F73" s="141"/>
    </row>
    <row r="74" spans="2:6" ht="15.75" thickBot="1">
      <c r="B74" s="142" t="s">
        <v>142</v>
      </c>
      <c r="C74" s="144"/>
      <c r="D74" s="141"/>
      <c r="E74" s="141"/>
      <c r="F74" s="141"/>
    </row>
    <row r="75" spans="2:6" ht="15.75" thickBot="1">
      <c r="B75" s="161" t="s">
        <v>30</v>
      </c>
      <c r="C75" s="144">
        <f>C70+C65</f>
        <v>3000</v>
      </c>
      <c r="D75" s="144">
        <f t="shared" ref="D75:F75" si="11">D70+D65</f>
        <v>3000</v>
      </c>
      <c r="E75" s="144">
        <f t="shared" si="11"/>
        <v>3000</v>
      </c>
      <c r="F75" s="144">
        <f t="shared" si="11"/>
        <v>3000</v>
      </c>
    </row>
    <row r="76" spans="2:6" ht="34.5" thickBot="1">
      <c r="B76" s="158" t="s">
        <v>32</v>
      </c>
      <c r="C76" s="158" t="s">
        <v>2037</v>
      </c>
      <c r="D76" s="162" t="s">
        <v>137</v>
      </c>
      <c r="E76" s="1809" t="s">
        <v>2038</v>
      </c>
      <c r="F76" s="1810"/>
    </row>
    <row r="77" spans="2:6" ht="17.25" customHeight="1" thickBot="1">
      <c r="B77" s="127" t="s">
        <v>14</v>
      </c>
      <c r="C77" s="1782" t="s">
        <v>2039</v>
      </c>
      <c r="D77" s="1783"/>
      <c r="E77" s="1783"/>
      <c r="F77" s="1784"/>
    </row>
    <row r="78" spans="2:6" ht="15.75" thickBot="1">
      <c r="B78" s="127" t="s">
        <v>15</v>
      </c>
      <c r="C78" s="1797" t="s">
        <v>245</v>
      </c>
      <c r="D78" s="1791"/>
      <c r="E78" s="1791"/>
      <c r="F78" s="1792"/>
    </row>
    <row r="79" spans="2:6" ht="12.75" customHeight="1">
      <c r="B79" s="1777"/>
      <c r="C79" s="133">
        <v>2022</v>
      </c>
      <c r="D79" s="133">
        <v>2023</v>
      </c>
      <c r="E79" s="133">
        <v>2024</v>
      </c>
      <c r="F79" s="133">
        <v>2025</v>
      </c>
    </row>
    <row r="80" spans="2:6" ht="9" customHeight="1" thickBot="1">
      <c r="B80" s="1778"/>
      <c r="C80" s="134" t="s">
        <v>7</v>
      </c>
      <c r="D80" s="134" t="s">
        <v>8</v>
      </c>
      <c r="E80" s="134" t="s">
        <v>8</v>
      </c>
      <c r="F80" s="134" t="s">
        <v>8</v>
      </c>
    </row>
    <row r="81" spans="2:9" ht="15.75" thickBot="1">
      <c r="B81" s="127" t="s">
        <v>16</v>
      </c>
      <c r="C81" s="127"/>
      <c r="D81" s="127"/>
      <c r="E81" s="153">
        <v>0</v>
      </c>
      <c r="F81" s="153">
        <v>1</v>
      </c>
    </row>
    <row r="82" spans="2:9" ht="15.75" thickBot="1">
      <c r="B82" s="127" t="s">
        <v>17</v>
      </c>
      <c r="C82" s="136">
        <f t="shared" ref="C82:D82" si="12">C100</f>
        <v>0</v>
      </c>
      <c r="D82" s="136">
        <f t="shared" si="12"/>
        <v>0</v>
      </c>
      <c r="E82" s="136">
        <f>E100</f>
        <v>0</v>
      </c>
      <c r="F82" s="136">
        <f>F100</f>
        <v>0</v>
      </c>
    </row>
    <row r="83" spans="2:9" ht="15.75" thickBot="1">
      <c r="B83" s="127" t="s">
        <v>18</v>
      </c>
      <c r="C83" s="136" t="e">
        <f t="shared" ref="C83:F83" si="13">C82/C81</f>
        <v>#DIV/0!</v>
      </c>
      <c r="D83" s="136" t="e">
        <f t="shared" si="13"/>
        <v>#DIV/0!</v>
      </c>
      <c r="E83" s="136" t="e">
        <f t="shared" si="13"/>
        <v>#DIV/0!</v>
      </c>
      <c r="F83" s="136">
        <f t="shared" si="13"/>
        <v>0</v>
      </c>
    </row>
    <row r="84" spans="2:9" ht="15.75" thickBot="1">
      <c r="B84" s="127" t="s">
        <v>19</v>
      </c>
      <c r="C84" s="137" t="s">
        <v>20</v>
      </c>
      <c r="D84" s="138" t="e">
        <f>D81/C81-1</f>
        <v>#DIV/0!</v>
      </c>
      <c r="E84" s="138" t="e">
        <f t="shared" ref="E84:F86" si="14">E81/D81-1</f>
        <v>#DIV/0!</v>
      </c>
      <c r="F84" s="138" t="e">
        <f t="shared" si="14"/>
        <v>#DIV/0!</v>
      </c>
      <c r="H84" s="139"/>
      <c r="I84" s="139"/>
    </row>
    <row r="85" spans="2:9" ht="15.75" thickBot="1">
      <c r="B85" s="127" t="s">
        <v>21</v>
      </c>
      <c r="C85" s="137" t="s">
        <v>20</v>
      </c>
      <c r="D85" s="138" t="e">
        <f>D82/C82-1</f>
        <v>#DIV/0!</v>
      </c>
      <c r="E85" s="138" t="e">
        <f t="shared" si="14"/>
        <v>#DIV/0!</v>
      </c>
      <c r="F85" s="138" t="e">
        <f t="shared" si="14"/>
        <v>#DIV/0!</v>
      </c>
    </row>
    <row r="86" spans="2:9" ht="15.75" thickBot="1">
      <c r="B86" s="127" t="s">
        <v>22</v>
      </c>
      <c r="C86" s="137" t="s">
        <v>20</v>
      </c>
      <c r="D86" s="138" t="e">
        <f>D83/C83-1</f>
        <v>#DIV/0!</v>
      </c>
      <c r="E86" s="138" t="e">
        <f t="shared" si="14"/>
        <v>#DIV/0!</v>
      </c>
      <c r="F86" s="138" t="e">
        <f t="shared" si="14"/>
        <v>#DIV/0!</v>
      </c>
    </row>
    <row r="87" spans="2:9" ht="15.75" thickBot="1">
      <c r="B87" s="1768" t="s">
        <v>116</v>
      </c>
      <c r="C87" s="1769"/>
      <c r="D87" s="1769"/>
      <c r="E87" s="1769"/>
      <c r="F87" s="1770"/>
    </row>
    <row r="88" spans="2:9" ht="12.75" customHeight="1">
      <c r="B88" s="1777"/>
      <c r="C88" s="133">
        <v>2022</v>
      </c>
      <c r="D88" s="133">
        <v>2023</v>
      </c>
      <c r="E88" s="133">
        <v>2024</v>
      </c>
      <c r="F88" s="133">
        <v>2025</v>
      </c>
    </row>
    <row r="89" spans="2:9" ht="9" customHeight="1" thickBot="1">
      <c r="B89" s="1778"/>
      <c r="C89" s="134" t="s">
        <v>7</v>
      </c>
      <c r="D89" s="134" t="s">
        <v>8</v>
      </c>
      <c r="E89" s="134" t="s">
        <v>8</v>
      </c>
      <c r="F89" s="134" t="s">
        <v>8</v>
      </c>
    </row>
    <row r="90" spans="2:9" ht="15.75" thickBot="1">
      <c r="B90" s="140" t="s">
        <v>41</v>
      </c>
      <c r="C90" s="141">
        <f>C91+C92+C93+C94</f>
        <v>0</v>
      </c>
      <c r="D90" s="141">
        <f t="shared" ref="D90:F90" si="15">D91+D92+D93+D94</f>
        <v>0</v>
      </c>
      <c r="E90" s="141">
        <f t="shared" si="15"/>
        <v>0</v>
      </c>
      <c r="F90" s="141">
        <f t="shared" si="15"/>
        <v>0</v>
      </c>
    </row>
    <row r="91" spans="2:9" ht="15.75" thickBot="1">
      <c r="B91" s="142" t="s">
        <v>135</v>
      </c>
      <c r="C91" s="141"/>
      <c r="D91" s="141"/>
      <c r="E91" s="141"/>
      <c r="F91" s="141"/>
    </row>
    <row r="92" spans="2:9" ht="15.75" thickBot="1">
      <c r="B92" s="142" t="s">
        <v>140</v>
      </c>
      <c r="C92" s="141"/>
      <c r="D92" s="141"/>
      <c r="E92" s="141"/>
      <c r="F92" s="141"/>
    </row>
    <row r="93" spans="2:9" ht="15.75" thickBot="1">
      <c r="B93" s="142" t="s">
        <v>141</v>
      </c>
      <c r="C93" s="141"/>
      <c r="D93" s="141"/>
      <c r="E93" s="141"/>
      <c r="F93" s="141"/>
    </row>
    <row r="94" spans="2:9" ht="15.75" thickBot="1">
      <c r="B94" s="142" t="s">
        <v>142</v>
      </c>
      <c r="C94" s="141"/>
      <c r="D94" s="141"/>
      <c r="E94" s="141"/>
      <c r="F94" s="141"/>
    </row>
    <row r="95" spans="2:9" ht="15.75" thickBot="1">
      <c r="B95" s="140" t="s">
        <v>42</v>
      </c>
      <c r="C95" s="144">
        <f>C96+C97+C98+C99</f>
        <v>0</v>
      </c>
      <c r="D95" s="144">
        <f t="shared" ref="D95:F95" si="16">D96+D97+D98+D99</f>
        <v>0</v>
      </c>
      <c r="E95" s="144">
        <f t="shared" si="16"/>
        <v>0</v>
      </c>
      <c r="F95" s="144">
        <f t="shared" si="16"/>
        <v>0</v>
      </c>
    </row>
    <row r="96" spans="2:9" ht="15.75" thickBot="1">
      <c r="B96" s="142" t="s">
        <v>135</v>
      </c>
      <c r="C96" s="144"/>
      <c r="D96" s="141"/>
      <c r="E96" s="141"/>
      <c r="F96" s="141"/>
    </row>
    <row r="97" spans="2:6" ht="15.75" thickBot="1">
      <c r="B97" s="142" t="s">
        <v>140</v>
      </c>
      <c r="C97" s="144"/>
      <c r="D97" s="141"/>
      <c r="E97" s="141"/>
      <c r="F97" s="141"/>
    </row>
    <row r="98" spans="2:6" ht="15.75" thickBot="1">
      <c r="B98" s="142" t="s">
        <v>141</v>
      </c>
      <c r="C98" s="144"/>
      <c r="D98" s="141"/>
      <c r="E98" s="141"/>
      <c r="F98" s="141"/>
    </row>
    <row r="99" spans="2:6" ht="15.75" thickBot="1">
      <c r="B99" s="142" t="s">
        <v>142</v>
      </c>
      <c r="C99" s="144"/>
      <c r="D99" s="141"/>
      <c r="E99" s="141"/>
      <c r="F99" s="141"/>
    </row>
    <row r="100" spans="2:6" ht="15.75" thickBot="1">
      <c r="B100" s="161" t="s">
        <v>143</v>
      </c>
      <c r="C100" s="144">
        <f>C90+C95</f>
        <v>0</v>
      </c>
      <c r="D100" s="144">
        <f>D90+D95</f>
        <v>0</v>
      </c>
      <c r="E100" s="144">
        <f t="shared" ref="E100:F100" si="17">E90+E95</f>
        <v>0</v>
      </c>
      <c r="F100" s="144">
        <f t="shared" si="17"/>
        <v>0</v>
      </c>
    </row>
    <row r="101" spans="2:6" ht="15.75" thickBot="1">
      <c r="B101" s="1788" t="s">
        <v>44</v>
      </c>
      <c r="C101" s="1789"/>
      <c r="D101" s="1789"/>
      <c r="E101" s="1789"/>
      <c r="F101" s="1790"/>
    </row>
    <row r="102" spans="2:6" ht="15.75" thickBot="1">
      <c r="B102" s="1788" t="s">
        <v>45</v>
      </c>
      <c r="C102" s="1789"/>
      <c r="D102" s="1789"/>
      <c r="E102" s="1789"/>
      <c r="F102" s="1790"/>
    </row>
    <row r="103" spans="2:6" ht="15.75" thickBot="1">
      <c r="B103" s="158" t="s">
        <v>2040</v>
      </c>
      <c r="C103" s="1837" t="s">
        <v>2041</v>
      </c>
      <c r="D103" s="1838"/>
      <c r="E103" s="1839"/>
      <c r="F103" s="1840"/>
    </row>
    <row r="104" spans="2:6" ht="42.75" customHeight="1" thickBot="1">
      <c r="B104" s="158" t="s">
        <v>65</v>
      </c>
      <c r="C104" s="158"/>
      <c r="D104" s="162"/>
      <c r="E104" s="1809"/>
      <c r="F104" s="1810"/>
    </row>
    <row r="105" spans="2:6" ht="15.75" thickBot="1">
      <c r="B105" s="160"/>
      <c r="C105" s="1807"/>
      <c r="D105" s="1808"/>
      <c r="E105" s="1809"/>
      <c r="F105" s="1810"/>
    </row>
    <row r="106" spans="2:6" ht="30.75" customHeight="1" thickBot="1">
      <c r="B106" s="127" t="s">
        <v>14</v>
      </c>
      <c r="C106" s="1834"/>
      <c r="D106" s="1835"/>
      <c r="E106" s="1835"/>
      <c r="F106" s="1836"/>
    </row>
    <row r="107" spans="2:6" ht="17.25" customHeight="1" thickBot="1">
      <c r="B107" s="196" t="s">
        <v>15</v>
      </c>
      <c r="C107" s="1807" t="s">
        <v>2042</v>
      </c>
      <c r="D107" s="1808"/>
      <c r="E107" s="1809"/>
      <c r="F107" s="1810"/>
    </row>
    <row r="108" spans="2:6" ht="12.75" customHeight="1">
      <c r="B108" s="1777"/>
      <c r="C108" s="133">
        <v>2022</v>
      </c>
      <c r="D108" s="133">
        <v>2023</v>
      </c>
      <c r="E108" s="133">
        <v>2024</v>
      </c>
      <c r="F108" s="133">
        <v>2025</v>
      </c>
    </row>
    <row r="109" spans="2:6" ht="9" customHeight="1" thickBot="1">
      <c r="B109" s="1778"/>
      <c r="C109" s="134" t="s">
        <v>7</v>
      </c>
      <c r="D109" s="134" t="s">
        <v>8</v>
      </c>
      <c r="E109" s="134" t="s">
        <v>8</v>
      </c>
      <c r="F109" s="134" t="s">
        <v>8</v>
      </c>
    </row>
    <row r="110" spans="2:6" ht="15.75" thickBot="1">
      <c r="B110" s="127" t="s">
        <v>16</v>
      </c>
      <c r="C110" s="136">
        <v>0</v>
      </c>
      <c r="D110" s="136"/>
      <c r="E110" s="136"/>
      <c r="F110" s="136"/>
    </row>
    <row r="111" spans="2:6" ht="15.75" thickBot="1">
      <c r="B111" s="127" t="s">
        <v>17</v>
      </c>
      <c r="C111" s="136">
        <f>C129</f>
        <v>0</v>
      </c>
      <c r="D111" s="136">
        <f t="shared" ref="D111:F111" si="18">D129</f>
        <v>0</v>
      </c>
      <c r="E111" s="136">
        <f t="shared" si="18"/>
        <v>0</v>
      </c>
      <c r="F111" s="136">
        <f t="shared" si="18"/>
        <v>0</v>
      </c>
    </row>
    <row r="112" spans="2:6" ht="15.75" thickBot="1">
      <c r="B112" s="127" t="s">
        <v>18</v>
      </c>
      <c r="C112" s="136" t="e">
        <f>C111/C110</f>
        <v>#DIV/0!</v>
      </c>
      <c r="D112" s="136" t="e">
        <f t="shared" ref="D112:F112" si="19">D111/D110</f>
        <v>#DIV/0!</v>
      </c>
      <c r="E112" s="136" t="e">
        <f t="shared" si="19"/>
        <v>#DIV/0!</v>
      </c>
      <c r="F112" s="136" t="e">
        <f t="shared" si="19"/>
        <v>#DIV/0!</v>
      </c>
    </row>
    <row r="113" spans="2:9" ht="15.75" thickBot="1">
      <c r="B113" s="127" t="s">
        <v>19</v>
      </c>
      <c r="C113" s="137" t="s">
        <v>20</v>
      </c>
      <c r="D113" s="138" t="e">
        <f>D110/C110-1</f>
        <v>#DIV/0!</v>
      </c>
      <c r="E113" s="138" t="e">
        <f t="shared" ref="E113:F115" si="20">E110/D110-1</f>
        <v>#DIV/0!</v>
      </c>
      <c r="F113" s="138" t="e">
        <f t="shared" si="20"/>
        <v>#DIV/0!</v>
      </c>
      <c r="H113" s="139"/>
      <c r="I113" s="139"/>
    </row>
    <row r="114" spans="2:9" ht="15.75" thickBot="1">
      <c r="B114" s="127" t="s">
        <v>21</v>
      </c>
      <c r="C114" s="137" t="s">
        <v>20</v>
      </c>
      <c r="D114" s="138" t="e">
        <f>D111/C111-1</f>
        <v>#DIV/0!</v>
      </c>
      <c r="E114" s="138" t="e">
        <f t="shared" si="20"/>
        <v>#DIV/0!</v>
      </c>
      <c r="F114" s="138" t="e">
        <f t="shared" si="20"/>
        <v>#DIV/0!</v>
      </c>
    </row>
    <row r="115" spans="2:9" ht="15.75" thickBot="1">
      <c r="B115" s="127" t="s">
        <v>22</v>
      </c>
      <c r="C115" s="137" t="s">
        <v>20</v>
      </c>
      <c r="D115" s="138" t="e">
        <f>D112/C112-1</f>
        <v>#DIV/0!</v>
      </c>
      <c r="E115" s="138" t="e">
        <f t="shared" si="20"/>
        <v>#DIV/0!</v>
      </c>
      <c r="F115" s="138" t="e">
        <f t="shared" si="20"/>
        <v>#DIV/0!</v>
      </c>
    </row>
    <row r="116" spans="2:9" ht="15.75" thickBot="1">
      <c r="B116" s="1768" t="s">
        <v>100</v>
      </c>
      <c r="C116" s="1769"/>
      <c r="D116" s="1769"/>
      <c r="E116" s="1769"/>
      <c r="F116" s="1770"/>
    </row>
    <row r="117" spans="2:9" ht="12.75" customHeight="1">
      <c r="B117" s="1777"/>
      <c r="C117" s="133">
        <v>2022</v>
      </c>
      <c r="D117" s="133">
        <v>2023</v>
      </c>
      <c r="E117" s="133">
        <v>2024</v>
      </c>
      <c r="F117" s="133">
        <v>2025</v>
      </c>
    </row>
    <row r="118" spans="2:9" ht="9" customHeight="1" thickBot="1">
      <c r="B118" s="1778"/>
      <c r="C118" s="134" t="s">
        <v>7</v>
      </c>
      <c r="D118" s="134" t="s">
        <v>8</v>
      </c>
      <c r="E118" s="134" t="s">
        <v>8</v>
      </c>
      <c r="F118" s="134" t="s">
        <v>8</v>
      </c>
    </row>
    <row r="119" spans="2:9" ht="15.75" thickBot="1">
      <c r="B119" s="140" t="s">
        <v>41</v>
      </c>
      <c r="C119" s="141">
        <f>C120+C121+C122+C123</f>
        <v>0</v>
      </c>
      <c r="D119" s="141">
        <f t="shared" ref="D119:F119" si="21">D120+D121+D122+D123</f>
        <v>0</v>
      </c>
      <c r="E119" s="141">
        <f t="shared" si="21"/>
        <v>0</v>
      </c>
      <c r="F119" s="141">
        <f t="shared" si="21"/>
        <v>0</v>
      </c>
    </row>
    <row r="120" spans="2:9" ht="15.75" thickBot="1">
      <c r="B120" s="142" t="s">
        <v>135</v>
      </c>
      <c r="C120" s="141"/>
      <c r="D120" s="141"/>
      <c r="E120" s="141"/>
      <c r="F120" s="141"/>
    </row>
    <row r="121" spans="2:9" ht="15.75" thickBot="1">
      <c r="B121" s="142" t="s">
        <v>140</v>
      </c>
      <c r="C121" s="141"/>
      <c r="D121" s="141"/>
      <c r="E121" s="141"/>
      <c r="F121" s="141"/>
    </row>
    <row r="122" spans="2:9" ht="15.75" thickBot="1">
      <c r="B122" s="142" t="s">
        <v>141</v>
      </c>
      <c r="C122" s="141"/>
      <c r="D122" s="141"/>
      <c r="E122" s="141"/>
      <c r="F122" s="141"/>
    </row>
    <row r="123" spans="2:9" ht="15.75" thickBot="1">
      <c r="B123" s="142" t="s">
        <v>142</v>
      </c>
      <c r="C123" s="141"/>
      <c r="D123" s="141"/>
      <c r="E123" s="141"/>
      <c r="F123" s="141"/>
    </row>
    <row r="124" spans="2:9" ht="15.75" thickBot="1">
      <c r="B124" s="140" t="s">
        <v>42</v>
      </c>
      <c r="C124" s="144">
        <f>C125+C126+C127+C128</f>
        <v>0</v>
      </c>
      <c r="D124" s="144">
        <f t="shared" ref="D124:F124" si="22">D125+D126+D127+D128</f>
        <v>0</v>
      </c>
      <c r="E124" s="144">
        <f t="shared" si="22"/>
        <v>0</v>
      </c>
      <c r="F124" s="144">
        <f t="shared" si="22"/>
        <v>0</v>
      </c>
    </row>
    <row r="125" spans="2:9" ht="15.75" thickBot="1">
      <c r="B125" s="142" t="s">
        <v>135</v>
      </c>
      <c r="C125" s="144"/>
      <c r="D125" s="141"/>
      <c r="E125" s="141"/>
      <c r="F125" s="141"/>
    </row>
    <row r="126" spans="2:9" ht="15.75" thickBot="1">
      <c r="B126" s="142" t="s">
        <v>140</v>
      </c>
      <c r="C126" s="144"/>
      <c r="D126" s="141"/>
      <c r="E126" s="141"/>
      <c r="F126" s="141"/>
    </row>
    <row r="127" spans="2:9" ht="15.75" thickBot="1">
      <c r="B127" s="142" t="s">
        <v>141</v>
      </c>
      <c r="C127" s="144"/>
      <c r="D127" s="141"/>
      <c r="E127" s="141"/>
      <c r="F127" s="141"/>
    </row>
    <row r="128" spans="2:9" ht="15.75" thickBot="1">
      <c r="B128" s="142" t="s">
        <v>142</v>
      </c>
      <c r="C128" s="144"/>
      <c r="D128" s="141"/>
      <c r="E128" s="141"/>
      <c r="F128" s="141"/>
    </row>
    <row r="129" spans="2:7" ht="15.75" thickBot="1">
      <c r="B129" s="161" t="s">
        <v>30</v>
      </c>
      <c r="C129" s="144">
        <f>C119+C124</f>
        <v>0</v>
      </c>
      <c r="D129" s="144">
        <f>D119+D124</f>
        <v>0</v>
      </c>
      <c r="E129" s="144">
        <f t="shared" ref="E129:F129" si="23">E119+E124</f>
        <v>0</v>
      </c>
      <c r="F129" s="144">
        <f t="shared" si="23"/>
        <v>0</v>
      </c>
    </row>
    <row r="130" spans="2:7" ht="15.75" thickBot="1">
      <c r="B130" s="169"/>
      <c r="C130" s="170"/>
      <c r="D130" s="170"/>
      <c r="E130" s="170"/>
      <c r="F130" s="170"/>
    </row>
    <row r="131" spans="2:7" ht="27" customHeight="1" thickBot="1">
      <c r="B131" s="125" t="s">
        <v>49</v>
      </c>
      <c r="C131" s="171">
        <f>C111+C82+C57+C28</f>
        <v>40118</v>
      </c>
      <c r="D131" s="171">
        <f>D111+D82+D57+D28</f>
        <v>43841</v>
      </c>
      <c r="E131" s="171">
        <f t="shared" ref="E131:F131" si="24">E111+E82+E57+E28</f>
        <v>44341</v>
      </c>
      <c r="F131" s="171">
        <f t="shared" si="24"/>
        <v>44341</v>
      </c>
    </row>
    <row r="132" spans="2:7" ht="24.75" thickBot="1">
      <c r="B132" s="125" t="s">
        <v>50</v>
      </c>
      <c r="C132" s="171">
        <f>C133+C136+C139+C142+C147</f>
        <v>40118</v>
      </c>
      <c r="D132" s="171">
        <f>D133+D136+D139+D142+D147</f>
        <v>43841</v>
      </c>
      <c r="E132" s="171">
        <f>E133+E136+E139+E142+E147</f>
        <v>44341</v>
      </c>
      <c r="F132" s="171">
        <f t="shared" ref="F132" si="25">F133+F136+F139+F142+F147</f>
        <v>44341</v>
      </c>
      <c r="G132" s="139"/>
    </row>
    <row r="133" spans="2:7" ht="15.75" thickBot="1">
      <c r="B133" s="140" t="s">
        <v>23</v>
      </c>
      <c r="C133" s="172">
        <f>C134+C135</f>
        <v>23400</v>
      </c>
      <c r="D133" s="172">
        <f>D134+D135</f>
        <v>26034</v>
      </c>
      <c r="E133" s="172">
        <f t="shared" ref="E133:F133" si="26">E134+E135</f>
        <v>26034</v>
      </c>
      <c r="F133" s="172">
        <f t="shared" si="26"/>
        <v>26034</v>
      </c>
    </row>
    <row r="134" spans="2:7" ht="15.75" thickBot="1">
      <c r="B134" s="142" t="s">
        <v>135</v>
      </c>
      <c r="C134" s="144">
        <f t="shared" ref="C134:F135" si="27">C37</f>
        <v>23400</v>
      </c>
      <c r="D134" s="144">
        <f t="shared" si="27"/>
        <v>26034</v>
      </c>
      <c r="E134" s="144">
        <f t="shared" si="27"/>
        <v>26034</v>
      </c>
      <c r="F134" s="144">
        <f t="shared" si="27"/>
        <v>26034</v>
      </c>
    </row>
    <row r="135" spans="2:7" ht="15.75" thickBot="1">
      <c r="B135" s="142" t="s">
        <v>146</v>
      </c>
      <c r="C135" s="144">
        <f t="shared" si="27"/>
        <v>0</v>
      </c>
      <c r="D135" s="144">
        <f t="shared" si="27"/>
        <v>0</v>
      </c>
      <c r="E135" s="144">
        <f t="shared" si="27"/>
        <v>0</v>
      </c>
      <c r="F135" s="144">
        <f t="shared" si="27"/>
        <v>0</v>
      </c>
    </row>
    <row r="136" spans="2:7" ht="24.75" thickBot="1">
      <c r="B136" s="140" t="s">
        <v>24</v>
      </c>
      <c r="C136" s="172">
        <f>C137+C138</f>
        <v>3998</v>
      </c>
      <c r="D136" s="172">
        <f t="shared" ref="D136:F136" si="28">D137+D138</f>
        <v>4307</v>
      </c>
      <c r="E136" s="172">
        <f t="shared" si="28"/>
        <v>4307</v>
      </c>
      <c r="F136" s="172">
        <f t="shared" si="28"/>
        <v>4307</v>
      </c>
    </row>
    <row r="137" spans="2:7" ht="15.75" thickBot="1">
      <c r="B137" s="142" t="s">
        <v>135</v>
      </c>
      <c r="C137" s="141">
        <f t="shared" ref="C137:F138" si="29">C40</f>
        <v>3998</v>
      </c>
      <c r="D137" s="141">
        <f t="shared" si="29"/>
        <v>4307</v>
      </c>
      <c r="E137" s="141">
        <f t="shared" si="29"/>
        <v>4307</v>
      </c>
      <c r="F137" s="141">
        <f t="shared" si="29"/>
        <v>4307</v>
      </c>
    </row>
    <row r="138" spans="2:7" ht="15.75" thickBot="1">
      <c r="B138" s="142" t="s">
        <v>146</v>
      </c>
      <c r="C138" s="144">
        <f t="shared" si="29"/>
        <v>0</v>
      </c>
      <c r="D138" s="144">
        <f t="shared" si="29"/>
        <v>0</v>
      </c>
      <c r="E138" s="144">
        <f t="shared" si="29"/>
        <v>0</v>
      </c>
      <c r="F138" s="144">
        <f t="shared" si="29"/>
        <v>0</v>
      </c>
    </row>
    <row r="139" spans="2:7" ht="15.75" thickBot="1">
      <c r="B139" s="140" t="s">
        <v>25</v>
      </c>
      <c r="C139" s="172">
        <f>C140+C141</f>
        <v>9720</v>
      </c>
      <c r="D139" s="172">
        <f t="shared" ref="D139:F139" si="30">D140+D141</f>
        <v>10500</v>
      </c>
      <c r="E139" s="172">
        <f t="shared" si="30"/>
        <v>11000</v>
      </c>
      <c r="F139" s="172">
        <f t="shared" si="30"/>
        <v>11000</v>
      </c>
      <c r="G139" s="139"/>
    </row>
    <row r="140" spans="2:7" ht="15.75" thickBot="1">
      <c r="B140" s="142" t="s">
        <v>135</v>
      </c>
      <c r="C140" s="144">
        <f t="shared" ref="C140:F141" si="31">C43</f>
        <v>9720</v>
      </c>
      <c r="D140" s="144">
        <f t="shared" si="31"/>
        <v>10500</v>
      </c>
      <c r="E140" s="144">
        <f t="shared" si="31"/>
        <v>11000</v>
      </c>
      <c r="F140" s="144">
        <f t="shared" si="31"/>
        <v>11000</v>
      </c>
    </row>
    <row r="141" spans="2:7" ht="15.75" thickBot="1">
      <c r="B141" s="142" t="s">
        <v>146</v>
      </c>
      <c r="C141" s="144">
        <f t="shared" si="31"/>
        <v>0</v>
      </c>
      <c r="D141" s="144">
        <f t="shared" si="31"/>
        <v>0</v>
      </c>
      <c r="E141" s="144">
        <f t="shared" si="31"/>
        <v>0</v>
      </c>
      <c r="F141" s="144">
        <f t="shared" si="31"/>
        <v>0</v>
      </c>
    </row>
    <row r="142" spans="2:7" ht="15.75" thickBot="1">
      <c r="B142" s="140" t="s">
        <v>51</v>
      </c>
      <c r="C142" s="172">
        <f>C143+C144+C145+C146</f>
        <v>0</v>
      </c>
      <c r="D142" s="172">
        <f t="shared" ref="D142:F142" si="32">D143+D144+D145+D146</f>
        <v>0</v>
      </c>
      <c r="E142" s="172">
        <f t="shared" si="32"/>
        <v>0</v>
      </c>
      <c r="F142" s="172">
        <f t="shared" si="32"/>
        <v>0</v>
      </c>
    </row>
    <row r="143" spans="2:7" ht="15.75" thickBot="1">
      <c r="B143" s="142" t="s">
        <v>135</v>
      </c>
      <c r="C143" s="141">
        <f>C66+C91+C120</f>
        <v>0</v>
      </c>
      <c r="D143" s="141">
        <f t="shared" ref="D143:F146" si="33">D66+D91+D120</f>
        <v>0</v>
      </c>
      <c r="E143" s="141">
        <f t="shared" si="33"/>
        <v>0</v>
      </c>
      <c r="F143" s="141">
        <f t="shared" si="33"/>
        <v>0</v>
      </c>
    </row>
    <row r="144" spans="2:7" ht="15.75" thickBot="1">
      <c r="B144" s="142" t="s">
        <v>147</v>
      </c>
      <c r="C144" s="141">
        <f>C67+C92+C121</f>
        <v>0</v>
      </c>
      <c r="D144" s="141">
        <f t="shared" si="33"/>
        <v>0</v>
      </c>
      <c r="E144" s="141">
        <f t="shared" si="33"/>
        <v>0</v>
      </c>
      <c r="F144" s="141">
        <f t="shared" si="33"/>
        <v>0</v>
      </c>
    </row>
    <row r="145" spans="1:6" ht="15.75" thickBot="1">
      <c r="B145" s="142" t="s">
        <v>141</v>
      </c>
      <c r="C145" s="141">
        <f>C68+C93+C122</f>
        <v>0</v>
      </c>
      <c r="D145" s="141">
        <f t="shared" si="33"/>
        <v>0</v>
      </c>
      <c r="E145" s="141">
        <f t="shared" si="33"/>
        <v>0</v>
      </c>
      <c r="F145" s="141">
        <f t="shared" si="33"/>
        <v>0</v>
      </c>
    </row>
    <row r="146" spans="1:6" ht="15.75" thickBot="1">
      <c r="B146" s="142" t="s">
        <v>142</v>
      </c>
      <c r="C146" s="141">
        <f>C69+C94+C123</f>
        <v>0</v>
      </c>
      <c r="D146" s="141">
        <f t="shared" si="33"/>
        <v>0</v>
      </c>
      <c r="E146" s="141">
        <f t="shared" si="33"/>
        <v>0</v>
      </c>
      <c r="F146" s="141">
        <f t="shared" si="33"/>
        <v>0</v>
      </c>
    </row>
    <row r="147" spans="1:6" ht="15.75" thickBot="1">
      <c r="B147" s="140" t="s">
        <v>52</v>
      </c>
      <c r="C147" s="172">
        <f>C148+C149+C150+C151</f>
        <v>3000</v>
      </c>
      <c r="D147" s="172">
        <f t="shared" ref="D147:F147" si="34">D148+D149+D150+D151</f>
        <v>3000</v>
      </c>
      <c r="E147" s="172">
        <f t="shared" si="34"/>
        <v>3000</v>
      </c>
      <c r="F147" s="172">
        <f t="shared" si="34"/>
        <v>3000</v>
      </c>
    </row>
    <row r="148" spans="1:6" ht="15.75" thickBot="1">
      <c r="B148" s="142" t="s">
        <v>135</v>
      </c>
      <c r="C148" s="141">
        <f>C71+C96+C125</f>
        <v>3000</v>
      </c>
      <c r="D148" s="141">
        <f t="shared" ref="D148:F151" si="35">D71+D96+D125</f>
        <v>3000</v>
      </c>
      <c r="E148" s="141">
        <f>E71+E96+E125</f>
        <v>3000</v>
      </c>
      <c r="F148" s="141">
        <f t="shared" si="35"/>
        <v>3000</v>
      </c>
    </row>
    <row r="149" spans="1:6" ht="15.75" thickBot="1">
      <c r="B149" s="142" t="s">
        <v>147</v>
      </c>
      <c r="C149" s="141">
        <f>C72+C97+C126</f>
        <v>0</v>
      </c>
      <c r="D149" s="141">
        <f t="shared" si="35"/>
        <v>0</v>
      </c>
      <c r="E149" s="141">
        <f t="shared" si="35"/>
        <v>0</v>
      </c>
      <c r="F149" s="141">
        <f t="shared" si="35"/>
        <v>0</v>
      </c>
    </row>
    <row r="150" spans="1:6" ht="15.75" thickBot="1">
      <c r="B150" s="142" t="s">
        <v>141</v>
      </c>
      <c r="C150" s="141">
        <f>C73+C98+C127</f>
        <v>0</v>
      </c>
      <c r="D150" s="141">
        <f t="shared" si="35"/>
        <v>0</v>
      </c>
      <c r="E150" s="141">
        <f t="shared" si="35"/>
        <v>0</v>
      </c>
      <c r="F150" s="141">
        <f t="shared" si="35"/>
        <v>0</v>
      </c>
    </row>
    <row r="151" spans="1:6" ht="15.75" thickBot="1">
      <c r="B151" s="142" t="s">
        <v>142</v>
      </c>
      <c r="C151" s="141">
        <f>C74+C99+C128</f>
        <v>0</v>
      </c>
      <c r="D151" s="141">
        <f t="shared" si="35"/>
        <v>0</v>
      </c>
      <c r="E151" s="141">
        <f t="shared" si="35"/>
        <v>0</v>
      </c>
      <c r="F151" s="141">
        <f t="shared" si="35"/>
        <v>0</v>
      </c>
    </row>
    <row r="152" spans="1:6" ht="15.75" thickBot="1">
      <c r="B152" s="149" t="s">
        <v>31</v>
      </c>
      <c r="C152" s="150">
        <f>IF(C132-C131=0,0,"Error")</f>
        <v>0</v>
      </c>
      <c r="D152" s="150">
        <f>IF(D132-D131=0,0,"Error")</f>
        <v>0</v>
      </c>
      <c r="E152" s="150">
        <f>IF(E132-E131=0,0,"Error")</f>
        <v>0</v>
      </c>
      <c r="F152" s="150">
        <f>IF(F132-F131=0,0,"Error")</f>
        <v>0</v>
      </c>
    </row>
    <row r="153" spans="1:6" ht="15.75" thickBot="1">
      <c r="B153" s="173"/>
      <c r="C153" s="174"/>
      <c r="D153" s="174"/>
      <c r="E153" s="174"/>
      <c r="F153" s="174"/>
    </row>
    <row r="154" spans="1:6" ht="15" customHeight="1">
      <c r="B154" s="1818" t="s">
        <v>3047</v>
      </c>
      <c r="C154" s="682" t="s">
        <v>284</v>
      </c>
      <c r="D154" s="683"/>
    </row>
    <row r="155" spans="1:6">
      <c r="B155" s="1819"/>
      <c r="C155" s="685" t="s">
        <v>3042</v>
      </c>
      <c r="D155" s="686"/>
    </row>
    <row r="156" spans="1:6" ht="19.5" customHeight="1" thickBot="1">
      <c r="B156" s="1820"/>
      <c r="C156" s="688" t="s">
        <v>283</v>
      </c>
      <c r="D156" s="689"/>
    </row>
    <row r="157" spans="1:6" ht="19.5" customHeight="1">
      <c r="A157" s="251"/>
      <c r="B157" s="1818" t="s">
        <v>3041</v>
      </c>
      <c r="C157" s="682" t="s">
        <v>284</v>
      </c>
      <c r="D157" s="683"/>
      <c r="E157" s="251"/>
      <c r="F157" s="251"/>
    </row>
    <row r="158" spans="1:6" ht="19.5" customHeight="1">
      <c r="A158" s="251"/>
      <c r="B158" s="1819"/>
      <c r="C158" s="685" t="s">
        <v>3042</v>
      </c>
      <c r="D158" s="686"/>
      <c r="E158" s="251"/>
      <c r="F158" s="251"/>
    </row>
    <row r="159" spans="1:6" ht="19.5" customHeight="1" thickBot="1">
      <c r="A159" s="251"/>
      <c r="B159" s="1820"/>
      <c r="C159" s="688" t="s">
        <v>283</v>
      </c>
      <c r="D159" s="689"/>
      <c r="E159" s="251"/>
      <c r="F159" s="251"/>
    </row>
    <row r="160" spans="1:6" ht="19.5" customHeight="1">
      <c r="A160" s="251"/>
      <c r="B160" s="251"/>
      <c r="D160" s="602"/>
      <c r="E160" s="251"/>
      <c r="F160" s="251"/>
    </row>
    <row r="161" spans="1:6" ht="15.75" thickBot="1">
      <c r="A161" s="251"/>
      <c r="B161" s="251"/>
      <c r="C161" s="691"/>
      <c r="D161" s="602"/>
      <c r="E161" s="251"/>
      <c r="F161" s="251"/>
    </row>
    <row r="162" spans="1:6" ht="47.25" customHeight="1" thickBot="1">
      <c r="B162" s="1821" t="s">
        <v>3043</v>
      </c>
      <c r="C162" s="1822"/>
      <c r="D162" s="1822"/>
      <c r="E162" s="1822"/>
      <c r="F162" s="1823"/>
    </row>
    <row r="163" spans="1:6" ht="15.75" thickBot="1"/>
    <row r="164" spans="1:6">
      <c r="B164" s="1798" t="s">
        <v>138</v>
      </c>
      <c r="C164" s="1799"/>
      <c r="D164" s="1799"/>
      <c r="E164" s="1799"/>
      <c r="F164" s="1800"/>
    </row>
    <row r="165" spans="1:6">
      <c r="B165" s="1801"/>
      <c r="C165" s="1802"/>
      <c r="D165" s="1802"/>
      <c r="E165" s="1802"/>
      <c r="F165" s="1803"/>
    </row>
    <row r="166" spans="1:6" ht="15.75" thickBot="1">
      <c r="B166" s="1804"/>
      <c r="C166" s="1805"/>
      <c r="D166" s="1805"/>
      <c r="E166" s="1805"/>
      <c r="F166" s="1806"/>
    </row>
    <row r="168" spans="1:6" ht="15" customHeight="1"/>
  </sheetData>
  <mergeCells count="49">
    <mergeCell ref="B164:F166"/>
    <mergeCell ref="B108:B109"/>
    <mergeCell ref="B116:F116"/>
    <mergeCell ref="B117:B118"/>
    <mergeCell ref="B154:B156"/>
    <mergeCell ref="B157:B159"/>
    <mergeCell ref="B162:F162"/>
    <mergeCell ref="C107:F107"/>
    <mergeCell ref="C77:F77"/>
    <mergeCell ref="C78:F78"/>
    <mergeCell ref="B79:B80"/>
    <mergeCell ref="B87:F87"/>
    <mergeCell ref="B88:B89"/>
    <mergeCell ref="B101:F101"/>
    <mergeCell ref="B102:F102"/>
    <mergeCell ref="C103:F103"/>
    <mergeCell ref="E104:F104"/>
    <mergeCell ref="C105:F105"/>
    <mergeCell ref="C106:F106"/>
    <mergeCell ref="E76:F76"/>
    <mergeCell ref="B34:B35"/>
    <mergeCell ref="B47:F47"/>
    <mergeCell ref="B48:F48"/>
    <mergeCell ref="C49:F49"/>
    <mergeCell ref="E50:F50"/>
    <mergeCell ref="C51:F51"/>
    <mergeCell ref="C52:F52"/>
    <mergeCell ref="C53:F53"/>
    <mergeCell ref="B54:B55"/>
    <mergeCell ref="B62:F62"/>
    <mergeCell ref="B63:B64"/>
    <mergeCell ref="B33:F33"/>
    <mergeCell ref="B9:F11"/>
    <mergeCell ref="C12:F12"/>
    <mergeCell ref="B13:B14"/>
    <mergeCell ref="C16:F16"/>
    <mergeCell ref="B17:F17"/>
    <mergeCell ref="B20:F20"/>
    <mergeCell ref="B21:F21"/>
    <mergeCell ref="C22:F22"/>
    <mergeCell ref="C23:F23"/>
    <mergeCell ref="C24:F24"/>
    <mergeCell ref="B25:B26"/>
    <mergeCell ref="B8:F8"/>
    <mergeCell ref="A2:G2"/>
    <mergeCell ref="B3:F3"/>
    <mergeCell ref="C5:F5"/>
    <mergeCell ref="C6:F6"/>
    <mergeCell ref="C7:F7"/>
  </mergeCells>
  <pageMargins left="0.25" right="0.25" top="0.75" bottom="0.75" header="0.3" footer="0.3"/>
  <pageSetup paperSize="9" scale="93"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289C-6CF2-43A4-BE45-D0B34F7C0DFB}">
  <sheetPr>
    <tabColor rgb="FF92D050"/>
  </sheetPr>
  <dimension ref="A2:M127"/>
  <sheetViews>
    <sheetView zoomScale="170" zoomScaleNormal="170" workbookViewId="0">
      <selection activeCell="M54" sqref="M54"/>
    </sheetView>
  </sheetViews>
  <sheetFormatPr defaultRowHeight="15"/>
  <cols>
    <col min="1" max="1" width="9.140625" style="117" customWidth="1"/>
    <col min="2" max="2" width="28.5703125" style="117" customWidth="1"/>
    <col min="3" max="5" width="11.7109375" style="117" customWidth="1"/>
    <col min="6" max="6" width="12.42578125" style="117" customWidth="1"/>
    <col min="7" max="7" width="4.85546875" style="117" customWidth="1"/>
    <col min="8" max="8" width="3.140625" style="117" customWidth="1"/>
    <col min="9" max="9" width="11" style="117" customWidth="1"/>
    <col min="10" max="10" width="11" style="117" bestFit="1" customWidth="1"/>
    <col min="11" max="16384" width="9.140625" style="117"/>
  </cols>
  <sheetData>
    <row r="2" spans="1:12" ht="18" customHeight="1">
      <c r="A2" s="182"/>
      <c r="B2" s="1841" t="s">
        <v>1469</v>
      </c>
      <c r="C2" s="1841"/>
      <c r="D2" s="1841"/>
      <c r="E2" s="1841"/>
      <c r="F2" s="1841"/>
      <c r="G2" s="182"/>
    </row>
    <row r="3" spans="1:12" ht="18" customHeight="1">
      <c r="A3" s="118"/>
      <c r="B3" s="1760" t="s">
        <v>304</v>
      </c>
      <c r="C3" s="1760"/>
      <c r="D3" s="1760"/>
      <c r="E3" s="1760"/>
      <c r="F3" s="1760"/>
      <c r="G3" s="118"/>
    </row>
    <row r="4" spans="1:12" ht="15.75" thickBot="1"/>
    <row r="5" spans="1:12" ht="15.75" thickBot="1">
      <c r="B5" s="119" t="s">
        <v>0</v>
      </c>
      <c r="C5" s="1842" t="s">
        <v>107</v>
      </c>
      <c r="D5" s="1842"/>
      <c r="E5" s="1842"/>
      <c r="F5" s="1842"/>
    </row>
    <row r="6" spans="1:12" ht="15.75" thickBot="1">
      <c r="B6" s="119" t="s">
        <v>1</v>
      </c>
      <c r="C6" s="1843" t="s">
        <v>106</v>
      </c>
      <c r="D6" s="1844"/>
      <c r="E6" s="1844"/>
      <c r="F6" s="1845"/>
    </row>
    <row r="7" spans="1:12" ht="15.75" thickBot="1">
      <c r="B7" s="119" t="s">
        <v>3</v>
      </c>
      <c r="C7" s="1846" t="s">
        <v>1471</v>
      </c>
      <c r="D7" s="1847"/>
      <c r="E7" s="1847"/>
      <c r="F7" s="1848"/>
    </row>
    <row r="8" spans="1:12" ht="15.75" thickBot="1">
      <c r="B8" s="1756" t="s">
        <v>4</v>
      </c>
      <c r="C8" s="1757"/>
      <c r="D8" s="1757"/>
      <c r="E8" s="1757"/>
      <c r="F8" s="1758"/>
    </row>
    <row r="9" spans="1:12" ht="15.75" thickBot="1">
      <c r="B9" s="1849" t="s">
        <v>123</v>
      </c>
      <c r="C9" s="1772"/>
      <c r="D9" s="1772"/>
      <c r="E9" s="1772"/>
      <c r="F9" s="1773"/>
    </row>
    <row r="10" spans="1:12" ht="14.25" customHeight="1" thickBot="1">
      <c r="B10" s="1771"/>
      <c r="C10" s="1772"/>
      <c r="D10" s="1772"/>
      <c r="E10" s="1772"/>
      <c r="F10" s="1773"/>
    </row>
    <row r="11" spans="1:12" ht="15.75" thickBot="1">
      <c r="A11" s="235"/>
      <c r="B11" s="1771"/>
      <c r="C11" s="1772"/>
      <c r="D11" s="1772"/>
      <c r="E11" s="1772"/>
      <c r="F11" s="1773"/>
    </row>
    <row r="12" spans="1:12" ht="43.5" customHeight="1" thickBot="1">
      <c r="A12" s="235"/>
      <c r="B12" s="120" t="s">
        <v>256</v>
      </c>
      <c r="C12" s="1850" t="s">
        <v>257</v>
      </c>
      <c r="D12" s="1851"/>
      <c r="E12" s="1851"/>
      <c r="F12" s="1852"/>
      <c r="I12" s="236"/>
      <c r="J12" s="237"/>
      <c r="K12" s="237"/>
      <c r="L12" s="237"/>
    </row>
    <row r="13" spans="1:12" ht="23.25" customHeight="1" thickBot="1">
      <c r="A13" s="235"/>
      <c r="B13" s="183" t="s">
        <v>258</v>
      </c>
      <c r="C13" s="238">
        <v>2022</v>
      </c>
      <c r="D13" s="238">
        <v>20223</v>
      </c>
      <c r="E13" s="238">
        <v>2024</v>
      </c>
      <c r="F13" s="238">
        <v>2025</v>
      </c>
    </row>
    <row r="14" spans="1:12" ht="27" customHeight="1" thickBot="1">
      <c r="A14" s="235"/>
      <c r="B14" s="127" t="s">
        <v>2064</v>
      </c>
      <c r="C14" s="239">
        <v>0.7</v>
      </c>
      <c r="D14" s="240" t="s">
        <v>259</v>
      </c>
      <c r="E14" s="240" t="s">
        <v>259</v>
      </c>
      <c r="F14" s="240" t="s">
        <v>259</v>
      </c>
    </row>
    <row r="15" spans="1:12" ht="90" customHeight="1" thickBot="1">
      <c r="A15" s="235"/>
      <c r="B15" s="125" t="s">
        <v>260</v>
      </c>
      <c r="C15" s="1850" t="s">
        <v>261</v>
      </c>
      <c r="D15" s="1851"/>
      <c r="E15" s="1851"/>
      <c r="F15" s="1852"/>
    </row>
    <row r="16" spans="1:12" ht="23.25" customHeight="1" thickBot="1">
      <c r="B16" s="1793" t="s">
        <v>262</v>
      </c>
      <c r="C16" s="1794"/>
      <c r="D16" s="1794"/>
      <c r="E16" s="1794"/>
      <c r="F16" s="1795"/>
      <c r="I16" s="126"/>
      <c r="K16" s="126"/>
    </row>
    <row r="17" spans="1:13" ht="15.75" thickBot="1">
      <c r="B17" s="183"/>
      <c r="C17" s="238">
        <v>2022</v>
      </c>
      <c r="D17" s="238">
        <v>2023</v>
      </c>
      <c r="E17" s="238">
        <v>2024</v>
      </c>
      <c r="F17" s="238">
        <v>2025</v>
      </c>
      <c r="H17" s="129"/>
    </row>
    <row r="18" spans="1:13" ht="24.75" customHeight="1" thickBot="1">
      <c r="B18" s="241" t="s">
        <v>263</v>
      </c>
      <c r="C18" s="242">
        <v>1</v>
      </c>
      <c r="D18" s="242">
        <v>1</v>
      </c>
      <c r="E18" s="242">
        <v>1</v>
      </c>
      <c r="F18" s="242">
        <v>1</v>
      </c>
      <c r="H18" s="129"/>
    </row>
    <row r="19" spans="1:13" ht="43.5" customHeight="1" thickBot="1">
      <c r="A19" s="243"/>
      <c r="B19" s="241" t="s">
        <v>2065</v>
      </c>
      <c r="C19" s="242">
        <v>0.9</v>
      </c>
      <c r="D19" s="244" t="s">
        <v>56</v>
      </c>
      <c r="E19" s="244" t="s">
        <v>56</v>
      </c>
      <c r="F19" s="244" t="s">
        <v>56</v>
      </c>
      <c r="H19" s="129"/>
    </row>
    <row r="20" spans="1:13" ht="15.75" thickBot="1">
      <c r="B20" s="1785" t="s">
        <v>264</v>
      </c>
      <c r="C20" s="1853"/>
      <c r="D20" s="1853"/>
      <c r="E20" s="1853"/>
      <c r="F20" s="1787"/>
    </row>
    <row r="21" spans="1:13" ht="15.75" thickBot="1">
      <c r="B21" s="1788" t="s">
        <v>305</v>
      </c>
      <c r="C21" s="1789"/>
      <c r="D21" s="1789"/>
      <c r="E21" s="1789"/>
      <c r="F21" s="1790"/>
    </row>
    <row r="22" spans="1:13" ht="18.75" customHeight="1" thickBot="1">
      <c r="B22" s="158" t="s">
        <v>265</v>
      </c>
      <c r="C22" s="1793" t="s">
        <v>266</v>
      </c>
      <c r="D22" s="1854"/>
      <c r="E22" s="1854"/>
      <c r="F22" s="1855"/>
      <c r="J22" s="245"/>
    </row>
    <row r="23" spans="1:13" ht="31.5" customHeight="1" thickBot="1">
      <c r="B23" s="127" t="s">
        <v>14</v>
      </c>
      <c r="C23" s="1856" t="s">
        <v>267</v>
      </c>
      <c r="D23" s="1857"/>
      <c r="E23" s="1857"/>
      <c r="F23" s="1858"/>
    </row>
    <row r="24" spans="1:13" ht="28.5" customHeight="1" thickBot="1">
      <c r="B24" s="127" t="s">
        <v>15</v>
      </c>
      <c r="C24" s="1782" t="s">
        <v>244</v>
      </c>
      <c r="D24" s="1783"/>
      <c r="E24" s="1783"/>
      <c r="F24" s="1784"/>
    </row>
    <row r="25" spans="1:13" ht="12.75" customHeight="1">
      <c r="B25" s="1777"/>
      <c r="C25" s="133">
        <v>2022</v>
      </c>
      <c r="D25" s="133">
        <v>2023</v>
      </c>
      <c r="E25" s="133">
        <v>2024</v>
      </c>
      <c r="F25" s="133">
        <v>2025</v>
      </c>
    </row>
    <row r="26" spans="1:13" ht="12.75" customHeight="1" thickBot="1">
      <c r="B26" s="1778"/>
      <c r="C26" s="134" t="s">
        <v>7</v>
      </c>
      <c r="D26" s="134" t="s">
        <v>8</v>
      </c>
      <c r="E26" s="134" t="s">
        <v>8</v>
      </c>
      <c r="F26" s="134" t="s">
        <v>8</v>
      </c>
    </row>
    <row r="27" spans="1:13" ht="15.75" thickBot="1">
      <c r="B27" s="127" t="s">
        <v>16</v>
      </c>
      <c r="C27" s="136">
        <v>3040</v>
      </c>
      <c r="D27" s="136">
        <v>3050</v>
      </c>
      <c r="E27" s="136">
        <v>3060</v>
      </c>
      <c r="F27" s="136">
        <v>3070</v>
      </c>
    </row>
    <row r="28" spans="1:13" ht="15.75" thickBot="1">
      <c r="B28" s="127" t="s">
        <v>17</v>
      </c>
      <c r="C28" s="246">
        <v>63582</v>
      </c>
      <c r="D28" s="246">
        <v>73297</v>
      </c>
      <c r="E28" s="246">
        <v>76797</v>
      </c>
      <c r="F28" s="246">
        <v>77297</v>
      </c>
      <c r="G28" s="235"/>
      <c r="H28" s="235"/>
      <c r="I28" s="235"/>
      <c r="J28" s="247"/>
      <c r="K28" s="235"/>
      <c r="L28" s="235"/>
      <c r="M28" s="235"/>
    </row>
    <row r="29" spans="1:13" ht="15.75" thickBot="1">
      <c r="B29" s="127" t="s">
        <v>18</v>
      </c>
      <c r="C29" s="136">
        <f>C28/C27</f>
        <v>20.915131578947367</v>
      </c>
      <c r="D29" s="136">
        <f t="shared" ref="D29:F29" si="0">D28/D27</f>
        <v>24.031803278688525</v>
      </c>
      <c r="E29" s="136">
        <f t="shared" si="0"/>
        <v>25.097058823529412</v>
      </c>
      <c r="F29" s="136">
        <f t="shared" si="0"/>
        <v>25.178175895765474</v>
      </c>
    </row>
    <row r="30" spans="1:13" ht="15.75" thickBot="1">
      <c r="B30" s="127" t="s">
        <v>19</v>
      </c>
      <c r="C30" s="137" t="s">
        <v>20</v>
      </c>
      <c r="D30" s="138">
        <f>D27/C27-1</f>
        <v>3.2894736842106198E-3</v>
      </c>
      <c r="E30" s="138">
        <f t="shared" ref="E30:F32" si="1">E27/D27-1</f>
        <v>3.2786885245901232E-3</v>
      </c>
      <c r="F30" s="138">
        <f t="shared" si="1"/>
        <v>3.2679738562091387E-3</v>
      </c>
      <c r="H30" s="139"/>
      <c r="I30" s="139"/>
      <c r="J30" s="139"/>
      <c r="K30" s="139"/>
      <c r="L30" s="139"/>
    </row>
    <row r="31" spans="1:13" ht="15.75" thickBot="1">
      <c r="B31" s="127" t="s">
        <v>21</v>
      </c>
      <c r="C31" s="137" t="s">
        <v>20</v>
      </c>
      <c r="D31" s="138">
        <f>D28/C28-1</f>
        <v>0.15279481614293355</v>
      </c>
      <c r="E31" s="138">
        <f t="shared" si="1"/>
        <v>4.7750931143157205E-2</v>
      </c>
      <c r="F31" s="138">
        <f t="shared" si="1"/>
        <v>6.5106709897522208E-3</v>
      </c>
    </row>
    <row r="32" spans="1:13" ht="15.75" thickBot="1">
      <c r="B32" s="127" t="s">
        <v>22</v>
      </c>
      <c r="C32" s="137" t="s">
        <v>20</v>
      </c>
      <c r="D32" s="138">
        <f>D29/C29-1</f>
        <v>0.1490151610080388</v>
      </c>
      <c r="E32" s="138">
        <f t="shared" si="1"/>
        <v>4.432690849236276E-2</v>
      </c>
      <c r="F32" s="138">
        <f t="shared" si="1"/>
        <v>3.2321346021635389E-3</v>
      </c>
    </row>
    <row r="33" spans="2:6" ht="15.75" thickBot="1">
      <c r="B33" s="1768" t="s">
        <v>268</v>
      </c>
      <c r="C33" s="1769"/>
      <c r="D33" s="1769"/>
      <c r="E33" s="1769"/>
      <c r="F33" s="1770"/>
    </row>
    <row r="34" spans="2:6" ht="12.75" customHeight="1">
      <c r="B34" s="1777"/>
      <c r="C34" s="133">
        <v>2022</v>
      </c>
      <c r="D34" s="133">
        <v>2023</v>
      </c>
      <c r="E34" s="133">
        <v>2024</v>
      </c>
      <c r="F34" s="133">
        <v>2025</v>
      </c>
    </row>
    <row r="35" spans="2:6" ht="12.75" customHeight="1" thickBot="1">
      <c r="B35" s="1778"/>
      <c r="C35" s="134" t="s">
        <v>7</v>
      </c>
      <c r="D35" s="134" t="s">
        <v>8</v>
      </c>
      <c r="E35" s="134" t="s">
        <v>8</v>
      </c>
      <c r="F35" s="134" t="s">
        <v>8</v>
      </c>
    </row>
    <row r="36" spans="2:6" ht="15.75" thickBot="1">
      <c r="B36" s="140" t="s">
        <v>23</v>
      </c>
      <c r="C36" s="141">
        <f t="shared" ref="C36:F36" si="2">C37+C38</f>
        <v>36582</v>
      </c>
      <c r="D36" s="141">
        <f t="shared" si="2"/>
        <v>41139</v>
      </c>
      <c r="E36" s="141">
        <f t="shared" si="2"/>
        <v>41139</v>
      </c>
      <c r="F36" s="141">
        <f t="shared" si="2"/>
        <v>41139</v>
      </c>
    </row>
    <row r="37" spans="2:6" ht="15.75" thickBot="1">
      <c r="B37" s="142" t="s">
        <v>135</v>
      </c>
      <c r="C37" s="144">
        <v>36582</v>
      </c>
      <c r="D37" s="144">
        <v>41139</v>
      </c>
      <c r="E37" s="144">
        <v>41139</v>
      </c>
      <c r="F37" s="144">
        <v>41139</v>
      </c>
    </row>
    <row r="38" spans="2:6" ht="15.75" thickBot="1">
      <c r="B38" s="142" t="s">
        <v>136</v>
      </c>
      <c r="C38" s="144"/>
      <c r="D38" s="154"/>
      <c r="E38" s="154"/>
      <c r="F38" s="154"/>
    </row>
    <row r="39" spans="2:6" ht="24.75" thickBot="1">
      <c r="B39" s="140" t="s">
        <v>24</v>
      </c>
      <c r="C39" s="141">
        <f t="shared" ref="C39:F39" si="3">C40+C41</f>
        <v>5878</v>
      </c>
      <c r="D39" s="141">
        <f t="shared" si="3"/>
        <v>5869</v>
      </c>
      <c r="E39" s="141">
        <f t="shared" si="3"/>
        <v>5869</v>
      </c>
      <c r="F39" s="141">
        <f t="shared" si="3"/>
        <v>5869</v>
      </c>
    </row>
    <row r="40" spans="2:6" ht="15.75" thickBot="1">
      <c r="B40" s="142" t="s">
        <v>135</v>
      </c>
      <c r="C40" s="141">
        <v>5878</v>
      </c>
      <c r="D40" s="163">
        <v>5869</v>
      </c>
      <c r="E40" s="163">
        <v>5869</v>
      </c>
      <c r="F40" s="163">
        <v>5869</v>
      </c>
    </row>
    <row r="41" spans="2:6" ht="15.75" thickBot="1">
      <c r="B41" s="142" t="s">
        <v>136</v>
      </c>
      <c r="C41" s="144"/>
      <c r="D41" s="141"/>
      <c r="E41" s="141"/>
      <c r="F41" s="141"/>
    </row>
    <row r="42" spans="2:6" ht="15.75" thickBot="1">
      <c r="B42" s="140" t="s">
        <v>25</v>
      </c>
      <c r="C42" s="141">
        <f t="shared" ref="C42:F42" si="4">C43+C44</f>
        <v>20902</v>
      </c>
      <c r="D42" s="141">
        <f t="shared" si="4"/>
        <v>26289</v>
      </c>
      <c r="E42" s="141">
        <f t="shared" si="4"/>
        <v>29789</v>
      </c>
      <c r="F42" s="141">
        <f t="shared" si="4"/>
        <v>30289</v>
      </c>
    </row>
    <row r="43" spans="2:6" ht="15.75" thickBot="1">
      <c r="B43" s="142" t="s">
        <v>135</v>
      </c>
      <c r="C43" s="141">
        <v>20902</v>
      </c>
      <c r="D43" s="141">
        <v>26289</v>
      </c>
      <c r="E43" s="141">
        <v>29789</v>
      </c>
      <c r="F43" s="141">
        <v>30289</v>
      </c>
    </row>
    <row r="44" spans="2:6" ht="15.75" thickBot="1">
      <c r="B44" s="142" t="s">
        <v>136</v>
      </c>
      <c r="C44" s="144"/>
      <c r="D44" s="141"/>
      <c r="E44" s="141"/>
      <c r="F44" s="141"/>
    </row>
    <row r="45" spans="2:6" ht="15.75" thickBot="1">
      <c r="B45" s="140" t="s">
        <v>26</v>
      </c>
      <c r="C45" s="144">
        <v>0</v>
      </c>
      <c r="D45" s="141">
        <v>0</v>
      </c>
      <c r="E45" s="141">
        <v>0</v>
      </c>
      <c r="F45" s="141">
        <v>0</v>
      </c>
    </row>
    <row r="46" spans="2:6" ht="15.75" thickBot="1">
      <c r="B46" s="142" t="s">
        <v>135</v>
      </c>
      <c r="C46" s="144"/>
      <c r="D46" s="141"/>
      <c r="E46" s="141"/>
      <c r="F46" s="141"/>
    </row>
    <row r="47" spans="2:6" ht="15.75" thickBot="1">
      <c r="B47" s="142" t="s">
        <v>136</v>
      </c>
      <c r="C47" s="144"/>
      <c r="D47" s="141"/>
      <c r="E47" s="141"/>
      <c r="F47" s="141"/>
    </row>
    <row r="48" spans="2:6" ht="15.75" thickBot="1">
      <c r="B48" s="140" t="s">
        <v>27</v>
      </c>
      <c r="C48" s="144">
        <v>0</v>
      </c>
      <c r="D48" s="141">
        <v>0</v>
      </c>
      <c r="E48" s="141">
        <v>0</v>
      </c>
      <c r="F48" s="141">
        <v>0</v>
      </c>
    </row>
    <row r="49" spans="1:13" ht="15.75" thickBot="1">
      <c r="B49" s="142" t="s">
        <v>135</v>
      </c>
      <c r="C49" s="144"/>
      <c r="D49" s="141"/>
      <c r="E49" s="141"/>
      <c r="F49" s="141"/>
    </row>
    <row r="50" spans="1:13" ht="15.75" thickBot="1">
      <c r="B50" s="142" t="s">
        <v>136</v>
      </c>
      <c r="C50" s="144"/>
      <c r="D50" s="141"/>
      <c r="E50" s="141"/>
      <c r="F50" s="141"/>
    </row>
    <row r="51" spans="1:13" ht="15.75" thickBot="1">
      <c r="B51" s="140" t="s">
        <v>28</v>
      </c>
      <c r="C51" s="144">
        <v>0</v>
      </c>
      <c r="D51" s="141">
        <v>0</v>
      </c>
      <c r="E51" s="141">
        <v>0</v>
      </c>
      <c r="F51" s="141">
        <v>0</v>
      </c>
    </row>
    <row r="52" spans="1:13" ht="15.75" thickBot="1">
      <c r="B52" s="142" t="s">
        <v>135</v>
      </c>
      <c r="C52" s="144"/>
      <c r="D52" s="141"/>
      <c r="E52" s="141"/>
      <c r="F52" s="141"/>
    </row>
    <row r="53" spans="1:13" ht="15.75" thickBot="1">
      <c r="B53" s="142" t="s">
        <v>136</v>
      </c>
      <c r="C53" s="144"/>
      <c r="D53" s="141"/>
      <c r="E53" s="141"/>
      <c r="F53" s="141"/>
    </row>
    <row r="54" spans="1:13" ht="24.75" thickBot="1">
      <c r="B54" s="140" t="s">
        <v>29</v>
      </c>
      <c r="C54" s="144">
        <f>C55+C56</f>
        <v>220</v>
      </c>
      <c r="D54" s="141">
        <v>0</v>
      </c>
      <c r="E54" s="141">
        <f>D54*1.03*0.99</f>
        <v>0</v>
      </c>
      <c r="F54" s="141">
        <f>E54*1.03*0.99</f>
        <v>0</v>
      </c>
      <c r="I54" s="146"/>
    </row>
    <row r="55" spans="1:13" ht="15.75" thickBot="1">
      <c r="B55" s="142" t="s">
        <v>135</v>
      </c>
      <c r="C55" s="144">
        <v>220</v>
      </c>
      <c r="D55" s="115"/>
      <c r="E55" s="115"/>
      <c r="F55" s="115"/>
      <c r="K55" s="147"/>
      <c r="L55" s="147"/>
      <c r="M55" s="147"/>
    </row>
    <row r="56" spans="1:13" ht="15.75" thickBot="1">
      <c r="B56" s="142" t="s">
        <v>136</v>
      </c>
      <c r="C56" s="144"/>
      <c r="D56" s="116"/>
      <c r="E56" s="115"/>
      <c r="F56" s="115"/>
    </row>
    <row r="57" spans="1:13" ht="15.75" thickBot="1">
      <c r="B57" s="148" t="s">
        <v>145</v>
      </c>
      <c r="C57" s="144">
        <f>C54+C51+C48+C45+C42+C39+C36</f>
        <v>63582</v>
      </c>
      <c r="D57" s="144">
        <f t="shared" ref="D57:F57" si="5">D54+D51+D48+D45+D42+D39+D36</f>
        <v>73297</v>
      </c>
      <c r="E57" s="144">
        <f t="shared" si="5"/>
        <v>76797</v>
      </c>
      <c r="F57" s="144">
        <f t="shared" si="5"/>
        <v>77297</v>
      </c>
    </row>
    <row r="58" spans="1:13" ht="15.75" thickBot="1">
      <c r="B58" s="149" t="s">
        <v>31</v>
      </c>
      <c r="C58" s="150">
        <f>IF(C57-C28=0,0,"Error")</f>
        <v>0</v>
      </c>
      <c r="D58" s="150">
        <f>IF(D57-D28=0,0,"Error")</f>
        <v>0</v>
      </c>
      <c r="E58" s="150">
        <f>IF(E57-E28=0,0,"Error")</f>
        <v>0</v>
      </c>
      <c r="F58" s="150">
        <f>IF(F57-F28=0,0,"Error")</f>
        <v>0</v>
      </c>
    </row>
    <row r="59" spans="1:13" ht="15.75" thickBot="1">
      <c r="B59" s="1788" t="s">
        <v>38</v>
      </c>
      <c r="C59" s="1789"/>
      <c r="D59" s="1789"/>
      <c r="E59" s="1789"/>
      <c r="F59" s="1790"/>
    </row>
    <row r="60" spans="1:13" ht="15.75" thickBot="1">
      <c r="B60" s="1788" t="s">
        <v>39</v>
      </c>
      <c r="C60" s="1789"/>
      <c r="D60" s="1789"/>
      <c r="E60" s="1789"/>
      <c r="F60" s="1790"/>
    </row>
    <row r="61" spans="1:13" ht="15.75" thickBot="1">
      <c r="B61" s="158" t="s">
        <v>48</v>
      </c>
      <c r="C61" s="1859" t="s">
        <v>306</v>
      </c>
      <c r="D61" s="1860"/>
      <c r="E61" s="1860"/>
      <c r="F61" s="1861"/>
    </row>
    <row r="62" spans="1:13" ht="35.25" customHeight="1" thickBot="1">
      <c r="A62" s="235"/>
      <c r="B62" s="158" t="s">
        <v>13</v>
      </c>
      <c r="C62" s="158" t="s">
        <v>292</v>
      </c>
      <c r="D62" s="162" t="s">
        <v>307</v>
      </c>
      <c r="E62" s="1839" t="s">
        <v>487</v>
      </c>
      <c r="F62" s="1840"/>
      <c r="J62" s="245"/>
    </row>
    <row r="63" spans="1:13" ht="17.25" customHeight="1" thickBot="1">
      <c r="B63" s="127" t="s">
        <v>14</v>
      </c>
      <c r="C63" s="1859" t="s">
        <v>308</v>
      </c>
      <c r="D63" s="1860"/>
      <c r="E63" s="1860"/>
      <c r="F63" s="1861"/>
    </row>
    <row r="64" spans="1:13" ht="15.75" thickBot="1">
      <c r="B64" s="127" t="s">
        <v>15</v>
      </c>
      <c r="C64" s="1797" t="s">
        <v>236</v>
      </c>
      <c r="D64" s="1791"/>
      <c r="E64" s="1791"/>
      <c r="F64" s="1792"/>
    </row>
    <row r="65" spans="2:12" ht="12.75" customHeight="1">
      <c r="B65" s="1777"/>
      <c r="C65" s="133">
        <v>2022</v>
      </c>
      <c r="D65" s="133">
        <v>2023</v>
      </c>
      <c r="E65" s="133">
        <v>2024</v>
      </c>
      <c r="F65" s="133">
        <v>2025</v>
      </c>
    </row>
    <row r="66" spans="2:12" ht="14.25" customHeight="1" thickBot="1">
      <c r="B66" s="1778"/>
      <c r="C66" s="134" t="s">
        <v>7</v>
      </c>
      <c r="D66" s="134" t="s">
        <v>8</v>
      </c>
      <c r="E66" s="134" t="s">
        <v>8</v>
      </c>
      <c r="F66" s="134" t="s">
        <v>8</v>
      </c>
    </row>
    <row r="67" spans="2:12" ht="15.75" thickBot="1">
      <c r="B67" s="127" t="s">
        <v>16</v>
      </c>
      <c r="C67" s="137">
        <v>35</v>
      </c>
      <c r="D67" s="137">
        <v>10</v>
      </c>
      <c r="E67" s="137">
        <v>33</v>
      </c>
      <c r="F67" s="137">
        <v>31</v>
      </c>
      <c r="J67" s="245"/>
    </row>
    <row r="68" spans="2:12" ht="15.75" thickBot="1">
      <c r="B68" s="127" t="s">
        <v>17</v>
      </c>
      <c r="C68" s="136">
        <v>1200</v>
      </c>
      <c r="D68" s="136">
        <v>1500</v>
      </c>
      <c r="E68" s="136">
        <v>5000</v>
      </c>
      <c r="F68" s="136">
        <v>5000</v>
      </c>
    </row>
    <row r="69" spans="2:12" ht="15.75" thickBot="1">
      <c r="B69" s="127" t="s">
        <v>18</v>
      </c>
      <c r="C69" s="136">
        <f>C68/C67</f>
        <v>34.285714285714285</v>
      </c>
      <c r="D69" s="136">
        <f>D68/D67</f>
        <v>150</v>
      </c>
      <c r="E69" s="136">
        <f>E68/E67</f>
        <v>151.5151515151515</v>
      </c>
      <c r="F69" s="136">
        <f>F68/F67</f>
        <v>161.29032258064515</v>
      </c>
    </row>
    <row r="70" spans="2:12" ht="15.75" thickBot="1">
      <c r="B70" s="127" t="s">
        <v>19</v>
      </c>
      <c r="C70" s="137" t="s">
        <v>20</v>
      </c>
      <c r="D70" s="138">
        <f t="shared" ref="D70:F72" si="6">D67/C67-1</f>
        <v>-0.7142857142857143</v>
      </c>
      <c r="E70" s="138">
        <f t="shared" si="6"/>
        <v>2.2999999999999998</v>
      </c>
      <c r="F70" s="138">
        <f t="shared" si="6"/>
        <v>-6.0606060606060552E-2</v>
      </c>
      <c r="H70" s="139"/>
      <c r="I70" s="139"/>
      <c r="J70" s="139"/>
      <c r="K70" s="139"/>
      <c r="L70" s="139"/>
    </row>
    <row r="71" spans="2:12" ht="15.75" thickBot="1">
      <c r="B71" s="127" t="s">
        <v>21</v>
      </c>
      <c r="C71" s="137" t="s">
        <v>20</v>
      </c>
      <c r="D71" s="138">
        <f t="shared" si="6"/>
        <v>0.25</v>
      </c>
      <c r="E71" s="138">
        <f t="shared" si="6"/>
        <v>2.3333333333333335</v>
      </c>
      <c r="F71" s="138">
        <f t="shared" si="6"/>
        <v>0</v>
      </c>
      <c r="J71" s="245"/>
    </row>
    <row r="72" spans="2:12" ht="15.75" thickBot="1">
      <c r="B72" s="127" t="s">
        <v>22</v>
      </c>
      <c r="C72" s="137" t="s">
        <v>20</v>
      </c>
      <c r="D72" s="138">
        <f>D69/C69-1</f>
        <v>3.375</v>
      </c>
      <c r="E72" s="138">
        <f t="shared" si="6"/>
        <v>1.0101010101009944E-2</v>
      </c>
      <c r="F72" s="138">
        <f t="shared" si="6"/>
        <v>6.4516129032258007E-2</v>
      </c>
    </row>
    <row r="73" spans="2:12" ht="15.75" thickBot="1">
      <c r="B73" s="1768" t="s">
        <v>98</v>
      </c>
      <c r="C73" s="1769"/>
      <c r="D73" s="1769"/>
      <c r="E73" s="1769"/>
      <c r="F73" s="1770"/>
    </row>
    <row r="74" spans="2:12" ht="12.75" customHeight="1">
      <c r="B74" s="1777"/>
      <c r="C74" s="133">
        <v>2022</v>
      </c>
      <c r="D74" s="133">
        <v>2023</v>
      </c>
      <c r="E74" s="133">
        <v>2024</v>
      </c>
      <c r="F74" s="133">
        <v>2025</v>
      </c>
    </row>
    <row r="75" spans="2:12" ht="9" customHeight="1" thickBot="1">
      <c r="B75" s="1778"/>
      <c r="C75" s="134" t="s">
        <v>7</v>
      </c>
      <c r="D75" s="134" t="s">
        <v>8</v>
      </c>
      <c r="E75" s="134" t="s">
        <v>8</v>
      </c>
      <c r="F75" s="134" t="s">
        <v>8</v>
      </c>
    </row>
    <row r="76" spans="2:12" ht="15.75" thickBot="1">
      <c r="B76" s="140" t="s">
        <v>41</v>
      </c>
      <c r="C76" s="141"/>
      <c r="D76" s="141"/>
      <c r="E76" s="141"/>
      <c r="F76" s="141"/>
    </row>
    <row r="77" spans="2:12" ht="15.75" thickBot="1">
      <c r="B77" s="140" t="s">
        <v>42</v>
      </c>
      <c r="C77" s="143">
        <v>1200</v>
      </c>
      <c r="D77" s="163">
        <v>1500</v>
      </c>
      <c r="E77" s="163">
        <v>5000</v>
      </c>
      <c r="F77" s="163">
        <v>5000</v>
      </c>
    </row>
    <row r="78" spans="2:12" ht="15.75" thickBot="1">
      <c r="B78" s="248" t="s">
        <v>30</v>
      </c>
      <c r="C78" s="249">
        <f>C77+C76</f>
        <v>1200</v>
      </c>
      <c r="D78" s="249">
        <f t="shared" ref="D78:F78" si="7">D77+D76</f>
        <v>1500</v>
      </c>
      <c r="E78" s="249">
        <f t="shared" si="7"/>
        <v>5000</v>
      </c>
      <c r="F78" s="249">
        <f t="shared" si="7"/>
        <v>5000</v>
      </c>
    </row>
    <row r="79" spans="2:12" ht="15.75" thickBot="1">
      <c r="B79" s="158" t="s">
        <v>48</v>
      </c>
      <c r="C79" s="1871" t="s">
        <v>1247</v>
      </c>
      <c r="D79" s="1872"/>
      <c r="E79" s="1872"/>
      <c r="F79" s="1873"/>
    </row>
    <row r="80" spans="2:12" ht="34.5" thickBot="1">
      <c r="B80" s="158" t="s">
        <v>32</v>
      </c>
      <c r="C80" s="158" t="s">
        <v>1247</v>
      </c>
      <c r="D80" s="162" t="s">
        <v>307</v>
      </c>
      <c r="E80" s="1839"/>
      <c r="F80" s="1810"/>
    </row>
    <row r="81" spans="1:10" ht="15.75" thickBot="1">
      <c r="B81" s="127" t="s">
        <v>14</v>
      </c>
      <c r="C81" s="1859" t="s">
        <v>1247</v>
      </c>
      <c r="D81" s="1860"/>
      <c r="E81" s="1860"/>
      <c r="F81" s="1861"/>
    </row>
    <row r="82" spans="1:10" ht="15.75" customHeight="1" thickBot="1">
      <c r="B82" s="127" t="s">
        <v>15</v>
      </c>
      <c r="C82" s="1797"/>
      <c r="D82" s="1791"/>
      <c r="E82" s="1791"/>
      <c r="F82" s="1792"/>
    </row>
    <row r="83" spans="1:10">
      <c r="B83" s="1777"/>
      <c r="C83" s="133">
        <v>2022</v>
      </c>
      <c r="D83" s="133">
        <v>2023</v>
      </c>
      <c r="E83" s="133">
        <v>2024</v>
      </c>
      <c r="F83" s="133">
        <v>2025</v>
      </c>
    </row>
    <row r="84" spans="1:10" ht="16.5" customHeight="1" thickBot="1">
      <c r="B84" s="1778"/>
      <c r="C84" s="134" t="s">
        <v>7</v>
      </c>
      <c r="D84" s="134" t="s">
        <v>8</v>
      </c>
      <c r="E84" s="134" t="s">
        <v>8</v>
      </c>
      <c r="F84" s="134" t="s">
        <v>8</v>
      </c>
    </row>
    <row r="85" spans="1:10" ht="15.75" thickBot="1">
      <c r="B85" s="127" t="s">
        <v>16</v>
      </c>
      <c r="C85" s="137"/>
      <c r="D85" s="137">
        <v>1</v>
      </c>
      <c r="E85" s="137"/>
      <c r="F85" s="127"/>
    </row>
    <row r="86" spans="1:10" ht="15.75" thickBot="1">
      <c r="B86" s="127" t="s">
        <v>17</v>
      </c>
      <c r="C86" s="136">
        <f>C95</f>
        <v>0</v>
      </c>
      <c r="D86" s="136">
        <v>3500</v>
      </c>
      <c r="E86" s="136">
        <v>0</v>
      </c>
      <c r="F86" s="136">
        <f>F95</f>
        <v>0</v>
      </c>
    </row>
    <row r="87" spans="1:10" ht="15.75" thickBot="1">
      <c r="B87" s="127" t="s">
        <v>18</v>
      </c>
      <c r="C87" s="136" t="e">
        <f>C86/C85</f>
        <v>#DIV/0!</v>
      </c>
      <c r="D87" s="136">
        <f>D86/D85</f>
        <v>3500</v>
      </c>
      <c r="E87" s="136" t="e">
        <f>E86/E85</f>
        <v>#DIV/0!</v>
      </c>
      <c r="F87" s="136" t="e">
        <f>F86/F85</f>
        <v>#DIV/0!</v>
      </c>
    </row>
    <row r="88" spans="1:10" ht="15.75" thickBot="1">
      <c r="B88" s="127" t="s">
        <v>19</v>
      </c>
      <c r="C88" s="137" t="s">
        <v>20</v>
      </c>
      <c r="D88" s="138" t="e">
        <f t="shared" ref="D88:F90" si="8">D85/C85-1</f>
        <v>#DIV/0!</v>
      </c>
      <c r="E88" s="138">
        <f t="shared" si="8"/>
        <v>-1</v>
      </c>
      <c r="F88" s="138" t="e">
        <f t="shared" si="8"/>
        <v>#DIV/0!</v>
      </c>
    </row>
    <row r="89" spans="1:10" ht="15.75" thickBot="1">
      <c r="B89" s="127" t="s">
        <v>21</v>
      </c>
      <c r="C89" s="137" t="s">
        <v>20</v>
      </c>
      <c r="D89" s="138" t="e">
        <f t="shared" si="8"/>
        <v>#DIV/0!</v>
      </c>
      <c r="E89" s="138">
        <f t="shared" si="8"/>
        <v>-1</v>
      </c>
      <c r="F89" s="138" t="e">
        <f t="shared" si="8"/>
        <v>#DIV/0!</v>
      </c>
    </row>
    <row r="90" spans="1:10" ht="15.75" thickBot="1">
      <c r="B90" s="127" t="s">
        <v>22</v>
      </c>
      <c r="C90" s="137" t="s">
        <v>20</v>
      </c>
      <c r="D90" s="138" t="e">
        <f>D87/C87-1</f>
        <v>#DIV/0!</v>
      </c>
      <c r="E90" s="138" t="e">
        <f t="shared" si="8"/>
        <v>#DIV/0!</v>
      </c>
      <c r="F90" s="138" t="e">
        <f t="shared" si="8"/>
        <v>#DIV/0!</v>
      </c>
    </row>
    <row r="91" spans="1:10" ht="9" customHeight="1" thickBot="1">
      <c r="A91" s="1874"/>
      <c r="B91" s="1768" t="s">
        <v>117</v>
      </c>
      <c r="C91" s="1769"/>
      <c r="D91" s="1769"/>
      <c r="E91" s="1769"/>
      <c r="F91" s="1770"/>
      <c r="H91" s="250"/>
      <c r="I91" s="251"/>
      <c r="J91" s="251"/>
    </row>
    <row r="92" spans="1:10" ht="11.25" customHeight="1">
      <c r="A92" s="1874"/>
      <c r="B92" s="1777"/>
      <c r="C92" s="133">
        <v>2022</v>
      </c>
      <c r="D92" s="133">
        <v>2023</v>
      </c>
      <c r="E92" s="133">
        <v>2024</v>
      </c>
      <c r="F92" s="133">
        <v>2025</v>
      </c>
      <c r="H92" s="250"/>
      <c r="I92" s="251"/>
      <c r="J92" s="251"/>
    </row>
    <row r="93" spans="1:10" ht="18" customHeight="1" thickBot="1">
      <c r="A93" s="1874"/>
      <c r="B93" s="1778"/>
      <c r="C93" s="134" t="s">
        <v>7</v>
      </c>
      <c r="D93" s="134" t="s">
        <v>8</v>
      </c>
      <c r="E93" s="134" t="s">
        <v>8</v>
      </c>
      <c r="F93" s="134" t="s">
        <v>8</v>
      </c>
      <c r="H93" s="250"/>
      <c r="I93" s="251"/>
      <c r="J93" s="251"/>
    </row>
    <row r="94" spans="1:10" ht="15.75" thickBot="1">
      <c r="B94" s="140" t="s">
        <v>41</v>
      </c>
      <c r="C94" s="141"/>
      <c r="D94" s="141"/>
      <c r="E94" s="141"/>
      <c r="F94" s="141"/>
    </row>
    <row r="95" spans="1:10" ht="15.75" thickBot="1">
      <c r="B95" s="140" t="s">
        <v>42</v>
      </c>
      <c r="C95" s="143">
        <v>0</v>
      </c>
      <c r="D95" s="163">
        <v>3500</v>
      </c>
      <c r="E95" s="163">
        <v>0</v>
      </c>
      <c r="F95" s="163">
        <v>0</v>
      </c>
    </row>
    <row r="96" spans="1:10" ht="15.75" thickBot="1">
      <c r="B96" s="248" t="s">
        <v>33</v>
      </c>
      <c r="C96" s="249">
        <f>C95+C94</f>
        <v>0</v>
      </c>
      <c r="D96" s="249">
        <f t="shared" ref="D96:F96" si="9">D95+D94</f>
        <v>3500</v>
      </c>
      <c r="E96" s="249">
        <f t="shared" si="9"/>
        <v>0</v>
      </c>
      <c r="F96" s="249">
        <f t="shared" si="9"/>
        <v>0</v>
      </c>
    </row>
    <row r="97" spans="2:6" ht="15.75" thickBot="1">
      <c r="B97" s="169"/>
      <c r="C97" s="170"/>
      <c r="D97" s="170"/>
      <c r="E97" s="170"/>
      <c r="F97" s="170"/>
    </row>
    <row r="98" spans="2:6" ht="24.75" thickBot="1">
      <c r="B98" s="125" t="s">
        <v>49</v>
      </c>
      <c r="C98" s="171">
        <f>C57+C78</f>
        <v>64782</v>
      </c>
      <c r="D98" s="171">
        <f>D57+D78+D96</f>
        <v>78297</v>
      </c>
      <c r="E98" s="171">
        <f>E57+E78+E95</f>
        <v>81797</v>
      </c>
      <c r="F98" s="171">
        <f>F57+F78</f>
        <v>82297</v>
      </c>
    </row>
    <row r="99" spans="2:6" ht="24.75" thickBot="1">
      <c r="B99" s="125" t="s">
        <v>50</v>
      </c>
      <c r="C99" s="171">
        <f>C100+C103+C106+C121+C122+C118</f>
        <v>64782</v>
      </c>
      <c r="D99" s="171">
        <f>D100+D103+D106+D121+D122</f>
        <v>78297</v>
      </c>
      <c r="E99" s="171">
        <f>E100+E103+E106+E121+E122</f>
        <v>81797</v>
      </c>
      <c r="F99" s="171">
        <f>F100+F103+F106+F121+F122</f>
        <v>82297</v>
      </c>
    </row>
    <row r="100" spans="2:6" ht="15.75" thickBot="1">
      <c r="B100" s="140" t="s">
        <v>23</v>
      </c>
      <c r="C100" s="172">
        <f t="shared" ref="C100:F115" si="10">C36</f>
        <v>36582</v>
      </c>
      <c r="D100" s="172">
        <f t="shared" si="10"/>
        <v>41139</v>
      </c>
      <c r="E100" s="172">
        <f t="shared" si="10"/>
        <v>41139</v>
      </c>
      <c r="F100" s="172">
        <f t="shared" si="10"/>
        <v>41139</v>
      </c>
    </row>
    <row r="101" spans="2:6" ht="15.75" thickBot="1">
      <c r="B101" s="142" t="s">
        <v>135</v>
      </c>
      <c r="C101" s="144">
        <f t="shared" si="10"/>
        <v>36582</v>
      </c>
      <c r="D101" s="144">
        <f t="shared" si="10"/>
        <v>41139</v>
      </c>
      <c r="E101" s="144">
        <f t="shared" si="10"/>
        <v>41139</v>
      </c>
      <c r="F101" s="144">
        <f t="shared" si="10"/>
        <v>41139</v>
      </c>
    </row>
    <row r="102" spans="2:6" ht="15.75" thickBot="1">
      <c r="B102" s="142" t="s">
        <v>146</v>
      </c>
      <c r="C102" s="144">
        <f t="shared" si="10"/>
        <v>0</v>
      </c>
      <c r="D102" s="144">
        <f t="shared" si="10"/>
        <v>0</v>
      </c>
      <c r="E102" s="144">
        <f t="shared" si="10"/>
        <v>0</v>
      </c>
      <c r="F102" s="144">
        <f t="shared" si="10"/>
        <v>0</v>
      </c>
    </row>
    <row r="103" spans="2:6" ht="24.75" thickBot="1">
      <c r="B103" s="140" t="s">
        <v>24</v>
      </c>
      <c r="C103" s="172">
        <f t="shared" si="10"/>
        <v>5878</v>
      </c>
      <c r="D103" s="172">
        <f t="shared" si="10"/>
        <v>5869</v>
      </c>
      <c r="E103" s="172">
        <f t="shared" si="10"/>
        <v>5869</v>
      </c>
      <c r="F103" s="172">
        <f t="shared" si="10"/>
        <v>5869</v>
      </c>
    </row>
    <row r="104" spans="2:6" ht="15.75" thickBot="1">
      <c r="B104" s="142" t="s">
        <v>135</v>
      </c>
      <c r="C104" s="141">
        <f t="shared" si="10"/>
        <v>5878</v>
      </c>
      <c r="D104" s="141">
        <f t="shared" si="10"/>
        <v>5869</v>
      </c>
      <c r="E104" s="141">
        <f t="shared" si="10"/>
        <v>5869</v>
      </c>
      <c r="F104" s="141">
        <f t="shared" si="10"/>
        <v>5869</v>
      </c>
    </row>
    <row r="105" spans="2:6" ht="15.75" thickBot="1">
      <c r="B105" s="142" t="s">
        <v>146</v>
      </c>
      <c r="C105" s="144">
        <f t="shared" si="10"/>
        <v>0</v>
      </c>
      <c r="D105" s="144">
        <f t="shared" si="10"/>
        <v>0</v>
      </c>
      <c r="E105" s="144">
        <f t="shared" si="10"/>
        <v>0</v>
      </c>
      <c r="F105" s="144">
        <f t="shared" si="10"/>
        <v>0</v>
      </c>
    </row>
    <row r="106" spans="2:6" ht="15.75" thickBot="1">
      <c r="B106" s="140" t="s">
        <v>25</v>
      </c>
      <c r="C106" s="172">
        <f t="shared" si="10"/>
        <v>20902</v>
      </c>
      <c r="D106" s="172">
        <f t="shared" si="10"/>
        <v>26289</v>
      </c>
      <c r="E106" s="172">
        <f t="shared" si="10"/>
        <v>29789</v>
      </c>
      <c r="F106" s="172">
        <f t="shared" si="10"/>
        <v>30289</v>
      </c>
    </row>
    <row r="107" spans="2:6" ht="15.75" thickBot="1">
      <c r="B107" s="142" t="s">
        <v>135</v>
      </c>
      <c r="C107" s="144">
        <f t="shared" si="10"/>
        <v>20902</v>
      </c>
      <c r="D107" s="144">
        <f t="shared" si="10"/>
        <v>26289</v>
      </c>
      <c r="E107" s="144">
        <f t="shared" si="10"/>
        <v>29789</v>
      </c>
      <c r="F107" s="144">
        <f t="shared" si="10"/>
        <v>30289</v>
      </c>
    </row>
    <row r="108" spans="2:6" ht="15.75" thickBot="1">
      <c r="B108" s="142" t="s">
        <v>146</v>
      </c>
      <c r="C108" s="144">
        <f t="shared" si="10"/>
        <v>0</v>
      </c>
      <c r="D108" s="144">
        <f t="shared" si="10"/>
        <v>0</v>
      </c>
      <c r="E108" s="144">
        <f t="shared" si="10"/>
        <v>0</v>
      </c>
      <c r="F108" s="144">
        <f t="shared" si="10"/>
        <v>0</v>
      </c>
    </row>
    <row r="109" spans="2:6" ht="15.75" thickBot="1">
      <c r="B109" s="140" t="s">
        <v>26</v>
      </c>
      <c r="C109" s="172">
        <f t="shared" si="10"/>
        <v>0</v>
      </c>
      <c r="D109" s="172">
        <f t="shared" si="10"/>
        <v>0</v>
      </c>
      <c r="E109" s="172">
        <f t="shared" si="10"/>
        <v>0</v>
      </c>
      <c r="F109" s="172">
        <f t="shared" si="10"/>
        <v>0</v>
      </c>
    </row>
    <row r="110" spans="2:6" ht="15.75" thickBot="1">
      <c r="B110" s="142" t="s">
        <v>135</v>
      </c>
      <c r="C110" s="141">
        <f t="shared" si="10"/>
        <v>0</v>
      </c>
      <c r="D110" s="141">
        <f t="shared" si="10"/>
        <v>0</v>
      </c>
      <c r="E110" s="141">
        <f t="shared" si="10"/>
        <v>0</v>
      </c>
      <c r="F110" s="141">
        <f t="shared" si="10"/>
        <v>0</v>
      </c>
    </row>
    <row r="111" spans="2:6" ht="15.75" thickBot="1">
      <c r="B111" s="142" t="s">
        <v>146</v>
      </c>
      <c r="C111" s="141">
        <f t="shared" si="10"/>
        <v>0</v>
      </c>
      <c r="D111" s="141">
        <f t="shared" si="10"/>
        <v>0</v>
      </c>
      <c r="E111" s="141">
        <f t="shared" si="10"/>
        <v>0</v>
      </c>
      <c r="F111" s="141">
        <f t="shared" si="10"/>
        <v>0</v>
      </c>
    </row>
    <row r="112" spans="2:6" ht="15.75" thickBot="1">
      <c r="B112" s="140" t="s">
        <v>27</v>
      </c>
      <c r="C112" s="141">
        <f t="shared" si="10"/>
        <v>0</v>
      </c>
      <c r="D112" s="141">
        <f t="shared" si="10"/>
        <v>0</v>
      </c>
      <c r="E112" s="141">
        <f t="shared" si="10"/>
        <v>0</v>
      </c>
      <c r="F112" s="141">
        <f t="shared" si="10"/>
        <v>0</v>
      </c>
    </row>
    <row r="113" spans="2:6" ht="15.75" thickBot="1">
      <c r="B113" s="142" t="s">
        <v>135</v>
      </c>
      <c r="C113" s="141">
        <f t="shared" si="10"/>
        <v>0</v>
      </c>
      <c r="D113" s="141">
        <f t="shared" si="10"/>
        <v>0</v>
      </c>
      <c r="E113" s="141">
        <f t="shared" si="10"/>
        <v>0</v>
      </c>
      <c r="F113" s="141">
        <f t="shared" si="10"/>
        <v>0</v>
      </c>
    </row>
    <row r="114" spans="2:6" ht="15.75" thickBot="1">
      <c r="B114" s="142" t="s">
        <v>146</v>
      </c>
      <c r="C114" s="141">
        <f t="shared" si="10"/>
        <v>0</v>
      </c>
      <c r="D114" s="141">
        <f t="shared" si="10"/>
        <v>0</v>
      </c>
      <c r="E114" s="141">
        <f t="shared" si="10"/>
        <v>0</v>
      </c>
      <c r="F114" s="141">
        <f t="shared" si="10"/>
        <v>0</v>
      </c>
    </row>
    <row r="115" spans="2:6" ht="15.75" thickBot="1">
      <c r="B115" s="140" t="s">
        <v>28</v>
      </c>
      <c r="C115" s="141">
        <f t="shared" si="10"/>
        <v>0</v>
      </c>
      <c r="D115" s="141">
        <f t="shared" si="10"/>
        <v>0</v>
      </c>
      <c r="E115" s="141">
        <f t="shared" si="10"/>
        <v>0</v>
      </c>
      <c r="F115" s="141">
        <f t="shared" si="10"/>
        <v>0</v>
      </c>
    </row>
    <row r="116" spans="2:6" ht="15.75" thickBot="1">
      <c r="B116" s="142" t="s">
        <v>135</v>
      </c>
      <c r="C116" s="141">
        <f t="shared" ref="C116:F120" si="11">C52</f>
        <v>0</v>
      </c>
      <c r="D116" s="141">
        <f t="shared" si="11"/>
        <v>0</v>
      </c>
      <c r="E116" s="141">
        <f t="shared" si="11"/>
        <v>0</v>
      </c>
      <c r="F116" s="141">
        <f t="shared" si="11"/>
        <v>0</v>
      </c>
    </row>
    <row r="117" spans="2:6" ht="15.75" thickBot="1">
      <c r="B117" s="142" t="s">
        <v>146</v>
      </c>
      <c r="C117" s="141">
        <f t="shared" si="11"/>
        <v>0</v>
      </c>
      <c r="D117" s="141">
        <f t="shared" si="11"/>
        <v>0</v>
      </c>
      <c r="E117" s="141">
        <f t="shared" si="11"/>
        <v>0</v>
      </c>
      <c r="F117" s="141">
        <f t="shared" si="11"/>
        <v>0</v>
      </c>
    </row>
    <row r="118" spans="2:6" ht="24.75" thickBot="1">
      <c r="B118" s="140" t="s">
        <v>29</v>
      </c>
      <c r="C118" s="141">
        <f t="shared" si="11"/>
        <v>220</v>
      </c>
      <c r="D118" s="141">
        <f t="shared" si="11"/>
        <v>0</v>
      </c>
      <c r="E118" s="141">
        <f t="shared" si="11"/>
        <v>0</v>
      </c>
      <c r="F118" s="141">
        <f t="shared" si="11"/>
        <v>0</v>
      </c>
    </row>
    <row r="119" spans="2:6" ht="15.75" thickBot="1">
      <c r="B119" s="142" t="s">
        <v>135</v>
      </c>
      <c r="C119" s="141">
        <f t="shared" si="11"/>
        <v>220</v>
      </c>
      <c r="D119" s="141">
        <f t="shared" si="11"/>
        <v>0</v>
      </c>
      <c r="E119" s="141">
        <f t="shared" si="11"/>
        <v>0</v>
      </c>
      <c r="F119" s="141">
        <f t="shared" si="11"/>
        <v>0</v>
      </c>
    </row>
    <row r="120" spans="2:6" ht="15.75" thickBot="1">
      <c r="B120" s="142" t="s">
        <v>146</v>
      </c>
      <c r="C120" s="141">
        <f t="shared" si="11"/>
        <v>0</v>
      </c>
      <c r="D120" s="141">
        <f t="shared" si="11"/>
        <v>0</v>
      </c>
      <c r="E120" s="141">
        <f t="shared" si="11"/>
        <v>0</v>
      </c>
      <c r="F120" s="141">
        <f t="shared" si="11"/>
        <v>0</v>
      </c>
    </row>
    <row r="121" spans="2:6" ht="15.75" thickBot="1">
      <c r="B121" s="140" t="s">
        <v>51</v>
      </c>
      <c r="C121" s="172">
        <f>C76</f>
        <v>0</v>
      </c>
      <c r="D121" s="172">
        <f>D76</f>
        <v>0</v>
      </c>
      <c r="E121" s="172">
        <f>E76</f>
        <v>0</v>
      </c>
      <c r="F121" s="172">
        <f>F76</f>
        <v>0</v>
      </c>
    </row>
    <row r="122" spans="2:6" ht="15.75" thickBot="1">
      <c r="B122" s="140" t="s">
        <v>52</v>
      </c>
      <c r="C122" s="172">
        <f>C77</f>
        <v>1200</v>
      </c>
      <c r="D122" s="172">
        <f>D77+D95</f>
        <v>5000</v>
      </c>
      <c r="E122" s="172">
        <f>E77+E95</f>
        <v>5000</v>
      </c>
      <c r="F122" s="172">
        <f>F77</f>
        <v>5000</v>
      </c>
    </row>
    <row r="123" spans="2:6" ht="15.75" thickBot="1">
      <c r="B123" s="149" t="s">
        <v>31</v>
      </c>
      <c r="C123" s="150">
        <f>IF(C99-C98=0,0,"Error")</f>
        <v>0</v>
      </c>
      <c r="D123" s="150">
        <f>IF(D99-D98=0,0,"Error")</f>
        <v>0</v>
      </c>
      <c r="E123" s="150">
        <f t="shared" ref="E123:F123" si="12">IF(E99-E98=0,0,"Error")</f>
        <v>0</v>
      </c>
      <c r="F123" s="150">
        <f t="shared" si="12"/>
        <v>0</v>
      </c>
    </row>
    <row r="124" spans="2:6" ht="15.75" thickBot="1">
      <c r="B124" s="173"/>
      <c r="C124" s="174"/>
      <c r="D124" s="174"/>
      <c r="E124" s="174"/>
      <c r="F124" s="174"/>
    </row>
    <row r="125" spans="2:6">
      <c r="B125" s="1862" t="s">
        <v>3048</v>
      </c>
      <c r="C125" s="1865" t="s">
        <v>3049</v>
      </c>
      <c r="D125" s="1866"/>
      <c r="E125" s="251"/>
      <c r="F125" s="251"/>
    </row>
    <row r="126" spans="2:6">
      <c r="B126" s="1863"/>
      <c r="C126" s="1867"/>
      <c r="D126" s="1868"/>
      <c r="E126" s="251"/>
      <c r="F126" s="251"/>
    </row>
    <row r="127" spans="2:6" ht="15.75" thickBot="1">
      <c r="B127" s="1864"/>
      <c r="C127" s="1869"/>
      <c r="D127" s="1870"/>
      <c r="E127" s="251"/>
      <c r="F127" s="251"/>
    </row>
  </sheetData>
  <mergeCells count="38">
    <mergeCell ref="A91:A93"/>
    <mergeCell ref="B91:F91"/>
    <mergeCell ref="B92:B93"/>
    <mergeCell ref="B125:B127"/>
    <mergeCell ref="C125:D126"/>
    <mergeCell ref="C127:D127"/>
    <mergeCell ref="B65:B66"/>
    <mergeCell ref="B73:F73"/>
    <mergeCell ref="B74:B75"/>
    <mergeCell ref="C79:F79"/>
    <mergeCell ref="E80:F80"/>
    <mergeCell ref="C81:F81"/>
    <mergeCell ref="C82:F82"/>
    <mergeCell ref="B83:B84"/>
    <mergeCell ref="C64:F64"/>
    <mergeCell ref="C22:F22"/>
    <mergeCell ref="C23:F23"/>
    <mergeCell ref="C24:F24"/>
    <mergeCell ref="B25:B26"/>
    <mergeCell ref="B33:F33"/>
    <mergeCell ref="B34:B35"/>
    <mergeCell ref="B59:F59"/>
    <mergeCell ref="B60:F60"/>
    <mergeCell ref="C61:F61"/>
    <mergeCell ref="E62:F62"/>
    <mergeCell ref="C63:F63"/>
    <mergeCell ref="B21:F21"/>
    <mergeCell ref="B2:F2"/>
    <mergeCell ref="B3:F3"/>
    <mergeCell ref="C5:F5"/>
    <mergeCell ref="C6:F6"/>
    <mergeCell ref="C7:F7"/>
    <mergeCell ref="B8:F8"/>
    <mergeCell ref="B9:F11"/>
    <mergeCell ref="C12:F12"/>
    <mergeCell ref="C15:F15"/>
    <mergeCell ref="B16:F16"/>
    <mergeCell ref="B20:F20"/>
  </mergeCells>
  <pageMargins left="0.53" right="0.61" top="0.18" bottom="0.35" header="0.22" footer="0.3"/>
  <pageSetup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3C4A4-B1BD-4CDA-B4CF-7E6DF7C06481}">
  <sheetPr>
    <tabColor rgb="FF92D050"/>
    <pageSetUpPr fitToPage="1"/>
  </sheetPr>
  <dimension ref="A1:M387"/>
  <sheetViews>
    <sheetView topLeftCell="A25" workbookViewId="0">
      <selection activeCell="M54" sqref="M54"/>
    </sheetView>
  </sheetViews>
  <sheetFormatPr defaultRowHeight="15"/>
  <cols>
    <col min="1" max="1" width="12" style="117" customWidth="1"/>
    <col min="2" max="2" width="28.5703125" style="117" customWidth="1"/>
    <col min="3" max="6" width="11.7109375" style="117" customWidth="1"/>
    <col min="7" max="8" width="9.140625" style="117"/>
    <col min="9" max="9" width="11" style="117" customWidth="1"/>
    <col min="10" max="10" width="11" style="117" bestFit="1" customWidth="1"/>
    <col min="11" max="16384" width="9.140625" style="117"/>
  </cols>
  <sheetData>
    <row r="1" spans="1:7">
      <c r="A1" s="1759" t="s">
        <v>1469</v>
      </c>
      <c r="B1" s="1759"/>
      <c r="C1" s="1759"/>
      <c r="D1" s="1759"/>
      <c r="E1" s="1759"/>
      <c r="F1" s="1759"/>
      <c r="G1" s="1759"/>
    </row>
    <row r="2" spans="1:7">
      <c r="A2" s="118"/>
      <c r="B2" s="1760" t="s">
        <v>1536</v>
      </c>
      <c r="C2" s="1760"/>
      <c r="D2" s="1760"/>
      <c r="E2" s="1760"/>
      <c r="F2" s="1760"/>
      <c r="G2" s="118"/>
    </row>
    <row r="3" spans="1:7" ht="15.75" thickBot="1"/>
    <row r="4" spans="1:7" ht="15.75" thickBot="1">
      <c r="B4" s="119" t="s">
        <v>0</v>
      </c>
      <c r="C4" s="1761" t="s">
        <v>254</v>
      </c>
      <c r="D4" s="1761"/>
      <c r="E4" s="1761"/>
      <c r="F4" s="1761"/>
    </row>
    <row r="5" spans="1:7" ht="15.75" thickBot="1">
      <c r="B5" s="119" t="s">
        <v>1</v>
      </c>
      <c r="C5" s="1762" t="s">
        <v>106</v>
      </c>
      <c r="D5" s="1763"/>
      <c r="E5" s="1763"/>
      <c r="F5" s="1764"/>
    </row>
    <row r="6" spans="1:7" ht="15.75" thickBot="1">
      <c r="B6" s="119" t="s">
        <v>3</v>
      </c>
      <c r="C6" s="1765" t="s">
        <v>1471</v>
      </c>
      <c r="D6" s="1766"/>
      <c r="E6" s="1766"/>
      <c r="F6" s="1767"/>
    </row>
    <row r="7" spans="1:7" ht="15.75" thickBot="1">
      <c r="B7" s="1756" t="s">
        <v>4</v>
      </c>
      <c r="C7" s="1757"/>
      <c r="D7" s="1757"/>
      <c r="E7" s="1757"/>
      <c r="F7" s="1758"/>
    </row>
    <row r="8" spans="1:7" ht="15.75" thickBot="1">
      <c r="B8" s="1875" t="s">
        <v>2005</v>
      </c>
      <c r="C8" s="1876"/>
      <c r="D8" s="1876"/>
      <c r="E8" s="1876"/>
      <c r="F8" s="1877"/>
    </row>
    <row r="9" spans="1:7" ht="15.75" thickBot="1">
      <c r="B9" s="1875"/>
      <c r="C9" s="1876"/>
      <c r="D9" s="1876"/>
      <c r="E9" s="1876"/>
      <c r="F9" s="1877"/>
    </row>
    <row r="10" spans="1:7" ht="69.75" customHeight="1" thickBot="1">
      <c r="B10" s="1875"/>
      <c r="C10" s="1876"/>
      <c r="D10" s="1876"/>
      <c r="E10" s="1876"/>
      <c r="F10" s="1877"/>
    </row>
    <row r="11" spans="1:7" ht="33.75" customHeight="1" thickBot="1">
      <c r="B11" s="120" t="s">
        <v>5</v>
      </c>
      <c r="C11" s="1825" t="s">
        <v>2006</v>
      </c>
      <c r="D11" s="1878"/>
      <c r="E11" s="1878"/>
      <c r="F11" s="1879"/>
    </row>
    <row r="12" spans="1:7">
      <c r="B12" s="1777" t="s">
        <v>6</v>
      </c>
      <c r="C12" s="121">
        <v>2022</v>
      </c>
      <c r="D12" s="121">
        <v>2023</v>
      </c>
      <c r="E12" s="121">
        <v>2024</v>
      </c>
      <c r="F12" s="121">
        <v>2025</v>
      </c>
    </row>
    <row r="13" spans="1:7" ht="15.75" thickBot="1">
      <c r="B13" s="1778"/>
      <c r="C13" s="122" t="s">
        <v>7</v>
      </c>
      <c r="D13" s="122" t="s">
        <v>8</v>
      </c>
      <c r="E13" s="122" t="s">
        <v>8</v>
      </c>
      <c r="F13" s="122" t="s">
        <v>8</v>
      </c>
    </row>
    <row r="14" spans="1:7" ht="30.75" thickBot="1">
      <c r="B14" s="123" t="s">
        <v>2007</v>
      </c>
      <c r="C14" s="124">
        <v>0.9</v>
      </c>
      <c r="D14" s="124">
        <v>1</v>
      </c>
      <c r="E14" s="124">
        <v>1</v>
      </c>
      <c r="F14" s="124">
        <v>1</v>
      </c>
    </row>
    <row r="15" spans="1:7" ht="60.75" thickBot="1">
      <c r="B15" s="123" t="s">
        <v>2008</v>
      </c>
      <c r="C15" s="124">
        <v>0.9</v>
      </c>
      <c r="D15" s="124">
        <v>1</v>
      </c>
      <c r="E15" s="124">
        <v>1</v>
      </c>
      <c r="F15" s="124">
        <v>1</v>
      </c>
    </row>
    <row r="16" spans="1:7" ht="52.5" customHeight="1" thickBot="1">
      <c r="B16" s="125" t="s">
        <v>9</v>
      </c>
      <c r="C16" s="1880" t="s">
        <v>2009</v>
      </c>
      <c r="D16" s="1881"/>
      <c r="E16" s="1881"/>
      <c r="F16" s="1882"/>
    </row>
    <row r="17" spans="2:12" ht="15.75" thickBot="1">
      <c r="B17" s="1782" t="s">
        <v>10</v>
      </c>
      <c r="C17" s="1783"/>
      <c r="D17" s="1783"/>
      <c r="E17" s="1783"/>
      <c r="F17" s="1784"/>
      <c r="I17" s="126"/>
      <c r="K17" s="126"/>
    </row>
    <row r="18" spans="2:12" ht="15.75" thickBot="1">
      <c r="B18" s="127" t="s">
        <v>71</v>
      </c>
      <c r="C18" s="114" t="s">
        <v>58</v>
      </c>
      <c r="D18" s="128" t="s">
        <v>59</v>
      </c>
      <c r="E18" s="128" t="s">
        <v>59</v>
      </c>
      <c r="F18" s="128" t="s">
        <v>59</v>
      </c>
      <c r="H18" s="129"/>
    </row>
    <row r="19" spans="2:12" ht="23.25" thickBot="1">
      <c r="B19" s="127" t="s">
        <v>57</v>
      </c>
      <c r="C19" s="130" t="s">
        <v>58</v>
      </c>
      <c r="D19" s="128" t="s">
        <v>59</v>
      </c>
      <c r="E19" s="128" t="s">
        <v>59</v>
      </c>
      <c r="F19" s="128" t="s">
        <v>59</v>
      </c>
    </row>
    <row r="20" spans="2:12" ht="15.75" thickBot="1">
      <c r="B20" s="1785" t="s">
        <v>11</v>
      </c>
      <c r="C20" s="1786"/>
      <c r="D20" s="1786"/>
      <c r="E20" s="1786"/>
      <c r="F20" s="1787"/>
    </row>
    <row r="21" spans="2:12" ht="15.75" thickBot="1">
      <c r="B21" s="1788" t="s">
        <v>12</v>
      </c>
      <c r="C21" s="1789"/>
      <c r="D21" s="1789"/>
      <c r="E21" s="1789"/>
      <c r="F21" s="1790"/>
    </row>
    <row r="22" spans="2:12" ht="15.75" thickBot="1">
      <c r="B22" s="131" t="s">
        <v>2010</v>
      </c>
      <c r="C22" s="1830" t="s">
        <v>2011</v>
      </c>
      <c r="D22" s="1831"/>
      <c r="E22" s="1831"/>
      <c r="F22" s="1832"/>
    </row>
    <row r="23" spans="2:12" ht="15.75" thickBot="1">
      <c r="B23" s="132" t="s">
        <v>14</v>
      </c>
      <c r="C23" s="1830" t="s">
        <v>2012</v>
      </c>
      <c r="D23" s="1831"/>
      <c r="E23" s="1831"/>
      <c r="F23" s="1832"/>
    </row>
    <row r="24" spans="2:12" ht="15.75" thickBot="1">
      <c r="B24" s="132" t="s">
        <v>15</v>
      </c>
      <c r="C24" s="1883" t="s">
        <v>2013</v>
      </c>
      <c r="D24" s="1831"/>
      <c r="E24" s="1831"/>
      <c r="F24" s="1832"/>
    </row>
    <row r="25" spans="2:12">
      <c r="B25" s="1777"/>
      <c r="C25" s="133">
        <v>2022</v>
      </c>
      <c r="D25" s="133">
        <v>2023</v>
      </c>
      <c r="E25" s="133">
        <v>2024</v>
      </c>
      <c r="F25" s="133">
        <v>2025</v>
      </c>
    </row>
    <row r="26" spans="2:12" ht="15.75" thickBot="1">
      <c r="B26" s="1778"/>
      <c r="C26" s="134" t="s">
        <v>7</v>
      </c>
      <c r="D26" s="134" t="s">
        <v>8</v>
      </c>
      <c r="E26" s="134" t="s">
        <v>8</v>
      </c>
      <c r="F26" s="134" t="s">
        <v>8</v>
      </c>
    </row>
    <row r="27" spans="2:12" ht="15.75" thickBot="1">
      <c r="B27" s="127" t="s">
        <v>16</v>
      </c>
      <c r="C27" s="135">
        <v>54000</v>
      </c>
      <c r="D27" s="135">
        <v>55000</v>
      </c>
      <c r="E27" s="135">
        <v>55000</v>
      </c>
      <c r="F27" s="135">
        <v>55000</v>
      </c>
    </row>
    <row r="28" spans="2:12" ht="15.75" thickBot="1">
      <c r="B28" s="127" t="s">
        <v>17</v>
      </c>
      <c r="C28" s="136">
        <f>C57</f>
        <v>88320</v>
      </c>
      <c r="D28" s="136">
        <f>D57</f>
        <v>93892</v>
      </c>
      <c r="E28" s="136">
        <f t="shared" ref="E28:F28" si="0">E57</f>
        <v>93892</v>
      </c>
      <c r="F28" s="136">
        <f t="shared" si="0"/>
        <v>93392</v>
      </c>
    </row>
    <row r="29" spans="2:12" ht="15.75" thickBot="1">
      <c r="B29" s="127" t="s">
        <v>18</v>
      </c>
      <c r="C29" s="136">
        <f>C28/C27</f>
        <v>1.6355555555555557</v>
      </c>
      <c r="D29" s="136">
        <f t="shared" ref="D29:F29" si="1">D28/D27</f>
        <v>1.7071272727272728</v>
      </c>
      <c r="E29" s="136">
        <f t="shared" si="1"/>
        <v>1.7071272727272728</v>
      </c>
      <c r="F29" s="136">
        <f t="shared" si="1"/>
        <v>1.6980363636363636</v>
      </c>
    </row>
    <row r="30" spans="2:12" ht="15.75" thickBot="1">
      <c r="B30" s="127" t="s">
        <v>19</v>
      </c>
      <c r="C30" s="137" t="s">
        <v>20</v>
      </c>
      <c r="D30" s="138">
        <f>D27/C27-1</f>
        <v>1.8518518518518601E-2</v>
      </c>
      <c r="E30" s="138">
        <f t="shared" ref="E30:F32" si="2">E27/D27-1</f>
        <v>0</v>
      </c>
      <c r="F30" s="138">
        <f t="shared" si="2"/>
        <v>0</v>
      </c>
      <c r="H30" s="139"/>
      <c r="I30" s="139"/>
      <c r="J30" s="139"/>
      <c r="K30" s="139"/>
      <c r="L30" s="139"/>
    </row>
    <row r="31" spans="2:12" ht="15.75" thickBot="1">
      <c r="B31" s="127" t="s">
        <v>21</v>
      </c>
      <c r="C31" s="137" t="s">
        <v>20</v>
      </c>
      <c r="D31" s="138">
        <f>D28/C28-1</f>
        <v>6.3088768115941996E-2</v>
      </c>
      <c r="E31" s="138">
        <f t="shared" si="2"/>
        <v>0</v>
      </c>
      <c r="F31" s="138">
        <f t="shared" si="2"/>
        <v>-5.3252673284198693E-3</v>
      </c>
    </row>
    <row r="32" spans="2:12" ht="15.75" thickBot="1">
      <c r="B32" s="127" t="s">
        <v>22</v>
      </c>
      <c r="C32" s="137" t="s">
        <v>20</v>
      </c>
      <c r="D32" s="138">
        <f>D29/C29-1</f>
        <v>4.3759881422924973E-2</v>
      </c>
      <c r="E32" s="138">
        <f t="shared" si="2"/>
        <v>0</v>
      </c>
      <c r="F32" s="138">
        <f t="shared" si="2"/>
        <v>-5.3252673284199803E-3</v>
      </c>
    </row>
    <row r="33" spans="2:9" ht="15.75" thickBot="1">
      <c r="B33" s="1768" t="s">
        <v>98</v>
      </c>
      <c r="C33" s="1769"/>
      <c r="D33" s="1769"/>
      <c r="E33" s="1769"/>
      <c r="F33" s="1770"/>
    </row>
    <row r="34" spans="2:9">
      <c r="B34" s="1777"/>
      <c r="C34" s="133">
        <v>2022</v>
      </c>
      <c r="D34" s="133">
        <v>2023</v>
      </c>
      <c r="E34" s="133">
        <v>2024</v>
      </c>
      <c r="F34" s="133">
        <v>2025</v>
      </c>
    </row>
    <row r="35" spans="2:9" ht="15.75" thickBot="1">
      <c r="B35" s="1778"/>
      <c r="C35" s="134" t="s">
        <v>7</v>
      </c>
      <c r="D35" s="134" t="s">
        <v>8</v>
      </c>
      <c r="E35" s="134" t="s">
        <v>8</v>
      </c>
      <c r="F35" s="134" t="s">
        <v>8</v>
      </c>
    </row>
    <row r="36" spans="2:9" ht="15.75" thickBot="1">
      <c r="B36" s="140" t="s">
        <v>23</v>
      </c>
      <c r="C36" s="141">
        <f>C37+C38</f>
        <v>73570</v>
      </c>
      <c r="D36" s="141">
        <f t="shared" ref="D36:F36" si="3">D37+D38</f>
        <v>77012</v>
      </c>
      <c r="E36" s="141">
        <f t="shared" si="3"/>
        <v>77012</v>
      </c>
      <c r="F36" s="141">
        <f t="shared" si="3"/>
        <v>77012</v>
      </c>
    </row>
    <row r="37" spans="2:9" ht="15.75" thickBot="1">
      <c r="B37" s="142" t="s">
        <v>135</v>
      </c>
      <c r="C37" s="143">
        <v>73570</v>
      </c>
      <c r="D37" s="144">
        <v>77012</v>
      </c>
      <c r="E37" s="144">
        <v>77012</v>
      </c>
      <c r="F37" s="144">
        <v>77012</v>
      </c>
    </row>
    <row r="38" spans="2:9" ht="15.75" thickBot="1">
      <c r="B38" s="142" t="s">
        <v>136</v>
      </c>
      <c r="C38" s="144"/>
      <c r="D38" s="144"/>
      <c r="E38" s="144"/>
      <c r="F38" s="144"/>
    </row>
    <row r="39" spans="2:9" ht="24.75" thickBot="1">
      <c r="B39" s="140" t="s">
        <v>24</v>
      </c>
      <c r="C39" s="141">
        <f>C40+C41</f>
        <v>12500</v>
      </c>
      <c r="D39" s="141">
        <v>13130</v>
      </c>
      <c r="E39" s="141">
        <v>13130</v>
      </c>
      <c r="F39" s="141">
        <v>13130</v>
      </c>
    </row>
    <row r="40" spans="2:9" ht="15.75" thickBot="1">
      <c r="B40" s="142" t="s">
        <v>135</v>
      </c>
      <c r="C40" s="143">
        <v>12500</v>
      </c>
      <c r="D40" s="141">
        <v>13130</v>
      </c>
      <c r="E40" s="141">
        <v>13130</v>
      </c>
      <c r="F40" s="141">
        <v>13130</v>
      </c>
      <c r="I40" s="139"/>
    </row>
    <row r="41" spans="2:9" ht="15.75" thickBot="1">
      <c r="B41" s="142" t="s">
        <v>136</v>
      </c>
      <c r="C41" s="144"/>
      <c r="D41" s="141"/>
      <c r="E41" s="141"/>
      <c r="F41" s="141"/>
      <c r="I41" s="139"/>
    </row>
    <row r="42" spans="2:9" ht="15.75" thickBot="1">
      <c r="B42" s="140" t="s">
        <v>25</v>
      </c>
      <c r="C42" s="144">
        <f>C43+C44</f>
        <v>2250</v>
      </c>
      <c r="D42" s="141">
        <f>D43+D44</f>
        <v>3750</v>
      </c>
      <c r="E42" s="141">
        <f>E43+E44</f>
        <v>3750</v>
      </c>
      <c r="F42" s="141">
        <f>SUM(F43:F44)</f>
        <v>3250</v>
      </c>
    </row>
    <row r="43" spans="2:9" ht="15.75" thickBot="1">
      <c r="B43" s="142" t="s">
        <v>135</v>
      </c>
      <c r="C43" s="144">
        <v>2250</v>
      </c>
      <c r="D43" s="141">
        <v>3750</v>
      </c>
      <c r="E43" s="141">
        <v>3750</v>
      </c>
      <c r="F43" s="141">
        <v>3250</v>
      </c>
    </row>
    <row r="44" spans="2:9" ht="15.75" thickBot="1">
      <c r="B44" s="142" t="s">
        <v>136</v>
      </c>
      <c r="C44" s="144"/>
      <c r="D44" s="144"/>
      <c r="E44" s="144"/>
      <c r="F44" s="144"/>
    </row>
    <row r="45" spans="2:9" ht="15.75" thickBot="1">
      <c r="B45" s="140" t="s">
        <v>26</v>
      </c>
      <c r="C45" s="144"/>
      <c r="D45" s="141"/>
      <c r="E45" s="141"/>
      <c r="F45" s="141"/>
    </row>
    <row r="46" spans="2:9" ht="15.75" thickBot="1">
      <c r="B46" s="142" t="s">
        <v>135</v>
      </c>
      <c r="C46" s="144"/>
      <c r="D46" s="141"/>
      <c r="E46" s="141"/>
      <c r="F46" s="141"/>
    </row>
    <row r="47" spans="2:9" ht="15.75" thickBot="1">
      <c r="B47" s="142" t="s">
        <v>136</v>
      </c>
      <c r="C47" s="144"/>
      <c r="D47" s="141"/>
      <c r="E47" s="141"/>
      <c r="F47" s="141"/>
    </row>
    <row r="48" spans="2:9" ht="15.75" thickBot="1">
      <c r="B48" s="140" t="s">
        <v>27</v>
      </c>
      <c r="C48" s="144">
        <f>C49+C50</f>
        <v>0</v>
      </c>
      <c r="D48" s="141">
        <f>D49+D50</f>
        <v>0</v>
      </c>
      <c r="E48" s="141">
        <f>E49+E50</f>
        <v>0</v>
      </c>
      <c r="F48" s="141">
        <f>F49+F50</f>
        <v>0</v>
      </c>
    </row>
    <row r="49" spans="2:13" ht="15.75" thickBot="1">
      <c r="B49" s="142" t="s">
        <v>135</v>
      </c>
      <c r="C49" s="144"/>
      <c r="D49" s="141"/>
      <c r="E49" s="141"/>
      <c r="F49" s="141"/>
    </row>
    <row r="50" spans="2:13" ht="15.75" thickBot="1">
      <c r="B50" s="142" t="s">
        <v>136</v>
      </c>
      <c r="C50" s="144"/>
      <c r="D50" s="141"/>
      <c r="E50" s="141"/>
      <c r="F50" s="141"/>
      <c r="J50" s="145"/>
    </row>
    <row r="51" spans="2:13" ht="15.75" thickBot="1">
      <c r="B51" s="140" t="s">
        <v>28</v>
      </c>
      <c r="C51" s="144">
        <f>C52+C53</f>
        <v>0</v>
      </c>
      <c r="D51" s="141">
        <f t="shared" ref="D51:F51" si="4">D52+D53</f>
        <v>0</v>
      </c>
      <c r="E51" s="141">
        <f t="shared" si="4"/>
        <v>0</v>
      </c>
      <c r="F51" s="141">
        <f t="shared" si="4"/>
        <v>0</v>
      </c>
    </row>
    <row r="52" spans="2:13" ht="15.75" thickBot="1">
      <c r="B52" s="142" t="s">
        <v>135</v>
      </c>
      <c r="C52" s="143"/>
      <c r="D52" s="141"/>
      <c r="E52" s="141"/>
      <c r="F52" s="141"/>
    </row>
    <row r="53" spans="2:13" ht="15.75" thickBot="1">
      <c r="B53" s="142" t="s">
        <v>136</v>
      </c>
      <c r="C53" s="144"/>
      <c r="D53" s="141"/>
      <c r="E53" s="141"/>
      <c r="F53" s="141"/>
    </row>
    <row r="54" spans="2:13" ht="24.75" thickBot="1">
      <c r="B54" s="140" t="s">
        <v>29</v>
      </c>
      <c r="C54" s="144">
        <v>0</v>
      </c>
      <c r="D54" s="141">
        <v>0</v>
      </c>
      <c r="E54" s="141">
        <f>D54*1.03*0.99</f>
        <v>0</v>
      </c>
      <c r="F54" s="141">
        <f>E54*1.03*0.99</f>
        <v>0</v>
      </c>
      <c r="I54" s="146"/>
    </row>
    <row r="55" spans="2:13" ht="15.75" thickBot="1">
      <c r="B55" s="142" t="s">
        <v>135</v>
      </c>
      <c r="C55" s="144"/>
      <c r="D55" s="115"/>
      <c r="E55" s="115"/>
      <c r="F55" s="115"/>
      <c r="K55" s="147"/>
      <c r="L55" s="147"/>
      <c r="M55" s="147"/>
    </row>
    <row r="56" spans="2:13" ht="15.75" thickBot="1">
      <c r="B56" s="142" t="s">
        <v>136</v>
      </c>
      <c r="C56" s="144"/>
      <c r="D56" s="116"/>
      <c r="E56" s="115"/>
      <c r="F56" s="115"/>
    </row>
    <row r="57" spans="2:13" ht="15.75" thickBot="1">
      <c r="B57" s="148" t="s">
        <v>30</v>
      </c>
      <c r="C57" s="144">
        <f>C54+C51+C48+C45+C42+C39+C36</f>
        <v>88320</v>
      </c>
      <c r="D57" s="144">
        <f>D54+D51+D48+D45+D42+D39+D36</f>
        <v>93892</v>
      </c>
      <c r="E57" s="144">
        <f t="shared" ref="E57:F57" si="5">E54+E51+E48+E45+E42+E39+E36</f>
        <v>93892</v>
      </c>
      <c r="F57" s="144">
        <f t="shared" si="5"/>
        <v>93392</v>
      </c>
    </row>
    <row r="58" spans="2:13" ht="15.75" thickBot="1">
      <c r="B58" s="149" t="s">
        <v>31</v>
      </c>
      <c r="C58" s="150">
        <f>IF(C57-C28=0,0,"Error")</f>
        <v>0</v>
      </c>
      <c r="D58" s="150">
        <f>IF(D57-D28=0,0,"Error")</f>
        <v>0</v>
      </c>
      <c r="E58" s="150">
        <f>IF(E57-E28=0,0,"Error")</f>
        <v>0</v>
      </c>
      <c r="F58" s="150">
        <f>IF(F57-F28=0,0,"Error")</f>
        <v>0</v>
      </c>
    </row>
    <row r="59" spans="2:13" ht="15.75" hidden="1" thickBot="1">
      <c r="B59" s="151" t="s">
        <v>151</v>
      </c>
      <c r="C59" s="1796"/>
      <c r="D59" s="1775"/>
      <c r="E59" s="1775"/>
      <c r="F59" s="1776"/>
    </row>
    <row r="60" spans="2:13" ht="26.25" hidden="1" customHeight="1">
      <c r="B60" s="127" t="s">
        <v>14</v>
      </c>
      <c r="C60" s="1782"/>
      <c r="D60" s="1783"/>
      <c r="E60" s="1783"/>
      <c r="F60" s="1784"/>
    </row>
    <row r="61" spans="2:13" ht="15.75" hidden="1" thickBot="1">
      <c r="B61" s="127" t="s">
        <v>15</v>
      </c>
      <c r="C61" s="1797"/>
      <c r="D61" s="1791"/>
      <c r="E61" s="1791"/>
      <c r="F61" s="1792"/>
    </row>
    <row r="62" spans="2:13" ht="12.75" hidden="1" customHeight="1">
      <c r="B62" s="152" t="s">
        <v>2014</v>
      </c>
      <c r="C62" s="1884" t="s">
        <v>2011</v>
      </c>
      <c r="D62" s="1885"/>
      <c r="E62" s="1885"/>
      <c r="F62" s="1886"/>
    </row>
    <row r="63" spans="2:13" ht="12.75" customHeight="1" thickBot="1">
      <c r="B63" s="131" t="s">
        <v>2015</v>
      </c>
      <c r="C63" s="1883" t="s">
        <v>2016</v>
      </c>
      <c r="D63" s="1831"/>
      <c r="E63" s="1831"/>
      <c r="F63" s="1832"/>
    </row>
    <row r="64" spans="2:13" ht="24" customHeight="1" thickBot="1">
      <c r="B64" s="132" t="s">
        <v>14</v>
      </c>
      <c r="C64" s="1830" t="s">
        <v>2017</v>
      </c>
      <c r="D64" s="1887"/>
      <c r="E64" s="1887"/>
      <c r="F64" s="1888"/>
    </row>
    <row r="65" spans="2:6" ht="15.75" thickBot="1">
      <c r="B65" s="132" t="s">
        <v>15</v>
      </c>
      <c r="C65" s="1883" t="s">
        <v>2018</v>
      </c>
      <c r="D65" s="1831"/>
      <c r="E65" s="1831"/>
      <c r="F65" s="1832"/>
    </row>
    <row r="66" spans="2:6" ht="24" customHeight="1">
      <c r="B66" s="1777"/>
      <c r="C66" s="133">
        <v>2022</v>
      </c>
      <c r="D66" s="133">
        <v>2023</v>
      </c>
      <c r="E66" s="133">
        <v>2024</v>
      </c>
      <c r="F66" s="133">
        <v>2025</v>
      </c>
    </row>
    <row r="67" spans="2:6" ht="15.75" thickBot="1">
      <c r="B67" s="1778"/>
      <c r="C67" s="134" t="s">
        <v>7</v>
      </c>
      <c r="D67" s="134" t="s">
        <v>8</v>
      </c>
      <c r="E67" s="134" t="s">
        <v>8</v>
      </c>
      <c r="F67" s="134" t="s">
        <v>8</v>
      </c>
    </row>
    <row r="68" spans="2:6" ht="15.75" thickBot="1">
      <c r="B68" s="132" t="s">
        <v>16</v>
      </c>
      <c r="C68" s="132">
        <v>22</v>
      </c>
      <c r="D68" s="153">
        <v>35</v>
      </c>
      <c r="E68" s="153">
        <v>40</v>
      </c>
      <c r="F68" s="153">
        <v>40</v>
      </c>
    </row>
    <row r="69" spans="2:6" ht="15.75" thickBot="1">
      <c r="B69" s="127" t="s">
        <v>17</v>
      </c>
      <c r="C69" s="136">
        <f>C98</f>
        <v>10000</v>
      </c>
      <c r="D69" s="136">
        <f t="shared" ref="D69:F69" si="6">D98</f>
        <v>20000</v>
      </c>
      <c r="E69" s="136">
        <f t="shared" si="6"/>
        <v>11000</v>
      </c>
      <c r="F69" s="136">
        <f t="shared" si="6"/>
        <v>12000</v>
      </c>
    </row>
    <row r="70" spans="2:6" ht="15.75" thickBot="1">
      <c r="B70" s="127" t="s">
        <v>18</v>
      </c>
      <c r="C70" s="136">
        <f>C69/C68</f>
        <v>454.54545454545456</v>
      </c>
      <c r="D70" s="136">
        <f>D69/D68</f>
        <v>571.42857142857144</v>
      </c>
      <c r="E70" s="136">
        <f>E69/E68</f>
        <v>275</v>
      </c>
      <c r="F70" s="136">
        <f>F69/F68</f>
        <v>300</v>
      </c>
    </row>
    <row r="71" spans="2:6" ht="15.75" thickBot="1">
      <c r="B71" s="127" t="s">
        <v>19</v>
      </c>
      <c r="C71" s="137"/>
      <c r="D71" s="138">
        <f>D68/C68-1</f>
        <v>0.59090909090909083</v>
      </c>
      <c r="E71" s="138">
        <f>E68/D68-1</f>
        <v>0.14285714285714279</v>
      </c>
      <c r="F71" s="138">
        <f>F68/E68-1</f>
        <v>0</v>
      </c>
    </row>
    <row r="72" spans="2:6" ht="15.75" thickBot="1">
      <c r="B72" s="127" t="s">
        <v>21</v>
      </c>
      <c r="C72" s="137"/>
      <c r="D72" s="138">
        <f>D69/C69-1</f>
        <v>1</v>
      </c>
      <c r="E72" s="138">
        <f t="shared" ref="E72:F73" si="7">E69/D69-1</f>
        <v>-0.44999999999999996</v>
      </c>
      <c r="F72" s="138">
        <f t="shared" si="7"/>
        <v>9.0909090909090828E-2</v>
      </c>
    </row>
    <row r="73" spans="2:6" ht="15.75" thickBot="1">
      <c r="B73" s="127" t="s">
        <v>22</v>
      </c>
      <c r="C73" s="137"/>
      <c r="D73" s="138">
        <f>D70/C70-1</f>
        <v>0.25714285714285712</v>
      </c>
      <c r="E73" s="138">
        <f t="shared" si="7"/>
        <v>-0.51875000000000004</v>
      </c>
      <c r="F73" s="138">
        <f t="shared" si="7"/>
        <v>9.0909090909090828E-2</v>
      </c>
    </row>
    <row r="74" spans="2:6" ht="15.75" thickBot="1">
      <c r="B74" s="1768" t="s">
        <v>115</v>
      </c>
      <c r="C74" s="1769"/>
      <c r="D74" s="1769"/>
      <c r="E74" s="1769"/>
      <c r="F74" s="1770"/>
    </row>
    <row r="75" spans="2:6">
      <c r="B75" s="1777"/>
      <c r="C75" s="133">
        <v>2022</v>
      </c>
      <c r="D75" s="133">
        <v>2023</v>
      </c>
      <c r="E75" s="133">
        <v>2024</v>
      </c>
      <c r="F75" s="133">
        <v>2025</v>
      </c>
    </row>
    <row r="76" spans="2:6" ht="15.75" thickBot="1">
      <c r="B76" s="1778"/>
      <c r="C76" s="134" t="s">
        <v>7</v>
      </c>
      <c r="D76" s="134" t="s">
        <v>8</v>
      </c>
      <c r="E76" s="134" t="s">
        <v>8</v>
      </c>
      <c r="F76" s="134" t="s">
        <v>8</v>
      </c>
    </row>
    <row r="77" spans="2:6" ht="15.75" thickBot="1">
      <c r="B77" s="140" t="s">
        <v>23</v>
      </c>
      <c r="C77" s="141"/>
      <c r="D77" s="141"/>
      <c r="E77" s="141"/>
      <c r="F77" s="141"/>
    </row>
    <row r="78" spans="2:6" ht="15.75" thickBot="1">
      <c r="B78" s="142" t="s">
        <v>135</v>
      </c>
      <c r="C78" s="144"/>
      <c r="D78" s="154"/>
      <c r="E78" s="154"/>
      <c r="F78" s="154"/>
    </row>
    <row r="79" spans="2:6" ht="15.75" thickBot="1">
      <c r="B79" s="142" t="s">
        <v>136</v>
      </c>
      <c r="C79" s="144"/>
      <c r="D79" s="154"/>
      <c r="E79" s="154"/>
      <c r="F79" s="154"/>
    </row>
    <row r="80" spans="2:6" ht="24.75" thickBot="1">
      <c r="B80" s="140" t="s">
        <v>24</v>
      </c>
      <c r="C80" s="141"/>
      <c r="D80" s="141"/>
      <c r="E80" s="141"/>
      <c r="F80" s="141"/>
    </row>
    <row r="81" spans="2:6" ht="15.75" thickBot="1">
      <c r="B81" s="142" t="s">
        <v>135</v>
      </c>
      <c r="C81" s="144"/>
      <c r="D81" s="141"/>
      <c r="E81" s="141"/>
      <c r="F81" s="141"/>
    </row>
    <row r="82" spans="2:6" ht="15.75" thickBot="1">
      <c r="B82" s="142" t="s">
        <v>136</v>
      </c>
      <c r="C82" s="144"/>
      <c r="D82" s="141"/>
      <c r="E82" s="141"/>
      <c r="F82" s="141"/>
    </row>
    <row r="83" spans="2:6" ht="15.75" thickBot="1">
      <c r="B83" s="140" t="s">
        <v>25</v>
      </c>
      <c r="C83" s="144">
        <f>C84+C85</f>
        <v>10000</v>
      </c>
      <c r="D83" s="144">
        <f>D84+D85</f>
        <v>20000</v>
      </c>
      <c r="E83" s="144">
        <f>E84+E85</f>
        <v>11000</v>
      </c>
      <c r="F83" s="144">
        <f>F84+F85</f>
        <v>12000</v>
      </c>
    </row>
    <row r="84" spans="2:6" ht="15.75" thickBot="1">
      <c r="B84" s="142" t="s">
        <v>135</v>
      </c>
      <c r="C84" s="144">
        <v>10000</v>
      </c>
      <c r="D84" s="141">
        <f>5000+15000</f>
        <v>20000</v>
      </c>
      <c r="E84" s="141">
        <v>11000</v>
      </c>
      <c r="F84" s="141">
        <v>12000</v>
      </c>
    </row>
    <row r="85" spans="2:6" ht="15.75" thickBot="1">
      <c r="B85" s="142" t="s">
        <v>136</v>
      </c>
      <c r="C85" s="144"/>
      <c r="D85" s="141"/>
      <c r="E85" s="141"/>
      <c r="F85" s="141"/>
    </row>
    <row r="86" spans="2:6" ht="15.75" thickBot="1">
      <c r="B86" s="140" t="s">
        <v>26</v>
      </c>
      <c r="C86" s="144"/>
      <c r="D86" s="141"/>
      <c r="E86" s="141"/>
      <c r="F86" s="141"/>
    </row>
    <row r="87" spans="2:6" ht="15.75" thickBot="1">
      <c r="B87" s="142" t="s">
        <v>135</v>
      </c>
      <c r="C87" s="144"/>
      <c r="D87" s="141"/>
      <c r="E87" s="141"/>
      <c r="F87" s="141"/>
    </row>
    <row r="88" spans="2:6" ht="15.75" thickBot="1">
      <c r="B88" s="142" t="s">
        <v>136</v>
      </c>
      <c r="C88" s="144"/>
      <c r="D88" s="141"/>
      <c r="E88" s="141"/>
      <c r="F88" s="141"/>
    </row>
    <row r="89" spans="2:6" ht="15.75" thickBot="1">
      <c r="B89" s="140" t="s">
        <v>27</v>
      </c>
      <c r="C89" s="144"/>
      <c r="D89" s="141"/>
      <c r="E89" s="141"/>
      <c r="F89" s="141"/>
    </row>
    <row r="90" spans="2:6" ht="15.75" thickBot="1">
      <c r="B90" s="142" t="s">
        <v>135</v>
      </c>
      <c r="C90" s="144"/>
      <c r="D90" s="141"/>
      <c r="E90" s="141"/>
      <c r="F90" s="141"/>
    </row>
    <row r="91" spans="2:6" ht="15.75" thickBot="1">
      <c r="B91" s="142" t="s">
        <v>136</v>
      </c>
      <c r="C91" s="144"/>
      <c r="D91" s="141"/>
      <c r="E91" s="141"/>
      <c r="F91" s="141"/>
    </row>
    <row r="92" spans="2:6" ht="15.75" thickBot="1">
      <c r="B92" s="140" t="s">
        <v>28</v>
      </c>
      <c r="C92" s="144"/>
      <c r="D92" s="141"/>
      <c r="E92" s="141"/>
      <c r="F92" s="141"/>
    </row>
    <row r="93" spans="2:6" ht="15.75" thickBot="1">
      <c r="B93" s="142" t="s">
        <v>135</v>
      </c>
      <c r="C93" s="144"/>
      <c r="D93" s="141"/>
      <c r="E93" s="141"/>
      <c r="F93" s="141"/>
    </row>
    <row r="94" spans="2:6" ht="15.75" thickBot="1">
      <c r="B94" s="142" t="s">
        <v>136</v>
      </c>
      <c r="C94" s="144"/>
      <c r="D94" s="141"/>
      <c r="E94" s="141"/>
      <c r="F94" s="141"/>
    </row>
    <row r="95" spans="2:6" ht="24.75" thickBot="1">
      <c r="B95" s="140" t="s">
        <v>29</v>
      </c>
      <c r="C95" s="144"/>
      <c r="D95" s="141"/>
      <c r="E95" s="141"/>
      <c r="F95" s="141"/>
    </row>
    <row r="96" spans="2:6" ht="15.75" thickBot="1">
      <c r="B96" s="142" t="s">
        <v>135</v>
      </c>
      <c r="C96" s="144"/>
      <c r="D96" s="141"/>
      <c r="E96" s="141"/>
      <c r="F96" s="141"/>
    </row>
    <row r="97" spans="2:6" ht="15.75" thickBot="1">
      <c r="B97" s="142" t="s">
        <v>136</v>
      </c>
      <c r="C97" s="144"/>
      <c r="D97" s="141"/>
      <c r="E97" s="141"/>
      <c r="F97" s="141"/>
    </row>
    <row r="98" spans="2:6" ht="15.75" thickBot="1">
      <c r="B98" s="155" t="s">
        <v>47</v>
      </c>
      <c r="C98" s="144">
        <f>C95+C92+C89+C86+C83+C80+C77</f>
        <v>10000</v>
      </c>
      <c r="D98" s="144">
        <f t="shared" ref="D98:F98" si="8">D95+D92+D89+D86+D83+D80+D77</f>
        <v>20000</v>
      </c>
      <c r="E98" s="144">
        <f t="shared" si="8"/>
        <v>11000</v>
      </c>
      <c r="F98" s="144">
        <f t="shared" si="8"/>
        <v>12000</v>
      </c>
    </row>
    <row r="99" spans="2:6" ht="15.75" thickBot="1">
      <c r="B99" s="149" t="s">
        <v>31</v>
      </c>
      <c r="C99" s="150">
        <f>IF(C98-C69=0,0,"Error")</f>
        <v>0</v>
      </c>
      <c r="D99" s="150">
        <f>IF(D98-D69=0,0,"Error")</f>
        <v>0</v>
      </c>
      <c r="E99" s="150">
        <f>IF(E98-E69=0,0,"Error")</f>
        <v>0</v>
      </c>
      <c r="F99" s="150">
        <f>IF(F98-F69=0,0,"Error")</f>
        <v>0</v>
      </c>
    </row>
    <row r="100" spans="2:6" ht="15.75" hidden="1" thickBot="1">
      <c r="B100" s="156" t="s">
        <v>152</v>
      </c>
      <c r="C100" s="1889"/>
      <c r="D100" s="1885"/>
      <c r="E100" s="1885"/>
      <c r="F100" s="1886"/>
    </row>
    <row r="101" spans="2:6" ht="15.75" hidden="1" thickBot="1">
      <c r="B101" s="157" t="s">
        <v>14</v>
      </c>
      <c r="C101" s="1884"/>
      <c r="D101" s="1890"/>
      <c r="E101" s="1890"/>
      <c r="F101" s="1891"/>
    </row>
    <row r="102" spans="2:6" ht="15.75" hidden="1" thickBot="1">
      <c r="B102" s="157" t="s">
        <v>15</v>
      </c>
      <c r="C102" s="1889"/>
      <c r="D102" s="1885"/>
      <c r="E102" s="1885"/>
      <c r="F102" s="1886"/>
    </row>
    <row r="103" spans="2:6" ht="15.75" hidden="1" thickBot="1">
      <c r="B103" s="1777"/>
      <c r="C103" s="133">
        <v>2018</v>
      </c>
      <c r="D103" s="133">
        <v>2019</v>
      </c>
      <c r="E103" s="133">
        <v>2020</v>
      </c>
      <c r="F103" s="133">
        <v>2021</v>
      </c>
    </row>
    <row r="104" spans="2:6" ht="15.75" hidden="1" thickBot="1">
      <c r="B104" s="1778"/>
      <c r="C104" s="134" t="s">
        <v>7</v>
      </c>
      <c r="D104" s="134" t="s">
        <v>8</v>
      </c>
      <c r="E104" s="134" t="s">
        <v>8</v>
      </c>
      <c r="F104" s="134" t="s">
        <v>8</v>
      </c>
    </row>
    <row r="105" spans="2:6" ht="15.75" hidden="1" thickBot="1">
      <c r="B105" s="127" t="s">
        <v>16</v>
      </c>
      <c r="C105" s="135"/>
      <c r="D105" s="135"/>
      <c r="E105" s="135"/>
      <c r="F105" s="135"/>
    </row>
    <row r="106" spans="2:6" ht="15.75" hidden="1" thickBot="1">
      <c r="B106" s="127" t="s">
        <v>17</v>
      </c>
      <c r="C106" s="136">
        <f>C135</f>
        <v>0</v>
      </c>
      <c r="D106" s="136">
        <f t="shared" ref="D106:F106" si="9">D135</f>
        <v>0</v>
      </c>
      <c r="E106" s="136">
        <f t="shared" si="9"/>
        <v>0</v>
      </c>
      <c r="F106" s="136">
        <f t="shared" si="9"/>
        <v>0</v>
      </c>
    </row>
    <row r="107" spans="2:6" ht="15.75" hidden="1" thickBot="1">
      <c r="B107" s="127" t="s">
        <v>18</v>
      </c>
      <c r="C107" s="136" t="e">
        <f>C106/C105</f>
        <v>#DIV/0!</v>
      </c>
      <c r="D107" s="136" t="e">
        <f>D106/D105</f>
        <v>#DIV/0!</v>
      </c>
      <c r="E107" s="136" t="e">
        <f>E106/E105</f>
        <v>#DIV/0!</v>
      </c>
      <c r="F107" s="136" t="e">
        <f>F106/F105</f>
        <v>#DIV/0!</v>
      </c>
    </row>
    <row r="108" spans="2:6" ht="15.75" hidden="1" thickBot="1">
      <c r="B108" s="127" t="s">
        <v>19</v>
      </c>
      <c r="C108" s="137"/>
      <c r="D108" s="138" t="e">
        <f>D105/C105-1</f>
        <v>#DIV/0!</v>
      </c>
      <c r="E108" s="138" t="e">
        <f>E105/D105-1</f>
        <v>#DIV/0!</v>
      </c>
      <c r="F108" s="138" t="e">
        <f>F105/E105-1</f>
        <v>#DIV/0!</v>
      </c>
    </row>
    <row r="109" spans="2:6" ht="15.75" hidden="1" thickBot="1">
      <c r="B109" s="127" t="s">
        <v>21</v>
      </c>
      <c r="C109" s="137"/>
      <c r="D109" s="138" t="e">
        <f>D106/C106-1</f>
        <v>#DIV/0!</v>
      </c>
      <c r="E109" s="138" t="e">
        <f t="shared" ref="E109:F110" si="10">E106/D106-1</f>
        <v>#DIV/0!</v>
      </c>
      <c r="F109" s="138" t="e">
        <f t="shared" si="10"/>
        <v>#DIV/0!</v>
      </c>
    </row>
    <row r="110" spans="2:6" ht="15.75" hidden="1" thickBot="1">
      <c r="B110" s="127" t="s">
        <v>22</v>
      </c>
      <c r="C110" s="137"/>
      <c r="D110" s="138" t="e">
        <f>D107/C107-1</f>
        <v>#DIV/0!</v>
      </c>
      <c r="E110" s="138" t="e">
        <f t="shared" si="10"/>
        <v>#DIV/0!</v>
      </c>
      <c r="F110" s="138" t="e">
        <f t="shared" si="10"/>
        <v>#DIV/0!</v>
      </c>
    </row>
    <row r="111" spans="2:6" ht="15.75" hidden="1" thickBot="1">
      <c r="B111" s="1768" t="s">
        <v>115</v>
      </c>
      <c r="C111" s="1769"/>
      <c r="D111" s="1769"/>
      <c r="E111" s="1769"/>
      <c r="F111" s="1770"/>
    </row>
    <row r="112" spans="2:6" ht="15.75" hidden="1" thickBot="1">
      <c r="B112" s="1777"/>
      <c r="C112" s="133">
        <v>2018</v>
      </c>
      <c r="D112" s="133">
        <v>2019</v>
      </c>
      <c r="E112" s="133">
        <v>2020</v>
      </c>
      <c r="F112" s="133">
        <v>2021</v>
      </c>
    </row>
    <row r="113" spans="2:6" ht="15.75" hidden="1" thickBot="1">
      <c r="B113" s="1778"/>
      <c r="C113" s="134" t="s">
        <v>7</v>
      </c>
      <c r="D113" s="134" t="s">
        <v>8</v>
      </c>
      <c r="E113" s="134" t="s">
        <v>8</v>
      </c>
      <c r="F113" s="134" t="s">
        <v>8</v>
      </c>
    </row>
    <row r="114" spans="2:6" ht="15.75" hidden="1" thickBot="1">
      <c r="B114" s="140" t="s">
        <v>23</v>
      </c>
      <c r="C114" s="141"/>
      <c r="D114" s="141"/>
      <c r="E114" s="141"/>
      <c r="F114" s="141"/>
    </row>
    <row r="115" spans="2:6" ht="15.75" hidden="1" thickBot="1">
      <c r="B115" s="142" t="s">
        <v>135</v>
      </c>
      <c r="C115" s="144"/>
      <c r="D115" s="154"/>
      <c r="E115" s="154"/>
      <c r="F115" s="154"/>
    </row>
    <row r="116" spans="2:6" ht="15.75" hidden="1" thickBot="1">
      <c r="B116" s="142" t="s">
        <v>136</v>
      </c>
      <c r="C116" s="144"/>
      <c r="D116" s="154"/>
      <c r="E116" s="154"/>
      <c r="F116" s="154"/>
    </row>
    <row r="117" spans="2:6" ht="24.75" hidden="1" thickBot="1">
      <c r="B117" s="140" t="s">
        <v>24</v>
      </c>
      <c r="C117" s="141"/>
      <c r="D117" s="141"/>
      <c r="E117" s="141"/>
      <c r="F117" s="141"/>
    </row>
    <row r="118" spans="2:6" ht="15.75" hidden="1" thickBot="1">
      <c r="B118" s="142" t="s">
        <v>135</v>
      </c>
      <c r="C118" s="144"/>
      <c r="D118" s="141"/>
      <c r="E118" s="141"/>
      <c r="F118" s="141"/>
    </row>
    <row r="119" spans="2:6" ht="15.75" hidden="1" thickBot="1">
      <c r="B119" s="142" t="s">
        <v>136</v>
      </c>
      <c r="C119" s="144"/>
      <c r="D119" s="141"/>
      <c r="E119" s="141"/>
      <c r="F119" s="141"/>
    </row>
    <row r="120" spans="2:6" ht="15.75" hidden="1" thickBot="1">
      <c r="B120" s="140" t="s">
        <v>25</v>
      </c>
      <c r="C120" s="144">
        <v>0</v>
      </c>
      <c r="D120" s="141">
        <v>0</v>
      </c>
      <c r="E120" s="141">
        <v>0</v>
      </c>
      <c r="F120" s="141">
        <v>0</v>
      </c>
    </row>
    <row r="121" spans="2:6" ht="15.75" hidden="1" thickBot="1">
      <c r="B121" s="142" t="s">
        <v>135</v>
      </c>
      <c r="C121" s="144"/>
      <c r="D121" s="141"/>
      <c r="E121" s="141"/>
      <c r="F121" s="141"/>
    </row>
    <row r="122" spans="2:6" ht="15.75" hidden="1" thickBot="1">
      <c r="B122" s="142" t="s">
        <v>136</v>
      </c>
      <c r="C122" s="144"/>
      <c r="D122" s="141"/>
      <c r="E122" s="141"/>
      <c r="F122" s="141"/>
    </row>
    <row r="123" spans="2:6" ht="15.75" hidden="1" thickBot="1">
      <c r="B123" s="140" t="s">
        <v>26</v>
      </c>
      <c r="C123" s="144"/>
      <c r="D123" s="141"/>
      <c r="E123" s="141"/>
      <c r="F123" s="141"/>
    </row>
    <row r="124" spans="2:6" ht="15.75" hidden="1" thickBot="1">
      <c r="B124" s="142" t="s">
        <v>135</v>
      </c>
      <c r="C124" s="144"/>
      <c r="D124" s="141"/>
      <c r="E124" s="141"/>
      <c r="F124" s="141"/>
    </row>
    <row r="125" spans="2:6" ht="15.75" hidden="1" thickBot="1">
      <c r="B125" s="142" t="s">
        <v>136</v>
      </c>
      <c r="C125" s="144"/>
      <c r="D125" s="141"/>
      <c r="E125" s="141"/>
      <c r="F125" s="141"/>
    </row>
    <row r="126" spans="2:6" ht="15.75" hidden="1" thickBot="1">
      <c r="B126" s="140" t="s">
        <v>27</v>
      </c>
      <c r="C126" s="144"/>
      <c r="D126" s="141"/>
      <c r="E126" s="141"/>
      <c r="F126" s="141"/>
    </row>
    <row r="127" spans="2:6" ht="15.75" hidden="1" thickBot="1">
      <c r="B127" s="142" t="s">
        <v>135</v>
      </c>
      <c r="C127" s="144"/>
      <c r="D127" s="141"/>
      <c r="E127" s="141"/>
      <c r="F127" s="141"/>
    </row>
    <row r="128" spans="2:6" ht="15.75" hidden="1" thickBot="1">
      <c r="B128" s="142" t="s">
        <v>136</v>
      </c>
      <c r="C128" s="144"/>
      <c r="D128" s="141"/>
      <c r="E128" s="141"/>
      <c r="F128" s="141"/>
    </row>
    <row r="129" spans="2:12" ht="15.75" hidden="1" thickBot="1">
      <c r="B129" s="140" t="s">
        <v>28</v>
      </c>
      <c r="C129" s="144">
        <v>0</v>
      </c>
      <c r="D129" s="141">
        <v>0</v>
      </c>
      <c r="E129" s="141">
        <v>0</v>
      </c>
      <c r="F129" s="141">
        <v>0</v>
      </c>
    </row>
    <row r="130" spans="2:12" ht="15.75" hidden="1" thickBot="1">
      <c r="B130" s="142" t="s">
        <v>135</v>
      </c>
      <c r="C130" s="144"/>
      <c r="D130" s="141"/>
      <c r="E130" s="141"/>
      <c r="F130" s="141"/>
    </row>
    <row r="131" spans="2:12" ht="15.75" hidden="1" thickBot="1">
      <c r="B131" s="142" t="s">
        <v>136</v>
      </c>
      <c r="C131" s="144"/>
      <c r="D131" s="141"/>
      <c r="E131" s="141"/>
      <c r="F131" s="141"/>
    </row>
    <row r="132" spans="2:12" ht="24.75" hidden="1" thickBot="1">
      <c r="B132" s="140" t="s">
        <v>29</v>
      </c>
      <c r="C132" s="144"/>
      <c r="D132" s="141"/>
      <c r="E132" s="141"/>
      <c r="F132" s="141"/>
    </row>
    <row r="133" spans="2:12" ht="15.75" hidden="1" thickBot="1">
      <c r="B133" s="142" t="s">
        <v>135</v>
      </c>
      <c r="C133" s="144"/>
      <c r="D133" s="141"/>
      <c r="E133" s="141"/>
      <c r="F133" s="141"/>
    </row>
    <row r="134" spans="2:12" ht="15.75" hidden="1" thickBot="1">
      <c r="B134" s="142" t="s">
        <v>136</v>
      </c>
      <c r="C134" s="144"/>
      <c r="D134" s="141"/>
      <c r="E134" s="141"/>
      <c r="F134" s="141"/>
    </row>
    <row r="135" spans="2:12" ht="15.75" hidden="1" thickBot="1">
      <c r="B135" s="155" t="s">
        <v>47</v>
      </c>
      <c r="C135" s="144">
        <f>C132+C129+C126+C123+C120+C117+C114</f>
        <v>0</v>
      </c>
      <c r="D135" s="144">
        <f t="shared" ref="D135:F135" si="11">D132+D129+D126+D123+D120+D117+D114</f>
        <v>0</v>
      </c>
      <c r="E135" s="144">
        <f t="shared" si="11"/>
        <v>0</v>
      </c>
      <c r="F135" s="144">
        <f t="shared" si="11"/>
        <v>0</v>
      </c>
    </row>
    <row r="136" spans="2:12" ht="15.75" hidden="1" thickBot="1">
      <c r="B136" s="149" t="s">
        <v>31</v>
      </c>
      <c r="C136" s="150">
        <f>IF(C135-C106=0,0,"Error")</f>
        <v>0</v>
      </c>
      <c r="D136" s="150">
        <f>IF(D135-D106=0,0,"Error")</f>
        <v>0</v>
      </c>
      <c r="E136" s="150">
        <f>IF(E135-E106=0,0,"Error")</f>
        <v>0</v>
      </c>
      <c r="F136" s="150">
        <f>IF(F135-F106=0,0,"Error")</f>
        <v>0</v>
      </c>
    </row>
    <row r="137" spans="2:12" ht="15.75" thickBot="1">
      <c r="B137" s="1788" t="s">
        <v>38</v>
      </c>
      <c r="C137" s="1789"/>
      <c r="D137" s="1789"/>
      <c r="E137" s="1789"/>
      <c r="F137" s="1790"/>
    </row>
    <row r="138" spans="2:12" ht="15.75" thickBot="1">
      <c r="B138" s="1788" t="s">
        <v>39</v>
      </c>
      <c r="C138" s="1789"/>
      <c r="D138" s="1789"/>
      <c r="E138" s="1789"/>
      <c r="F138" s="1790"/>
    </row>
    <row r="139" spans="2:12" ht="15.75" thickBot="1">
      <c r="B139" s="158" t="s">
        <v>48</v>
      </c>
      <c r="C139" s="1892" t="s">
        <v>2019</v>
      </c>
      <c r="D139" s="1893"/>
      <c r="E139" s="1894"/>
      <c r="F139" s="1895"/>
    </row>
    <row r="140" spans="2:12" ht="34.5" thickBot="1">
      <c r="B140" s="158" t="s">
        <v>65</v>
      </c>
      <c r="C140" s="131"/>
      <c r="D140" s="159" t="s">
        <v>137</v>
      </c>
      <c r="E140" s="1896" t="s">
        <v>2020</v>
      </c>
      <c r="F140" s="1897"/>
      <c r="H140" s="1898"/>
      <c r="I140" s="1898"/>
      <c r="J140" s="1898"/>
      <c r="K140" s="1898"/>
      <c r="L140" s="1898"/>
    </row>
    <row r="141" spans="2:12" ht="15.75" thickBot="1">
      <c r="B141" s="160"/>
      <c r="C141" s="1899"/>
      <c r="D141" s="1900"/>
      <c r="E141" s="1896"/>
      <c r="F141" s="1897"/>
      <c r="H141" s="1898"/>
      <c r="I141" s="1898"/>
      <c r="J141" s="1898"/>
      <c r="K141" s="1898"/>
      <c r="L141" s="1898"/>
    </row>
    <row r="142" spans="2:12" ht="15.75" thickBot="1">
      <c r="B142" s="127" t="s">
        <v>14</v>
      </c>
      <c r="C142" s="1892" t="s">
        <v>2019</v>
      </c>
      <c r="D142" s="1893"/>
      <c r="E142" s="1894"/>
      <c r="F142" s="1895"/>
      <c r="H142" s="1898"/>
      <c r="I142" s="1898"/>
      <c r="J142" s="1898"/>
      <c r="K142" s="1898"/>
      <c r="L142" s="1898"/>
    </row>
    <row r="143" spans="2:12" ht="15.75" thickBot="1">
      <c r="B143" s="127" t="s">
        <v>15</v>
      </c>
      <c r="C143" s="1883" t="s">
        <v>1244</v>
      </c>
      <c r="D143" s="1831"/>
      <c r="E143" s="1831"/>
      <c r="F143" s="1832"/>
    </row>
    <row r="144" spans="2:12">
      <c r="B144" s="1777"/>
      <c r="C144" s="133">
        <v>2022</v>
      </c>
      <c r="D144" s="133">
        <v>2023</v>
      </c>
      <c r="E144" s="133">
        <v>2024</v>
      </c>
      <c r="F144" s="133">
        <v>2025</v>
      </c>
    </row>
    <row r="145" spans="2:12" ht="15.75" thickBot="1">
      <c r="B145" s="1778"/>
      <c r="C145" s="134" t="s">
        <v>7</v>
      </c>
      <c r="D145" s="134" t="s">
        <v>8</v>
      </c>
      <c r="E145" s="134" t="s">
        <v>8</v>
      </c>
      <c r="F145" s="134" t="s">
        <v>8</v>
      </c>
    </row>
    <row r="146" spans="2:12" ht="15.75" thickBot="1">
      <c r="B146" s="127" t="s">
        <v>16</v>
      </c>
      <c r="C146" s="135">
        <v>10</v>
      </c>
      <c r="D146" s="135">
        <v>30</v>
      </c>
      <c r="E146" s="135">
        <v>30</v>
      </c>
      <c r="F146" s="135">
        <v>30</v>
      </c>
    </row>
    <row r="147" spans="2:12" ht="15.75" thickBot="1">
      <c r="B147" s="127" t="s">
        <v>17</v>
      </c>
      <c r="C147" s="136">
        <f>C165</f>
        <v>1000</v>
      </c>
      <c r="D147" s="136">
        <f>D165</f>
        <v>1000</v>
      </c>
      <c r="E147" s="136">
        <f t="shared" ref="E147:F147" si="12">E165</f>
        <v>1000</v>
      </c>
      <c r="F147" s="136">
        <f t="shared" si="12"/>
        <v>1000</v>
      </c>
    </row>
    <row r="148" spans="2:12" ht="15.75" thickBot="1">
      <c r="B148" s="127" t="s">
        <v>18</v>
      </c>
      <c r="C148" s="136">
        <f>C147/C146</f>
        <v>100</v>
      </c>
      <c r="D148" s="136">
        <f t="shared" ref="D148:F148" si="13">D147/D146</f>
        <v>33.333333333333336</v>
      </c>
      <c r="E148" s="136">
        <f t="shared" si="13"/>
        <v>33.333333333333336</v>
      </c>
      <c r="F148" s="136">
        <f t="shared" si="13"/>
        <v>33.333333333333336</v>
      </c>
    </row>
    <row r="149" spans="2:12" ht="15.75" thickBot="1">
      <c r="B149" s="127" t="s">
        <v>19</v>
      </c>
      <c r="C149" s="137" t="s">
        <v>20</v>
      </c>
      <c r="D149" s="138">
        <f>D146/C146-1</f>
        <v>2</v>
      </c>
      <c r="E149" s="138">
        <f t="shared" ref="E149:F151" si="14">E146/D146-1</f>
        <v>0</v>
      </c>
      <c r="F149" s="138">
        <f t="shared" si="14"/>
        <v>0</v>
      </c>
      <c r="H149" s="139"/>
      <c r="I149" s="139"/>
      <c r="J149" s="139"/>
      <c r="K149" s="139"/>
      <c r="L149" s="139"/>
    </row>
    <row r="150" spans="2:12" ht="15.75" thickBot="1">
      <c r="B150" s="127" t="s">
        <v>21</v>
      </c>
      <c r="C150" s="137" t="s">
        <v>20</v>
      </c>
      <c r="D150" s="138">
        <f>D147/C147-1</f>
        <v>0</v>
      </c>
      <c r="E150" s="138">
        <f t="shared" si="14"/>
        <v>0</v>
      </c>
      <c r="F150" s="138">
        <f t="shared" si="14"/>
        <v>0</v>
      </c>
    </row>
    <row r="151" spans="2:12" ht="15.75" thickBot="1">
      <c r="B151" s="127" t="s">
        <v>22</v>
      </c>
      <c r="C151" s="137" t="s">
        <v>20</v>
      </c>
      <c r="D151" s="138">
        <f>D148/C148-1</f>
        <v>-0.66666666666666663</v>
      </c>
      <c r="E151" s="138">
        <f t="shared" si="14"/>
        <v>0</v>
      </c>
      <c r="F151" s="138">
        <f t="shared" si="14"/>
        <v>0</v>
      </c>
    </row>
    <row r="152" spans="2:12" ht="15.75" thickBot="1">
      <c r="B152" s="1768" t="s">
        <v>100</v>
      </c>
      <c r="C152" s="1769"/>
      <c r="D152" s="1769"/>
      <c r="E152" s="1769"/>
      <c r="F152" s="1770"/>
    </row>
    <row r="153" spans="2:12">
      <c r="B153" s="1777"/>
      <c r="C153" s="133">
        <v>2022</v>
      </c>
      <c r="D153" s="133">
        <v>2023</v>
      </c>
      <c r="E153" s="133">
        <v>2024</v>
      </c>
      <c r="F153" s="133">
        <v>2025</v>
      </c>
    </row>
    <row r="154" spans="2:12" ht="15.75" thickBot="1">
      <c r="B154" s="1778"/>
      <c r="C154" s="134" t="s">
        <v>7</v>
      </c>
      <c r="D154" s="134" t="s">
        <v>8</v>
      </c>
      <c r="E154" s="134" t="s">
        <v>8</v>
      </c>
      <c r="F154" s="134" t="s">
        <v>8</v>
      </c>
    </row>
    <row r="155" spans="2:12" ht="15.75" thickBot="1">
      <c r="B155" s="140" t="s">
        <v>41</v>
      </c>
      <c r="C155" s="141">
        <f>C156+C157+C158+C159</f>
        <v>0</v>
      </c>
      <c r="D155" s="141">
        <f t="shared" ref="D155:F155" si="15">D156+D157+D158+D159</f>
        <v>0</v>
      </c>
      <c r="E155" s="141">
        <f t="shared" si="15"/>
        <v>0</v>
      </c>
      <c r="F155" s="141">
        <f t="shared" si="15"/>
        <v>0</v>
      </c>
    </row>
    <row r="156" spans="2:12" ht="15.75" thickBot="1">
      <c r="B156" s="142" t="s">
        <v>135</v>
      </c>
      <c r="C156" s="141"/>
      <c r="D156" s="141"/>
      <c r="E156" s="141"/>
      <c r="F156" s="141"/>
    </row>
    <row r="157" spans="2:12" ht="15.75" thickBot="1">
      <c r="B157" s="142" t="s">
        <v>140</v>
      </c>
      <c r="C157" s="141"/>
      <c r="D157" s="141"/>
      <c r="E157" s="141"/>
      <c r="F157" s="141"/>
    </row>
    <row r="158" spans="2:12" ht="15.75" thickBot="1">
      <c r="B158" s="142" t="s">
        <v>141</v>
      </c>
      <c r="C158" s="141"/>
      <c r="D158" s="141"/>
      <c r="E158" s="141"/>
      <c r="F158" s="141"/>
    </row>
    <row r="159" spans="2:12" ht="15.75" thickBot="1">
      <c r="B159" s="142" t="s">
        <v>142</v>
      </c>
      <c r="C159" s="141"/>
      <c r="D159" s="141"/>
      <c r="E159" s="141"/>
      <c r="F159" s="141"/>
    </row>
    <row r="160" spans="2:12" ht="15.75" thickBot="1">
      <c r="B160" s="140" t="s">
        <v>42</v>
      </c>
      <c r="C160" s="144">
        <f>C161+C162+C163+C164</f>
        <v>1000</v>
      </c>
      <c r="D160" s="144">
        <f>D161+D162+D163+D164</f>
        <v>1000</v>
      </c>
      <c r="E160" s="144">
        <f t="shared" ref="E160:F160" si="16">E161+E162+E163+E164</f>
        <v>1000</v>
      </c>
      <c r="F160" s="144">
        <f t="shared" si="16"/>
        <v>1000</v>
      </c>
    </row>
    <row r="161" spans="2:12" ht="15.75" thickBot="1">
      <c r="B161" s="142" t="s">
        <v>135</v>
      </c>
      <c r="C161" s="144">
        <v>1000</v>
      </c>
      <c r="D161" s="141">
        <v>1000</v>
      </c>
      <c r="E161" s="141">
        <v>1000</v>
      </c>
      <c r="F161" s="141">
        <v>1000</v>
      </c>
    </row>
    <row r="162" spans="2:12" ht="15.75" thickBot="1">
      <c r="B162" s="142" t="s">
        <v>140</v>
      </c>
      <c r="C162" s="144"/>
      <c r="D162" s="141"/>
      <c r="E162" s="141"/>
      <c r="F162" s="141"/>
    </row>
    <row r="163" spans="2:12" ht="15.75" thickBot="1">
      <c r="B163" s="142" t="s">
        <v>141</v>
      </c>
      <c r="C163" s="144"/>
      <c r="D163" s="141"/>
      <c r="E163" s="141"/>
      <c r="F163" s="141"/>
    </row>
    <row r="164" spans="2:12" ht="15.75" thickBot="1">
      <c r="B164" s="142" t="s">
        <v>142</v>
      </c>
      <c r="C164" s="144"/>
      <c r="D164" s="141"/>
      <c r="E164" s="141"/>
      <c r="F164" s="141"/>
    </row>
    <row r="165" spans="2:12" ht="15.75" thickBot="1">
      <c r="B165" s="161" t="s">
        <v>30</v>
      </c>
      <c r="C165" s="144">
        <f>C155+C160</f>
        <v>1000</v>
      </c>
      <c r="D165" s="144">
        <f t="shared" ref="D165:F165" si="17">D155+D160</f>
        <v>1000</v>
      </c>
      <c r="E165" s="144">
        <f t="shared" si="17"/>
        <v>1000</v>
      </c>
      <c r="F165" s="144">
        <f t="shared" si="17"/>
        <v>1000</v>
      </c>
    </row>
    <row r="166" spans="2:12" ht="34.5" hidden="1" thickBot="1">
      <c r="B166" s="158" t="s">
        <v>32</v>
      </c>
      <c r="C166" s="158" t="s">
        <v>177</v>
      </c>
      <c r="D166" s="162" t="s">
        <v>137</v>
      </c>
      <c r="E166" s="1809"/>
      <c r="F166" s="1810"/>
    </row>
    <row r="167" spans="2:12" ht="15.75" hidden="1" thickBot="1">
      <c r="B167" s="127" t="s">
        <v>14</v>
      </c>
      <c r="C167" s="1782" t="s">
        <v>53</v>
      </c>
      <c r="D167" s="1783"/>
      <c r="E167" s="1783"/>
      <c r="F167" s="1784"/>
    </row>
    <row r="168" spans="2:12" ht="15.75" hidden="1" thickBot="1">
      <c r="B168" s="127" t="s">
        <v>15</v>
      </c>
      <c r="C168" s="1797" t="s">
        <v>178</v>
      </c>
      <c r="D168" s="1791"/>
      <c r="E168" s="1791"/>
      <c r="F168" s="1792"/>
    </row>
    <row r="169" spans="2:12" hidden="1">
      <c r="B169" s="1777"/>
      <c r="C169" s="133">
        <v>2021</v>
      </c>
      <c r="D169" s="133">
        <v>2022</v>
      </c>
      <c r="E169" s="133">
        <v>2023</v>
      </c>
      <c r="F169" s="133">
        <v>2024</v>
      </c>
    </row>
    <row r="170" spans="2:12" ht="15.75" hidden="1" thickBot="1">
      <c r="B170" s="1778"/>
      <c r="C170" s="134" t="s">
        <v>7</v>
      </c>
      <c r="D170" s="134" t="s">
        <v>8</v>
      </c>
      <c r="E170" s="134" t="s">
        <v>8</v>
      </c>
      <c r="F170" s="134" t="s">
        <v>8</v>
      </c>
    </row>
    <row r="171" spans="2:12" ht="15.75" hidden="1" thickBot="1">
      <c r="B171" s="127" t="s">
        <v>16</v>
      </c>
      <c r="C171" s="127"/>
      <c r="D171" s="137">
        <v>0</v>
      </c>
      <c r="E171" s="127"/>
      <c r="F171" s="127"/>
    </row>
    <row r="172" spans="2:12" ht="15.75" hidden="1" thickBot="1">
      <c r="B172" s="127" t="s">
        <v>17</v>
      </c>
      <c r="C172" s="136"/>
      <c r="D172" s="136">
        <f>D190</f>
        <v>0</v>
      </c>
      <c r="E172" s="136"/>
      <c r="F172" s="136"/>
    </row>
    <row r="173" spans="2:12" ht="15.75" hidden="1" thickBot="1">
      <c r="B173" s="127" t="s">
        <v>18</v>
      </c>
      <c r="C173" s="136" t="e">
        <f>C172/C171</f>
        <v>#DIV/0!</v>
      </c>
      <c r="D173" s="136" t="e">
        <f t="shared" ref="D173:F173" si="18">D172/D171</f>
        <v>#DIV/0!</v>
      </c>
      <c r="E173" s="136" t="e">
        <f t="shared" si="18"/>
        <v>#DIV/0!</v>
      </c>
      <c r="F173" s="136" t="e">
        <f t="shared" si="18"/>
        <v>#DIV/0!</v>
      </c>
    </row>
    <row r="174" spans="2:12" ht="15.75" hidden="1" thickBot="1">
      <c r="B174" s="127" t="s">
        <v>19</v>
      </c>
      <c r="C174" s="137" t="s">
        <v>20</v>
      </c>
      <c r="D174" s="138" t="e">
        <f>D171/C171-1</f>
        <v>#DIV/0!</v>
      </c>
      <c r="E174" s="138" t="e">
        <f t="shared" ref="E174:F176" si="19">E171/D171-1</f>
        <v>#DIV/0!</v>
      </c>
      <c r="F174" s="138" t="e">
        <f t="shared" si="19"/>
        <v>#DIV/0!</v>
      </c>
      <c r="H174" s="139"/>
      <c r="I174" s="139"/>
      <c r="J174" s="139"/>
      <c r="K174" s="139"/>
      <c r="L174" s="139"/>
    </row>
    <row r="175" spans="2:12" ht="15.75" hidden="1" thickBot="1">
      <c r="B175" s="127" t="s">
        <v>21</v>
      </c>
      <c r="C175" s="137" t="s">
        <v>20</v>
      </c>
      <c r="D175" s="138" t="e">
        <f>D172/C172-1</f>
        <v>#DIV/0!</v>
      </c>
      <c r="E175" s="138" t="e">
        <f t="shared" si="19"/>
        <v>#DIV/0!</v>
      </c>
      <c r="F175" s="138" t="e">
        <f t="shared" si="19"/>
        <v>#DIV/0!</v>
      </c>
    </row>
    <row r="176" spans="2:12" ht="15.75" hidden="1" thickBot="1">
      <c r="B176" s="127" t="s">
        <v>22</v>
      </c>
      <c r="C176" s="137" t="s">
        <v>20</v>
      </c>
      <c r="D176" s="138" t="e">
        <f>D173/C173-1</f>
        <v>#DIV/0!</v>
      </c>
      <c r="E176" s="138" t="e">
        <f t="shared" si="19"/>
        <v>#DIV/0!</v>
      </c>
      <c r="F176" s="138" t="e">
        <f t="shared" si="19"/>
        <v>#DIV/0!</v>
      </c>
    </row>
    <row r="177" spans="2:6" ht="15.75" hidden="1" thickBot="1">
      <c r="B177" s="1768" t="s">
        <v>116</v>
      </c>
      <c r="C177" s="1769"/>
      <c r="D177" s="1769"/>
      <c r="E177" s="1769"/>
      <c r="F177" s="1770"/>
    </row>
    <row r="178" spans="2:6" hidden="1">
      <c r="B178" s="1777"/>
      <c r="C178" s="133">
        <v>2019</v>
      </c>
      <c r="D178" s="133">
        <v>2020</v>
      </c>
      <c r="E178" s="133">
        <v>2021</v>
      </c>
      <c r="F178" s="133">
        <v>2022</v>
      </c>
    </row>
    <row r="179" spans="2:6" ht="15.75" hidden="1" thickBot="1">
      <c r="B179" s="1778"/>
      <c r="C179" s="134" t="s">
        <v>7</v>
      </c>
      <c r="D179" s="134" t="s">
        <v>8</v>
      </c>
      <c r="E179" s="134" t="s">
        <v>8</v>
      </c>
      <c r="F179" s="134" t="s">
        <v>8</v>
      </c>
    </row>
    <row r="180" spans="2:6" ht="15.75" hidden="1" thickBot="1">
      <c r="B180" s="140" t="s">
        <v>41</v>
      </c>
      <c r="C180" s="141">
        <f>C181+C182+C183+C184</f>
        <v>0</v>
      </c>
      <c r="D180" s="141">
        <f t="shared" ref="D180:F180" si="20">D181+D182+D183+D184</f>
        <v>0</v>
      </c>
      <c r="E180" s="141">
        <f t="shared" si="20"/>
        <v>0</v>
      </c>
      <c r="F180" s="141">
        <f t="shared" si="20"/>
        <v>0</v>
      </c>
    </row>
    <row r="181" spans="2:6" ht="15.75" hidden="1" thickBot="1">
      <c r="B181" s="142" t="s">
        <v>135</v>
      </c>
      <c r="C181" s="141"/>
      <c r="D181" s="141"/>
      <c r="E181" s="141"/>
      <c r="F181" s="141"/>
    </row>
    <row r="182" spans="2:6" ht="15.75" hidden="1" thickBot="1">
      <c r="B182" s="142" t="s">
        <v>140</v>
      </c>
      <c r="C182" s="141"/>
      <c r="D182" s="141"/>
      <c r="E182" s="141"/>
      <c r="F182" s="141"/>
    </row>
    <row r="183" spans="2:6" ht="15.75" hidden="1" thickBot="1">
      <c r="B183" s="142" t="s">
        <v>141</v>
      </c>
      <c r="C183" s="141"/>
      <c r="D183" s="141"/>
      <c r="E183" s="141"/>
      <c r="F183" s="141"/>
    </row>
    <row r="184" spans="2:6" ht="15.75" hidden="1" thickBot="1">
      <c r="B184" s="142" t="s">
        <v>142</v>
      </c>
      <c r="C184" s="141"/>
      <c r="D184" s="141"/>
      <c r="E184" s="141"/>
      <c r="F184" s="141"/>
    </row>
    <row r="185" spans="2:6" ht="15.75" hidden="1" thickBot="1">
      <c r="B185" s="140" t="s">
        <v>42</v>
      </c>
      <c r="C185" s="144">
        <f>C186+C187+C188+C189</f>
        <v>0</v>
      </c>
      <c r="D185" s="144">
        <f t="shared" ref="D185:F185" si="21">D186+D187+D188+D189</f>
        <v>0</v>
      </c>
      <c r="E185" s="144">
        <f t="shared" si="21"/>
        <v>0</v>
      </c>
      <c r="F185" s="144">
        <f t="shared" si="21"/>
        <v>0</v>
      </c>
    </row>
    <row r="186" spans="2:6" ht="15.75" hidden="1" thickBot="1">
      <c r="B186" s="142" t="s">
        <v>135</v>
      </c>
      <c r="C186" s="144"/>
      <c r="D186" s="163">
        <v>0</v>
      </c>
      <c r="E186" s="141"/>
      <c r="F186" s="141"/>
    </row>
    <row r="187" spans="2:6" ht="15.75" hidden="1" thickBot="1">
      <c r="B187" s="142" t="s">
        <v>140</v>
      </c>
      <c r="C187" s="144"/>
      <c r="D187" s="141"/>
      <c r="E187" s="141"/>
      <c r="F187" s="141"/>
    </row>
    <row r="188" spans="2:6" ht="15.75" hidden="1" thickBot="1">
      <c r="B188" s="142" t="s">
        <v>141</v>
      </c>
      <c r="C188" s="144"/>
      <c r="D188" s="141"/>
      <c r="E188" s="141"/>
      <c r="F188" s="141"/>
    </row>
    <row r="189" spans="2:6" ht="15.75" hidden="1" thickBot="1">
      <c r="B189" s="142" t="s">
        <v>142</v>
      </c>
      <c r="C189" s="144"/>
      <c r="D189" s="141"/>
      <c r="E189" s="141"/>
      <c r="F189" s="141"/>
    </row>
    <row r="190" spans="2:6" ht="15.75" hidden="1" thickBot="1">
      <c r="B190" s="161" t="s">
        <v>143</v>
      </c>
      <c r="C190" s="144">
        <f>C180+C185</f>
        <v>0</v>
      </c>
      <c r="D190" s="144">
        <f t="shared" ref="D190:F190" si="22">D180+D185</f>
        <v>0</v>
      </c>
      <c r="E190" s="144">
        <f t="shared" si="22"/>
        <v>0</v>
      </c>
      <c r="F190" s="144">
        <f t="shared" si="22"/>
        <v>0</v>
      </c>
    </row>
    <row r="191" spans="2:6" ht="34.5" hidden="1" thickBot="1">
      <c r="B191" s="158" t="s">
        <v>63</v>
      </c>
      <c r="C191" s="164"/>
      <c r="D191" s="165" t="s">
        <v>137</v>
      </c>
      <c r="E191" s="166"/>
      <c r="F191" s="167"/>
    </row>
    <row r="192" spans="2:6" ht="15.75" hidden="1" thickBot="1">
      <c r="B192" s="127" t="s">
        <v>14</v>
      </c>
      <c r="C192" s="1782"/>
      <c r="D192" s="1783"/>
      <c r="E192" s="1783"/>
      <c r="F192" s="1784"/>
    </row>
    <row r="193" spans="2:12" ht="15.75" hidden="1" thickBot="1">
      <c r="B193" s="127" t="s">
        <v>15</v>
      </c>
      <c r="C193" s="1797"/>
      <c r="D193" s="1791"/>
      <c r="E193" s="1791"/>
      <c r="F193" s="1792"/>
    </row>
    <row r="194" spans="2:12" hidden="1">
      <c r="B194" s="1777"/>
      <c r="C194" s="133">
        <v>2018</v>
      </c>
      <c r="D194" s="133">
        <v>2019</v>
      </c>
      <c r="E194" s="133">
        <v>2020</v>
      </c>
      <c r="F194" s="133">
        <v>2021</v>
      </c>
    </row>
    <row r="195" spans="2:12" ht="15.75" hidden="1" thickBot="1">
      <c r="B195" s="1778"/>
      <c r="C195" s="134" t="s">
        <v>7</v>
      </c>
      <c r="D195" s="134" t="s">
        <v>8</v>
      </c>
      <c r="E195" s="134" t="s">
        <v>8</v>
      </c>
      <c r="F195" s="134" t="s">
        <v>8</v>
      </c>
    </row>
    <row r="196" spans="2:12" ht="15.75" hidden="1" thickBot="1">
      <c r="B196" s="127" t="s">
        <v>16</v>
      </c>
      <c r="C196" s="127"/>
      <c r="D196" s="127"/>
      <c r="E196" s="127"/>
      <c r="F196" s="127"/>
    </row>
    <row r="197" spans="2:12" ht="15.75" hidden="1" thickBot="1">
      <c r="B197" s="127" t="s">
        <v>17</v>
      </c>
      <c r="C197" s="136">
        <f>C215</f>
        <v>0</v>
      </c>
      <c r="D197" s="136">
        <f t="shared" ref="D197:F197" si="23">D215</f>
        <v>0</v>
      </c>
      <c r="E197" s="136">
        <f t="shared" si="23"/>
        <v>0</v>
      </c>
      <c r="F197" s="136">
        <f t="shared" si="23"/>
        <v>0</v>
      </c>
    </row>
    <row r="198" spans="2:12" ht="15.75" hidden="1" thickBot="1">
      <c r="B198" s="127" t="s">
        <v>18</v>
      </c>
      <c r="C198" s="136" t="e">
        <f>C197/C196</f>
        <v>#DIV/0!</v>
      </c>
      <c r="D198" s="136" t="e">
        <f t="shared" ref="D198:F198" si="24">D197/D196</f>
        <v>#DIV/0!</v>
      </c>
      <c r="E198" s="136" t="e">
        <f t="shared" si="24"/>
        <v>#DIV/0!</v>
      </c>
      <c r="F198" s="136" t="e">
        <f t="shared" si="24"/>
        <v>#DIV/0!</v>
      </c>
    </row>
    <row r="199" spans="2:12" ht="15.75" hidden="1" thickBot="1">
      <c r="B199" s="127" t="s">
        <v>19</v>
      </c>
      <c r="C199" s="137" t="s">
        <v>20</v>
      </c>
      <c r="D199" s="138" t="e">
        <f>D196/C196-1</f>
        <v>#DIV/0!</v>
      </c>
      <c r="E199" s="138" t="e">
        <f t="shared" ref="E199:F201" si="25">E196/D196-1</f>
        <v>#DIV/0!</v>
      </c>
      <c r="F199" s="138" t="e">
        <f t="shared" si="25"/>
        <v>#DIV/0!</v>
      </c>
      <c r="H199" s="139"/>
      <c r="I199" s="139"/>
      <c r="J199" s="139"/>
      <c r="K199" s="139"/>
      <c r="L199" s="139"/>
    </row>
    <row r="200" spans="2:12" ht="15.75" hidden="1" thickBot="1">
      <c r="B200" s="127" t="s">
        <v>21</v>
      </c>
      <c r="C200" s="137" t="s">
        <v>20</v>
      </c>
      <c r="D200" s="138" t="e">
        <f>D197/C197-1</f>
        <v>#DIV/0!</v>
      </c>
      <c r="E200" s="138" t="e">
        <f t="shared" si="25"/>
        <v>#DIV/0!</v>
      </c>
      <c r="F200" s="138" t="e">
        <f t="shared" si="25"/>
        <v>#DIV/0!</v>
      </c>
    </row>
    <row r="201" spans="2:12" ht="15.75" hidden="1" thickBot="1">
      <c r="B201" s="127" t="s">
        <v>22</v>
      </c>
      <c r="C201" s="137" t="s">
        <v>20</v>
      </c>
      <c r="D201" s="138" t="e">
        <f>D198/C198-1</f>
        <v>#DIV/0!</v>
      </c>
      <c r="E201" s="138" t="e">
        <f t="shared" si="25"/>
        <v>#DIV/0!</v>
      </c>
      <c r="F201" s="138" t="e">
        <f t="shared" si="25"/>
        <v>#DIV/0!</v>
      </c>
    </row>
    <row r="202" spans="2:12" ht="15.75" hidden="1" thickBot="1">
      <c r="B202" s="1768" t="s">
        <v>149</v>
      </c>
      <c r="C202" s="1769"/>
      <c r="D202" s="1769"/>
      <c r="E202" s="1769"/>
      <c r="F202" s="1770"/>
    </row>
    <row r="203" spans="2:12" hidden="1">
      <c r="B203" s="1777"/>
      <c r="C203" s="133">
        <v>2018</v>
      </c>
      <c r="D203" s="133">
        <v>2019</v>
      </c>
      <c r="E203" s="133">
        <v>2020</v>
      </c>
      <c r="F203" s="133">
        <v>2021</v>
      </c>
    </row>
    <row r="204" spans="2:12" ht="15.75" hidden="1" thickBot="1">
      <c r="B204" s="1778"/>
      <c r="C204" s="134" t="s">
        <v>7</v>
      </c>
      <c r="D204" s="134" t="s">
        <v>8</v>
      </c>
      <c r="E204" s="134" t="s">
        <v>8</v>
      </c>
      <c r="F204" s="134" t="s">
        <v>8</v>
      </c>
    </row>
    <row r="205" spans="2:12" ht="15.75" hidden="1" thickBot="1">
      <c r="B205" s="140" t="s">
        <v>41</v>
      </c>
      <c r="C205" s="141">
        <f>C206+C207+C208+C209</f>
        <v>0</v>
      </c>
      <c r="D205" s="141">
        <f t="shared" ref="D205:F205" si="26">D206+D207+D208+D209</f>
        <v>0</v>
      </c>
      <c r="E205" s="141">
        <f t="shared" si="26"/>
        <v>0</v>
      </c>
      <c r="F205" s="141">
        <f t="shared" si="26"/>
        <v>0</v>
      </c>
    </row>
    <row r="206" spans="2:12" ht="15.75" hidden="1" thickBot="1">
      <c r="B206" s="142" t="s">
        <v>135</v>
      </c>
      <c r="C206" s="141"/>
      <c r="D206" s="141"/>
      <c r="E206" s="141"/>
      <c r="F206" s="141"/>
    </row>
    <row r="207" spans="2:12" ht="15.75" hidden="1" thickBot="1">
      <c r="B207" s="142" t="s">
        <v>140</v>
      </c>
      <c r="C207" s="141"/>
      <c r="D207" s="141"/>
      <c r="E207" s="141"/>
      <c r="F207" s="141"/>
    </row>
    <row r="208" spans="2:12" ht="15.75" hidden="1" thickBot="1">
      <c r="B208" s="142" t="s">
        <v>141</v>
      </c>
      <c r="C208" s="141"/>
      <c r="D208" s="141"/>
      <c r="E208" s="141"/>
      <c r="F208" s="141"/>
    </row>
    <row r="209" spans="2:6" ht="15.75" hidden="1" thickBot="1">
      <c r="B209" s="142" t="s">
        <v>142</v>
      </c>
      <c r="C209" s="141"/>
      <c r="D209" s="141"/>
      <c r="E209" s="141"/>
      <c r="F209" s="141"/>
    </row>
    <row r="210" spans="2:6" ht="15.75" hidden="1" thickBot="1">
      <c r="B210" s="140" t="s">
        <v>42</v>
      </c>
      <c r="C210" s="144">
        <f>C211+C212+C213+C214</f>
        <v>0</v>
      </c>
      <c r="D210" s="144">
        <f t="shared" ref="D210:F210" si="27">D211+D212+D213+D214</f>
        <v>0</v>
      </c>
      <c r="E210" s="144">
        <f t="shared" si="27"/>
        <v>0</v>
      </c>
      <c r="F210" s="144">
        <f t="shared" si="27"/>
        <v>0</v>
      </c>
    </row>
    <row r="211" spans="2:6" ht="15.75" hidden="1" thickBot="1">
      <c r="B211" s="142" t="s">
        <v>135</v>
      </c>
      <c r="C211" s="144"/>
      <c r="D211" s="141"/>
      <c r="E211" s="141"/>
      <c r="F211" s="141"/>
    </row>
    <row r="212" spans="2:6" ht="15.75" hidden="1" thickBot="1">
      <c r="B212" s="142" t="s">
        <v>140</v>
      </c>
      <c r="C212" s="144"/>
      <c r="D212" s="141"/>
      <c r="E212" s="141"/>
      <c r="F212" s="141"/>
    </row>
    <row r="213" spans="2:6" ht="15.75" hidden="1" thickBot="1">
      <c r="B213" s="142" t="s">
        <v>141</v>
      </c>
      <c r="C213" s="144"/>
      <c r="D213" s="141"/>
      <c r="E213" s="141"/>
      <c r="F213" s="141"/>
    </row>
    <row r="214" spans="2:6" ht="15.75" hidden="1" thickBot="1">
      <c r="B214" s="142" t="s">
        <v>142</v>
      </c>
      <c r="C214" s="144"/>
      <c r="D214" s="141"/>
      <c r="E214" s="141"/>
      <c r="F214" s="141"/>
    </row>
    <row r="215" spans="2:6" ht="15.75" hidden="1" thickBot="1">
      <c r="B215" s="148" t="s">
        <v>150</v>
      </c>
      <c r="C215" s="144">
        <f>C205+C210</f>
        <v>0</v>
      </c>
      <c r="D215" s="144">
        <f t="shared" ref="D215:F215" si="28">D205+D210</f>
        <v>0</v>
      </c>
      <c r="E215" s="144">
        <f t="shared" si="28"/>
        <v>0</v>
      </c>
      <c r="F215" s="144">
        <f t="shared" si="28"/>
        <v>0</v>
      </c>
    </row>
    <row r="216" spans="2:6" ht="15.75" hidden="1" thickBot="1">
      <c r="B216" s="168" t="s">
        <v>43</v>
      </c>
      <c r="C216" s="1807"/>
      <c r="D216" s="1809"/>
      <c r="E216" s="1809"/>
      <c r="F216" s="1810"/>
    </row>
    <row r="217" spans="2:6" ht="34.5" hidden="1" thickBot="1">
      <c r="B217" s="158" t="s">
        <v>105</v>
      </c>
      <c r="C217" s="164"/>
      <c r="D217" s="165" t="s">
        <v>137</v>
      </c>
      <c r="E217" s="166"/>
      <c r="F217" s="167"/>
    </row>
    <row r="218" spans="2:6" ht="15.75" hidden="1" thickBot="1">
      <c r="B218" s="127" t="s">
        <v>14</v>
      </c>
      <c r="C218" s="1782"/>
      <c r="D218" s="1783"/>
      <c r="E218" s="1783"/>
      <c r="F218" s="1784"/>
    </row>
    <row r="219" spans="2:6" ht="15.75" hidden="1" thickBot="1">
      <c r="B219" s="127" t="s">
        <v>15</v>
      </c>
      <c r="C219" s="1817"/>
      <c r="D219" s="1791"/>
      <c r="E219" s="1791"/>
      <c r="F219" s="1792"/>
    </row>
    <row r="220" spans="2:6" hidden="1">
      <c r="B220" s="1777"/>
      <c r="C220" s="133">
        <v>2021</v>
      </c>
      <c r="D220" s="133">
        <v>2022</v>
      </c>
      <c r="E220" s="133">
        <v>2023</v>
      </c>
      <c r="F220" s="133">
        <v>2024</v>
      </c>
    </row>
    <row r="221" spans="2:6" ht="15.75" hidden="1" thickBot="1">
      <c r="B221" s="1778"/>
      <c r="C221" s="134" t="s">
        <v>7</v>
      </c>
      <c r="D221" s="134" t="s">
        <v>8</v>
      </c>
      <c r="E221" s="134" t="s">
        <v>8</v>
      </c>
      <c r="F221" s="134" t="s">
        <v>8</v>
      </c>
    </row>
    <row r="222" spans="2:6" ht="15.75" hidden="1" thickBot="1">
      <c r="B222" s="127" t="s">
        <v>16</v>
      </c>
      <c r="C222" s="127">
        <v>0</v>
      </c>
      <c r="D222" s="137">
        <v>0</v>
      </c>
      <c r="E222" s="137">
        <v>0</v>
      </c>
      <c r="F222" s="127">
        <v>0</v>
      </c>
    </row>
    <row r="223" spans="2:6" ht="15.75" hidden="1" thickBot="1">
      <c r="B223" s="127" t="s">
        <v>17</v>
      </c>
      <c r="C223" s="136">
        <f>C241</f>
        <v>0</v>
      </c>
      <c r="D223" s="136">
        <f t="shared" ref="D223:F223" si="29">D241</f>
        <v>0</v>
      </c>
      <c r="E223" s="136">
        <f t="shared" si="29"/>
        <v>0</v>
      </c>
      <c r="F223" s="136">
        <f t="shared" si="29"/>
        <v>0</v>
      </c>
    </row>
    <row r="224" spans="2:6" ht="15.75" hidden="1" thickBot="1">
      <c r="B224" s="127" t="s">
        <v>18</v>
      </c>
      <c r="C224" s="136" t="e">
        <f>C223/C222</f>
        <v>#DIV/0!</v>
      </c>
      <c r="D224" s="136" t="e">
        <f t="shared" ref="D224:F224" si="30">D223/D222</f>
        <v>#DIV/0!</v>
      </c>
      <c r="E224" s="136" t="e">
        <f t="shared" si="30"/>
        <v>#DIV/0!</v>
      </c>
      <c r="F224" s="136" t="e">
        <f t="shared" si="30"/>
        <v>#DIV/0!</v>
      </c>
    </row>
    <row r="225" spans="2:12" ht="15.75" hidden="1" thickBot="1">
      <c r="B225" s="127" t="s">
        <v>19</v>
      </c>
      <c r="C225" s="137" t="s">
        <v>20</v>
      </c>
      <c r="D225" s="138" t="e">
        <f>D222/C222-1</f>
        <v>#DIV/0!</v>
      </c>
      <c r="E225" s="138" t="e">
        <f t="shared" ref="E225:F227" si="31">E222/D222-1</f>
        <v>#DIV/0!</v>
      </c>
      <c r="F225" s="138" t="e">
        <f t="shared" si="31"/>
        <v>#DIV/0!</v>
      </c>
      <c r="H225" s="139"/>
      <c r="I225" s="139"/>
      <c r="J225" s="139"/>
      <c r="K225" s="139"/>
      <c r="L225" s="139"/>
    </row>
    <row r="226" spans="2:12" ht="15.75" hidden="1" thickBot="1">
      <c r="B226" s="127" t="s">
        <v>21</v>
      </c>
      <c r="C226" s="137" t="s">
        <v>20</v>
      </c>
      <c r="D226" s="138" t="e">
        <f>D223/C223-1</f>
        <v>#DIV/0!</v>
      </c>
      <c r="E226" s="138" t="e">
        <f t="shared" si="31"/>
        <v>#DIV/0!</v>
      </c>
      <c r="F226" s="138" t="e">
        <f t="shared" si="31"/>
        <v>#DIV/0!</v>
      </c>
    </row>
    <row r="227" spans="2:12" ht="15.75" hidden="1" thickBot="1">
      <c r="B227" s="127" t="s">
        <v>22</v>
      </c>
      <c r="C227" s="137" t="s">
        <v>20</v>
      </c>
      <c r="D227" s="138" t="e">
        <f>D224/C224-1</f>
        <v>#DIV/0!</v>
      </c>
      <c r="E227" s="138" t="e">
        <f t="shared" si="31"/>
        <v>#DIV/0!</v>
      </c>
      <c r="F227" s="138" t="e">
        <f t="shared" si="31"/>
        <v>#DIV/0!</v>
      </c>
    </row>
    <row r="228" spans="2:12" ht="15.75" hidden="1" thickBot="1">
      <c r="B228" s="1768" t="s">
        <v>99</v>
      </c>
      <c r="C228" s="1769"/>
      <c r="D228" s="1769"/>
      <c r="E228" s="1769"/>
      <c r="F228" s="1770"/>
    </row>
    <row r="229" spans="2:12" hidden="1">
      <c r="B229" s="1777"/>
      <c r="C229" s="133">
        <v>2021</v>
      </c>
      <c r="D229" s="133">
        <v>2022</v>
      </c>
      <c r="E229" s="133">
        <v>2023</v>
      </c>
      <c r="F229" s="133">
        <v>2024</v>
      </c>
    </row>
    <row r="230" spans="2:12" ht="15.75" hidden="1" thickBot="1">
      <c r="B230" s="1778"/>
      <c r="C230" s="134" t="s">
        <v>7</v>
      </c>
      <c r="D230" s="134" t="s">
        <v>8</v>
      </c>
      <c r="E230" s="134" t="s">
        <v>8</v>
      </c>
      <c r="F230" s="134" t="s">
        <v>8</v>
      </c>
    </row>
    <row r="231" spans="2:12" ht="15.75" hidden="1" thickBot="1">
      <c r="B231" s="140" t="s">
        <v>41</v>
      </c>
      <c r="C231" s="141">
        <f>C232+C233+C234+C235</f>
        <v>0</v>
      </c>
      <c r="D231" s="141">
        <f t="shared" ref="D231:F231" si="32">D232+D233+D234+D235</f>
        <v>0</v>
      </c>
      <c r="E231" s="141">
        <f t="shared" si="32"/>
        <v>0</v>
      </c>
      <c r="F231" s="141">
        <f t="shared" si="32"/>
        <v>0</v>
      </c>
    </row>
    <row r="232" spans="2:12" ht="15.75" hidden="1" thickBot="1">
      <c r="B232" s="142" t="s">
        <v>135</v>
      </c>
      <c r="C232" s="141"/>
      <c r="D232" s="141"/>
      <c r="E232" s="141"/>
      <c r="F232" s="141"/>
    </row>
    <row r="233" spans="2:12" ht="15.75" hidden="1" thickBot="1">
      <c r="B233" s="142" t="s">
        <v>140</v>
      </c>
      <c r="C233" s="141"/>
      <c r="D233" s="141"/>
      <c r="E233" s="141"/>
      <c r="F233" s="141"/>
    </row>
    <row r="234" spans="2:12" ht="15.75" hidden="1" thickBot="1">
      <c r="B234" s="142" t="s">
        <v>141</v>
      </c>
      <c r="C234" s="141"/>
      <c r="D234" s="141"/>
      <c r="E234" s="141"/>
      <c r="F234" s="141"/>
    </row>
    <row r="235" spans="2:12" ht="15.75" hidden="1" thickBot="1">
      <c r="B235" s="142" t="s">
        <v>142</v>
      </c>
      <c r="C235" s="141"/>
      <c r="D235" s="141"/>
      <c r="E235" s="141"/>
      <c r="F235" s="141"/>
    </row>
    <row r="236" spans="2:12" ht="15.75" hidden="1" thickBot="1">
      <c r="B236" s="140" t="s">
        <v>42</v>
      </c>
      <c r="C236" s="144">
        <f>C237+C238+C239+C240</f>
        <v>0</v>
      </c>
      <c r="D236" s="144">
        <f t="shared" ref="D236:F236" si="33">D237+D238+D239+D240</f>
        <v>0</v>
      </c>
      <c r="E236" s="144">
        <f t="shared" si="33"/>
        <v>0</v>
      </c>
      <c r="F236" s="144">
        <f t="shared" si="33"/>
        <v>0</v>
      </c>
    </row>
    <row r="237" spans="2:12" ht="15.75" hidden="1" thickBot="1">
      <c r="B237" s="142" t="s">
        <v>135</v>
      </c>
      <c r="C237" s="144"/>
      <c r="D237" s="144">
        <v>0</v>
      </c>
      <c r="E237" s="144">
        <v>0</v>
      </c>
      <c r="F237" s="144"/>
    </row>
    <row r="238" spans="2:12" ht="15.75" hidden="1" thickBot="1">
      <c r="B238" s="142" t="s">
        <v>140</v>
      </c>
      <c r="C238" s="144"/>
      <c r="D238" s="144"/>
      <c r="E238" s="144"/>
      <c r="F238" s="144"/>
    </row>
    <row r="239" spans="2:12" ht="15.75" hidden="1" thickBot="1">
      <c r="B239" s="142" t="s">
        <v>141</v>
      </c>
      <c r="C239" s="144"/>
      <c r="D239" s="144"/>
      <c r="E239" s="144"/>
      <c r="F239" s="144"/>
    </row>
    <row r="240" spans="2:12" ht="15.75" hidden="1" thickBot="1">
      <c r="B240" s="142" t="s">
        <v>142</v>
      </c>
      <c r="C240" s="144"/>
      <c r="D240" s="144"/>
      <c r="E240" s="144"/>
      <c r="F240" s="144"/>
    </row>
    <row r="241" spans="2:12" ht="15.75" hidden="1" thickBot="1">
      <c r="B241" s="148" t="s">
        <v>47</v>
      </c>
      <c r="C241" s="144">
        <f>C231+C236</f>
        <v>0</v>
      </c>
      <c r="D241" s="144">
        <f t="shared" ref="D241:F241" si="34">D231+D236</f>
        <v>0</v>
      </c>
      <c r="E241" s="144">
        <f t="shared" si="34"/>
        <v>0</v>
      </c>
      <c r="F241" s="144">
        <f t="shared" si="34"/>
        <v>0</v>
      </c>
    </row>
    <row r="242" spans="2:12" ht="15.75" hidden="1" thickBot="1">
      <c r="B242" s="1788" t="s">
        <v>44</v>
      </c>
      <c r="C242" s="1789"/>
      <c r="D242" s="1789"/>
      <c r="E242" s="1789"/>
      <c r="F242" s="1790"/>
    </row>
    <row r="243" spans="2:12" ht="15.75" hidden="1" thickBot="1">
      <c r="B243" s="1788" t="s">
        <v>45</v>
      </c>
      <c r="C243" s="1789"/>
      <c r="D243" s="1789"/>
      <c r="E243" s="1789"/>
      <c r="F243" s="1790"/>
    </row>
    <row r="244" spans="2:12" ht="15.75" hidden="1" thickBot="1">
      <c r="B244" s="158" t="s">
        <v>48</v>
      </c>
      <c r="C244" s="1901"/>
      <c r="D244" s="1902"/>
      <c r="E244" s="1902"/>
      <c r="F244" s="1903"/>
    </row>
    <row r="245" spans="2:12" ht="34.5" hidden="1" thickBot="1">
      <c r="B245" s="158" t="s">
        <v>65</v>
      </c>
      <c r="C245" s="158"/>
      <c r="D245" s="162" t="s">
        <v>137</v>
      </c>
      <c r="E245" s="1809"/>
      <c r="F245" s="1810"/>
      <c r="H245" s="1898"/>
      <c r="I245" s="1898"/>
      <c r="J245" s="1898"/>
      <c r="K245" s="1898"/>
      <c r="L245" s="1898"/>
    </row>
    <row r="246" spans="2:12" ht="15.75" hidden="1" thickBot="1">
      <c r="B246" s="160"/>
      <c r="C246" s="1807"/>
      <c r="D246" s="1808"/>
      <c r="E246" s="1809"/>
      <c r="F246" s="1810"/>
      <c r="H246" s="1898"/>
      <c r="I246" s="1898"/>
      <c r="J246" s="1898"/>
      <c r="K246" s="1898"/>
      <c r="L246" s="1898"/>
    </row>
    <row r="247" spans="2:12" ht="15.75" hidden="1" thickBot="1">
      <c r="B247" s="127" t="s">
        <v>14</v>
      </c>
      <c r="C247" s="1782"/>
      <c r="D247" s="1783"/>
      <c r="E247" s="1783"/>
      <c r="F247" s="1784"/>
      <c r="H247" s="1898"/>
      <c r="I247" s="1898"/>
      <c r="J247" s="1898"/>
      <c r="K247" s="1898"/>
      <c r="L247" s="1898"/>
    </row>
    <row r="248" spans="2:12" ht="15.75" hidden="1" thickBot="1">
      <c r="B248" s="127" t="s">
        <v>15</v>
      </c>
      <c r="C248" s="1797"/>
      <c r="D248" s="1791"/>
      <c r="E248" s="1791"/>
      <c r="F248" s="1792"/>
    </row>
    <row r="249" spans="2:12" hidden="1">
      <c r="B249" s="1777"/>
      <c r="C249" s="133">
        <v>2021</v>
      </c>
      <c r="D249" s="133">
        <v>2022</v>
      </c>
      <c r="E249" s="133">
        <v>2023</v>
      </c>
      <c r="F249" s="133">
        <v>2024</v>
      </c>
    </row>
    <row r="250" spans="2:12" ht="15.75" hidden="1" thickBot="1">
      <c r="B250" s="1778"/>
      <c r="C250" s="134" t="s">
        <v>7</v>
      </c>
      <c r="D250" s="134" t="s">
        <v>8</v>
      </c>
      <c r="E250" s="134" t="s">
        <v>8</v>
      </c>
      <c r="F250" s="134" t="s">
        <v>8</v>
      </c>
    </row>
    <row r="251" spans="2:12" ht="15.75" hidden="1" thickBot="1">
      <c r="B251" s="127" t="s">
        <v>16</v>
      </c>
      <c r="C251" s="136"/>
      <c r="D251" s="136"/>
      <c r="E251" s="136"/>
      <c r="F251" s="136"/>
    </row>
    <row r="252" spans="2:12" ht="15.75" hidden="1" thickBot="1">
      <c r="B252" s="127" t="s">
        <v>17</v>
      </c>
      <c r="C252" s="136">
        <f>C315-C277</f>
        <v>0</v>
      </c>
      <c r="D252" s="136">
        <f t="shared" ref="D252:E252" si="35">D315-D277</f>
        <v>0</v>
      </c>
      <c r="E252" s="136">
        <f t="shared" si="35"/>
        <v>0</v>
      </c>
      <c r="F252" s="136">
        <f>F270</f>
        <v>0</v>
      </c>
    </row>
    <row r="253" spans="2:12" ht="15.75" hidden="1" thickBot="1">
      <c r="B253" s="127" t="s">
        <v>18</v>
      </c>
      <c r="C253" s="136" t="e">
        <f>C252/C251</f>
        <v>#DIV/0!</v>
      </c>
      <c r="D253" s="136" t="e">
        <f t="shared" ref="D253:F253" si="36">D252/D251</f>
        <v>#DIV/0!</v>
      </c>
      <c r="E253" s="136" t="e">
        <f t="shared" si="36"/>
        <v>#DIV/0!</v>
      </c>
      <c r="F253" s="136" t="e">
        <f t="shared" si="36"/>
        <v>#DIV/0!</v>
      </c>
    </row>
    <row r="254" spans="2:12" ht="15.75" hidden="1" thickBot="1">
      <c r="B254" s="127" t="s">
        <v>19</v>
      </c>
      <c r="C254" s="137" t="s">
        <v>20</v>
      </c>
      <c r="D254" s="138" t="e">
        <f>D251/C251-1</f>
        <v>#DIV/0!</v>
      </c>
      <c r="E254" s="138" t="e">
        <f t="shared" ref="E254:F256" si="37">E251/D251-1</f>
        <v>#DIV/0!</v>
      </c>
      <c r="F254" s="138" t="e">
        <f t="shared" si="37"/>
        <v>#DIV/0!</v>
      </c>
      <c r="H254" s="139"/>
      <c r="I254" s="139"/>
      <c r="J254" s="139"/>
      <c r="K254" s="139"/>
      <c r="L254" s="139"/>
    </row>
    <row r="255" spans="2:12" ht="15.75" hidden="1" thickBot="1">
      <c r="B255" s="127" t="s">
        <v>21</v>
      </c>
      <c r="C255" s="137" t="s">
        <v>20</v>
      </c>
      <c r="D255" s="138" t="e">
        <f>D252/C252-1</f>
        <v>#DIV/0!</v>
      </c>
      <c r="E255" s="138" t="e">
        <f t="shared" si="37"/>
        <v>#DIV/0!</v>
      </c>
      <c r="F255" s="138" t="e">
        <f t="shared" si="37"/>
        <v>#DIV/0!</v>
      </c>
    </row>
    <row r="256" spans="2:12" ht="15.75" hidden="1" thickBot="1">
      <c r="B256" s="127" t="s">
        <v>22</v>
      </c>
      <c r="C256" s="137" t="s">
        <v>20</v>
      </c>
      <c r="D256" s="138" t="e">
        <f>D253/C253-1</f>
        <v>#DIV/0!</v>
      </c>
      <c r="E256" s="138" t="e">
        <f t="shared" si="37"/>
        <v>#DIV/0!</v>
      </c>
      <c r="F256" s="138" t="e">
        <f t="shared" si="37"/>
        <v>#DIV/0!</v>
      </c>
    </row>
    <row r="257" spans="2:6" ht="15.75" hidden="1" thickBot="1">
      <c r="B257" s="1768" t="s">
        <v>100</v>
      </c>
      <c r="C257" s="1769"/>
      <c r="D257" s="1769"/>
      <c r="E257" s="1769"/>
      <c r="F257" s="1770"/>
    </row>
    <row r="258" spans="2:6" hidden="1">
      <c r="B258" s="1777"/>
      <c r="C258" s="133">
        <v>2021</v>
      </c>
      <c r="D258" s="133">
        <v>2022</v>
      </c>
      <c r="E258" s="133">
        <v>2023</v>
      </c>
      <c r="F258" s="133">
        <v>2024</v>
      </c>
    </row>
    <row r="259" spans="2:6" ht="15.75" hidden="1" thickBot="1">
      <c r="B259" s="1778"/>
      <c r="C259" s="134" t="s">
        <v>7</v>
      </c>
      <c r="D259" s="134" t="s">
        <v>8</v>
      </c>
      <c r="E259" s="134" t="s">
        <v>8</v>
      </c>
      <c r="F259" s="134" t="s">
        <v>8</v>
      </c>
    </row>
    <row r="260" spans="2:6" ht="15.75" hidden="1" thickBot="1">
      <c r="B260" s="140" t="s">
        <v>41</v>
      </c>
      <c r="C260" s="141">
        <f>C261+C262+C263+C264</f>
        <v>0</v>
      </c>
      <c r="D260" s="141">
        <f t="shared" ref="D260:F260" si="38">D261+D262+D263+D264</f>
        <v>0</v>
      </c>
      <c r="E260" s="141">
        <f t="shared" si="38"/>
        <v>0</v>
      </c>
      <c r="F260" s="141">
        <f t="shared" si="38"/>
        <v>0</v>
      </c>
    </row>
    <row r="261" spans="2:6" ht="15.75" hidden="1" thickBot="1">
      <c r="B261" s="142" t="s">
        <v>135</v>
      </c>
      <c r="C261" s="141"/>
      <c r="D261" s="141"/>
      <c r="E261" s="141"/>
      <c r="F261" s="141"/>
    </row>
    <row r="262" spans="2:6" ht="15.75" hidden="1" thickBot="1">
      <c r="B262" s="142" t="s">
        <v>140</v>
      </c>
      <c r="C262" s="141"/>
      <c r="D262" s="141"/>
      <c r="E262" s="141"/>
      <c r="F262" s="141"/>
    </row>
    <row r="263" spans="2:6" ht="15.75" hidden="1" thickBot="1">
      <c r="B263" s="142" t="s">
        <v>141</v>
      </c>
      <c r="C263" s="141"/>
      <c r="D263" s="141"/>
      <c r="E263" s="141"/>
      <c r="F263" s="141"/>
    </row>
    <row r="264" spans="2:6" ht="15.75" hidden="1" thickBot="1">
      <c r="B264" s="142" t="s">
        <v>142</v>
      </c>
      <c r="C264" s="141"/>
      <c r="D264" s="141"/>
      <c r="E264" s="141"/>
      <c r="F264" s="141"/>
    </row>
    <row r="265" spans="2:6" ht="15.75" hidden="1" thickBot="1">
      <c r="B265" s="140" t="s">
        <v>42</v>
      </c>
      <c r="C265" s="144">
        <f>C266+C267+C268+C269</f>
        <v>0</v>
      </c>
      <c r="D265" s="144">
        <f t="shared" ref="D265:F265" si="39">D266+D267+D268+D269</f>
        <v>0</v>
      </c>
      <c r="E265" s="144">
        <f t="shared" si="39"/>
        <v>0</v>
      </c>
      <c r="F265" s="144">
        <f t="shared" si="39"/>
        <v>0</v>
      </c>
    </row>
    <row r="266" spans="2:6" ht="15.75" hidden="1" thickBot="1">
      <c r="B266" s="142" t="s">
        <v>135</v>
      </c>
      <c r="C266" s="144"/>
      <c r="D266" s="141"/>
      <c r="E266" s="141"/>
      <c r="F266" s="141">
        <v>0</v>
      </c>
    </row>
    <row r="267" spans="2:6" ht="15.75" hidden="1" thickBot="1">
      <c r="B267" s="142" t="s">
        <v>140</v>
      </c>
      <c r="C267" s="144"/>
      <c r="D267" s="141"/>
      <c r="E267" s="141"/>
      <c r="F267" s="141"/>
    </row>
    <row r="268" spans="2:6" ht="15.75" hidden="1" thickBot="1">
      <c r="B268" s="142" t="s">
        <v>141</v>
      </c>
      <c r="C268" s="144"/>
      <c r="D268" s="141"/>
      <c r="E268" s="141"/>
      <c r="F268" s="141"/>
    </row>
    <row r="269" spans="2:6" ht="15.75" hidden="1" thickBot="1">
      <c r="B269" s="142" t="s">
        <v>142</v>
      </c>
      <c r="C269" s="144"/>
      <c r="D269" s="141"/>
      <c r="E269" s="141"/>
      <c r="F269" s="141"/>
    </row>
    <row r="270" spans="2:6" ht="15.75" hidden="1" thickBot="1">
      <c r="B270" s="161" t="s">
        <v>30</v>
      </c>
      <c r="C270" s="144">
        <f>C260+C265</f>
        <v>0</v>
      </c>
      <c r="D270" s="144">
        <f t="shared" ref="D270:F270" si="40">D260+D265</f>
        <v>0</v>
      </c>
      <c r="E270" s="144">
        <f t="shared" si="40"/>
        <v>0</v>
      </c>
      <c r="F270" s="144">
        <f t="shared" si="40"/>
        <v>0</v>
      </c>
    </row>
    <row r="271" spans="2:6" ht="34.5" hidden="1" thickBot="1">
      <c r="B271" s="158" t="s">
        <v>32</v>
      </c>
      <c r="C271" s="158"/>
      <c r="D271" s="162" t="s">
        <v>137</v>
      </c>
      <c r="E271" s="1809"/>
      <c r="F271" s="1810"/>
    </row>
    <row r="272" spans="2:6" ht="15.75" hidden="1" thickBot="1">
      <c r="B272" s="127" t="s">
        <v>14</v>
      </c>
      <c r="C272" s="1782"/>
      <c r="D272" s="1783"/>
      <c r="E272" s="1783"/>
      <c r="F272" s="1784"/>
    </row>
    <row r="273" spans="2:12" ht="15.75" hidden="1" thickBot="1">
      <c r="B273" s="127" t="s">
        <v>15</v>
      </c>
      <c r="C273" s="1797"/>
      <c r="D273" s="1791"/>
      <c r="E273" s="1791"/>
      <c r="F273" s="1792"/>
    </row>
    <row r="274" spans="2:12" hidden="1">
      <c r="B274" s="1777"/>
      <c r="C274" s="133">
        <v>2021</v>
      </c>
      <c r="D274" s="133">
        <v>2022</v>
      </c>
      <c r="E274" s="133">
        <v>2023</v>
      </c>
      <c r="F274" s="133">
        <v>2024</v>
      </c>
    </row>
    <row r="275" spans="2:12" ht="15.75" hidden="1" thickBot="1">
      <c r="B275" s="1778"/>
      <c r="C275" s="134" t="s">
        <v>7</v>
      </c>
      <c r="D275" s="134" t="s">
        <v>8</v>
      </c>
      <c r="E275" s="134" t="s">
        <v>8</v>
      </c>
      <c r="F275" s="134" t="s">
        <v>8</v>
      </c>
    </row>
    <row r="276" spans="2:12" ht="15.75" hidden="1" thickBot="1">
      <c r="B276" s="127" t="s">
        <v>16</v>
      </c>
      <c r="C276" s="127"/>
      <c r="D276" s="127"/>
      <c r="E276" s="127"/>
      <c r="F276" s="127"/>
    </row>
    <row r="277" spans="2:12" ht="15.75" hidden="1" thickBot="1">
      <c r="B277" s="127" t="s">
        <v>17</v>
      </c>
      <c r="C277" s="136"/>
      <c r="D277" s="136"/>
      <c r="E277" s="136"/>
      <c r="F277" s="136"/>
    </row>
    <row r="278" spans="2:12" ht="15.75" hidden="1" thickBot="1">
      <c r="B278" s="127" t="s">
        <v>18</v>
      </c>
      <c r="C278" s="136" t="e">
        <f>C277/C276</f>
        <v>#DIV/0!</v>
      </c>
      <c r="D278" s="136" t="e">
        <f t="shared" ref="D278:F278" si="41">D277/D276</f>
        <v>#DIV/0!</v>
      </c>
      <c r="E278" s="136" t="e">
        <f t="shared" si="41"/>
        <v>#DIV/0!</v>
      </c>
      <c r="F278" s="136" t="e">
        <f t="shared" si="41"/>
        <v>#DIV/0!</v>
      </c>
    </row>
    <row r="279" spans="2:12" ht="15.75" hidden="1" thickBot="1">
      <c r="B279" s="127" t="s">
        <v>19</v>
      </c>
      <c r="C279" s="137" t="s">
        <v>20</v>
      </c>
      <c r="D279" s="138" t="e">
        <f>D276/C276-1</f>
        <v>#DIV/0!</v>
      </c>
      <c r="E279" s="138" t="e">
        <f t="shared" ref="E279:F281" si="42">E276/D276-1</f>
        <v>#DIV/0!</v>
      </c>
      <c r="F279" s="138" t="e">
        <f t="shared" si="42"/>
        <v>#DIV/0!</v>
      </c>
      <c r="H279" s="139"/>
      <c r="I279" s="139"/>
      <c r="J279" s="139"/>
      <c r="K279" s="139"/>
      <c r="L279" s="139"/>
    </row>
    <row r="280" spans="2:12" ht="15.75" hidden="1" thickBot="1">
      <c r="B280" s="127" t="s">
        <v>21</v>
      </c>
      <c r="C280" s="137" t="s">
        <v>20</v>
      </c>
      <c r="D280" s="138" t="e">
        <f>D277/C277-1</f>
        <v>#DIV/0!</v>
      </c>
      <c r="E280" s="138" t="e">
        <f t="shared" si="42"/>
        <v>#DIV/0!</v>
      </c>
      <c r="F280" s="138" t="e">
        <f t="shared" si="42"/>
        <v>#DIV/0!</v>
      </c>
    </row>
    <row r="281" spans="2:12" ht="15.75" hidden="1" thickBot="1">
      <c r="B281" s="127" t="s">
        <v>22</v>
      </c>
      <c r="C281" s="137" t="s">
        <v>20</v>
      </c>
      <c r="D281" s="138" t="e">
        <f>D278/C278-1</f>
        <v>#DIV/0!</v>
      </c>
      <c r="E281" s="138" t="e">
        <f t="shared" si="42"/>
        <v>#DIV/0!</v>
      </c>
      <c r="F281" s="138" t="e">
        <f t="shared" si="42"/>
        <v>#DIV/0!</v>
      </c>
    </row>
    <row r="282" spans="2:12" ht="15.75" hidden="1" thickBot="1">
      <c r="B282" s="1768" t="s">
        <v>116</v>
      </c>
      <c r="C282" s="1769"/>
      <c r="D282" s="1769"/>
      <c r="E282" s="1769"/>
      <c r="F282" s="1770"/>
    </row>
    <row r="283" spans="2:12" hidden="1">
      <c r="B283" s="1777"/>
      <c r="C283" s="133">
        <v>2021</v>
      </c>
      <c r="D283" s="133">
        <v>2022</v>
      </c>
      <c r="E283" s="133">
        <v>2023</v>
      </c>
      <c r="F283" s="133">
        <v>2024</v>
      </c>
    </row>
    <row r="284" spans="2:12" ht="15.75" hidden="1" thickBot="1">
      <c r="B284" s="1778"/>
      <c r="C284" s="134" t="s">
        <v>7</v>
      </c>
      <c r="D284" s="134" t="s">
        <v>8</v>
      </c>
      <c r="E284" s="134" t="s">
        <v>8</v>
      </c>
      <c r="F284" s="134" t="s">
        <v>8</v>
      </c>
    </row>
    <row r="285" spans="2:12" ht="15.75" hidden="1" thickBot="1">
      <c r="B285" s="140" t="s">
        <v>41</v>
      </c>
      <c r="C285" s="141">
        <f>C286+C287+C288+C289</f>
        <v>0</v>
      </c>
      <c r="D285" s="141">
        <f t="shared" ref="D285:F285" si="43">D286+D287+D288+D289</f>
        <v>0</v>
      </c>
      <c r="E285" s="141">
        <f t="shared" si="43"/>
        <v>0</v>
      </c>
      <c r="F285" s="141">
        <f t="shared" si="43"/>
        <v>0</v>
      </c>
    </row>
    <row r="286" spans="2:12" ht="15.75" hidden="1" thickBot="1">
      <c r="B286" s="142" t="s">
        <v>135</v>
      </c>
      <c r="C286" s="141"/>
      <c r="D286" s="141"/>
      <c r="E286" s="141"/>
      <c r="F286" s="141"/>
    </row>
    <row r="287" spans="2:12" ht="15.75" hidden="1" thickBot="1">
      <c r="B287" s="142" t="s">
        <v>140</v>
      </c>
      <c r="C287" s="141"/>
      <c r="D287" s="141"/>
      <c r="E287" s="141"/>
      <c r="F287" s="141"/>
    </row>
    <row r="288" spans="2:12" ht="15.75" hidden="1" thickBot="1">
      <c r="B288" s="142" t="s">
        <v>141</v>
      </c>
      <c r="C288" s="141"/>
      <c r="D288" s="141"/>
      <c r="E288" s="141"/>
      <c r="F288" s="141"/>
    </row>
    <row r="289" spans="2:12" ht="15.75" hidden="1" thickBot="1">
      <c r="B289" s="142" t="s">
        <v>142</v>
      </c>
      <c r="C289" s="141"/>
      <c r="D289" s="141"/>
      <c r="E289" s="141"/>
      <c r="F289" s="141"/>
    </row>
    <row r="290" spans="2:12" ht="15.75" hidden="1" thickBot="1">
      <c r="B290" s="140" t="s">
        <v>42</v>
      </c>
      <c r="C290" s="144">
        <f>C291+C292+C293+C294</f>
        <v>0</v>
      </c>
      <c r="D290" s="144">
        <f t="shared" ref="D290:F290" si="44">D291+D292+D293+D294</f>
        <v>0</v>
      </c>
      <c r="E290" s="144">
        <f t="shared" si="44"/>
        <v>0</v>
      </c>
      <c r="F290" s="144">
        <f t="shared" si="44"/>
        <v>0</v>
      </c>
    </row>
    <row r="291" spans="2:12" ht="15.75" hidden="1" thickBot="1">
      <c r="B291" s="142" t="s">
        <v>135</v>
      </c>
      <c r="C291" s="144"/>
      <c r="D291" s="141"/>
      <c r="E291" s="141"/>
      <c r="F291" s="141"/>
    </row>
    <row r="292" spans="2:12" ht="15.75" hidden="1" thickBot="1">
      <c r="B292" s="142" t="s">
        <v>140</v>
      </c>
      <c r="C292" s="144"/>
      <c r="D292" s="141"/>
      <c r="E292" s="141"/>
      <c r="F292" s="141"/>
    </row>
    <row r="293" spans="2:12" ht="15.75" hidden="1" thickBot="1">
      <c r="B293" s="142" t="s">
        <v>141</v>
      </c>
      <c r="C293" s="144"/>
      <c r="D293" s="141"/>
      <c r="E293" s="141"/>
      <c r="F293" s="141"/>
    </row>
    <row r="294" spans="2:12" ht="15.75" hidden="1" thickBot="1">
      <c r="B294" s="142" t="s">
        <v>142</v>
      </c>
      <c r="C294" s="144"/>
      <c r="D294" s="141"/>
      <c r="E294" s="141"/>
      <c r="F294" s="141"/>
    </row>
    <row r="295" spans="2:12" ht="15.75" hidden="1" thickBot="1">
      <c r="B295" s="161" t="s">
        <v>143</v>
      </c>
      <c r="C295" s="144">
        <f>C285+C290</f>
        <v>0</v>
      </c>
      <c r="D295" s="144">
        <f t="shared" ref="D295:F295" si="45">D285+D290</f>
        <v>0</v>
      </c>
      <c r="E295" s="144">
        <f t="shared" si="45"/>
        <v>0</v>
      </c>
      <c r="F295" s="144">
        <f t="shared" si="45"/>
        <v>0</v>
      </c>
    </row>
    <row r="296" spans="2:12" ht="34.5" hidden="1" thickBot="1">
      <c r="B296" s="158" t="s">
        <v>63</v>
      </c>
      <c r="C296" s="164"/>
      <c r="D296" s="165" t="s">
        <v>137</v>
      </c>
      <c r="E296" s="166"/>
      <c r="F296" s="167"/>
    </row>
    <row r="297" spans="2:12" ht="15.75" hidden="1" thickBot="1">
      <c r="B297" s="127" t="s">
        <v>14</v>
      </c>
      <c r="C297" s="1782"/>
      <c r="D297" s="1783"/>
      <c r="E297" s="1783"/>
      <c r="F297" s="1784"/>
    </row>
    <row r="298" spans="2:12" ht="15.75" hidden="1" thickBot="1">
      <c r="B298" s="127" t="s">
        <v>15</v>
      </c>
      <c r="C298" s="1797"/>
      <c r="D298" s="1791"/>
      <c r="E298" s="1791"/>
      <c r="F298" s="1792"/>
    </row>
    <row r="299" spans="2:12" hidden="1">
      <c r="B299" s="1777"/>
      <c r="C299" s="133">
        <v>2021</v>
      </c>
      <c r="D299" s="133">
        <v>2022</v>
      </c>
      <c r="E299" s="133">
        <v>2023</v>
      </c>
      <c r="F299" s="133">
        <v>2024</v>
      </c>
    </row>
    <row r="300" spans="2:12" ht="15.75" hidden="1" thickBot="1">
      <c r="B300" s="1778"/>
      <c r="C300" s="134" t="s">
        <v>7</v>
      </c>
      <c r="D300" s="134" t="s">
        <v>8</v>
      </c>
      <c r="E300" s="134" t="s">
        <v>8</v>
      </c>
      <c r="F300" s="134" t="s">
        <v>8</v>
      </c>
    </row>
    <row r="301" spans="2:12" ht="15.75" hidden="1" thickBot="1">
      <c r="B301" s="127" t="s">
        <v>16</v>
      </c>
      <c r="C301" s="127"/>
      <c r="D301" s="127"/>
      <c r="E301" s="127"/>
      <c r="F301" s="127"/>
    </row>
    <row r="302" spans="2:12" ht="15.75" hidden="1" thickBot="1">
      <c r="B302" s="127" t="s">
        <v>17</v>
      </c>
      <c r="C302" s="136">
        <f>C320</f>
        <v>0</v>
      </c>
      <c r="D302" s="136">
        <f t="shared" ref="D302:F302" si="46">D320</f>
        <v>0</v>
      </c>
      <c r="E302" s="136">
        <f t="shared" si="46"/>
        <v>0</v>
      </c>
      <c r="F302" s="136">
        <f t="shared" si="46"/>
        <v>0</v>
      </c>
    </row>
    <row r="303" spans="2:12" ht="15.75" hidden="1" thickBot="1">
      <c r="B303" s="127" t="s">
        <v>18</v>
      </c>
      <c r="C303" s="136" t="e">
        <f>C302/C301</f>
        <v>#DIV/0!</v>
      </c>
      <c r="D303" s="136" t="e">
        <f t="shared" ref="D303:F303" si="47">D302/D301</f>
        <v>#DIV/0!</v>
      </c>
      <c r="E303" s="136" t="e">
        <f t="shared" si="47"/>
        <v>#DIV/0!</v>
      </c>
      <c r="F303" s="136" t="e">
        <f t="shared" si="47"/>
        <v>#DIV/0!</v>
      </c>
    </row>
    <row r="304" spans="2:12" ht="15.75" hidden="1" thickBot="1">
      <c r="B304" s="127" t="s">
        <v>19</v>
      </c>
      <c r="C304" s="137" t="s">
        <v>20</v>
      </c>
      <c r="D304" s="138" t="e">
        <f>D301/C301-1</f>
        <v>#DIV/0!</v>
      </c>
      <c r="E304" s="138" t="e">
        <f t="shared" ref="E304:F306" si="48">E301/D301-1</f>
        <v>#DIV/0!</v>
      </c>
      <c r="F304" s="138" t="e">
        <f t="shared" si="48"/>
        <v>#DIV/0!</v>
      </c>
      <c r="H304" s="139"/>
      <c r="I304" s="139"/>
      <c r="J304" s="139"/>
      <c r="K304" s="139"/>
      <c r="L304" s="139"/>
    </row>
    <row r="305" spans="2:6" ht="15.75" hidden="1" thickBot="1">
      <c r="B305" s="127" t="s">
        <v>21</v>
      </c>
      <c r="C305" s="137" t="s">
        <v>20</v>
      </c>
      <c r="D305" s="138" t="e">
        <f>D302/C302-1</f>
        <v>#DIV/0!</v>
      </c>
      <c r="E305" s="138" t="e">
        <f t="shared" si="48"/>
        <v>#DIV/0!</v>
      </c>
      <c r="F305" s="138" t="e">
        <f t="shared" si="48"/>
        <v>#DIV/0!</v>
      </c>
    </row>
    <row r="306" spans="2:6" ht="15.75" hidden="1" thickBot="1">
      <c r="B306" s="127" t="s">
        <v>22</v>
      </c>
      <c r="C306" s="137" t="s">
        <v>20</v>
      </c>
      <c r="D306" s="138" t="e">
        <f>D303/C303-1</f>
        <v>#DIV/0!</v>
      </c>
      <c r="E306" s="138" t="e">
        <f t="shared" si="48"/>
        <v>#DIV/0!</v>
      </c>
      <c r="F306" s="138" t="e">
        <f t="shared" si="48"/>
        <v>#DIV/0!</v>
      </c>
    </row>
    <row r="307" spans="2:6" ht="15.75" hidden="1" thickBot="1">
      <c r="B307" s="1768" t="s">
        <v>180</v>
      </c>
      <c r="C307" s="1769"/>
      <c r="D307" s="1769"/>
      <c r="E307" s="1769"/>
      <c r="F307" s="1770"/>
    </row>
    <row r="308" spans="2:6" hidden="1">
      <c r="B308" s="1777"/>
      <c r="C308" s="133">
        <v>2021</v>
      </c>
      <c r="D308" s="133">
        <v>2022</v>
      </c>
      <c r="E308" s="133">
        <v>2023</v>
      </c>
      <c r="F308" s="133">
        <v>2024</v>
      </c>
    </row>
    <row r="309" spans="2:6" ht="15.75" hidden="1" thickBot="1">
      <c r="B309" s="1778"/>
      <c r="C309" s="134" t="s">
        <v>7</v>
      </c>
      <c r="D309" s="134" t="s">
        <v>8</v>
      </c>
      <c r="E309" s="134" t="s">
        <v>8</v>
      </c>
      <c r="F309" s="134" t="s">
        <v>8</v>
      </c>
    </row>
    <row r="310" spans="2:6" ht="15.75" hidden="1" thickBot="1">
      <c r="B310" s="140" t="s">
        <v>41</v>
      </c>
      <c r="C310" s="141">
        <f>C311+C312+C313+C314</f>
        <v>0</v>
      </c>
      <c r="D310" s="141">
        <f t="shared" ref="D310:F310" si="49">D311+D312+D313+D314</f>
        <v>0</v>
      </c>
      <c r="E310" s="141">
        <f t="shared" si="49"/>
        <v>0</v>
      </c>
      <c r="F310" s="141">
        <f t="shared" si="49"/>
        <v>0</v>
      </c>
    </row>
    <row r="311" spans="2:6" ht="15.75" hidden="1" thickBot="1">
      <c r="B311" s="142" t="s">
        <v>135</v>
      </c>
      <c r="C311" s="141"/>
      <c r="D311" s="141"/>
      <c r="E311" s="141"/>
      <c r="F311" s="141"/>
    </row>
    <row r="312" spans="2:6" ht="15.75" hidden="1" thickBot="1">
      <c r="B312" s="142" t="s">
        <v>140</v>
      </c>
      <c r="C312" s="141"/>
      <c r="D312" s="141"/>
      <c r="E312" s="141"/>
      <c r="F312" s="141"/>
    </row>
    <row r="313" spans="2:6" ht="15.75" hidden="1" thickBot="1">
      <c r="B313" s="142" t="s">
        <v>141</v>
      </c>
      <c r="C313" s="141"/>
      <c r="D313" s="141"/>
      <c r="E313" s="141"/>
      <c r="F313" s="141"/>
    </row>
    <row r="314" spans="2:6" ht="15.75" hidden="1" thickBot="1">
      <c r="B314" s="142" t="s">
        <v>142</v>
      </c>
      <c r="C314" s="141"/>
      <c r="D314" s="141"/>
      <c r="E314" s="141"/>
      <c r="F314" s="141"/>
    </row>
    <row r="315" spans="2:6" ht="15.75" hidden="1" thickBot="1">
      <c r="B315" s="140" t="s">
        <v>42</v>
      </c>
      <c r="C315" s="144">
        <f>C316+C317+C318+C319</f>
        <v>0</v>
      </c>
      <c r="D315" s="144">
        <f t="shared" ref="D315:F315" si="50">D316+D317+D318+D319</f>
        <v>0</v>
      </c>
      <c r="E315" s="144">
        <f t="shared" si="50"/>
        <v>0</v>
      </c>
      <c r="F315" s="144">
        <f t="shared" si="50"/>
        <v>0</v>
      </c>
    </row>
    <row r="316" spans="2:6" ht="15.75" hidden="1" thickBot="1">
      <c r="B316" s="142" t="s">
        <v>135</v>
      </c>
      <c r="C316" s="144"/>
      <c r="D316" s="141"/>
      <c r="E316" s="141"/>
      <c r="F316" s="141"/>
    </row>
    <row r="317" spans="2:6" ht="15.75" hidden="1" thickBot="1">
      <c r="B317" s="142" t="s">
        <v>140</v>
      </c>
      <c r="C317" s="144"/>
      <c r="D317" s="141"/>
      <c r="E317" s="141"/>
      <c r="F317" s="141"/>
    </row>
    <row r="318" spans="2:6" ht="15.75" hidden="1" thickBot="1">
      <c r="B318" s="142" t="s">
        <v>141</v>
      </c>
      <c r="C318" s="144"/>
      <c r="D318" s="141"/>
      <c r="E318" s="141"/>
      <c r="F318" s="141"/>
    </row>
    <row r="319" spans="2:6" ht="15.75" hidden="1" thickBot="1">
      <c r="B319" s="142" t="s">
        <v>142</v>
      </c>
      <c r="C319" s="144"/>
      <c r="D319" s="141"/>
      <c r="E319" s="141"/>
      <c r="F319" s="141"/>
    </row>
    <row r="320" spans="2:6" ht="15.75" hidden="1" thickBot="1">
      <c r="B320" s="148" t="s">
        <v>145</v>
      </c>
      <c r="C320" s="144">
        <f>C310+C315</f>
        <v>0</v>
      </c>
      <c r="D320" s="144">
        <f t="shared" ref="D320:F320" si="51">D310+D315</f>
        <v>0</v>
      </c>
      <c r="E320" s="144">
        <f t="shared" si="51"/>
        <v>0</v>
      </c>
      <c r="F320" s="144">
        <f t="shared" si="51"/>
        <v>0</v>
      </c>
    </row>
    <row r="321" spans="2:12" ht="15.75" hidden="1" thickBot="1">
      <c r="B321" s="168" t="s">
        <v>43</v>
      </c>
      <c r="C321" s="1807"/>
      <c r="D321" s="1809"/>
      <c r="E321" s="1809"/>
      <c r="F321" s="1810"/>
    </row>
    <row r="322" spans="2:12" ht="34.5" hidden="1" thickBot="1">
      <c r="B322" s="158" t="s">
        <v>63</v>
      </c>
      <c r="C322" s="164"/>
      <c r="D322" s="165" t="s">
        <v>137</v>
      </c>
      <c r="E322" s="166"/>
      <c r="F322" s="167"/>
    </row>
    <row r="323" spans="2:12" ht="15.75" hidden="1" thickBot="1">
      <c r="B323" s="127" t="s">
        <v>14</v>
      </c>
      <c r="C323" s="1782"/>
      <c r="D323" s="1783"/>
      <c r="E323" s="1783"/>
      <c r="F323" s="1784"/>
    </row>
    <row r="324" spans="2:12" ht="15.75" hidden="1" thickBot="1">
      <c r="B324" s="127" t="s">
        <v>15</v>
      </c>
      <c r="C324" s="1797"/>
      <c r="D324" s="1791"/>
      <c r="E324" s="1791"/>
      <c r="F324" s="1792"/>
    </row>
    <row r="325" spans="2:12" hidden="1">
      <c r="B325" s="1777"/>
      <c r="C325" s="133">
        <v>2021</v>
      </c>
      <c r="D325" s="133">
        <v>2022</v>
      </c>
      <c r="E325" s="133">
        <v>2023</v>
      </c>
      <c r="F325" s="133">
        <v>2024</v>
      </c>
    </row>
    <row r="326" spans="2:12" ht="15.75" hidden="1" thickBot="1">
      <c r="B326" s="1778"/>
      <c r="C326" s="134" t="s">
        <v>7</v>
      </c>
      <c r="D326" s="134" t="s">
        <v>8</v>
      </c>
      <c r="E326" s="134" t="s">
        <v>8</v>
      </c>
      <c r="F326" s="134" t="s">
        <v>8</v>
      </c>
    </row>
    <row r="327" spans="2:12" ht="15.75" hidden="1" thickBot="1">
      <c r="B327" s="127" t="s">
        <v>16</v>
      </c>
      <c r="C327" s="127"/>
      <c r="D327" s="127"/>
      <c r="E327" s="127"/>
      <c r="F327" s="127"/>
    </row>
    <row r="328" spans="2:12" ht="15.75" hidden="1" thickBot="1">
      <c r="B328" s="127" t="s">
        <v>17</v>
      </c>
      <c r="C328" s="136">
        <f>C346</f>
        <v>0</v>
      </c>
      <c r="D328" s="136">
        <f t="shared" ref="D328:F328" si="52">D346</f>
        <v>0</v>
      </c>
      <c r="E328" s="136">
        <f t="shared" si="52"/>
        <v>0</v>
      </c>
      <c r="F328" s="136">
        <f t="shared" si="52"/>
        <v>0</v>
      </c>
    </row>
    <row r="329" spans="2:12" ht="15.75" hidden="1" thickBot="1">
      <c r="B329" s="127" t="s">
        <v>18</v>
      </c>
      <c r="C329" s="136" t="e">
        <f>C328/C327</f>
        <v>#DIV/0!</v>
      </c>
      <c r="D329" s="136" t="e">
        <f t="shared" ref="D329:F329" si="53">D328/D327</f>
        <v>#DIV/0!</v>
      </c>
      <c r="E329" s="136" t="e">
        <f t="shared" si="53"/>
        <v>#DIV/0!</v>
      </c>
      <c r="F329" s="136" t="e">
        <f t="shared" si="53"/>
        <v>#DIV/0!</v>
      </c>
    </row>
    <row r="330" spans="2:12" ht="15.75" hidden="1" thickBot="1">
      <c r="B330" s="127" t="s">
        <v>19</v>
      </c>
      <c r="C330" s="137" t="s">
        <v>20</v>
      </c>
      <c r="D330" s="138" t="e">
        <f>D327/C327-1</f>
        <v>#DIV/0!</v>
      </c>
      <c r="E330" s="138" t="e">
        <f t="shared" ref="E330:F332" si="54">E327/D327-1</f>
        <v>#DIV/0!</v>
      </c>
      <c r="F330" s="138" t="e">
        <f t="shared" si="54"/>
        <v>#DIV/0!</v>
      </c>
      <c r="H330" s="139"/>
      <c r="I330" s="139"/>
      <c r="J330" s="139"/>
      <c r="K330" s="139"/>
      <c r="L330" s="139"/>
    </row>
    <row r="331" spans="2:12" ht="15.75" hidden="1" thickBot="1">
      <c r="B331" s="127" t="s">
        <v>21</v>
      </c>
      <c r="C331" s="137" t="s">
        <v>20</v>
      </c>
      <c r="D331" s="138" t="e">
        <f>D328/C328-1</f>
        <v>#DIV/0!</v>
      </c>
      <c r="E331" s="138" t="e">
        <f t="shared" si="54"/>
        <v>#DIV/0!</v>
      </c>
      <c r="F331" s="138" t="e">
        <f t="shared" si="54"/>
        <v>#DIV/0!</v>
      </c>
    </row>
    <row r="332" spans="2:12" ht="15.75" hidden="1" thickBot="1">
      <c r="B332" s="127" t="s">
        <v>22</v>
      </c>
      <c r="C332" s="137" t="s">
        <v>20</v>
      </c>
      <c r="D332" s="138" t="e">
        <f>D329/C329-1</f>
        <v>#DIV/0!</v>
      </c>
      <c r="E332" s="138" t="e">
        <f t="shared" si="54"/>
        <v>#DIV/0!</v>
      </c>
      <c r="F332" s="138" t="e">
        <f t="shared" si="54"/>
        <v>#DIV/0!</v>
      </c>
    </row>
    <row r="333" spans="2:12" ht="15.75" hidden="1" thickBot="1">
      <c r="B333" s="1768" t="s">
        <v>99</v>
      </c>
      <c r="C333" s="1769"/>
      <c r="D333" s="1769"/>
      <c r="E333" s="1769"/>
      <c r="F333" s="1770"/>
    </row>
    <row r="334" spans="2:12" hidden="1">
      <c r="B334" s="1777"/>
      <c r="C334" s="133">
        <v>2019</v>
      </c>
      <c r="D334" s="133">
        <v>2020</v>
      </c>
      <c r="E334" s="133">
        <v>2021</v>
      </c>
      <c r="F334" s="133">
        <v>2022</v>
      </c>
    </row>
    <row r="335" spans="2:12" ht="15.75" hidden="1" thickBot="1">
      <c r="B335" s="1778"/>
      <c r="C335" s="134" t="s">
        <v>7</v>
      </c>
      <c r="D335" s="134" t="s">
        <v>8</v>
      </c>
      <c r="E335" s="134" t="s">
        <v>8</v>
      </c>
      <c r="F335" s="134" t="s">
        <v>8</v>
      </c>
    </row>
    <row r="336" spans="2:12" ht="15.75" hidden="1" thickBot="1">
      <c r="B336" s="140" t="s">
        <v>41</v>
      </c>
      <c r="C336" s="141">
        <f>C337+C338+C339+C340</f>
        <v>0</v>
      </c>
      <c r="D336" s="141">
        <f t="shared" ref="D336:F336" si="55">D337+D338+D339+D340</f>
        <v>0</v>
      </c>
      <c r="E336" s="141">
        <f t="shared" si="55"/>
        <v>0</v>
      </c>
      <c r="F336" s="141">
        <f t="shared" si="55"/>
        <v>0</v>
      </c>
    </row>
    <row r="337" spans="2:6" ht="15.75" hidden="1" thickBot="1">
      <c r="B337" s="142" t="s">
        <v>135</v>
      </c>
      <c r="C337" s="141"/>
      <c r="D337" s="141"/>
      <c r="E337" s="141"/>
      <c r="F337" s="141"/>
    </row>
    <row r="338" spans="2:6" ht="15.75" hidden="1" thickBot="1">
      <c r="B338" s="142" t="s">
        <v>140</v>
      </c>
      <c r="C338" s="141"/>
      <c r="D338" s="141"/>
      <c r="E338" s="141"/>
      <c r="F338" s="141"/>
    </row>
    <row r="339" spans="2:6" ht="15.75" hidden="1" thickBot="1">
      <c r="B339" s="142" t="s">
        <v>141</v>
      </c>
      <c r="C339" s="141"/>
      <c r="D339" s="141"/>
      <c r="E339" s="141"/>
      <c r="F339" s="141"/>
    </row>
    <row r="340" spans="2:6" ht="15.75" hidden="1" thickBot="1">
      <c r="B340" s="142" t="s">
        <v>142</v>
      </c>
      <c r="C340" s="141"/>
      <c r="D340" s="141"/>
      <c r="E340" s="141"/>
      <c r="F340" s="141"/>
    </row>
    <row r="341" spans="2:6" ht="15.75" hidden="1" thickBot="1">
      <c r="B341" s="140" t="s">
        <v>42</v>
      </c>
      <c r="C341" s="144">
        <f>C342+C343+C344+C345</f>
        <v>0</v>
      </c>
      <c r="D341" s="144">
        <f t="shared" ref="D341:F341" si="56">D342+D343+D344+D345</f>
        <v>0</v>
      </c>
      <c r="E341" s="144">
        <f t="shared" si="56"/>
        <v>0</v>
      </c>
      <c r="F341" s="144">
        <f t="shared" si="56"/>
        <v>0</v>
      </c>
    </row>
    <row r="342" spans="2:6" ht="15.75" hidden="1" thickBot="1">
      <c r="B342" s="142" t="s">
        <v>135</v>
      </c>
      <c r="C342" s="144"/>
      <c r="D342" s="144"/>
      <c r="E342" s="144"/>
      <c r="F342" s="144"/>
    </row>
    <row r="343" spans="2:6" ht="15.75" hidden="1" thickBot="1">
      <c r="B343" s="142" t="s">
        <v>140</v>
      </c>
      <c r="C343" s="144"/>
      <c r="D343" s="144"/>
      <c r="E343" s="144"/>
      <c r="F343" s="144"/>
    </row>
    <row r="344" spans="2:6" ht="15.75" hidden="1" thickBot="1">
      <c r="B344" s="142" t="s">
        <v>141</v>
      </c>
      <c r="C344" s="144"/>
      <c r="D344" s="144"/>
      <c r="E344" s="144"/>
      <c r="F344" s="144"/>
    </row>
    <row r="345" spans="2:6" ht="15.75" hidden="1" thickBot="1">
      <c r="B345" s="142" t="s">
        <v>142</v>
      </c>
      <c r="C345" s="144"/>
      <c r="D345" s="144"/>
      <c r="E345" s="144"/>
      <c r="F345" s="144"/>
    </row>
    <row r="346" spans="2:6" ht="15.75" thickBot="1">
      <c r="B346" s="148" t="s">
        <v>47</v>
      </c>
      <c r="C346" s="144">
        <f>C336+C341</f>
        <v>0</v>
      </c>
      <c r="D346" s="144">
        <f t="shared" ref="D346:F346" si="57">D336+D341</f>
        <v>0</v>
      </c>
      <c r="E346" s="144">
        <f t="shared" si="57"/>
        <v>0</v>
      </c>
      <c r="F346" s="144">
        <f t="shared" si="57"/>
        <v>0</v>
      </c>
    </row>
    <row r="347" spans="2:6" ht="15.75" thickBot="1">
      <c r="B347" s="169"/>
      <c r="C347" s="170"/>
      <c r="D347" s="170"/>
      <c r="E347" s="170"/>
      <c r="F347" s="170"/>
    </row>
    <row r="348" spans="2:6" ht="24.75" thickBot="1">
      <c r="B348" s="125" t="s">
        <v>49</v>
      </c>
      <c r="C348" s="171">
        <f>+C223+C147+C69+C28+C172+C106+C328+C302+C277+C252+C197</f>
        <v>99320</v>
      </c>
      <c r="D348" s="171">
        <f>+D223+D147+D69+D28+D172+D106+D328+D302+D277+D252+D197</f>
        <v>114892</v>
      </c>
      <c r="E348" s="171">
        <f>+E223+E147+E69+E28+E172+E106+E328+E302+E277+E252+E197</f>
        <v>105892</v>
      </c>
      <c r="F348" s="171">
        <f>+F223+F147+F69+F28+F172+F106+F328+F302+F277+F252+F197</f>
        <v>106392</v>
      </c>
    </row>
    <row r="349" spans="2:6" ht="24.75" thickBot="1">
      <c r="B349" s="125" t="s">
        <v>50</v>
      </c>
      <c r="C349" s="171">
        <f>+C241+C215+C135+C98+C57+C346+C320+C295+C270+C190+C165</f>
        <v>99320</v>
      </c>
      <c r="D349" s="171">
        <f>+D241+D215+D135+D98+D57+D346+D320+D295+D270+D190+D165</f>
        <v>114892</v>
      </c>
      <c r="E349" s="171">
        <f>+E241+E215+E135+E98+E57+E346+E320+E295+E270+E190+E165</f>
        <v>105892</v>
      </c>
      <c r="F349" s="171">
        <f>+F241+F215+F135+F98+F57+F346+F320+F295+F270+F190+F165</f>
        <v>106392</v>
      </c>
    </row>
    <row r="350" spans="2:6" ht="15.75" thickBot="1">
      <c r="B350" s="140" t="s">
        <v>23</v>
      </c>
      <c r="C350" s="172">
        <f>C351+C352</f>
        <v>73570</v>
      </c>
      <c r="D350" s="172">
        <f t="shared" ref="D350:F350" si="58">D351+D352</f>
        <v>77012</v>
      </c>
      <c r="E350" s="172">
        <f t="shared" si="58"/>
        <v>77012</v>
      </c>
      <c r="F350" s="172">
        <f t="shared" si="58"/>
        <v>77012</v>
      </c>
    </row>
    <row r="351" spans="2:6" ht="15.75" thickBot="1">
      <c r="B351" s="142" t="s">
        <v>135</v>
      </c>
      <c r="C351" s="144">
        <f t="shared" ref="C351:F352" si="59">C37+C78+C115</f>
        <v>73570</v>
      </c>
      <c r="D351" s="144">
        <f t="shared" si="59"/>
        <v>77012</v>
      </c>
      <c r="E351" s="144">
        <f t="shared" si="59"/>
        <v>77012</v>
      </c>
      <c r="F351" s="144">
        <f t="shared" si="59"/>
        <v>77012</v>
      </c>
    </row>
    <row r="352" spans="2:6" ht="15.75" thickBot="1">
      <c r="B352" s="142" t="s">
        <v>146</v>
      </c>
      <c r="C352" s="144">
        <f t="shared" si="59"/>
        <v>0</v>
      </c>
      <c r="D352" s="144">
        <f t="shared" si="59"/>
        <v>0</v>
      </c>
      <c r="E352" s="144">
        <f t="shared" si="59"/>
        <v>0</v>
      </c>
      <c r="F352" s="144">
        <f t="shared" si="59"/>
        <v>0</v>
      </c>
    </row>
    <row r="353" spans="2:6" ht="24.75" thickBot="1">
      <c r="B353" s="140" t="s">
        <v>24</v>
      </c>
      <c r="C353" s="172">
        <f>C354+C355</f>
        <v>12500</v>
      </c>
      <c r="D353" s="172">
        <f t="shared" ref="D353:F353" si="60">D354+D355</f>
        <v>13130</v>
      </c>
      <c r="E353" s="172">
        <f t="shared" si="60"/>
        <v>13130</v>
      </c>
      <c r="F353" s="172">
        <f t="shared" si="60"/>
        <v>13130</v>
      </c>
    </row>
    <row r="354" spans="2:6" ht="15.75" thickBot="1">
      <c r="B354" s="142" t="s">
        <v>135</v>
      </c>
      <c r="C354" s="141">
        <f>C40+C81+C118</f>
        <v>12500</v>
      </c>
      <c r="D354" s="141">
        <f>D40+D81+D118</f>
        <v>13130</v>
      </c>
      <c r="E354" s="141">
        <f>E40+E81+E118</f>
        <v>13130</v>
      </c>
      <c r="F354" s="141">
        <f>F40+F81+F118</f>
        <v>13130</v>
      </c>
    </row>
    <row r="355" spans="2:6" ht="15.75" thickBot="1">
      <c r="B355" s="142" t="s">
        <v>146</v>
      </c>
      <c r="C355" s="144">
        <f>C41+C82+C116</f>
        <v>0</v>
      </c>
      <c r="D355" s="144">
        <f>D41+D82+D116</f>
        <v>0</v>
      </c>
      <c r="E355" s="144">
        <f>E41+E82+E116</f>
        <v>0</v>
      </c>
      <c r="F355" s="144">
        <f>F41+F82+F116</f>
        <v>0</v>
      </c>
    </row>
    <row r="356" spans="2:6" ht="15.75" thickBot="1">
      <c r="B356" s="140" t="s">
        <v>25</v>
      </c>
      <c r="C356" s="172">
        <f>C357+C358</f>
        <v>12250</v>
      </c>
      <c r="D356" s="172">
        <f t="shared" ref="D356:F356" si="61">D357+D358</f>
        <v>23750</v>
      </c>
      <c r="E356" s="172">
        <f t="shared" si="61"/>
        <v>14750</v>
      </c>
      <c r="F356" s="172">
        <f t="shared" si="61"/>
        <v>15250</v>
      </c>
    </row>
    <row r="357" spans="2:6" ht="15.75" thickBot="1">
      <c r="B357" s="142" t="s">
        <v>135</v>
      </c>
      <c r="C357" s="144">
        <f t="shared" ref="C357:F358" si="62">C43+C84+C121</f>
        <v>12250</v>
      </c>
      <c r="D357" s="144">
        <f t="shared" si="62"/>
        <v>23750</v>
      </c>
      <c r="E357" s="144">
        <f t="shared" si="62"/>
        <v>14750</v>
      </c>
      <c r="F357" s="144">
        <f t="shared" si="62"/>
        <v>15250</v>
      </c>
    </row>
    <row r="358" spans="2:6" ht="15.75" thickBot="1">
      <c r="B358" s="142" t="s">
        <v>146</v>
      </c>
      <c r="C358" s="144">
        <f t="shared" si="62"/>
        <v>0</v>
      </c>
      <c r="D358" s="144">
        <f t="shared" si="62"/>
        <v>0</v>
      </c>
      <c r="E358" s="144">
        <f t="shared" si="62"/>
        <v>0</v>
      </c>
      <c r="F358" s="144">
        <f t="shared" si="62"/>
        <v>0</v>
      </c>
    </row>
    <row r="359" spans="2:6" ht="15.75" thickBot="1">
      <c r="B359" s="140" t="s">
        <v>26</v>
      </c>
      <c r="C359" s="172">
        <f>C360+C361</f>
        <v>0</v>
      </c>
      <c r="D359" s="172">
        <f t="shared" ref="D359:F359" si="63">D360+D361</f>
        <v>0</v>
      </c>
      <c r="E359" s="172">
        <f t="shared" si="63"/>
        <v>0</v>
      </c>
      <c r="F359" s="172">
        <f t="shared" si="63"/>
        <v>0</v>
      </c>
    </row>
    <row r="360" spans="2:6" ht="15.75" thickBot="1">
      <c r="B360" s="142" t="s">
        <v>135</v>
      </c>
      <c r="C360" s="141">
        <f t="shared" ref="C360:F361" si="64">C46+C87+C124</f>
        <v>0</v>
      </c>
      <c r="D360" s="141">
        <f t="shared" si="64"/>
        <v>0</v>
      </c>
      <c r="E360" s="141">
        <f t="shared" si="64"/>
        <v>0</v>
      </c>
      <c r="F360" s="141">
        <f t="shared" si="64"/>
        <v>0</v>
      </c>
    </row>
    <row r="361" spans="2:6" ht="15.75" thickBot="1">
      <c r="B361" s="142" t="s">
        <v>146</v>
      </c>
      <c r="C361" s="144">
        <f t="shared" si="64"/>
        <v>0</v>
      </c>
      <c r="D361" s="144">
        <f t="shared" si="64"/>
        <v>0</v>
      </c>
      <c r="E361" s="144">
        <f t="shared" si="64"/>
        <v>0</v>
      </c>
      <c r="F361" s="144">
        <f t="shared" si="64"/>
        <v>0</v>
      </c>
    </row>
    <row r="362" spans="2:6" ht="15.75" thickBot="1">
      <c r="B362" s="140" t="s">
        <v>27</v>
      </c>
      <c r="C362" s="172">
        <f>C363+C364</f>
        <v>0</v>
      </c>
      <c r="D362" s="172">
        <f t="shared" ref="D362:F362" si="65">D363+D364</f>
        <v>0</v>
      </c>
      <c r="E362" s="172">
        <f t="shared" si="65"/>
        <v>0</v>
      </c>
      <c r="F362" s="172">
        <f t="shared" si="65"/>
        <v>0</v>
      </c>
    </row>
    <row r="363" spans="2:6" ht="15.75" thickBot="1">
      <c r="B363" s="142" t="s">
        <v>135</v>
      </c>
      <c r="C363" s="141">
        <f t="shared" ref="C363:F364" si="66">C49+C90+C127</f>
        <v>0</v>
      </c>
      <c r="D363" s="141">
        <f t="shared" si="66"/>
        <v>0</v>
      </c>
      <c r="E363" s="141">
        <f t="shared" si="66"/>
        <v>0</v>
      </c>
      <c r="F363" s="141">
        <f t="shared" si="66"/>
        <v>0</v>
      </c>
    </row>
    <row r="364" spans="2:6" ht="15.75" thickBot="1">
      <c r="B364" s="142" t="s">
        <v>146</v>
      </c>
      <c r="C364" s="144">
        <f t="shared" si="66"/>
        <v>0</v>
      </c>
      <c r="D364" s="144">
        <f t="shared" si="66"/>
        <v>0</v>
      </c>
      <c r="E364" s="144">
        <f t="shared" si="66"/>
        <v>0</v>
      </c>
      <c r="F364" s="144">
        <f t="shared" si="66"/>
        <v>0</v>
      </c>
    </row>
    <row r="365" spans="2:6" ht="15.75" thickBot="1">
      <c r="B365" s="140" t="s">
        <v>28</v>
      </c>
      <c r="C365" s="172">
        <f>C366+C367</f>
        <v>0</v>
      </c>
      <c r="D365" s="172">
        <f>D366+D367</f>
        <v>0</v>
      </c>
      <c r="E365" s="172">
        <f t="shared" ref="E365:F365" si="67">E366+E367</f>
        <v>0</v>
      </c>
      <c r="F365" s="172">
        <f t="shared" si="67"/>
        <v>0</v>
      </c>
    </row>
    <row r="366" spans="2:6" ht="15.75" thickBot="1">
      <c r="B366" s="142" t="s">
        <v>135</v>
      </c>
      <c r="C366" s="141">
        <f t="shared" ref="C366:F367" si="68">C52+C93+C130</f>
        <v>0</v>
      </c>
      <c r="D366" s="141">
        <f t="shared" si="68"/>
        <v>0</v>
      </c>
      <c r="E366" s="141">
        <f t="shared" si="68"/>
        <v>0</v>
      </c>
      <c r="F366" s="141">
        <f t="shared" si="68"/>
        <v>0</v>
      </c>
    </row>
    <row r="367" spans="2:6" ht="15.75" thickBot="1">
      <c r="B367" s="142" t="s">
        <v>146</v>
      </c>
      <c r="C367" s="144">
        <f t="shared" si="68"/>
        <v>0</v>
      </c>
      <c r="D367" s="144">
        <f t="shared" si="68"/>
        <v>0</v>
      </c>
      <c r="E367" s="144">
        <f t="shared" si="68"/>
        <v>0</v>
      </c>
      <c r="F367" s="144">
        <f t="shared" si="68"/>
        <v>0</v>
      </c>
    </row>
    <row r="368" spans="2:6" ht="24.75" thickBot="1">
      <c r="B368" s="140" t="s">
        <v>29</v>
      </c>
      <c r="C368" s="172">
        <f>C95+C54</f>
        <v>0</v>
      </c>
      <c r="D368" s="172">
        <f>D95+D54</f>
        <v>0</v>
      </c>
      <c r="E368" s="172">
        <f>E95+E54</f>
        <v>0</v>
      </c>
      <c r="F368" s="172">
        <f>F95+F54</f>
        <v>0</v>
      </c>
    </row>
    <row r="369" spans="1:10" ht="15.75" thickBot="1">
      <c r="B369" s="142" t="s">
        <v>135</v>
      </c>
      <c r="C369" s="141">
        <f t="shared" ref="C369:F370" si="69">C55+C96+C133</f>
        <v>0</v>
      </c>
      <c r="D369" s="141">
        <f t="shared" si="69"/>
        <v>0</v>
      </c>
      <c r="E369" s="141">
        <f t="shared" si="69"/>
        <v>0</v>
      </c>
      <c r="F369" s="141">
        <f t="shared" si="69"/>
        <v>0</v>
      </c>
    </row>
    <row r="370" spans="1:10" ht="15.75" thickBot="1">
      <c r="B370" s="142" t="s">
        <v>146</v>
      </c>
      <c r="C370" s="144">
        <f t="shared" si="69"/>
        <v>0</v>
      </c>
      <c r="D370" s="144">
        <f t="shared" si="69"/>
        <v>0</v>
      </c>
      <c r="E370" s="144">
        <f t="shared" si="69"/>
        <v>0</v>
      </c>
      <c r="F370" s="144">
        <f t="shared" si="69"/>
        <v>0</v>
      </c>
    </row>
    <row r="371" spans="1:10" ht="15.75" thickBot="1">
      <c r="B371" s="140" t="s">
        <v>51</v>
      </c>
      <c r="C371" s="172">
        <f>C372+C373+C374+C375</f>
        <v>0</v>
      </c>
      <c r="D371" s="172">
        <f t="shared" ref="D371:F371" si="70">D372+D373+D374+D375</f>
        <v>0</v>
      </c>
      <c r="E371" s="172">
        <f t="shared" si="70"/>
        <v>0</v>
      </c>
      <c r="F371" s="172">
        <f t="shared" si="70"/>
        <v>0</v>
      </c>
    </row>
    <row r="372" spans="1:10" ht="15.75" thickBot="1">
      <c r="B372" s="142" t="s">
        <v>135</v>
      </c>
      <c r="C372" s="141">
        <f t="shared" ref="C372:F375" si="71">C156+C181+C206+C232+C261+C286+C311+C337</f>
        <v>0</v>
      </c>
      <c r="D372" s="141">
        <f t="shared" si="71"/>
        <v>0</v>
      </c>
      <c r="E372" s="141">
        <f t="shared" si="71"/>
        <v>0</v>
      </c>
      <c r="F372" s="141">
        <f t="shared" si="71"/>
        <v>0</v>
      </c>
    </row>
    <row r="373" spans="1:10" ht="15.75" thickBot="1">
      <c r="B373" s="142" t="s">
        <v>147</v>
      </c>
      <c r="C373" s="141">
        <f t="shared" si="71"/>
        <v>0</v>
      </c>
      <c r="D373" s="141">
        <f t="shared" si="71"/>
        <v>0</v>
      </c>
      <c r="E373" s="141">
        <f t="shared" si="71"/>
        <v>0</v>
      </c>
      <c r="F373" s="141">
        <f t="shared" si="71"/>
        <v>0</v>
      </c>
    </row>
    <row r="374" spans="1:10" ht="15.75" thickBot="1">
      <c r="B374" s="142" t="s">
        <v>141</v>
      </c>
      <c r="C374" s="141">
        <f t="shared" si="71"/>
        <v>0</v>
      </c>
      <c r="D374" s="141">
        <f t="shared" si="71"/>
        <v>0</v>
      </c>
      <c r="E374" s="141">
        <f t="shared" si="71"/>
        <v>0</v>
      </c>
      <c r="F374" s="141">
        <f t="shared" si="71"/>
        <v>0</v>
      </c>
    </row>
    <row r="375" spans="1:10" ht="15.75" thickBot="1">
      <c r="B375" s="142" t="s">
        <v>142</v>
      </c>
      <c r="C375" s="141">
        <f t="shared" si="71"/>
        <v>0</v>
      </c>
      <c r="D375" s="141">
        <f t="shared" si="71"/>
        <v>0</v>
      </c>
      <c r="E375" s="141">
        <f t="shared" si="71"/>
        <v>0</v>
      </c>
      <c r="F375" s="141">
        <f t="shared" si="71"/>
        <v>0</v>
      </c>
    </row>
    <row r="376" spans="1:10" ht="15.75" thickBot="1">
      <c r="B376" s="140" t="s">
        <v>52</v>
      </c>
      <c r="C376" s="172">
        <f>C377+C378+C379+C380</f>
        <v>1000</v>
      </c>
      <c r="D376" s="172">
        <f t="shared" ref="D376:F376" si="72">D377+D378+D379+D380</f>
        <v>1000</v>
      </c>
      <c r="E376" s="172">
        <f t="shared" si="72"/>
        <v>1000</v>
      </c>
      <c r="F376" s="172">
        <f t="shared" si="72"/>
        <v>1000</v>
      </c>
    </row>
    <row r="377" spans="1:10" ht="15.75" thickBot="1">
      <c r="B377" s="142" t="s">
        <v>135</v>
      </c>
      <c r="C377" s="141">
        <f t="shared" ref="C377:F380" si="73">C161+C186+C211+C237+C266+C291+C316+C342</f>
        <v>1000</v>
      </c>
      <c r="D377" s="141">
        <f t="shared" si="73"/>
        <v>1000</v>
      </c>
      <c r="E377" s="141">
        <f t="shared" si="73"/>
        <v>1000</v>
      </c>
      <c r="F377" s="141">
        <f t="shared" si="73"/>
        <v>1000</v>
      </c>
    </row>
    <row r="378" spans="1:10" ht="15.75" thickBot="1">
      <c r="B378" s="142" t="s">
        <v>147</v>
      </c>
      <c r="C378" s="141">
        <f t="shared" si="73"/>
        <v>0</v>
      </c>
      <c r="D378" s="141">
        <f t="shared" si="73"/>
        <v>0</v>
      </c>
      <c r="E378" s="141">
        <f t="shared" si="73"/>
        <v>0</v>
      </c>
      <c r="F378" s="141">
        <f t="shared" si="73"/>
        <v>0</v>
      </c>
    </row>
    <row r="379" spans="1:10" ht="15.75" thickBot="1">
      <c r="B379" s="142" t="s">
        <v>141</v>
      </c>
      <c r="C379" s="141">
        <f t="shared" si="73"/>
        <v>0</v>
      </c>
      <c r="D379" s="141">
        <f t="shared" si="73"/>
        <v>0</v>
      </c>
      <c r="E379" s="141">
        <f t="shared" si="73"/>
        <v>0</v>
      </c>
      <c r="F379" s="141">
        <f t="shared" si="73"/>
        <v>0</v>
      </c>
    </row>
    <row r="380" spans="1:10" ht="15.75" thickBot="1">
      <c r="B380" s="142" t="s">
        <v>142</v>
      </c>
      <c r="C380" s="141">
        <f t="shared" si="73"/>
        <v>0</v>
      </c>
      <c r="D380" s="141">
        <f t="shared" si="73"/>
        <v>0</v>
      </c>
      <c r="E380" s="141">
        <f t="shared" si="73"/>
        <v>0</v>
      </c>
      <c r="F380" s="141">
        <f t="shared" si="73"/>
        <v>0</v>
      </c>
    </row>
    <row r="381" spans="1:10" ht="15.75" thickBot="1">
      <c r="B381" s="149" t="s">
        <v>31</v>
      </c>
      <c r="C381" s="150">
        <f>IF(C349-C348=0,0,"Error")</f>
        <v>0</v>
      </c>
      <c r="D381" s="150">
        <f>IF(D349-D348=0,0,"Error")</f>
        <v>0</v>
      </c>
      <c r="E381" s="150">
        <f>IF(E349-E348=0,0,"Error")</f>
        <v>0</v>
      </c>
      <c r="F381" s="150">
        <f>IF(F349-F348=0,0,"Error")</f>
        <v>0</v>
      </c>
    </row>
    <row r="382" spans="1:10" ht="15.75" thickBot="1">
      <c r="B382" s="173"/>
      <c r="C382" s="174"/>
      <c r="D382" s="174"/>
      <c r="E382" s="174"/>
      <c r="F382" s="174"/>
    </row>
    <row r="383" spans="1:10">
      <c r="A383" s="682" t="s">
        <v>284</v>
      </c>
      <c r="B383" s="683" t="s">
        <v>3050</v>
      </c>
      <c r="D383" s="1818" t="s">
        <v>3045</v>
      </c>
      <c r="E383" s="682" t="s">
        <v>284</v>
      </c>
      <c r="F383" s="683" t="s">
        <v>3051</v>
      </c>
      <c r="H383" s="1874"/>
      <c r="I383" s="251"/>
      <c r="J383" s="251"/>
    </row>
    <row r="384" spans="1:10">
      <c r="A384" s="685" t="s">
        <v>3042</v>
      </c>
      <c r="B384" s="686"/>
      <c r="D384" s="1819"/>
      <c r="E384" s="685" t="s">
        <v>3042</v>
      </c>
      <c r="F384" s="686"/>
      <c r="H384" s="1874"/>
      <c r="I384" s="251"/>
      <c r="J384" s="251"/>
    </row>
    <row r="385" spans="1:10" ht="15.75" thickBot="1">
      <c r="A385" s="688" t="s">
        <v>283</v>
      </c>
      <c r="B385" s="689"/>
      <c r="D385" s="1820"/>
      <c r="E385" s="688" t="s">
        <v>283</v>
      </c>
      <c r="F385" s="689"/>
      <c r="H385" s="1874"/>
      <c r="I385" s="251"/>
      <c r="J385" s="251"/>
    </row>
    <row r="386" spans="1:10" ht="15.75" thickBot="1">
      <c r="A386" s="251"/>
      <c r="B386" s="251"/>
      <c r="C386" s="691"/>
      <c r="D386" s="602"/>
      <c r="E386" s="251"/>
      <c r="F386" s="251"/>
    </row>
    <row r="387" spans="1:10" ht="15.75" thickBot="1">
      <c r="B387" s="1821" t="s">
        <v>3043</v>
      </c>
      <c r="C387" s="1822"/>
      <c r="D387" s="1822"/>
      <c r="E387" s="1822"/>
      <c r="F387" s="1823"/>
    </row>
  </sheetData>
  <mergeCells count="94">
    <mergeCell ref="B334:B335"/>
    <mergeCell ref="D383:D385"/>
    <mergeCell ref="H383:H385"/>
    <mergeCell ref="B387:F387"/>
    <mergeCell ref="B308:B309"/>
    <mergeCell ref="C321:F321"/>
    <mergeCell ref="C323:F323"/>
    <mergeCell ref="C324:F324"/>
    <mergeCell ref="B325:B326"/>
    <mergeCell ref="B333:F333"/>
    <mergeCell ref="H245:L247"/>
    <mergeCell ref="C246:F246"/>
    <mergeCell ref="C247:F247"/>
    <mergeCell ref="C248:F248"/>
    <mergeCell ref="B307:F307"/>
    <mergeCell ref="B257:F257"/>
    <mergeCell ref="B258:B259"/>
    <mergeCell ref="E271:F271"/>
    <mergeCell ref="C272:F272"/>
    <mergeCell ref="C273:F273"/>
    <mergeCell ref="B274:B275"/>
    <mergeCell ref="B282:F282"/>
    <mergeCell ref="B283:B284"/>
    <mergeCell ref="C297:F297"/>
    <mergeCell ref="C298:F298"/>
    <mergeCell ref="B299:B300"/>
    <mergeCell ref="B249:B250"/>
    <mergeCell ref="B220:B221"/>
    <mergeCell ref="B228:F228"/>
    <mergeCell ref="B229:B230"/>
    <mergeCell ref="B242:F242"/>
    <mergeCell ref="B243:F243"/>
    <mergeCell ref="C244:F244"/>
    <mergeCell ref="E245:F245"/>
    <mergeCell ref="C219:F219"/>
    <mergeCell ref="C168:F168"/>
    <mergeCell ref="B169:B170"/>
    <mergeCell ref="B177:F177"/>
    <mergeCell ref="B178:B179"/>
    <mergeCell ref="C192:F192"/>
    <mergeCell ref="C193:F193"/>
    <mergeCell ref="B194:B195"/>
    <mergeCell ref="B202:F202"/>
    <mergeCell ref="B203:B204"/>
    <mergeCell ref="C216:F216"/>
    <mergeCell ref="C218:F218"/>
    <mergeCell ref="C167:F167"/>
    <mergeCell ref="B138:F138"/>
    <mergeCell ref="C139:F139"/>
    <mergeCell ref="E140:F140"/>
    <mergeCell ref="H140:L142"/>
    <mergeCell ref="C141:F141"/>
    <mergeCell ref="C142:F142"/>
    <mergeCell ref="C143:F143"/>
    <mergeCell ref="B144:B145"/>
    <mergeCell ref="B152:F152"/>
    <mergeCell ref="B153:B154"/>
    <mergeCell ref="E166:F166"/>
    <mergeCell ref="B137:F137"/>
    <mergeCell ref="C64:F64"/>
    <mergeCell ref="C65:F65"/>
    <mergeCell ref="B66:B67"/>
    <mergeCell ref="B74:F74"/>
    <mergeCell ref="B75:B76"/>
    <mergeCell ref="C100:F100"/>
    <mergeCell ref="C101:F101"/>
    <mergeCell ref="C102:F102"/>
    <mergeCell ref="B103:B104"/>
    <mergeCell ref="B111:F111"/>
    <mergeCell ref="B112:B113"/>
    <mergeCell ref="C63:F63"/>
    <mergeCell ref="B21:F21"/>
    <mergeCell ref="C22:F22"/>
    <mergeCell ref="C23:F23"/>
    <mergeCell ref="C24:F24"/>
    <mergeCell ref="B25:B26"/>
    <mergeCell ref="B33:F33"/>
    <mergeCell ref="B34:B35"/>
    <mergeCell ref="C59:F59"/>
    <mergeCell ref="C60:F60"/>
    <mergeCell ref="C61:F61"/>
    <mergeCell ref="C62:F62"/>
    <mergeCell ref="B20:F20"/>
    <mergeCell ref="A1:G1"/>
    <mergeCell ref="B2:F2"/>
    <mergeCell ref="C4:F4"/>
    <mergeCell ref="C5:F5"/>
    <mergeCell ref="C6:F6"/>
    <mergeCell ref="B7:F7"/>
    <mergeCell ref="B8:F10"/>
    <mergeCell ref="C11:F11"/>
    <mergeCell ref="B12:B13"/>
    <mergeCell ref="C16:F16"/>
    <mergeCell ref="B17:F17"/>
  </mergeCells>
  <pageMargins left="0.7" right="0.7" top="0.75" bottom="0.75" header="0.3" footer="0.3"/>
  <pageSetup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B4B2-DC22-43EB-AF13-70968F28FD15}">
  <sheetPr>
    <tabColor rgb="FF92D050"/>
  </sheetPr>
  <dimension ref="A2:V387"/>
  <sheetViews>
    <sheetView workbookViewId="0">
      <selection activeCell="M54" sqref="M54"/>
    </sheetView>
  </sheetViews>
  <sheetFormatPr defaultColWidth="12.140625" defaultRowHeight="15"/>
  <cols>
    <col min="1" max="1" width="11.140625" style="692" customWidth="1"/>
    <col min="2" max="2" width="32.5703125" style="692" customWidth="1"/>
    <col min="3" max="3" width="15.140625" style="692" customWidth="1"/>
    <col min="4" max="6" width="12.140625" style="692"/>
    <col min="7" max="7" width="0" style="692" hidden="1" customWidth="1"/>
    <col min="8" max="8" width="12" style="692" hidden="1" customWidth="1"/>
    <col min="9" max="17" width="0" style="692" hidden="1" customWidth="1"/>
    <col min="18" max="19" width="12.140625" style="692"/>
    <col min="20" max="22" width="0" style="692" hidden="1" customWidth="1"/>
    <col min="23" max="16384" width="12.140625" style="692"/>
  </cols>
  <sheetData>
    <row r="2" spans="1:7">
      <c r="A2" s="1759" t="s">
        <v>1469</v>
      </c>
      <c r="B2" s="1759"/>
      <c r="C2" s="1759"/>
      <c r="D2" s="1759"/>
      <c r="E2" s="1759"/>
      <c r="F2" s="1759"/>
      <c r="G2" s="1759"/>
    </row>
    <row r="3" spans="1:7">
      <c r="A3" s="118"/>
      <c r="B3" s="1760" t="s">
        <v>1536</v>
      </c>
      <c r="C3" s="1760"/>
      <c r="D3" s="1760"/>
      <c r="E3" s="1760"/>
      <c r="F3" s="1760"/>
      <c r="G3" s="118"/>
    </row>
    <row r="4" spans="1:7" ht="15.75" thickBot="1"/>
    <row r="5" spans="1:7" ht="21.75" customHeight="1" thickBot="1">
      <c r="B5" s="693" t="s">
        <v>0</v>
      </c>
      <c r="C5" s="1761" t="s">
        <v>2066</v>
      </c>
      <c r="D5" s="1761"/>
      <c r="E5" s="1761"/>
      <c r="F5" s="1761"/>
    </row>
    <row r="6" spans="1:7" ht="21.75" customHeight="1" thickBot="1">
      <c r="B6" s="693" t="s">
        <v>1</v>
      </c>
      <c r="C6" s="1762" t="s">
        <v>309</v>
      </c>
      <c r="D6" s="1763"/>
      <c r="E6" s="1763"/>
      <c r="F6" s="1764"/>
    </row>
    <row r="7" spans="1:7" ht="22.5" customHeight="1" thickBot="1">
      <c r="B7" s="693" t="s">
        <v>3</v>
      </c>
      <c r="C7" s="1765" t="s">
        <v>1471</v>
      </c>
      <c r="D7" s="1766"/>
      <c r="E7" s="1766"/>
      <c r="F7" s="1767"/>
    </row>
    <row r="8" spans="1:7" ht="15.75" thickBot="1">
      <c r="B8" s="1756" t="s">
        <v>4</v>
      </c>
      <c r="C8" s="1757"/>
      <c r="D8" s="1757"/>
      <c r="E8" s="1757"/>
      <c r="F8" s="1758"/>
    </row>
    <row r="9" spans="1:7" ht="15.75" thickBot="1">
      <c r="B9" s="1771" t="s">
        <v>2067</v>
      </c>
      <c r="C9" s="1772"/>
      <c r="D9" s="1772"/>
      <c r="E9" s="1772"/>
      <c r="F9" s="1773"/>
    </row>
    <row r="10" spans="1:7" ht="15.75" thickBot="1">
      <c r="B10" s="1771"/>
      <c r="C10" s="1772"/>
      <c r="D10" s="1772"/>
      <c r="E10" s="1772"/>
      <c r="F10" s="1773"/>
    </row>
    <row r="11" spans="1:7" ht="15.75" thickBot="1">
      <c r="B11" s="1771"/>
      <c r="C11" s="1772"/>
      <c r="D11" s="1772"/>
      <c r="E11" s="1772"/>
      <c r="F11" s="1773"/>
    </row>
    <row r="12" spans="1:7" ht="42" customHeight="1">
      <c r="B12" s="694" t="s">
        <v>5</v>
      </c>
      <c r="C12" s="1904" t="s">
        <v>2068</v>
      </c>
      <c r="D12" s="1905"/>
      <c r="E12" s="1905"/>
      <c r="F12" s="1906"/>
    </row>
    <row r="13" spans="1:7">
      <c r="B13" s="695" t="s">
        <v>6</v>
      </c>
      <c r="C13" s="121">
        <v>2022</v>
      </c>
      <c r="D13" s="696">
        <v>2023</v>
      </c>
      <c r="E13" s="696">
        <v>2024</v>
      </c>
      <c r="F13" s="696">
        <v>2025</v>
      </c>
    </row>
    <row r="14" spans="1:7">
      <c r="B14" s="695" t="s">
        <v>7</v>
      </c>
      <c r="C14" s="697">
        <f>C56+C160</f>
        <v>74458</v>
      </c>
      <c r="D14" s="697">
        <f t="shared" ref="D14:F14" si="0">D56+D160</f>
        <v>81403</v>
      </c>
      <c r="E14" s="697">
        <f t="shared" si="0"/>
        <v>81403</v>
      </c>
      <c r="F14" s="697">
        <f t="shared" si="0"/>
        <v>81203</v>
      </c>
    </row>
    <row r="15" spans="1:7" ht="68.25" thickBot="1">
      <c r="B15" s="153" t="s">
        <v>2069</v>
      </c>
      <c r="C15" s="698">
        <v>520</v>
      </c>
      <c r="D15" s="698">
        <v>530</v>
      </c>
      <c r="E15" s="698">
        <v>540</v>
      </c>
      <c r="F15" s="698">
        <v>550</v>
      </c>
    </row>
    <row r="16" spans="1:7" ht="24" customHeight="1" thickBot="1">
      <c r="B16" s="699" t="s">
        <v>9</v>
      </c>
      <c r="C16" s="1827" t="s">
        <v>2070</v>
      </c>
      <c r="D16" s="1828"/>
      <c r="E16" s="1828"/>
      <c r="F16" s="1829"/>
    </row>
    <row r="17" spans="2:12" ht="15.75" thickBot="1">
      <c r="B17" s="1782" t="s">
        <v>10</v>
      </c>
      <c r="C17" s="1783"/>
      <c r="D17" s="1783"/>
      <c r="E17" s="1783"/>
      <c r="F17" s="1784"/>
      <c r="I17" s="700"/>
      <c r="K17" s="700"/>
    </row>
    <row r="18" spans="2:12" ht="34.5" thickBot="1">
      <c r="B18" s="137" t="s">
        <v>2071</v>
      </c>
      <c r="C18" s="113">
        <v>1</v>
      </c>
      <c r="D18" s="113">
        <v>1</v>
      </c>
      <c r="E18" s="113">
        <v>1</v>
      </c>
      <c r="F18" s="113">
        <v>1</v>
      </c>
      <c r="H18" s="701"/>
    </row>
    <row r="19" spans="2:12" ht="15.75" thickBot="1">
      <c r="B19" s="1785" t="s">
        <v>11</v>
      </c>
      <c r="C19" s="1786"/>
      <c r="D19" s="1786"/>
      <c r="E19" s="1786"/>
      <c r="F19" s="1787"/>
    </row>
    <row r="20" spans="2:12" ht="15.75" thickBot="1">
      <c r="B20" s="1788" t="s">
        <v>12</v>
      </c>
      <c r="C20" s="1789"/>
      <c r="D20" s="1789"/>
      <c r="E20" s="1789"/>
      <c r="F20" s="1790"/>
    </row>
    <row r="21" spans="2:12" ht="15.75" thickBot="1">
      <c r="B21" s="702" t="s">
        <v>13</v>
      </c>
      <c r="C21" s="1796" t="s">
        <v>1275</v>
      </c>
      <c r="D21" s="1775"/>
      <c r="E21" s="1775"/>
      <c r="F21" s="1776"/>
    </row>
    <row r="22" spans="2:12" ht="26.25" customHeight="1" thickBot="1">
      <c r="B22" s="137" t="s">
        <v>14</v>
      </c>
      <c r="C22" s="1782" t="s">
        <v>2072</v>
      </c>
      <c r="D22" s="1783"/>
      <c r="E22" s="1783"/>
      <c r="F22" s="1784"/>
    </row>
    <row r="23" spans="2:12" ht="15.75" thickBot="1">
      <c r="B23" s="137" t="s">
        <v>15</v>
      </c>
      <c r="C23" s="1797" t="s">
        <v>2073</v>
      </c>
      <c r="D23" s="1791"/>
      <c r="E23" s="1791"/>
      <c r="F23" s="1792"/>
    </row>
    <row r="24" spans="2:12">
      <c r="B24" s="1777"/>
      <c r="C24" s="133">
        <v>2022</v>
      </c>
      <c r="D24" s="703">
        <v>2023</v>
      </c>
      <c r="E24" s="703">
        <v>2024</v>
      </c>
      <c r="F24" s="703">
        <v>2025</v>
      </c>
    </row>
    <row r="25" spans="2:12" ht="15.75" thickBot="1">
      <c r="B25" s="1778"/>
      <c r="C25" s="134" t="s">
        <v>7</v>
      </c>
      <c r="D25" s="134" t="s">
        <v>8</v>
      </c>
      <c r="E25" s="134" t="s">
        <v>8</v>
      </c>
      <c r="F25" s="134" t="s">
        <v>8</v>
      </c>
    </row>
    <row r="26" spans="2:12" ht="15.75" thickBot="1">
      <c r="B26" s="137" t="s">
        <v>16</v>
      </c>
      <c r="C26" s="135">
        <v>520</v>
      </c>
      <c r="D26" s="135">
        <v>530</v>
      </c>
      <c r="E26" s="135">
        <v>540</v>
      </c>
      <c r="F26" s="135">
        <v>550</v>
      </c>
    </row>
    <row r="27" spans="2:12" ht="15.75" thickBot="1">
      <c r="B27" s="137" t="s">
        <v>17</v>
      </c>
      <c r="C27" s="704">
        <f>C56</f>
        <v>73458</v>
      </c>
      <c r="D27" s="704">
        <f>D56</f>
        <v>80403</v>
      </c>
      <c r="E27" s="704">
        <f t="shared" ref="E27:F27" si="1">E56</f>
        <v>80403</v>
      </c>
      <c r="F27" s="704">
        <f t="shared" si="1"/>
        <v>80203</v>
      </c>
    </row>
    <row r="28" spans="2:12" ht="15.75" thickBot="1">
      <c r="B28" s="137" t="s">
        <v>18</v>
      </c>
      <c r="C28" s="136">
        <f>C27/C26</f>
        <v>141.26538461538462</v>
      </c>
      <c r="D28" s="136">
        <f t="shared" ref="D28:F28" si="2">D27/D26</f>
        <v>151.70377358490566</v>
      </c>
      <c r="E28" s="136">
        <f t="shared" si="2"/>
        <v>148.89444444444445</v>
      </c>
      <c r="F28" s="136">
        <f t="shared" si="2"/>
        <v>145.82363636363635</v>
      </c>
    </row>
    <row r="29" spans="2:12" ht="15.75" thickBot="1">
      <c r="B29" s="137" t="s">
        <v>19</v>
      </c>
      <c r="C29" s="137" t="s">
        <v>20</v>
      </c>
      <c r="D29" s="138">
        <f>D26/C26-1</f>
        <v>1.9230769230769162E-2</v>
      </c>
      <c r="E29" s="138">
        <f t="shared" ref="E29:F31" si="3">E26/D26-1</f>
        <v>1.8867924528301883E-2</v>
      </c>
      <c r="F29" s="138">
        <f t="shared" si="3"/>
        <v>1.8518518518518601E-2</v>
      </c>
      <c r="H29" s="705"/>
      <c r="I29" s="705"/>
      <c r="J29" s="705"/>
      <c r="K29" s="705"/>
      <c r="L29" s="705"/>
    </row>
    <row r="30" spans="2:12" ht="15.75" thickBot="1">
      <c r="B30" s="137" t="s">
        <v>21</v>
      </c>
      <c r="C30" s="137" t="s">
        <v>20</v>
      </c>
      <c r="D30" s="138">
        <f>D27/C27-1</f>
        <v>9.4543820958915337E-2</v>
      </c>
      <c r="E30" s="138">
        <f t="shared" si="3"/>
        <v>0</v>
      </c>
      <c r="F30" s="138">
        <f t="shared" si="3"/>
        <v>-2.4874693730333464E-3</v>
      </c>
    </row>
    <row r="31" spans="2:12" ht="15.75" thickBot="1">
      <c r="B31" s="137" t="s">
        <v>22</v>
      </c>
      <c r="C31" s="137" t="s">
        <v>20</v>
      </c>
      <c r="D31" s="138">
        <f>D28/C28-1</f>
        <v>7.3892050752143223E-2</v>
      </c>
      <c r="E31" s="138">
        <f t="shared" si="3"/>
        <v>-1.851851851851849E-2</v>
      </c>
      <c r="F31" s="138">
        <f t="shared" si="3"/>
        <v>-2.0624060838978275E-2</v>
      </c>
    </row>
    <row r="32" spans="2:12" ht="15.75" thickBot="1">
      <c r="B32" s="1768" t="s">
        <v>98</v>
      </c>
      <c r="C32" s="1769"/>
      <c r="D32" s="1769"/>
      <c r="E32" s="1769"/>
      <c r="F32" s="1770"/>
    </row>
    <row r="33" spans="2:22">
      <c r="B33" s="1777"/>
      <c r="C33" s="133">
        <v>2022</v>
      </c>
      <c r="D33" s="703">
        <v>2023</v>
      </c>
      <c r="E33" s="703">
        <v>2024</v>
      </c>
      <c r="F33" s="703">
        <v>2025</v>
      </c>
    </row>
    <row r="34" spans="2:22" ht="15.75" thickBot="1">
      <c r="B34" s="1778"/>
      <c r="C34" s="134" t="s">
        <v>7</v>
      </c>
      <c r="D34" s="134" t="s">
        <v>8</v>
      </c>
      <c r="E34" s="134" t="s">
        <v>8</v>
      </c>
      <c r="F34" s="134" t="s">
        <v>8</v>
      </c>
    </row>
    <row r="35" spans="2:22" ht="15.75" thickBot="1">
      <c r="B35" s="180" t="s">
        <v>23</v>
      </c>
      <c r="C35" s="141">
        <f>C36+C37</f>
        <v>38050</v>
      </c>
      <c r="D35" s="141">
        <f>D36+D37</f>
        <v>40929</v>
      </c>
      <c r="E35" s="141">
        <f t="shared" ref="E35:F35" si="4">E36+E37</f>
        <v>40929</v>
      </c>
      <c r="F35" s="141">
        <f t="shared" si="4"/>
        <v>40929</v>
      </c>
    </row>
    <row r="36" spans="2:22" ht="15.75" thickBot="1">
      <c r="B36" s="706" t="s">
        <v>135</v>
      </c>
      <c r="C36" s="143">
        <f>37050+1100-100</f>
        <v>38050</v>
      </c>
      <c r="D36" s="144">
        <v>40929</v>
      </c>
      <c r="E36" s="144">
        <v>40929</v>
      </c>
      <c r="F36" s="144">
        <v>40929</v>
      </c>
    </row>
    <row r="37" spans="2:22" ht="15.75" thickBot="1">
      <c r="B37" s="706" t="s">
        <v>136</v>
      </c>
      <c r="C37" s="144"/>
      <c r="D37" s="144"/>
      <c r="E37" s="144"/>
      <c r="F37" s="144"/>
    </row>
    <row r="38" spans="2:22" ht="15.75" thickBot="1">
      <c r="B38" s="180" t="s">
        <v>24</v>
      </c>
      <c r="C38" s="141">
        <f>C39+C40</f>
        <v>6340</v>
      </c>
      <c r="D38" s="141">
        <f>D39+D40</f>
        <v>6787</v>
      </c>
      <c r="E38" s="141">
        <f t="shared" ref="E38:F38" si="5">E39+E40</f>
        <v>6787</v>
      </c>
      <c r="F38" s="141">
        <f t="shared" si="5"/>
        <v>6787</v>
      </c>
    </row>
    <row r="39" spans="2:22" ht="15.75" thickBot="1">
      <c r="B39" s="706" t="s">
        <v>135</v>
      </c>
      <c r="C39" s="141">
        <f>6240+100</f>
        <v>6340</v>
      </c>
      <c r="D39" s="141">
        <v>6787</v>
      </c>
      <c r="E39" s="141">
        <v>6787</v>
      </c>
      <c r="F39" s="141">
        <v>6787</v>
      </c>
      <c r="I39" s="705"/>
    </row>
    <row r="40" spans="2:22" ht="15.75" thickBot="1">
      <c r="B40" s="706" t="s">
        <v>136</v>
      </c>
      <c r="C40" s="144"/>
      <c r="D40" s="141"/>
      <c r="E40" s="141"/>
      <c r="F40" s="141"/>
      <c r="I40" s="705"/>
    </row>
    <row r="41" spans="2:22" ht="15.75" thickBot="1">
      <c r="B41" s="180" t="s">
        <v>25</v>
      </c>
      <c r="C41" s="141">
        <f>C42+C43</f>
        <v>28968</v>
      </c>
      <c r="D41" s="141">
        <f>D42+D43</f>
        <v>32687</v>
      </c>
      <c r="E41" s="141">
        <f>E42+E43</f>
        <v>32687</v>
      </c>
      <c r="F41" s="141">
        <f t="shared" ref="F41" si="6">F42+F43</f>
        <v>32487</v>
      </c>
      <c r="S41" s="705"/>
      <c r="U41" s="692" t="s">
        <v>3052</v>
      </c>
    </row>
    <row r="42" spans="2:22" ht="15.75" thickBot="1">
      <c r="B42" s="706" t="s">
        <v>135</v>
      </c>
      <c r="C42" s="141">
        <v>28968</v>
      </c>
      <c r="D42" s="141">
        <v>32687</v>
      </c>
      <c r="E42" s="141">
        <v>32687</v>
      </c>
      <c r="F42" s="141">
        <v>32487</v>
      </c>
      <c r="T42" s="707">
        <v>31687</v>
      </c>
      <c r="U42" s="707">
        <v>33687</v>
      </c>
      <c r="V42" s="707">
        <v>33687</v>
      </c>
    </row>
    <row r="43" spans="2:22" ht="15.75" thickBot="1">
      <c r="B43" s="706" t="s">
        <v>136</v>
      </c>
      <c r="C43" s="144"/>
      <c r="D43" s="141"/>
      <c r="E43" s="141"/>
      <c r="F43" s="141"/>
    </row>
    <row r="44" spans="2:22" ht="15.75" thickBot="1">
      <c r="B44" s="180" t="s">
        <v>26</v>
      </c>
      <c r="C44" s="144"/>
      <c r="D44" s="141"/>
      <c r="E44" s="141"/>
      <c r="F44" s="141"/>
      <c r="U44" s="692" t="s">
        <v>3053</v>
      </c>
    </row>
    <row r="45" spans="2:22" ht="15.75" thickBot="1">
      <c r="B45" s="706" t="s">
        <v>135</v>
      </c>
      <c r="C45" s="144"/>
      <c r="D45" s="141"/>
      <c r="E45" s="141"/>
      <c r="F45" s="141"/>
      <c r="T45" s="708">
        <v>32687</v>
      </c>
      <c r="U45" s="708">
        <v>32687</v>
      </c>
      <c r="V45" s="708">
        <v>32487</v>
      </c>
    </row>
    <row r="46" spans="2:22" ht="15.75" thickBot="1">
      <c r="B46" s="706" t="s">
        <v>136</v>
      </c>
      <c r="C46" s="144"/>
      <c r="D46" s="141"/>
      <c r="E46" s="141"/>
      <c r="F46" s="141"/>
    </row>
    <row r="47" spans="2:22" ht="15.75" thickBot="1">
      <c r="B47" s="180" t="s">
        <v>27</v>
      </c>
      <c r="C47" s="144"/>
      <c r="D47" s="141"/>
      <c r="E47" s="141"/>
      <c r="F47" s="141"/>
    </row>
    <row r="48" spans="2:22" ht="15.75" thickBot="1">
      <c r="B48" s="706" t="s">
        <v>135</v>
      </c>
      <c r="C48" s="144"/>
      <c r="D48" s="141"/>
      <c r="E48" s="141"/>
      <c r="F48" s="141"/>
    </row>
    <row r="49" spans="2:13" ht="15.75" thickBot="1">
      <c r="B49" s="706" t="s">
        <v>136</v>
      </c>
      <c r="C49" s="144"/>
      <c r="D49" s="141"/>
      <c r="E49" s="141"/>
      <c r="F49" s="141"/>
    </row>
    <row r="50" spans="2:13" ht="15.75" thickBot="1">
      <c r="B50" s="180" t="s">
        <v>28</v>
      </c>
      <c r="C50" s="144">
        <f>C51+C52</f>
        <v>0</v>
      </c>
      <c r="D50" s="141">
        <f t="shared" ref="D50:F50" si="7">D51+D52</f>
        <v>0</v>
      </c>
      <c r="E50" s="141">
        <f t="shared" si="7"/>
        <v>0</v>
      </c>
      <c r="F50" s="141">
        <f t="shared" si="7"/>
        <v>0</v>
      </c>
    </row>
    <row r="51" spans="2:13" ht="15.75" thickBot="1">
      <c r="B51" s="706" t="s">
        <v>135</v>
      </c>
      <c r="C51" s="143"/>
      <c r="D51" s="141">
        <v>0</v>
      </c>
      <c r="E51" s="163">
        <v>0</v>
      </c>
      <c r="F51" s="163">
        <v>0</v>
      </c>
    </row>
    <row r="52" spans="2:13" ht="15.75" thickBot="1">
      <c r="B52" s="706" t="s">
        <v>136</v>
      </c>
      <c r="C52" s="144"/>
      <c r="D52" s="141"/>
      <c r="E52" s="141"/>
      <c r="F52" s="141"/>
    </row>
    <row r="53" spans="2:13" ht="15.75" thickBot="1">
      <c r="B53" s="180" t="s">
        <v>29</v>
      </c>
      <c r="C53" s="144">
        <f>C54</f>
        <v>100</v>
      </c>
      <c r="D53" s="141">
        <v>0</v>
      </c>
      <c r="E53" s="141">
        <f>D53*1.03*0.99</f>
        <v>0</v>
      </c>
      <c r="F53" s="141">
        <f>E53*1.03*0.99</f>
        <v>0</v>
      </c>
      <c r="I53" s="709"/>
    </row>
    <row r="54" spans="2:13" ht="15.75" thickBot="1">
      <c r="B54" s="706" t="s">
        <v>135</v>
      </c>
      <c r="C54" s="144">
        <v>100</v>
      </c>
      <c r="D54" s="115"/>
      <c r="E54" s="115"/>
      <c r="F54" s="115"/>
      <c r="K54" s="252"/>
      <c r="L54" s="252"/>
      <c r="M54" s="252"/>
    </row>
    <row r="55" spans="2:13" ht="15.75" thickBot="1">
      <c r="B55" s="706" t="s">
        <v>136</v>
      </c>
      <c r="C55" s="144"/>
      <c r="D55" s="116"/>
      <c r="E55" s="115"/>
      <c r="F55" s="115"/>
    </row>
    <row r="56" spans="2:13" ht="15.75" thickBot="1">
      <c r="B56" s="710" t="s">
        <v>30</v>
      </c>
      <c r="C56" s="711">
        <f>C53+C50+C47+C44+C41+C38+C35</f>
        <v>73458</v>
      </c>
      <c r="D56" s="711">
        <f>D53+D50+D47+D44+D41+D38+D35</f>
        <v>80403</v>
      </c>
      <c r="E56" s="711">
        <f t="shared" ref="E56:F56" si="8">E53+E50+E47+E44+E41+E38+E35</f>
        <v>80403</v>
      </c>
      <c r="F56" s="711">
        <f t="shared" si="8"/>
        <v>80203</v>
      </c>
    </row>
    <row r="57" spans="2:13" ht="15.75" thickBot="1">
      <c r="B57" s="712" t="s">
        <v>31</v>
      </c>
      <c r="C57" s="150">
        <f>IF(C56-C27=0,0,"Error")</f>
        <v>0</v>
      </c>
      <c r="D57" s="150">
        <f>IF(D56-D27=0,0,"Error")</f>
        <v>0</v>
      </c>
      <c r="E57" s="150">
        <f>IF(E56-E27=0,0,"Error")</f>
        <v>0</v>
      </c>
      <c r="F57" s="150">
        <f>IF(F56-F27=0,0,"Error")</f>
        <v>0</v>
      </c>
    </row>
    <row r="58" spans="2:13" ht="15.75" hidden="1" thickBot="1">
      <c r="B58" s="713" t="s">
        <v>151</v>
      </c>
      <c r="C58" s="1796"/>
      <c r="D58" s="1775"/>
      <c r="E58" s="1775"/>
      <c r="F58" s="1776"/>
    </row>
    <row r="59" spans="2:13" ht="15.75" hidden="1" thickBot="1">
      <c r="B59" s="137" t="s">
        <v>14</v>
      </c>
      <c r="C59" s="1782"/>
      <c r="D59" s="1783"/>
      <c r="E59" s="1783"/>
      <c r="F59" s="1784"/>
    </row>
    <row r="60" spans="2:13" ht="15.75" hidden="1" thickBot="1">
      <c r="B60" s="137" t="s">
        <v>15</v>
      </c>
      <c r="C60" s="1797"/>
      <c r="D60" s="1791"/>
      <c r="E60" s="1791"/>
      <c r="F60" s="1792"/>
    </row>
    <row r="61" spans="2:13" ht="15.75" hidden="1" thickBot="1">
      <c r="B61" s="1777"/>
      <c r="C61" s="133">
        <v>2018</v>
      </c>
      <c r="D61" s="133">
        <v>2019</v>
      </c>
      <c r="E61" s="133">
        <v>2020</v>
      </c>
      <c r="F61" s="133">
        <v>2021</v>
      </c>
    </row>
    <row r="62" spans="2:13" ht="15.75" hidden="1" thickBot="1">
      <c r="B62" s="1778"/>
      <c r="C62" s="134" t="s">
        <v>7</v>
      </c>
      <c r="D62" s="134" t="s">
        <v>8</v>
      </c>
      <c r="E62" s="134" t="s">
        <v>8</v>
      </c>
      <c r="F62" s="134" t="s">
        <v>8</v>
      </c>
    </row>
    <row r="63" spans="2:13" ht="15.75" hidden="1" thickBot="1">
      <c r="B63" s="137" t="s">
        <v>16</v>
      </c>
      <c r="C63" s="137"/>
      <c r="D63" s="137"/>
      <c r="E63" s="137"/>
      <c r="F63" s="137"/>
    </row>
    <row r="64" spans="2:13" ht="15.75" hidden="1" thickBot="1">
      <c r="B64" s="137" t="s">
        <v>17</v>
      </c>
      <c r="C64" s="136">
        <f>C93</f>
        <v>0</v>
      </c>
      <c r="D64" s="136">
        <f t="shared" ref="D64:F64" si="9">D93</f>
        <v>0</v>
      </c>
      <c r="E64" s="136">
        <f t="shared" si="9"/>
        <v>0</v>
      </c>
      <c r="F64" s="136">
        <f t="shared" si="9"/>
        <v>0</v>
      </c>
    </row>
    <row r="65" spans="2:6" ht="15.75" hidden="1" thickBot="1">
      <c r="B65" s="137" t="s">
        <v>18</v>
      </c>
      <c r="C65" s="136" t="e">
        <f>C64/C63</f>
        <v>#DIV/0!</v>
      </c>
      <c r="D65" s="136" t="e">
        <f>D64/D63</f>
        <v>#DIV/0!</v>
      </c>
      <c r="E65" s="136" t="e">
        <f>E64/E63</f>
        <v>#DIV/0!</v>
      </c>
      <c r="F65" s="136" t="e">
        <f>F64/F63</f>
        <v>#DIV/0!</v>
      </c>
    </row>
    <row r="66" spans="2:6" ht="15.75" hidden="1" thickBot="1">
      <c r="B66" s="137" t="s">
        <v>19</v>
      </c>
      <c r="C66" s="137"/>
      <c r="D66" s="138" t="e">
        <f>D63/C63-1</f>
        <v>#DIV/0!</v>
      </c>
      <c r="E66" s="138" t="e">
        <f>E63/D63-1</f>
        <v>#DIV/0!</v>
      </c>
      <c r="F66" s="138" t="e">
        <f>F63/E63-1</f>
        <v>#DIV/0!</v>
      </c>
    </row>
    <row r="67" spans="2:6" ht="15.75" hidden="1" thickBot="1">
      <c r="B67" s="137" t="s">
        <v>21</v>
      </c>
      <c r="C67" s="137"/>
      <c r="D67" s="138" t="e">
        <f>D64/C64-1</f>
        <v>#DIV/0!</v>
      </c>
      <c r="E67" s="138" t="e">
        <f t="shared" ref="E67:F68" si="10">E64/D64-1</f>
        <v>#DIV/0!</v>
      </c>
      <c r="F67" s="138" t="e">
        <f t="shared" si="10"/>
        <v>#DIV/0!</v>
      </c>
    </row>
    <row r="68" spans="2:6" ht="15.75" hidden="1" thickBot="1">
      <c r="B68" s="137" t="s">
        <v>22</v>
      </c>
      <c r="C68" s="137"/>
      <c r="D68" s="138" t="e">
        <f>D65/C65-1</f>
        <v>#DIV/0!</v>
      </c>
      <c r="E68" s="138" t="e">
        <f t="shared" si="10"/>
        <v>#DIV/0!</v>
      </c>
      <c r="F68" s="138" t="e">
        <f t="shared" si="10"/>
        <v>#DIV/0!</v>
      </c>
    </row>
    <row r="69" spans="2:6" ht="15.75" hidden="1" thickBot="1">
      <c r="B69" s="1768" t="s">
        <v>115</v>
      </c>
      <c r="C69" s="1769"/>
      <c r="D69" s="1769"/>
      <c r="E69" s="1769"/>
      <c r="F69" s="1770"/>
    </row>
    <row r="70" spans="2:6" ht="15.75" hidden="1" thickBot="1">
      <c r="B70" s="1777"/>
      <c r="C70" s="133">
        <v>2018</v>
      </c>
      <c r="D70" s="133">
        <v>2019</v>
      </c>
      <c r="E70" s="133">
        <v>2020</v>
      </c>
      <c r="F70" s="133">
        <v>2021</v>
      </c>
    </row>
    <row r="71" spans="2:6" ht="15.75" hidden="1" thickBot="1">
      <c r="B71" s="1778"/>
      <c r="C71" s="134" t="s">
        <v>7</v>
      </c>
      <c r="D71" s="134" t="s">
        <v>8</v>
      </c>
      <c r="E71" s="134" t="s">
        <v>8</v>
      </c>
      <c r="F71" s="134" t="s">
        <v>8</v>
      </c>
    </row>
    <row r="72" spans="2:6" ht="15.75" hidden="1" thickBot="1">
      <c r="B72" s="180" t="s">
        <v>23</v>
      </c>
      <c r="C72" s="141"/>
      <c r="D72" s="141"/>
      <c r="E72" s="141"/>
      <c r="F72" s="141"/>
    </row>
    <row r="73" spans="2:6" ht="15.75" hidden="1" thickBot="1">
      <c r="B73" s="706" t="s">
        <v>135</v>
      </c>
      <c r="C73" s="144"/>
      <c r="D73" s="154"/>
      <c r="E73" s="154"/>
      <c r="F73" s="154"/>
    </row>
    <row r="74" spans="2:6" ht="15.75" hidden="1" thickBot="1">
      <c r="B74" s="706" t="s">
        <v>136</v>
      </c>
      <c r="C74" s="144"/>
      <c r="D74" s="154"/>
      <c r="E74" s="154"/>
      <c r="F74" s="154"/>
    </row>
    <row r="75" spans="2:6" ht="15.75" hidden="1" thickBot="1">
      <c r="B75" s="180" t="s">
        <v>24</v>
      </c>
      <c r="C75" s="141"/>
      <c r="D75" s="141"/>
      <c r="E75" s="141"/>
      <c r="F75" s="141"/>
    </row>
    <row r="76" spans="2:6" ht="15.75" hidden="1" thickBot="1">
      <c r="B76" s="706" t="s">
        <v>135</v>
      </c>
      <c r="C76" s="144"/>
      <c r="D76" s="141"/>
      <c r="E76" s="141"/>
      <c r="F76" s="141"/>
    </row>
    <row r="77" spans="2:6" ht="15.75" hidden="1" thickBot="1">
      <c r="B77" s="706" t="s">
        <v>136</v>
      </c>
      <c r="C77" s="144"/>
      <c r="D77" s="141"/>
      <c r="E77" s="141"/>
      <c r="F77" s="141"/>
    </row>
    <row r="78" spans="2:6" ht="15.75" hidden="1" thickBot="1">
      <c r="B78" s="180" t="s">
        <v>25</v>
      </c>
      <c r="C78" s="144">
        <v>0</v>
      </c>
      <c r="D78" s="141">
        <v>0</v>
      </c>
      <c r="E78" s="141">
        <v>0</v>
      </c>
      <c r="F78" s="141">
        <v>0</v>
      </c>
    </row>
    <row r="79" spans="2:6" ht="15.75" hidden="1" thickBot="1">
      <c r="B79" s="706" t="s">
        <v>135</v>
      </c>
      <c r="C79" s="144"/>
      <c r="D79" s="141"/>
      <c r="E79" s="141"/>
      <c r="F79" s="141"/>
    </row>
    <row r="80" spans="2:6" ht="15.75" hidden="1" thickBot="1">
      <c r="B80" s="706" t="s">
        <v>136</v>
      </c>
      <c r="C80" s="144"/>
      <c r="D80" s="141"/>
      <c r="E80" s="141"/>
      <c r="F80" s="141"/>
    </row>
    <row r="81" spans="2:6" ht="15.75" hidden="1" thickBot="1">
      <c r="B81" s="180" t="s">
        <v>26</v>
      </c>
      <c r="C81" s="144"/>
      <c r="D81" s="141"/>
      <c r="E81" s="141"/>
      <c r="F81" s="141"/>
    </row>
    <row r="82" spans="2:6" ht="15.75" hidden="1" thickBot="1">
      <c r="B82" s="706" t="s">
        <v>135</v>
      </c>
      <c r="C82" s="144"/>
      <c r="D82" s="141"/>
      <c r="E82" s="141"/>
      <c r="F82" s="141"/>
    </row>
    <row r="83" spans="2:6" ht="15.75" hidden="1" thickBot="1">
      <c r="B83" s="706" t="s">
        <v>136</v>
      </c>
      <c r="C83" s="144"/>
      <c r="D83" s="141"/>
      <c r="E83" s="141"/>
      <c r="F83" s="141"/>
    </row>
    <row r="84" spans="2:6" ht="15.75" hidden="1" thickBot="1">
      <c r="B84" s="180" t="s">
        <v>27</v>
      </c>
      <c r="C84" s="144"/>
      <c r="D84" s="141"/>
      <c r="E84" s="141"/>
      <c r="F84" s="141"/>
    </row>
    <row r="85" spans="2:6" ht="15.75" hidden="1" thickBot="1">
      <c r="B85" s="706" t="s">
        <v>135</v>
      </c>
      <c r="C85" s="144"/>
      <c r="D85" s="141"/>
      <c r="E85" s="141"/>
      <c r="F85" s="141"/>
    </row>
    <row r="86" spans="2:6" ht="15.75" hidden="1" thickBot="1">
      <c r="B86" s="706" t="s">
        <v>136</v>
      </c>
      <c r="C86" s="144"/>
      <c r="D86" s="141"/>
      <c r="E86" s="141"/>
      <c r="F86" s="141"/>
    </row>
    <row r="87" spans="2:6" ht="15.75" hidden="1" thickBot="1">
      <c r="B87" s="180" t="s">
        <v>28</v>
      </c>
      <c r="C87" s="144"/>
      <c r="D87" s="141"/>
      <c r="E87" s="141"/>
      <c r="F87" s="141"/>
    </row>
    <row r="88" spans="2:6" ht="15.75" hidden="1" thickBot="1">
      <c r="B88" s="706" t="s">
        <v>135</v>
      </c>
      <c r="C88" s="144"/>
      <c r="D88" s="141"/>
      <c r="E88" s="141"/>
      <c r="F88" s="141"/>
    </row>
    <row r="89" spans="2:6" ht="15.75" hidden="1" thickBot="1">
      <c r="B89" s="706" t="s">
        <v>136</v>
      </c>
      <c r="C89" s="144"/>
      <c r="D89" s="141"/>
      <c r="E89" s="141"/>
      <c r="F89" s="141"/>
    </row>
    <row r="90" spans="2:6" ht="15.75" hidden="1" thickBot="1">
      <c r="B90" s="180" t="s">
        <v>29</v>
      </c>
      <c r="C90" s="144"/>
      <c r="D90" s="141"/>
      <c r="E90" s="141"/>
      <c r="F90" s="141"/>
    </row>
    <row r="91" spans="2:6" ht="15.75" hidden="1" thickBot="1">
      <c r="B91" s="706" t="s">
        <v>135</v>
      </c>
      <c r="C91" s="144"/>
      <c r="D91" s="141"/>
      <c r="E91" s="141"/>
      <c r="F91" s="141"/>
    </row>
    <row r="92" spans="2:6" ht="15.75" hidden="1" thickBot="1">
      <c r="B92" s="706" t="s">
        <v>136</v>
      </c>
      <c r="C92" s="144"/>
      <c r="D92" s="141"/>
      <c r="E92" s="141"/>
      <c r="F92" s="141"/>
    </row>
    <row r="93" spans="2:6" ht="15.75" hidden="1" thickBot="1">
      <c r="B93" s="714" t="s">
        <v>47</v>
      </c>
      <c r="C93" s="144">
        <f>C90+C87+C84+C81+C78+C75+C72</f>
        <v>0</v>
      </c>
      <c r="D93" s="144">
        <f t="shared" ref="D93:F93" si="11">D90+D87+D84+D81+D78+D75+D72</f>
        <v>0</v>
      </c>
      <c r="E93" s="144">
        <f t="shared" si="11"/>
        <v>0</v>
      </c>
      <c r="F93" s="144">
        <f t="shared" si="11"/>
        <v>0</v>
      </c>
    </row>
    <row r="94" spans="2:6" ht="15.75" hidden="1" thickBot="1">
      <c r="B94" s="712" t="s">
        <v>31</v>
      </c>
      <c r="C94" s="150">
        <f>IF(C93-C64=0,0,"Error")</f>
        <v>0</v>
      </c>
      <c r="D94" s="150">
        <f>IF(D93-D64=0,0,"Error")</f>
        <v>0</v>
      </c>
      <c r="E94" s="150">
        <f>IF(E93-E64=0,0,"Error")</f>
        <v>0</v>
      </c>
      <c r="F94" s="150">
        <f>IF(F93-F64=0,0,"Error")</f>
        <v>0</v>
      </c>
    </row>
    <row r="95" spans="2:6" ht="15.75" hidden="1" thickBot="1">
      <c r="B95" s="713" t="s">
        <v>152</v>
      </c>
      <c r="C95" s="1796"/>
      <c r="D95" s="1775"/>
      <c r="E95" s="1775"/>
      <c r="F95" s="1776"/>
    </row>
    <row r="96" spans="2:6" ht="15.75" hidden="1" thickBot="1">
      <c r="B96" s="137" t="s">
        <v>14</v>
      </c>
      <c r="C96" s="1782"/>
      <c r="D96" s="1783"/>
      <c r="E96" s="1783"/>
      <c r="F96" s="1784"/>
    </row>
    <row r="97" spans="2:6" ht="15.75" hidden="1" thickBot="1">
      <c r="B97" s="137" t="s">
        <v>15</v>
      </c>
      <c r="C97" s="1797"/>
      <c r="D97" s="1791"/>
      <c r="E97" s="1791"/>
      <c r="F97" s="1792"/>
    </row>
    <row r="98" spans="2:6" ht="15.75" hidden="1" thickBot="1">
      <c r="B98" s="1777"/>
      <c r="C98" s="133">
        <v>2018</v>
      </c>
      <c r="D98" s="133">
        <v>2019</v>
      </c>
      <c r="E98" s="133">
        <v>2020</v>
      </c>
      <c r="F98" s="133">
        <v>2021</v>
      </c>
    </row>
    <row r="99" spans="2:6" ht="15.75" hidden="1" thickBot="1">
      <c r="B99" s="1778"/>
      <c r="C99" s="134" t="s">
        <v>7</v>
      </c>
      <c r="D99" s="134" t="s">
        <v>8</v>
      </c>
      <c r="E99" s="134" t="s">
        <v>8</v>
      </c>
      <c r="F99" s="134" t="s">
        <v>8</v>
      </c>
    </row>
    <row r="100" spans="2:6" ht="15.75" hidden="1" thickBot="1">
      <c r="B100" s="137" t="s">
        <v>16</v>
      </c>
      <c r="C100" s="135"/>
      <c r="D100" s="135"/>
      <c r="E100" s="135"/>
      <c r="F100" s="135"/>
    </row>
    <row r="101" spans="2:6" ht="15.75" hidden="1" thickBot="1">
      <c r="B101" s="137" t="s">
        <v>17</v>
      </c>
      <c r="C101" s="136">
        <f>C130</f>
        <v>0</v>
      </c>
      <c r="D101" s="136">
        <f t="shared" ref="D101:F101" si="12">D130</f>
        <v>0</v>
      </c>
      <c r="E101" s="136">
        <f t="shared" si="12"/>
        <v>0</v>
      </c>
      <c r="F101" s="136">
        <f t="shared" si="12"/>
        <v>0</v>
      </c>
    </row>
    <row r="102" spans="2:6" ht="15.75" hidden="1" thickBot="1">
      <c r="B102" s="137" t="s">
        <v>18</v>
      </c>
      <c r="C102" s="136" t="e">
        <f>C101/C100</f>
        <v>#DIV/0!</v>
      </c>
      <c r="D102" s="136" t="e">
        <f>D101/D100</f>
        <v>#DIV/0!</v>
      </c>
      <c r="E102" s="136" t="e">
        <f>E101/E100</f>
        <v>#DIV/0!</v>
      </c>
      <c r="F102" s="136" t="e">
        <f>F101/F100</f>
        <v>#DIV/0!</v>
      </c>
    </row>
    <row r="103" spans="2:6" ht="15.75" hidden="1" thickBot="1">
      <c r="B103" s="137" t="s">
        <v>19</v>
      </c>
      <c r="C103" s="137"/>
      <c r="D103" s="138" t="e">
        <f>D100/C100-1</f>
        <v>#DIV/0!</v>
      </c>
      <c r="E103" s="138" t="e">
        <f>E100/D100-1</f>
        <v>#DIV/0!</v>
      </c>
      <c r="F103" s="138" t="e">
        <f>F100/E100-1</f>
        <v>#DIV/0!</v>
      </c>
    </row>
    <row r="104" spans="2:6" ht="15.75" hidden="1" thickBot="1">
      <c r="B104" s="137" t="s">
        <v>21</v>
      </c>
      <c r="C104" s="137"/>
      <c r="D104" s="138" t="e">
        <f>D101/C101-1</f>
        <v>#DIV/0!</v>
      </c>
      <c r="E104" s="138" t="e">
        <f t="shared" ref="E104:F105" si="13">E101/D101-1</f>
        <v>#DIV/0!</v>
      </c>
      <c r="F104" s="138" t="e">
        <f t="shared" si="13"/>
        <v>#DIV/0!</v>
      </c>
    </row>
    <row r="105" spans="2:6" ht="15.75" hidden="1" thickBot="1">
      <c r="B105" s="137" t="s">
        <v>22</v>
      </c>
      <c r="C105" s="137"/>
      <c r="D105" s="138" t="e">
        <f>D102/C102-1</f>
        <v>#DIV/0!</v>
      </c>
      <c r="E105" s="138" t="e">
        <f t="shared" si="13"/>
        <v>#DIV/0!</v>
      </c>
      <c r="F105" s="138" t="e">
        <f t="shared" si="13"/>
        <v>#DIV/0!</v>
      </c>
    </row>
    <row r="106" spans="2:6" ht="15.75" hidden="1" thickBot="1">
      <c r="B106" s="1768" t="s">
        <v>115</v>
      </c>
      <c r="C106" s="1769"/>
      <c r="D106" s="1769"/>
      <c r="E106" s="1769"/>
      <c r="F106" s="1770"/>
    </row>
    <row r="107" spans="2:6" ht="15.75" hidden="1" thickBot="1">
      <c r="B107" s="1777"/>
      <c r="C107" s="133">
        <v>2018</v>
      </c>
      <c r="D107" s="133">
        <v>2019</v>
      </c>
      <c r="E107" s="133">
        <v>2020</v>
      </c>
      <c r="F107" s="133">
        <v>2021</v>
      </c>
    </row>
    <row r="108" spans="2:6" ht="15.75" hidden="1" thickBot="1">
      <c r="B108" s="1778"/>
      <c r="C108" s="134" t="s">
        <v>7</v>
      </c>
      <c r="D108" s="134" t="s">
        <v>8</v>
      </c>
      <c r="E108" s="134" t="s">
        <v>8</v>
      </c>
      <c r="F108" s="134" t="s">
        <v>8</v>
      </c>
    </row>
    <row r="109" spans="2:6" ht="15.75" hidden="1" thickBot="1">
      <c r="B109" s="180" t="s">
        <v>23</v>
      </c>
      <c r="C109" s="141"/>
      <c r="D109" s="141"/>
      <c r="E109" s="141"/>
      <c r="F109" s="141"/>
    </row>
    <row r="110" spans="2:6" ht="15.75" hidden="1" thickBot="1">
      <c r="B110" s="706" t="s">
        <v>135</v>
      </c>
      <c r="C110" s="144"/>
      <c r="D110" s="154"/>
      <c r="E110" s="154"/>
      <c r="F110" s="154"/>
    </row>
    <row r="111" spans="2:6" ht="15.75" hidden="1" thickBot="1">
      <c r="B111" s="706" t="s">
        <v>136</v>
      </c>
      <c r="C111" s="144"/>
      <c r="D111" s="154"/>
      <c r="E111" s="154"/>
      <c r="F111" s="154"/>
    </row>
    <row r="112" spans="2:6" ht="15.75" hidden="1" thickBot="1">
      <c r="B112" s="180" t="s">
        <v>24</v>
      </c>
      <c r="C112" s="141"/>
      <c r="D112" s="141"/>
      <c r="E112" s="141"/>
      <c r="F112" s="141"/>
    </row>
    <row r="113" spans="2:6" ht="15.75" hidden="1" thickBot="1">
      <c r="B113" s="706" t="s">
        <v>135</v>
      </c>
      <c r="C113" s="144"/>
      <c r="D113" s="141"/>
      <c r="E113" s="141"/>
      <c r="F113" s="141"/>
    </row>
    <row r="114" spans="2:6" ht="15.75" hidden="1" thickBot="1">
      <c r="B114" s="706" t="s">
        <v>136</v>
      </c>
      <c r="C114" s="144"/>
      <c r="D114" s="141"/>
      <c r="E114" s="141"/>
      <c r="F114" s="141"/>
    </row>
    <row r="115" spans="2:6" ht="15.75" hidden="1" thickBot="1">
      <c r="B115" s="180" t="s">
        <v>25</v>
      </c>
      <c r="C115" s="144">
        <v>0</v>
      </c>
      <c r="D115" s="141">
        <v>0</v>
      </c>
      <c r="E115" s="141">
        <v>0</v>
      </c>
      <c r="F115" s="141">
        <v>0</v>
      </c>
    </row>
    <row r="116" spans="2:6" ht="15.75" hidden="1" thickBot="1">
      <c r="B116" s="706" t="s">
        <v>135</v>
      </c>
      <c r="C116" s="144"/>
      <c r="D116" s="141"/>
      <c r="E116" s="141"/>
      <c r="F116" s="141"/>
    </row>
    <row r="117" spans="2:6" ht="15.75" hidden="1" thickBot="1">
      <c r="B117" s="706" t="s">
        <v>136</v>
      </c>
      <c r="C117" s="144"/>
      <c r="D117" s="141"/>
      <c r="E117" s="141"/>
      <c r="F117" s="141"/>
    </row>
    <row r="118" spans="2:6" ht="15.75" hidden="1" thickBot="1">
      <c r="B118" s="180" t="s">
        <v>26</v>
      </c>
      <c r="C118" s="144"/>
      <c r="D118" s="141"/>
      <c r="E118" s="141"/>
      <c r="F118" s="141"/>
    </row>
    <row r="119" spans="2:6" ht="15.75" hidden="1" thickBot="1">
      <c r="B119" s="706" t="s">
        <v>135</v>
      </c>
      <c r="C119" s="144"/>
      <c r="D119" s="141"/>
      <c r="E119" s="141"/>
      <c r="F119" s="141"/>
    </row>
    <row r="120" spans="2:6" ht="15.75" hidden="1" thickBot="1">
      <c r="B120" s="706" t="s">
        <v>136</v>
      </c>
      <c r="C120" s="144"/>
      <c r="D120" s="141"/>
      <c r="E120" s="141"/>
      <c r="F120" s="141"/>
    </row>
    <row r="121" spans="2:6" ht="15.75" hidden="1" thickBot="1">
      <c r="B121" s="180" t="s">
        <v>27</v>
      </c>
      <c r="C121" s="144"/>
      <c r="D121" s="141"/>
      <c r="E121" s="141"/>
      <c r="F121" s="141"/>
    </row>
    <row r="122" spans="2:6" ht="15.75" hidden="1" thickBot="1">
      <c r="B122" s="706" t="s">
        <v>135</v>
      </c>
      <c r="C122" s="144"/>
      <c r="D122" s="141"/>
      <c r="E122" s="141"/>
      <c r="F122" s="141"/>
    </row>
    <row r="123" spans="2:6" ht="15.75" hidden="1" thickBot="1">
      <c r="B123" s="706" t="s">
        <v>136</v>
      </c>
      <c r="C123" s="144"/>
      <c r="D123" s="141"/>
      <c r="E123" s="141"/>
      <c r="F123" s="141"/>
    </row>
    <row r="124" spans="2:6" ht="15.75" hidden="1" thickBot="1">
      <c r="B124" s="180" t="s">
        <v>28</v>
      </c>
      <c r="C124" s="144">
        <v>0</v>
      </c>
      <c r="D124" s="141">
        <v>0</v>
      </c>
      <c r="E124" s="141">
        <v>0</v>
      </c>
      <c r="F124" s="141">
        <v>0</v>
      </c>
    </row>
    <row r="125" spans="2:6" ht="15.75" hidden="1" thickBot="1">
      <c r="B125" s="706" t="s">
        <v>135</v>
      </c>
      <c r="C125" s="144"/>
      <c r="D125" s="141"/>
      <c r="E125" s="141"/>
      <c r="F125" s="141"/>
    </row>
    <row r="126" spans="2:6" ht="15.75" hidden="1" thickBot="1">
      <c r="B126" s="706" t="s">
        <v>136</v>
      </c>
      <c r="C126" s="144"/>
      <c r="D126" s="141"/>
      <c r="E126" s="141"/>
      <c r="F126" s="141"/>
    </row>
    <row r="127" spans="2:6" ht="15.75" hidden="1" thickBot="1">
      <c r="B127" s="180" t="s">
        <v>29</v>
      </c>
      <c r="C127" s="144"/>
      <c r="D127" s="141"/>
      <c r="E127" s="141"/>
      <c r="F127" s="141"/>
    </row>
    <row r="128" spans="2:6" ht="15.75" hidden="1" thickBot="1">
      <c r="B128" s="706" t="s">
        <v>135</v>
      </c>
      <c r="C128" s="144"/>
      <c r="D128" s="141"/>
      <c r="E128" s="141"/>
      <c r="F128" s="141"/>
    </row>
    <row r="129" spans="2:12" ht="15.75" hidden="1" thickBot="1">
      <c r="B129" s="706" t="s">
        <v>136</v>
      </c>
      <c r="C129" s="144"/>
      <c r="D129" s="141"/>
      <c r="E129" s="141"/>
      <c r="F129" s="141"/>
    </row>
    <row r="130" spans="2:12" ht="15.75" hidden="1" thickBot="1">
      <c r="B130" s="714" t="s">
        <v>47</v>
      </c>
      <c r="C130" s="144">
        <f>C127+C124+C121+C118+C115+C112+C109</f>
        <v>0</v>
      </c>
      <c r="D130" s="144">
        <f t="shared" ref="D130:F130" si="14">D127+D124+D121+D118+D115+D112+D109</f>
        <v>0</v>
      </c>
      <c r="E130" s="144">
        <f t="shared" si="14"/>
        <v>0</v>
      </c>
      <c r="F130" s="144">
        <f t="shared" si="14"/>
        <v>0</v>
      </c>
    </row>
    <row r="131" spans="2:12" ht="15.75" hidden="1" thickBot="1">
      <c r="B131" s="712" t="s">
        <v>31</v>
      </c>
      <c r="C131" s="150">
        <f>IF(C130-C101=0,0,"Error")</f>
        <v>0</v>
      </c>
      <c r="D131" s="150">
        <f>IF(D130-D101=0,0,"Error")</f>
        <v>0</v>
      </c>
      <c r="E131" s="150">
        <f>IF(E130-E101=0,0,"Error")</f>
        <v>0</v>
      </c>
      <c r="F131" s="150">
        <f>IF(F130-F101=0,0,"Error")</f>
        <v>0</v>
      </c>
    </row>
    <row r="132" spans="2:12" ht="15.75" thickBot="1">
      <c r="B132" s="1788" t="s">
        <v>38</v>
      </c>
      <c r="C132" s="1789"/>
      <c r="D132" s="1789"/>
      <c r="E132" s="1789"/>
      <c r="F132" s="1790"/>
    </row>
    <row r="133" spans="2:12" ht="15.75" thickBot="1">
      <c r="B133" s="1788" t="s">
        <v>39</v>
      </c>
      <c r="C133" s="1789"/>
      <c r="D133" s="1789"/>
      <c r="E133" s="1789"/>
      <c r="F133" s="1790"/>
    </row>
    <row r="134" spans="2:12" ht="15.75" thickBot="1">
      <c r="B134" s="702" t="s">
        <v>48</v>
      </c>
      <c r="C134" s="1837" t="s">
        <v>2074</v>
      </c>
      <c r="D134" s="1838"/>
      <c r="E134" s="1839"/>
      <c r="F134" s="1840"/>
    </row>
    <row r="135" spans="2:12" ht="15.75" thickBot="1">
      <c r="B135" s="702" t="s">
        <v>65</v>
      </c>
      <c r="C135" s="702" t="s">
        <v>2075</v>
      </c>
      <c r="D135" s="162"/>
      <c r="E135" s="1916"/>
      <c r="F135" s="1816"/>
      <c r="H135" s="1907" t="s">
        <v>138</v>
      </c>
      <c r="I135" s="1908"/>
      <c r="J135" s="1908"/>
      <c r="K135" s="1908"/>
      <c r="L135" s="1909"/>
    </row>
    <row r="136" spans="2:12" ht="15.75" thickBot="1">
      <c r="B136" s="715"/>
      <c r="C136" s="1807"/>
      <c r="D136" s="1808"/>
      <c r="E136" s="1809"/>
      <c r="F136" s="1810"/>
      <c r="H136" s="1910"/>
      <c r="I136" s="1911"/>
      <c r="J136" s="1911"/>
      <c r="K136" s="1911"/>
      <c r="L136" s="1912"/>
    </row>
    <row r="137" spans="2:12" ht="15.75" thickBot="1">
      <c r="B137" s="137" t="s">
        <v>14</v>
      </c>
      <c r="C137" s="1796" t="s">
        <v>1275</v>
      </c>
      <c r="D137" s="1775"/>
      <c r="E137" s="1775"/>
      <c r="F137" s="1776"/>
      <c r="H137" s="1913"/>
      <c r="I137" s="1914"/>
      <c r="J137" s="1914"/>
      <c r="K137" s="1914"/>
      <c r="L137" s="1915"/>
    </row>
    <row r="138" spans="2:12" ht="30" customHeight="1" thickBot="1">
      <c r="B138" s="137" t="s">
        <v>15</v>
      </c>
      <c r="C138" s="1782" t="s">
        <v>2076</v>
      </c>
      <c r="D138" s="1783"/>
      <c r="E138" s="1783"/>
      <c r="F138" s="1784"/>
    </row>
    <row r="139" spans="2:12">
      <c r="B139" s="1777"/>
      <c r="C139" s="133">
        <v>2022</v>
      </c>
      <c r="D139" s="133">
        <v>2023</v>
      </c>
      <c r="E139" s="133">
        <v>2024</v>
      </c>
      <c r="F139" s="133">
        <v>2025</v>
      </c>
    </row>
    <row r="140" spans="2:12" ht="15.75" thickBot="1">
      <c r="B140" s="1778"/>
      <c r="C140" s="134" t="s">
        <v>7</v>
      </c>
      <c r="D140" s="134" t="s">
        <v>8</v>
      </c>
      <c r="E140" s="134" t="s">
        <v>8</v>
      </c>
      <c r="F140" s="134" t="s">
        <v>8</v>
      </c>
    </row>
    <row r="141" spans="2:12" ht="15.75" thickBot="1">
      <c r="B141" s="137" t="s">
        <v>16</v>
      </c>
      <c r="C141" s="135">
        <v>520</v>
      </c>
      <c r="D141" s="135">
        <v>530</v>
      </c>
      <c r="E141" s="135">
        <v>540</v>
      </c>
      <c r="F141" s="135">
        <v>550</v>
      </c>
    </row>
    <row r="142" spans="2:12" ht="15.75" thickBot="1">
      <c r="B142" s="137" t="s">
        <v>17</v>
      </c>
      <c r="C142" s="136">
        <f>C160</f>
        <v>1000</v>
      </c>
      <c r="D142" s="136">
        <v>1000</v>
      </c>
      <c r="E142" s="136">
        <v>1000</v>
      </c>
      <c r="F142" s="136">
        <v>1000</v>
      </c>
    </row>
    <row r="143" spans="2:12" ht="15.75" thickBot="1">
      <c r="B143" s="137" t="s">
        <v>18</v>
      </c>
      <c r="C143" s="136">
        <f>C142/C141</f>
        <v>1.9230769230769231</v>
      </c>
      <c r="D143" s="136">
        <f t="shared" ref="D143:F143" si="15">D142/D141</f>
        <v>1.8867924528301887</v>
      </c>
      <c r="E143" s="136">
        <f t="shared" si="15"/>
        <v>1.8518518518518519</v>
      </c>
      <c r="F143" s="136">
        <f t="shared" si="15"/>
        <v>1.8181818181818181</v>
      </c>
    </row>
    <row r="144" spans="2:12" ht="15.75" thickBot="1">
      <c r="B144" s="137" t="s">
        <v>19</v>
      </c>
      <c r="C144" s="137" t="s">
        <v>20</v>
      </c>
      <c r="D144" s="138">
        <f>D141/C141-1</f>
        <v>1.9230769230769162E-2</v>
      </c>
      <c r="E144" s="138">
        <f t="shared" ref="E144:F146" si="16">E141/D141-1</f>
        <v>1.8867924528301883E-2</v>
      </c>
      <c r="F144" s="138">
        <f t="shared" si="16"/>
        <v>1.8518518518518601E-2</v>
      </c>
      <c r="H144" s="705"/>
      <c r="I144" s="705"/>
      <c r="J144" s="705"/>
      <c r="K144" s="705"/>
      <c r="L144" s="705"/>
    </row>
    <row r="145" spans="2:6" ht="15.75" thickBot="1">
      <c r="B145" s="137" t="s">
        <v>21</v>
      </c>
      <c r="C145" s="137" t="s">
        <v>20</v>
      </c>
      <c r="D145" s="138">
        <f>D142/C142-1</f>
        <v>0</v>
      </c>
      <c r="E145" s="138">
        <f t="shared" si="16"/>
        <v>0</v>
      </c>
      <c r="F145" s="138">
        <f t="shared" si="16"/>
        <v>0</v>
      </c>
    </row>
    <row r="146" spans="2:6" ht="15.75" thickBot="1">
      <c r="B146" s="137" t="s">
        <v>22</v>
      </c>
      <c r="C146" s="137" t="s">
        <v>20</v>
      </c>
      <c r="D146" s="138">
        <f>D143/C143-1</f>
        <v>-1.8867924528301883E-2</v>
      </c>
      <c r="E146" s="138">
        <f t="shared" si="16"/>
        <v>-1.851851851851849E-2</v>
      </c>
      <c r="F146" s="138">
        <f t="shared" si="16"/>
        <v>-1.8181818181818188E-2</v>
      </c>
    </row>
    <row r="147" spans="2:6" ht="15.75" thickBot="1">
      <c r="B147" s="1768" t="s">
        <v>100</v>
      </c>
      <c r="C147" s="1769"/>
      <c r="D147" s="1769"/>
      <c r="E147" s="1769"/>
      <c r="F147" s="1770"/>
    </row>
    <row r="148" spans="2:6">
      <c r="B148" s="1777"/>
      <c r="C148" s="133">
        <v>2022</v>
      </c>
      <c r="D148" s="133">
        <v>2023</v>
      </c>
      <c r="E148" s="133">
        <v>2024</v>
      </c>
      <c r="F148" s="133">
        <v>2025</v>
      </c>
    </row>
    <row r="149" spans="2:6" ht="15.75" thickBot="1">
      <c r="B149" s="1778"/>
      <c r="C149" s="134" t="s">
        <v>7</v>
      </c>
      <c r="D149" s="134" t="s">
        <v>8</v>
      </c>
      <c r="E149" s="134" t="s">
        <v>8</v>
      </c>
      <c r="F149" s="134" t="s">
        <v>8</v>
      </c>
    </row>
    <row r="150" spans="2:6" ht="15.75" thickBot="1">
      <c r="B150" s="180" t="s">
        <v>41</v>
      </c>
      <c r="C150" s="141">
        <f>C151+C152+C153+C154</f>
        <v>0</v>
      </c>
      <c r="D150" s="141">
        <f t="shared" ref="D150:F150" si="17">D151+D152+D153+D154</f>
        <v>0</v>
      </c>
      <c r="E150" s="141">
        <f t="shared" si="17"/>
        <v>0</v>
      </c>
      <c r="F150" s="141">
        <f t="shared" si="17"/>
        <v>0</v>
      </c>
    </row>
    <row r="151" spans="2:6" ht="15.75" thickBot="1">
      <c r="B151" s="706" t="s">
        <v>135</v>
      </c>
      <c r="C151" s="141"/>
      <c r="D151" s="141"/>
      <c r="E151" s="141"/>
      <c r="F151" s="141"/>
    </row>
    <row r="152" spans="2:6" ht="15.75" thickBot="1">
      <c r="B152" s="706" t="s">
        <v>140</v>
      </c>
      <c r="C152" s="141"/>
      <c r="D152" s="141"/>
      <c r="E152" s="141"/>
      <c r="F152" s="141"/>
    </row>
    <row r="153" spans="2:6" ht="15.75" thickBot="1">
      <c r="B153" s="706" t="s">
        <v>141</v>
      </c>
      <c r="C153" s="141"/>
      <c r="D153" s="141"/>
      <c r="E153" s="141"/>
      <c r="F153" s="141"/>
    </row>
    <row r="154" spans="2:6" ht="15.75" thickBot="1">
      <c r="B154" s="706" t="s">
        <v>142</v>
      </c>
      <c r="C154" s="141"/>
      <c r="D154" s="141"/>
      <c r="E154" s="141"/>
      <c r="F154" s="141"/>
    </row>
    <row r="155" spans="2:6" ht="15.75" thickBot="1">
      <c r="B155" s="180" t="s">
        <v>42</v>
      </c>
      <c r="C155" s="144">
        <f>C156+C157+C158+C159</f>
        <v>1000</v>
      </c>
      <c r="D155" s="144">
        <f t="shared" ref="D155:F155" si="18">D156+D157+D158+D159</f>
        <v>1000</v>
      </c>
      <c r="E155" s="144">
        <f t="shared" si="18"/>
        <v>1000</v>
      </c>
      <c r="F155" s="144">
        <f t="shared" si="18"/>
        <v>1000</v>
      </c>
    </row>
    <row r="156" spans="2:6" ht="15.75" thickBot="1">
      <c r="B156" s="706" t="s">
        <v>135</v>
      </c>
      <c r="C156" s="144">
        <v>1000</v>
      </c>
      <c r="D156" s="141">
        <v>1000</v>
      </c>
      <c r="E156" s="141">
        <v>1000</v>
      </c>
      <c r="F156" s="141">
        <v>1000</v>
      </c>
    </row>
    <row r="157" spans="2:6" ht="15.75" thickBot="1">
      <c r="B157" s="706" t="s">
        <v>140</v>
      </c>
      <c r="C157" s="144"/>
      <c r="D157" s="141"/>
      <c r="E157" s="141"/>
      <c r="F157" s="141"/>
    </row>
    <row r="158" spans="2:6" ht="15.75" thickBot="1">
      <c r="B158" s="706" t="s">
        <v>141</v>
      </c>
      <c r="C158" s="144"/>
      <c r="D158" s="141"/>
      <c r="E158" s="141"/>
      <c r="F158" s="141"/>
    </row>
    <row r="159" spans="2:6" ht="15.75" thickBot="1">
      <c r="B159" s="706" t="s">
        <v>142</v>
      </c>
      <c r="C159" s="144"/>
      <c r="D159" s="141"/>
      <c r="E159" s="141"/>
      <c r="F159" s="141"/>
    </row>
    <row r="160" spans="2:6" ht="15.75" thickBot="1">
      <c r="B160" s="716" t="s">
        <v>30</v>
      </c>
      <c r="C160" s="144">
        <f>C150+C155</f>
        <v>1000</v>
      </c>
      <c r="D160" s="144">
        <f t="shared" ref="D160:F160" si="19">D150+D155</f>
        <v>1000</v>
      </c>
      <c r="E160" s="144">
        <f t="shared" si="19"/>
        <v>1000</v>
      </c>
      <c r="F160" s="144">
        <f t="shared" si="19"/>
        <v>1000</v>
      </c>
    </row>
    <row r="161" spans="2:12" ht="34.5" hidden="1" customHeight="1">
      <c r="B161" s="702" t="s">
        <v>32</v>
      </c>
      <c r="C161" s="702" t="s">
        <v>177</v>
      </c>
      <c r="D161" s="162" t="s">
        <v>137</v>
      </c>
      <c r="E161" s="1807"/>
      <c r="F161" s="1810"/>
    </row>
    <row r="162" spans="2:12" ht="15.75" hidden="1" customHeight="1">
      <c r="B162" s="137" t="s">
        <v>14</v>
      </c>
      <c r="C162" s="1782" t="s">
        <v>53</v>
      </c>
      <c r="D162" s="1783"/>
      <c r="E162" s="1783"/>
      <c r="F162" s="1784"/>
    </row>
    <row r="163" spans="2:12" ht="15.75" hidden="1" customHeight="1">
      <c r="B163" s="137" t="s">
        <v>15</v>
      </c>
      <c r="C163" s="1797" t="s">
        <v>178</v>
      </c>
      <c r="D163" s="1791"/>
      <c r="E163" s="1791"/>
      <c r="F163" s="1792"/>
    </row>
    <row r="164" spans="2:12" ht="15" hidden="1" customHeight="1">
      <c r="B164" s="1777"/>
      <c r="C164" s="133">
        <v>2020</v>
      </c>
      <c r="D164" s="133">
        <v>2021</v>
      </c>
      <c r="E164" s="133">
        <v>2022</v>
      </c>
      <c r="F164" s="133">
        <v>2023</v>
      </c>
    </row>
    <row r="165" spans="2:12" ht="15.75" hidden="1" customHeight="1">
      <c r="B165" s="1778"/>
      <c r="C165" s="134" t="s">
        <v>7</v>
      </c>
      <c r="D165" s="134" t="s">
        <v>8</v>
      </c>
      <c r="E165" s="134" t="s">
        <v>8</v>
      </c>
      <c r="F165" s="134" t="s">
        <v>8</v>
      </c>
    </row>
    <row r="166" spans="2:12" ht="15.75" hidden="1" customHeight="1">
      <c r="B166" s="137" t="s">
        <v>16</v>
      </c>
      <c r="C166" s="137"/>
      <c r="D166" s="137">
        <v>0</v>
      </c>
      <c r="E166" s="137"/>
      <c r="F166" s="137"/>
    </row>
    <row r="167" spans="2:12" ht="15.75" hidden="1" customHeight="1">
      <c r="B167" s="137" t="s">
        <v>17</v>
      </c>
      <c r="C167" s="136"/>
      <c r="D167" s="136">
        <f>D185</f>
        <v>0</v>
      </c>
      <c r="E167" s="136"/>
      <c r="F167" s="136"/>
    </row>
    <row r="168" spans="2:12" ht="15.75" hidden="1" customHeight="1">
      <c r="B168" s="137" t="s">
        <v>18</v>
      </c>
      <c r="C168" s="136" t="e">
        <f>C167/C166</f>
        <v>#DIV/0!</v>
      </c>
      <c r="D168" s="136" t="e">
        <f t="shared" ref="D168:F168" si="20">D167/D166</f>
        <v>#DIV/0!</v>
      </c>
      <c r="E168" s="136" t="e">
        <f t="shared" si="20"/>
        <v>#DIV/0!</v>
      </c>
      <c r="F168" s="136" t="e">
        <f t="shared" si="20"/>
        <v>#DIV/0!</v>
      </c>
    </row>
    <row r="169" spans="2:12" ht="15.75" hidden="1" customHeight="1">
      <c r="B169" s="137" t="s">
        <v>19</v>
      </c>
      <c r="C169" s="137" t="s">
        <v>20</v>
      </c>
      <c r="D169" s="138" t="e">
        <f>D166/C166-1</f>
        <v>#DIV/0!</v>
      </c>
      <c r="E169" s="138" t="e">
        <f t="shared" ref="E169:F171" si="21">E166/D166-1</f>
        <v>#DIV/0!</v>
      </c>
      <c r="F169" s="138" t="e">
        <f t="shared" si="21"/>
        <v>#DIV/0!</v>
      </c>
      <c r="H169" s="705"/>
      <c r="I169" s="705"/>
      <c r="J169" s="705"/>
      <c r="K169" s="705"/>
      <c r="L169" s="705"/>
    </row>
    <row r="170" spans="2:12" ht="15.75" hidden="1" customHeight="1">
      <c r="B170" s="137" t="s">
        <v>21</v>
      </c>
      <c r="C170" s="137" t="s">
        <v>20</v>
      </c>
      <c r="D170" s="138" t="e">
        <f>D167/C167-1</f>
        <v>#DIV/0!</v>
      </c>
      <c r="E170" s="138" t="e">
        <f t="shared" si="21"/>
        <v>#DIV/0!</v>
      </c>
      <c r="F170" s="138" t="e">
        <f t="shared" si="21"/>
        <v>#DIV/0!</v>
      </c>
    </row>
    <row r="171" spans="2:12" ht="15.75" hidden="1" customHeight="1">
      <c r="B171" s="137" t="s">
        <v>22</v>
      </c>
      <c r="C171" s="137" t="s">
        <v>20</v>
      </c>
      <c r="D171" s="138" t="e">
        <f>D168/C168-1</f>
        <v>#DIV/0!</v>
      </c>
      <c r="E171" s="138" t="e">
        <f t="shared" si="21"/>
        <v>#DIV/0!</v>
      </c>
      <c r="F171" s="138" t="e">
        <f t="shared" si="21"/>
        <v>#DIV/0!</v>
      </c>
    </row>
    <row r="172" spans="2:12" ht="15.75" hidden="1" customHeight="1">
      <c r="B172" s="1768" t="s">
        <v>116</v>
      </c>
      <c r="C172" s="1769"/>
      <c r="D172" s="1769"/>
      <c r="E172" s="1769"/>
      <c r="F172" s="1770"/>
    </row>
    <row r="173" spans="2:12" ht="15" hidden="1" customHeight="1">
      <c r="B173" s="1777"/>
      <c r="C173" s="133">
        <v>2020</v>
      </c>
      <c r="D173" s="133">
        <v>2021</v>
      </c>
      <c r="E173" s="133">
        <v>2022</v>
      </c>
      <c r="F173" s="133">
        <v>2023</v>
      </c>
    </row>
    <row r="174" spans="2:12" ht="15.75" hidden="1" customHeight="1">
      <c r="B174" s="1778"/>
      <c r="C174" s="134" t="s">
        <v>7</v>
      </c>
      <c r="D174" s="134" t="s">
        <v>8</v>
      </c>
      <c r="E174" s="134" t="s">
        <v>8</v>
      </c>
      <c r="F174" s="134" t="s">
        <v>8</v>
      </c>
    </row>
    <row r="175" spans="2:12" ht="15.75" hidden="1" customHeight="1">
      <c r="B175" s="180" t="s">
        <v>41</v>
      </c>
      <c r="C175" s="141">
        <f>C176+C177+C178+C179</f>
        <v>0</v>
      </c>
      <c r="D175" s="141">
        <f t="shared" ref="D175:F175" si="22">D176+D177+D178+D179</f>
        <v>0</v>
      </c>
      <c r="E175" s="141">
        <f t="shared" si="22"/>
        <v>0</v>
      </c>
      <c r="F175" s="141">
        <f t="shared" si="22"/>
        <v>0</v>
      </c>
    </row>
    <row r="176" spans="2:12" ht="15.75" hidden="1" customHeight="1">
      <c r="B176" s="706" t="s">
        <v>135</v>
      </c>
      <c r="C176" s="141"/>
      <c r="D176" s="141"/>
      <c r="E176" s="141"/>
      <c r="F176" s="141"/>
    </row>
    <row r="177" spans="2:6" ht="15.75" hidden="1" customHeight="1">
      <c r="B177" s="706" t="s">
        <v>140</v>
      </c>
      <c r="C177" s="141"/>
      <c r="D177" s="141"/>
      <c r="E177" s="141"/>
      <c r="F177" s="141"/>
    </row>
    <row r="178" spans="2:6" ht="15.75" hidden="1" customHeight="1">
      <c r="B178" s="706" t="s">
        <v>141</v>
      </c>
      <c r="C178" s="141"/>
      <c r="D178" s="141"/>
      <c r="E178" s="141"/>
      <c r="F178" s="141"/>
    </row>
    <row r="179" spans="2:6" ht="15.75" hidden="1" customHeight="1">
      <c r="B179" s="706" t="s">
        <v>142</v>
      </c>
      <c r="C179" s="141"/>
      <c r="D179" s="141"/>
      <c r="E179" s="141"/>
      <c r="F179" s="141"/>
    </row>
    <row r="180" spans="2:6" ht="15.75" hidden="1" customHeight="1">
      <c r="B180" s="180" t="s">
        <v>42</v>
      </c>
      <c r="C180" s="144">
        <f>C181+C182+C183+C184</f>
        <v>0</v>
      </c>
      <c r="D180" s="144">
        <f t="shared" ref="D180:F180" si="23">D181+D182+D183+D184</f>
        <v>0</v>
      </c>
      <c r="E180" s="144">
        <f t="shared" si="23"/>
        <v>0</v>
      </c>
      <c r="F180" s="144">
        <f t="shared" si="23"/>
        <v>0</v>
      </c>
    </row>
    <row r="181" spans="2:6" ht="15.75" hidden="1" customHeight="1">
      <c r="B181" s="706" t="s">
        <v>135</v>
      </c>
      <c r="C181" s="144"/>
      <c r="D181" s="163">
        <v>0</v>
      </c>
      <c r="E181" s="141"/>
      <c r="F181" s="141"/>
    </row>
    <row r="182" spans="2:6" ht="15.75" hidden="1" customHeight="1">
      <c r="B182" s="706" t="s">
        <v>140</v>
      </c>
      <c r="C182" s="144"/>
      <c r="D182" s="141"/>
      <c r="E182" s="141"/>
      <c r="F182" s="141"/>
    </row>
    <row r="183" spans="2:6" ht="15.75" hidden="1" customHeight="1">
      <c r="B183" s="706" t="s">
        <v>141</v>
      </c>
      <c r="C183" s="144"/>
      <c r="D183" s="141"/>
      <c r="E183" s="141"/>
      <c r="F183" s="141"/>
    </row>
    <row r="184" spans="2:6" ht="15.75" hidden="1" customHeight="1">
      <c r="B184" s="706" t="s">
        <v>142</v>
      </c>
      <c r="C184" s="144"/>
      <c r="D184" s="141"/>
      <c r="E184" s="141"/>
      <c r="F184" s="141"/>
    </row>
    <row r="185" spans="2:6" ht="15.75" hidden="1" customHeight="1">
      <c r="B185" s="716" t="s">
        <v>143</v>
      </c>
      <c r="C185" s="144">
        <f>C175+C180</f>
        <v>0</v>
      </c>
      <c r="D185" s="144">
        <f t="shared" ref="D185:F185" si="24">D175+D180</f>
        <v>0</v>
      </c>
      <c r="E185" s="144">
        <f t="shared" si="24"/>
        <v>0</v>
      </c>
      <c r="F185" s="144">
        <f t="shared" si="24"/>
        <v>0</v>
      </c>
    </row>
    <row r="186" spans="2:6" ht="34.5" hidden="1" customHeight="1">
      <c r="B186" s="702" t="s">
        <v>63</v>
      </c>
      <c r="C186" s="599"/>
      <c r="D186" s="717" t="s">
        <v>137</v>
      </c>
      <c r="E186" s="600"/>
      <c r="F186" s="601"/>
    </row>
    <row r="187" spans="2:6" ht="15.75" hidden="1" customHeight="1">
      <c r="B187" s="137" t="s">
        <v>14</v>
      </c>
      <c r="C187" s="1782"/>
      <c r="D187" s="1783"/>
      <c r="E187" s="1783"/>
      <c r="F187" s="1784"/>
    </row>
    <row r="188" spans="2:6" ht="15.75" hidden="1" customHeight="1">
      <c r="B188" s="137" t="s">
        <v>15</v>
      </c>
      <c r="C188" s="1797"/>
      <c r="D188" s="1791"/>
      <c r="E188" s="1791"/>
      <c r="F188" s="1792"/>
    </row>
    <row r="189" spans="2:6" ht="15" hidden="1" customHeight="1">
      <c r="B189" s="1777"/>
      <c r="C189" s="133">
        <v>2018</v>
      </c>
      <c r="D189" s="133">
        <v>2019</v>
      </c>
      <c r="E189" s="133">
        <v>2020</v>
      </c>
      <c r="F189" s="133">
        <v>2021</v>
      </c>
    </row>
    <row r="190" spans="2:6" ht="15.75" hidden="1" customHeight="1">
      <c r="B190" s="1778"/>
      <c r="C190" s="134" t="s">
        <v>7</v>
      </c>
      <c r="D190" s="134" t="s">
        <v>8</v>
      </c>
      <c r="E190" s="134" t="s">
        <v>8</v>
      </c>
      <c r="F190" s="134" t="s">
        <v>8</v>
      </c>
    </row>
    <row r="191" spans="2:6" ht="15.75" hidden="1" customHeight="1">
      <c r="B191" s="137" t="s">
        <v>16</v>
      </c>
      <c r="C191" s="137"/>
      <c r="D191" s="137"/>
      <c r="E191" s="137"/>
      <c r="F191" s="137"/>
    </row>
    <row r="192" spans="2:6" ht="15.75" hidden="1" customHeight="1">
      <c r="B192" s="137" t="s">
        <v>17</v>
      </c>
      <c r="C192" s="136">
        <f>C210</f>
        <v>0</v>
      </c>
      <c r="D192" s="136">
        <f t="shared" ref="D192:F192" si="25">D210</f>
        <v>0</v>
      </c>
      <c r="E192" s="136">
        <f t="shared" si="25"/>
        <v>0</v>
      </c>
      <c r="F192" s="136">
        <f t="shared" si="25"/>
        <v>0</v>
      </c>
    </row>
    <row r="193" spans="2:12" ht="15.75" hidden="1" customHeight="1">
      <c r="B193" s="137" t="s">
        <v>18</v>
      </c>
      <c r="C193" s="136" t="e">
        <f>C192/C191</f>
        <v>#DIV/0!</v>
      </c>
      <c r="D193" s="136" t="e">
        <f t="shared" ref="D193:F193" si="26">D192/D191</f>
        <v>#DIV/0!</v>
      </c>
      <c r="E193" s="136" t="e">
        <f t="shared" si="26"/>
        <v>#DIV/0!</v>
      </c>
      <c r="F193" s="136" t="e">
        <f t="shared" si="26"/>
        <v>#DIV/0!</v>
      </c>
    </row>
    <row r="194" spans="2:12" ht="15.75" hidden="1" customHeight="1">
      <c r="B194" s="137" t="s">
        <v>19</v>
      </c>
      <c r="C194" s="137" t="s">
        <v>20</v>
      </c>
      <c r="D194" s="138" t="e">
        <f>D191/C191-1</f>
        <v>#DIV/0!</v>
      </c>
      <c r="E194" s="138" t="e">
        <f t="shared" ref="E194:F196" si="27">E191/D191-1</f>
        <v>#DIV/0!</v>
      </c>
      <c r="F194" s="138" t="e">
        <f t="shared" si="27"/>
        <v>#DIV/0!</v>
      </c>
      <c r="H194" s="705"/>
      <c r="I194" s="705"/>
      <c r="J194" s="705"/>
      <c r="K194" s="705"/>
      <c r="L194" s="705"/>
    </row>
    <row r="195" spans="2:12" ht="15.75" hidden="1" customHeight="1">
      <c r="B195" s="137" t="s">
        <v>21</v>
      </c>
      <c r="C195" s="137" t="s">
        <v>20</v>
      </c>
      <c r="D195" s="138" t="e">
        <f>D192/C192-1</f>
        <v>#DIV/0!</v>
      </c>
      <c r="E195" s="138" t="e">
        <f t="shared" si="27"/>
        <v>#DIV/0!</v>
      </c>
      <c r="F195" s="138" t="e">
        <f t="shared" si="27"/>
        <v>#DIV/0!</v>
      </c>
    </row>
    <row r="196" spans="2:12" ht="15.75" hidden="1" customHeight="1">
      <c r="B196" s="137" t="s">
        <v>22</v>
      </c>
      <c r="C196" s="137" t="s">
        <v>20</v>
      </c>
      <c r="D196" s="138" t="e">
        <f>D193/C193-1</f>
        <v>#DIV/0!</v>
      </c>
      <c r="E196" s="138" t="e">
        <f t="shared" si="27"/>
        <v>#DIV/0!</v>
      </c>
      <c r="F196" s="138" t="e">
        <f t="shared" si="27"/>
        <v>#DIV/0!</v>
      </c>
    </row>
    <row r="197" spans="2:12" ht="15.75" hidden="1" customHeight="1">
      <c r="B197" s="1768" t="s">
        <v>149</v>
      </c>
      <c r="C197" s="1769"/>
      <c r="D197" s="1769"/>
      <c r="E197" s="1769"/>
      <c r="F197" s="1770"/>
    </row>
    <row r="198" spans="2:12" ht="15" hidden="1" customHeight="1">
      <c r="B198" s="1777"/>
      <c r="C198" s="133">
        <v>2018</v>
      </c>
      <c r="D198" s="133">
        <v>2019</v>
      </c>
      <c r="E198" s="133">
        <v>2020</v>
      </c>
      <c r="F198" s="133">
        <v>2021</v>
      </c>
    </row>
    <row r="199" spans="2:12" ht="15.75" hidden="1" customHeight="1">
      <c r="B199" s="1778"/>
      <c r="C199" s="134" t="s">
        <v>7</v>
      </c>
      <c r="D199" s="134" t="s">
        <v>8</v>
      </c>
      <c r="E199" s="134" t="s">
        <v>8</v>
      </c>
      <c r="F199" s="134" t="s">
        <v>8</v>
      </c>
    </row>
    <row r="200" spans="2:12" ht="15.75" hidden="1" customHeight="1">
      <c r="B200" s="180" t="s">
        <v>41</v>
      </c>
      <c r="C200" s="141">
        <f>C201+C202+C203+C204</f>
        <v>0</v>
      </c>
      <c r="D200" s="141">
        <f t="shared" ref="D200:F200" si="28">D201+D202+D203+D204</f>
        <v>0</v>
      </c>
      <c r="E200" s="141">
        <f t="shared" si="28"/>
        <v>0</v>
      </c>
      <c r="F200" s="141">
        <f t="shared" si="28"/>
        <v>0</v>
      </c>
    </row>
    <row r="201" spans="2:12" ht="15.75" hidden="1" customHeight="1">
      <c r="B201" s="706" t="s">
        <v>135</v>
      </c>
      <c r="C201" s="141"/>
      <c r="D201" s="141"/>
      <c r="E201" s="141"/>
      <c r="F201" s="141"/>
    </row>
    <row r="202" spans="2:12" ht="15.75" hidden="1" customHeight="1">
      <c r="B202" s="706" t="s">
        <v>140</v>
      </c>
      <c r="C202" s="141"/>
      <c r="D202" s="141"/>
      <c r="E202" s="141"/>
      <c r="F202" s="141"/>
    </row>
    <row r="203" spans="2:12" ht="15.75" hidden="1" customHeight="1">
      <c r="B203" s="706" t="s">
        <v>141</v>
      </c>
      <c r="C203" s="141"/>
      <c r="D203" s="141"/>
      <c r="E203" s="141"/>
      <c r="F203" s="141"/>
    </row>
    <row r="204" spans="2:12" ht="15.75" hidden="1" customHeight="1">
      <c r="B204" s="706" t="s">
        <v>142</v>
      </c>
      <c r="C204" s="141"/>
      <c r="D204" s="141"/>
      <c r="E204" s="141"/>
      <c r="F204" s="141"/>
    </row>
    <row r="205" spans="2:12" ht="15.75" hidden="1" customHeight="1">
      <c r="B205" s="180" t="s">
        <v>42</v>
      </c>
      <c r="C205" s="144">
        <f>C206+C207+C208+C209</f>
        <v>0</v>
      </c>
      <c r="D205" s="144">
        <f t="shared" ref="D205:F205" si="29">D206+D207+D208+D209</f>
        <v>0</v>
      </c>
      <c r="E205" s="144">
        <f t="shared" si="29"/>
        <v>0</v>
      </c>
      <c r="F205" s="144">
        <f t="shared" si="29"/>
        <v>0</v>
      </c>
    </row>
    <row r="206" spans="2:12" ht="15.75" hidden="1" customHeight="1">
      <c r="B206" s="706" t="s">
        <v>135</v>
      </c>
      <c r="C206" s="144"/>
      <c r="D206" s="141"/>
      <c r="E206" s="141"/>
      <c r="F206" s="141"/>
    </row>
    <row r="207" spans="2:12" ht="15.75" hidden="1" customHeight="1">
      <c r="B207" s="706" t="s">
        <v>140</v>
      </c>
      <c r="C207" s="144"/>
      <c r="D207" s="141"/>
      <c r="E207" s="141"/>
      <c r="F207" s="141"/>
    </row>
    <row r="208" spans="2:12" ht="15.75" hidden="1" customHeight="1">
      <c r="B208" s="706" t="s">
        <v>141</v>
      </c>
      <c r="C208" s="144"/>
      <c r="D208" s="141"/>
      <c r="E208" s="141"/>
      <c r="F208" s="141"/>
    </row>
    <row r="209" spans="2:12" ht="15.75" hidden="1" customHeight="1">
      <c r="B209" s="706" t="s">
        <v>142</v>
      </c>
      <c r="C209" s="144"/>
      <c r="D209" s="141"/>
      <c r="E209" s="141"/>
      <c r="F209" s="141"/>
    </row>
    <row r="210" spans="2:12" ht="15.75" hidden="1" customHeight="1">
      <c r="B210" s="710" t="s">
        <v>150</v>
      </c>
      <c r="C210" s="144">
        <f>C200+C205</f>
        <v>0</v>
      </c>
      <c r="D210" s="144">
        <f t="shared" ref="D210:F210" si="30">D200+D205</f>
        <v>0</v>
      </c>
      <c r="E210" s="144">
        <f t="shared" si="30"/>
        <v>0</v>
      </c>
      <c r="F210" s="144">
        <f t="shared" si="30"/>
        <v>0</v>
      </c>
    </row>
    <row r="211" spans="2:12" ht="15.75" hidden="1" customHeight="1">
      <c r="B211" s="717" t="s">
        <v>43</v>
      </c>
      <c r="C211" s="1807"/>
      <c r="D211" s="1809"/>
      <c r="E211" s="1809"/>
      <c r="F211" s="1810"/>
    </row>
    <row r="212" spans="2:12" ht="34.5" hidden="1" customHeight="1">
      <c r="B212" s="702" t="s">
        <v>105</v>
      </c>
      <c r="C212" s="599"/>
      <c r="D212" s="717" t="s">
        <v>137</v>
      </c>
      <c r="E212" s="600"/>
      <c r="F212" s="601"/>
    </row>
    <row r="213" spans="2:12" ht="15.75" hidden="1" customHeight="1">
      <c r="B213" s="137" t="s">
        <v>14</v>
      </c>
      <c r="C213" s="1782"/>
      <c r="D213" s="1783"/>
      <c r="E213" s="1783"/>
      <c r="F213" s="1784"/>
    </row>
    <row r="214" spans="2:12" ht="15.75" hidden="1" customHeight="1">
      <c r="B214" s="137" t="s">
        <v>15</v>
      </c>
      <c r="C214" s="1817"/>
      <c r="D214" s="1917"/>
      <c r="E214" s="1917"/>
      <c r="F214" s="1918"/>
    </row>
    <row r="215" spans="2:12" ht="15" hidden="1" customHeight="1">
      <c r="B215" s="1777"/>
      <c r="C215" s="133">
        <v>2020</v>
      </c>
      <c r="D215" s="133">
        <v>2021</v>
      </c>
      <c r="E215" s="133">
        <v>2022</v>
      </c>
      <c r="F215" s="133">
        <v>2023</v>
      </c>
    </row>
    <row r="216" spans="2:12" ht="15.75" hidden="1" customHeight="1">
      <c r="B216" s="1778"/>
      <c r="C216" s="134" t="s">
        <v>7</v>
      </c>
      <c r="D216" s="134" t="s">
        <v>8</v>
      </c>
      <c r="E216" s="134" t="s">
        <v>8</v>
      </c>
      <c r="F216" s="134" t="s">
        <v>8</v>
      </c>
    </row>
    <row r="217" spans="2:12" ht="15.75" hidden="1" customHeight="1">
      <c r="B217" s="137" t="s">
        <v>16</v>
      </c>
      <c r="C217" s="137">
        <v>0</v>
      </c>
      <c r="D217" s="137">
        <v>0</v>
      </c>
      <c r="E217" s="137">
        <v>0</v>
      </c>
      <c r="F217" s="137">
        <v>0</v>
      </c>
    </row>
    <row r="218" spans="2:12" ht="15.75" hidden="1" customHeight="1">
      <c r="B218" s="137" t="s">
        <v>17</v>
      </c>
      <c r="C218" s="136">
        <f>C236</f>
        <v>0</v>
      </c>
      <c r="D218" s="136">
        <f t="shared" ref="D218:F218" si="31">D236</f>
        <v>0</v>
      </c>
      <c r="E218" s="136">
        <f t="shared" si="31"/>
        <v>0</v>
      </c>
      <c r="F218" s="136">
        <f t="shared" si="31"/>
        <v>0</v>
      </c>
    </row>
    <row r="219" spans="2:12" ht="15.75" hidden="1" customHeight="1">
      <c r="B219" s="137" t="s">
        <v>18</v>
      </c>
      <c r="C219" s="136" t="e">
        <f>C218/C217</f>
        <v>#DIV/0!</v>
      </c>
      <c r="D219" s="136" t="e">
        <f t="shared" ref="D219:F219" si="32">D218/D217</f>
        <v>#DIV/0!</v>
      </c>
      <c r="E219" s="136" t="e">
        <f t="shared" si="32"/>
        <v>#DIV/0!</v>
      </c>
      <c r="F219" s="136" t="e">
        <f t="shared" si="32"/>
        <v>#DIV/0!</v>
      </c>
    </row>
    <row r="220" spans="2:12" ht="15.75" hidden="1" customHeight="1">
      <c r="B220" s="137" t="s">
        <v>19</v>
      </c>
      <c r="C220" s="137" t="s">
        <v>20</v>
      </c>
      <c r="D220" s="138" t="e">
        <f>D217/C217-1</f>
        <v>#DIV/0!</v>
      </c>
      <c r="E220" s="138" t="e">
        <f t="shared" ref="E220:F222" si="33">E217/D217-1</f>
        <v>#DIV/0!</v>
      </c>
      <c r="F220" s="138" t="e">
        <f t="shared" si="33"/>
        <v>#DIV/0!</v>
      </c>
      <c r="H220" s="705"/>
      <c r="I220" s="705"/>
      <c r="J220" s="705"/>
      <c r="K220" s="705"/>
      <c r="L220" s="705"/>
    </row>
    <row r="221" spans="2:12" ht="15.75" hidden="1" customHeight="1">
      <c r="B221" s="137" t="s">
        <v>21</v>
      </c>
      <c r="C221" s="137" t="s">
        <v>20</v>
      </c>
      <c r="D221" s="138" t="e">
        <f>D218/C218-1</f>
        <v>#DIV/0!</v>
      </c>
      <c r="E221" s="138" t="e">
        <f t="shared" si="33"/>
        <v>#DIV/0!</v>
      </c>
      <c r="F221" s="138" t="e">
        <f t="shared" si="33"/>
        <v>#DIV/0!</v>
      </c>
    </row>
    <row r="222" spans="2:12" ht="15.75" hidden="1" customHeight="1">
      <c r="B222" s="137" t="s">
        <v>22</v>
      </c>
      <c r="C222" s="137" t="s">
        <v>20</v>
      </c>
      <c r="D222" s="138" t="e">
        <f>D219/C219-1</f>
        <v>#DIV/0!</v>
      </c>
      <c r="E222" s="138" t="e">
        <f t="shared" si="33"/>
        <v>#DIV/0!</v>
      </c>
      <c r="F222" s="138" t="e">
        <f t="shared" si="33"/>
        <v>#DIV/0!</v>
      </c>
    </row>
    <row r="223" spans="2:12" ht="15.75" hidden="1" customHeight="1">
      <c r="B223" s="1768" t="s">
        <v>99</v>
      </c>
      <c r="C223" s="1769"/>
      <c r="D223" s="1769"/>
      <c r="E223" s="1769"/>
      <c r="F223" s="1770"/>
    </row>
    <row r="224" spans="2:12" ht="15" hidden="1" customHeight="1">
      <c r="B224" s="1777"/>
      <c r="C224" s="133">
        <v>2020</v>
      </c>
      <c r="D224" s="133">
        <v>2021</v>
      </c>
      <c r="E224" s="133">
        <v>2022</v>
      </c>
      <c r="F224" s="133">
        <v>2023</v>
      </c>
    </row>
    <row r="225" spans="2:12" ht="15.75" hidden="1" customHeight="1">
      <c r="B225" s="1778"/>
      <c r="C225" s="134" t="s">
        <v>7</v>
      </c>
      <c r="D225" s="134" t="s">
        <v>8</v>
      </c>
      <c r="E225" s="134" t="s">
        <v>8</v>
      </c>
      <c r="F225" s="134" t="s">
        <v>8</v>
      </c>
    </row>
    <row r="226" spans="2:12" ht="15.75" hidden="1" customHeight="1">
      <c r="B226" s="180" t="s">
        <v>41</v>
      </c>
      <c r="C226" s="141">
        <f>C227+C228+C229+C230</f>
        <v>0</v>
      </c>
      <c r="D226" s="141">
        <f t="shared" ref="D226:F226" si="34">D227+D228+D229+D230</f>
        <v>0</v>
      </c>
      <c r="E226" s="141">
        <f t="shared" si="34"/>
        <v>0</v>
      </c>
      <c r="F226" s="141">
        <f t="shared" si="34"/>
        <v>0</v>
      </c>
    </row>
    <row r="227" spans="2:12" ht="15.75" hidden="1" customHeight="1">
      <c r="B227" s="706" t="s">
        <v>135</v>
      </c>
      <c r="C227" s="141"/>
      <c r="D227" s="141"/>
      <c r="E227" s="141"/>
      <c r="F227" s="141"/>
    </row>
    <row r="228" spans="2:12" ht="15.75" hidden="1" customHeight="1">
      <c r="B228" s="706" t="s">
        <v>140</v>
      </c>
      <c r="C228" s="141"/>
      <c r="D228" s="141"/>
      <c r="E228" s="141"/>
      <c r="F228" s="141"/>
    </row>
    <row r="229" spans="2:12" ht="15.75" hidden="1" customHeight="1">
      <c r="B229" s="706" t="s">
        <v>141</v>
      </c>
      <c r="C229" s="141"/>
      <c r="D229" s="141"/>
      <c r="E229" s="141"/>
      <c r="F229" s="141"/>
    </row>
    <row r="230" spans="2:12" ht="15.75" hidden="1" customHeight="1">
      <c r="B230" s="706" t="s">
        <v>142</v>
      </c>
      <c r="C230" s="141"/>
      <c r="D230" s="141"/>
      <c r="E230" s="141"/>
      <c r="F230" s="141"/>
    </row>
    <row r="231" spans="2:12" ht="15.75" hidden="1" customHeight="1">
      <c r="B231" s="180" t="s">
        <v>42</v>
      </c>
      <c r="C231" s="144">
        <f>C232+C233+C234+C235</f>
        <v>0</v>
      </c>
      <c r="D231" s="144">
        <f t="shared" ref="D231:F231" si="35">D232+D233+D234+D235</f>
        <v>0</v>
      </c>
      <c r="E231" s="144">
        <f t="shared" si="35"/>
        <v>0</v>
      </c>
      <c r="F231" s="144">
        <f t="shared" si="35"/>
        <v>0</v>
      </c>
    </row>
    <row r="232" spans="2:12" ht="15.75" hidden="1" customHeight="1">
      <c r="B232" s="706" t="s">
        <v>135</v>
      </c>
      <c r="C232" s="144"/>
      <c r="D232" s="144">
        <v>0</v>
      </c>
      <c r="E232" s="144">
        <v>0</v>
      </c>
      <c r="F232" s="144"/>
    </row>
    <row r="233" spans="2:12" ht="15.75" hidden="1" customHeight="1">
      <c r="B233" s="706" t="s">
        <v>140</v>
      </c>
      <c r="C233" s="144"/>
      <c r="D233" s="144"/>
      <c r="E233" s="144"/>
      <c r="F233" s="144"/>
    </row>
    <row r="234" spans="2:12" ht="15.75" hidden="1" customHeight="1">
      <c r="B234" s="706" t="s">
        <v>141</v>
      </c>
      <c r="C234" s="144"/>
      <c r="D234" s="144"/>
      <c r="E234" s="144"/>
      <c r="F234" s="144"/>
    </row>
    <row r="235" spans="2:12" ht="15.75" hidden="1" customHeight="1">
      <c r="B235" s="706" t="s">
        <v>142</v>
      </c>
      <c r="C235" s="144"/>
      <c r="D235" s="144"/>
      <c r="E235" s="144"/>
      <c r="F235" s="144"/>
    </row>
    <row r="236" spans="2:12" ht="15.75" hidden="1" customHeight="1">
      <c r="B236" s="710" t="s">
        <v>47</v>
      </c>
      <c r="C236" s="144">
        <f>C226+C231</f>
        <v>0</v>
      </c>
      <c r="D236" s="144">
        <f t="shared" ref="D236:F236" si="36">D226+D231</f>
        <v>0</v>
      </c>
      <c r="E236" s="144">
        <f t="shared" si="36"/>
        <v>0</v>
      </c>
      <c r="F236" s="144">
        <f t="shared" si="36"/>
        <v>0</v>
      </c>
    </row>
    <row r="237" spans="2:12" ht="15.75" hidden="1" customHeight="1">
      <c r="B237" s="1788" t="s">
        <v>44</v>
      </c>
      <c r="C237" s="1789"/>
      <c r="D237" s="1789"/>
      <c r="E237" s="1789"/>
      <c r="F237" s="1790"/>
    </row>
    <row r="238" spans="2:12" ht="15.75" hidden="1" customHeight="1">
      <c r="B238" s="1788" t="s">
        <v>45</v>
      </c>
      <c r="C238" s="1789"/>
      <c r="D238" s="1789"/>
      <c r="E238" s="1789"/>
      <c r="F238" s="1790"/>
    </row>
    <row r="239" spans="2:12" ht="15.75" hidden="1" customHeight="1">
      <c r="B239" s="702" t="s">
        <v>48</v>
      </c>
      <c r="C239" s="1901"/>
      <c r="D239" s="1902"/>
      <c r="E239" s="1902"/>
      <c r="F239" s="1903"/>
    </row>
    <row r="240" spans="2:12" ht="34.5" hidden="1" customHeight="1">
      <c r="B240" s="702" t="s">
        <v>65</v>
      </c>
      <c r="C240" s="702"/>
      <c r="D240" s="162" t="s">
        <v>137</v>
      </c>
      <c r="E240" s="1809"/>
      <c r="F240" s="1810"/>
      <c r="H240" s="1907" t="s">
        <v>138</v>
      </c>
      <c r="I240" s="1908"/>
      <c r="J240" s="1908"/>
      <c r="K240" s="1908"/>
      <c r="L240" s="1909"/>
    </row>
    <row r="241" spans="2:12" ht="15.75" hidden="1" customHeight="1">
      <c r="B241" s="715"/>
      <c r="C241" s="1807"/>
      <c r="D241" s="1808"/>
      <c r="E241" s="1809"/>
      <c r="F241" s="1810"/>
      <c r="H241" s="1910"/>
      <c r="I241" s="1911"/>
      <c r="J241" s="1911"/>
      <c r="K241" s="1911"/>
      <c r="L241" s="1912"/>
    </row>
    <row r="242" spans="2:12" ht="15.75" hidden="1" customHeight="1">
      <c r="B242" s="137" t="s">
        <v>14</v>
      </c>
      <c r="C242" s="1782"/>
      <c r="D242" s="1783"/>
      <c r="E242" s="1783"/>
      <c r="F242" s="1784"/>
      <c r="H242" s="1913"/>
      <c r="I242" s="1914"/>
      <c r="J242" s="1914"/>
      <c r="K242" s="1914"/>
      <c r="L242" s="1915"/>
    </row>
    <row r="243" spans="2:12" ht="15.75" hidden="1" customHeight="1">
      <c r="B243" s="137" t="s">
        <v>15</v>
      </c>
      <c r="C243" s="1797"/>
      <c r="D243" s="1791"/>
      <c r="E243" s="1791"/>
      <c r="F243" s="1792"/>
    </row>
    <row r="244" spans="2:12" ht="15" hidden="1" customHeight="1">
      <c r="B244" s="1777"/>
      <c r="C244" s="133">
        <v>2020</v>
      </c>
      <c r="D244" s="133">
        <v>2021</v>
      </c>
      <c r="E244" s="133">
        <v>2022</v>
      </c>
      <c r="F244" s="133">
        <v>2023</v>
      </c>
    </row>
    <row r="245" spans="2:12" ht="15.75" hidden="1" customHeight="1">
      <c r="B245" s="1778"/>
      <c r="C245" s="134" t="s">
        <v>7</v>
      </c>
      <c r="D245" s="134" t="s">
        <v>8</v>
      </c>
      <c r="E245" s="134" t="s">
        <v>8</v>
      </c>
      <c r="F245" s="134" t="s">
        <v>8</v>
      </c>
    </row>
    <row r="246" spans="2:12" ht="15.75" hidden="1" customHeight="1">
      <c r="B246" s="137" t="s">
        <v>16</v>
      </c>
      <c r="C246" s="136"/>
      <c r="D246" s="136"/>
      <c r="E246" s="136"/>
      <c r="F246" s="136"/>
    </row>
    <row r="247" spans="2:12" ht="15.75" hidden="1" customHeight="1">
      <c r="B247" s="137" t="s">
        <v>17</v>
      </c>
      <c r="C247" s="136">
        <f>C310-C272</f>
        <v>0</v>
      </c>
      <c r="D247" s="136">
        <f t="shared" ref="D247:E247" si="37">D310-D272</f>
        <v>0</v>
      </c>
      <c r="E247" s="136">
        <f t="shared" si="37"/>
        <v>0</v>
      </c>
      <c r="F247" s="136">
        <f>F265</f>
        <v>0</v>
      </c>
    </row>
    <row r="248" spans="2:12" ht="15.75" hidden="1" customHeight="1">
      <c r="B248" s="137" t="s">
        <v>18</v>
      </c>
      <c r="C248" s="136" t="e">
        <f>C247/C246</f>
        <v>#DIV/0!</v>
      </c>
      <c r="D248" s="136" t="e">
        <f t="shared" ref="D248:F248" si="38">D247/D246</f>
        <v>#DIV/0!</v>
      </c>
      <c r="E248" s="136" t="e">
        <f t="shared" si="38"/>
        <v>#DIV/0!</v>
      </c>
      <c r="F248" s="136" t="e">
        <f t="shared" si="38"/>
        <v>#DIV/0!</v>
      </c>
    </row>
    <row r="249" spans="2:12" ht="15.75" hidden="1" customHeight="1">
      <c r="B249" s="137" t="s">
        <v>19</v>
      </c>
      <c r="C249" s="137" t="s">
        <v>20</v>
      </c>
      <c r="D249" s="138" t="e">
        <f>D246/C246-1</f>
        <v>#DIV/0!</v>
      </c>
      <c r="E249" s="138" t="e">
        <f t="shared" ref="E249:F251" si="39">E246/D246-1</f>
        <v>#DIV/0!</v>
      </c>
      <c r="F249" s="138" t="e">
        <f t="shared" si="39"/>
        <v>#DIV/0!</v>
      </c>
      <c r="H249" s="705"/>
      <c r="I249" s="705"/>
      <c r="J249" s="705"/>
      <c r="K249" s="705"/>
      <c r="L249" s="705"/>
    </row>
    <row r="250" spans="2:12" ht="15.75" hidden="1" customHeight="1">
      <c r="B250" s="137" t="s">
        <v>21</v>
      </c>
      <c r="C250" s="137" t="s">
        <v>20</v>
      </c>
      <c r="D250" s="138" t="e">
        <f>D247/C247-1</f>
        <v>#DIV/0!</v>
      </c>
      <c r="E250" s="138" t="e">
        <f t="shared" si="39"/>
        <v>#DIV/0!</v>
      </c>
      <c r="F250" s="138" t="e">
        <f t="shared" si="39"/>
        <v>#DIV/0!</v>
      </c>
    </row>
    <row r="251" spans="2:12" ht="15.75" hidden="1" customHeight="1">
      <c r="B251" s="137" t="s">
        <v>22</v>
      </c>
      <c r="C251" s="137" t="s">
        <v>20</v>
      </c>
      <c r="D251" s="138" t="e">
        <f>D248/C248-1</f>
        <v>#DIV/0!</v>
      </c>
      <c r="E251" s="138" t="e">
        <f t="shared" si="39"/>
        <v>#DIV/0!</v>
      </c>
      <c r="F251" s="138" t="e">
        <f t="shared" si="39"/>
        <v>#DIV/0!</v>
      </c>
    </row>
    <row r="252" spans="2:12" ht="15.75" hidden="1" customHeight="1">
      <c r="B252" s="1768" t="s">
        <v>100</v>
      </c>
      <c r="C252" s="1769"/>
      <c r="D252" s="1769"/>
      <c r="E252" s="1769"/>
      <c r="F252" s="1770"/>
    </row>
    <row r="253" spans="2:12" ht="15" hidden="1" customHeight="1">
      <c r="B253" s="1777"/>
      <c r="C253" s="133">
        <v>2020</v>
      </c>
      <c r="D253" s="133">
        <v>2021</v>
      </c>
      <c r="E253" s="133">
        <v>2022</v>
      </c>
      <c r="F253" s="133">
        <v>2023</v>
      </c>
    </row>
    <row r="254" spans="2:12" ht="15.75" hidden="1" customHeight="1">
      <c r="B254" s="1778"/>
      <c r="C254" s="134" t="s">
        <v>7</v>
      </c>
      <c r="D254" s="134" t="s">
        <v>8</v>
      </c>
      <c r="E254" s="134" t="s">
        <v>8</v>
      </c>
      <c r="F254" s="134" t="s">
        <v>8</v>
      </c>
    </row>
    <row r="255" spans="2:12" ht="15.75" hidden="1" customHeight="1">
      <c r="B255" s="180" t="s">
        <v>41</v>
      </c>
      <c r="C255" s="141">
        <f>C256+C257+C258+C259</f>
        <v>0</v>
      </c>
      <c r="D255" s="141">
        <f t="shared" ref="D255:F255" si="40">D256+D257+D258+D259</f>
        <v>0</v>
      </c>
      <c r="E255" s="141">
        <f t="shared" si="40"/>
        <v>0</v>
      </c>
      <c r="F255" s="141">
        <f t="shared" si="40"/>
        <v>0</v>
      </c>
    </row>
    <row r="256" spans="2:12" ht="15.75" hidden="1" customHeight="1">
      <c r="B256" s="706" t="s">
        <v>135</v>
      </c>
      <c r="C256" s="141"/>
      <c r="D256" s="141"/>
      <c r="E256" s="141"/>
      <c r="F256" s="141"/>
    </row>
    <row r="257" spans="2:6" ht="15.75" hidden="1" customHeight="1">
      <c r="B257" s="706" t="s">
        <v>140</v>
      </c>
      <c r="C257" s="141"/>
      <c r="D257" s="141"/>
      <c r="E257" s="141"/>
      <c r="F257" s="141"/>
    </row>
    <row r="258" spans="2:6" ht="15.75" hidden="1" customHeight="1">
      <c r="B258" s="706" t="s">
        <v>141</v>
      </c>
      <c r="C258" s="141"/>
      <c r="D258" s="141"/>
      <c r="E258" s="141"/>
      <c r="F258" s="141"/>
    </row>
    <row r="259" spans="2:6" ht="15.75" hidden="1" customHeight="1">
      <c r="B259" s="706" t="s">
        <v>142</v>
      </c>
      <c r="C259" s="141"/>
      <c r="D259" s="141"/>
      <c r="E259" s="141"/>
      <c r="F259" s="141"/>
    </row>
    <row r="260" spans="2:6" ht="15.75" hidden="1" customHeight="1">
      <c r="B260" s="180" t="s">
        <v>42</v>
      </c>
      <c r="C260" s="144">
        <f>C261+C262+C263+C264</f>
        <v>0</v>
      </c>
      <c r="D260" s="144">
        <f t="shared" ref="D260:F260" si="41">D261+D262+D263+D264</f>
        <v>0</v>
      </c>
      <c r="E260" s="144">
        <f t="shared" si="41"/>
        <v>0</v>
      </c>
      <c r="F260" s="144">
        <f t="shared" si="41"/>
        <v>0</v>
      </c>
    </row>
    <row r="261" spans="2:6" ht="15.75" hidden="1" customHeight="1">
      <c r="B261" s="706" t="s">
        <v>135</v>
      </c>
      <c r="C261" s="144"/>
      <c r="D261" s="141"/>
      <c r="E261" s="141"/>
      <c r="F261" s="141">
        <v>0</v>
      </c>
    </row>
    <row r="262" spans="2:6" ht="15.75" hidden="1" customHeight="1">
      <c r="B262" s="706" t="s">
        <v>140</v>
      </c>
      <c r="C262" s="144"/>
      <c r="D262" s="141"/>
      <c r="E262" s="141"/>
      <c r="F262" s="141"/>
    </row>
    <row r="263" spans="2:6" ht="15.75" hidden="1" customHeight="1">
      <c r="B263" s="706" t="s">
        <v>141</v>
      </c>
      <c r="C263" s="144"/>
      <c r="D263" s="141"/>
      <c r="E263" s="141"/>
      <c r="F263" s="141"/>
    </row>
    <row r="264" spans="2:6" ht="15.75" hidden="1" customHeight="1">
      <c r="B264" s="706" t="s">
        <v>142</v>
      </c>
      <c r="C264" s="144"/>
      <c r="D264" s="141"/>
      <c r="E264" s="141"/>
      <c r="F264" s="141"/>
    </row>
    <row r="265" spans="2:6" ht="15.75" hidden="1" customHeight="1">
      <c r="B265" s="716" t="s">
        <v>30</v>
      </c>
      <c r="C265" s="144">
        <f>C255+C260</f>
        <v>0</v>
      </c>
      <c r="D265" s="144">
        <f t="shared" ref="D265:F265" si="42">D255+D260</f>
        <v>0</v>
      </c>
      <c r="E265" s="144">
        <f t="shared" si="42"/>
        <v>0</v>
      </c>
      <c r="F265" s="144">
        <f t="shared" si="42"/>
        <v>0</v>
      </c>
    </row>
    <row r="266" spans="2:6" ht="34.5" hidden="1" customHeight="1">
      <c r="B266" s="702" t="s">
        <v>32</v>
      </c>
      <c r="C266" s="702"/>
      <c r="D266" s="162" t="s">
        <v>137</v>
      </c>
      <c r="E266" s="1809"/>
      <c r="F266" s="1810"/>
    </row>
    <row r="267" spans="2:6" ht="15.75" hidden="1" customHeight="1">
      <c r="B267" s="137" t="s">
        <v>14</v>
      </c>
      <c r="C267" s="1782"/>
      <c r="D267" s="1783"/>
      <c r="E267" s="1783"/>
      <c r="F267" s="1784"/>
    </row>
    <row r="268" spans="2:6" ht="15.75" hidden="1" customHeight="1">
      <c r="B268" s="137" t="s">
        <v>15</v>
      </c>
      <c r="C268" s="1797"/>
      <c r="D268" s="1791"/>
      <c r="E268" s="1791"/>
      <c r="F268" s="1792"/>
    </row>
    <row r="269" spans="2:6" ht="15" hidden="1" customHeight="1">
      <c r="B269" s="1777"/>
      <c r="C269" s="133">
        <v>2020</v>
      </c>
      <c r="D269" s="133">
        <v>2021</v>
      </c>
      <c r="E269" s="133">
        <v>2022</v>
      </c>
      <c r="F269" s="133">
        <v>2023</v>
      </c>
    </row>
    <row r="270" spans="2:6" ht="15.75" hidden="1" customHeight="1">
      <c r="B270" s="1778"/>
      <c r="C270" s="134" t="s">
        <v>7</v>
      </c>
      <c r="D270" s="134" t="s">
        <v>8</v>
      </c>
      <c r="E270" s="134" t="s">
        <v>8</v>
      </c>
      <c r="F270" s="134" t="s">
        <v>8</v>
      </c>
    </row>
    <row r="271" spans="2:6" ht="15.75" hidden="1" customHeight="1">
      <c r="B271" s="137" t="s">
        <v>16</v>
      </c>
      <c r="C271" s="137"/>
      <c r="D271" s="137"/>
      <c r="E271" s="137"/>
      <c r="F271" s="137"/>
    </row>
    <row r="272" spans="2:6" ht="15.75" hidden="1" customHeight="1">
      <c r="B272" s="137" t="s">
        <v>17</v>
      </c>
      <c r="C272" s="136"/>
      <c r="D272" s="136"/>
      <c r="E272" s="136"/>
      <c r="F272" s="136"/>
    </row>
    <row r="273" spans="2:12" ht="15.75" hidden="1" customHeight="1">
      <c r="B273" s="137" t="s">
        <v>18</v>
      </c>
      <c r="C273" s="136" t="e">
        <f>C272/C271</f>
        <v>#DIV/0!</v>
      </c>
      <c r="D273" s="136" t="e">
        <f t="shared" ref="D273:F273" si="43">D272/D271</f>
        <v>#DIV/0!</v>
      </c>
      <c r="E273" s="136" t="e">
        <f t="shared" si="43"/>
        <v>#DIV/0!</v>
      </c>
      <c r="F273" s="136" t="e">
        <f t="shared" si="43"/>
        <v>#DIV/0!</v>
      </c>
    </row>
    <row r="274" spans="2:12" ht="15.75" hidden="1" customHeight="1">
      <c r="B274" s="137" t="s">
        <v>19</v>
      </c>
      <c r="C274" s="137" t="s">
        <v>20</v>
      </c>
      <c r="D274" s="138" t="e">
        <f>D271/C271-1</f>
        <v>#DIV/0!</v>
      </c>
      <c r="E274" s="138" t="e">
        <f t="shared" ref="E274:F276" si="44">E271/D271-1</f>
        <v>#DIV/0!</v>
      </c>
      <c r="F274" s="138" t="e">
        <f t="shared" si="44"/>
        <v>#DIV/0!</v>
      </c>
      <c r="H274" s="705"/>
      <c r="I274" s="705"/>
      <c r="J274" s="705"/>
      <c r="K274" s="705"/>
      <c r="L274" s="705"/>
    </row>
    <row r="275" spans="2:12" ht="15.75" hidden="1" customHeight="1">
      <c r="B275" s="137" t="s">
        <v>21</v>
      </c>
      <c r="C275" s="137" t="s">
        <v>20</v>
      </c>
      <c r="D275" s="138" t="e">
        <f>D272/C272-1</f>
        <v>#DIV/0!</v>
      </c>
      <c r="E275" s="138" t="e">
        <f t="shared" si="44"/>
        <v>#DIV/0!</v>
      </c>
      <c r="F275" s="138" t="e">
        <f t="shared" si="44"/>
        <v>#DIV/0!</v>
      </c>
    </row>
    <row r="276" spans="2:12" ht="15.75" hidden="1" customHeight="1">
      <c r="B276" s="137" t="s">
        <v>22</v>
      </c>
      <c r="C276" s="137" t="s">
        <v>20</v>
      </c>
      <c r="D276" s="138" t="e">
        <f>D273/C273-1</f>
        <v>#DIV/0!</v>
      </c>
      <c r="E276" s="138" t="e">
        <f t="shared" si="44"/>
        <v>#DIV/0!</v>
      </c>
      <c r="F276" s="138" t="e">
        <f t="shared" si="44"/>
        <v>#DIV/0!</v>
      </c>
    </row>
    <row r="277" spans="2:12" ht="15.75" hidden="1" customHeight="1">
      <c r="B277" s="1768" t="s">
        <v>116</v>
      </c>
      <c r="C277" s="1769"/>
      <c r="D277" s="1769"/>
      <c r="E277" s="1769"/>
      <c r="F277" s="1770"/>
    </row>
    <row r="278" spans="2:12" ht="15" hidden="1" customHeight="1">
      <c r="B278" s="1777"/>
      <c r="C278" s="133">
        <v>2020</v>
      </c>
      <c r="D278" s="133">
        <v>2021</v>
      </c>
      <c r="E278" s="133">
        <v>2022</v>
      </c>
      <c r="F278" s="133">
        <v>2023</v>
      </c>
    </row>
    <row r="279" spans="2:12" ht="15.75" hidden="1" customHeight="1">
      <c r="B279" s="1778"/>
      <c r="C279" s="134" t="s">
        <v>7</v>
      </c>
      <c r="D279" s="134" t="s">
        <v>8</v>
      </c>
      <c r="E279" s="134" t="s">
        <v>8</v>
      </c>
      <c r="F279" s="134" t="s">
        <v>8</v>
      </c>
    </row>
    <row r="280" spans="2:12" ht="15.75" hidden="1" customHeight="1">
      <c r="B280" s="180" t="s">
        <v>41</v>
      </c>
      <c r="C280" s="141">
        <f>C281+C282+C283+C284</f>
        <v>0</v>
      </c>
      <c r="D280" s="141">
        <f t="shared" ref="D280:F280" si="45">D281+D282+D283+D284</f>
        <v>0</v>
      </c>
      <c r="E280" s="141">
        <f t="shared" si="45"/>
        <v>0</v>
      </c>
      <c r="F280" s="141">
        <f t="shared" si="45"/>
        <v>0</v>
      </c>
    </row>
    <row r="281" spans="2:12" ht="15.75" hidden="1" customHeight="1">
      <c r="B281" s="706" t="s">
        <v>135</v>
      </c>
      <c r="C281" s="141"/>
      <c r="D281" s="141"/>
      <c r="E281" s="141"/>
      <c r="F281" s="141"/>
    </row>
    <row r="282" spans="2:12" ht="15.75" hidden="1" customHeight="1">
      <c r="B282" s="706" t="s">
        <v>140</v>
      </c>
      <c r="C282" s="141"/>
      <c r="D282" s="141"/>
      <c r="E282" s="141"/>
      <c r="F282" s="141"/>
    </row>
    <row r="283" spans="2:12" ht="15.75" hidden="1" customHeight="1">
      <c r="B283" s="706" t="s">
        <v>141</v>
      </c>
      <c r="C283" s="141"/>
      <c r="D283" s="141"/>
      <c r="E283" s="141"/>
      <c r="F283" s="141"/>
    </row>
    <row r="284" spans="2:12" ht="15.75" hidden="1" customHeight="1">
      <c r="B284" s="706" t="s">
        <v>142</v>
      </c>
      <c r="C284" s="141"/>
      <c r="D284" s="141"/>
      <c r="E284" s="141"/>
      <c r="F284" s="141"/>
    </row>
    <row r="285" spans="2:12" ht="15.75" hidden="1" customHeight="1">
      <c r="B285" s="180" t="s">
        <v>42</v>
      </c>
      <c r="C285" s="144">
        <f>C286+C287+C288+C289</f>
        <v>0</v>
      </c>
      <c r="D285" s="144">
        <f t="shared" ref="D285:F285" si="46">D286+D287+D288+D289</f>
        <v>0</v>
      </c>
      <c r="E285" s="144">
        <f t="shared" si="46"/>
        <v>0</v>
      </c>
      <c r="F285" s="144">
        <f t="shared" si="46"/>
        <v>0</v>
      </c>
    </row>
    <row r="286" spans="2:12" ht="15.75" hidden="1" customHeight="1">
      <c r="B286" s="706" t="s">
        <v>135</v>
      </c>
      <c r="C286" s="144"/>
      <c r="D286" s="141"/>
      <c r="E286" s="141"/>
      <c r="F286" s="141"/>
    </row>
    <row r="287" spans="2:12" ht="15.75" hidden="1" customHeight="1">
      <c r="B287" s="706" t="s">
        <v>140</v>
      </c>
      <c r="C287" s="144"/>
      <c r="D287" s="141"/>
      <c r="E287" s="141"/>
      <c r="F287" s="141"/>
    </row>
    <row r="288" spans="2:12" ht="15.75" hidden="1" customHeight="1">
      <c r="B288" s="706" t="s">
        <v>141</v>
      </c>
      <c r="C288" s="144"/>
      <c r="D288" s="141"/>
      <c r="E288" s="141"/>
      <c r="F288" s="141"/>
    </row>
    <row r="289" spans="2:12" ht="15.75" hidden="1" customHeight="1">
      <c r="B289" s="706" t="s">
        <v>142</v>
      </c>
      <c r="C289" s="144"/>
      <c r="D289" s="141"/>
      <c r="E289" s="141"/>
      <c r="F289" s="141"/>
    </row>
    <row r="290" spans="2:12" ht="15.75" hidden="1" customHeight="1">
      <c r="B290" s="716" t="s">
        <v>143</v>
      </c>
      <c r="C290" s="144">
        <f>C280+C285</f>
        <v>0</v>
      </c>
      <c r="D290" s="144">
        <f t="shared" ref="D290:F290" si="47">D280+D285</f>
        <v>0</v>
      </c>
      <c r="E290" s="144">
        <f t="shared" si="47"/>
        <v>0</v>
      </c>
      <c r="F290" s="144">
        <f t="shared" si="47"/>
        <v>0</v>
      </c>
    </row>
    <row r="291" spans="2:12" ht="34.5" hidden="1" customHeight="1">
      <c r="B291" s="702" t="s">
        <v>63</v>
      </c>
      <c r="C291" s="599"/>
      <c r="D291" s="717" t="s">
        <v>137</v>
      </c>
      <c r="E291" s="600"/>
      <c r="F291" s="601"/>
    </row>
    <row r="292" spans="2:12" ht="15.75" hidden="1" customHeight="1">
      <c r="B292" s="137" t="s">
        <v>14</v>
      </c>
      <c r="C292" s="1782"/>
      <c r="D292" s="1783"/>
      <c r="E292" s="1783"/>
      <c r="F292" s="1784"/>
    </row>
    <row r="293" spans="2:12" ht="15.75" hidden="1" customHeight="1">
      <c r="B293" s="137" t="s">
        <v>15</v>
      </c>
      <c r="C293" s="1797"/>
      <c r="D293" s="1791"/>
      <c r="E293" s="1791"/>
      <c r="F293" s="1792"/>
    </row>
    <row r="294" spans="2:12" ht="15" hidden="1" customHeight="1">
      <c r="B294" s="1777"/>
      <c r="C294" s="133">
        <v>2020</v>
      </c>
      <c r="D294" s="133">
        <v>2021</v>
      </c>
      <c r="E294" s="133">
        <v>2022</v>
      </c>
      <c r="F294" s="133">
        <v>2023</v>
      </c>
    </row>
    <row r="295" spans="2:12" ht="15.75" hidden="1" customHeight="1">
      <c r="B295" s="1778"/>
      <c r="C295" s="134" t="s">
        <v>7</v>
      </c>
      <c r="D295" s="134" t="s">
        <v>8</v>
      </c>
      <c r="E295" s="134" t="s">
        <v>8</v>
      </c>
      <c r="F295" s="134" t="s">
        <v>8</v>
      </c>
    </row>
    <row r="296" spans="2:12" ht="15.75" hidden="1" customHeight="1">
      <c r="B296" s="137" t="s">
        <v>16</v>
      </c>
      <c r="C296" s="137"/>
      <c r="D296" s="137"/>
      <c r="E296" s="137"/>
      <c r="F296" s="137"/>
    </row>
    <row r="297" spans="2:12" ht="15.75" hidden="1" customHeight="1">
      <c r="B297" s="137" t="s">
        <v>17</v>
      </c>
      <c r="C297" s="136">
        <f>C315</f>
        <v>0</v>
      </c>
      <c r="D297" s="136">
        <f t="shared" ref="D297:F297" si="48">D315</f>
        <v>0</v>
      </c>
      <c r="E297" s="136">
        <f t="shared" si="48"/>
        <v>0</v>
      </c>
      <c r="F297" s="136">
        <f t="shared" si="48"/>
        <v>0</v>
      </c>
    </row>
    <row r="298" spans="2:12" ht="15.75" hidden="1" customHeight="1">
      <c r="B298" s="137" t="s">
        <v>18</v>
      </c>
      <c r="C298" s="136" t="e">
        <f>C297/C296</f>
        <v>#DIV/0!</v>
      </c>
      <c r="D298" s="136" t="e">
        <f t="shared" ref="D298:F298" si="49">D297/D296</f>
        <v>#DIV/0!</v>
      </c>
      <c r="E298" s="136" t="e">
        <f t="shared" si="49"/>
        <v>#DIV/0!</v>
      </c>
      <c r="F298" s="136" t="e">
        <f t="shared" si="49"/>
        <v>#DIV/0!</v>
      </c>
    </row>
    <row r="299" spans="2:12" ht="15.75" hidden="1" customHeight="1">
      <c r="B299" s="137" t="s">
        <v>19</v>
      </c>
      <c r="C299" s="137" t="s">
        <v>20</v>
      </c>
      <c r="D299" s="138" t="e">
        <f>D296/C296-1</f>
        <v>#DIV/0!</v>
      </c>
      <c r="E299" s="138" t="e">
        <f t="shared" ref="E299:F301" si="50">E296/D296-1</f>
        <v>#DIV/0!</v>
      </c>
      <c r="F299" s="138" t="e">
        <f t="shared" si="50"/>
        <v>#DIV/0!</v>
      </c>
      <c r="H299" s="705"/>
      <c r="I299" s="705"/>
      <c r="J299" s="705"/>
      <c r="K299" s="705"/>
      <c r="L299" s="705"/>
    </row>
    <row r="300" spans="2:12" ht="15.75" hidden="1" customHeight="1">
      <c r="B300" s="137" t="s">
        <v>21</v>
      </c>
      <c r="C300" s="137" t="s">
        <v>20</v>
      </c>
      <c r="D300" s="138" t="e">
        <f>D297/C297-1</f>
        <v>#DIV/0!</v>
      </c>
      <c r="E300" s="138" t="e">
        <f t="shared" si="50"/>
        <v>#DIV/0!</v>
      </c>
      <c r="F300" s="138" t="e">
        <f t="shared" si="50"/>
        <v>#DIV/0!</v>
      </c>
    </row>
    <row r="301" spans="2:12" ht="15.75" hidden="1" customHeight="1">
      <c r="B301" s="137" t="s">
        <v>22</v>
      </c>
      <c r="C301" s="137" t="s">
        <v>20</v>
      </c>
      <c r="D301" s="138" t="e">
        <f>D298/C298-1</f>
        <v>#DIV/0!</v>
      </c>
      <c r="E301" s="138" t="e">
        <f t="shared" si="50"/>
        <v>#DIV/0!</v>
      </c>
      <c r="F301" s="138" t="e">
        <f t="shared" si="50"/>
        <v>#DIV/0!</v>
      </c>
    </row>
    <row r="302" spans="2:12" ht="15.75" hidden="1" customHeight="1">
      <c r="B302" s="1768" t="s">
        <v>180</v>
      </c>
      <c r="C302" s="1769"/>
      <c r="D302" s="1769"/>
      <c r="E302" s="1769"/>
      <c r="F302" s="1770"/>
    </row>
    <row r="303" spans="2:12" ht="15" hidden="1" customHeight="1">
      <c r="B303" s="1777"/>
      <c r="C303" s="133">
        <v>2020</v>
      </c>
      <c r="D303" s="133">
        <v>2021</v>
      </c>
      <c r="E303" s="133">
        <v>2022</v>
      </c>
      <c r="F303" s="133">
        <v>2023</v>
      </c>
    </row>
    <row r="304" spans="2:12" ht="15.75" hidden="1" customHeight="1">
      <c r="B304" s="1778"/>
      <c r="C304" s="134" t="s">
        <v>7</v>
      </c>
      <c r="D304" s="134" t="s">
        <v>8</v>
      </c>
      <c r="E304" s="134" t="s">
        <v>8</v>
      </c>
      <c r="F304" s="134" t="s">
        <v>8</v>
      </c>
    </row>
    <row r="305" spans="2:6" ht="15.75" hidden="1" customHeight="1">
      <c r="B305" s="180" t="s">
        <v>41</v>
      </c>
      <c r="C305" s="141">
        <f>C306+C307+C308+C309</f>
        <v>0</v>
      </c>
      <c r="D305" s="141">
        <f t="shared" ref="D305:F305" si="51">D306+D307+D308+D309</f>
        <v>0</v>
      </c>
      <c r="E305" s="141">
        <f t="shared" si="51"/>
        <v>0</v>
      </c>
      <c r="F305" s="141">
        <f t="shared" si="51"/>
        <v>0</v>
      </c>
    </row>
    <row r="306" spans="2:6" ht="15.75" hidden="1" customHeight="1">
      <c r="B306" s="706" t="s">
        <v>135</v>
      </c>
      <c r="C306" s="141"/>
      <c r="D306" s="141"/>
      <c r="E306" s="141"/>
      <c r="F306" s="141"/>
    </row>
    <row r="307" spans="2:6" ht="15.75" hidden="1" customHeight="1">
      <c r="B307" s="706" t="s">
        <v>140</v>
      </c>
      <c r="C307" s="141"/>
      <c r="D307" s="141"/>
      <c r="E307" s="141"/>
      <c r="F307" s="141"/>
    </row>
    <row r="308" spans="2:6" ht="15.75" hidden="1" customHeight="1">
      <c r="B308" s="706" t="s">
        <v>141</v>
      </c>
      <c r="C308" s="141"/>
      <c r="D308" s="141"/>
      <c r="E308" s="141"/>
      <c r="F308" s="141"/>
    </row>
    <row r="309" spans="2:6" ht="15.75" hidden="1" customHeight="1">
      <c r="B309" s="706" t="s">
        <v>142</v>
      </c>
      <c r="C309" s="141"/>
      <c r="D309" s="141"/>
      <c r="E309" s="141"/>
      <c r="F309" s="141"/>
    </row>
    <row r="310" spans="2:6" ht="15.75" hidden="1" customHeight="1">
      <c r="B310" s="180" t="s">
        <v>42</v>
      </c>
      <c r="C310" s="144">
        <f>C311+C312+C313+C314</f>
        <v>0</v>
      </c>
      <c r="D310" s="144">
        <f t="shared" ref="D310:F310" si="52">D311+D312+D313+D314</f>
        <v>0</v>
      </c>
      <c r="E310" s="144">
        <f t="shared" si="52"/>
        <v>0</v>
      </c>
      <c r="F310" s="144">
        <f t="shared" si="52"/>
        <v>0</v>
      </c>
    </row>
    <row r="311" spans="2:6" ht="15.75" hidden="1" customHeight="1">
      <c r="B311" s="706" t="s">
        <v>135</v>
      </c>
      <c r="C311" s="144"/>
      <c r="D311" s="141"/>
      <c r="E311" s="141"/>
      <c r="F311" s="141"/>
    </row>
    <row r="312" spans="2:6" ht="15.75" hidden="1" customHeight="1">
      <c r="B312" s="706" t="s">
        <v>140</v>
      </c>
      <c r="C312" s="144"/>
      <c r="D312" s="141"/>
      <c r="E312" s="141"/>
      <c r="F312" s="141"/>
    </row>
    <row r="313" spans="2:6" ht="15.75" hidden="1" customHeight="1">
      <c r="B313" s="706" t="s">
        <v>141</v>
      </c>
      <c r="C313" s="144"/>
      <c r="D313" s="141"/>
      <c r="E313" s="141"/>
      <c r="F313" s="141"/>
    </row>
    <row r="314" spans="2:6" ht="15.75" hidden="1" customHeight="1">
      <c r="B314" s="706" t="s">
        <v>142</v>
      </c>
      <c r="C314" s="144"/>
      <c r="D314" s="141"/>
      <c r="E314" s="141"/>
      <c r="F314" s="141"/>
    </row>
    <row r="315" spans="2:6" ht="15.75" hidden="1" customHeight="1">
      <c r="B315" s="710" t="s">
        <v>145</v>
      </c>
      <c r="C315" s="144">
        <f>C305+C310</f>
        <v>0</v>
      </c>
      <c r="D315" s="144">
        <f t="shared" ref="D315:F315" si="53">D305+D310</f>
        <v>0</v>
      </c>
      <c r="E315" s="144">
        <f t="shared" si="53"/>
        <v>0</v>
      </c>
      <c r="F315" s="144">
        <f t="shared" si="53"/>
        <v>0</v>
      </c>
    </row>
    <row r="316" spans="2:6" ht="15.75" hidden="1" customHeight="1">
      <c r="B316" s="717" t="s">
        <v>43</v>
      </c>
      <c r="C316" s="1807"/>
      <c r="D316" s="1809"/>
      <c r="E316" s="1809"/>
      <c r="F316" s="1810"/>
    </row>
    <row r="317" spans="2:6" ht="34.5" hidden="1" customHeight="1">
      <c r="B317" s="702" t="s">
        <v>63</v>
      </c>
      <c r="C317" s="599"/>
      <c r="D317" s="717" t="s">
        <v>137</v>
      </c>
      <c r="E317" s="600"/>
      <c r="F317" s="601"/>
    </row>
    <row r="318" spans="2:6" ht="15.75" hidden="1" customHeight="1">
      <c r="B318" s="137" t="s">
        <v>14</v>
      </c>
      <c r="C318" s="1782"/>
      <c r="D318" s="1783"/>
      <c r="E318" s="1783"/>
      <c r="F318" s="1784"/>
    </row>
    <row r="319" spans="2:6" ht="15.75" hidden="1" customHeight="1">
      <c r="B319" s="137" t="s">
        <v>15</v>
      </c>
      <c r="C319" s="1797"/>
      <c r="D319" s="1791"/>
      <c r="E319" s="1791"/>
      <c r="F319" s="1792"/>
    </row>
    <row r="320" spans="2:6" ht="15" hidden="1" customHeight="1">
      <c r="B320" s="1777"/>
      <c r="C320" s="133">
        <v>2020</v>
      </c>
      <c r="D320" s="133">
        <v>2021</v>
      </c>
      <c r="E320" s="133">
        <v>2022</v>
      </c>
      <c r="F320" s="133">
        <v>2023</v>
      </c>
    </row>
    <row r="321" spans="2:12" ht="15.75" hidden="1" customHeight="1">
      <c r="B321" s="1778"/>
      <c r="C321" s="134" t="s">
        <v>7</v>
      </c>
      <c r="D321" s="134" t="s">
        <v>8</v>
      </c>
      <c r="E321" s="134" t="s">
        <v>8</v>
      </c>
      <c r="F321" s="134" t="s">
        <v>8</v>
      </c>
    </row>
    <row r="322" spans="2:12" ht="15.75" hidden="1" customHeight="1">
      <c r="B322" s="137" t="s">
        <v>16</v>
      </c>
      <c r="C322" s="137"/>
      <c r="D322" s="137"/>
      <c r="E322" s="137"/>
      <c r="F322" s="137"/>
    </row>
    <row r="323" spans="2:12" ht="15.75" hidden="1" customHeight="1">
      <c r="B323" s="137" t="s">
        <v>17</v>
      </c>
      <c r="C323" s="136">
        <f>C341</f>
        <v>0</v>
      </c>
      <c r="D323" s="136">
        <f t="shared" ref="D323:F323" si="54">D341</f>
        <v>0</v>
      </c>
      <c r="E323" s="136">
        <f t="shared" si="54"/>
        <v>0</v>
      </c>
      <c r="F323" s="136">
        <f t="shared" si="54"/>
        <v>0</v>
      </c>
    </row>
    <row r="324" spans="2:12" ht="15.75" hidden="1" customHeight="1">
      <c r="B324" s="137" t="s">
        <v>18</v>
      </c>
      <c r="C324" s="136" t="e">
        <f>C323/C322</f>
        <v>#DIV/0!</v>
      </c>
      <c r="D324" s="136" t="e">
        <f t="shared" ref="D324:F324" si="55">D323/D322</f>
        <v>#DIV/0!</v>
      </c>
      <c r="E324" s="136" t="e">
        <f t="shared" si="55"/>
        <v>#DIV/0!</v>
      </c>
      <c r="F324" s="136" t="e">
        <f t="shared" si="55"/>
        <v>#DIV/0!</v>
      </c>
    </row>
    <row r="325" spans="2:12" ht="15.75" hidden="1" customHeight="1">
      <c r="B325" s="137" t="s">
        <v>19</v>
      </c>
      <c r="C325" s="137" t="s">
        <v>20</v>
      </c>
      <c r="D325" s="138" t="e">
        <f>D322/C322-1</f>
        <v>#DIV/0!</v>
      </c>
      <c r="E325" s="138" t="e">
        <f t="shared" ref="E325:F327" si="56">E322/D322-1</f>
        <v>#DIV/0!</v>
      </c>
      <c r="F325" s="138" t="e">
        <f t="shared" si="56"/>
        <v>#DIV/0!</v>
      </c>
      <c r="H325" s="705"/>
      <c r="I325" s="705"/>
      <c r="J325" s="705"/>
      <c r="K325" s="705"/>
      <c r="L325" s="705"/>
    </row>
    <row r="326" spans="2:12" ht="15.75" hidden="1" customHeight="1">
      <c r="B326" s="137" t="s">
        <v>21</v>
      </c>
      <c r="C326" s="137" t="s">
        <v>20</v>
      </c>
      <c r="D326" s="138" t="e">
        <f>D323/C323-1</f>
        <v>#DIV/0!</v>
      </c>
      <c r="E326" s="138" t="e">
        <f t="shared" si="56"/>
        <v>#DIV/0!</v>
      </c>
      <c r="F326" s="138" t="e">
        <f t="shared" si="56"/>
        <v>#DIV/0!</v>
      </c>
    </row>
    <row r="327" spans="2:12" ht="15.75" hidden="1" customHeight="1">
      <c r="B327" s="137" t="s">
        <v>22</v>
      </c>
      <c r="C327" s="137" t="s">
        <v>20</v>
      </c>
      <c r="D327" s="138" t="e">
        <f>D324/C324-1</f>
        <v>#DIV/0!</v>
      </c>
      <c r="E327" s="138" t="e">
        <f t="shared" si="56"/>
        <v>#DIV/0!</v>
      </c>
      <c r="F327" s="138" t="e">
        <f t="shared" si="56"/>
        <v>#DIV/0!</v>
      </c>
    </row>
    <row r="328" spans="2:12" ht="15.75" hidden="1" customHeight="1">
      <c r="B328" s="1768" t="s">
        <v>99</v>
      </c>
      <c r="C328" s="1769"/>
      <c r="D328" s="1769"/>
      <c r="E328" s="1769"/>
      <c r="F328" s="1770"/>
    </row>
    <row r="329" spans="2:12" ht="15" hidden="1" customHeight="1">
      <c r="B329" s="1777"/>
      <c r="C329" s="133">
        <v>2020</v>
      </c>
      <c r="D329" s="133">
        <v>2021</v>
      </c>
      <c r="E329" s="133">
        <v>2022</v>
      </c>
      <c r="F329" s="133">
        <v>2023</v>
      </c>
    </row>
    <row r="330" spans="2:12" ht="15.75" hidden="1" customHeight="1">
      <c r="B330" s="1778"/>
      <c r="C330" s="134" t="s">
        <v>7</v>
      </c>
      <c r="D330" s="134" t="s">
        <v>8</v>
      </c>
      <c r="E330" s="134" t="s">
        <v>8</v>
      </c>
      <c r="F330" s="134" t="s">
        <v>8</v>
      </c>
    </row>
    <row r="331" spans="2:12" ht="15.75" hidden="1" customHeight="1">
      <c r="B331" s="180" t="s">
        <v>41</v>
      </c>
      <c r="C331" s="141">
        <f>C332+C333+C334+C335</f>
        <v>0</v>
      </c>
      <c r="D331" s="141">
        <f t="shared" ref="D331:F331" si="57">D332+D333+D334+D335</f>
        <v>0</v>
      </c>
      <c r="E331" s="141">
        <f t="shared" si="57"/>
        <v>0</v>
      </c>
      <c r="F331" s="141">
        <f t="shared" si="57"/>
        <v>0</v>
      </c>
    </row>
    <row r="332" spans="2:12" ht="15.75" hidden="1" customHeight="1">
      <c r="B332" s="706" t="s">
        <v>135</v>
      </c>
      <c r="C332" s="141"/>
      <c r="D332" s="141"/>
      <c r="E332" s="141"/>
      <c r="F332" s="141"/>
    </row>
    <row r="333" spans="2:12" ht="15.75" hidden="1" customHeight="1">
      <c r="B333" s="706" t="s">
        <v>140</v>
      </c>
      <c r="C333" s="141"/>
      <c r="D333" s="141"/>
      <c r="E333" s="141"/>
      <c r="F333" s="141"/>
    </row>
    <row r="334" spans="2:12" ht="15.75" hidden="1" customHeight="1">
      <c r="B334" s="706" t="s">
        <v>141</v>
      </c>
      <c r="C334" s="141"/>
      <c r="D334" s="141"/>
      <c r="E334" s="141"/>
      <c r="F334" s="141"/>
    </row>
    <row r="335" spans="2:12" ht="15.75" hidden="1" customHeight="1">
      <c r="B335" s="706" t="s">
        <v>142</v>
      </c>
      <c r="C335" s="141"/>
      <c r="D335" s="141"/>
      <c r="E335" s="141"/>
      <c r="F335" s="141"/>
    </row>
    <row r="336" spans="2:12" ht="15.75" hidden="1" customHeight="1">
      <c r="B336" s="180" t="s">
        <v>42</v>
      </c>
      <c r="C336" s="144">
        <f>C337+C338+C339+C340</f>
        <v>0</v>
      </c>
      <c r="D336" s="144">
        <f t="shared" ref="D336:F336" si="58">D337+D338+D339+D340</f>
        <v>0</v>
      </c>
      <c r="E336" s="144">
        <f t="shared" si="58"/>
        <v>0</v>
      </c>
      <c r="F336" s="144">
        <f t="shared" si="58"/>
        <v>0</v>
      </c>
    </row>
    <row r="337" spans="2:6" ht="15.75" hidden="1" customHeight="1">
      <c r="B337" s="706" t="s">
        <v>135</v>
      </c>
      <c r="C337" s="144"/>
      <c r="D337" s="144"/>
      <c r="E337" s="144"/>
      <c r="F337" s="144"/>
    </row>
    <row r="338" spans="2:6" ht="15.75" hidden="1" customHeight="1">
      <c r="B338" s="706" t="s">
        <v>140</v>
      </c>
      <c r="C338" s="144"/>
      <c r="D338" s="144"/>
      <c r="E338" s="144"/>
      <c r="F338" s="144"/>
    </row>
    <row r="339" spans="2:6" ht="15.75" hidden="1" customHeight="1">
      <c r="B339" s="706" t="s">
        <v>141</v>
      </c>
      <c r="C339" s="144"/>
      <c r="D339" s="144"/>
      <c r="E339" s="144"/>
      <c r="F339" s="144"/>
    </row>
    <row r="340" spans="2:6" ht="15.75" hidden="1" customHeight="1">
      <c r="B340" s="706" t="s">
        <v>142</v>
      </c>
      <c r="C340" s="144"/>
      <c r="D340" s="144"/>
      <c r="E340" s="144"/>
      <c r="F340" s="144"/>
    </row>
    <row r="341" spans="2:6" ht="15.75" hidden="1" customHeight="1">
      <c r="B341" s="710" t="s">
        <v>47</v>
      </c>
      <c r="C341" s="144">
        <f>C331+C336</f>
        <v>0</v>
      </c>
      <c r="D341" s="144">
        <f t="shared" ref="D341:F341" si="59">D331+D336</f>
        <v>0</v>
      </c>
      <c r="E341" s="144">
        <f t="shared" si="59"/>
        <v>0</v>
      </c>
      <c r="F341" s="144">
        <f t="shared" si="59"/>
        <v>0</v>
      </c>
    </row>
    <row r="342" spans="2:6" ht="15.75" thickBot="1">
      <c r="B342" s="718"/>
      <c r="C342" s="170"/>
      <c r="D342" s="170"/>
      <c r="E342" s="170"/>
      <c r="F342" s="170"/>
    </row>
    <row r="343" spans="2:6" ht="24.75" thickBot="1">
      <c r="B343" s="699" t="s">
        <v>49</v>
      </c>
      <c r="C343" s="171">
        <f>+C218+C142+C64+C27+C167+C101+C323+C297+C272+C247+C192</f>
        <v>74458</v>
      </c>
      <c r="D343" s="171">
        <f>+D218+D142+D64+D27+D167+D101+D323+D297+D272+D247+D192</f>
        <v>81403</v>
      </c>
      <c r="E343" s="171">
        <f>+E218+E142+E64+E27+E167+E101+E323+E297+E272+E247+E192</f>
        <v>81403</v>
      </c>
      <c r="F343" s="171">
        <f>+F218+F142+F64+F27+F167+F101+F323+F297+F272+F247+F192</f>
        <v>81203</v>
      </c>
    </row>
    <row r="344" spans="2:6" ht="24.75" thickBot="1">
      <c r="B344" s="699" t="s">
        <v>50</v>
      </c>
      <c r="C344" s="171">
        <f>+C236+C210+C130+C93+C56+C341+C315+C290+C265+C185+C160</f>
        <v>74458</v>
      </c>
      <c r="D344" s="171">
        <f>+D236+D210+D130+D93+D56+D341+D315+D290+D265+D185+D160</f>
        <v>81403</v>
      </c>
      <c r="E344" s="171">
        <f>+E236+E210+E130+E93+E56+E341+E315+E290+E265+E185+E160</f>
        <v>81403</v>
      </c>
      <c r="F344" s="171">
        <f>+F236+F210+F130+F93+F56+F341+F315+F290+F265+F185+F160</f>
        <v>81203</v>
      </c>
    </row>
    <row r="345" spans="2:6" ht="15.75" thickBot="1">
      <c r="B345" s="180" t="s">
        <v>23</v>
      </c>
      <c r="C345" s="172">
        <f>C346+C347</f>
        <v>38050</v>
      </c>
      <c r="D345" s="172">
        <f t="shared" ref="D345:F345" si="60">D346+D347</f>
        <v>40929</v>
      </c>
      <c r="E345" s="172">
        <f t="shared" si="60"/>
        <v>40929</v>
      </c>
      <c r="F345" s="172">
        <f t="shared" si="60"/>
        <v>40929</v>
      </c>
    </row>
    <row r="346" spans="2:6" ht="15.75" thickBot="1">
      <c r="B346" s="706" t="s">
        <v>135</v>
      </c>
      <c r="C346" s="144">
        <f t="shared" ref="C346:F347" si="61">C36+C73+C110</f>
        <v>38050</v>
      </c>
      <c r="D346" s="144">
        <f t="shared" si="61"/>
        <v>40929</v>
      </c>
      <c r="E346" s="144">
        <f t="shared" si="61"/>
        <v>40929</v>
      </c>
      <c r="F346" s="144">
        <f t="shared" si="61"/>
        <v>40929</v>
      </c>
    </row>
    <row r="347" spans="2:6" ht="15.75" thickBot="1">
      <c r="B347" s="706" t="s">
        <v>146</v>
      </c>
      <c r="C347" s="144">
        <f t="shared" si="61"/>
        <v>0</v>
      </c>
      <c r="D347" s="144">
        <f t="shared" si="61"/>
        <v>0</v>
      </c>
      <c r="E347" s="144">
        <f t="shared" si="61"/>
        <v>0</v>
      </c>
      <c r="F347" s="144">
        <f t="shared" si="61"/>
        <v>0</v>
      </c>
    </row>
    <row r="348" spans="2:6" ht="15.75" thickBot="1">
      <c r="B348" s="180" t="s">
        <v>24</v>
      </c>
      <c r="C348" s="172">
        <f>C349+C350</f>
        <v>6340</v>
      </c>
      <c r="D348" s="172">
        <f t="shared" ref="D348:F348" si="62">D349+D350</f>
        <v>6787</v>
      </c>
      <c r="E348" s="172">
        <f t="shared" si="62"/>
        <v>6787</v>
      </c>
      <c r="F348" s="172">
        <f t="shared" si="62"/>
        <v>6787</v>
      </c>
    </row>
    <row r="349" spans="2:6" ht="15.75" thickBot="1">
      <c r="B349" s="706" t="s">
        <v>135</v>
      </c>
      <c r="C349" s="141">
        <f>C39+C76+C113</f>
        <v>6340</v>
      </c>
      <c r="D349" s="141">
        <f t="shared" ref="D349:F349" si="63">D39+D76+D113</f>
        <v>6787</v>
      </c>
      <c r="E349" s="141">
        <f t="shared" si="63"/>
        <v>6787</v>
      </c>
      <c r="F349" s="141">
        <f t="shared" si="63"/>
        <v>6787</v>
      </c>
    </row>
    <row r="350" spans="2:6" ht="15.75" thickBot="1">
      <c r="B350" s="706" t="s">
        <v>146</v>
      </c>
      <c r="C350" s="144">
        <f>C40+C77+C111</f>
        <v>0</v>
      </c>
      <c r="D350" s="144">
        <f>D40+D77+D111</f>
        <v>0</v>
      </c>
      <c r="E350" s="144">
        <f>E40+E77+E111</f>
        <v>0</v>
      </c>
      <c r="F350" s="144">
        <f>F40+F77+F111</f>
        <v>0</v>
      </c>
    </row>
    <row r="351" spans="2:6" ht="15.75" thickBot="1">
      <c r="B351" s="180" t="s">
        <v>25</v>
      </c>
      <c r="C351" s="172">
        <f>C352+C353</f>
        <v>28968</v>
      </c>
      <c r="D351" s="172">
        <f t="shared" ref="D351:F351" si="64">D352+D353</f>
        <v>32687</v>
      </c>
      <c r="E351" s="172">
        <f t="shared" si="64"/>
        <v>32687</v>
      </c>
      <c r="F351" s="172">
        <f t="shared" si="64"/>
        <v>32487</v>
      </c>
    </row>
    <row r="352" spans="2:6" ht="15.75" thickBot="1">
      <c r="B352" s="706" t="s">
        <v>135</v>
      </c>
      <c r="C352" s="144">
        <f t="shared" ref="C352:F353" si="65">C42+C79+C116</f>
        <v>28968</v>
      </c>
      <c r="D352" s="144">
        <f t="shared" si="65"/>
        <v>32687</v>
      </c>
      <c r="E352" s="144">
        <f t="shared" si="65"/>
        <v>32687</v>
      </c>
      <c r="F352" s="144">
        <f t="shared" si="65"/>
        <v>32487</v>
      </c>
    </row>
    <row r="353" spans="2:20" ht="15.75" thickBot="1">
      <c r="B353" s="706" t="s">
        <v>146</v>
      </c>
      <c r="C353" s="144">
        <f t="shared" si="65"/>
        <v>0</v>
      </c>
      <c r="D353" s="144">
        <f t="shared" si="65"/>
        <v>0</v>
      </c>
      <c r="E353" s="144">
        <f t="shared" si="65"/>
        <v>0</v>
      </c>
      <c r="F353" s="144">
        <f t="shared" si="65"/>
        <v>0</v>
      </c>
      <c r="T353" s="692">
        <v>0</v>
      </c>
    </row>
    <row r="354" spans="2:20" ht="15.75" thickBot="1">
      <c r="B354" s="180" t="s">
        <v>26</v>
      </c>
      <c r="C354" s="172">
        <f>C355+C356</f>
        <v>0</v>
      </c>
      <c r="D354" s="172">
        <f t="shared" ref="D354:F354" si="66">D355+D356</f>
        <v>0</v>
      </c>
      <c r="E354" s="172">
        <f t="shared" si="66"/>
        <v>0</v>
      </c>
      <c r="F354" s="172">
        <f t="shared" si="66"/>
        <v>0</v>
      </c>
    </row>
    <row r="355" spans="2:20" ht="15.75" thickBot="1">
      <c r="B355" s="706" t="s">
        <v>135</v>
      </c>
      <c r="C355" s="141">
        <f t="shared" ref="C355:F356" si="67">C45+C82+C119</f>
        <v>0</v>
      </c>
      <c r="D355" s="141">
        <f t="shared" si="67"/>
        <v>0</v>
      </c>
      <c r="E355" s="141">
        <f t="shared" si="67"/>
        <v>0</v>
      </c>
      <c r="F355" s="141">
        <f t="shared" si="67"/>
        <v>0</v>
      </c>
    </row>
    <row r="356" spans="2:20" ht="15.75" thickBot="1">
      <c r="B356" s="706" t="s">
        <v>146</v>
      </c>
      <c r="C356" s="144">
        <f t="shared" si="67"/>
        <v>0</v>
      </c>
      <c r="D356" s="144">
        <f t="shared" si="67"/>
        <v>0</v>
      </c>
      <c r="E356" s="144">
        <f t="shared" si="67"/>
        <v>0</v>
      </c>
      <c r="F356" s="144">
        <f t="shared" si="67"/>
        <v>0</v>
      </c>
    </row>
    <row r="357" spans="2:20" ht="15.75" thickBot="1">
      <c r="B357" s="180" t="s">
        <v>27</v>
      </c>
      <c r="C357" s="172">
        <f>C358+C359</f>
        <v>0</v>
      </c>
      <c r="D357" s="172">
        <f t="shared" ref="D357:F357" si="68">D358+D359</f>
        <v>0</v>
      </c>
      <c r="E357" s="172">
        <f t="shared" si="68"/>
        <v>0</v>
      </c>
      <c r="F357" s="172">
        <f t="shared" si="68"/>
        <v>0</v>
      </c>
    </row>
    <row r="358" spans="2:20" ht="15.75" thickBot="1">
      <c r="B358" s="706" t="s">
        <v>135</v>
      </c>
      <c r="C358" s="141">
        <f t="shared" ref="C358:F359" si="69">C48+C85+C122</f>
        <v>0</v>
      </c>
      <c r="D358" s="141">
        <f t="shared" si="69"/>
        <v>0</v>
      </c>
      <c r="E358" s="141">
        <f t="shared" si="69"/>
        <v>0</v>
      </c>
      <c r="F358" s="141">
        <f t="shared" si="69"/>
        <v>0</v>
      </c>
    </row>
    <row r="359" spans="2:20" ht="15.75" thickBot="1">
      <c r="B359" s="706" t="s">
        <v>146</v>
      </c>
      <c r="C359" s="144">
        <f t="shared" si="69"/>
        <v>0</v>
      </c>
      <c r="D359" s="144">
        <f t="shared" si="69"/>
        <v>0</v>
      </c>
      <c r="E359" s="144">
        <f t="shared" si="69"/>
        <v>0</v>
      </c>
      <c r="F359" s="144">
        <f t="shared" si="69"/>
        <v>0</v>
      </c>
    </row>
    <row r="360" spans="2:20" ht="15.75" thickBot="1">
      <c r="B360" s="180" t="s">
        <v>28</v>
      </c>
      <c r="C360" s="172">
        <f>C361+C362</f>
        <v>0</v>
      </c>
      <c r="D360" s="172">
        <f>D361+D362</f>
        <v>0</v>
      </c>
      <c r="E360" s="172">
        <f t="shared" ref="E360:F360" si="70">E361+E362</f>
        <v>0</v>
      </c>
      <c r="F360" s="172">
        <f t="shared" si="70"/>
        <v>0</v>
      </c>
    </row>
    <row r="361" spans="2:20" ht="15.75" thickBot="1">
      <c r="B361" s="706" t="s">
        <v>135</v>
      </c>
      <c r="C361" s="141">
        <f t="shared" ref="C361:F362" si="71">C51+C88+C125</f>
        <v>0</v>
      </c>
      <c r="D361" s="141">
        <f t="shared" si="71"/>
        <v>0</v>
      </c>
      <c r="E361" s="141">
        <f t="shared" si="71"/>
        <v>0</v>
      </c>
      <c r="F361" s="141">
        <f t="shared" si="71"/>
        <v>0</v>
      </c>
    </row>
    <row r="362" spans="2:20" ht="15.75" thickBot="1">
      <c r="B362" s="706" t="s">
        <v>146</v>
      </c>
      <c r="C362" s="144">
        <f t="shared" si="71"/>
        <v>0</v>
      </c>
      <c r="D362" s="144">
        <f t="shared" si="71"/>
        <v>0</v>
      </c>
      <c r="E362" s="144">
        <f t="shared" si="71"/>
        <v>0</v>
      </c>
      <c r="F362" s="144">
        <f t="shared" si="71"/>
        <v>0</v>
      </c>
    </row>
    <row r="363" spans="2:20" ht="15.75" thickBot="1">
      <c r="B363" s="180" t="s">
        <v>29</v>
      </c>
      <c r="C363" s="172">
        <f>C90+C53</f>
        <v>100</v>
      </c>
      <c r="D363" s="172">
        <f>D90+D53</f>
        <v>0</v>
      </c>
      <c r="E363" s="172">
        <f>E90+E53</f>
        <v>0</v>
      </c>
      <c r="F363" s="172">
        <f>F90+F53</f>
        <v>0</v>
      </c>
    </row>
    <row r="364" spans="2:20" ht="15.75" thickBot="1">
      <c r="B364" s="706" t="s">
        <v>135</v>
      </c>
      <c r="C364" s="141">
        <f t="shared" ref="C364:F365" si="72">C54+C91+C128</f>
        <v>100</v>
      </c>
      <c r="D364" s="141">
        <f t="shared" si="72"/>
        <v>0</v>
      </c>
      <c r="E364" s="141">
        <f t="shared" si="72"/>
        <v>0</v>
      </c>
      <c r="F364" s="141">
        <f t="shared" si="72"/>
        <v>0</v>
      </c>
    </row>
    <row r="365" spans="2:20" ht="15.75" thickBot="1">
      <c r="B365" s="706" t="s">
        <v>146</v>
      </c>
      <c r="C365" s="144">
        <f t="shared" si="72"/>
        <v>0</v>
      </c>
      <c r="D365" s="144">
        <f t="shared" si="72"/>
        <v>0</v>
      </c>
      <c r="E365" s="144">
        <f t="shared" si="72"/>
        <v>0</v>
      </c>
      <c r="F365" s="144">
        <f t="shared" si="72"/>
        <v>0</v>
      </c>
    </row>
    <row r="366" spans="2:20" ht="15.75" thickBot="1">
      <c r="B366" s="180" t="s">
        <v>51</v>
      </c>
      <c r="C366" s="172">
        <f>C367+C368+C369+C370</f>
        <v>0</v>
      </c>
      <c r="D366" s="172">
        <f t="shared" ref="D366:F366" si="73">D367+D368+D369+D370</f>
        <v>0</v>
      </c>
      <c r="E366" s="172">
        <f t="shared" si="73"/>
        <v>0</v>
      </c>
      <c r="F366" s="172">
        <f t="shared" si="73"/>
        <v>0</v>
      </c>
    </row>
    <row r="367" spans="2:20" ht="15.75" thickBot="1">
      <c r="B367" s="706" t="s">
        <v>135</v>
      </c>
      <c r="C367" s="141">
        <f t="shared" ref="C367:F370" si="74">C151+C176+C201+C227+C256+C281+C306+C332</f>
        <v>0</v>
      </c>
      <c r="D367" s="141">
        <f t="shared" si="74"/>
        <v>0</v>
      </c>
      <c r="E367" s="141">
        <f t="shared" si="74"/>
        <v>0</v>
      </c>
      <c r="F367" s="141">
        <f t="shared" si="74"/>
        <v>0</v>
      </c>
    </row>
    <row r="368" spans="2:20" ht="15.75" thickBot="1">
      <c r="B368" s="706" t="s">
        <v>147</v>
      </c>
      <c r="C368" s="141">
        <f t="shared" si="74"/>
        <v>0</v>
      </c>
      <c r="D368" s="141">
        <f t="shared" si="74"/>
        <v>0</v>
      </c>
      <c r="E368" s="141">
        <f t="shared" si="74"/>
        <v>0</v>
      </c>
      <c r="F368" s="141">
        <f t="shared" si="74"/>
        <v>0</v>
      </c>
    </row>
    <row r="369" spans="1:6" ht="15.75" thickBot="1">
      <c r="B369" s="706" t="s">
        <v>141</v>
      </c>
      <c r="C369" s="141">
        <f t="shared" si="74"/>
        <v>0</v>
      </c>
      <c r="D369" s="141">
        <f t="shared" si="74"/>
        <v>0</v>
      </c>
      <c r="E369" s="141">
        <f t="shared" si="74"/>
        <v>0</v>
      </c>
      <c r="F369" s="141">
        <f t="shared" si="74"/>
        <v>0</v>
      </c>
    </row>
    <row r="370" spans="1:6" ht="15.75" thickBot="1">
      <c r="B370" s="706" t="s">
        <v>142</v>
      </c>
      <c r="C370" s="141">
        <f t="shared" si="74"/>
        <v>0</v>
      </c>
      <c r="D370" s="141">
        <f t="shared" si="74"/>
        <v>0</v>
      </c>
      <c r="E370" s="141">
        <f t="shared" si="74"/>
        <v>0</v>
      </c>
      <c r="F370" s="141">
        <f t="shared" si="74"/>
        <v>0</v>
      </c>
    </row>
    <row r="371" spans="1:6" ht="15.75" thickBot="1">
      <c r="B371" s="180" t="s">
        <v>52</v>
      </c>
      <c r="C371" s="172">
        <f>C372+C373+C374+C375</f>
        <v>1000</v>
      </c>
      <c r="D371" s="172">
        <f t="shared" ref="D371:F371" si="75">D372+D373+D374+D375</f>
        <v>1000</v>
      </c>
      <c r="E371" s="172">
        <f t="shared" si="75"/>
        <v>1000</v>
      </c>
      <c r="F371" s="172">
        <f t="shared" si="75"/>
        <v>1000</v>
      </c>
    </row>
    <row r="372" spans="1:6" ht="15.75" thickBot="1">
      <c r="B372" s="706" t="s">
        <v>135</v>
      </c>
      <c r="C372" s="141">
        <f t="shared" ref="C372:F375" si="76">C156+C181+C206+C232+C261+C286+C311+C337</f>
        <v>1000</v>
      </c>
      <c r="D372" s="141">
        <f t="shared" si="76"/>
        <v>1000</v>
      </c>
      <c r="E372" s="141">
        <f t="shared" si="76"/>
        <v>1000</v>
      </c>
      <c r="F372" s="141">
        <f t="shared" si="76"/>
        <v>1000</v>
      </c>
    </row>
    <row r="373" spans="1:6" ht="15.75" thickBot="1">
      <c r="B373" s="706" t="s">
        <v>147</v>
      </c>
      <c r="C373" s="141">
        <f t="shared" si="76"/>
        <v>0</v>
      </c>
      <c r="D373" s="141">
        <f t="shared" si="76"/>
        <v>0</v>
      </c>
      <c r="E373" s="141">
        <f t="shared" si="76"/>
        <v>0</v>
      </c>
      <c r="F373" s="141">
        <f t="shared" si="76"/>
        <v>0</v>
      </c>
    </row>
    <row r="374" spans="1:6" ht="15.75" thickBot="1">
      <c r="B374" s="706" t="s">
        <v>141</v>
      </c>
      <c r="C374" s="141">
        <f t="shared" si="76"/>
        <v>0</v>
      </c>
      <c r="D374" s="141">
        <f t="shared" si="76"/>
        <v>0</v>
      </c>
      <c r="E374" s="141">
        <f t="shared" si="76"/>
        <v>0</v>
      </c>
      <c r="F374" s="141">
        <f t="shared" si="76"/>
        <v>0</v>
      </c>
    </row>
    <row r="375" spans="1:6" ht="15.75" thickBot="1">
      <c r="B375" s="706" t="s">
        <v>142</v>
      </c>
      <c r="C375" s="141">
        <f t="shared" si="76"/>
        <v>0</v>
      </c>
      <c r="D375" s="141">
        <f t="shared" si="76"/>
        <v>0</v>
      </c>
      <c r="E375" s="141">
        <f t="shared" si="76"/>
        <v>0</v>
      </c>
      <c r="F375" s="141">
        <f t="shared" si="76"/>
        <v>0</v>
      </c>
    </row>
    <row r="376" spans="1:6" ht="15.75" thickBot="1">
      <c r="B376" s="712" t="s">
        <v>31</v>
      </c>
      <c r="C376" s="150">
        <f>IF(C344-C343=0,0,"Error")</f>
        <v>0</v>
      </c>
      <c r="D376" s="150">
        <f>IF(D344-D343=0,0,"Error")</f>
        <v>0</v>
      </c>
      <c r="E376" s="150">
        <f>IF(E344-E343=0,0,"Error")</f>
        <v>0</v>
      </c>
      <c r="F376" s="150">
        <f>IF(F344-F343=0,0,"Error")</f>
        <v>0</v>
      </c>
    </row>
    <row r="377" spans="1:6" ht="15.75" thickBot="1">
      <c r="B377" s="176"/>
      <c r="C377" s="174"/>
      <c r="D377" s="174"/>
      <c r="E377" s="174"/>
      <c r="F377" s="174"/>
    </row>
    <row r="378" spans="1:6" ht="15" customHeight="1">
      <c r="A378" s="1818" t="s">
        <v>3047</v>
      </c>
      <c r="B378" s="719" t="s">
        <v>284</v>
      </c>
      <c r="C378" s="720" t="s">
        <v>3054</v>
      </c>
      <c r="D378" s="1818" t="s">
        <v>3055</v>
      </c>
      <c r="E378" s="719" t="s">
        <v>284</v>
      </c>
      <c r="F378" s="720" t="s">
        <v>3056</v>
      </c>
    </row>
    <row r="379" spans="1:6">
      <c r="A379" s="1819"/>
      <c r="B379" s="721" t="s">
        <v>349</v>
      </c>
      <c r="C379" s="722"/>
      <c r="D379" s="1819"/>
      <c r="E379" s="721" t="s">
        <v>349</v>
      </c>
      <c r="F379" s="722"/>
    </row>
    <row r="380" spans="1:6" ht="30" customHeight="1" thickBot="1">
      <c r="A380" s="1820"/>
      <c r="B380" s="723" t="s">
        <v>283</v>
      </c>
      <c r="C380" s="724" t="s">
        <v>3057</v>
      </c>
      <c r="D380" s="1820"/>
      <c r="E380" s="723" t="s">
        <v>283</v>
      </c>
      <c r="F380" s="724" t="s">
        <v>3057</v>
      </c>
    </row>
    <row r="381" spans="1:6" ht="15.75" thickBot="1"/>
    <row r="382" spans="1:6" ht="36">
      <c r="A382" s="684" t="s">
        <v>3045</v>
      </c>
      <c r="B382" s="719" t="s">
        <v>284</v>
      </c>
      <c r="C382" s="720" t="s">
        <v>3056</v>
      </c>
    </row>
    <row r="383" spans="1:6">
      <c r="A383" s="687"/>
      <c r="B383" s="721" t="s">
        <v>349</v>
      </c>
      <c r="C383" s="722"/>
    </row>
    <row r="384" spans="1:6" ht="15.75" thickBot="1">
      <c r="A384" s="690"/>
      <c r="B384" s="723" t="s">
        <v>283</v>
      </c>
      <c r="C384" s="724" t="s">
        <v>3057</v>
      </c>
    </row>
    <row r="386" spans="2:6" ht="15.75" thickBot="1"/>
    <row r="387" spans="2:6" ht="59.25" customHeight="1" thickBot="1">
      <c r="B387" s="1919" t="s">
        <v>3043</v>
      </c>
      <c r="C387" s="1920"/>
      <c r="D387" s="1920"/>
      <c r="E387" s="1920"/>
      <c r="F387" s="1921"/>
    </row>
  </sheetData>
  <mergeCells count="89">
    <mergeCell ref="B329:B330"/>
    <mergeCell ref="A378:A380"/>
    <mergeCell ref="D378:D380"/>
    <mergeCell ref="B387:F387"/>
    <mergeCell ref="B303:B304"/>
    <mergeCell ref="C316:F316"/>
    <mergeCell ref="C318:F318"/>
    <mergeCell ref="C319:F319"/>
    <mergeCell ref="B320:B321"/>
    <mergeCell ref="B328:F328"/>
    <mergeCell ref="H240:L242"/>
    <mergeCell ref="C241:F241"/>
    <mergeCell ref="C242:F242"/>
    <mergeCell ref="C243:F243"/>
    <mergeCell ref="B302:F302"/>
    <mergeCell ref="B252:F252"/>
    <mergeCell ref="B253:B254"/>
    <mergeCell ref="E266:F266"/>
    <mergeCell ref="C267:F267"/>
    <mergeCell ref="C268:F268"/>
    <mergeCell ref="B269:B270"/>
    <mergeCell ref="B277:F277"/>
    <mergeCell ref="B278:B279"/>
    <mergeCell ref="C292:F292"/>
    <mergeCell ref="C293:F293"/>
    <mergeCell ref="B294:B295"/>
    <mergeCell ref="B244:B245"/>
    <mergeCell ref="B215:B216"/>
    <mergeCell ref="B223:F223"/>
    <mergeCell ref="B224:B225"/>
    <mergeCell ref="B237:F237"/>
    <mergeCell ref="B238:F238"/>
    <mergeCell ref="C239:F239"/>
    <mergeCell ref="E240:F240"/>
    <mergeCell ref="C214:F214"/>
    <mergeCell ref="C163:F163"/>
    <mergeCell ref="B164:B165"/>
    <mergeCell ref="B172:F172"/>
    <mergeCell ref="B173:B174"/>
    <mergeCell ref="C187:F187"/>
    <mergeCell ref="C188:F188"/>
    <mergeCell ref="B189:B190"/>
    <mergeCell ref="B197:F197"/>
    <mergeCell ref="B198:B199"/>
    <mergeCell ref="C211:F211"/>
    <mergeCell ref="C213:F213"/>
    <mergeCell ref="C162:F162"/>
    <mergeCell ref="B132:F132"/>
    <mergeCell ref="B133:F133"/>
    <mergeCell ref="C134:F134"/>
    <mergeCell ref="E135:F135"/>
    <mergeCell ref="C138:F138"/>
    <mergeCell ref="B139:B140"/>
    <mergeCell ref="B147:F147"/>
    <mergeCell ref="B148:B149"/>
    <mergeCell ref="E161:F161"/>
    <mergeCell ref="H135:L137"/>
    <mergeCell ref="C136:F136"/>
    <mergeCell ref="C137:F137"/>
    <mergeCell ref="C95:F95"/>
    <mergeCell ref="C96:F96"/>
    <mergeCell ref="C97:F97"/>
    <mergeCell ref="B98:B99"/>
    <mergeCell ref="B106:F106"/>
    <mergeCell ref="B107:B108"/>
    <mergeCell ref="C58:F58"/>
    <mergeCell ref="C59:F59"/>
    <mergeCell ref="C60:F60"/>
    <mergeCell ref="B61:B62"/>
    <mergeCell ref="B69:F69"/>
    <mergeCell ref="B70:B71"/>
    <mergeCell ref="B33:B34"/>
    <mergeCell ref="B9:F11"/>
    <mergeCell ref="C12:F12"/>
    <mergeCell ref="C16:F16"/>
    <mergeCell ref="B17:F17"/>
    <mergeCell ref="B19:F19"/>
    <mergeCell ref="B20:F20"/>
    <mergeCell ref="C21:F21"/>
    <mergeCell ref="C22:F22"/>
    <mergeCell ref="C23:F23"/>
    <mergeCell ref="B24:B25"/>
    <mergeCell ref="B32:F32"/>
    <mergeCell ref="B8:F8"/>
    <mergeCell ref="A2:G2"/>
    <mergeCell ref="B3:F3"/>
    <mergeCell ref="C5:F5"/>
    <mergeCell ref="C6:F6"/>
    <mergeCell ref="C7:F7"/>
  </mergeCells>
  <pageMargins left="0.45" right="0.7" top="0.75" bottom="0.75" header="0.3" footer="0.3"/>
  <pageSetup scale="9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3B03F-08C4-48B5-9E7B-4C03B0B254AC}">
  <sheetPr>
    <tabColor rgb="FF92D050"/>
    <pageSetUpPr fitToPage="1"/>
  </sheetPr>
  <dimension ref="A1:M404"/>
  <sheetViews>
    <sheetView topLeftCell="A298" zoomScale="160" zoomScaleNormal="160" workbookViewId="0">
      <selection activeCell="M54" sqref="M54"/>
    </sheetView>
  </sheetViews>
  <sheetFormatPr defaultRowHeight="15"/>
  <cols>
    <col min="1" max="1" width="7.85546875" style="117" customWidth="1"/>
    <col min="2" max="2" width="27.85546875" style="117" customWidth="1"/>
    <col min="3" max="3" width="17.5703125" style="117" customWidth="1"/>
    <col min="4" max="4" width="11" style="117" customWidth="1"/>
    <col min="5" max="5" width="11.7109375" style="117" customWidth="1"/>
    <col min="6" max="6" width="15" style="117" customWidth="1"/>
    <col min="7" max="7" width="7.42578125" style="117" customWidth="1"/>
    <col min="8" max="8" width="3.28515625" style="117" customWidth="1"/>
    <col min="9" max="9" width="11" style="117" customWidth="1"/>
    <col min="10" max="10" width="21.85546875" style="117" customWidth="1"/>
    <col min="11" max="11" width="9.140625" style="117" hidden="1" customWidth="1"/>
    <col min="12" max="12" width="5.85546875" style="117" customWidth="1"/>
    <col min="13" max="16384" width="9.140625" style="117"/>
  </cols>
  <sheetData>
    <row r="1" spans="1:7" ht="10.5" customHeight="1"/>
    <row r="2" spans="1:7" ht="18" customHeight="1">
      <c r="A2" s="1759" t="s">
        <v>1469</v>
      </c>
      <c r="B2" s="1759"/>
      <c r="C2" s="1759"/>
      <c r="D2" s="1759"/>
      <c r="E2" s="1759"/>
      <c r="F2" s="1759"/>
      <c r="G2" s="1759"/>
    </row>
    <row r="3" spans="1:7" ht="18" customHeight="1">
      <c r="A3" s="118"/>
      <c r="B3" s="1760" t="s">
        <v>1536</v>
      </c>
      <c r="C3" s="1760"/>
      <c r="D3" s="1760"/>
      <c r="E3" s="1760"/>
      <c r="F3" s="1760"/>
      <c r="G3" s="118"/>
    </row>
    <row r="4" spans="1:7" ht="8.25" customHeight="1" thickBot="1"/>
    <row r="5" spans="1:7" ht="30" customHeight="1" thickBot="1">
      <c r="B5" s="119" t="s">
        <v>0</v>
      </c>
      <c r="C5" s="1922" t="s">
        <v>254</v>
      </c>
      <c r="D5" s="1922"/>
      <c r="E5" s="1922"/>
      <c r="F5" s="1922"/>
    </row>
    <row r="6" spans="1:7" ht="18" customHeight="1" thickBot="1">
      <c r="B6" s="119" t="s">
        <v>1</v>
      </c>
      <c r="C6" s="1923" t="s">
        <v>106</v>
      </c>
      <c r="D6" s="1924"/>
      <c r="E6" s="1924"/>
      <c r="F6" s="1925"/>
    </row>
    <row r="7" spans="1:7" ht="33.75" customHeight="1" thickBot="1">
      <c r="B7" s="119" t="s">
        <v>3</v>
      </c>
      <c r="C7" s="1765" t="s">
        <v>1471</v>
      </c>
      <c r="D7" s="1766"/>
      <c r="E7" s="1766"/>
      <c r="F7" s="1767"/>
    </row>
    <row r="8" spans="1:7" ht="20.25" customHeight="1" thickBot="1">
      <c r="B8" s="1756" t="s">
        <v>4</v>
      </c>
      <c r="C8" s="1757"/>
      <c r="D8" s="1757"/>
      <c r="E8" s="1757"/>
      <c r="F8" s="1758"/>
    </row>
    <row r="9" spans="1:7" ht="15.75" thickBot="1">
      <c r="B9" s="1926" t="s">
        <v>1260</v>
      </c>
      <c r="C9" s="1927"/>
      <c r="D9" s="1927"/>
      <c r="E9" s="1927"/>
      <c r="F9" s="1928"/>
    </row>
    <row r="10" spans="1:7" ht="36.75" customHeight="1" thickBot="1">
      <c r="B10" s="1926"/>
      <c r="C10" s="1927"/>
      <c r="D10" s="1927"/>
      <c r="E10" s="1927"/>
      <c r="F10" s="1928"/>
    </row>
    <row r="11" spans="1:7" ht="21" customHeight="1" thickBot="1">
      <c r="B11" s="1926"/>
      <c r="C11" s="1927"/>
      <c r="D11" s="1927"/>
      <c r="E11" s="1927"/>
      <c r="F11" s="1928"/>
    </row>
    <row r="12" spans="1:7" ht="133.5" customHeight="1" thickBot="1">
      <c r="B12" s="120" t="s">
        <v>5</v>
      </c>
      <c r="C12" s="1929" t="s">
        <v>1990</v>
      </c>
      <c r="D12" s="1930"/>
      <c r="E12" s="1930"/>
      <c r="F12" s="1931"/>
    </row>
    <row r="13" spans="1:7" ht="14.25" customHeight="1">
      <c r="B13" s="1777" t="s">
        <v>6</v>
      </c>
      <c r="C13" s="121">
        <v>2022</v>
      </c>
      <c r="D13" s="121">
        <v>2023</v>
      </c>
      <c r="E13" s="121">
        <v>2024</v>
      </c>
      <c r="F13" s="121">
        <v>2025</v>
      </c>
    </row>
    <row r="14" spans="1:7" ht="16.5" customHeight="1" thickBot="1">
      <c r="B14" s="1778"/>
      <c r="C14" s="122" t="s">
        <v>7</v>
      </c>
      <c r="D14" s="122" t="s">
        <v>8</v>
      </c>
      <c r="E14" s="122" t="s">
        <v>8</v>
      </c>
      <c r="F14" s="122" t="s">
        <v>8</v>
      </c>
    </row>
    <row r="15" spans="1:7" ht="33.75" customHeight="1" thickBot="1">
      <c r="B15" s="725" t="s">
        <v>1261</v>
      </c>
      <c r="C15" s="124">
        <v>0.8</v>
      </c>
      <c r="D15" s="124">
        <v>0.9</v>
      </c>
      <c r="E15" s="124">
        <v>0.9</v>
      </c>
      <c r="F15" s="124">
        <v>1</v>
      </c>
    </row>
    <row r="16" spans="1:7" ht="57" thickBot="1">
      <c r="B16" s="725" t="s">
        <v>1991</v>
      </c>
      <c r="C16" s="124">
        <v>1</v>
      </c>
      <c r="D16" s="124">
        <v>0</v>
      </c>
      <c r="E16" s="124">
        <v>0</v>
      </c>
      <c r="F16" s="124">
        <v>0</v>
      </c>
    </row>
    <row r="17" spans="2:12" ht="23.25" thickBot="1">
      <c r="B17" s="127" t="s">
        <v>57</v>
      </c>
      <c r="C17" s="124" t="s">
        <v>58</v>
      </c>
      <c r="D17" s="124" t="s">
        <v>59</v>
      </c>
      <c r="E17" s="124" t="s">
        <v>59</v>
      </c>
      <c r="F17" s="124" t="s">
        <v>59</v>
      </c>
    </row>
    <row r="18" spans="2:12" ht="32.25" customHeight="1" thickBot="1">
      <c r="B18" s="125" t="s">
        <v>9</v>
      </c>
      <c r="C18" s="1827" t="s">
        <v>1992</v>
      </c>
      <c r="D18" s="1828"/>
      <c r="E18" s="1828"/>
      <c r="F18" s="1829"/>
    </row>
    <row r="19" spans="2:12" ht="18" customHeight="1" thickBot="1">
      <c r="B19" s="1782" t="s">
        <v>10</v>
      </c>
      <c r="C19" s="1783"/>
      <c r="D19" s="1783"/>
      <c r="E19" s="1783"/>
      <c r="F19" s="1784"/>
      <c r="I19" s="126"/>
      <c r="K19" s="126"/>
    </row>
    <row r="20" spans="2:12" ht="15" customHeight="1" thickBot="1">
      <c r="B20" s="1782" t="s">
        <v>10</v>
      </c>
      <c r="C20" s="1783"/>
      <c r="D20" s="1783"/>
      <c r="E20" s="1783"/>
      <c r="F20" s="1784"/>
      <c r="H20" s="129"/>
    </row>
    <row r="21" spans="2:12" ht="35.25" customHeight="1" thickBot="1">
      <c r="B21" s="186" t="s">
        <v>1262</v>
      </c>
      <c r="C21" s="113">
        <v>1</v>
      </c>
      <c r="D21" s="113">
        <v>1</v>
      </c>
      <c r="E21" s="113">
        <v>1</v>
      </c>
      <c r="F21" s="113">
        <v>1</v>
      </c>
    </row>
    <row r="22" spans="2:12" ht="24" customHeight="1" thickBot="1">
      <c r="B22" s="127"/>
      <c r="C22" s="114" t="s">
        <v>58</v>
      </c>
      <c r="D22" s="345" t="s">
        <v>59</v>
      </c>
      <c r="E22" s="345" t="s">
        <v>59</v>
      </c>
      <c r="F22" s="345" t="s">
        <v>59</v>
      </c>
    </row>
    <row r="23" spans="2:12" ht="21.75" customHeight="1" thickBot="1">
      <c r="B23" s="1788" t="s">
        <v>12</v>
      </c>
      <c r="C23" s="1789"/>
      <c r="D23" s="1789"/>
      <c r="E23" s="1789"/>
      <c r="F23" s="1790"/>
    </row>
    <row r="24" spans="2:12" ht="30.75" customHeight="1" thickBot="1">
      <c r="B24" s="158" t="s">
        <v>13</v>
      </c>
      <c r="C24" s="1932" t="s">
        <v>1263</v>
      </c>
      <c r="D24" s="1775"/>
      <c r="E24" s="1775"/>
      <c r="F24" s="1776"/>
    </row>
    <row r="25" spans="2:12" ht="31.5" customHeight="1" thickBot="1">
      <c r="B25" s="127" t="s">
        <v>14</v>
      </c>
      <c r="C25" s="1793" t="s">
        <v>1993</v>
      </c>
      <c r="D25" s="1794"/>
      <c r="E25" s="1794"/>
      <c r="F25" s="1795"/>
    </row>
    <row r="26" spans="2:12" ht="15.75" thickBot="1">
      <c r="B26" s="127" t="s">
        <v>15</v>
      </c>
      <c r="C26" s="1797" t="s">
        <v>1994</v>
      </c>
      <c r="D26" s="1791"/>
      <c r="E26" s="1791"/>
      <c r="F26" s="1792"/>
    </row>
    <row r="27" spans="2:12" ht="12.75" customHeight="1">
      <c r="B27" s="1777"/>
      <c r="C27" s="121">
        <v>2022</v>
      </c>
      <c r="D27" s="121">
        <v>2023</v>
      </c>
      <c r="E27" s="121">
        <v>2024</v>
      </c>
      <c r="F27" s="121">
        <v>2025</v>
      </c>
    </row>
    <row r="28" spans="2:12" ht="15.75" customHeight="1" thickBot="1">
      <c r="B28" s="1778"/>
      <c r="C28" s="134" t="s">
        <v>7</v>
      </c>
      <c r="D28" s="134" t="s">
        <v>8</v>
      </c>
      <c r="E28" s="134" t="s">
        <v>8</v>
      </c>
      <c r="F28" s="134" t="s">
        <v>8</v>
      </c>
    </row>
    <row r="29" spans="2:12" ht="15.75" thickBot="1">
      <c r="B29" s="127" t="s">
        <v>16</v>
      </c>
      <c r="C29" s="136">
        <v>41</v>
      </c>
      <c r="D29" s="136">
        <v>41</v>
      </c>
      <c r="E29" s="136">
        <v>41</v>
      </c>
      <c r="F29" s="136">
        <v>41</v>
      </c>
    </row>
    <row r="30" spans="2:12" ht="15.75" thickBot="1">
      <c r="B30" s="127" t="s">
        <v>17</v>
      </c>
      <c r="C30" s="136">
        <f>C59</f>
        <v>68969</v>
      </c>
      <c r="D30" s="136">
        <f>D59</f>
        <v>58490</v>
      </c>
      <c r="E30" s="136">
        <f t="shared" ref="E30:F30" si="0">E59</f>
        <v>58890</v>
      </c>
      <c r="F30" s="136">
        <f t="shared" si="0"/>
        <v>58890</v>
      </c>
    </row>
    <row r="31" spans="2:12" ht="15.75" thickBot="1">
      <c r="B31" s="127" t="s">
        <v>18</v>
      </c>
      <c r="C31" s="136">
        <f>C30/C29</f>
        <v>1682.1707317073171</v>
      </c>
      <c r="D31" s="136">
        <f t="shared" ref="D31:F31" si="1">D30/D29</f>
        <v>1426.5853658536585</v>
      </c>
      <c r="E31" s="136">
        <f t="shared" si="1"/>
        <v>1436.3414634146341</v>
      </c>
      <c r="F31" s="136">
        <f t="shared" si="1"/>
        <v>1436.3414634146341</v>
      </c>
    </row>
    <row r="32" spans="2:12" ht="15.75" thickBot="1">
      <c r="B32" s="127" t="s">
        <v>19</v>
      </c>
      <c r="C32" s="137" t="s">
        <v>20</v>
      </c>
      <c r="D32" s="138">
        <f>D29/C29-1</f>
        <v>0</v>
      </c>
      <c r="E32" s="138">
        <f t="shared" ref="E32:F34" si="2">E29/D29-1</f>
        <v>0</v>
      </c>
      <c r="F32" s="138">
        <f t="shared" si="2"/>
        <v>0</v>
      </c>
      <c r="H32" s="139"/>
      <c r="I32" s="139"/>
      <c r="J32" s="139"/>
      <c r="K32" s="139"/>
      <c r="L32" s="139"/>
    </row>
    <row r="33" spans="2:9" ht="15.75" thickBot="1">
      <c r="B33" s="127" t="s">
        <v>21</v>
      </c>
      <c r="C33" s="137" t="s">
        <v>20</v>
      </c>
      <c r="D33" s="138">
        <f>D30/C30-1</f>
        <v>-0.15193782713972948</v>
      </c>
      <c r="E33" s="138">
        <f t="shared" si="2"/>
        <v>6.8387758591212933E-3</v>
      </c>
      <c r="F33" s="138">
        <f t="shared" si="2"/>
        <v>0</v>
      </c>
    </row>
    <row r="34" spans="2:9" ht="15.75" thickBot="1">
      <c r="B34" s="127" t="s">
        <v>22</v>
      </c>
      <c r="C34" s="137" t="s">
        <v>20</v>
      </c>
      <c r="D34" s="138">
        <f>D31/C31-1</f>
        <v>-0.15193782713972948</v>
      </c>
      <c r="E34" s="138">
        <f t="shared" si="2"/>
        <v>6.8387758591212933E-3</v>
      </c>
      <c r="F34" s="138">
        <f t="shared" si="2"/>
        <v>0</v>
      </c>
    </row>
    <row r="35" spans="2:9" ht="15.75" thickBot="1">
      <c r="B35" s="1768" t="s">
        <v>98</v>
      </c>
      <c r="C35" s="1769"/>
      <c r="D35" s="1769"/>
      <c r="E35" s="1769"/>
      <c r="F35" s="1770"/>
    </row>
    <row r="36" spans="2:9" ht="12.75" customHeight="1">
      <c r="B36" s="1777"/>
      <c r="C36" s="121">
        <v>2022</v>
      </c>
      <c r="D36" s="121">
        <v>2023</v>
      </c>
      <c r="E36" s="121">
        <v>2024</v>
      </c>
      <c r="F36" s="121">
        <v>2025</v>
      </c>
    </row>
    <row r="37" spans="2:9" ht="9" customHeight="1" thickBot="1">
      <c r="B37" s="1778"/>
      <c r="C37" s="134" t="s">
        <v>7</v>
      </c>
      <c r="D37" s="134" t="s">
        <v>8</v>
      </c>
      <c r="E37" s="134" t="s">
        <v>8</v>
      </c>
      <c r="F37" s="134" t="s">
        <v>8</v>
      </c>
    </row>
    <row r="38" spans="2:9" ht="15.75" thickBot="1">
      <c r="B38" s="140" t="s">
        <v>23</v>
      </c>
      <c r="C38" s="144">
        <f>C39+C40</f>
        <v>37900</v>
      </c>
      <c r="D38" s="144">
        <f>D39+D40</f>
        <v>38798</v>
      </c>
      <c r="E38" s="144">
        <f t="shared" ref="E38:F38" si="3">E39+E40</f>
        <v>38798</v>
      </c>
      <c r="F38" s="144">
        <f t="shared" si="3"/>
        <v>38798</v>
      </c>
    </row>
    <row r="39" spans="2:9" ht="15.75" thickBot="1">
      <c r="B39" s="142" t="s">
        <v>135</v>
      </c>
      <c r="C39" s="143">
        <v>37900</v>
      </c>
      <c r="D39" s="144">
        <v>38798</v>
      </c>
      <c r="E39" s="144">
        <v>38798</v>
      </c>
      <c r="F39" s="144">
        <v>38798</v>
      </c>
    </row>
    <row r="40" spans="2:9" ht="15.75" thickBot="1">
      <c r="B40" s="142" t="s">
        <v>136</v>
      </c>
      <c r="C40" s="144"/>
      <c r="D40" s="144"/>
      <c r="E40" s="144"/>
      <c r="F40" s="144"/>
    </row>
    <row r="41" spans="2:9" ht="24.75" thickBot="1">
      <c r="B41" s="140" t="s">
        <v>24</v>
      </c>
      <c r="C41" s="144">
        <f>C42+C43</f>
        <v>6628</v>
      </c>
      <c r="D41" s="144">
        <f>D42+D43</f>
        <v>7158</v>
      </c>
      <c r="E41" s="144">
        <f t="shared" ref="E41:F41" si="4">E42+E43</f>
        <v>7158</v>
      </c>
      <c r="F41" s="144">
        <f t="shared" si="4"/>
        <v>7158</v>
      </c>
    </row>
    <row r="42" spans="2:9" ht="15.75" thickBot="1">
      <c r="B42" s="142" t="s">
        <v>135</v>
      </c>
      <c r="C42" s="143">
        <v>6628</v>
      </c>
      <c r="D42" s="144">
        <v>7158</v>
      </c>
      <c r="E42" s="144">
        <v>7158</v>
      </c>
      <c r="F42" s="144">
        <v>7158</v>
      </c>
      <c r="I42" s="139"/>
    </row>
    <row r="43" spans="2:9" ht="15.75" thickBot="1">
      <c r="B43" s="142" t="s">
        <v>136</v>
      </c>
      <c r="C43" s="144"/>
      <c r="D43" s="144"/>
      <c r="E43" s="144"/>
      <c r="F43" s="144"/>
      <c r="I43" s="139"/>
    </row>
    <row r="44" spans="2:9" ht="15.75" thickBot="1">
      <c r="B44" s="140" t="s">
        <v>25</v>
      </c>
      <c r="C44" s="144">
        <f>C45+C46</f>
        <v>24251</v>
      </c>
      <c r="D44" s="144">
        <f>D45+D46</f>
        <v>12534</v>
      </c>
      <c r="E44" s="144">
        <f t="shared" ref="E44:F44" si="5">E45+E46</f>
        <v>12934</v>
      </c>
      <c r="F44" s="144">
        <f t="shared" si="5"/>
        <v>12934</v>
      </c>
    </row>
    <row r="45" spans="2:9" ht="15.75" thickBot="1">
      <c r="B45" s="142" t="s">
        <v>135</v>
      </c>
      <c r="C45" s="143">
        <v>24251</v>
      </c>
      <c r="D45" s="144">
        <v>12534</v>
      </c>
      <c r="E45" s="143">
        <v>12934</v>
      </c>
      <c r="F45" s="143">
        <v>12934</v>
      </c>
    </row>
    <row r="46" spans="2:9" ht="15.75" thickBot="1">
      <c r="B46" s="142" t="s">
        <v>136</v>
      </c>
      <c r="C46" s="144"/>
      <c r="D46" s="144"/>
      <c r="E46" s="144"/>
      <c r="F46" s="144"/>
    </row>
    <row r="47" spans="2:9" ht="15.75" thickBot="1">
      <c r="B47" s="140" t="s">
        <v>26</v>
      </c>
      <c r="C47" s="144"/>
      <c r="D47" s="141"/>
      <c r="E47" s="141"/>
      <c r="F47" s="141"/>
    </row>
    <row r="48" spans="2:9" ht="15.75" thickBot="1">
      <c r="B48" s="142" t="s">
        <v>135</v>
      </c>
      <c r="C48" s="144"/>
      <c r="D48" s="141"/>
      <c r="E48" s="141"/>
      <c r="F48" s="141"/>
    </row>
    <row r="49" spans="2:13" ht="15.75" thickBot="1">
      <c r="B49" s="142" t="s">
        <v>136</v>
      </c>
      <c r="C49" s="144"/>
      <c r="D49" s="141"/>
      <c r="E49" s="141"/>
      <c r="F49" s="141"/>
    </row>
    <row r="50" spans="2:13" ht="15.75" thickBot="1">
      <c r="B50" s="140" t="s">
        <v>27</v>
      </c>
      <c r="C50" s="144"/>
      <c r="D50" s="141"/>
      <c r="E50" s="141"/>
      <c r="F50" s="141"/>
    </row>
    <row r="51" spans="2:13" ht="15.75" thickBot="1">
      <c r="B51" s="142" t="s">
        <v>135</v>
      </c>
      <c r="C51" s="144"/>
      <c r="D51" s="141"/>
      <c r="E51" s="141"/>
      <c r="F51" s="141"/>
    </row>
    <row r="52" spans="2:13" ht="15.75" thickBot="1">
      <c r="B52" s="142" t="s">
        <v>136</v>
      </c>
      <c r="C52" s="144"/>
      <c r="D52" s="141"/>
      <c r="E52" s="141"/>
      <c r="F52" s="141"/>
    </row>
    <row r="53" spans="2:13" ht="15.75" thickBot="1">
      <c r="B53" s="140" t="s">
        <v>28</v>
      </c>
      <c r="C53" s="144">
        <f>C54+C55</f>
        <v>0</v>
      </c>
      <c r="D53" s="141">
        <f t="shared" ref="D53:F53" si="6">D54+D55</f>
        <v>0</v>
      </c>
      <c r="E53" s="141">
        <f t="shared" si="6"/>
        <v>0</v>
      </c>
      <c r="F53" s="141">
        <f t="shared" si="6"/>
        <v>0</v>
      </c>
    </row>
    <row r="54" spans="2:13" ht="15.75" thickBot="1">
      <c r="B54" s="142" t="s">
        <v>135</v>
      </c>
      <c r="C54" s="143"/>
      <c r="D54" s="141">
        <v>0</v>
      </c>
      <c r="E54" s="163">
        <v>0</v>
      </c>
      <c r="F54" s="163">
        <v>0</v>
      </c>
    </row>
    <row r="55" spans="2:13" ht="15.75" thickBot="1">
      <c r="B55" s="142" t="s">
        <v>136</v>
      </c>
      <c r="C55" s="144"/>
      <c r="D55" s="141"/>
      <c r="E55" s="141"/>
      <c r="F55" s="141"/>
      <c r="I55" s="139"/>
    </row>
    <row r="56" spans="2:13" ht="24.75" thickBot="1">
      <c r="B56" s="140" t="s">
        <v>29</v>
      </c>
      <c r="C56" s="144">
        <f>C57</f>
        <v>190</v>
      </c>
      <c r="D56" s="141">
        <v>0</v>
      </c>
      <c r="E56" s="141">
        <f>D56*1.03*0.99</f>
        <v>0</v>
      </c>
      <c r="F56" s="141">
        <f>E56*1.03*0.99</f>
        <v>0</v>
      </c>
      <c r="I56" s="146"/>
    </row>
    <row r="57" spans="2:13" ht="15.75" thickBot="1">
      <c r="B57" s="142" t="s">
        <v>135</v>
      </c>
      <c r="C57" s="144">
        <v>190</v>
      </c>
      <c r="D57" s="115"/>
      <c r="E57" s="115"/>
      <c r="F57" s="115"/>
      <c r="K57" s="147"/>
      <c r="L57" s="147"/>
      <c r="M57" s="147"/>
    </row>
    <row r="58" spans="2:13" ht="15.75" thickBot="1">
      <c r="B58" s="142" t="s">
        <v>136</v>
      </c>
      <c r="C58" s="144"/>
      <c r="D58" s="116"/>
      <c r="E58" s="115"/>
      <c r="F58" s="115"/>
    </row>
    <row r="59" spans="2:13" ht="15.75" thickBot="1">
      <c r="B59" s="148" t="s">
        <v>30</v>
      </c>
      <c r="C59" s="144">
        <f>C56+C53+C50+C47+C44+C41+C38</f>
        <v>68969</v>
      </c>
      <c r="D59" s="144">
        <f>D56+D53+D50+D47+D44+D41+D38</f>
        <v>58490</v>
      </c>
      <c r="E59" s="144">
        <f t="shared" ref="E59:F59" si="7">E56+E53+E50+E47+E44+E41+E38</f>
        <v>58890</v>
      </c>
      <c r="F59" s="144">
        <f t="shared" si="7"/>
        <v>58890</v>
      </c>
    </row>
    <row r="60" spans="2:13" ht="15.75" thickBot="1">
      <c r="B60" s="149" t="s">
        <v>31</v>
      </c>
      <c r="C60" s="150">
        <f>IF(C59-C30=0,0,"Error")</f>
        <v>0</v>
      </c>
      <c r="D60" s="150">
        <f>IF(D59-D30=0,0,"Error")</f>
        <v>0</v>
      </c>
      <c r="E60" s="150">
        <f>IF(E59-E30=0,0,"Error")</f>
        <v>0</v>
      </c>
      <c r="F60" s="150">
        <f>IF(F59-F30=0,0,"Error")</f>
        <v>0</v>
      </c>
    </row>
    <row r="61" spans="2:13" ht="15.75" hidden="1" thickBot="1">
      <c r="B61" s="151" t="s">
        <v>151</v>
      </c>
      <c r="C61" s="1796"/>
      <c r="D61" s="1775"/>
      <c r="E61" s="1775"/>
      <c r="F61" s="1776"/>
    </row>
    <row r="62" spans="2:13" ht="26.25" hidden="1" customHeight="1">
      <c r="B62" s="127" t="s">
        <v>14</v>
      </c>
      <c r="C62" s="1782"/>
      <c r="D62" s="1783"/>
      <c r="E62" s="1783"/>
      <c r="F62" s="1784"/>
    </row>
    <row r="63" spans="2:13" ht="15.75" hidden="1" thickBot="1">
      <c r="B63" s="127" t="s">
        <v>15</v>
      </c>
      <c r="C63" s="1797"/>
      <c r="D63" s="1791"/>
      <c r="E63" s="1791"/>
      <c r="F63" s="1792"/>
    </row>
    <row r="64" spans="2:13" ht="12.75" hidden="1" customHeight="1">
      <c r="B64" s="1777"/>
      <c r="C64" s="133">
        <v>2018</v>
      </c>
      <c r="D64" s="133">
        <v>2019</v>
      </c>
      <c r="E64" s="133">
        <v>2020</v>
      </c>
      <c r="F64" s="133">
        <v>2021</v>
      </c>
    </row>
    <row r="65" spans="2:6" ht="9" hidden="1" customHeight="1">
      <c r="B65" s="1778"/>
      <c r="C65" s="134" t="s">
        <v>7</v>
      </c>
      <c r="D65" s="134" t="s">
        <v>8</v>
      </c>
      <c r="E65" s="134" t="s">
        <v>8</v>
      </c>
      <c r="F65" s="134" t="s">
        <v>8</v>
      </c>
    </row>
    <row r="66" spans="2:6" ht="15.75" hidden="1" thickBot="1">
      <c r="B66" s="127" t="s">
        <v>16</v>
      </c>
      <c r="C66" s="127"/>
      <c r="D66" s="127"/>
      <c r="E66" s="127"/>
      <c r="F66" s="127"/>
    </row>
    <row r="67" spans="2:6" ht="15.75" hidden="1" thickBot="1">
      <c r="B67" s="127" t="s">
        <v>17</v>
      </c>
      <c r="C67" s="136">
        <f>C96</f>
        <v>0</v>
      </c>
      <c r="D67" s="136">
        <f t="shared" ref="D67:F67" si="8">D96</f>
        <v>0</v>
      </c>
      <c r="E67" s="136">
        <f t="shared" si="8"/>
        <v>0</v>
      </c>
      <c r="F67" s="136">
        <f t="shared" si="8"/>
        <v>0</v>
      </c>
    </row>
    <row r="68" spans="2:6" ht="15.75" hidden="1" thickBot="1">
      <c r="B68" s="127" t="s">
        <v>18</v>
      </c>
      <c r="C68" s="136" t="e">
        <f>C67/C66</f>
        <v>#DIV/0!</v>
      </c>
      <c r="D68" s="136" t="e">
        <f>D67/D66</f>
        <v>#DIV/0!</v>
      </c>
      <c r="E68" s="136" t="e">
        <f>E67/E66</f>
        <v>#DIV/0!</v>
      </c>
      <c r="F68" s="136" t="e">
        <f>F67/F66</f>
        <v>#DIV/0!</v>
      </c>
    </row>
    <row r="69" spans="2:6" ht="15.75" hidden="1" thickBot="1">
      <c r="B69" s="127" t="s">
        <v>19</v>
      </c>
      <c r="C69" s="137"/>
      <c r="D69" s="138" t="e">
        <f>D66/C66-1</f>
        <v>#DIV/0!</v>
      </c>
      <c r="E69" s="138" t="e">
        <f>E66/D66-1</f>
        <v>#DIV/0!</v>
      </c>
      <c r="F69" s="138" t="e">
        <f>F66/E66-1</f>
        <v>#DIV/0!</v>
      </c>
    </row>
    <row r="70" spans="2:6" ht="15.75" hidden="1" thickBot="1">
      <c r="B70" s="127" t="s">
        <v>21</v>
      </c>
      <c r="C70" s="137"/>
      <c r="D70" s="138" t="e">
        <f>D67/C67-1</f>
        <v>#DIV/0!</v>
      </c>
      <c r="E70" s="138" t="e">
        <f t="shared" ref="E70:F71" si="9">E67/D67-1</f>
        <v>#DIV/0!</v>
      </c>
      <c r="F70" s="138" t="e">
        <f t="shared" si="9"/>
        <v>#DIV/0!</v>
      </c>
    </row>
    <row r="71" spans="2:6" ht="15.75" hidden="1" thickBot="1">
      <c r="B71" s="127" t="s">
        <v>22</v>
      </c>
      <c r="C71" s="137"/>
      <c r="D71" s="138" t="e">
        <f>D68/C68-1</f>
        <v>#DIV/0!</v>
      </c>
      <c r="E71" s="138" t="e">
        <f t="shared" si="9"/>
        <v>#DIV/0!</v>
      </c>
      <c r="F71" s="138" t="e">
        <f t="shared" si="9"/>
        <v>#DIV/0!</v>
      </c>
    </row>
    <row r="72" spans="2:6" ht="24.75" hidden="1" customHeight="1">
      <c r="B72" s="1768" t="s">
        <v>115</v>
      </c>
      <c r="C72" s="1769"/>
      <c r="D72" s="1769"/>
      <c r="E72" s="1769"/>
      <c r="F72" s="1770"/>
    </row>
    <row r="73" spans="2:6" ht="12.75" hidden="1" customHeight="1">
      <c r="B73" s="1777"/>
      <c r="C73" s="133">
        <v>2018</v>
      </c>
      <c r="D73" s="133">
        <v>2019</v>
      </c>
      <c r="E73" s="133">
        <v>2020</v>
      </c>
      <c r="F73" s="133">
        <v>2021</v>
      </c>
    </row>
    <row r="74" spans="2:6" ht="9" hidden="1" customHeight="1">
      <c r="B74" s="1778"/>
      <c r="C74" s="134" t="s">
        <v>7</v>
      </c>
      <c r="D74" s="134" t="s">
        <v>8</v>
      </c>
      <c r="E74" s="134" t="s">
        <v>8</v>
      </c>
      <c r="F74" s="134" t="s">
        <v>8</v>
      </c>
    </row>
    <row r="75" spans="2:6" ht="24.75" hidden="1" customHeight="1">
      <c r="B75" s="140" t="s">
        <v>23</v>
      </c>
      <c r="C75" s="141"/>
      <c r="D75" s="141"/>
      <c r="E75" s="141"/>
      <c r="F75" s="141"/>
    </row>
    <row r="76" spans="2:6" ht="38.25" hidden="1" customHeight="1">
      <c r="B76" s="142" t="s">
        <v>135</v>
      </c>
      <c r="C76" s="144"/>
      <c r="D76" s="154"/>
      <c r="E76" s="154"/>
      <c r="F76" s="154"/>
    </row>
    <row r="77" spans="2:6" ht="24.75" hidden="1" customHeight="1">
      <c r="B77" s="142" t="s">
        <v>136</v>
      </c>
      <c r="C77" s="144"/>
      <c r="D77" s="154"/>
      <c r="E77" s="154"/>
      <c r="F77" s="154"/>
    </row>
    <row r="78" spans="2:6" ht="24.75" hidden="1" customHeight="1">
      <c r="B78" s="140" t="s">
        <v>24</v>
      </c>
      <c r="C78" s="141"/>
      <c r="D78" s="141"/>
      <c r="E78" s="141"/>
      <c r="F78" s="141"/>
    </row>
    <row r="79" spans="2:6" ht="15.75" hidden="1" thickBot="1">
      <c r="B79" s="142" t="s">
        <v>135</v>
      </c>
      <c r="C79" s="144"/>
      <c r="D79" s="141"/>
      <c r="E79" s="141"/>
      <c r="F79" s="141"/>
    </row>
    <row r="80" spans="2:6" ht="15.75" hidden="1" thickBot="1">
      <c r="B80" s="142" t="s">
        <v>136</v>
      </c>
      <c r="C80" s="144"/>
      <c r="D80" s="141"/>
      <c r="E80" s="141"/>
      <c r="F80" s="141"/>
    </row>
    <row r="81" spans="2:6" ht="24.75" hidden="1" customHeight="1">
      <c r="B81" s="140" t="s">
        <v>25</v>
      </c>
      <c r="C81" s="144">
        <v>0</v>
      </c>
      <c r="D81" s="141">
        <v>0</v>
      </c>
      <c r="E81" s="141">
        <v>0</v>
      </c>
      <c r="F81" s="141">
        <v>0</v>
      </c>
    </row>
    <row r="82" spans="2:6" ht="15.75" hidden="1" thickBot="1">
      <c r="B82" s="142" t="s">
        <v>135</v>
      </c>
      <c r="C82" s="144"/>
      <c r="D82" s="141"/>
      <c r="E82" s="141"/>
      <c r="F82" s="141"/>
    </row>
    <row r="83" spans="2:6" ht="15.75" hidden="1" thickBot="1">
      <c r="B83" s="142" t="s">
        <v>136</v>
      </c>
      <c r="C83" s="144"/>
      <c r="D83" s="141"/>
      <c r="E83" s="141"/>
      <c r="F83" s="141"/>
    </row>
    <row r="84" spans="2:6" ht="15.75" hidden="1" thickBot="1">
      <c r="B84" s="140" t="s">
        <v>26</v>
      </c>
      <c r="C84" s="144"/>
      <c r="D84" s="141"/>
      <c r="E84" s="141"/>
      <c r="F84" s="141"/>
    </row>
    <row r="85" spans="2:6" ht="15.75" hidden="1" thickBot="1">
      <c r="B85" s="142" t="s">
        <v>135</v>
      </c>
      <c r="C85" s="144"/>
      <c r="D85" s="141"/>
      <c r="E85" s="141"/>
      <c r="F85" s="141"/>
    </row>
    <row r="86" spans="2:6" ht="15.75" hidden="1" thickBot="1">
      <c r="B86" s="142" t="s">
        <v>136</v>
      </c>
      <c r="C86" s="144"/>
      <c r="D86" s="141"/>
      <c r="E86" s="141"/>
      <c r="F86" s="141"/>
    </row>
    <row r="87" spans="2:6" ht="15.75" hidden="1" thickBot="1">
      <c r="B87" s="140" t="s">
        <v>27</v>
      </c>
      <c r="C87" s="144"/>
      <c r="D87" s="141"/>
      <c r="E87" s="141"/>
      <c r="F87" s="141"/>
    </row>
    <row r="88" spans="2:6" ht="15.75" hidden="1" thickBot="1">
      <c r="B88" s="142" t="s">
        <v>135</v>
      </c>
      <c r="C88" s="144"/>
      <c r="D88" s="141"/>
      <c r="E88" s="141"/>
      <c r="F88" s="141"/>
    </row>
    <row r="89" spans="2:6" ht="15.75" hidden="1" thickBot="1">
      <c r="B89" s="142" t="s">
        <v>136</v>
      </c>
      <c r="C89" s="144"/>
      <c r="D89" s="141"/>
      <c r="E89" s="141"/>
      <c r="F89" s="141"/>
    </row>
    <row r="90" spans="2:6" ht="15.75" hidden="1" thickBot="1">
      <c r="B90" s="140" t="s">
        <v>28</v>
      </c>
      <c r="C90" s="144"/>
      <c r="D90" s="141"/>
      <c r="E90" s="141"/>
      <c r="F90" s="141"/>
    </row>
    <row r="91" spans="2:6" ht="15.75" hidden="1" thickBot="1">
      <c r="B91" s="142" t="s">
        <v>135</v>
      </c>
      <c r="C91" s="144"/>
      <c r="D91" s="141"/>
      <c r="E91" s="141"/>
      <c r="F91" s="141"/>
    </row>
    <row r="92" spans="2:6" ht="15.75" hidden="1" thickBot="1">
      <c r="B92" s="142" t="s">
        <v>136</v>
      </c>
      <c r="C92" s="144"/>
      <c r="D92" s="141"/>
      <c r="E92" s="141"/>
      <c r="F92" s="141"/>
    </row>
    <row r="93" spans="2:6" ht="24.75" hidden="1" thickBot="1">
      <c r="B93" s="140" t="s">
        <v>29</v>
      </c>
      <c r="C93" s="144"/>
      <c r="D93" s="141"/>
      <c r="E93" s="141"/>
      <c r="F93" s="141"/>
    </row>
    <row r="94" spans="2:6" ht="15.75" hidden="1" thickBot="1">
      <c r="B94" s="142" t="s">
        <v>135</v>
      </c>
      <c r="C94" s="144"/>
      <c r="D94" s="141"/>
      <c r="E94" s="141"/>
      <c r="F94" s="141"/>
    </row>
    <row r="95" spans="2:6" ht="15.75" hidden="1" thickBot="1">
      <c r="B95" s="142" t="s">
        <v>136</v>
      </c>
      <c r="C95" s="144"/>
      <c r="D95" s="141"/>
      <c r="E95" s="141"/>
      <c r="F95" s="141"/>
    </row>
    <row r="96" spans="2:6" ht="15.75" hidden="1" thickBot="1">
      <c r="B96" s="155" t="s">
        <v>47</v>
      </c>
      <c r="C96" s="144">
        <f>C93+C90+C87+C84+C81+C78+C75</f>
        <v>0</v>
      </c>
      <c r="D96" s="144">
        <f t="shared" ref="D96:F96" si="10">D93+D90+D87+D84+D81+D78+D75</f>
        <v>0</v>
      </c>
      <c r="E96" s="144">
        <f t="shared" si="10"/>
        <v>0</v>
      </c>
      <c r="F96" s="144">
        <f t="shared" si="10"/>
        <v>0</v>
      </c>
    </row>
    <row r="97" spans="2:6" ht="17.25" hidden="1" customHeight="1">
      <c r="B97" s="149" t="s">
        <v>31</v>
      </c>
      <c r="C97" s="150">
        <f>IF(C96-C67=0,0,"Error")</f>
        <v>0</v>
      </c>
      <c r="D97" s="150">
        <f>IF(D96-D67=0,0,"Error")</f>
        <v>0</v>
      </c>
      <c r="E97" s="150">
        <f>IF(E96-E67=0,0,"Error")</f>
        <v>0</v>
      </c>
      <c r="F97" s="150">
        <f>IF(F96-F67=0,0,"Error")</f>
        <v>0</v>
      </c>
    </row>
    <row r="98" spans="2:6" ht="15.75" hidden="1" thickBot="1">
      <c r="B98" s="151" t="s">
        <v>152</v>
      </c>
      <c r="C98" s="1796"/>
      <c r="D98" s="1775"/>
      <c r="E98" s="1775"/>
      <c r="F98" s="1776"/>
    </row>
    <row r="99" spans="2:6" ht="26.25" hidden="1" customHeight="1">
      <c r="B99" s="127" t="s">
        <v>14</v>
      </c>
      <c r="C99" s="1782"/>
      <c r="D99" s="1783"/>
      <c r="E99" s="1783"/>
      <c r="F99" s="1784"/>
    </row>
    <row r="100" spans="2:6" ht="15.75" hidden="1" thickBot="1">
      <c r="B100" s="127" t="s">
        <v>15</v>
      </c>
      <c r="C100" s="1797"/>
      <c r="D100" s="1791"/>
      <c r="E100" s="1791"/>
      <c r="F100" s="1792"/>
    </row>
    <row r="101" spans="2:6" ht="12.75" hidden="1" customHeight="1">
      <c r="B101" s="1777"/>
      <c r="C101" s="133">
        <v>2018</v>
      </c>
      <c r="D101" s="133">
        <v>2019</v>
      </c>
      <c r="E101" s="133">
        <v>2020</v>
      </c>
      <c r="F101" s="133">
        <v>2021</v>
      </c>
    </row>
    <row r="102" spans="2:6" ht="9" hidden="1" customHeight="1">
      <c r="B102" s="1778"/>
      <c r="C102" s="134" t="s">
        <v>7</v>
      </c>
      <c r="D102" s="134" t="s">
        <v>8</v>
      </c>
      <c r="E102" s="134" t="s">
        <v>8</v>
      </c>
      <c r="F102" s="134" t="s">
        <v>8</v>
      </c>
    </row>
    <row r="103" spans="2:6" ht="15.75" hidden="1" thickBot="1">
      <c r="B103" s="127" t="s">
        <v>16</v>
      </c>
      <c r="C103" s="135"/>
      <c r="D103" s="135"/>
      <c r="E103" s="135"/>
      <c r="F103" s="135"/>
    </row>
    <row r="104" spans="2:6" ht="15.75" hidden="1" thickBot="1">
      <c r="B104" s="127" t="s">
        <v>17</v>
      </c>
      <c r="C104" s="136">
        <f>C133</f>
        <v>0</v>
      </c>
      <c r="D104" s="136">
        <f t="shared" ref="D104:F104" si="11">D133</f>
        <v>0</v>
      </c>
      <c r="E104" s="136">
        <f t="shared" si="11"/>
        <v>0</v>
      </c>
      <c r="F104" s="136">
        <f t="shared" si="11"/>
        <v>0</v>
      </c>
    </row>
    <row r="105" spans="2:6" ht="15.75" hidden="1" thickBot="1">
      <c r="B105" s="127" t="s">
        <v>18</v>
      </c>
      <c r="C105" s="136" t="e">
        <f>C104/C103</f>
        <v>#DIV/0!</v>
      </c>
      <c r="D105" s="136" t="e">
        <f>D104/D103</f>
        <v>#DIV/0!</v>
      </c>
      <c r="E105" s="136" t="e">
        <f>E104/E103</f>
        <v>#DIV/0!</v>
      </c>
      <c r="F105" s="136" t="e">
        <f>F104/F103</f>
        <v>#DIV/0!</v>
      </c>
    </row>
    <row r="106" spans="2:6" ht="15.75" hidden="1" thickBot="1">
      <c r="B106" s="127" t="s">
        <v>19</v>
      </c>
      <c r="C106" s="137"/>
      <c r="D106" s="138" t="e">
        <f>D103/C103-1</f>
        <v>#DIV/0!</v>
      </c>
      <c r="E106" s="138" t="e">
        <f>E103/D103-1</f>
        <v>#DIV/0!</v>
      </c>
      <c r="F106" s="138" t="e">
        <f>F103/E103-1</f>
        <v>#DIV/0!</v>
      </c>
    </row>
    <row r="107" spans="2:6" ht="15.75" hidden="1" thickBot="1">
      <c r="B107" s="127" t="s">
        <v>21</v>
      </c>
      <c r="C107" s="137"/>
      <c r="D107" s="138" t="e">
        <f>D104/C104-1</f>
        <v>#DIV/0!</v>
      </c>
      <c r="E107" s="138" t="e">
        <f t="shared" ref="E107:F108" si="12">E104/D104-1</f>
        <v>#DIV/0!</v>
      </c>
      <c r="F107" s="138" t="e">
        <f t="shared" si="12"/>
        <v>#DIV/0!</v>
      </c>
    </row>
    <row r="108" spans="2:6" ht="15.75" hidden="1" thickBot="1">
      <c r="B108" s="127" t="s">
        <v>22</v>
      </c>
      <c r="C108" s="137"/>
      <c r="D108" s="138" t="e">
        <f>D105/C105-1</f>
        <v>#DIV/0!</v>
      </c>
      <c r="E108" s="138" t="e">
        <f t="shared" si="12"/>
        <v>#DIV/0!</v>
      </c>
      <c r="F108" s="138" t="e">
        <f t="shared" si="12"/>
        <v>#DIV/0!</v>
      </c>
    </row>
    <row r="109" spans="2:6" ht="24.75" hidden="1" customHeight="1">
      <c r="B109" s="1768" t="s">
        <v>115</v>
      </c>
      <c r="C109" s="1769"/>
      <c r="D109" s="1769"/>
      <c r="E109" s="1769"/>
      <c r="F109" s="1770"/>
    </row>
    <row r="110" spans="2:6" ht="12.75" hidden="1" customHeight="1">
      <c r="B110" s="1777"/>
      <c r="C110" s="133">
        <v>2018</v>
      </c>
      <c r="D110" s="133">
        <v>2019</v>
      </c>
      <c r="E110" s="133">
        <v>2020</v>
      </c>
      <c r="F110" s="133">
        <v>2021</v>
      </c>
    </row>
    <row r="111" spans="2:6" ht="9" hidden="1" customHeight="1">
      <c r="B111" s="1778"/>
      <c r="C111" s="134" t="s">
        <v>7</v>
      </c>
      <c r="D111" s="134" t="s">
        <v>8</v>
      </c>
      <c r="E111" s="134" t="s">
        <v>8</v>
      </c>
      <c r="F111" s="134" t="s">
        <v>8</v>
      </c>
    </row>
    <row r="112" spans="2:6" ht="24.75" hidden="1" customHeight="1">
      <c r="B112" s="140" t="s">
        <v>23</v>
      </c>
      <c r="C112" s="141"/>
      <c r="D112" s="141"/>
      <c r="E112" s="141"/>
      <c r="F112" s="141"/>
    </row>
    <row r="113" spans="2:6" ht="15.75" hidden="1" thickBot="1">
      <c r="B113" s="142" t="s">
        <v>135</v>
      </c>
      <c r="C113" s="144"/>
      <c r="D113" s="154"/>
      <c r="E113" s="154"/>
      <c r="F113" s="154"/>
    </row>
    <row r="114" spans="2:6" ht="15.75" hidden="1" thickBot="1">
      <c r="B114" s="142" t="s">
        <v>136</v>
      </c>
      <c r="C114" s="144"/>
      <c r="D114" s="154"/>
      <c r="E114" s="154"/>
      <c r="F114" s="154"/>
    </row>
    <row r="115" spans="2:6" ht="24.75" hidden="1" customHeight="1">
      <c r="B115" s="140" t="s">
        <v>24</v>
      </c>
      <c r="C115" s="141"/>
      <c r="D115" s="141"/>
      <c r="E115" s="141"/>
      <c r="F115" s="141"/>
    </row>
    <row r="116" spans="2:6" ht="15.75" hidden="1" thickBot="1">
      <c r="B116" s="142" t="s">
        <v>135</v>
      </c>
      <c r="C116" s="144"/>
      <c r="D116" s="141"/>
      <c r="E116" s="141"/>
      <c r="F116" s="141"/>
    </row>
    <row r="117" spans="2:6" ht="15.75" hidden="1" thickBot="1">
      <c r="B117" s="142" t="s">
        <v>136</v>
      </c>
      <c r="C117" s="144"/>
      <c r="D117" s="141"/>
      <c r="E117" s="141"/>
      <c r="F117" s="141"/>
    </row>
    <row r="118" spans="2:6" ht="24.75" hidden="1" customHeight="1">
      <c r="B118" s="140" t="s">
        <v>25</v>
      </c>
      <c r="C118" s="144">
        <v>0</v>
      </c>
      <c r="D118" s="141">
        <v>0</v>
      </c>
      <c r="E118" s="141">
        <v>0</v>
      </c>
      <c r="F118" s="141">
        <v>0</v>
      </c>
    </row>
    <row r="119" spans="2:6" ht="15.75" hidden="1" thickBot="1">
      <c r="B119" s="142" t="s">
        <v>135</v>
      </c>
      <c r="C119" s="144"/>
      <c r="D119" s="141"/>
      <c r="E119" s="141"/>
      <c r="F119" s="141"/>
    </row>
    <row r="120" spans="2:6" ht="15.75" hidden="1" thickBot="1">
      <c r="B120" s="142" t="s">
        <v>136</v>
      </c>
      <c r="C120" s="144"/>
      <c r="D120" s="141"/>
      <c r="E120" s="141"/>
      <c r="F120" s="141"/>
    </row>
    <row r="121" spans="2:6" ht="15.75" hidden="1" thickBot="1">
      <c r="B121" s="140" t="s">
        <v>26</v>
      </c>
      <c r="C121" s="144"/>
      <c r="D121" s="141"/>
      <c r="E121" s="141"/>
      <c r="F121" s="141"/>
    </row>
    <row r="122" spans="2:6" ht="15.75" hidden="1" thickBot="1">
      <c r="B122" s="142" t="s">
        <v>135</v>
      </c>
      <c r="C122" s="144"/>
      <c r="D122" s="141"/>
      <c r="E122" s="141"/>
      <c r="F122" s="141"/>
    </row>
    <row r="123" spans="2:6" ht="15.75" hidden="1" thickBot="1">
      <c r="B123" s="142" t="s">
        <v>136</v>
      </c>
      <c r="C123" s="144"/>
      <c r="D123" s="141"/>
      <c r="E123" s="141"/>
      <c r="F123" s="141"/>
    </row>
    <row r="124" spans="2:6" ht="15.75" hidden="1" thickBot="1">
      <c r="B124" s="140" t="s">
        <v>27</v>
      </c>
      <c r="C124" s="144"/>
      <c r="D124" s="141"/>
      <c r="E124" s="141"/>
      <c r="F124" s="141"/>
    </row>
    <row r="125" spans="2:6" ht="15.75" hidden="1" thickBot="1">
      <c r="B125" s="142" t="s">
        <v>135</v>
      </c>
      <c r="C125" s="144"/>
      <c r="D125" s="141"/>
      <c r="E125" s="141"/>
      <c r="F125" s="141"/>
    </row>
    <row r="126" spans="2:6" ht="15" hidden="1" customHeight="1">
      <c r="B126" s="142" t="s">
        <v>136</v>
      </c>
      <c r="C126" s="144"/>
      <c r="D126" s="141"/>
      <c r="E126" s="141"/>
      <c r="F126" s="141"/>
    </row>
    <row r="127" spans="2:6" ht="15.75" hidden="1" thickBot="1">
      <c r="B127" s="140" t="s">
        <v>28</v>
      </c>
      <c r="C127" s="144">
        <v>0</v>
      </c>
      <c r="D127" s="141">
        <v>0</v>
      </c>
      <c r="E127" s="141">
        <v>0</v>
      </c>
      <c r="F127" s="141">
        <v>0</v>
      </c>
    </row>
    <row r="128" spans="2:6" ht="15.75" hidden="1" thickBot="1">
      <c r="B128" s="142" t="s">
        <v>135</v>
      </c>
      <c r="C128" s="144"/>
      <c r="D128" s="141"/>
      <c r="E128" s="141"/>
      <c r="F128" s="141"/>
    </row>
    <row r="129" spans="2:12" ht="15.75" hidden="1" thickBot="1">
      <c r="B129" s="142" t="s">
        <v>136</v>
      </c>
      <c r="C129" s="144"/>
      <c r="D129" s="141"/>
      <c r="E129" s="141"/>
      <c r="F129" s="141"/>
    </row>
    <row r="130" spans="2:12" ht="24.75" hidden="1" thickBot="1">
      <c r="B130" s="140" t="s">
        <v>29</v>
      </c>
      <c r="C130" s="144"/>
      <c r="D130" s="141"/>
      <c r="E130" s="141"/>
      <c r="F130" s="141"/>
    </row>
    <row r="131" spans="2:12" ht="15.75" hidden="1" thickBot="1">
      <c r="B131" s="142" t="s">
        <v>135</v>
      </c>
      <c r="C131" s="144"/>
      <c r="D131" s="141"/>
      <c r="E131" s="141"/>
      <c r="F131" s="141"/>
    </row>
    <row r="132" spans="2:12" ht="15.75" hidden="1" thickBot="1">
      <c r="B132" s="142" t="s">
        <v>136</v>
      </c>
      <c r="C132" s="144"/>
      <c r="D132" s="141"/>
      <c r="E132" s="141"/>
      <c r="F132" s="141"/>
    </row>
    <row r="133" spans="2:12" ht="15.75" hidden="1" thickBot="1">
      <c r="B133" s="155" t="s">
        <v>47</v>
      </c>
      <c r="C133" s="144">
        <f>C130+C127+C124+C121+C118+C115+C112</f>
        <v>0</v>
      </c>
      <c r="D133" s="144">
        <f t="shared" ref="D133:F133" si="13">D130+D127+D124+D121+D118+D115+D112</f>
        <v>0</v>
      </c>
      <c r="E133" s="144">
        <f t="shared" si="13"/>
        <v>0</v>
      </c>
      <c r="F133" s="144">
        <f t="shared" si="13"/>
        <v>0</v>
      </c>
    </row>
    <row r="134" spans="2:12" ht="17.25" hidden="1" customHeight="1">
      <c r="B134" s="149" t="s">
        <v>31</v>
      </c>
      <c r="C134" s="150">
        <f>IF(C133-C104=0,0,"Error")</f>
        <v>0</v>
      </c>
      <c r="D134" s="150">
        <f>IF(D133-D104=0,0,"Error")</f>
        <v>0</v>
      </c>
      <c r="E134" s="150">
        <f>IF(E133-E104=0,0,"Error")</f>
        <v>0</v>
      </c>
      <c r="F134" s="150">
        <f>IF(F133-F104=0,0,"Error")</f>
        <v>0</v>
      </c>
    </row>
    <row r="135" spans="2:12" ht="18" customHeight="1" thickBot="1">
      <c r="B135" s="1788" t="s">
        <v>38</v>
      </c>
      <c r="C135" s="1789"/>
      <c r="D135" s="1789"/>
      <c r="E135" s="1789"/>
      <c r="F135" s="1790"/>
    </row>
    <row r="136" spans="2:12" ht="18.75" customHeight="1" thickBot="1">
      <c r="B136" s="1788" t="s">
        <v>39</v>
      </c>
      <c r="C136" s="1789"/>
      <c r="D136" s="1789"/>
      <c r="E136" s="1789"/>
      <c r="F136" s="1790"/>
    </row>
    <row r="137" spans="2:12" ht="25.5" customHeight="1" thickBot="1">
      <c r="B137" s="158" t="s">
        <v>48</v>
      </c>
      <c r="C137" s="1933" t="s">
        <v>1995</v>
      </c>
      <c r="D137" s="1934"/>
      <c r="E137" s="1935"/>
      <c r="F137" s="1936"/>
    </row>
    <row r="138" spans="2:12" ht="43.5" customHeight="1" thickBot="1">
      <c r="B138" s="158" t="s">
        <v>65</v>
      </c>
      <c r="C138" s="158" t="s">
        <v>1996</v>
      </c>
      <c r="D138" s="162" t="s">
        <v>137</v>
      </c>
      <c r="E138" s="1813" t="s">
        <v>303</v>
      </c>
      <c r="F138" s="1814"/>
      <c r="H138" s="1798" t="s">
        <v>138</v>
      </c>
      <c r="I138" s="1799"/>
      <c r="J138" s="1799"/>
      <c r="K138" s="1799"/>
      <c r="L138" s="1800"/>
    </row>
    <row r="139" spans="2:12" ht="16.5" customHeight="1" thickBot="1">
      <c r="B139" s="160"/>
      <c r="C139" s="1807"/>
      <c r="D139" s="1808"/>
      <c r="E139" s="1809"/>
      <c r="F139" s="1810"/>
      <c r="H139" s="1801"/>
      <c r="I139" s="1802"/>
      <c r="J139" s="1802"/>
      <c r="K139" s="1802"/>
      <c r="L139" s="1803"/>
    </row>
    <row r="140" spans="2:12" ht="93.75" customHeight="1" thickBot="1">
      <c r="B140" s="127" t="s">
        <v>14</v>
      </c>
      <c r="C140" s="1782" t="s">
        <v>1997</v>
      </c>
      <c r="D140" s="1783"/>
      <c r="E140" s="1783"/>
      <c r="F140" s="1784"/>
      <c r="H140" s="1804"/>
      <c r="I140" s="1805"/>
      <c r="J140" s="1805"/>
      <c r="K140" s="1805"/>
      <c r="L140" s="1806"/>
    </row>
    <row r="141" spans="2:12" ht="22.5" customHeight="1" thickBot="1">
      <c r="B141" s="127" t="s">
        <v>15</v>
      </c>
      <c r="C141" s="1797" t="s">
        <v>245</v>
      </c>
      <c r="D141" s="1791"/>
      <c r="E141" s="1791"/>
      <c r="F141" s="1792"/>
    </row>
    <row r="142" spans="2:12" ht="12.75" customHeight="1">
      <c r="B142" s="1777"/>
      <c r="C142" s="121">
        <v>2022</v>
      </c>
      <c r="D142" s="121">
        <v>2023</v>
      </c>
      <c r="E142" s="121">
        <v>2024</v>
      </c>
      <c r="F142" s="121">
        <v>2025</v>
      </c>
    </row>
    <row r="143" spans="2:12" ht="9" customHeight="1" thickBot="1">
      <c r="B143" s="1778"/>
      <c r="C143" s="134" t="s">
        <v>7</v>
      </c>
      <c r="D143" s="134" t="s">
        <v>8</v>
      </c>
      <c r="E143" s="134" t="s">
        <v>8</v>
      </c>
      <c r="F143" s="134" t="s">
        <v>8</v>
      </c>
    </row>
    <row r="144" spans="2:12" ht="15.75" thickBot="1">
      <c r="B144" s="127" t="s">
        <v>16</v>
      </c>
      <c r="C144" s="136">
        <v>4</v>
      </c>
      <c r="D144" s="136">
        <v>5</v>
      </c>
      <c r="E144" s="136">
        <v>5</v>
      </c>
      <c r="F144" s="136">
        <v>5</v>
      </c>
    </row>
    <row r="145" spans="2:12" ht="15.75" thickBot="1">
      <c r="B145" s="127" t="s">
        <v>17</v>
      </c>
      <c r="C145" s="136">
        <v>1200</v>
      </c>
      <c r="D145" s="136">
        <v>8000</v>
      </c>
      <c r="E145" s="136">
        <v>8000</v>
      </c>
      <c r="F145" s="136">
        <v>8000</v>
      </c>
    </row>
    <row r="146" spans="2:12" ht="15.75" thickBot="1">
      <c r="B146" s="127" t="s">
        <v>18</v>
      </c>
      <c r="C146" s="136">
        <f>C145/C144</f>
        <v>300</v>
      </c>
      <c r="D146" s="136">
        <f t="shared" ref="D146:F146" si="14">D145/D144</f>
        <v>1600</v>
      </c>
      <c r="E146" s="136">
        <f t="shared" si="14"/>
        <v>1600</v>
      </c>
      <c r="F146" s="136">
        <f t="shared" si="14"/>
        <v>1600</v>
      </c>
    </row>
    <row r="147" spans="2:12" ht="15.75" thickBot="1">
      <c r="B147" s="127" t="s">
        <v>19</v>
      </c>
      <c r="C147" s="137" t="s">
        <v>20</v>
      </c>
      <c r="D147" s="138">
        <f>D144/C144-1</f>
        <v>0.25</v>
      </c>
      <c r="E147" s="138">
        <f t="shared" ref="E147:F149" si="15">E144/D144-1</f>
        <v>0</v>
      </c>
      <c r="F147" s="138">
        <f t="shared" si="15"/>
        <v>0</v>
      </c>
      <c r="H147" s="139"/>
      <c r="I147" s="139"/>
      <c r="J147" s="139"/>
      <c r="K147" s="139"/>
      <c r="L147" s="139"/>
    </row>
    <row r="148" spans="2:12" ht="15.75" thickBot="1">
      <c r="B148" s="127" t="s">
        <v>21</v>
      </c>
      <c r="C148" s="137" t="s">
        <v>20</v>
      </c>
      <c r="D148" s="138">
        <f>D145/C145-1</f>
        <v>5.666666666666667</v>
      </c>
      <c r="E148" s="138">
        <f t="shared" si="15"/>
        <v>0</v>
      </c>
      <c r="F148" s="138">
        <f t="shared" si="15"/>
        <v>0</v>
      </c>
    </row>
    <row r="149" spans="2:12" ht="15.75" thickBot="1">
      <c r="B149" s="127" t="s">
        <v>22</v>
      </c>
      <c r="C149" s="137" t="s">
        <v>20</v>
      </c>
      <c r="D149" s="138">
        <f>D146/C146-1</f>
        <v>4.333333333333333</v>
      </c>
      <c r="E149" s="138">
        <f t="shared" si="15"/>
        <v>0</v>
      </c>
      <c r="F149" s="138">
        <f t="shared" si="15"/>
        <v>0</v>
      </c>
    </row>
    <row r="150" spans="2:12" ht="15.75" thickBot="1">
      <c r="B150" s="1768" t="s">
        <v>100</v>
      </c>
      <c r="C150" s="1769"/>
      <c r="D150" s="1769"/>
      <c r="E150" s="1769"/>
      <c r="F150" s="1770"/>
    </row>
    <row r="151" spans="2:12" ht="12.75" customHeight="1">
      <c r="B151" s="1777"/>
      <c r="C151" s="121">
        <v>2022</v>
      </c>
      <c r="D151" s="121">
        <v>2023</v>
      </c>
      <c r="E151" s="121">
        <v>2024</v>
      </c>
      <c r="F151" s="121">
        <v>2025</v>
      </c>
    </row>
    <row r="152" spans="2:12" ht="9" customHeight="1" thickBot="1">
      <c r="B152" s="1778"/>
      <c r="C152" s="134" t="s">
        <v>7</v>
      </c>
      <c r="D152" s="134" t="s">
        <v>8</v>
      </c>
      <c r="E152" s="134" t="s">
        <v>8</v>
      </c>
      <c r="F152" s="134" t="s">
        <v>8</v>
      </c>
    </row>
    <row r="153" spans="2:12" ht="15.75" thickBot="1">
      <c r="B153" s="140" t="s">
        <v>41</v>
      </c>
      <c r="C153" s="141">
        <f>C154+C155+C156+C157</f>
        <v>0</v>
      </c>
      <c r="D153" s="141">
        <f t="shared" ref="D153:F153" si="16">D154+D155+D156+D157</f>
        <v>0</v>
      </c>
      <c r="E153" s="141">
        <f t="shared" si="16"/>
        <v>0</v>
      </c>
      <c r="F153" s="141">
        <f t="shared" si="16"/>
        <v>0</v>
      </c>
    </row>
    <row r="154" spans="2:12" ht="15.75" thickBot="1">
      <c r="B154" s="142" t="s">
        <v>135</v>
      </c>
      <c r="C154" s="141"/>
      <c r="D154" s="141"/>
      <c r="E154" s="141"/>
      <c r="F154" s="141"/>
    </row>
    <row r="155" spans="2:12" ht="15.75" thickBot="1">
      <c r="B155" s="142" t="s">
        <v>140</v>
      </c>
      <c r="C155" s="141"/>
      <c r="D155" s="141"/>
      <c r="E155" s="141"/>
      <c r="F155" s="141"/>
    </row>
    <row r="156" spans="2:12" ht="15.75" thickBot="1">
      <c r="B156" s="142" t="s">
        <v>141</v>
      </c>
      <c r="C156" s="141"/>
      <c r="D156" s="141"/>
      <c r="E156" s="141"/>
      <c r="F156" s="141"/>
    </row>
    <row r="157" spans="2:12" ht="15.75" thickBot="1">
      <c r="B157" s="142" t="s">
        <v>142</v>
      </c>
      <c r="C157" s="141"/>
      <c r="D157" s="141"/>
      <c r="E157" s="141"/>
      <c r="F157" s="141"/>
    </row>
    <row r="158" spans="2:12" ht="15.75" thickBot="1">
      <c r="B158" s="140" t="s">
        <v>42</v>
      </c>
      <c r="C158" s="144">
        <f>C159+C160+C161+C162</f>
        <v>1200</v>
      </c>
      <c r="D158" s="144">
        <f t="shared" ref="D158:F158" si="17">D159+D160+D161+D162</f>
        <v>8000</v>
      </c>
      <c r="E158" s="144">
        <f t="shared" si="17"/>
        <v>8000</v>
      </c>
      <c r="F158" s="144">
        <f t="shared" si="17"/>
        <v>8000</v>
      </c>
    </row>
    <row r="159" spans="2:12" ht="15.75" thickBot="1">
      <c r="B159" s="142" t="s">
        <v>135</v>
      </c>
      <c r="C159" s="144">
        <v>1200</v>
      </c>
      <c r="D159" s="144">
        <v>8000</v>
      </c>
      <c r="E159" s="144">
        <v>8000</v>
      </c>
      <c r="F159" s="144">
        <v>8000</v>
      </c>
    </row>
    <row r="160" spans="2:12" ht="15.75" thickBot="1">
      <c r="B160" s="142" t="s">
        <v>140</v>
      </c>
      <c r="C160" s="144"/>
      <c r="D160" s="141"/>
      <c r="E160" s="141"/>
      <c r="F160" s="141"/>
    </row>
    <row r="161" spans="2:12" ht="15.75" thickBot="1">
      <c r="B161" s="142" t="s">
        <v>141</v>
      </c>
      <c r="C161" s="144"/>
      <c r="D161" s="141"/>
      <c r="E161" s="141"/>
      <c r="F161" s="141"/>
    </row>
    <row r="162" spans="2:12" ht="15.75" thickBot="1">
      <c r="B162" s="142" t="s">
        <v>142</v>
      </c>
      <c r="C162" s="144"/>
      <c r="D162" s="141"/>
      <c r="E162" s="141"/>
      <c r="F162" s="141"/>
    </row>
    <row r="163" spans="2:12" ht="15.75" thickBot="1">
      <c r="B163" s="161" t="s">
        <v>30</v>
      </c>
      <c r="C163" s="144">
        <f>C153+C158</f>
        <v>1200</v>
      </c>
      <c r="D163" s="144">
        <f t="shared" ref="D163:F163" si="18">D153+D158</f>
        <v>8000</v>
      </c>
      <c r="E163" s="144">
        <f t="shared" si="18"/>
        <v>8000</v>
      </c>
      <c r="F163" s="144">
        <f t="shared" si="18"/>
        <v>8000</v>
      </c>
    </row>
    <row r="164" spans="2:12" ht="33" customHeight="1" thickBot="1">
      <c r="B164" s="158" t="s">
        <v>32</v>
      </c>
      <c r="C164" s="158"/>
      <c r="D164" s="162" t="s">
        <v>137</v>
      </c>
      <c r="E164" s="1809"/>
      <c r="F164" s="1810"/>
    </row>
    <row r="165" spans="2:12" ht="17.25" customHeight="1" thickBot="1">
      <c r="B165" s="127" t="s">
        <v>14</v>
      </c>
      <c r="C165" s="1782" t="s">
        <v>53</v>
      </c>
      <c r="D165" s="1783"/>
      <c r="E165" s="1783"/>
      <c r="F165" s="1784"/>
    </row>
    <row r="166" spans="2:12" ht="15.75" thickBot="1">
      <c r="B166" s="127" t="s">
        <v>15</v>
      </c>
      <c r="C166" s="1797"/>
      <c r="D166" s="1791"/>
      <c r="E166" s="1791"/>
      <c r="F166" s="1792"/>
    </row>
    <row r="167" spans="2:12" ht="12.75" customHeight="1">
      <c r="B167" s="1777"/>
      <c r="C167" s="121">
        <v>2022</v>
      </c>
      <c r="D167" s="121">
        <v>2023</v>
      </c>
      <c r="E167" s="121">
        <v>2024</v>
      </c>
      <c r="F167" s="121">
        <v>2025</v>
      </c>
    </row>
    <row r="168" spans="2:12" ht="9" customHeight="1" thickBot="1">
      <c r="B168" s="1778"/>
      <c r="C168" s="134" t="s">
        <v>7</v>
      </c>
      <c r="D168" s="134" t="s">
        <v>8</v>
      </c>
      <c r="E168" s="134" t="s">
        <v>8</v>
      </c>
      <c r="F168" s="134" t="s">
        <v>8</v>
      </c>
    </row>
    <row r="169" spans="2:12" ht="15.75" thickBot="1">
      <c r="B169" s="127" t="s">
        <v>16</v>
      </c>
      <c r="C169" s="127"/>
      <c r="D169" s="137">
        <v>0</v>
      </c>
      <c r="E169" s="127"/>
      <c r="F169" s="127"/>
    </row>
    <row r="170" spans="2:12" ht="15.75" thickBot="1">
      <c r="B170" s="127" t="s">
        <v>17</v>
      </c>
      <c r="C170" s="136"/>
      <c r="D170" s="136">
        <f>D188</f>
        <v>0</v>
      </c>
      <c r="E170" s="136"/>
      <c r="F170" s="136"/>
    </row>
    <row r="171" spans="2:12" ht="15.75" thickBot="1">
      <c r="B171" s="127" t="s">
        <v>18</v>
      </c>
      <c r="C171" s="136" t="e">
        <f>C170/C169</f>
        <v>#DIV/0!</v>
      </c>
      <c r="D171" s="136" t="e">
        <f t="shared" ref="D171:F171" si="19">D170/D169</f>
        <v>#DIV/0!</v>
      </c>
      <c r="E171" s="136" t="e">
        <f t="shared" si="19"/>
        <v>#DIV/0!</v>
      </c>
      <c r="F171" s="136" t="e">
        <f t="shared" si="19"/>
        <v>#DIV/0!</v>
      </c>
    </row>
    <row r="172" spans="2:12" ht="15.75" thickBot="1">
      <c r="B172" s="127" t="s">
        <v>19</v>
      </c>
      <c r="C172" s="137" t="s">
        <v>20</v>
      </c>
      <c r="D172" s="138" t="e">
        <f>D169/C169-1</f>
        <v>#DIV/0!</v>
      </c>
      <c r="E172" s="138" t="e">
        <f t="shared" ref="E172:F174" si="20">E169/D169-1</f>
        <v>#DIV/0!</v>
      </c>
      <c r="F172" s="138" t="e">
        <f t="shared" si="20"/>
        <v>#DIV/0!</v>
      </c>
      <c r="H172" s="139"/>
      <c r="I172" s="139"/>
      <c r="J172" s="139"/>
      <c r="K172" s="139"/>
      <c r="L172" s="139"/>
    </row>
    <row r="173" spans="2:12" ht="15.75" thickBot="1">
      <c r="B173" s="127" t="s">
        <v>21</v>
      </c>
      <c r="C173" s="137" t="s">
        <v>20</v>
      </c>
      <c r="D173" s="138" t="e">
        <f>D170/C170-1</f>
        <v>#DIV/0!</v>
      </c>
      <c r="E173" s="138" t="e">
        <f t="shared" si="20"/>
        <v>#DIV/0!</v>
      </c>
      <c r="F173" s="138" t="e">
        <f t="shared" si="20"/>
        <v>#DIV/0!</v>
      </c>
    </row>
    <row r="174" spans="2:12" ht="15.75" thickBot="1">
      <c r="B174" s="127" t="s">
        <v>22</v>
      </c>
      <c r="C174" s="137" t="s">
        <v>20</v>
      </c>
      <c r="D174" s="138" t="e">
        <f>D171/C171-1</f>
        <v>#DIV/0!</v>
      </c>
      <c r="E174" s="138" t="e">
        <f t="shared" si="20"/>
        <v>#DIV/0!</v>
      </c>
      <c r="F174" s="138" t="e">
        <f t="shared" si="20"/>
        <v>#DIV/0!</v>
      </c>
    </row>
    <row r="175" spans="2:12" ht="15.75" thickBot="1">
      <c r="B175" s="1768" t="s">
        <v>116</v>
      </c>
      <c r="C175" s="1769"/>
      <c r="D175" s="1769"/>
      <c r="E175" s="1769"/>
      <c r="F175" s="1770"/>
    </row>
    <row r="176" spans="2:12" ht="12.75" customHeight="1">
      <c r="B176" s="1777"/>
      <c r="C176" s="121">
        <v>2022</v>
      </c>
      <c r="D176" s="121">
        <v>2023</v>
      </c>
      <c r="E176" s="121">
        <v>2024</v>
      </c>
      <c r="F176" s="121">
        <v>2025</v>
      </c>
    </row>
    <row r="177" spans="2:6" ht="10.5" customHeight="1" thickBot="1">
      <c r="B177" s="1778"/>
      <c r="C177" s="134" t="s">
        <v>7</v>
      </c>
      <c r="D177" s="134" t="s">
        <v>8</v>
      </c>
      <c r="E177" s="134" t="s">
        <v>8</v>
      </c>
      <c r="F177" s="134" t="s">
        <v>8</v>
      </c>
    </row>
    <row r="178" spans="2:6" ht="15.75" thickBot="1">
      <c r="B178" s="140" t="s">
        <v>41</v>
      </c>
      <c r="C178" s="141">
        <f>C179+C180+C181+C182</f>
        <v>0</v>
      </c>
      <c r="D178" s="141">
        <f t="shared" ref="D178:F178" si="21">D179+D180+D181+D182</f>
        <v>0</v>
      </c>
      <c r="E178" s="141">
        <f t="shared" si="21"/>
        <v>0</v>
      </c>
      <c r="F178" s="141">
        <f t="shared" si="21"/>
        <v>0</v>
      </c>
    </row>
    <row r="179" spans="2:6" ht="15.75" thickBot="1">
      <c r="B179" s="142" t="s">
        <v>135</v>
      </c>
      <c r="C179" s="141"/>
      <c r="D179" s="141"/>
      <c r="E179" s="141"/>
      <c r="F179" s="141"/>
    </row>
    <row r="180" spans="2:6" ht="15.75" thickBot="1">
      <c r="B180" s="142" t="s">
        <v>140</v>
      </c>
      <c r="C180" s="141"/>
      <c r="D180" s="141"/>
      <c r="E180" s="141"/>
      <c r="F180" s="141"/>
    </row>
    <row r="181" spans="2:6" ht="15.75" thickBot="1">
      <c r="B181" s="142" t="s">
        <v>141</v>
      </c>
      <c r="C181" s="141"/>
      <c r="D181" s="141"/>
      <c r="E181" s="141"/>
      <c r="F181" s="141"/>
    </row>
    <row r="182" spans="2:6" ht="15.75" thickBot="1">
      <c r="B182" s="142" t="s">
        <v>142</v>
      </c>
      <c r="C182" s="141"/>
      <c r="D182" s="141"/>
      <c r="E182" s="141"/>
      <c r="F182" s="141"/>
    </row>
    <row r="183" spans="2:6" ht="15.75" thickBot="1">
      <c r="B183" s="140" t="s">
        <v>42</v>
      </c>
      <c r="C183" s="144">
        <f>C184+C185+C186+C187</f>
        <v>0</v>
      </c>
      <c r="D183" s="144">
        <f t="shared" ref="D183:F183" si="22">D184+D185+D186+D187</f>
        <v>0</v>
      </c>
      <c r="E183" s="144">
        <f t="shared" si="22"/>
        <v>0</v>
      </c>
      <c r="F183" s="144">
        <f t="shared" si="22"/>
        <v>0</v>
      </c>
    </row>
    <row r="184" spans="2:6" ht="15.75" thickBot="1">
      <c r="B184" s="142" t="s">
        <v>135</v>
      </c>
      <c r="C184" s="144"/>
      <c r="D184" s="163">
        <v>0</v>
      </c>
      <c r="E184" s="141"/>
      <c r="F184" s="141"/>
    </row>
    <row r="185" spans="2:6" ht="15.75" thickBot="1">
      <c r="B185" s="142" t="s">
        <v>140</v>
      </c>
      <c r="C185" s="144"/>
      <c r="D185" s="141"/>
      <c r="E185" s="141"/>
      <c r="F185" s="141"/>
    </row>
    <row r="186" spans="2:6" ht="22.5" customHeight="1" thickBot="1">
      <c r="B186" s="142" t="s">
        <v>141</v>
      </c>
      <c r="C186" s="144"/>
      <c r="D186" s="141"/>
      <c r="E186" s="141"/>
      <c r="F186" s="141"/>
    </row>
    <row r="187" spans="2:6" ht="15.75" thickBot="1">
      <c r="B187" s="142" t="s">
        <v>142</v>
      </c>
      <c r="C187" s="144"/>
      <c r="D187" s="141"/>
      <c r="E187" s="141"/>
      <c r="F187" s="141"/>
    </row>
    <row r="188" spans="2:6" ht="15.75" thickBot="1">
      <c r="B188" s="161" t="s">
        <v>143</v>
      </c>
      <c r="C188" s="144">
        <f>C178+C183</f>
        <v>0</v>
      </c>
      <c r="D188" s="144">
        <f t="shared" ref="D188:F188" si="23">D178+D183</f>
        <v>0</v>
      </c>
      <c r="E188" s="144">
        <f t="shared" si="23"/>
        <v>0</v>
      </c>
      <c r="F188" s="144">
        <f t="shared" si="23"/>
        <v>0</v>
      </c>
    </row>
    <row r="189" spans="2:6" ht="45.75" hidden="1" thickBot="1">
      <c r="B189" s="158" t="s">
        <v>63</v>
      </c>
      <c r="C189" s="164"/>
      <c r="D189" s="165" t="s">
        <v>137</v>
      </c>
      <c r="E189" s="166"/>
      <c r="F189" s="167"/>
    </row>
    <row r="190" spans="2:6" ht="17.25" hidden="1" customHeight="1">
      <c r="B190" s="127" t="s">
        <v>14</v>
      </c>
      <c r="C190" s="1782"/>
      <c r="D190" s="1783"/>
      <c r="E190" s="1783"/>
      <c r="F190" s="1784"/>
    </row>
    <row r="191" spans="2:6" ht="15.75" hidden="1" thickBot="1">
      <c r="B191" s="127" t="s">
        <v>15</v>
      </c>
      <c r="C191" s="1797"/>
      <c r="D191" s="1791"/>
      <c r="E191" s="1791"/>
      <c r="F191" s="1792"/>
    </row>
    <row r="192" spans="2:6" ht="12.75" hidden="1" customHeight="1">
      <c r="B192" s="1777"/>
      <c r="C192" s="133">
        <v>2018</v>
      </c>
      <c r="D192" s="133">
        <v>2019</v>
      </c>
      <c r="E192" s="133">
        <v>2020</v>
      </c>
      <c r="F192" s="133">
        <v>2021</v>
      </c>
    </row>
    <row r="193" spans="2:12" ht="9" hidden="1" customHeight="1">
      <c r="B193" s="1778"/>
      <c r="C193" s="134" t="s">
        <v>7</v>
      </c>
      <c r="D193" s="134" t="s">
        <v>8</v>
      </c>
      <c r="E193" s="134" t="s">
        <v>8</v>
      </c>
      <c r="F193" s="134" t="s">
        <v>8</v>
      </c>
    </row>
    <row r="194" spans="2:12" ht="15.75" hidden="1" thickBot="1">
      <c r="B194" s="127" t="s">
        <v>16</v>
      </c>
      <c r="C194" s="127"/>
      <c r="D194" s="127"/>
      <c r="E194" s="127"/>
      <c r="F194" s="127"/>
    </row>
    <row r="195" spans="2:12" ht="15.75" hidden="1" thickBot="1">
      <c r="B195" s="127" t="s">
        <v>17</v>
      </c>
      <c r="C195" s="136">
        <f>C213</f>
        <v>0</v>
      </c>
      <c r="D195" s="136">
        <f t="shared" ref="D195:F195" si="24">D213</f>
        <v>0</v>
      </c>
      <c r="E195" s="136">
        <f t="shared" si="24"/>
        <v>0</v>
      </c>
      <c r="F195" s="136">
        <f t="shared" si="24"/>
        <v>0</v>
      </c>
    </row>
    <row r="196" spans="2:12" ht="15.75" hidden="1" thickBot="1">
      <c r="B196" s="127" t="s">
        <v>18</v>
      </c>
      <c r="C196" s="136" t="e">
        <f>C195/C194</f>
        <v>#DIV/0!</v>
      </c>
      <c r="D196" s="136" t="e">
        <f t="shared" ref="D196:F196" si="25">D195/D194</f>
        <v>#DIV/0!</v>
      </c>
      <c r="E196" s="136" t="e">
        <f t="shared" si="25"/>
        <v>#DIV/0!</v>
      </c>
      <c r="F196" s="136" t="e">
        <f t="shared" si="25"/>
        <v>#DIV/0!</v>
      </c>
    </row>
    <row r="197" spans="2:12" ht="15.75" hidden="1" thickBot="1">
      <c r="B197" s="127" t="s">
        <v>19</v>
      </c>
      <c r="C197" s="137" t="s">
        <v>20</v>
      </c>
      <c r="D197" s="138" t="e">
        <f>D194/C194-1</f>
        <v>#DIV/0!</v>
      </c>
      <c r="E197" s="138" t="e">
        <f t="shared" ref="E197:F199" si="26">E194/D194-1</f>
        <v>#DIV/0!</v>
      </c>
      <c r="F197" s="138" t="e">
        <f t="shared" si="26"/>
        <v>#DIV/0!</v>
      </c>
      <c r="H197" s="139"/>
      <c r="I197" s="139"/>
      <c r="J197" s="139"/>
      <c r="K197" s="139"/>
      <c r="L197" s="139"/>
    </row>
    <row r="198" spans="2:12" ht="15.75" hidden="1" thickBot="1">
      <c r="B198" s="127" t="s">
        <v>21</v>
      </c>
      <c r="C198" s="137" t="s">
        <v>20</v>
      </c>
      <c r="D198" s="138" t="e">
        <f>D195/C195-1</f>
        <v>#DIV/0!</v>
      </c>
      <c r="E198" s="138" t="e">
        <f t="shared" si="26"/>
        <v>#DIV/0!</v>
      </c>
      <c r="F198" s="138" t="e">
        <f t="shared" si="26"/>
        <v>#DIV/0!</v>
      </c>
    </row>
    <row r="199" spans="2:12" ht="15.75" hidden="1" thickBot="1">
      <c r="B199" s="127" t="s">
        <v>22</v>
      </c>
      <c r="C199" s="137" t="s">
        <v>20</v>
      </c>
      <c r="D199" s="138" t="e">
        <f>D196/C196-1</f>
        <v>#DIV/0!</v>
      </c>
      <c r="E199" s="138" t="e">
        <f t="shared" si="26"/>
        <v>#DIV/0!</v>
      </c>
      <c r="F199" s="138" t="e">
        <f t="shared" si="26"/>
        <v>#DIV/0!</v>
      </c>
    </row>
    <row r="200" spans="2:12" ht="15.75" hidden="1" thickBot="1">
      <c r="B200" s="1768" t="s">
        <v>149</v>
      </c>
      <c r="C200" s="1769"/>
      <c r="D200" s="1769"/>
      <c r="E200" s="1769"/>
      <c r="F200" s="1770"/>
    </row>
    <row r="201" spans="2:12" ht="12.75" hidden="1" customHeight="1">
      <c r="B201" s="1777"/>
      <c r="C201" s="133">
        <v>2018</v>
      </c>
      <c r="D201" s="133">
        <v>2019</v>
      </c>
      <c r="E201" s="133">
        <v>2020</v>
      </c>
      <c r="F201" s="133">
        <v>2021</v>
      </c>
    </row>
    <row r="202" spans="2:12" ht="9" hidden="1" customHeight="1">
      <c r="B202" s="1778"/>
      <c r="C202" s="134" t="s">
        <v>7</v>
      </c>
      <c r="D202" s="134" t="s">
        <v>8</v>
      </c>
      <c r="E202" s="134" t="s">
        <v>8</v>
      </c>
      <c r="F202" s="134" t="s">
        <v>8</v>
      </c>
    </row>
    <row r="203" spans="2:12" ht="15.75" hidden="1" thickBot="1">
      <c r="B203" s="140" t="s">
        <v>41</v>
      </c>
      <c r="C203" s="141">
        <f>C204+C205+C206+C207</f>
        <v>0</v>
      </c>
      <c r="D203" s="141">
        <f t="shared" ref="D203:F203" si="27">D204+D205+D206+D207</f>
        <v>0</v>
      </c>
      <c r="E203" s="141">
        <f t="shared" si="27"/>
        <v>0</v>
      </c>
      <c r="F203" s="141">
        <f t="shared" si="27"/>
        <v>0</v>
      </c>
    </row>
    <row r="204" spans="2:12" ht="15.75" hidden="1" thickBot="1">
      <c r="B204" s="142" t="s">
        <v>135</v>
      </c>
      <c r="C204" s="141"/>
      <c r="D204" s="141"/>
      <c r="E204" s="141"/>
      <c r="F204" s="141"/>
    </row>
    <row r="205" spans="2:12" ht="15.75" hidden="1" thickBot="1">
      <c r="B205" s="142" t="s">
        <v>140</v>
      </c>
      <c r="C205" s="141"/>
      <c r="D205" s="141"/>
      <c r="E205" s="141"/>
      <c r="F205" s="141"/>
    </row>
    <row r="206" spans="2:12" ht="15.75" hidden="1" thickBot="1">
      <c r="B206" s="142" t="s">
        <v>141</v>
      </c>
      <c r="C206" s="141"/>
      <c r="D206" s="141"/>
      <c r="E206" s="141"/>
      <c r="F206" s="141"/>
    </row>
    <row r="207" spans="2:12" ht="15.75" hidden="1" thickBot="1">
      <c r="B207" s="142" t="s">
        <v>142</v>
      </c>
      <c r="C207" s="141"/>
      <c r="D207" s="141"/>
      <c r="E207" s="141"/>
      <c r="F207" s="141"/>
    </row>
    <row r="208" spans="2:12" ht="15.75" hidden="1" thickBot="1">
      <c r="B208" s="140" t="s">
        <v>42</v>
      </c>
      <c r="C208" s="144">
        <f>C209+C210+C211+C212</f>
        <v>0</v>
      </c>
      <c r="D208" s="144">
        <f t="shared" ref="D208:F208" si="28">D209+D210+D211+D212</f>
        <v>0</v>
      </c>
      <c r="E208" s="144">
        <f t="shared" si="28"/>
        <v>0</v>
      </c>
      <c r="F208" s="144">
        <f t="shared" si="28"/>
        <v>0</v>
      </c>
    </row>
    <row r="209" spans="2:12" ht="15.75" hidden="1" thickBot="1">
      <c r="B209" s="142" t="s">
        <v>135</v>
      </c>
      <c r="C209" s="144"/>
      <c r="D209" s="141"/>
      <c r="E209" s="141"/>
      <c r="F209" s="141"/>
    </row>
    <row r="210" spans="2:12" ht="15.75" hidden="1" thickBot="1">
      <c r="B210" s="142" t="s">
        <v>140</v>
      </c>
      <c r="C210" s="144"/>
      <c r="D210" s="141"/>
      <c r="E210" s="141"/>
      <c r="F210" s="141"/>
    </row>
    <row r="211" spans="2:12" ht="15.75" hidden="1" thickBot="1">
      <c r="B211" s="142" t="s">
        <v>141</v>
      </c>
      <c r="C211" s="144"/>
      <c r="D211" s="141"/>
      <c r="E211" s="141"/>
      <c r="F211" s="141"/>
    </row>
    <row r="212" spans="2:12" ht="15.75" hidden="1" thickBot="1">
      <c r="B212" s="142" t="s">
        <v>142</v>
      </c>
      <c r="C212" s="144"/>
      <c r="D212" s="141"/>
      <c r="E212" s="141"/>
      <c r="F212" s="141"/>
    </row>
    <row r="213" spans="2:12" ht="15.75" hidden="1" thickBot="1">
      <c r="B213" s="148" t="s">
        <v>150</v>
      </c>
      <c r="C213" s="144">
        <f>C203+C208</f>
        <v>0</v>
      </c>
      <c r="D213" s="144">
        <f t="shared" ref="D213:F213" si="29">D203+D208</f>
        <v>0</v>
      </c>
      <c r="E213" s="144">
        <f t="shared" si="29"/>
        <v>0</v>
      </c>
      <c r="F213" s="144">
        <f t="shared" si="29"/>
        <v>0</v>
      </c>
    </row>
    <row r="214" spans="2:12" ht="21.75" customHeight="1" thickBot="1">
      <c r="B214" s="168" t="s">
        <v>43</v>
      </c>
      <c r="C214" s="1933" t="s">
        <v>1998</v>
      </c>
      <c r="D214" s="1935"/>
      <c r="E214" s="1935"/>
      <c r="F214" s="1936"/>
    </row>
    <row r="215" spans="2:12" ht="35.25" customHeight="1" thickBot="1">
      <c r="B215" s="158" t="s">
        <v>105</v>
      </c>
      <c r="C215" s="726" t="s">
        <v>1998</v>
      </c>
      <c r="D215" s="165" t="s">
        <v>137</v>
      </c>
      <c r="E215" s="727" t="s">
        <v>1999</v>
      </c>
      <c r="F215" s="167"/>
    </row>
    <row r="216" spans="2:12" ht="57.75" customHeight="1" thickBot="1">
      <c r="B216" s="127" t="s">
        <v>14</v>
      </c>
      <c r="C216" s="1830" t="s">
        <v>2000</v>
      </c>
      <c r="D216" s="1887"/>
      <c r="E216" s="1887"/>
      <c r="F216" s="1888"/>
    </row>
    <row r="217" spans="2:12" ht="15.75" thickBot="1">
      <c r="B217" s="127" t="s">
        <v>15</v>
      </c>
      <c r="C217" s="1817" t="s">
        <v>245</v>
      </c>
      <c r="D217" s="1791"/>
      <c r="E217" s="1791"/>
      <c r="F217" s="1792"/>
    </row>
    <row r="218" spans="2:12" ht="12.75" customHeight="1">
      <c r="B218" s="1777"/>
      <c r="C218" s="121">
        <v>2022</v>
      </c>
      <c r="D218" s="121">
        <v>2023</v>
      </c>
      <c r="E218" s="121">
        <v>2024</v>
      </c>
      <c r="F218" s="121">
        <v>2025</v>
      </c>
    </row>
    <row r="219" spans="2:12" ht="9" customHeight="1" thickBot="1">
      <c r="B219" s="1778"/>
      <c r="C219" s="134" t="s">
        <v>7</v>
      </c>
      <c r="D219" s="134" t="s">
        <v>8</v>
      </c>
      <c r="E219" s="134" t="s">
        <v>8</v>
      </c>
      <c r="F219" s="134" t="s">
        <v>8</v>
      </c>
    </row>
    <row r="220" spans="2:12" ht="15.75" thickBot="1">
      <c r="B220" s="127" t="s">
        <v>16</v>
      </c>
      <c r="C220" s="728">
        <v>17</v>
      </c>
      <c r="D220" s="137">
        <v>0</v>
      </c>
      <c r="E220" s="137">
        <v>0</v>
      </c>
      <c r="F220" s="127">
        <v>0</v>
      </c>
    </row>
    <row r="221" spans="2:12" ht="15.75" thickBot="1">
      <c r="B221" s="127" t="s">
        <v>17</v>
      </c>
      <c r="C221" s="136">
        <f>C239</f>
        <v>800</v>
      </c>
      <c r="D221" s="136">
        <f t="shared" ref="D221:F221" si="30">D239</f>
        <v>0</v>
      </c>
      <c r="E221" s="136">
        <f t="shared" si="30"/>
        <v>0</v>
      </c>
      <c r="F221" s="136">
        <f t="shared" si="30"/>
        <v>0</v>
      </c>
    </row>
    <row r="222" spans="2:12" ht="15.75" thickBot="1">
      <c r="B222" s="127" t="s">
        <v>18</v>
      </c>
      <c r="C222" s="136">
        <f>C221/C220</f>
        <v>47.058823529411768</v>
      </c>
      <c r="D222" s="136" t="e">
        <f t="shared" ref="D222:F222" si="31">D221/D220</f>
        <v>#DIV/0!</v>
      </c>
      <c r="E222" s="136" t="e">
        <f t="shared" si="31"/>
        <v>#DIV/0!</v>
      </c>
      <c r="F222" s="136" t="e">
        <f t="shared" si="31"/>
        <v>#DIV/0!</v>
      </c>
    </row>
    <row r="223" spans="2:12" ht="15.75" thickBot="1">
      <c r="B223" s="127" t="s">
        <v>19</v>
      </c>
      <c r="C223" s="137" t="s">
        <v>20</v>
      </c>
      <c r="D223" s="138">
        <f>D220/C220-1</f>
        <v>-1</v>
      </c>
      <c r="E223" s="138" t="e">
        <f t="shared" ref="E223:F225" si="32">E220/D220-1</f>
        <v>#DIV/0!</v>
      </c>
      <c r="F223" s="138" t="e">
        <f t="shared" si="32"/>
        <v>#DIV/0!</v>
      </c>
      <c r="H223" s="139"/>
      <c r="I223" s="139"/>
      <c r="J223" s="139"/>
      <c r="K223" s="139"/>
      <c r="L223" s="139"/>
    </row>
    <row r="224" spans="2:12" ht="15.75" thickBot="1">
      <c r="B224" s="127" t="s">
        <v>21</v>
      </c>
      <c r="C224" s="137" t="s">
        <v>20</v>
      </c>
      <c r="D224" s="138">
        <f>D221/C221-1</f>
        <v>-1</v>
      </c>
      <c r="E224" s="138" t="e">
        <f t="shared" si="32"/>
        <v>#DIV/0!</v>
      </c>
      <c r="F224" s="138" t="e">
        <f t="shared" si="32"/>
        <v>#DIV/0!</v>
      </c>
    </row>
    <row r="225" spans="2:6" ht="15.75" thickBot="1">
      <c r="B225" s="127" t="s">
        <v>22</v>
      </c>
      <c r="C225" s="137" t="s">
        <v>20</v>
      </c>
      <c r="D225" s="138" t="e">
        <f>D222/C222-1</f>
        <v>#DIV/0!</v>
      </c>
      <c r="E225" s="138" t="e">
        <f t="shared" si="32"/>
        <v>#DIV/0!</v>
      </c>
      <c r="F225" s="138" t="e">
        <f t="shared" si="32"/>
        <v>#DIV/0!</v>
      </c>
    </row>
    <row r="226" spans="2:6" ht="15.75" thickBot="1">
      <c r="B226" s="1768" t="s">
        <v>99</v>
      </c>
      <c r="C226" s="1769"/>
      <c r="D226" s="1769"/>
      <c r="E226" s="1769"/>
      <c r="F226" s="1770"/>
    </row>
    <row r="227" spans="2:6" ht="12.75" customHeight="1">
      <c r="B227" s="1777"/>
      <c r="C227" s="121">
        <v>2022</v>
      </c>
      <c r="D227" s="121">
        <v>2023</v>
      </c>
      <c r="E227" s="121">
        <v>2024</v>
      </c>
      <c r="F227" s="121">
        <v>2025</v>
      </c>
    </row>
    <row r="228" spans="2:6" ht="9" customHeight="1" thickBot="1">
      <c r="B228" s="1778"/>
      <c r="C228" s="134" t="s">
        <v>7</v>
      </c>
      <c r="D228" s="134" t="s">
        <v>8</v>
      </c>
      <c r="E228" s="134" t="s">
        <v>8</v>
      </c>
      <c r="F228" s="134" t="s">
        <v>8</v>
      </c>
    </row>
    <row r="229" spans="2:6" ht="15.75" thickBot="1">
      <c r="B229" s="140" t="s">
        <v>41</v>
      </c>
      <c r="C229" s="141">
        <f>C230+C231+C232+C233</f>
        <v>0</v>
      </c>
      <c r="D229" s="141">
        <f t="shared" ref="D229:F229" si="33">D230+D231+D232+D233</f>
        <v>0</v>
      </c>
      <c r="E229" s="141">
        <f t="shared" si="33"/>
        <v>0</v>
      </c>
      <c r="F229" s="141">
        <f t="shared" si="33"/>
        <v>0</v>
      </c>
    </row>
    <row r="230" spans="2:6" ht="15.75" thickBot="1">
      <c r="B230" s="142" t="s">
        <v>135</v>
      </c>
      <c r="C230" s="141"/>
      <c r="D230" s="141"/>
      <c r="E230" s="141"/>
      <c r="F230" s="141"/>
    </row>
    <row r="231" spans="2:6" ht="15.75" thickBot="1">
      <c r="B231" s="142" t="s">
        <v>140</v>
      </c>
      <c r="C231" s="141"/>
      <c r="D231" s="141"/>
      <c r="E231" s="141"/>
      <c r="F231" s="141"/>
    </row>
    <row r="232" spans="2:6" ht="15.75" thickBot="1">
      <c r="B232" s="142" t="s">
        <v>141</v>
      </c>
      <c r="C232" s="141"/>
      <c r="D232" s="141"/>
      <c r="E232" s="141"/>
      <c r="F232" s="141"/>
    </row>
    <row r="233" spans="2:6" ht="15.75" thickBot="1">
      <c r="B233" s="142" t="s">
        <v>142</v>
      </c>
      <c r="C233" s="141"/>
      <c r="D233" s="141"/>
      <c r="E233" s="141"/>
      <c r="F233" s="141"/>
    </row>
    <row r="234" spans="2:6" ht="15.75" thickBot="1">
      <c r="B234" s="140" t="s">
        <v>42</v>
      </c>
      <c r="C234" s="144">
        <f>C235+C236+C237+C238</f>
        <v>800</v>
      </c>
      <c r="D234" s="144">
        <f t="shared" ref="D234:F234" si="34">D235+D236+D237+D238</f>
        <v>0</v>
      </c>
      <c r="E234" s="144">
        <f t="shared" si="34"/>
        <v>0</v>
      </c>
      <c r="F234" s="144">
        <f t="shared" si="34"/>
        <v>0</v>
      </c>
    </row>
    <row r="235" spans="2:6" ht="15.75" thickBot="1">
      <c r="B235" s="142" t="s">
        <v>135</v>
      </c>
      <c r="C235" s="144">
        <v>800</v>
      </c>
      <c r="D235" s="144">
        <v>0</v>
      </c>
      <c r="E235" s="144">
        <v>0</v>
      </c>
      <c r="F235" s="144"/>
    </row>
    <row r="236" spans="2:6" ht="15.75" thickBot="1">
      <c r="B236" s="142" t="s">
        <v>140</v>
      </c>
      <c r="C236" s="144"/>
      <c r="D236" s="144"/>
      <c r="E236" s="144"/>
      <c r="F236" s="144"/>
    </row>
    <row r="237" spans="2:6" ht="15.75" thickBot="1">
      <c r="B237" s="142" t="s">
        <v>141</v>
      </c>
      <c r="C237" s="144"/>
      <c r="D237" s="144"/>
      <c r="E237" s="144"/>
      <c r="F237" s="144"/>
    </row>
    <row r="238" spans="2:6" ht="15.75" thickBot="1">
      <c r="B238" s="142" t="s">
        <v>142</v>
      </c>
      <c r="C238" s="144"/>
      <c r="D238" s="144"/>
      <c r="E238" s="144"/>
      <c r="F238" s="144"/>
    </row>
    <row r="239" spans="2:6" ht="15.75" thickBot="1">
      <c r="B239" s="148" t="s">
        <v>47</v>
      </c>
      <c r="C239" s="144">
        <f>C229+C234</f>
        <v>800</v>
      </c>
      <c r="D239" s="144">
        <f t="shared" ref="D239:F239" si="35">D229+D234</f>
        <v>0</v>
      </c>
      <c r="E239" s="144">
        <f t="shared" si="35"/>
        <v>0</v>
      </c>
      <c r="F239" s="144">
        <f t="shared" si="35"/>
        <v>0</v>
      </c>
    </row>
    <row r="240" spans="2:6" ht="15.75" thickBot="1">
      <c r="B240" s="1788" t="s">
        <v>44</v>
      </c>
      <c r="C240" s="1789"/>
      <c r="D240" s="1789"/>
      <c r="E240" s="1789"/>
      <c r="F240" s="1790"/>
    </row>
    <row r="241" spans="2:12" ht="15.75" customHeight="1" thickBot="1">
      <c r="B241" s="1788" t="s">
        <v>45</v>
      </c>
      <c r="C241" s="1789"/>
      <c r="D241" s="1789"/>
      <c r="E241" s="1789"/>
      <c r="F241" s="1790"/>
    </row>
    <row r="242" spans="2:12" ht="25.5" customHeight="1" thickBot="1">
      <c r="B242" s="158" t="s">
        <v>48</v>
      </c>
      <c r="C242" s="1933" t="s">
        <v>1264</v>
      </c>
      <c r="D242" s="1934"/>
      <c r="E242" s="1935"/>
      <c r="F242" s="1936"/>
    </row>
    <row r="243" spans="2:12" ht="37.5" customHeight="1" thickBot="1">
      <c r="B243" s="158" t="s">
        <v>65</v>
      </c>
      <c r="C243" s="158" t="s">
        <v>1265</v>
      </c>
      <c r="D243" s="162" t="s">
        <v>137</v>
      </c>
      <c r="E243" s="1839" t="s">
        <v>1266</v>
      </c>
      <c r="F243" s="1840"/>
      <c r="H243" s="1798" t="s">
        <v>138</v>
      </c>
      <c r="I243" s="1799"/>
      <c r="J243" s="1799"/>
      <c r="K243" s="1799"/>
      <c r="L243" s="1800"/>
    </row>
    <row r="244" spans="2:12" ht="12.75" customHeight="1" thickBot="1">
      <c r="B244" s="160"/>
      <c r="C244" s="1807"/>
      <c r="D244" s="1808"/>
      <c r="E244" s="1809"/>
      <c r="F244" s="1810"/>
      <c r="H244" s="1801"/>
      <c r="I244" s="1802"/>
      <c r="J244" s="1802"/>
      <c r="K244" s="1802"/>
      <c r="L244" s="1803"/>
    </row>
    <row r="245" spans="2:12" ht="83.25" customHeight="1" thickBot="1">
      <c r="B245" s="127" t="s">
        <v>14</v>
      </c>
      <c r="C245" s="1782" t="s">
        <v>2001</v>
      </c>
      <c r="D245" s="1783"/>
      <c r="E245" s="1783"/>
      <c r="F245" s="1784"/>
      <c r="H245" s="1804"/>
      <c r="I245" s="1805"/>
      <c r="J245" s="1805"/>
      <c r="K245" s="1805"/>
      <c r="L245" s="1806"/>
    </row>
    <row r="246" spans="2:12" ht="15.75" thickBot="1">
      <c r="B246" s="127" t="s">
        <v>15</v>
      </c>
      <c r="C246" s="1797" t="s">
        <v>1267</v>
      </c>
      <c r="D246" s="1791"/>
      <c r="E246" s="1791"/>
      <c r="F246" s="1792"/>
    </row>
    <row r="247" spans="2:12" ht="12.75" customHeight="1">
      <c r="B247" s="1777"/>
      <c r="C247" s="121">
        <v>2022</v>
      </c>
      <c r="D247" s="121">
        <v>2023</v>
      </c>
      <c r="E247" s="121">
        <v>2024</v>
      </c>
      <c r="F247" s="121">
        <v>2025</v>
      </c>
    </row>
    <row r="248" spans="2:12" ht="9" customHeight="1" thickBot="1">
      <c r="B248" s="1778"/>
      <c r="C248" s="134" t="s">
        <v>7</v>
      </c>
      <c r="D248" s="134" t="s">
        <v>8</v>
      </c>
      <c r="E248" s="134" t="s">
        <v>8</v>
      </c>
      <c r="F248" s="134" t="s">
        <v>8</v>
      </c>
    </row>
    <row r="249" spans="2:12" ht="15.75" thickBot="1">
      <c r="B249" s="127" t="s">
        <v>16</v>
      </c>
      <c r="C249" s="136">
        <v>1</v>
      </c>
      <c r="D249" s="136">
        <v>1</v>
      </c>
      <c r="E249" s="136">
        <v>1</v>
      </c>
      <c r="F249" s="136">
        <v>1</v>
      </c>
    </row>
    <row r="250" spans="2:12" ht="15.75" thickBot="1">
      <c r="B250" s="127" t="s">
        <v>17</v>
      </c>
      <c r="C250" s="136">
        <v>7253</v>
      </c>
      <c r="D250" s="136">
        <v>5000</v>
      </c>
      <c r="E250" s="136">
        <v>5000</v>
      </c>
      <c r="F250" s="136">
        <v>5000</v>
      </c>
    </row>
    <row r="251" spans="2:12" ht="15.75" thickBot="1">
      <c r="B251" s="127" t="s">
        <v>18</v>
      </c>
      <c r="C251" s="136">
        <f>C250/C249</f>
        <v>7253</v>
      </c>
      <c r="D251" s="136">
        <f t="shared" ref="D251:F251" si="36">D250/D249</f>
        <v>5000</v>
      </c>
      <c r="E251" s="136">
        <f t="shared" si="36"/>
        <v>5000</v>
      </c>
      <c r="F251" s="136">
        <f t="shared" si="36"/>
        <v>5000</v>
      </c>
    </row>
    <row r="252" spans="2:12" ht="15.75" thickBot="1">
      <c r="B252" s="127" t="s">
        <v>19</v>
      </c>
      <c r="C252" s="137" t="s">
        <v>20</v>
      </c>
      <c r="D252" s="138">
        <f>D249/C249-1</f>
        <v>0</v>
      </c>
      <c r="E252" s="138">
        <f t="shared" ref="E252:F254" si="37">E249/D249-1</f>
        <v>0</v>
      </c>
      <c r="F252" s="138">
        <f t="shared" si="37"/>
        <v>0</v>
      </c>
      <c r="H252" s="139"/>
      <c r="I252" s="139"/>
      <c r="J252" s="139"/>
      <c r="K252" s="139"/>
      <c r="L252" s="139"/>
    </row>
    <row r="253" spans="2:12" ht="15.75" thickBot="1">
      <c r="B253" s="127" t="s">
        <v>21</v>
      </c>
      <c r="C253" s="137" t="s">
        <v>20</v>
      </c>
      <c r="D253" s="138">
        <f>D250/C250-1</f>
        <v>-0.31063008410312976</v>
      </c>
      <c r="E253" s="138">
        <f t="shared" si="37"/>
        <v>0</v>
      </c>
      <c r="F253" s="138">
        <f t="shared" si="37"/>
        <v>0</v>
      </c>
    </row>
    <row r="254" spans="2:12" ht="15.75" thickBot="1">
      <c r="B254" s="127" t="s">
        <v>22</v>
      </c>
      <c r="C254" s="137" t="s">
        <v>20</v>
      </c>
      <c r="D254" s="138">
        <f>D251/C251-1</f>
        <v>-0.31063008410312976</v>
      </c>
      <c r="E254" s="138">
        <f t="shared" si="37"/>
        <v>0</v>
      </c>
      <c r="F254" s="138">
        <f t="shared" si="37"/>
        <v>0</v>
      </c>
    </row>
    <row r="255" spans="2:12" ht="15.75" thickBot="1">
      <c r="B255" s="1768" t="s">
        <v>100</v>
      </c>
      <c r="C255" s="1769"/>
      <c r="D255" s="1769"/>
      <c r="E255" s="1769"/>
      <c r="F255" s="1770"/>
    </row>
    <row r="256" spans="2:12" ht="12.75" customHeight="1">
      <c r="B256" s="1777"/>
      <c r="C256" s="121">
        <v>2022</v>
      </c>
      <c r="D256" s="121">
        <v>2023</v>
      </c>
      <c r="E256" s="121">
        <v>2024</v>
      </c>
      <c r="F256" s="121">
        <v>2025</v>
      </c>
    </row>
    <row r="257" spans="2:6" ht="9" customHeight="1" thickBot="1">
      <c r="B257" s="1778"/>
      <c r="C257" s="134" t="s">
        <v>7</v>
      </c>
      <c r="D257" s="134" t="s">
        <v>8</v>
      </c>
      <c r="E257" s="134" t="s">
        <v>8</v>
      </c>
      <c r="F257" s="134" t="s">
        <v>8</v>
      </c>
    </row>
    <row r="258" spans="2:6" ht="15.75" thickBot="1">
      <c r="B258" s="140" t="s">
        <v>41</v>
      </c>
      <c r="C258" s="141">
        <f>C259+C260+C261+C262</f>
        <v>7253</v>
      </c>
      <c r="D258" s="141">
        <f t="shared" ref="D258:F258" si="38">D259+D260+D261+D262</f>
        <v>5000</v>
      </c>
      <c r="E258" s="141">
        <f t="shared" si="38"/>
        <v>5000</v>
      </c>
      <c r="F258" s="141">
        <f t="shared" si="38"/>
        <v>5000</v>
      </c>
    </row>
    <row r="259" spans="2:6" ht="15.75" thickBot="1">
      <c r="B259" s="142" t="s">
        <v>135</v>
      </c>
      <c r="C259" s="144">
        <v>7253</v>
      </c>
      <c r="D259" s="141">
        <v>5000</v>
      </c>
      <c r="E259" s="144">
        <v>5000</v>
      </c>
      <c r="F259" s="144">
        <v>5000</v>
      </c>
    </row>
    <row r="260" spans="2:6" ht="15.75" thickBot="1">
      <c r="B260" s="142" t="s">
        <v>140</v>
      </c>
      <c r="C260" s="141"/>
      <c r="D260" s="141"/>
      <c r="E260" s="141"/>
      <c r="F260" s="141"/>
    </row>
    <row r="261" spans="2:6" ht="15.75" thickBot="1">
      <c r="B261" s="142" t="s">
        <v>141</v>
      </c>
      <c r="C261" s="141"/>
      <c r="D261" s="141"/>
      <c r="E261" s="141"/>
      <c r="F261" s="141"/>
    </row>
    <row r="262" spans="2:6" ht="15.75" thickBot="1">
      <c r="B262" s="142" t="s">
        <v>142</v>
      </c>
      <c r="C262" s="141"/>
      <c r="D262" s="141"/>
      <c r="E262" s="141"/>
      <c r="F262" s="141"/>
    </row>
    <row r="263" spans="2:6" ht="15.75" thickBot="1">
      <c r="B263" s="140" t="s">
        <v>42</v>
      </c>
      <c r="C263" s="144">
        <f>C264+C265+C266+C267</f>
        <v>0</v>
      </c>
      <c r="D263" s="144">
        <f t="shared" ref="D263:F263" si="39">D264+D265+D266+D267</f>
        <v>0</v>
      </c>
      <c r="E263" s="144">
        <f t="shared" si="39"/>
        <v>0</v>
      </c>
      <c r="F263" s="144">
        <f t="shared" si="39"/>
        <v>0</v>
      </c>
    </row>
    <row r="264" spans="2:6" ht="15.75" thickBot="1">
      <c r="B264" s="142" t="s">
        <v>135</v>
      </c>
      <c r="C264" s="144"/>
      <c r="D264" s="141"/>
      <c r="E264" s="144"/>
      <c r="F264" s="144"/>
    </row>
    <row r="265" spans="2:6" ht="15.75" thickBot="1">
      <c r="B265" s="142" t="s">
        <v>140</v>
      </c>
      <c r="C265" s="144"/>
      <c r="D265" s="141"/>
      <c r="E265" s="141"/>
      <c r="F265" s="141"/>
    </row>
    <row r="266" spans="2:6" ht="15.75" thickBot="1">
      <c r="B266" s="142" t="s">
        <v>141</v>
      </c>
      <c r="C266" s="144"/>
      <c r="D266" s="141"/>
      <c r="E266" s="141"/>
      <c r="F266" s="141"/>
    </row>
    <row r="267" spans="2:6" ht="15.75" thickBot="1">
      <c r="B267" s="142" t="s">
        <v>142</v>
      </c>
      <c r="C267" s="144"/>
      <c r="D267" s="141"/>
      <c r="E267" s="141"/>
      <c r="F267" s="141"/>
    </row>
    <row r="268" spans="2:6" ht="15.75" thickBot="1">
      <c r="B268" s="161" t="s">
        <v>30</v>
      </c>
      <c r="C268" s="144">
        <f>C258+C263</f>
        <v>7253</v>
      </c>
      <c r="D268" s="144">
        <f t="shared" ref="D268:F268" si="40">D258+D263</f>
        <v>5000</v>
      </c>
      <c r="E268" s="144">
        <f t="shared" si="40"/>
        <v>5000</v>
      </c>
      <c r="F268" s="144">
        <f t="shared" si="40"/>
        <v>5000</v>
      </c>
    </row>
    <row r="269" spans="2:6" ht="26.25" customHeight="1" thickBot="1">
      <c r="B269" s="168" t="s">
        <v>43</v>
      </c>
      <c r="C269" s="1937" t="s">
        <v>2002</v>
      </c>
      <c r="D269" s="1938"/>
      <c r="E269" s="1938"/>
      <c r="F269" s="1939"/>
    </row>
    <row r="270" spans="2:6" ht="39.75" customHeight="1" thickBot="1">
      <c r="B270" s="158" t="s">
        <v>32</v>
      </c>
      <c r="C270" s="422" t="s">
        <v>2003</v>
      </c>
      <c r="D270" s="165" t="s">
        <v>137</v>
      </c>
      <c r="E270" s="1785" t="s">
        <v>1268</v>
      </c>
      <c r="F270" s="1787"/>
    </row>
    <row r="271" spans="2:6" ht="34.5" customHeight="1" thickBot="1">
      <c r="B271" s="127" t="s">
        <v>14</v>
      </c>
      <c r="C271" s="1830" t="s">
        <v>2004</v>
      </c>
      <c r="D271" s="1887"/>
      <c r="E271" s="1887"/>
      <c r="F271" s="1888"/>
    </row>
    <row r="272" spans="2:6" ht="15.75" thickBot="1">
      <c r="B272" s="127" t="s">
        <v>15</v>
      </c>
      <c r="C272" s="1797" t="s">
        <v>1269</v>
      </c>
      <c r="D272" s="1791"/>
      <c r="E272" s="1791"/>
      <c r="F272" s="1792"/>
    </row>
    <row r="273" spans="2:12" ht="12.75" customHeight="1">
      <c r="B273" s="1777"/>
      <c r="C273" s="121">
        <v>2022</v>
      </c>
      <c r="D273" s="121">
        <v>2023</v>
      </c>
      <c r="E273" s="121">
        <v>2024</v>
      </c>
      <c r="F273" s="121">
        <v>2025</v>
      </c>
    </row>
    <row r="274" spans="2:12" ht="9" customHeight="1" thickBot="1">
      <c r="B274" s="1778"/>
      <c r="C274" s="134" t="s">
        <v>7</v>
      </c>
      <c r="D274" s="134" t="s">
        <v>8</v>
      </c>
      <c r="E274" s="134" t="s">
        <v>8</v>
      </c>
      <c r="F274" s="134" t="s">
        <v>8</v>
      </c>
    </row>
    <row r="275" spans="2:12" ht="15.75" thickBot="1">
      <c r="B275" s="127" t="s">
        <v>16</v>
      </c>
      <c r="C275" s="137">
        <v>1</v>
      </c>
      <c r="D275" s="137"/>
      <c r="E275" s="137"/>
      <c r="F275" s="137"/>
    </row>
    <row r="276" spans="2:12" ht="15.75" thickBot="1">
      <c r="B276" s="127" t="s">
        <v>17</v>
      </c>
      <c r="C276" s="136">
        <v>6000</v>
      </c>
      <c r="D276" s="136">
        <v>0</v>
      </c>
      <c r="E276" s="136">
        <v>0</v>
      </c>
      <c r="F276" s="136">
        <v>0</v>
      </c>
    </row>
    <row r="277" spans="2:12" ht="15.75" thickBot="1">
      <c r="B277" s="127" t="s">
        <v>18</v>
      </c>
      <c r="C277" s="136">
        <f>C276/C275</f>
        <v>6000</v>
      </c>
      <c r="D277" s="136" t="e">
        <f t="shared" ref="D277:F277" si="41">D276/D275</f>
        <v>#DIV/0!</v>
      </c>
      <c r="E277" s="136" t="e">
        <f t="shared" si="41"/>
        <v>#DIV/0!</v>
      </c>
      <c r="F277" s="136" t="e">
        <f t="shared" si="41"/>
        <v>#DIV/0!</v>
      </c>
    </row>
    <row r="278" spans="2:12" ht="15.75" thickBot="1">
      <c r="B278" s="127" t="s">
        <v>19</v>
      </c>
      <c r="C278" s="137" t="s">
        <v>20</v>
      </c>
      <c r="D278" s="138">
        <f>D275/C275-1</f>
        <v>-1</v>
      </c>
      <c r="E278" s="138" t="e">
        <f t="shared" ref="E278:F280" si="42">E275/D275-1</f>
        <v>#DIV/0!</v>
      </c>
      <c r="F278" s="138" t="e">
        <f t="shared" si="42"/>
        <v>#DIV/0!</v>
      </c>
      <c r="H278" s="139"/>
      <c r="I278" s="139"/>
      <c r="J278" s="139"/>
      <c r="K278" s="139"/>
      <c r="L278" s="139"/>
    </row>
    <row r="279" spans="2:12" ht="15.75" thickBot="1">
      <c r="B279" s="127" t="s">
        <v>21</v>
      </c>
      <c r="C279" s="137" t="s">
        <v>20</v>
      </c>
      <c r="D279" s="138">
        <f>D276/C276-1</f>
        <v>-1</v>
      </c>
      <c r="E279" s="138" t="e">
        <f t="shared" si="42"/>
        <v>#DIV/0!</v>
      </c>
      <c r="F279" s="138" t="e">
        <f t="shared" si="42"/>
        <v>#DIV/0!</v>
      </c>
    </row>
    <row r="280" spans="2:12" ht="15.75" thickBot="1">
      <c r="B280" s="127" t="s">
        <v>22</v>
      </c>
      <c r="C280" s="137" t="s">
        <v>20</v>
      </c>
      <c r="D280" s="138" t="e">
        <f>D277/C277-1</f>
        <v>#DIV/0!</v>
      </c>
      <c r="E280" s="138" t="e">
        <f t="shared" si="42"/>
        <v>#DIV/0!</v>
      </c>
      <c r="F280" s="138" t="e">
        <f t="shared" si="42"/>
        <v>#DIV/0!</v>
      </c>
    </row>
    <row r="281" spans="2:12" ht="15.75" thickBot="1">
      <c r="B281" s="1768" t="s">
        <v>116</v>
      </c>
      <c r="C281" s="1769"/>
      <c r="D281" s="1769"/>
      <c r="E281" s="1769"/>
      <c r="F281" s="1770"/>
    </row>
    <row r="282" spans="2:12" ht="12.75" customHeight="1">
      <c r="B282" s="1777"/>
      <c r="C282" s="121">
        <v>2022</v>
      </c>
      <c r="D282" s="121">
        <v>2023</v>
      </c>
      <c r="E282" s="121">
        <v>2024</v>
      </c>
      <c r="F282" s="121">
        <v>2025</v>
      </c>
    </row>
    <row r="283" spans="2:12" ht="12" customHeight="1" thickBot="1">
      <c r="B283" s="1778"/>
      <c r="C283" s="134" t="s">
        <v>7</v>
      </c>
      <c r="D283" s="134" t="s">
        <v>8</v>
      </c>
      <c r="E283" s="134" t="s">
        <v>8</v>
      </c>
      <c r="F283" s="134" t="s">
        <v>8</v>
      </c>
    </row>
    <row r="284" spans="2:12" ht="15.75" thickBot="1">
      <c r="B284" s="140" t="s">
        <v>41</v>
      </c>
      <c r="C284" s="141">
        <f>C285+C286+C287+C288</f>
        <v>6000</v>
      </c>
      <c r="D284" s="141">
        <f t="shared" ref="D284:F284" si="43">D285+D286+D287+D288</f>
        <v>0</v>
      </c>
      <c r="E284" s="141">
        <f t="shared" si="43"/>
        <v>0</v>
      </c>
      <c r="F284" s="141">
        <f t="shared" si="43"/>
        <v>0</v>
      </c>
    </row>
    <row r="285" spans="2:12" ht="15.75" thickBot="1">
      <c r="B285" s="142" t="s">
        <v>135</v>
      </c>
      <c r="C285" s="141">
        <v>6000</v>
      </c>
      <c r="D285" s="141"/>
      <c r="E285" s="141"/>
      <c r="F285" s="141"/>
    </row>
    <row r="286" spans="2:12" ht="15.75" thickBot="1">
      <c r="B286" s="142" t="s">
        <v>140</v>
      </c>
      <c r="C286" s="141"/>
      <c r="D286" s="141"/>
      <c r="E286" s="141"/>
      <c r="F286" s="141"/>
    </row>
    <row r="287" spans="2:12" ht="15.75" thickBot="1">
      <c r="B287" s="142" t="s">
        <v>141</v>
      </c>
      <c r="C287" s="141"/>
      <c r="D287" s="141"/>
      <c r="E287" s="141"/>
      <c r="F287" s="141"/>
    </row>
    <row r="288" spans="2:12" ht="15.75" thickBot="1">
      <c r="B288" s="142" t="s">
        <v>142</v>
      </c>
      <c r="C288" s="141"/>
      <c r="D288" s="141"/>
      <c r="E288" s="141"/>
      <c r="F288" s="141"/>
    </row>
    <row r="289" spans="2:6" ht="15.75" thickBot="1">
      <c r="B289" s="140" t="s">
        <v>42</v>
      </c>
      <c r="C289" s="144">
        <f>C290+C291+C292+C293</f>
        <v>0</v>
      </c>
      <c r="D289" s="144">
        <f t="shared" ref="D289:F289" si="44">D290+D291+D292+D293</f>
        <v>0</v>
      </c>
      <c r="E289" s="144">
        <f t="shared" si="44"/>
        <v>0</v>
      </c>
      <c r="F289" s="144">
        <f t="shared" si="44"/>
        <v>0</v>
      </c>
    </row>
    <row r="290" spans="2:6" ht="15.75" thickBot="1">
      <c r="B290" s="142" t="s">
        <v>135</v>
      </c>
      <c r="C290" s="144"/>
      <c r="D290" s="141"/>
      <c r="E290" s="141"/>
      <c r="F290" s="141"/>
    </row>
    <row r="291" spans="2:6" ht="15.75" thickBot="1">
      <c r="B291" s="142" t="s">
        <v>140</v>
      </c>
      <c r="C291" s="144"/>
      <c r="D291" s="141"/>
      <c r="E291" s="141"/>
      <c r="F291" s="141"/>
    </row>
    <row r="292" spans="2:6" ht="15.75" thickBot="1">
      <c r="B292" s="142" t="s">
        <v>141</v>
      </c>
      <c r="C292" s="144"/>
      <c r="D292" s="141"/>
      <c r="E292" s="141"/>
      <c r="F292" s="141"/>
    </row>
    <row r="293" spans="2:6" ht="15.75" thickBot="1">
      <c r="B293" s="142" t="s">
        <v>142</v>
      </c>
      <c r="C293" s="144"/>
      <c r="D293" s="141"/>
      <c r="E293" s="141"/>
      <c r="F293" s="141"/>
    </row>
    <row r="294" spans="2:6" ht="15.75" thickBot="1">
      <c r="B294" s="161" t="s">
        <v>143</v>
      </c>
      <c r="C294" s="144">
        <f>C284+C289</f>
        <v>6000</v>
      </c>
      <c r="D294" s="144">
        <f t="shared" ref="D294:F294" si="45">D284+D289</f>
        <v>0</v>
      </c>
      <c r="E294" s="144">
        <f t="shared" si="45"/>
        <v>0</v>
      </c>
      <c r="F294" s="144">
        <f t="shared" si="45"/>
        <v>0</v>
      </c>
    </row>
    <row r="295" spans="2:6" ht="18" customHeight="1" thickBot="1">
      <c r="B295" s="168" t="s">
        <v>43</v>
      </c>
      <c r="C295" s="1837" t="s">
        <v>1270</v>
      </c>
      <c r="D295" s="1839"/>
      <c r="E295" s="1839"/>
      <c r="F295" s="1840"/>
    </row>
    <row r="296" spans="2:6" ht="45.75" thickBot="1">
      <c r="B296" s="158" t="s">
        <v>63</v>
      </c>
      <c r="C296" s="422" t="s">
        <v>1270</v>
      </c>
      <c r="D296" s="165" t="s">
        <v>137</v>
      </c>
      <c r="E296" s="1785" t="s">
        <v>1271</v>
      </c>
      <c r="F296" s="1787"/>
    </row>
    <row r="297" spans="2:6" ht="24" customHeight="1" thickBot="1">
      <c r="B297" s="127" t="s">
        <v>14</v>
      </c>
      <c r="C297" s="1782" t="s">
        <v>1272</v>
      </c>
      <c r="D297" s="1783"/>
      <c r="E297" s="1783"/>
      <c r="F297" s="1784"/>
    </row>
    <row r="298" spans="2:6" ht="15.75" thickBot="1">
      <c r="B298" s="127" t="s">
        <v>15</v>
      </c>
      <c r="C298" s="1797" t="s">
        <v>1273</v>
      </c>
      <c r="D298" s="1791"/>
      <c r="E298" s="1791"/>
      <c r="F298" s="1792"/>
    </row>
    <row r="299" spans="2:6">
      <c r="B299" s="1777"/>
      <c r="C299" s="121">
        <v>2022</v>
      </c>
      <c r="D299" s="121">
        <v>2023</v>
      </c>
      <c r="E299" s="121">
        <v>2024</v>
      </c>
      <c r="F299" s="121">
        <v>2025</v>
      </c>
    </row>
    <row r="300" spans="2:6" ht="15.75" thickBot="1">
      <c r="B300" s="1778"/>
      <c r="C300" s="134" t="s">
        <v>7</v>
      </c>
      <c r="D300" s="134" t="s">
        <v>8</v>
      </c>
      <c r="E300" s="134" t="s">
        <v>8</v>
      </c>
      <c r="F300" s="134" t="s">
        <v>8</v>
      </c>
    </row>
    <row r="301" spans="2:6" ht="15.75" thickBot="1">
      <c r="B301" s="127" t="s">
        <v>16</v>
      </c>
      <c r="C301" s="137">
        <v>5</v>
      </c>
      <c r="D301" s="127"/>
      <c r="E301" s="127"/>
      <c r="F301" s="127"/>
    </row>
    <row r="302" spans="2:6" ht="15.75" thickBot="1">
      <c r="B302" s="127" t="s">
        <v>17</v>
      </c>
      <c r="C302" s="136">
        <v>26219</v>
      </c>
      <c r="D302" s="136">
        <f t="shared" ref="D302:F302" si="46">D320</f>
        <v>0</v>
      </c>
      <c r="E302" s="136">
        <f t="shared" si="46"/>
        <v>0</v>
      </c>
      <c r="F302" s="136">
        <f t="shared" si="46"/>
        <v>0</v>
      </c>
    </row>
    <row r="303" spans="2:6" ht="15.75" thickBot="1">
      <c r="B303" s="127" t="s">
        <v>18</v>
      </c>
      <c r="C303" s="136">
        <f>C302/C301</f>
        <v>5243.8</v>
      </c>
      <c r="D303" s="136" t="e">
        <f t="shared" ref="D303:F303" si="47">D302/D301</f>
        <v>#DIV/0!</v>
      </c>
      <c r="E303" s="136" t="e">
        <f t="shared" si="47"/>
        <v>#DIV/0!</v>
      </c>
      <c r="F303" s="136" t="e">
        <f t="shared" si="47"/>
        <v>#DIV/0!</v>
      </c>
    </row>
    <row r="304" spans="2:6" ht="15.75" thickBot="1">
      <c r="B304" s="127" t="s">
        <v>19</v>
      </c>
      <c r="C304" s="137" t="s">
        <v>20</v>
      </c>
      <c r="D304" s="138">
        <f>D301/C301-1</f>
        <v>-1</v>
      </c>
      <c r="E304" s="138" t="e">
        <f t="shared" ref="E304:F306" si="48">E301/D301-1</f>
        <v>#DIV/0!</v>
      </c>
      <c r="F304" s="138" t="e">
        <f t="shared" si="48"/>
        <v>#DIV/0!</v>
      </c>
    </row>
    <row r="305" spans="2:6" ht="15.75" thickBot="1">
      <c r="B305" s="127" t="s">
        <v>21</v>
      </c>
      <c r="C305" s="137" t="s">
        <v>20</v>
      </c>
      <c r="D305" s="138">
        <f>D302/C302-1</f>
        <v>-1</v>
      </c>
      <c r="E305" s="138" t="e">
        <f t="shared" si="48"/>
        <v>#DIV/0!</v>
      </c>
      <c r="F305" s="138" t="e">
        <f t="shared" si="48"/>
        <v>#DIV/0!</v>
      </c>
    </row>
    <row r="306" spans="2:6" ht="15.75" thickBot="1">
      <c r="B306" s="127" t="s">
        <v>22</v>
      </c>
      <c r="C306" s="137" t="s">
        <v>20</v>
      </c>
      <c r="D306" s="138" t="e">
        <f>D303/C303-1</f>
        <v>#DIV/0!</v>
      </c>
      <c r="E306" s="138" t="e">
        <f t="shared" si="48"/>
        <v>#DIV/0!</v>
      </c>
      <c r="F306" s="138" t="e">
        <f t="shared" si="48"/>
        <v>#DIV/0!</v>
      </c>
    </row>
    <row r="307" spans="2:6" ht="15.75" thickBot="1">
      <c r="B307" s="1768" t="s">
        <v>180</v>
      </c>
      <c r="C307" s="1769"/>
      <c r="D307" s="1769"/>
      <c r="E307" s="1769"/>
      <c r="F307" s="1770"/>
    </row>
    <row r="308" spans="2:6">
      <c r="B308" s="1777"/>
      <c r="C308" s="121">
        <v>2022</v>
      </c>
      <c r="D308" s="121">
        <v>2023</v>
      </c>
      <c r="E308" s="121">
        <v>2024</v>
      </c>
      <c r="F308" s="121">
        <v>2025</v>
      </c>
    </row>
    <row r="309" spans="2:6" ht="15.75" thickBot="1">
      <c r="B309" s="1778"/>
      <c r="C309" s="134" t="s">
        <v>7</v>
      </c>
      <c r="D309" s="134" t="s">
        <v>8</v>
      </c>
      <c r="E309" s="134" t="s">
        <v>8</v>
      </c>
      <c r="F309" s="134" t="s">
        <v>8</v>
      </c>
    </row>
    <row r="310" spans="2:6" ht="15.75" thickBot="1">
      <c r="B310" s="140" t="s">
        <v>41</v>
      </c>
      <c r="C310" s="163">
        <f>C311+C312+C313+C314</f>
        <v>26219</v>
      </c>
      <c r="D310" s="141">
        <f t="shared" ref="D310:F310" si="49">D311+D312+D313+D314</f>
        <v>0</v>
      </c>
      <c r="E310" s="141">
        <f t="shared" si="49"/>
        <v>0</v>
      </c>
      <c r="F310" s="141">
        <f t="shared" si="49"/>
        <v>0</v>
      </c>
    </row>
    <row r="311" spans="2:6" ht="15.75" thickBot="1">
      <c r="B311" s="142" t="s">
        <v>135</v>
      </c>
      <c r="C311" s="163">
        <v>26219</v>
      </c>
      <c r="D311" s="141"/>
      <c r="E311" s="141"/>
      <c r="F311" s="141"/>
    </row>
    <row r="312" spans="2:6" ht="15.75" thickBot="1">
      <c r="B312" s="142" t="s">
        <v>140</v>
      </c>
      <c r="C312" s="141"/>
      <c r="D312" s="141"/>
      <c r="E312" s="141"/>
      <c r="F312" s="141"/>
    </row>
    <row r="313" spans="2:6" ht="15.75" thickBot="1">
      <c r="B313" s="142" t="s">
        <v>141</v>
      </c>
      <c r="C313" s="141"/>
      <c r="D313" s="141"/>
      <c r="E313" s="141"/>
      <c r="F313" s="141"/>
    </row>
    <row r="314" spans="2:6" ht="15.75" thickBot="1">
      <c r="B314" s="142" t="s">
        <v>142</v>
      </c>
      <c r="C314" s="141"/>
      <c r="D314" s="141"/>
      <c r="E314" s="141"/>
      <c r="F314" s="141"/>
    </row>
    <row r="315" spans="2:6" ht="15.75" thickBot="1">
      <c r="B315" s="140" t="s">
        <v>42</v>
      </c>
      <c r="C315" s="144">
        <f>C316+C317+C318+C319</f>
        <v>0</v>
      </c>
      <c r="D315" s="144">
        <f t="shared" ref="D315:F315" si="50">D316+D317+D318+D319</f>
        <v>0</v>
      </c>
      <c r="E315" s="144">
        <f t="shared" si="50"/>
        <v>0</v>
      </c>
      <c r="F315" s="144">
        <f t="shared" si="50"/>
        <v>0</v>
      </c>
    </row>
    <row r="316" spans="2:6" ht="15.75" thickBot="1">
      <c r="B316" s="142" t="s">
        <v>135</v>
      </c>
      <c r="C316" s="144"/>
      <c r="D316" s="141"/>
      <c r="E316" s="141"/>
      <c r="F316" s="141"/>
    </row>
    <row r="317" spans="2:6" ht="15.75" thickBot="1">
      <c r="B317" s="142" t="s">
        <v>140</v>
      </c>
      <c r="C317" s="144"/>
      <c r="D317" s="141"/>
      <c r="E317" s="141"/>
      <c r="F317" s="141"/>
    </row>
    <row r="318" spans="2:6" ht="15.75" thickBot="1">
      <c r="B318" s="142" t="s">
        <v>141</v>
      </c>
      <c r="C318" s="144"/>
      <c r="D318" s="141"/>
      <c r="E318" s="141"/>
      <c r="F318" s="141"/>
    </row>
    <row r="319" spans="2:6" ht="15.75" thickBot="1">
      <c r="B319" s="142" t="s">
        <v>142</v>
      </c>
      <c r="C319" s="144"/>
      <c r="D319" s="141"/>
      <c r="E319" s="141"/>
      <c r="F319" s="141"/>
    </row>
    <row r="320" spans="2:6" ht="15.75" thickBot="1">
      <c r="B320" s="148" t="s">
        <v>145</v>
      </c>
      <c r="C320" s="144">
        <f>C310+C315</f>
        <v>26219</v>
      </c>
      <c r="D320" s="144">
        <f t="shared" ref="D320:F320" si="51">D310+D315</f>
        <v>0</v>
      </c>
      <c r="E320" s="144">
        <f t="shared" si="51"/>
        <v>0</v>
      </c>
      <c r="F320" s="144">
        <f t="shared" si="51"/>
        <v>0</v>
      </c>
    </row>
    <row r="321" spans="2:12" ht="30" customHeight="1" thickBot="1">
      <c r="B321" s="168" t="s">
        <v>43</v>
      </c>
      <c r="C321" s="1940" t="s">
        <v>3058</v>
      </c>
      <c r="D321" s="1941"/>
      <c r="E321" s="1941"/>
      <c r="F321" s="1942"/>
    </row>
    <row r="322" spans="2:12" ht="59.25" customHeight="1" thickBot="1">
      <c r="B322" s="158" t="s">
        <v>63</v>
      </c>
      <c r="C322" s="422" t="s">
        <v>3058</v>
      </c>
      <c r="D322" s="165" t="s">
        <v>137</v>
      </c>
      <c r="E322" s="1785"/>
      <c r="F322" s="1787"/>
    </row>
    <row r="323" spans="2:12" ht="34.5" customHeight="1" thickBot="1">
      <c r="B323" s="127" t="s">
        <v>14</v>
      </c>
      <c r="C323" s="1782" t="s">
        <v>3059</v>
      </c>
      <c r="D323" s="1783"/>
      <c r="E323" s="1783"/>
      <c r="F323" s="1784"/>
    </row>
    <row r="324" spans="2:12" ht="15.75" thickBot="1">
      <c r="B324" s="127" t="s">
        <v>15</v>
      </c>
      <c r="C324" s="1797" t="s">
        <v>3060</v>
      </c>
      <c r="D324" s="1791"/>
      <c r="E324" s="1791"/>
      <c r="F324" s="1792"/>
    </row>
    <row r="325" spans="2:12" ht="12.75" customHeight="1">
      <c r="B325" s="1777"/>
      <c r="C325" s="121">
        <v>2022</v>
      </c>
      <c r="D325" s="121">
        <v>2023</v>
      </c>
      <c r="E325" s="121">
        <v>2024</v>
      </c>
      <c r="F325" s="121">
        <v>2025</v>
      </c>
    </row>
    <row r="326" spans="2:12" ht="9" customHeight="1" thickBot="1">
      <c r="B326" s="1778"/>
      <c r="C326" s="134" t="s">
        <v>7</v>
      </c>
      <c r="D326" s="134" t="s">
        <v>8</v>
      </c>
      <c r="E326" s="134" t="s">
        <v>8</v>
      </c>
      <c r="F326" s="134" t="s">
        <v>8</v>
      </c>
    </row>
    <row r="327" spans="2:12" ht="15.75" thickBot="1">
      <c r="B327" s="127" t="s">
        <v>16</v>
      </c>
      <c r="C327" s="137"/>
      <c r="D327" s="137">
        <v>1</v>
      </c>
      <c r="E327" s="137">
        <v>1</v>
      </c>
      <c r="F327" s="137">
        <v>1</v>
      </c>
    </row>
    <row r="328" spans="2:12" ht="15.75" thickBot="1">
      <c r="B328" s="127" t="s">
        <v>17</v>
      </c>
      <c r="C328" s="136"/>
      <c r="D328" s="136">
        <v>4000</v>
      </c>
      <c r="E328" s="136">
        <v>4000</v>
      </c>
      <c r="F328" s="136">
        <v>4000</v>
      </c>
    </row>
    <row r="329" spans="2:12" ht="15.75" thickBot="1">
      <c r="B329" s="127" t="s">
        <v>18</v>
      </c>
      <c r="C329" s="136" t="e">
        <f>C328/C327</f>
        <v>#DIV/0!</v>
      </c>
      <c r="D329" s="136">
        <f t="shared" ref="D329:F329" si="52">D328/D327</f>
        <v>4000</v>
      </c>
      <c r="E329" s="136">
        <f t="shared" si="52"/>
        <v>4000</v>
      </c>
      <c r="F329" s="136">
        <f t="shared" si="52"/>
        <v>4000</v>
      </c>
    </row>
    <row r="330" spans="2:12" ht="15.75" thickBot="1">
      <c r="B330" s="127" t="s">
        <v>19</v>
      </c>
      <c r="C330" s="137" t="s">
        <v>20</v>
      </c>
      <c r="D330" s="138" t="e">
        <f>D327/C327-1</f>
        <v>#DIV/0!</v>
      </c>
      <c r="E330" s="138">
        <f t="shared" ref="E330:F332" si="53">E327/D327-1</f>
        <v>0</v>
      </c>
      <c r="F330" s="138">
        <f t="shared" si="53"/>
        <v>0</v>
      </c>
      <c r="H330" s="139"/>
      <c r="I330" s="139"/>
      <c r="J330" s="139"/>
      <c r="K330" s="139"/>
      <c r="L330" s="139"/>
    </row>
    <row r="331" spans="2:12" ht="15.75" thickBot="1">
      <c r="B331" s="127" t="s">
        <v>21</v>
      </c>
      <c r="C331" s="137" t="s">
        <v>20</v>
      </c>
      <c r="D331" s="138" t="e">
        <f>D328/C328-1</f>
        <v>#DIV/0!</v>
      </c>
      <c r="E331" s="138">
        <f t="shared" si="53"/>
        <v>0</v>
      </c>
      <c r="F331" s="138">
        <f t="shared" si="53"/>
        <v>0</v>
      </c>
    </row>
    <row r="332" spans="2:12" ht="15.75" thickBot="1">
      <c r="B332" s="127" t="s">
        <v>22</v>
      </c>
      <c r="C332" s="137" t="s">
        <v>20</v>
      </c>
      <c r="D332" s="138" t="e">
        <f>D329/C329-1</f>
        <v>#DIV/0!</v>
      </c>
      <c r="E332" s="138">
        <f t="shared" si="53"/>
        <v>0</v>
      </c>
      <c r="F332" s="138">
        <f t="shared" si="53"/>
        <v>0</v>
      </c>
    </row>
    <row r="333" spans="2:12" ht="21.75" customHeight="1" thickBot="1">
      <c r="B333" s="1768" t="s">
        <v>180</v>
      </c>
      <c r="C333" s="1769"/>
      <c r="D333" s="1769"/>
      <c r="E333" s="1769"/>
      <c r="F333" s="1770"/>
    </row>
    <row r="334" spans="2:12" ht="12.75" customHeight="1">
      <c r="B334" s="1777"/>
      <c r="C334" s="121">
        <v>2022</v>
      </c>
      <c r="D334" s="121">
        <v>2023</v>
      </c>
      <c r="E334" s="121">
        <v>2024</v>
      </c>
      <c r="F334" s="121">
        <v>2025</v>
      </c>
    </row>
    <row r="335" spans="2:12" ht="9" customHeight="1" thickBot="1">
      <c r="B335" s="1778"/>
      <c r="C335" s="134" t="s">
        <v>7</v>
      </c>
      <c r="D335" s="134" t="s">
        <v>8</v>
      </c>
      <c r="E335" s="134" t="s">
        <v>8</v>
      </c>
      <c r="F335" s="134" t="s">
        <v>8</v>
      </c>
    </row>
    <row r="336" spans="2:12" ht="15.75" thickBot="1">
      <c r="B336" s="140" t="s">
        <v>41</v>
      </c>
      <c r="C336" s="163">
        <f>C337+C338+C339+C340</f>
        <v>0</v>
      </c>
      <c r="D336" s="141">
        <f t="shared" ref="D336:F336" si="54">D337+D338+D339+D340</f>
        <v>0</v>
      </c>
      <c r="E336" s="141">
        <f t="shared" si="54"/>
        <v>0</v>
      </c>
      <c r="F336" s="141">
        <f t="shared" si="54"/>
        <v>0</v>
      </c>
    </row>
    <row r="337" spans="2:6" ht="15.75" thickBot="1">
      <c r="B337" s="142" t="s">
        <v>135</v>
      </c>
      <c r="C337" s="163"/>
      <c r="D337" s="141"/>
      <c r="E337" s="141"/>
      <c r="F337" s="141"/>
    </row>
    <row r="338" spans="2:6" ht="15.75" thickBot="1">
      <c r="B338" s="142" t="s">
        <v>140</v>
      </c>
      <c r="C338" s="141"/>
      <c r="D338" s="141"/>
      <c r="E338" s="141"/>
      <c r="F338" s="141"/>
    </row>
    <row r="339" spans="2:6" ht="15.75" thickBot="1">
      <c r="B339" s="142" t="s">
        <v>141</v>
      </c>
      <c r="C339" s="141"/>
      <c r="D339" s="141"/>
      <c r="E339" s="141"/>
      <c r="F339" s="141"/>
    </row>
    <row r="340" spans="2:6" ht="15.75" thickBot="1">
      <c r="B340" s="142" t="s">
        <v>142</v>
      </c>
      <c r="C340" s="141"/>
      <c r="D340" s="141"/>
      <c r="E340" s="141"/>
      <c r="F340" s="141"/>
    </row>
    <row r="341" spans="2:6" ht="15.75" thickBot="1">
      <c r="B341" s="140" t="s">
        <v>42</v>
      </c>
      <c r="C341" s="144">
        <f>C342+C343+C344+C345</f>
        <v>0</v>
      </c>
      <c r="D341" s="144">
        <f t="shared" ref="D341:F341" si="55">D342+D343+D344+D345</f>
        <v>4000</v>
      </c>
      <c r="E341" s="144">
        <f t="shared" si="55"/>
        <v>4000</v>
      </c>
      <c r="F341" s="144">
        <f t="shared" si="55"/>
        <v>4000</v>
      </c>
    </row>
    <row r="342" spans="2:6" ht="15.75" thickBot="1">
      <c r="B342" s="142" t="s">
        <v>135</v>
      </c>
      <c r="C342" s="144"/>
      <c r="D342" s="141">
        <v>4000</v>
      </c>
      <c r="E342" s="141">
        <v>4000</v>
      </c>
      <c r="F342" s="141">
        <v>4000</v>
      </c>
    </row>
    <row r="343" spans="2:6" ht="15.75" thickBot="1">
      <c r="B343" s="142" t="s">
        <v>140</v>
      </c>
      <c r="C343" s="144"/>
      <c r="D343" s="141"/>
      <c r="E343" s="141"/>
      <c r="F343" s="141"/>
    </row>
    <row r="344" spans="2:6" ht="15.75" thickBot="1">
      <c r="B344" s="142" t="s">
        <v>141</v>
      </c>
      <c r="C344" s="144"/>
      <c r="D344" s="141"/>
      <c r="E344" s="141"/>
      <c r="F344" s="141"/>
    </row>
    <row r="345" spans="2:6" ht="15.75" thickBot="1">
      <c r="B345" s="142" t="s">
        <v>142</v>
      </c>
      <c r="C345" s="144"/>
      <c r="D345" s="141"/>
      <c r="E345" s="141"/>
      <c r="F345" s="141"/>
    </row>
    <row r="346" spans="2:6" ht="19.5" customHeight="1" thickBot="1">
      <c r="B346" s="148" t="s">
        <v>145</v>
      </c>
      <c r="C346" s="144">
        <f>C336+C341</f>
        <v>0</v>
      </c>
      <c r="D346" s="144">
        <f t="shared" ref="D346:F346" si="56">D336+D341</f>
        <v>4000</v>
      </c>
      <c r="E346" s="144">
        <f t="shared" si="56"/>
        <v>4000</v>
      </c>
      <c r="F346" s="144">
        <f t="shared" si="56"/>
        <v>4000</v>
      </c>
    </row>
    <row r="347" spans="2:6" ht="12.75" hidden="1" customHeight="1">
      <c r="B347" s="1944"/>
      <c r="C347" s="121">
        <v>2022</v>
      </c>
      <c r="D347" s="121">
        <v>2023</v>
      </c>
      <c r="E347" s="121">
        <v>2024</v>
      </c>
      <c r="F347" s="121">
        <v>2025</v>
      </c>
    </row>
    <row r="348" spans="2:6" ht="9" hidden="1" customHeight="1">
      <c r="B348" s="1945"/>
      <c r="C348" s="729" t="s">
        <v>7</v>
      </c>
      <c r="D348" s="729" t="s">
        <v>8</v>
      </c>
      <c r="E348" s="729" t="s">
        <v>8</v>
      </c>
      <c r="F348" s="729" t="s">
        <v>8</v>
      </c>
    </row>
    <row r="349" spans="2:6" ht="15.75" hidden="1" thickBot="1">
      <c r="B349" s="730" t="s">
        <v>41</v>
      </c>
      <c r="C349" s="731">
        <f>C350+C351+C352+C353</f>
        <v>0</v>
      </c>
      <c r="D349" s="731">
        <f t="shared" ref="D349:F349" si="57">D350+D351+D352+D353</f>
        <v>0</v>
      </c>
      <c r="E349" s="731">
        <f t="shared" si="57"/>
        <v>0</v>
      </c>
      <c r="F349" s="731">
        <f t="shared" si="57"/>
        <v>0</v>
      </c>
    </row>
    <row r="350" spans="2:6" ht="15.75" hidden="1" thickBot="1">
      <c r="B350" s="732" t="s">
        <v>135</v>
      </c>
      <c r="C350" s="731"/>
      <c r="D350" s="731"/>
      <c r="E350" s="731"/>
      <c r="F350" s="731"/>
    </row>
    <row r="351" spans="2:6" ht="15.75" hidden="1" thickBot="1">
      <c r="B351" s="732" t="s">
        <v>140</v>
      </c>
      <c r="C351" s="731"/>
      <c r="D351" s="731"/>
      <c r="E351" s="731"/>
      <c r="F351" s="731"/>
    </row>
    <row r="352" spans="2:6" ht="15.75" hidden="1" thickBot="1">
      <c r="B352" s="732" t="s">
        <v>141</v>
      </c>
      <c r="C352" s="731"/>
      <c r="D352" s="731"/>
      <c r="E352" s="731"/>
      <c r="F352" s="731"/>
    </row>
    <row r="353" spans="2:6" ht="15.75" hidden="1" thickBot="1">
      <c r="B353" s="732" t="s">
        <v>142</v>
      </c>
      <c r="C353" s="731"/>
      <c r="D353" s="731"/>
      <c r="E353" s="731"/>
      <c r="F353" s="731"/>
    </row>
    <row r="354" spans="2:6" ht="15.75" hidden="1" thickBot="1">
      <c r="B354" s="730" t="s">
        <v>42</v>
      </c>
      <c r="C354" s="733">
        <f>C355+C356+C357+C358</f>
        <v>2756</v>
      </c>
      <c r="D354" s="733">
        <f t="shared" ref="D354:F354" si="58">D355+D356+D357+D358</f>
        <v>0</v>
      </c>
      <c r="E354" s="733">
        <f t="shared" si="58"/>
        <v>0</v>
      </c>
      <c r="F354" s="733">
        <f t="shared" si="58"/>
        <v>0</v>
      </c>
    </row>
    <row r="355" spans="2:6" ht="15.75" hidden="1" thickBot="1">
      <c r="B355" s="732" t="s">
        <v>135</v>
      </c>
      <c r="C355" s="733">
        <v>2756</v>
      </c>
      <c r="D355" s="733"/>
      <c r="E355" s="733"/>
      <c r="F355" s="733"/>
    </row>
    <row r="356" spans="2:6" ht="15.75" hidden="1" thickBot="1">
      <c r="B356" s="732" t="s">
        <v>140</v>
      </c>
      <c r="C356" s="733"/>
      <c r="D356" s="733"/>
      <c r="E356" s="733"/>
      <c r="F356" s="733"/>
    </row>
    <row r="357" spans="2:6" ht="15.75" hidden="1" thickBot="1">
      <c r="B357" s="732" t="s">
        <v>141</v>
      </c>
      <c r="C357" s="733"/>
      <c r="D357" s="733"/>
      <c r="E357" s="733"/>
      <c r="F357" s="733"/>
    </row>
    <row r="358" spans="2:6" ht="15.75" hidden="1" thickBot="1">
      <c r="B358" s="732" t="s">
        <v>142</v>
      </c>
      <c r="C358" s="733"/>
      <c r="D358" s="733"/>
      <c r="E358" s="733"/>
      <c r="F358" s="733"/>
    </row>
    <row r="359" spans="2:6" ht="15.75" hidden="1" thickBot="1">
      <c r="B359" s="734" t="s">
        <v>47</v>
      </c>
      <c r="C359" s="733">
        <f>C349+C354</f>
        <v>2756</v>
      </c>
      <c r="D359" s="733">
        <f t="shared" ref="D359:F359" si="59">D349+D354</f>
        <v>0</v>
      </c>
      <c r="E359" s="733">
        <f t="shared" si="59"/>
        <v>0</v>
      </c>
      <c r="F359" s="733">
        <f t="shared" si="59"/>
        <v>0</v>
      </c>
    </row>
    <row r="360" spans="2:6" ht="15.75" thickBot="1">
      <c r="B360" s="169"/>
      <c r="C360" s="170"/>
      <c r="D360" s="170"/>
      <c r="E360" s="170"/>
      <c r="F360" s="170"/>
    </row>
    <row r="361" spans="2:6" ht="38.25" customHeight="1" thickBot="1">
      <c r="B361" s="125" t="s">
        <v>49</v>
      </c>
      <c r="C361" s="171">
        <f>+C221+C145+C67+C30+C170+C104+C328+C276+C250+C195</f>
        <v>84222</v>
      </c>
      <c r="D361" s="171">
        <f>+D221+D145+D67+D30+D170+D104+D328+D276+D250+D195</f>
        <v>75490</v>
      </c>
      <c r="E361" s="171">
        <f t="shared" ref="E361:F361" si="60">+E221+E145+E67+E30+E170+E104+E328+E276+E250+E195</f>
        <v>75890</v>
      </c>
      <c r="F361" s="171">
        <f t="shared" si="60"/>
        <v>75890</v>
      </c>
    </row>
    <row r="362" spans="2:6" ht="25.5" customHeight="1" thickBot="1">
      <c r="B362" s="125" t="s">
        <v>50</v>
      </c>
      <c r="C362" s="171">
        <f>+C239+C213+C133+C96+C59+C346+C294+C268+C188+C163</f>
        <v>84222</v>
      </c>
      <c r="D362" s="171">
        <f>+D239+D213+D133+D96+D59+D346+D294+D268+D188+D163</f>
        <v>75490</v>
      </c>
      <c r="E362" s="171">
        <f>+E239+E213+E133+E96+E59+E346+E294+E268+E188+E163</f>
        <v>75890</v>
      </c>
      <c r="F362" s="171">
        <f>+F239+F213+F133+F96+F59+F346+F294+F268+F188+F163</f>
        <v>75890</v>
      </c>
    </row>
    <row r="363" spans="2:6" ht="18" customHeight="1" thickBot="1">
      <c r="B363" s="140" t="s">
        <v>23</v>
      </c>
      <c r="C363" s="172">
        <f>C364+C365</f>
        <v>37900</v>
      </c>
      <c r="D363" s="172">
        <f t="shared" ref="D363:F363" si="61">D364+D365</f>
        <v>38798</v>
      </c>
      <c r="E363" s="172">
        <f t="shared" si="61"/>
        <v>38798</v>
      </c>
      <c r="F363" s="172">
        <f t="shared" si="61"/>
        <v>38798</v>
      </c>
    </row>
    <row r="364" spans="2:6" ht="15.75" thickBot="1">
      <c r="B364" s="142" t="s">
        <v>135</v>
      </c>
      <c r="C364" s="144">
        <f t="shared" ref="C364:F365" si="62">C39+C76+C113</f>
        <v>37900</v>
      </c>
      <c r="D364" s="144">
        <f t="shared" si="62"/>
        <v>38798</v>
      </c>
      <c r="E364" s="144">
        <f t="shared" si="62"/>
        <v>38798</v>
      </c>
      <c r="F364" s="144">
        <f t="shared" si="62"/>
        <v>38798</v>
      </c>
    </row>
    <row r="365" spans="2:6" ht="15.75" thickBot="1">
      <c r="B365" s="142" t="s">
        <v>146</v>
      </c>
      <c r="C365" s="144">
        <f t="shared" si="62"/>
        <v>0</v>
      </c>
      <c r="D365" s="144">
        <f t="shared" si="62"/>
        <v>0</v>
      </c>
      <c r="E365" s="144">
        <f t="shared" si="62"/>
        <v>0</v>
      </c>
      <c r="F365" s="144">
        <f t="shared" si="62"/>
        <v>0</v>
      </c>
    </row>
    <row r="366" spans="2:6" ht="24.75" thickBot="1">
      <c r="B366" s="140" t="s">
        <v>24</v>
      </c>
      <c r="C366" s="172">
        <f>C367+C368</f>
        <v>6628</v>
      </c>
      <c r="D366" s="172">
        <f t="shared" ref="D366:F366" si="63">D367+D368</f>
        <v>7158</v>
      </c>
      <c r="E366" s="172">
        <f t="shared" si="63"/>
        <v>7158</v>
      </c>
      <c r="F366" s="172">
        <f t="shared" si="63"/>
        <v>7158</v>
      </c>
    </row>
    <row r="367" spans="2:6" ht="15.75" thickBot="1">
      <c r="B367" s="142" t="s">
        <v>135</v>
      </c>
      <c r="C367" s="141">
        <f>C42+C79+C116</f>
        <v>6628</v>
      </c>
      <c r="D367" s="141">
        <f>D42+D79+D116</f>
        <v>7158</v>
      </c>
      <c r="E367" s="141">
        <f>E42+E79+E116</f>
        <v>7158</v>
      </c>
      <c r="F367" s="141">
        <f>F42+F79+F116</f>
        <v>7158</v>
      </c>
    </row>
    <row r="368" spans="2:6" ht="15.75" thickBot="1">
      <c r="B368" s="142" t="s">
        <v>146</v>
      </c>
      <c r="C368" s="144">
        <f>C43+C80+C114</f>
        <v>0</v>
      </c>
      <c r="D368" s="144">
        <f>D43+D80+D114</f>
        <v>0</v>
      </c>
      <c r="E368" s="144">
        <f>E43+E80+E114</f>
        <v>0</v>
      </c>
      <c r="F368" s="144">
        <f>F43+F80+F114</f>
        <v>0</v>
      </c>
    </row>
    <row r="369" spans="2:10" ht="15.75" thickBot="1">
      <c r="B369" s="140" t="s">
        <v>25</v>
      </c>
      <c r="C369" s="172">
        <f>C370+C371</f>
        <v>24251</v>
      </c>
      <c r="D369" s="172">
        <f t="shared" ref="D369:F369" si="64">D370+D371</f>
        <v>12534</v>
      </c>
      <c r="E369" s="172">
        <f t="shared" si="64"/>
        <v>12934</v>
      </c>
      <c r="F369" s="172">
        <f t="shared" si="64"/>
        <v>12934</v>
      </c>
    </row>
    <row r="370" spans="2:10" ht="15.75" thickBot="1">
      <c r="B370" s="142" t="s">
        <v>135</v>
      </c>
      <c r="C370" s="144">
        <f t="shared" ref="C370:F371" si="65">C45+C82+C119</f>
        <v>24251</v>
      </c>
      <c r="D370" s="144">
        <f t="shared" si="65"/>
        <v>12534</v>
      </c>
      <c r="E370" s="144">
        <f t="shared" si="65"/>
        <v>12934</v>
      </c>
      <c r="F370" s="144">
        <f t="shared" si="65"/>
        <v>12934</v>
      </c>
    </row>
    <row r="371" spans="2:10" ht="15.75" thickBot="1">
      <c r="B371" s="142" t="s">
        <v>146</v>
      </c>
      <c r="C371" s="144">
        <f t="shared" si="65"/>
        <v>0</v>
      </c>
      <c r="D371" s="144">
        <f t="shared" si="65"/>
        <v>0</v>
      </c>
      <c r="E371" s="144">
        <f t="shared" si="65"/>
        <v>0</v>
      </c>
      <c r="F371" s="144">
        <f t="shared" si="65"/>
        <v>0</v>
      </c>
    </row>
    <row r="372" spans="2:10" ht="15.75" thickBot="1">
      <c r="B372" s="140" t="s">
        <v>26</v>
      </c>
      <c r="C372" s="172">
        <f>C373+C374</f>
        <v>0</v>
      </c>
      <c r="D372" s="172">
        <f t="shared" ref="D372:F372" si="66">D373+D374</f>
        <v>0</v>
      </c>
      <c r="E372" s="172">
        <f t="shared" si="66"/>
        <v>0</v>
      </c>
      <c r="F372" s="172">
        <f t="shared" si="66"/>
        <v>0</v>
      </c>
    </row>
    <row r="373" spans="2:10" ht="15.75" thickBot="1">
      <c r="B373" s="142" t="s">
        <v>135</v>
      </c>
      <c r="C373" s="141">
        <f t="shared" ref="C373:F374" si="67">C48+C85+C122</f>
        <v>0</v>
      </c>
      <c r="D373" s="141">
        <f t="shared" si="67"/>
        <v>0</v>
      </c>
      <c r="E373" s="141">
        <f t="shared" si="67"/>
        <v>0</v>
      </c>
      <c r="F373" s="141">
        <f t="shared" si="67"/>
        <v>0</v>
      </c>
    </row>
    <row r="374" spans="2:10" ht="15.75" thickBot="1">
      <c r="B374" s="142" t="s">
        <v>146</v>
      </c>
      <c r="C374" s="144">
        <f t="shared" si="67"/>
        <v>0</v>
      </c>
      <c r="D374" s="144">
        <f t="shared" si="67"/>
        <v>0</v>
      </c>
      <c r="E374" s="144">
        <f t="shared" si="67"/>
        <v>0</v>
      </c>
      <c r="F374" s="144">
        <f t="shared" si="67"/>
        <v>0</v>
      </c>
    </row>
    <row r="375" spans="2:10" ht="15.75" thickBot="1">
      <c r="B375" s="140" t="s">
        <v>27</v>
      </c>
      <c r="C375" s="172">
        <f>C376+C377</f>
        <v>0</v>
      </c>
      <c r="D375" s="172">
        <f t="shared" ref="D375:F375" si="68">D376+D377</f>
        <v>0</v>
      </c>
      <c r="E375" s="172">
        <f t="shared" si="68"/>
        <v>0</v>
      </c>
      <c r="F375" s="172">
        <f t="shared" si="68"/>
        <v>0</v>
      </c>
    </row>
    <row r="376" spans="2:10" ht="15.75" thickBot="1">
      <c r="B376" s="142" t="s">
        <v>135</v>
      </c>
      <c r="C376" s="141">
        <f t="shared" ref="C376:F377" si="69">C51+C88+C125</f>
        <v>0</v>
      </c>
      <c r="D376" s="141">
        <f t="shared" si="69"/>
        <v>0</v>
      </c>
      <c r="E376" s="141">
        <f t="shared" si="69"/>
        <v>0</v>
      </c>
      <c r="F376" s="141">
        <f t="shared" si="69"/>
        <v>0</v>
      </c>
    </row>
    <row r="377" spans="2:10" ht="15.75" thickBot="1">
      <c r="B377" s="142" t="s">
        <v>146</v>
      </c>
      <c r="C377" s="144">
        <f t="shared" si="69"/>
        <v>0</v>
      </c>
      <c r="D377" s="144">
        <f t="shared" si="69"/>
        <v>0</v>
      </c>
      <c r="E377" s="144">
        <f t="shared" si="69"/>
        <v>0</v>
      </c>
      <c r="F377" s="144">
        <f t="shared" si="69"/>
        <v>0</v>
      </c>
    </row>
    <row r="378" spans="2:10" ht="15.75" thickBot="1">
      <c r="B378" s="140" t="s">
        <v>28</v>
      </c>
      <c r="C378" s="172">
        <f>C379+C380</f>
        <v>0</v>
      </c>
      <c r="D378" s="172">
        <f>D379+D380</f>
        <v>0</v>
      </c>
      <c r="E378" s="172">
        <f t="shared" ref="E378:F378" si="70">E379+E380</f>
        <v>0</v>
      </c>
      <c r="F378" s="172">
        <f t="shared" si="70"/>
        <v>0</v>
      </c>
    </row>
    <row r="379" spans="2:10" ht="15.75" thickBot="1">
      <c r="B379" s="142" t="s">
        <v>135</v>
      </c>
      <c r="C379" s="141">
        <f t="shared" ref="C379:F380" si="71">C54+C91+C128</f>
        <v>0</v>
      </c>
      <c r="D379" s="141">
        <f t="shared" si="71"/>
        <v>0</v>
      </c>
      <c r="E379" s="141">
        <f t="shared" si="71"/>
        <v>0</v>
      </c>
      <c r="F379" s="141">
        <f t="shared" si="71"/>
        <v>0</v>
      </c>
    </row>
    <row r="380" spans="2:10" ht="15.75" thickBot="1">
      <c r="B380" s="142" t="s">
        <v>146</v>
      </c>
      <c r="C380" s="144">
        <f t="shared" si="71"/>
        <v>0</v>
      </c>
      <c r="D380" s="144">
        <f t="shared" si="71"/>
        <v>0</v>
      </c>
      <c r="E380" s="144">
        <f t="shared" si="71"/>
        <v>0</v>
      </c>
      <c r="F380" s="144">
        <f t="shared" si="71"/>
        <v>0</v>
      </c>
    </row>
    <row r="381" spans="2:10" ht="24.75" thickBot="1">
      <c r="B381" s="140" t="s">
        <v>29</v>
      </c>
      <c r="C381" s="172">
        <f>C93+C56</f>
        <v>190</v>
      </c>
      <c r="D381" s="172">
        <f>D93+D56</f>
        <v>0</v>
      </c>
      <c r="E381" s="172">
        <f>E93+E56</f>
        <v>0</v>
      </c>
      <c r="F381" s="172">
        <f>F93+F56</f>
        <v>0</v>
      </c>
      <c r="J381" s="139"/>
    </row>
    <row r="382" spans="2:10" ht="15.75" thickBot="1">
      <c r="B382" s="142" t="s">
        <v>135</v>
      </c>
      <c r="C382" s="141">
        <f t="shared" ref="C382:F383" si="72">C57+C94+C131</f>
        <v>190</v>
      </c>
      <c r="D382" s="141">
        <f t="shared" si="72"/>
        <v>0</v>
      </c>
      <c r="E382" s="141">
        <f t="shared" si="72"/>
        <v>0</v>
      </c>
      <c r="F382" s="141">
        <f t="shared" si="72"/>
        <v>0</v>
      </c>
    </row>
    <row r="383" spans="2:10" ht="15.75" thickBot="1">
      <c r="B383" s="142" t="s">
        <v>146</v>
      </c>
      <c r="C383" s="144">
        <f t="shared" si="72"/>
        <v>0</v>
      </c>
      <c r="D383" s="144">
        <f t="shared" si="72"/>
        <v>0</v>
      </c>
      <c r="E383" s="144">
        <f t="shared" si="72"/>
        <v>0</v>
      </c>
      <c r="F383" s="144">
        <f t="shared" si="72"/>
        <v>0</v>
      </c>
    </row>
    <row r="384" spans="2:10" ht="15.75" thickBot="1">
      <c r="B384" s="140" t="s">
        <v>51</v>
      </c>
      <c r="C384" s="172">
        <f>C385+C386+C387+C388</f>
        <v>13253</v>
      </c>
      <c r="D384" s="172">
        <f t="shared" ref="D384:F384" si="73">D385+D386+D387+D388</f>
        <v>5000</v>
      </c>
      <c r="E384" s="172">
        <f t="shared" si="73"/>
        <v>5000</v>
      </c>
      <c r="F384" s="172">
        <f t="shared" si="73"/>
        <v>5000</v>
      </c>
    </row>
    <row r="385" spans="1:11" ht="15.75" thickBot="1">
      <c r="B385" s="142" t="s">
        <v>135</v>
      </c>
      <c r="C385" s="141">
        <f>C154+C179+C204+C230+C259+C285+C337</f>
        <v>13253</v>
      </c>
      <c r="D385" s="141">
        <f t="shared" ref="D385:F385" si="74">D154+D179+D204+D230+D259+D285+D337</f>
        <v>5000</v>
      </c>
      <c r="E385" s="141">
        <f t="shared" si="74"/>
        <v>5000</v>
      </c>
      <c r="F385" s="141">
        <f t="shared" si="74"/>
        <v>5000</v>
      </c>
    </row>
    <row r="386" spans="1:11" ht="15.75" thickBot="1">
      <c r="B386" s="142" t="s">
        <v>147</v>
      </c>
      <c r="C386" s="141">
        <f t="shared" ref="C386:F388" si="75">C155+C180+C205+C231+C260+C286+C338+C351</f>
        <v>0</v>
      </c>
      <c r="D386" s="141">
        <f t="shared" si="75"/>
        <v>0</v>
      </c>
      <c r="E386" s="141">
        <f t="shared" si="75"/>
        <v>0</v>
      </c>
      <c r="F386" s="141">
        <f t="shared" si="75"/>
        <v>0</v>
      </c>
    </row>
    <row r="387" spans="1:11" ht="15.75" thickBot="1">
      <c r="B387" s="142" t="s">
        <v>141</v>
      </c>
      <c r="C387" s="141">
        <f t="shared" si="75"/>
        <v>0</v>
      </c>
      <c r="D387" s="141">
        <f t="shared" si="75"/>
        <v>0</v>
      </c>
      <c r="E387" s="141">
        <f t="shared" si="75"/>
        <v>0</v>
      </c>
      <c r="F387" s="141">
        <f t="shared" si="75"/>
        <v>0</v>
      </c>
    </row>
    <row r="388" spans="1:11" ht="15.75" thickBot="1">
      <c r="B388" s="142" t="s">
        <v>142</v>
      </c>
      <c r="C388" s="141">
        <f t="shared" si="75"/>
        <v>0</v>
      </c>
      <c r="D388" s="141">
        <f t="shared" si="75"/>
        <v>0</v>
      </c>
      <c r="E388" s="141">
        <f t="shared" si="75"/>
        <v>0</v>
      </c>
      <c r="F388" s="141">
        <f t="shared" si="75"/>
        <v>0</v>
      </c>
    </row>
    <row r="389" spans="1:11" ht="15.75" thickBot="1">
      <c r="B389" s="140" t="s">
        <v>52</v>
      </c>
      <c r="C389" s="172">
        <f>C390+C391+C392+C393</f>
        <v>2000</v>
      </c>
      <c r="D389" s="172">
        <f t="shared" ref="D389:F389" si="76">D390+D391+D392+D393</f>
        <v>12000</v>
      </c>
      <c r="E389" s="172">
        <f t="shared" si="76"/>
        <v>12000</v>
      </c>
      <c r="F389" s="172">
        <f t="shared" si="76"/>
        <v>12000</v>
      </c>
    </row>
    <row r="390" spans="1:11" ht="15.75" thickBot="1">
      <c r="B390" s="142" t="s">
        <v>135</v>
      </c>
      <c r="C390" s="141">
        <f>C159+C184+C209+C235+C264+C290+C342</f>
        <v>2000</v>
      </c>
      <c r="D390" s="141">
        <f>D159+D184+D209+D235+D264+D290+D342</f>
        <v>12000</v>
      </c>
      <c r="E390" s="141">
        <f t="shared" ref="E390:F390" si="77">E159+E184+E209+E235+E264+E290+E342</f>
        <v>12000</v>
      </c>
      <c r="F390" s="141">
        <f t="shared" si="77"/>
        <v>12000</v>
      </c>
    </row>
    <row r="391" spans="1:11" ht="15.75" thickBot="1">
      <c r="B391" s="142" t="s">
        <v>147</v>
      </c>
      <c r="C391" s="141">
        <f t="shared" ref="C391:F393" si="78">C160+C185+C210+C236+C265+C291+C343+C356</f>
        <v>0</v>
      </c>
      <c r="D391" s="141">
        <f t="shared" si="78"/>
        <v>0</v>
      </c>
      <c r="E391" s="141">
        <f t="shared" si="78"/>
        <v>0</v>
      </c>
      <c r="F391" s="141">
        <f t="shared" si="78"/>
        <v>0</v>
      </c>
    </row>
    <row r="392" spans="1:11" ht="15.75" thickBot="1">
      <c r="B392" s="142" t="s">
        <v>141</v>
      </c>
      <c r="C392" s="141">
        <f t="shared" si="78"/>
        <v>0</v>
      </c>
      <c r="D392" s="141">
        <f t="shared" si="78"/>
        <v>0</v>
      </c>
      <c r="E392" s="141">
        <f t="shared" si="78"/>
        <v>0</v>
      </c>
      <c r="F392" s="141">
        <f t="shared" si="78"/>
        <v>0</v>
      </c>
    </row>
    <row r="393" spans="1:11" ht="15.75" thickBot="1">
      <c r="B393" s="142" t="s">
        <v>142</v>
      </c>
      <c r="C393" s="141">
        <f t="shared" si="78"/>
        <v>0</v>
      </c>
      <c r="D393" s="141">
        <f t="shared" si="78"/>
        <v>0</v>
      </c>
      <c r="E393" s="141">
        <f t="shared" si="78"/>
        <v>0</v>
      </c>
      <c r="F393" s="141">
        <f t="shared" si="78"/>
        <v>0</v>
      </c>
    </row>
    <row r="394" spans="1:11" ht="15.75" thickBot="1">
      <c r="B394" s="149" t="s">
        <v>31</v>
      </c>
      <c r="C394" s="150">
        <f>IF(C362-C361=0,0,"Error")</f>
        <v>0</v>
      </c>
      <c r="D394" s="150">
        <f>IF(D362-D361=0,0,"Error")</f>
        <v>0</v>
      </c>
      <c r="E394" s="150">
        <f>IF(E362-E361=0,0,"Error")</f>
        <v>0</v>
      </c>
      <c r="F394" s="150">
        <f>IF(F362-F361=0,0,"Error")</f>
        <v>0</v>
      </c>
    </row>
    <row r="395" spans="1:11" ht="15.75" thickBot="1">
      <c r="B395" s="173"/>
      <c r="C395" s="174"/>
      <c r="D395" s="174"/>
      <c r="E395" s="174"/>
      <c r="F395" s="174"/>
    </row>
    <row r="396" spans="1:11" ht="24" customHeight="1">
      <c r="A396" s="1818" t="s">
        <v>3047</v>
      </c>
      <c r="B396" s="682" t="s">
        <v>284</v>
      </c>
      <c r="C396" s="683"/>
      <c r="D396" s="251"/>
      <c r="E396" s="1943" t="s">
        <v>3041</v>
      </c>
      <c r="F396" s="682" t="s">
        <v>284</v>
      </c>
      <c r="G396" s="683"/>
      <c r="K396" s="683"/>
    </row>
    <row r="397" spans="1:11">
      <c r="A397" s="1819"/>
      <c r="B397" s="685" t="s">
        <v>3042</v>
      </c>
      <c r="C397" s="686"/>
      <c r="D397" s="251"/>
      <c r="E397" s="1943"/>
      <c r="F397" s="685" t="s">
        <v>3042</v>
      </c>
      <c r="G397" s="686"/>
      <c r="K397" s="686"/>
    </row>
    <row r="398" spans="1:11" ht="19.5" customHeight="1" thickBot="1">
      <c r="A398" s="1820"/>
      <c r="B398" s="688" t="s">
        <v>283</v>
      </c>
      <c r="C398" s="689"/>
      <c r="D398" s="251"/>
      <c r="E398" s="1943"/>
      <c r="F398" s="688" t="s">
        <v>283</v>
      </c>
      <c r="G398" s="689"/>
      <c r="K398" s="689"/>
    </row>
    <row r="399" spans="1:11" ht="19.5" customHeight="1" thickBot="1">
      <c r="A399" s="602"/>
      <c r="B399" s="251"/>
      <c r="C399" s="251"/>
      <c r="D399" s="251"/>
      <c r="E399" s="602"/>
      <c r="F399" s="251"/>
      <c r="G399" s="251"/>
      <c r="I399" s="602"/>
      <c r="J399" s="251"/>
      <c r="K399" s="251"/>
    </row>
    <row r="400" spans="1:11" ht="19.5" customHeight="1">
      <c r="A400" s="602"/>
      <c r="B400" s="251"/>
      <c r="C400" s="1818" t="s">
        <v>3045</v>
      </c>
      <c r="D400" s="682" t="s">
        <v>284</v>
      </c>
      <c r="E400" s="735"/>
      <c r="F400" s="736"/>
      <c r="G400" s="251"/>
      <c r="I400" s="602"/>
      <c r="J400" s="251"/>
      <c r="K400" s="251"/>
    </row>
    <row r="401" spans="1:11" ht="19.5" customHeight="1">
      <c r="A401" s="602"/>
      <c r="B401" s="251"/>
      <c r="C401" s="1819"/>
      <c r="D401" s="685" t="s">
        <v>3042</v>
      </c>
      <c r="E401" s="737"/>
      <c r="F401" s="738"/>
      <c r="G401" s="251"/>
      <c r="I401" s="602"/>
      <c r="J401" s="251"/>
      <c r="K401" s="251"/>
    </row>
    <row r="402" spans="1:11" ht="15.75" thickBot="1">
      <c r="A402" s="251"/>
      <c r="B402" s="251"/>
      <c r="C402" s="1820"/>
      <c r="D402" s="688" t="s">
        <v>283</v>
      </c>
      <c r="E402" s="739"/>
      <c r="F402" s="740"/>
    </row>
    <row r="403" spans="1:11" ht="15.75" thickBot="1">
      <c r="A403" s="251"/>
      <c r="B403" s="251"/>
      <c r="C403" s="741"/>
      <c r="D403" s="739"/>
      <c r="E403" s="739"/>
      <c r="F403" s="740"/>
    </row>
    <row r="404" spans="1:11" ht="47.25" customHeight="1" thickBot="1">
      <c r="B404" s="1821" t="s">
        <v>3043</v>
      </c>
      <c r="C404" s="1822"/>
      <c r="D404" s="1822"/>
      <c r="E404" s="1822"/>
      <c r="F404" s="1823"/>
    </row>
  </sheetData>
  <mergeCells count="96">
    <mergeCell ref="A396:A398"/>
    <mergeCell ref="E396:E398"/>
    <mergeCell ref="C400:C402"/>
    <mergeCell ref="B404:F404"/>
    <mergeCell ref="C323:F323"/>
    <mergeCell ref="C324:F324"/>
    <mergeCell ref="B325:B326"/>
    <mergeCell ref="B333:F333"/>
    <mergeCell ref="B334:B335"/>
    <mergeCell ref="B347:B348"/>
    <mergeCell ref="E322:F322"/>
    <mergeCell ref="B273:B274"/>
    <mergeCell ref="B281:F281"/>
    <mergeCell ref="B282:B283"/>
    <mergeCell ref="C295:F295"/>
    <mergeCell ref="E296:F296"/>
    <mergeCell ref="C297:F297"/>
    <mergeCell ref="C298:F298"/>
    <mergeCell ref="B299:B300"/>
    <mergeCell ref="B307:F307"/>
    <mergeCell ref="B308:B309"/>
    <mergeCell ref="C321:F321"/>
    <mergeCell ref="C272:F272"/>
    <mergeCell ref="E243:F243"/>
    <mergeCell ref="H243:L245"/>
    <mergeCell ref="C244:F244"/>
    <mergeCell ref="C245:F245"/>
    <mergeCell ref="C246:F246"/>
    <mergeCell ref="B255:F255"/>
    <mergeCell ref="B256:B257"/>
    <mergeCell ref="C269:F269"/>
    <mergeCell ref="E270:F270"/>
    <mergeCell ref="C271:F271"/>
    <mergeCell ref="B247:B248"/>
    <mergeCell ref="B218:B219"/>
    <mergeCell ref="B226:F226"/>
    <mergeCell ref="B227:B228"/>
    <mergeCell ref="B240:F240"/>
    <mergeCell ref="B241:F241"/>
    <mergeCell ref="C242:F242"/>
    <mergeCell ref="C217:F217"/>
    <mergeCell ref="C166:F166"/>
    <mergeCell ref="B167:B168"/>
    <mergeCell ref="B175:F175"/>
    <mergeCell ref="B176:B177"/>
    <mergeCell ref="C190:F190"/>
    <mergeCell ref="C191:F191"/>
    <mergeCell ref="B192:B193"/>
    <mergeCell ref="B200:F200"/>
    <mergeCell ref="B201:B202"/>
    <mergeCell ref="C214:F214"/>
    <mergeCell ref="C216:F216"/>
    <mergeCell ref="C165:F165"/>
    <mergeCell ref="B110:B111"/>
    <mergeCell ref="B135:F135"/>
    <mergeCell ref="B136:F136"/>
    <mergeCell ref="C137:F137"/>
    <mergeCell ref="E138:F138"/>
    <mergeCell ref="C141:F141"/>
    <mergeCell ref="B142:B143"/>
    <mergeCell ref="B150:F150"/>
    <mergeCell ref="B151:B152"/>
    <mergeCell ref="E164:F164"/>
    <mergeCell ref="H138:L140"/>
    <mergeCell ref="C139:F139"/>
    <mergeCell ref="C140:F140"/>
    <mergeCell ref="B73:B74"/>
    <mergeCell ref="C98:F98"/>
    <mergeCell ref="C99:F99"/>
    <mergeCell ref="C100:F100"/>
    <mergeCell ref="B101:B102"/>
    <mergeCell ref="B109:F109"/>
    <mergeCell ref="B72:F72"/>
    <mergeCell ref="B23:F23"/>
    <mergeCell ref="C24:F24"/>
    <mergeCell ref="C25:F25"/>
    <mergeCell ref="C26:F26"/>
    <mergeCell ref="B27:B28"/>
    <mergeCell ref="B35:F35"/>
    <mergeCell ref="B36:B37"/>
    <mergeCell ref="C61:F61"/>
    <mergeCell ref="C62:F62"/>
    <mergeCell ref="C63:F63"/>
    <mergeCell ref="B64:B65"/>
    <mergeCell ref="B20:F20"/>
    <mergeCell ref="A2:G2"/>
    <mergeCell ref="B3:F3"/>
    <mergeCell ref="C5:F5"/>
    <mergeCell ref="C6:F6"/>
    <mergeCell ref="C7:F7"/>
    <mergeCell ref="B8:F8"/>
    <mergeCell ref="B9:F11"/>
    <mergeCell ref="C12:F12"/>
    <mergeCell ref="B13:B14"/>
    <mergeCell ref="C18:F18"/>
    <mergeCell ref="B19:F19"/>
  </mergeCells>
  <pageMargins left="0.2" right="0.2" top="0.5" bottom="0.5" header="0.3" footer="0.3"/>
  <pageSetup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7AA1F-4A7B-4EDC-99C6-7FE79D9BBDB5}">
  <sheetPr>
    <tabColor rgb="FF92D050"/>
  </sheetPr>
  <dimension ref="A2:M384"/>
  <sheetViews>
    <sheetView topLeftCell="A363" zoomScale="170" zoomScaleNormal="170" workbookViewId="0">
      <selection activeCell="M54" sqref="M54"/>
    </sheetView>
  </sheetViews>
  <sheetFormatPr defaultRowHeight="15"/>
  <cols>
    <col min="1" max="1" width="12" style="112" customWidth="1"/>
    <col min="2" max="2" width="28.5703125" style="112" customWidth="1"/>
    <col min="3" max="6" width="11.7109375" style="112" customWidth="1"/>
    <col min="7" max="8" width="9.140625" style="112"/>
    <col min="9" max="9" width="11" style="112" customWidth="1"/>
    <col min="10" max="10" width="11" style="112" bestFit="1" customWidth="1"/>
    <col min="11" max="16384" width="9.140625" style="112"/>
  </cols>
  <sheetData>
    <row r="2" spans="1:7" ht="18" customHeight="1">
      <c r="A2" s="1949" t="s">
        <v>2077</v>
      </c>
      <c r="B2" s="1949"/>
      <c r="C2" s="1949"/>
      <c r="D2" s="1949"/>
      <c r="E2" s="1949"/>
      <c r="F2" s="1949"/>
      <c r="G2" s="1949"/>
    </row>
    <row r="3" spans="1:7" ht="18" customHeight="1">
      <c r="A3" s="742"/>
      <c r="B3" s="1950" t="s">
        <v>1536</v>
      </c>
      <c r="C3" s="1950"/>
      <c r="D3" s="1950"/>
      <c r="E3" s="1950"/>
      <c r="F3" s="1950"/>
      <c r="G3" s="742"/>
    </row>
    <row r="4" spans="1:7" ht="15.75" thickBot="1"/>
    <row r="5" spans="1:7" ht="15.75" thickBot="1">
      <c r="B5" s="743" t="s">
        <v>0</v>
      </c>
      <c r="C5" s="1951" t="s">
        <v>2043</v>
      </c>
      <c r="D5" s="1951"/>
      <c r="E5" s="1951"/>
      <c r="F5" s="1951"/>
    </row>
    <row r="6" spans="1:7" ht="15.75" thickBot="1">
      <c r="B6" s="743" t="s">
        <v>1</v>
      </c>
      <c r="C6" s="1952" t="s">
        <v>309</v>
      </c>
      <c r="D6" s="1953"/>
      <c r="E6" s="1953"/>
      <c r="F6" s="1954"/>
    </row>
    <row r="7" spans="1:7" ht="15.75" thickBot="1">
      <c r="B7" s="743" t="s">
        <v>3</v>
      </c>
      <c r="C7" s="1955" t="s">
        <v>1471</v>
      </c>
      <c r="D7" s="1956"/>
      <c r="E7" s="1956"/>
      <c r="F7" s="1957"/>
    </row>
    <row r="8" spans="1:7" ht="15.75" thickBot="1">
      <c r="B8" s="1958" t="s">
        <v>4</v>
      </c>
      <c r="C8" s="1959"/>
      <c r="D8" s="1959"/>
      <c r="E8" s="1959"/>
      <c r="F8" s="1960"/>
    </row>
    <row r="9" spans="1:7" ht="15.75" customHeight="1">
      <c r="B9" s="1961" t="s">
        <v>2078</v>
      </c>
      <c r="C9" s="1962"/>
      <c r="D9" s="1962"/>
      <c r="E9" s="1962"/>
      <c r="F9" s="1963"/>
    </row>
    <row r="10" spans="1:7" ht="36.75" customHeight="1">
      <c r="B10" s="1964"/>
      <c r="C10" s="1965"/>
      <c r="D10" s="1965"/>
      <c r="E10" s="1965"/>
      <c r="F10" s="1966"/>
    </row>
    <row r="11" spans="1:7" ht="15.75" customHeight="1" thickBot="1">
      <c r="B11" s="1967"/>
      <c r="C11" s="1968"/>
      <c r="D11" s="1968"/>
      <c r="E11" s="1968"/>
      <c r="F11" s="1969"/>
    </row>
    <row r="12" spans="1:7" ht="72.75" customHeight="1" thickBot="1">
      <c r="B12" s="744" t="s">
        <v>5</v>
      </c>
      <c r="C12" s="1970" t="s">
        <v>2079</v>
      </c>
      <c r="D12" s="1971"/>
      <c r="E12" s="1971"/>
      <c r="F12" s="1972"/>
    </row>
    <row r="13" spans="1:7" ht="23.25" customHeight="1">
      <c r="B13" s="1973" t="s">
        <v>6</v>
      </c>
      <c r="C13" s="745">
        <v>2022</v>
      </c>
      <c r="D13" s="745">
        <v>2023</v>
      </c>
      <c r="E13" s="745">
        <v>2024</v>
      </c>
      <c r="F13" s="745">
        <v>2025</v>
      </c>
    </row>
    <row r="14" spans="1:7" ht="15.75" thickBot="1">
      <c r="B14" s="1974"/>
      <c r="C14" s="747" t="s">
        <v>7</v>
      </c>
      <c r="D14" s="747" t="s">
        <v>8</v>
      </c>
      <c r="E14" s="747" t="s">
        <v>8</v>
      </c>
      <c r="F14" s="747" t="s">
        <v>8</v>
      </c>
    </row>
    <row r="15" spans="1:7" ht="25.5" customHeight="1" thickBot="1">
      <c r="B15" s="748" t="s">
        <v>2080</v>
      </c>
      <c r="C15" s="749"/>
      <c r="D15" s="749"/>
      <c r="E15" s="749"/>
      <c r="F15" s="749"/>
    </row>
    <row r="16" spans="1:7" ht="36.75" customHeight="1" thickBot="1">
      <c r="B16" s="748" t="s">
        <v>2081</v>
      </c>
      <c r="C16" s="749"/>
      <c r="D16" s="749"/>
      <c r="E16" s="749"/>
      <c r="F16" s="749"/>
    </row>
    <row r="17" spans="2:12" ht="32.25" customHeight="1" thickBot="1">
      <c r="B17" s="750" t="s">
        <v>9</v>
      </c>
      <c r="C17" s="1975"/>
      <c r="D17" s="1976"/>
      <c r="E17" s="1976"/>
      <c r="F17" s="1977"/>
    </row>
    <row r="18" spans="2:12" ht="23.25" customHeight="1" thickBot="1">
      <c r="B18" s="1978" t="s">
        <v>10</v>
      </c>
      <c r="C18" s="1979"/>
      <c r="D18" s="1979"/>
      <c r="E18" s="1979"/>
      <c r="F18" s="1980"/>
      <c r="I18" s="751"/>
      <c r="K18" s="751"/>
    </row>
    <row r="19" spans="2:12" ht="27" customHeight="1" thickBot="1">
      <c r="B19" s="748" t="s">
        <v>71</v>
      </c>
      <c r="C19" s="114" t="s">
        <v>58</v>
      </c>
      <c r="D19" s="752" t="s">
        <v>59</v>
      </c>
      <c r="E19" s="752" t="s">
        <v>59</v>
      </c>
      <c r="F19" s="752" t="s">
        <v>59</v>
      </c>
      <c r="H19" s="753"/>
    </row>
    <row r="20" spans="2:12" ht="30.75" customHeight="1" thickBot="1">
      <c r="B20" s="748" t="s">
        <v>57</v>
      </c>
      <c r="C20" s="114" t="s">
        <v>58</v>
      </c>
      <c r="D20" s="752" t="s">
        <v>59</v>
      </c>
      <c r="E20" s="752" t="s">
        <v>59</v>
      </c>
      <c r="F20" s="752" t="s">
        <v>59</v>
      </c>
    </row>
    <row r="21" spans="2:12" ht="24" customHeight="1" thickBot="1">
      <c r="B21" s="1946" t="s">
        <v>11</v>
      </c>
      <c r="C21" s="1947"/>
      <c r="D21" s="1947"/>
      <c r="E21" s="1947"/>
      <c r="F21" s="1948"/>
    </row>
    <row r="22" spans="2:12" ht="15.75" thickBot="1">
      <c r="B22" s="1984" t="s">
        <v>12</v>
      </c>
      <c r="C22" s="1985"/>
      <c r="D22" s="1985"/>
      <c r="E22" s="1985"/>
      <c r="F22" s="1986"/>
    </row>
    <row r="23" spans="2:12" ht="18.75" customHeight="1" thickBot="1">
      <c r="B23" s="754" t="s">
        <v>13</v>
      </c>
      <c r="C23" s="1987" t="s">
        <v>2082</v>
      </c>
      <c r="D23" s="1988"/>
      <c r="E23" s="1988"/>
      <c r="F23" s="1989"/>
    </row>
    <row r="24" spans="2:12" ht="31.5" customHeight="1" thickBot="1">
      <c r="B24" s="748" t="s">
        <v>14</v>
      </c>
      <c r="C24" s="1990" t="s">
        <v>2083</v>
      </c>
      <c r="D24" s="1991"/>
      <c r="E24" s="1991"/>
      <c r="F24" s="1992"/>
    </row>
    <row r="25" spans="2:12" ht="15.75" thickBot="1">
      <c r="B25" s="748" t="s">
        <v>15</v>
      </c>
      <c r="C25" s="1993" t="s">
        <v>2084</v>
      </c>
      <c r="D25" s="1994"/>
      <c r="E25" s="1994"/>
      <c r="F25" s="1995"/>
      <c r="I25" s="112" t="s">
        <v>2085</v>
      </c>
    </row>
    <row r="26" spans="2:12" ht="12.75" customHeight="1">
      <c r="B26" s="1973"/>
      <c r="C26" s="755">
        <v>2022</v>
      </c>
      <c r="D26" s="755">
        <v>2023</v>
      </c>
      <c r="E26" s="755">
        <v>2024</v>
      </c>
      <c r="F26" s="755">
        <v>2025</v>
      </c>
    </row>
    <row r="27" spans="2:12" ht="9" customHeight="1" thickBot="1">
      <c r="B27" s="1974"/>
      <c r="C27" s="756" t="s">
        <v>7</v>
      </c>
      <c r="D27" s="756" t="s">
        <v>8</v>
      </c>
      <c r="E27" s="756" t="s">
        <v>8</v>
      </c>
      <c r="F27" s="756" t="s">
        <v>8</v>
      </c>
    </row>
    <row r="28" spans="2:12" ht="15.75" thickBot="1">
      <c r="B28" s="748" t="s">
        <v>16</v>
      </c>
      <c r="C28" s="757">
        <v>1</v>
      </c>
      <c r="D28" s="757">
        <v>1</v>
      </c>
      <c r="E28" s="757">
        <v>1</v>
      </c>
      <c r="F28" s="757">
        <v>1</v>
      </c>
    </row>
    <row r="29" spans="2:12" ht="15.75" thickBot="1">
      <c r="B29" s="748" t="s">
        <v>17</v>
      </c>
      <c r="C29" s="757">
        <f>C37+C40+C43</f>
        <v>144300</v>
      </c>
      <c r="D29" s="757">
        <f>D37+D40+D43</f>
        <v>122085</v>
      </c>
      <c r="E29" s="757">
        <f>E37+E40+E43</f>
        <v>125164</v>
      </c>
      <c r="F29" s="757">
        <f t="shared" ref="F29" si="0">F37+F40+F43</f>
        <v>128085</v>
      </c>
    </row>
    <row r="30" spans="2:12" ht="15.75" thickBot="1">
      <c r="B30" s="748" t="s">
        <v>18</v>
      </c>
      <c r="C30" s="757">
        <f>C29/C28</f>
        <v>144300</v>
      </c>
      <c r="D30" s="757">
        <f t="shared" ref="D30:F30" si="1">D29/D28</f>
        <v>122085</v>
      </c>
      <c r="E30" s="757">
        <f t="shared" si="1"/>
        <v>125164</v>
      </c>
      <c r="F30" s="757">
        <f t="shared" si="1"/>
        <v>128085</v>
      </c>
    </row>
    <row r="31" spans="2:12" ht="15.75" thickBot="1">
      <c r="B31" s="748" t="s">
        <v>19</v>
      </c>
      <c r="C31" s="746" t="s">
        <v>20</v>
      </c>
      <c r="D31" s="758">
        <f>D28/C28-1</f>
        <v>0</v>
      </c>
      <c r="E31" s="758">
        <f t="shared" ref="E31:F33" si="2">E28/D28-1</f>
        <v>0</v>
      </c>
      <c r="F31" s="758">
        <f t="shared" si="2"/>
        <v>0</v>
      </c>
      <c r="H31" s="759"/>
      <c r="I31" s="759"/>
      <c r="J31" s="759"/>
      <c r="K31" s="759"/>
      <c r="L31" s="759"/>
    </row>
    <row r="32" spans="2:12" ht="15.75" thickBot="1">
      <c r="B32" s="748" t="s">
        <v>21</v>
      </c>
      <c r="C32" s="746" t="s">
        <v>20</v>
      </c>
      <c r="D32" s="758">
        <f>D29/C29-1</f>
        <v>-0.153950103950104</v>
      </c>
      <c r="E32" s="758">
        <f t="shared" si="2"/>
        <v>2.5220133513535581E-2</v>
      </c>
      <c r="F32" s="758">
        <f t="shared" si="2"/>
        <v>2.3337381355661435E-2</v>
      </c>
    </row>
    <row r="33" spans="2:9" ht="15.75" thickBot="1">
      <c r="B33" s="748" t="s">
        <v>22</v>
      </c>
      <c r="C33" s="746" t="s">
        <v>20</v>
      </c>
      <c r="D33" s="758">
        <f>D30/C30-1</f>
        <v>-0.153950103950104</v>
      </c>
      <c r="E33" s="758">
        <f t="shared" si="2"/>
        <v>2.5220133513535581E-2</v>
      </c>
      <c r="F33" s="758">
        <f t="shared" si="2"/>
        <v>2.3337381355661435E-2</v>
      </c>
    </row>
    <row r="34" spans="2:9" ht="15.75" thickBot="1">
      <c r="B34" s="1996" t="s">
        <v>60</v>
      </c>
      <c r="C34" s="1997"/>
      <c r="D34" s="1997"/>
      <c r="E34" s="1997"/>
      <c r="F34" s="1998"/>
    </row>
    <row r="35" spans="2:9" ht="12.75" customHeight="1">
      <c r="B35" s="1973"/>
      <c r="C35" s="755">
        <v>2022</v>
      </c>
      <c r="D35" s="755">
        <v>2023</v>
      </c>
      <c r="E35" s="755">
        <v>2024</v>
      </c>
      <c r="F35" s="755">
        <v>2025</v>
      </c>
    </row>
    <row r="36" spans="2:9" ht="9" customHeight="1" thickBot="1">
      <c r="B36" s="1974"/>
      <c r="C36" s="756" t="s">
        <v>7</v>
      </c>
      <c r="D36" s="756" t="s">
        <v>8</v>
      </c>
      <c r="E36" s="756" t="s">
        <v>8</v>
      </c>
      <c r="F36" s="756" t="s">
        <v>8</v>
      </c>
    </row>
    <row r="37" spans="2:9" ht="15.75" thickBot="1">
      <c r="B37" s="760" t="s">
        <v>23</v>
      </c>
      <c r="C37" s="761">
        <f>C38+C39</f>
        <v>82000</v>
      </c>
      <c r="D37" s="761">
        <f>D38+D39</f>
        <v>78985</v>
      </c>
      <c r="E37" s="761">
        <f>E38+E39</f>
        <v>78985</v>
      </c>
      <c r="F37" s="761">
        <f t="shared" ref="F37" si="3">F38+F39</f>
        <v>78985</v>
      </c>
    </row>
    <row r="38" spans="2:9" ht="15.75" thickBot="1">
      <c r="B38" s="762" t="s">
        <v>135</v>
      </c>
      <c r="C38" s="763">
        <v>82000</v>
      </c>
      <c r="D38" s="764">
        <v>78985</v>
      </c>
      <c r="E38" s="764">
        <v>78985</v>
      </c>
      <c r="F38" s="764">
        <v>78985</v>
      </c>
    </row>
    <row r="39" spans="2:9" ht="15.75" thickBot="1">
      <c r="B39" s="762" t="s">
        <v>136</v>
      </c>
      <c r="C39" s="764"/>
      <c r="D39" s="764"/>
      <c r="E39" s="764"/>
      <c r="F39" s="764"/>
    </row>
    <row r="40" spans="2:9" ht="24.75" thickBot="1">
      <c r="B40" s="760" t="s">
        <v>24</v>
      </c>
      <c r="C40" s="761">
        <f>C41+C42</f>
        <v>12300</v>
      </c>
      <c r="D40" s="761">
        <f>D41+D42</f>
        <v>13100</v>
      </c>
      <c r="E40" s="761">
        <f t="shared" ref="E40:F40" si="4">E41+E42</f>
        <v>13100</v>
      </c>
      <c r="F40" s="761">
        <f t="shared" si="4"/>
        <v>13100</v>
      </c>
    </row>
    <row r="41" spans="2:9" ht="15.75" thickBot="1">
      <c r="B41" s="762" t="s">
        <v>135</v>
      </c>
      <c r="C41" s="763">
        <v>12300</v>
      </c>
      <c r="D41" s="761">
        <v>13100</v>
      </c>
      <c r="E41" s="761">
        <v>13100</v>
      </c>
      <c r="F41" s="761">
        <v>13100</v>
      </c>
      <c r="I41" s="759"/>
    </row>
    <row r="42" spans="2:9" ht="15.75" thickBot="1">
      <c r="B42" s="762" t="s">
        <v>136</v>
      </c>
      <c r="C42" s="764"/>
      <c r="D42" s="761"/>
      <c r="E42" s="761"/>
      <c r="F42" s="761"/>
      <c r="I42" s="759"/>
    </row>
    <row r="43" spans="2:9" ht="15.75" thickBot="1">
      <c r="B43" s="760" t="s">
        <v>25</v>
      </c>
      <c r="C43" s="764">
        <f>C44+C45</f>
        <v>50000</v>
      </c>
      <c r="D43" s="761">
        <v>30000</v>
      </c>
      <c r="E43" s="761">
        <f t="shared" ref="E43:F43" si="5">E44+E45</f>
        <v>33079</v>
      </c>
      <c r="F43" s="761">
        <f t="shared" si="5"/>
        <v>36000</v>
      </c>
    </row>
    <row r="44" spans="2:9" ht="15.75" thickBot="1">
      <c r="B44" s="762" t="s">
        <v>135</v>
      </c>
      <c r="C44" s="763">
        <v>50000</v>
      </c>
      <c r="D44" s="761">
        <v>30000</v>
      </c>
      <c r="E44" s="765">
        <v>33079</v>
      </c>
      <c r="F44" s="765">
        <v>36000</v>
      </c>
    </row>
    <row r="45" spans="2:9" ht="15.75" thickBot="1">
      <c r="B45" s="762" t="s">
        <v>136</v>
      </c>
      <c r="C45" s="764"/>
      <c r="D45" s="761"/>
      <c r="E45" s="761"/>
      <c r="F45" s="761"/>
    </row>
    <row r="46" spans="2:9" ht="15.75" thickBot="1">
      <c r="B46" s="760" t="s">
        <v>26</v>
      </c>
      <c r="C46" s="764"/>
      <c r="D46" s="761"/>
      <c r="E46" s="761"/>
      <c r="F46" s="761"/>
    </row>
    <row r="47" spans="2:9" ht="15.75" thickBot="1">
      <c r="B47" s="762" t="s">
        <v>135</v>
      </c>
      <c r="C47" s="764"/>
      <c r="D47" s="761"/>
      <c r="E47" s="761"/>
      <c r="F47" s="761"/>
    </row>
    <row r="48" spans="2:9" ht="15.75" thickBot="1">
      <c r="B48" s="762" t="s">
        <v>136</v>
      </c>
      <c r="C48" s="764"/>
      <c r="D48" s="761"/>
      <c r="E48" s="761"/>
      <c r="F48" s="761"/>
    </row>
    <row r="49" spans="2:13" ht="15.75" thickBot="1">
      <c r="B49" s="760" t="s">
        <v>27</v>
      </c>
      <c r="C49" s="764"/>
      <c r="D49" s="761"/>
      <c r="E49" s="761"/>
      <c r="F49" s="761"/>
    </row>
    <row r="50" spans="2:13" ht="15.75" thickBot="1">
      <c r="B50" s="762" t="s">
        <v>135</v>
      </c>
      <c r="C50" s="764"/>
      <c r="D50" s="761"/>
      <c r="E50" s="761"/>
      <c r="F50" s="761"/>
    </row>
    <row r="51" spans="2:13" ht="15.75" thickBot="1">
      <c r="B51" s="762" t="s">
        <v>136</v>
      </c>
      <c r="C51" s="764"/>
      <c r="D51" s="761"/>
      <c r="E51" s="761"/>
      <c r="F51" s="761"/>
    </row>
    <row r="52" spans="2:13" ht="15.75" thickBot="1">
      <c r="B52" s="760" t="s">
        <v>28</v>
      </c>
      <c r="C52" s="764">
        <f>C53+C54</f>
        <v>0</v>
      </c>
      <c r="D52" s="761">
        <f t="shared" ref="D52:F52" si="6">D53+D54</f>
        <v>0</v>
      </c>
      <c r="E52" s="761">
        <f t="shared" si="6"/>
        <v>0</v>
      </c>
      <c r="F52" s="761">
        <f t="shared" si="6"/>
        <v>0</v>
      </c>
    </row>
    <row r="53" spans="2:13" ht="15.75" thickBot="1">
      <c r="B53" s="762" t="s">
        <v>135</v>
      </c>
      <c r="C53" s="763"/>
      <c r="D53" s="761">
        <v>0</v>
      </c>
      <c r="E53" s="765">
        <v>0</v>
      </c>
      <c r="F53" s="765">
        <v>0</v>
      </c>
    </row>
    <row r="54" spans="2:13" ht="15.75" thickBot="1">
      <c r="B54" s="762" t="s">
        <v>136</v>
      </c>
      <c r="C54" s="764"/>
      <c r="D54" s="761"/>
      <c r="E54" s="761"/>
      <c r="F54" s="761"/>
    </row>
    <row r="55" spans="2:13" ht="24.75" thickBot="1">
      <c r="B55" s="760" t="s">
        <v>29</v>
      </c>
      <c r="C55" s="764">
        <v>0</v>
      </c>
      <c r="D55" s="761">
        <v>0</v>
      </c>
      <c r="E55" s="761">
        <f>D55*1.03*0.99</f>
        <v>0</v>
      </c>
      <c r="F55" s="761">
        <f>E55*1.03*0.99</f>
        <v>0</v>
      </c>
      <c r="I55" s="766"/>
    </row>
    <row r="56" spans="2:13" ht="15.75" thickBot="1">
      <c r="B56" s="762" t="s">
        <v>135</v>
      </c>
      <c r="C56" s="764"/>
      <c r="D56" s="115"/>
      <c r="E56" s="115"/>
      <c r="F56" s="115"/>
      <c r="K56" s="147"/>
      <c r="L56" s="147"/>
      <c r="M56" s="147"/>
    </row>
    <row r="57" spans="2:13" ht="15.75" thickBot="1">
      <c r="B57" s="762" t="s">
        <v>136</v>
      </c>
      <c r="C57" s="764"/>
      <c r="D57" s="116"/>
      <c r="E57" s="115"/>
      <c r="F57" s="115"/>
    </row>
    <row r="58" spans="2:13" ht="15.75" thickBot="1">
      <c r="B58" s="767" t="s">
        <v>30</v>
      </c>
      <c r="C58" s="763">
        <f>C55+C52+C49+C46+C43+C40+C37</f>
        <v>144300</v>
      </c>
      <c r="D58" s="763">
        <f>D55+D52+D49+D46+D43+D40+D37</f>
        <v>122085</v>
      </c>
      <c r="E58" s="763">
        <f t="shared" ref="E58:F58" si="7">E55+E52+E49+E46+E43+E40+E37</f>
        <v>125164</v>
      </c>
      <c r="F58" s="763">
        <f t="shared" si="7"/>
        <v>128085</v>
      </c>
    </row>
    <row r="59" spans="2:13" ht="15.75" thickBot="1">
      <c r="B59" s="768" t="s">
        <v>31</v>
      </c>
      <c r="C59" s="769">
        <f>IF(C58-C29=0,0,"Error")</f>
        <v>0</v>
      </c>
      <c r="D59" s="769">
        <f>IF(D58-D29=0,0,"Error")</f>
        <v>0</v>
      </c>
      <c r="E59" s="769">
        <f>IF(E58-E29=0,0,"Error")</f>
        <v>0</v>
      </c>
      <c r="F59" s="769">
        <f>IF(F58-F29=0,0,"Error")</f>
        <v>0</v>
      </c>
    </row>
    <row r="60" spans="2:13" ht="15.75" hidden="1" thickBot="1">
      <c r="B60" s="770" t="s">
        <v>2086</v>
      </c>
      <c r="C60" s="1993"/>
      <c r="D60" s="1994"/>
      <c r="E60" s="1994"/>
      <c r="F60" s="1995"/>
    </row>
    <row r="61" spans="2:13" ht="26.25" hidden="1" customHeight="1" thickBot="1">
      <c r="B61" s="748" t="s">
        <v>14</v>
      </c>
      <c r="C61" s="1978"/>
      <c r="D61" s="1979"/>
      <c r="E61" s="1979"/>
      <c r="F61" s="1980"/>
    </row>
    <row r="62" spans="2:13" ht="15.75" hidden="1" thickBot="1">
      <c r="B62" s="748" t="s">
        <v>15</v>
      </c>
      <c r="C62" s="1993"/>
      <c r="D62" s="1994"/>
      <c r="E62" s="1994"/>
      <c r="F62" s="1995"/>
    </row>
    <row r="63" spans="2:13" ht="12.75" hidden="1" customHeight="1">
      <c r="B63" s="1973"/>
      <c r="C63" s="755">
        <v>2018</v>
      </c>
      <c r="D63" s="755">
        <v>2019</v>
      </c>
      <c r="E63" s="755">
        <v>2024</v>
      </c>
      <c r="F63" s="755">
        <v>2025</v>
      </c>
    </row>
    <row r="64" spans="2:13" ht="9" hidden="1" customHeight="1" thickBot="1">
      <c r="B64" s="1974"/>
      <c r="C64" s="756" t="s">
        <v>7</v>
      </c>
      <c r="D64" s="756" t="s">
        <v>8</v>
      </c>
      <c r="E64" s="756" t="s">
        <v>8</v>
      </c>
      <c r="F64" s="756" t="s">
        <v>8</v>
      </c>
    </row>
    <row r="65" spans="2:6" ht="15.75" hidden="1" thickBot="1">
      <c r="B65" s="748" t="s">
        <v>16</v>
      </c>
      <c r="C65" s="748"/>
      <c r="D65" s="748"/>
      <c r="E65" s="748"/>
      <c r="F65" s="748"/>
    </row>
    <row r="66" spans="2:6" ht="15.75" hidden="1" thickBot="1">
      <c r="B66" s="748" t="s">
        <v>17</v>
      </c>
      <c r="C66" s="757">
        <f>C95</f>
        <v>0</v>
      </c>
      <c r="D66" s="757">
        <f t="shared" ref="D66:F66" si="8">D95</f>
        <v>0</v>
      </c>
      <c r="E66" s="757">
        <f t="shared" si="8"/>
        <v>0</v>
      </c>
      <c r="F66" s="757">
        <f t="shared" si="8"/>
        <v>0</v>
      </c>
    </row>
    <row r="67" spans="2:6" ht="15.75" hidden="1" thickBot="1">
      <c r="B67" s="748" t="s">
        <v>18</v>
      </c>
      <c r="C67" s="757" t="e">
        <f>C66/C65</f>
        <v>#DIV/0!</v>
      </c>
      <c r="D67" s="757" t="e">
        <f>D66/D65</f>
        <v>#DIV/0!</v>
      </c>
      <c r="E67" s="757" t="e">
        <f>E66/E65</f>
        <v>#DIV/0!</v>
      </c>
      <c r="F67" s="757" t="e">
        <f>F66/F65</f>
        <v>#DIV/0!</v>
      </c>
    </row>
    <row r="68" spans="2:6" ht="15.75" hidden="1" thickBot="1">
      <c r="B68" s="748" t="s">
        <v>19</v>
      </c>
      <c r="C68" s="746"/>
      <c r="D68" s="758" t="e">
        <f>D65/C65-1</f>
        <v>#DIV/0!</v>
      </c>
      <c r="E68" s="758" t="e">
        <f>E65/D65-1</f>
        <v>#DIV/0!</v>
      </c>
      <c r="F68" s="758" t="e">
        <f>F65/E65-1</f>
        <v>#DIV/0!</v>
      </c>
    </row>
    <row r="69" spans="2:6" ht="15.75" hidden="1" thickBot="1">
      <c r="B69" s="748" t="s">
        <v>21</v>
      </c>
      <c r="C69" s="746"/>
      <c r="D69" s="758" t="e">
        <f>D66/C66-1</f>
        <v>#DIV/0!</v>
      </c>
      <c r="E69" s="758" t="e">
        <f t="shared" ref="E69:F70" si="9">E66/D66-1</f>
        <v>#DIV/0!</v>
      </c>
      <c r="F69" s="758" t="e">
        <f t="shared" si="9"/>
        <v>#DIV/0!</v>
      </c>
    </row>
    <row r="70" spans="2:6" ht="15.75" hidden="1" thickBot="1">
      <c r="B70" s="748" t="s">
        <v>22</v>
      </c>
      <c r="C70" s="746"/>
      <c r="D70" s="758" t="e">
        <f>D67/C67-1</f>
        <v>#DIV/0!</v>
      </c>
      <c r="E70" s="758" t="e">
        <f t="shared" si="9"/>
        <v>#DIV/0!</v>
      </c>
      <c r="F70" s="758" t="e">
        <f t="shared" si="9"/>
        <v>#DIV/0!</v>
      </c>
    </row>
    <row r="71" spans="2:6" ht="24.75" hidden="1" customHeight="1" thickBot="1">
      <c r="B71" s="1981" t="s">
        <v>2087</v>
      </c>
      <c r="C71" s="1982"/>
      <c r="D71" s="1982"/>
      <c r="E71" s="1982"/>
      <c r="F71" s="1983"/>
    </row>
    <row r="72" spans="2:6" ht="12.75" hidden="1" customHeight="1">
      <c r="B72" s="1973"/>
      <c r="C72" s="755">
        <v>2018</v>
      </c>
      <c r="D72" s="755">
        <v>2019</v>
      </c>
      <c r="E72" s="755">
        <v>2024</v>
      </c>
      <c r="F72" s="755">
        <v>2025</v>
      </c>
    </row>
    <row r="73" spans="2:6" ht="9" hidden="1" customHeight="1" thickBot="1">
      <c r="B73" s="1974"/>
      <c r="C73" s="756" t="s">
        <v>7</v>
      </c>
      <c r="D73" s="756" t="s">
        <v>8</v>
      </c>
      <c r="E73" s="756" t="s">
        <v>8</v>
      </c>
      <c r="F73" s="756" t="s">
        <v>8</v>
      </c>
    </row>
    <row r="74" spans="2:6" ht="24.75" hidden="1" customHeight="1" thickBot="1">
      <c r="B74" s="771" t="s">
        <v>23</v>
      </c>
      <c r="C74" s="765"/>
      <c r="D74" s="765"/>
      <c r="E74" s="765"/>
      <c r="F74" s="765"/>
    </row>
    <row r="75" spans="2:6" ht="38.25" hidden="1" customHeight="1" thickBot="1">
      <c r="B75" s="772" t="s">
        <v>135</v>
      </c>
      <c r="C75" s="763"/>
      <c r="D75" s="773"/>
      <c r="E75" s="773"/>
      <c r="F75" s="773"/>
    </row>
    <row r="76" spans="2:6" ht="24.75" hidden="1" customHeight="1" thickBot="1">
      <c r="B76" s="772" t="s">
        <v>136</v>
      </c>
      <c r="C76" s="763"/>
      <c r="D76" s="773"/>
      <c r="E76" s="773"/>
      <c r="F76" s="773"/>
    </row>
    <row r="77" spans="2:6" ht="24.75" hidden="1" customHeight="1" thickBot="1">
      <c r="B77" s="771" t="s">
        <v>24</v>
      </c>
      <c r="C77" s="765"/>
      <c r="D77" s="765"/>
      <c r="E77" s="765"/>
      <c r="F77" s="765"/>
    </row>
    <row r="78" spans="2:6" ht="15.75" hidden="1" thickBot="1">
      <c r="B78" s="772" t="s">
        <v>135</v>
      </c>
      <c r="C78" s="763"/>
      <c r="D78" s="765"/>
      <c r="E78" s="765"/>
      <c r="F78" s="765"/>
    </row>
    <row r="79" spans="2:6" ht="15.75" hidden="1" thickBot="1">
      <c r="B79" s="772" t="s">
        <v>136</v>
      </c>
      <c r="C79" s="763"/>
      <c r="D79" s="765"/>
      <c r="E79" s="765"/>
      <c r="F79" s="765"/>
    </row>
    <row r="80" spans="2:6" ht="24.75" hidden="1" customHeight="1" thickBot="1">
      <c r="B80" s="771" t="s">
        <v>25</v>
      </c>
      <c r="C80" s="763">
        <v>0</v>
      </c>
      <c r="D80" s="765">
        <v>0</v>
      </c>
      <c r="E80" s="765">
        <v>0</v>
      </c>
      <c r="F80" s="765">
        <v>0</v>
      </c>
    </row>
    <row r="81" spans="2:6" ht="15.75" hidden="1" thickBot="1">
      <c r="B81" s="772" t="s">
        <v>135</v>
      </c>
      <c r="C81" s="763"/>
      <c r="D81" s="765"/>
      <c r="E81" s="765"/>
      <c r="F81" s="765"/>
    </row>
    <row r="82" spans="2:6" ht="15.75" hidden="1" thickBot="1">
      <c r="B82" s="772" t="s">
        <v>136</v>
      </c>
      <c r="C82" s="763"/>
      <c r="D82" s="765"/>
      <c r="E82" s="765"/>
      <c r="F82" s="765"/>
    </row>
    <row r="83" spans="2:6" ht="15.75" hidden="1" thickBot="1">
      <c r="B83" s="771" t="s">
        <v>26</v>
      </c>
      <c r="C83" s="763"/>
      <c r="D83" s="765"/>
      <c r="E83" s="765"/>
      <c r="F83" s="765"/>
    </row>
    <row r="84" spans="2:6" ht="15.75" hidden="1" thickBot="1">
      <c r="B84" s="772" t="s">
        <v>135</v>
      </c>
      <c r="C84" s="763"/>
      <c r="D84" s="765"/>
      <c r="E84" s="765"/>
      <c r="F84" s="765"/>
    </row>
    <row r="85" spans="2:6" ht="15.75" hidden="1" thickBot="1">
      <c r="B85" s="772" t="s">
        <v>136</v>
      </c>
      <c r="C85" s="763"/>
      <c r="D85" s="765"/>
      <c r="E85" s="765"/>
      <c r="F85" s="765"/>
    </row>
    <row r="86" spans="2:6" ht="15.75" hidden="1" thickBot="1">
      <c r="B86" s="771" t="s">
        <v>27</v>
      </c>
      <c r="C86" s="763"/>
      <c r="D86" s="765"/>
      <c r="E86" s="765"/>
      <c r="F86" s="765"/>
    </row>
    <row r="87" spans="2:6" ht="15.75" hidden="1" thickBot="1">
      <c r="B87" s="772" t="s">
        <v>135</v>
      </c>
      <c r="C87" s="763"/>
      <c r="D87" s="765"/>
      <c r="E87" s="765"/>
      <c r="F87" s="765"/>
    </row>
    <row r="88" spans="2:6" ht="15.75" hidden="1" thickBot="1">
      <c r="B88" s="772" t="s">
        <v>136</v>
      </c>
      <c r="C88" s="763"/>
      <c r="D88" s="765"/>
      <c r="E88" s="765"/>
      <c r="F88" s="765"/>
    </row>
    <row r="89" spans="2:6" ht="15.75" hidden="1" thickBot="1">
      <c r="B89" s="771" t="s">
        <v>28</v>
      </c>
      <c r="C89" s="763"/>
      <c r="D89" s="765"/>
      <c r="E89" s="765"/>
      <c r="F89" s="765"/>
    </row>
    <row r="90" spans="2:6" ht="15.75" hidden="1" thickBot="1">
      <c r="B90" s="772" t="s">
        <v>135</v>
      </c>
      <c r="C90" s="763"/>
      <c r="D90" s="765"/>
      <c r="E90" s="765"/>
      <c r="F90" s="765"/>
    </row>
    <row r="91" spans="2:6" ht="15.75" hidden="1" thickBot="1">
      <c r="B91" s="772" t="s">
        <v>136</v>
      </c>
      <c r="C91" s="763"/>
      <c r="D91" s="765"/>
      <c r="E91" s="765"/>
      <c r="F91" s="765"/>
    </row>
    <row r="92" spans="2:6" ht="24.75" hidden="1" thickBot="1">
      <c r="B92" s="771" t="s">
        <v>29</v>
      </c>
      <c r="C92" s="763"/>
      <c r="D92" s="765"/>
      <c r="E92" s="765"/>
      <c r="F92" s="765"/>
    </row>
    <row r="93" spans="2:6" ht="15.75" hidden="1" thickBot="1">
      <c r="B93" s="772" t="s">
        <v>135</v>
      </c>
      <c r="C93" s="763"/>
      <c r="D93" s="765"/>
      <c r="E93" s="765"/>
      <c r="F93" s="765"/>
    </row>
    <row r="94" spans="2:6" ht="15.75" hidden="1" thickBot="1">
      <c r="B94" s="772" t="s">
        <v>136</v>
      </c>
      <c r="C94" s="763"/>
      <c r="D94" s="765"/>
      <c r="E94" s="765"/>
      <c r="F94" s="765"/>
    </row>
    <row r="95" spans="2:6" ht="15.75" hidden="1" thickBot="1">
      <c r="B95" s="774" t="s">
        <v>47</v>
      </c>
      <c r="C95" s="763">
        <f>C92+C89+C86+C83+C80+C77+C74</f>
        <v>0</v>
      </c>
      <c r="D95" s="763">
        <f t="shared" ref="D95:F95" si="10">D92+D89+D86+D83+D80+D77+D74</f>
        <v>0</v>
      </c>
      <c r="E95" s="763">
        <f t="shared" si="10"/>
        <v>0</v>
      </c>
      <c r="F95" s="763">
        <f t="shared" si="10"/>
        <v>0</v>
      </c>
    </row>
    <row r="96" spans="2:6" ht="17.25" hidden="1" customHeight="1" thickBot="1">
      <c r="B96" s="768" t="s">
        <v>31</v>
      </c>
      <c r="C96" s="769">
        <f>IF(C95-C66=0,0,"Error")</f>
        <v>0</v>
      </c>
      <c r="D96" s="769">
        <f>IF(D95-D66=0,0,"Error")</f>
        <v>0</v>
      </c>
      <c r="E96" s="769">
        <f>IF(E95-E66=0,0,"Error")</f>
        <v>0</v>
      </c>
      <c r="F96" s="769">
        <f>IF(F95-F66=0,0,"Error")</f>
        <v>0</v>
      </c>
    </row>
    <row r="97" spans="2:6" ht="15.75" hidden="1" thickBot="1">
      <c r="B97" s="770" t="s">
        <v>2088</v>
      </c>
      <c r="C97" s="1993"/>
      <c r="D97" s="1994"/>
      <c r="E97" s="1994"/>
      <c r="F97" s="1995"/>
    </row>
    <row r="98" spans="2:6" ht="26.25" hidden="1" customHeight="1" thickBot="1">
      <c r="B98" s="748" t="s">
        <v>14</v>
      </c>
      <c r="C98" s="1978"/>
      <c r="D98" s="1979"/>
      <c r="E98" s="1979"/>
      <c r="F98" s="1980"/>
    </row>
    <row r="99" spans="2:6" ht="15.75" hidden="1" thickBot="1">
      <c r="B99" s="748" t="s">
        <v>15</v>
      </c>
      <c r="C99" s="1993"/>
      <c r="D99" s="1994"/>
      <c r="E99" s="1994"/>
      <c r="F99" s="1995"/>
    </row>
    <row r="100" spans="2:6" ht="12.75" hidden="1" customHeight="1">
      <c r="B100" s="1973"/>
      <c r="C100" s="755">
        <v>2018</v>
      </c>
      <c r="D100" s="755">
        <v>2019</v>
      </c>
      <c r="E100" s="755">
        <v>2024</v>
      </c>
      <c r="F100" s="755">
        <v>2025</v>
      </c>
    </row>
    <row r="101" spans="2:6" ht="9" hidden="1" customHeight="1" thickBot="1">
      <c r="B101" s="1974"/>
      <c r="C101" s="756" t="s">
        <v>7</v>
      </c>
      <c r="D101" s="756" t="s">
        <v>8</v>
      </c>
      <c r="E101" s="756" t="s">
        <v>8</v>
      </c>
      <c r="F101" s="756" t="s">
        <v>8</v>
      </c>
    </row>
    <row r="102" spans="2:6" ht="15.75" hidden="1" thickBot="1">
      <c r="B102" s="748" t="s">
        <v>16</v>
      </c>
      <c r="C102" s="757"/>
      <c r="D102" s="757"/>
      <c r="E102" s="757"/>
      <c r="F102" s="757"/>
    </row>
    <row r="103" spans="2:6" ht="15.75" hidden="1" thickBot="1">
      <c r="B103" s="748" t="s">
        <v>17</v>
      </c>
      <c r="C103" s="757">
        <f>C132</f>
        <v>0</v>
      </c>
      <c r="D103" s="757">
        <f t="shared" ref="D103:F103" si="11">D132</f>
        <v>0</v>
      </c>
      <c r="E103" s="757">
        <f t="shared" si="11"/>
        <v>0</v>
      </c>
      <c r="F103" s="757">
        <f t="shared" si="11"/>
        <v>0</v>
      </c>
    </row>
    <row r="104" spans="2:6" ht="15.75" hidden="1" thickBot="1">
      <c r="B104" s="748" t="s">
        <v>18</v>
      </c>
      <c r="C104" s="757" t="e">
        <f>C103/C102</f>
        <v>#DIV/0!</v>
      </c>
      <c r="D104" s="757" t="e">
        <f>D103/D102</f>
        <v>#DIV/0!</v>
      </c>
      <c r="E104" s="757" t="e">
        <f>E103/E102</f>
        <v>#DIV/0!</v>
      </c>
      <c r="F104" s="757" t="e">
        <f>F103/F102</f>
        <v>#DIV/0!</v>
      </c>
    </row>
    <row r="105" spans="2:6" ht="15.75" hidden="1" thickBot="1">
      <c r="B105" s="748" t="s">
        <v>19</v>
      </c>
      <c r="C105" s="746"/>
      <c r="D105" s="758" t="e">
        <f>D102/C102-1</f>
        <v>#DIV/0!</v>
      </c>
      <c r="E105" s="758" t="e">
        <f>E102/D102-1</f>
        <v>#DIV/0!</v>
      </c>
      <c r="F105" s="758" t="e">
        <f>F102/E102-1</f>
        <v>#DIV/0!</v>
      </c>
    </row>
    <row r="106" spans="2:6" ht="15.75" hidden="1" thickBot="1">
      <c r="B106" s="748" t="s">
        <v>21</v>
      </c>
      <c r="C106" s="746"/>
      <c r="D106" s="758" t="e">
        <f>D103/C103-1</f>
        <v>#DIV/0!</v>
      </c>
      <c r="E106" s="758" t="e">
        <f t="shared" ref="E106:F107" si="12">E103/D103-1</f>
        <v>#DIV/0!</v>
      </c>
      <c r="F106" s="758" t="e">
        <f t="shared" si="12"/>
        <v>#DIV/0!</v>
      </c>
    </row>
    <row r="107" spans="2:6" ht="15.75" hidden="1" thickBot="1">
      <c r="B107" s="748" t="s">
        <v>22</v>
      </c>
      <c r="C107" s="746"/>
      <c r="D107" s="758" t="e">
        <f>D104/C104-1</f>
        <v>#DIV/0!</v>
      </c>
      <c r="E107" s="758" t="e">
        <f t="shared" si="12"/>
        <v>#DIV/0!</v>
      </c>
      <c r="F107" s="758" t="e">
        <f t="shared" si="12"/>
        <v>#DIV/0!</v>
      </c>
    </row>
    <row r="108" spans="2:6" ht="24.75" hidden="1" customHeight="1" thickBot="1">
      <c r="B108" s="1981" t="s">
        <v>2087</v>
      </c>
      <c r="C108" s="1982"/>
      <c r="D108" s="1982"/>
      <c r="E108" s="1982"/>
      <c r="F108" s="1983"/>
    </row>
    <row r="109" spans="2:6" ht="12.75" hidden="1" customHeight="1">
      <c r="B109" s="1973"/>
      <c r="C109" s="755">
        <v>2018</v>
      </c>
      <c r="D109" s="755">
        <v>2019</v>
      </c>
      <c r="E109" s="755">
        <v>2024</v>
      </c>
      <c r="F109" s="755">
        <v>2025</v>
      </c>
    </row>
    <row r="110" spans="2:6" ht="9" hidden="1" customHeight="1" thickBot="1">
      <c r="B110" s="1974"/>
      <c r="C110" s="756" t="s">
        <v>7</v>
      </c>
      <c r="D110" s="756" t="s">
        <v>8</v>
      </c>
      <c r="E110" s="756" t="s">
        <v>8</v>
      </c>
      <c r="F110" s="756" t="s">
        <v>8</v>
      </c>
    </row>
    <row r="111" spans="2:6" ht="24.75" hidden="1" customHeight="1" thickBot="1">
      <c r="B111" s="771" t="s">
        <v>23</v>
      </c>
      <c r="C111" s="765"/>
      <c r="D111" s="765"/>
      <c r="E111" s="765"/>
      <c r="F111" s="765"/>
    </row>
    <row r="112" spans="2:6" ht="15.75" hidden="1" thickBot="1">
      <c r="B112" s="772" t="s">
        <v>135</v>
      </c>
      <c r="C112" s="763"/>
      <c r="D112" s="773"/>
      <c r="E112" s="773"/>
      <c r="F112" s="773"/>
    </row>
    <row r="113" spans="2:6" ht="15.75" hidden="1" thickBot="1">
      <c r="B113" s="772" t="s">
        <v>136</v>
      </c>
      <c r="C113" s="763"/>
      <c r="D113" s="773"/>
      <c r="E113" s="773"/>
      <c r="F113" s="773"/>
    </row>
    <row r="114" spans="2:6" ht="24.75" hidden="1" customHeight="1" thickBot="1">
      <c r="B114" s="771" t="s">
        <v>24</v>
      </c>
      <c r="C114" s="765"/>
      <c r="D114" s="765"/>
      <c r="E114" s="765"/>
      <c r="F114" s="765"/>
    </row>
    <row r="115" spans="2:6" ht="15.75" hidden="1" thickBot="1">
      <c r="B115" s="772" t="s">
        <v>135</v>
      </c>
      <c r="C115" s="763"/>
      <c r="D115" s="765"/>
      <c r="E115" s="765"/>
      <c r="F115" s="765"/>
    </row>
    <row r="116" spans="2:6" ht="15.75" hidden="1" thickBot="1">
      <c r="B116" s="772" t="s">
        <v>136</v>
      </c>
      <c r="C116" s="763"/>
      <c r="D116" s="765"/>
      <c r="E116" s="765"/>
      <c r="F116" s="765"/>
    </row>
    <row r="117" spans="2:6" ht="24.75" hidden="1" customHeight="1" thickBot="1">
      <c r="B117" s="771" t="s">
        <v>25</v>
      </c>
      <c r="C117" s="763">
        <v>0</v>
      </c>
      <c r="D117" s="765">
        <v>0</v>
      </c>
      <c r="E117" s="765">
        <v>0</v>
      </c>
      <c r="F117" s="765">
        <v>0</v>
      </c>
    </row>
    <row r="118" spans="2:6" ht="15.75" hidden="1" thickBot="1">
      <c r="B118" s="772" t="s">
        <v>135</v>
      </c>
      <c r="C118" s="763"/>
      <c r="D118" s="765"/>
      <c r="E118" s="765"/>
      <c r="F118" s="765"/>
    </row>
    <row r="119" spans="2:6" ht="15.75" hidden="1" thickBot="1">
      <c r="B119" s="772" t="s">
        <v>136</v>
      </c>
      <c r="C119" s="763"/>
      <c r="D119" s="765"/>
      <c r="E119" s="765"/>
      <c r="F119" s="765"/>
    </row>
    <row r="120" spans="2:6" ht="15.75" hidden="1" thickBot="1">
      <c r="B120" s="771" t="s">
        <v>26</v>
      </c>
      <c r="C120" s="763"/>
      <c r="D120" s="765"/>
      <c r="E120" s="765"/>
      <c r="F120" s="765"/>
    </row>
    <row r="121" spans="2:6" ht="15.75" hidden="1" thickBot="1">
      <c r="B121" s="772" t="s">
        <v>135</v>
      </c>
      <c r="C121" s="763"/>
      <c r="D121" s="765"/>
      <c r="E121" s="765"/>
      <c r="F121" s="765"/>
    </row>
    <row r="122" spans="2:6" ht="15.75" hidden="1" thickBot="1">
      <c r="B122" s="772" t="s">
        <v>136</v>
      </c>
      <c r="C122" s="763"/>
      <c r="D122" s="765"/>
      <c r="E122" s="765"/>
      <c r="F122" s="765"/>
    </row>
    <row r="123" spans="2:6" ht="15.75" hidden="1" thickBot="1">
      <c r="B123" s="771" t="s">
        <v>27</v>
      </c>
      <c r="C123" s="763"/>
      <c r="D123" s="765"/>
      <c r="E123" s="765"/>
      <c r="F123" s="765"/>
    </row>
    <row r="124" spans="2:6" ht="15.75" hidden="1" thickBot="1">
      <c r="B124" s="772" t="s">
        <v>135</v>
      </c>
      <c r="C124" s="763"/>
      <c r="D124" s="765"/>
      <c r="E124" s="765"/>
      <c r="F124" s="765"/>
    </row>
    <row r="125" spans="2:6" ht="15" hidden="1" customHeight="1" thickBot="1">
      <c r="B125" s="772" t="s">
        <v>136</v>
      </c>
      <c r="C125" s="763"/>
      <c r="D125" s="765"/>
      <c r="E125" s="765"/>
      <c r="F125" s="765"/>
    </row>
    <row r="126" spans="2:6" ht="15.75" hidden="1" thickBot="1">
      <c r="B126" s="771" t="s">
        <v>28</v>
      </c>
      <c r="C126" s="763">
        <v>0</v>
      </c>
      <c r="D126" s="765">
        <v>0</v>
      </c>
      <c r="E126" s="765">
        <v>0</v>
      </c>
      <c r="F126" s="765">
        <v>0</v>
      </c>
    </row>
    <row r="127" spans="2:6" ht="15.75" hidden="1" thickBot="1">
      <c r="B127" s="772" t="s">
        <v>135</v>
      </c>
      <c r="C127" s="763"/>
      <c r="D127" s="765"/>
      <c r="E127" s="765"/>
      <c r="F127" s="765"/>
    </row>
    <row r="128" spans="2:6" ht="15.75" hidden="1" thickBot="1">
      <c r="B128" s="772" t="s">
        <v>136</v>
      </c>
      <c r="C128" s="763"/>
      <c r="D128" s="765"/>
      <c r="E128" s="765"/>
      <c r="F128" s="765"/>
    </row>
    <row r="129" spans="2:12" ht="24.75" hidden="1" thickBot="1">
      <c r="B129" s="771" t="s">
        <v>29</v>
      </c>
      <c r="C129" s="763"/>
      <c r="D129" s="765"/>
      <c r="E129" s="765"/>
      <c r="F129" s="765"/>
    </row>
    <row r="130" spans="2:12" ht="15.75" hidden="1" thickBot="1">
      <c r="B130" s="772" t="s">
        <v>135</v>
      </c>
      <c r="C130" s="763"/>
      <c r="D130" s="765"/>
      <c r="E130" s="765"/>
      <c r="F130" s="765"/>
    </row>
    <row r="131" spans="2:12" ht="15.75" hidden="1" thickBot="1">
      <c r="B131" s="772" t="s">
        <v>136</v>
      </c>
      <c r="C131" s="763"/>
      <c r="D131" s="765"/>
      <c r="E131" s="765"/>
      <c r="F131" s="765"/>
    </row>
    <row r="132" spans="2:12" ht="15.75" hidden="1" thickBot="1">
      <c r="B132" s="774" t="s">
        <v>47</v>
      </c>
      <c r="C132" s="763">
        <f>C129+C126+C123+C120+C117+C114+C111</f>
        <v>0</v>
      </c>
      <c r="D132" s="763">
        <f t="shared" ref="D132:F132" si="13">D129+D126+D123+D120+D117+D114+D111</f>
        <v>0</v>
      </c>
      <c r="E132" s="763">
        <f t="shared" si="13"/>
        <v>0</v>
      </c>
      <c r="F132" s="763">
        <f t="shared" si="13"/>
        <v>0</v>
      </c>
    </row>
    <row r="133" spans="2:12" ht="17.25" hidden="1" customHeight="1" thickBot="1">
      <c r="B133" s="768" t="s">
        <v>31</v>
      </c>
      <c r="C133" s="769">
        <f>IF(C132-C103=0,0,"Error")</f>
        <v>0</v>
      </c>
      <c r="D133" s="769">
        <f>IF(D132-D103=0,0,"Error")</f>
        <v>0</v>
      </c>
      <c r="E133" s="769">
        <f>IF(E132-E103=0,0,"Error")</f>
        <v>0</v>
      </c>
      <c r="F133" s="769">
        <f>IF(F132-F103=0,0,"Error")</f>
        <v>0</v>
      </c>
    </row>
    <row r="134" spans="2:12" ht="15.75" thickBot="1">
      <c r="B134" s="2012" t="s">
        <v>38</v>
      </c>
      <c r="C134" s="2013"/>
      <c r="D134" s="2013"/>
      <c r="E134" s="2013"/>
      <c r="F134" s="2014"/>
    </row>
    <row r="135" spans="2:12" ht="15.75" thickBot="1">
      <c r="B135" s="2012" t="s">
        <v>39</v>
      </c>
      <c r="C135" s="2013"/>
      <c r="D135" s="2013"/>
      <c r="E135" s="2013"/>
      <c r="F135" s="2014"/>
    </row>
    <row r="136" spans="2:12" ht="15.75" thickBot="1">
      <c r="B136" s="775" t="s">
        <v>48</v>
      </c>
      <c r="C136" s="2015"/>
      <c r="D136" s="2016"/>
      <c r="E136" s="2017"/>
      <c r="F136" s="2018"/>
    </row>
    <row r="137" spans="2:12" ht="30.75" customHeight="1" thickBot="1">
      <c r="B137" s="775" t="s">
        <v>65</v>
      </c>
      <c r="C137" s="775"/>
      <c r="D137" s="776" t="s">
        <v>137</v>
      </c>
      <c r="E137" s="2010"/>
      <c r="F137" s="2011"/>
      <c r="H137" s="1999" t="s">
        <v>138</v>
      </c>
      <c r="I137" s="2000"/>
      <c r="J137" s="2000"/>
      <c r="K137" s="2000"/>
      <c r="L137" s="2001"/>
    </row>
    <row r="138" spans="2:12" ht="15.75" thickBot="1">
      <c r="B138" s="777"/>
      <c r="C138" s="2008"/>
      <c r="D138" s="2009"/>
      <c r="E138" s="2010"/>
      <c r="F138" s="2011"/>
      <c r="H138" s="2002"/>
      <c r="I138" s="2003"/>
      <c r="J138" s="2003"/>
      <c r="K138" s="2003"/>
      <c r="L138" s="2004"/>
    </row>
    <row r="139" spans="2:12" ht="17.25" customHeight="1" thickBot="1">
      <c r="B139" s="748" t="s">
        <v>14</v>
      </c>
      <c r="C139" s="1978" t="s">
        <v>2089</v>
      </c>
      <c r="D139" s="1979"/>
      <c r="E139" s="1979"/>
      <c r="F139" s="1980"/>
      <c r="H139" s="2005"/>
      <c r="I139" s="2006"/>
      <c r="J139" s="2006"/>
      <c r="K139" s="2006"/>
      <c r="L139" s="2007"/>
    </row>
    <row r="140" spans="2:12" ht="15.75" thickBot="1">
      <c r="B140" s="748" t="s">
        <v>15</v>
      </c>
      <c r="C140" s="1993" t="s">
        <v>1956</v>
      </c>
      <c r="D140" s="1994"/>
      <c r="E140" s="1994"/>
      <c r="F140" s="1995"/>
    </row>
    <row r="141" spans="2:12" ht="12.75" customHeight="1">
      <c r="B141" s="1973"/>
      <c r="C141" s="755">
        <v>2022</v>
      </c>
      <c r="D141" s="755">
        <v>2023</v>
      </c>
      <c r="E141" s="755">
        <v>2024</v>
      </c>
      <c r="F141" s="755">
        <v>2025</v>
      </c>
    </row>
    <row r="142" spans="2:12" ht="9" customHeight="1" thickBot="1">
      <c r="B142" s="1974"/>
      <c r="C142" s="756" t="s">
        <v>7</v>
      </c>
      <c r="D142" s="756" t="s">
        <v>8</v>
      </c>
      <c r="E142" s="756" t="s">
        <v>8</v>
      </c>
      <c r="F142" s="756" t="s">
        <v>8</v>
      </c>
    </row>
    <row r="143" spans="2:12" ht="15.75" thickBot="1">
      <c r="B143" s="748" t="s">
        <v>16</v>
      </c>
      <c r="C143" s="757">
        <v>1</v>
      </c>
      <c r="D143" s="757">
        <v>1</v>
      </c>
      <c r="E143" s="757">
        <v>1</v>
      </c>
      <c r="F143" s="757">
        <v>1</v>
      </c>
    </row>
    <row r="144" spans="2:12" ht="15.75" thickBot="1">
      <c r="B144" s="748" t="s">
        <v>17</v>
      </c>
      <c r="C144" s="757">
        <v>62000</v>
      </c>
      <c r="D144" s="757">
        <v>0</v>
      </c>
      <c r="E144" s="757">
        <v>0</v>
      </c>
      <c r="F144" s="757">
        <v>0</v>
      </c>
    </row>
    <row r="145" spans="2:12" ht="15.75" thickBot="1">
      <c r="B145" s="748" t="s">
        <v>18</v>
      </c>
      <c r="C145" s="757">
        <f>C144/C143</f>
        <v>62000</v>
      </c>
      <c r="D145" s="757">
        <v>0</v>
      </c>
      <c r="E145" s="757">
        <v>0</v>
      </c>
      <c r="F145" s="757">
        <v>0</v>
      </c>
    </row>
    <row r="146" spans="2:12" ht="15.75" thickBot="1">
      <c r="B146" s="748" t="s">
        <v>19</v>
      </c>
      <c r="C146" s="746" t="s">
        <v>20</v>
      </c>
      <c r="D146" s="758">
        <f>D143/C143-1</f>
        <v>0</v>
      </c>
      <c r="E146" s="758">
        <v>0</v>
      </c>
      <c r="F146" s="758">
        <f t="shared" ref="F146" si="14">F143/E143-1</f>
        <v>0</v>
      </c>
      <c r="H146" s="759"/>
      <c r="I146" s="759"/>
      <c r="J146" s="759"/>
      <c r="K146" s="759"/>
      <c r="L146" s="759"/>
    </row>
    <row r="147" spans="2:12" ht="15.75" thickBot="1">
      <c r="B147" s="748" t="s">
        <v>21</v>
      </c>
      <c r="C147" s="746" t="s">
        <v>20</v>
      </c>
      <c r="D147" s="758">
        <v>0</v>
      </c>
      <c r="E147" s="758">
        <v>0</v>
      </c>
      <c r="F147" s="758">
        <v>0</v>
      </c>
    </row>
    <row r="148" spans="2:12" ht="15.75" thickBot="1">
      <c r="B148" s="748" t="s">
        <v>22</v>
      </c>
      <c r="C148" s="746" t="s">
        <v>20</v>
      </c>
      <c r="D148" s="758">
        <v>0</v>
      </c>
      <c r="E148" s="758">
        <v>0</v>
      </c>
      <c r="F148" s="758">
        <v>0</v>
      </c>
    </row>
    <row r="149" spans="2:12" ht="15.75" thickBot="1">
      <c r="B149" s="1981" t="s">
        <v>60</v>
      </c>
      <c r="C149" s="1982"/>
      <c r="D149" s="1982"/>
      <c r="E149" s="1982"/>
      <c r="F149" s="1983"/>
    </row>
    <row r="150" spans="2:12" ht="12.75" customHeight="1">
      <c r="B150" s="1973"/>
      <c r="C150" s="755">
        <v>2022</v>
      </c>
      <c r="D150" s="755">
        <v>2023</v>
      </c>
      <c r="E150" s="755">
        <v>2024</v>
      </c>
      <c r="F150" s="755">
        <v>2025</v>
      </c>
    </row>
    <row r="151" spans="2:12" ht="9" customHeight="1" thickBot="1">
      <c r="B151" s="1974"/>
      <c r="C151" s="756" t="s">
        <v>7</v>
      </c>
      <c r="D151" s="756" t="s">
        <v>8</v>
      </c>
      <c r="E151" s="756" t="s">
        <v>8</v>
      </c>
      <c r="F151" s="756" t="s">
        <v>8</v>
      </c>
    </row>
    <row r="152" spans="2:12" ht="15.75" thickBot="1">
      <c r="B152" s="771" t="s">
        <v>41</v>
      </c>
      <c r="C152" s="765">
        <f>C153+C154+C155+C156</f>
        <v>0</v>
      </c>
      <c r="D152" s="765">
        <f t="shared" ref="D152:F152" si="15">D153+D154+D155+D156</f>
        <v>0</v>
      </c>
      <c r="E152" s="765">
        <f t="shared" si="15"/>
        <v>0</v>
      </c>
      <c r="F152" s="765">
        <f t="shared" si="15"/>
        <v>0</v>
      </c>
    </row>
    <row r="153" spans="2:12" ht="15.75" thickBot="1">
      <c r="B153" s="772" t="s">
        <v>135</v>
      </c>
      <c r="C153" s="765"/>
      <c r="D153" s="765"/>
      <c r="E153" s="765"/>
      <c r="F153" s="765"/>
    </row>
    <row r="154" spans="2:12" ht="15.75" thickBot="1">
      <c r="B154" s="772" t="s">
        <v>140</v>
      </c>
      <c r="C154" s="765"/>
      <c r="D154" s="765"/>
      <c r="E154" s="765"/>
      <c r="F154" s="765"/>
    </row>
    <row r="155" spans="2:12" ht="15.75" thickBot="1">
      <c r="B155" s="772" t="s">
        <v>141</v>
      </c>
      <c r="C155" s="765"/>
      <c r="D155" s="765"/>
      <c r="E155" s="765"/>
      <c r="F155" s="765"/>
    </row>
    <row r="156" spans="2:12" ht="15.75" thickBot="1">
      <c r="B156" s="772" t="s">
        <v>142</v>
      </c>
      <c r="C156" s="765"/>
      <c r="D156" s="765"/>
      <c r="E156" s="765"/>
      <c r="F156" s="765"/>
    </row>
    <row r="157" spans="2:12" ht="15.75" thickBot="1">
      <c r="B157" s="771" t="s">
        <v>42</v>
      </c>
      <c r="C157" s="763">
        <f>C158+C159+C160+C161</f>
        <v>62000</v>
      </c>
      <c r="D157" s="763">
        <f t="shared" ref="D157:F157" si="16">D158+D159+D160+D161</f>
        <v>0</v>
      </c>
      <c r="E157" s="763">
        <f t="shared" si="16"/>
        <v>0</v>
      </c>
      <c r="F157" s="763">
        <f t="shared" si="16"/>
        <v>0</v>
      </c>
    </row>
    <row r="158" spans="2:12" ht="15.75" thickBot="1">
      <c r="B158" s="772" t="s">
        <v>135</v>
      </c>
      <c r="C158" s="763">
        <v>62000</v>
      </c>
      <c r="D158" s="765">
        <v>0</v>
      </c>
      <c r="E158" s="765">
        <v>0</v>
      </c>
      <c r="F158" s="765">
        <v>0</v>
      </c>
    </row>
    <row r="159" spans="2:12" ht="15.75" thickBot="1">
      <c r="B159" s="772" t="s">
        <v>140</v>
      </c>
      <c r="C159" s="763"/>
      <c r="D159" s="765"/>
      <c r="E159" s="765"/>
      <c r="F159" s="765"/>
    </row>
    <row r="160" spans="2:12" ht="15.75" thickBot="1">
      <c r="B160" s="772" t="s">
        <v>141</v>
      </c>
      <c r="C160" s="763"/>
      <c r="D160" s="765"/>
      <c r="E160" s="765"/>
      <c r="F160" s="765"/>
    </row>
    <row r="161" spans="2:12" ht="15.75" thickBot="1">
      <c r="B161" s="772" t="s">
        <v>142</v>
      </c>
      <c r="C161" s="763"/>
      <c r="D161" s="765"/>
      <c r="E161" s="765"/>
      <c r="F161" s="765"/>
    </row>
    <row r="162" spans="2:12" ht="15.75" thickBot="1">
      <c r="B162" s="778" t="s">
        <v>30</v>
      </c>
      <c r="C162" s="763">
        <f>C152+C157</f>
        <v>62000</v>
      </c>
      <c r="D162" s="763">
        <f t="shared" ref="D162:F162" si="17">D152+D157</f>
        <v>0</v>
      </c>
      <c r="E162" s="763">
        <f t="shared" si="17"/>
        <v>0</v>
      </c>
      <c r="F162" s="763">
        <f t="shared" si="17"/>
        <v>0</v>
      </c>
    </row>
    <row r="163" spans="2:12" ht="34.5" thickBot="1">
      <c r="B163" s="775" t="s">
        <v>32</v>
      </c>
      <c r="C163" s="775" t="s">
        <v>177</v>
      </c>
      <c r="D163" s="776" t="s">
        <v>137</v>
      </c>
      <c r="E163" s="2010"/>
      <c r="F163" s="2011"/>
    </row>
    <row r="164" spans="2:12" ht="17.25" customHeight="1" thickBot="1">
      <c r="B164" s="748" t="s">
        <v>14</v>
      </c>
      <c r="C164" s="1978"/>
      <c r="D164" s="1979"/>
      <c r="E164" s="1979"/>
      <c r="F164" s="1980"/>
    </row>
    <row r="165" spans="2:12" ht="15.75" thickBot="1">
      <c r="B165" s="748" t="s">
        <v>15</v>
      </c>
      <c r="C165" s="1993"/>
      <c r="D165" s="1994"/>
      <c r="E165" s="1994"/>
      <c r="F165" s="1995"/>
    </row>
    <row r="166" spans="2:12" ht="12.75" customHeight="1">
      <c r="B166" s="1973"/>
      <c r="C166" s="755">
        <v>2022</v>
      </c>
      <c r="D166" s="755">
        <v>2023</v>
      </c>
      <c r="E166" s="755">
        <v>2024</v>
      </c>
      <c r="F166" s="755">
        <v>2025</v>
      </c>
    </row>
    <row r="167" spans="2:12" ht="9" customHeight="1" thickBot="1">
      <c r="B167" s="1974"/>
      <c r="C167" s="756" t="s">
        <v>7</v>
      </c>
      <c r="D167" s="756" t="s">
        <v>8</v>
      </c>
      <c r="E167" s="756" t="s">
        <v>8</v>
      </c>
      <c r="F167" s="756" t="s">
        <v>8</v>
      </c>
    </row>
    <row r="168" spans="2:12" ht="15.75" thickBot="1">
      <c r="B168" s="748" t="s">
        <v>16</v>
      </c>
      <c r="C168" s="748"/>
      <c r="D168" s="746">
        <v>0</v>
      </c>
      <c r="E168" s="748"/>
      <c r="F168" s="748"/>
    </row>
    <row r="169" spans="2:12" ht="15.75" thickBot="1">
      <c r="B169" s="748" t="s">
        <v>17</v>
      </c>
      <c r="C169" s="757"/>
      <c r="D169" s="757">
        <f>D187</f>
        <v>0</v>
      </c>
      <c r="E169" s="757"/>
      <c r="F169" s="757"/>
    </row>
    <row r="170" spans="2:12" ht="15.75" thickBot="1">
      <c r="B170" s="748" t="s">
        <v>18</v>
      </c>
      <c r="C170" s="757" t="e">
        <f>C169/C168</f>
        <v>#DIV/0!</v>
      </c>
      <c r="D170" s="757" t="e">
        <f t="shared" ref="D170:F170" si="18">D169/D168</f>
        <v>#DIV/0!</v>
      </c>
      <c r="E170" s="757" t="e">
        <f t="shared" si="18"/>
        <v>#DIV/0!</v>
      </c>
      <c r="F170" s="757" t="e">
        <f t="shared" si="18"/>
        <v>#DIV/0!</v>
      </c>
    </row>
    <row r="171" spans="2:12" ht="15.75" thickBot="1">
      <c r="B171" s="748" t="s">
        <v>19</v>
      </c>
      <c r="C171" s="746" t="s">
        <v>20</v>
      </c>
      <c r="D171" s="758" t="e">
        <f>D168/C168-1</f>
        <v>#DIV/0!</v>
      </c>
      <c r="E171" s="758" t="e">
        <f t="shared" ref="E171:F173" si="19">E168/D168-1</f>
        <v>#DIV/0!</v>
      </c>
      <c r="F171" s="758" t="e">
        <f t="shared" si="19"/>
        <v>#DIV/0!</v>
      </c>
      <c r="H171" s="759"/>
      <c r="I171" s="759"/>
      <c r="J171" s="759"/>
      <c r="K171" s="759"/>
      <c r="L171" s="759"/>
    </row>
    <row r="172" spans="2:12" ht="15.75" thickBot="1">
      <c r="B172" s="748" t="s">
        <v>21</v>
      </c>
      <c r="C172" s="746" t="s">
        <v>20</v>
      </c>
      <c r="D172" s="758" t="e">
        <f>D169/C169-1</f>
        <v>#DIV/0!</v>
      </c>
      <c r="E172" s="758" t="e">
        <f t="shared" si="19"/>
        <v>#DIV/0!</v>
      </c>
      <c r="F172" s="758" t="e">
        <f t="shared" si="19"/>
        <v>#DIV/0!</v>
      </c>
    </row>
    <row r="173" spans="2:12" ht="15.75" thickBot="1">
      <c r="B173" s="748" t="s">
        <v>22</v>
      </c>
      <c r="C173" s="746" t="s">
        <v>20</v>
      </c>
      <c r="D173" s="758" t="e">
        <f>D170/C170-1</f>
        <v>#DIV/0!</v>
      </c>
      <c r="E173" s="758" t="e">
        <f t="shared" si="19"/>
        <v>#DIV/0!</v>
      </c>
      <c r="F173" s="758" t="e">
        <f t="shared" si="19"/>
        <v>#DIV/0!</v>
      </c>
    </row>
    <row r="174" spans="2:12" ht="15.75" thickBot="1">
      <c r="B174" s="1981" t="s">
        <v>91</v>
      </c>
      <c r="C174" s="1982"/>
      <c r="D174" s="1982"/>
      <c r="E174" s="1982"/>
      <c r="F174" s="1983"/>
    </row>
    <row r="175" spans="2:12" ht="12.75" customHeight="1">
      <c r="B175" s="1973"/>
      <c r="C175" s="755">
        <v>2024</v>
      </c>
      <c r="D175" s="755">
        <v>2025</v>
      </c>
      <c r="E175" s="755">
        <v>2024</v>
      </c>
      <c r="F175" s="755">
        <v>2025</v>
      </c>
    </row>
    <row r="176" spans="2:12" ht="9" customHeight="1" thickBot="1">
      <c r="B176" s="1974"/>
      <c r="C176" s="756" t="s">
        <v>7</v>
      </c>
      <c r="D176" s="756" t="s">
        <v>8</v>
      </c>
      <c r="E176" s="756" t="s">
        <v>8</v>
      </c>
      <c r="F176" s="756" t="s">
        <v>8</v>
      </c>
    </row>
    <row r="177" spans="2:6" ht="15.75" thickBot="1">
      <c r="B177" s="771" t="s">
        <v>41</v>
      </c>
      <c r="C177" s="765">
        <f>C178+C179+C180+C181</f>
        <v>0</v>
      </c>
      <c r="D177" s="765">
        <f t="shared" ref="D177:F177" si="20">D178+D179+D180+D181</f>
        <v>0</v>
      </c>
      <c r="E177" s="765">
        <f t="shared" si="20"/>
        <v>0</v>
      </c>
      <c r="F177" s="765">
        <f t="shared" si="20"/>
        <v>0</v>
      </c>
    </row>
    <row r="178" spans="2:6" ht="15.75" thickBot="1">
      <c r="B178" s="772" t="s">
        <v>135</v>
      </c>
      <c r="C178" s="765"/>
      <c r="D178" s="765"/>
      <c r="E178" s="765"/>
      <c r="F178" s="765"/>
    </row>
    <row r="179" spans="2:6" ht="15.75" thickBot="1">
      <c r="B179" s="772" t="s">
        <v>140</v>
      </c>
      <c r="C179" s="765"/>
      <c r="D179" s="765"/>
      <c r="E179" s="765"/>
      <c r="F179" s="765"/>
    </row>
    <row r="180" spans="2:6" ht="15.75" thickBot="1">
      <c r="B180" s="772" t="s">
        <v>141</v>
      </c>
      <c r="C180" s="765"/>
      <c r="D180" s="765"/>
      <c r="E180" s="765"/>
      <c r="F180" s="765"/>
    </row>
    <row r="181" spans="2:6" ht="15.75" thickBot="1">
      <c r="B181" s="772" t="s">
        <v>142</v>
      </c>
      <c r="C181" s="765"/>
      <c r="D181" s="765"/>
      <c r="E181" s="765"/>
      <c r="F181" s="765"/>
    </row>
    <row r="182" spans="2:6" ht="15.75" thickBot="1">
      <c r="B182" s="771" t="s">
        <v>42</v>
      </c>
      <c r="C182" s="763">
        <f>C183+C184+C185+C186</f>
        <v>0</v>
      </c>
      <c r="D182" s="763">
        <f t="shared" ref="D182:F182" si="21">D183+D184+D185+D186</f>
        <v>0</v>
      </c>
      <c r="E182" s="763">
        <f t="shared" si="21"/>
        <v>0</v>
      </c>
      <c r="F182" s="763">
        <f t="shared" si="21"/>
        <v>0</v>
      </c>
    </row>
    <row r="183" spans="2:6" ht="15.75" thickBot="1">
      <c r="B183" s="772" t="s">
        <v>135</v>
      </c>
      <c r="C183" s="763"/>
      <c r="D183" s="765">
        <v>0</v>
      </c>
      <c r="E183" s="765"/>
      <c r="F183" s="765"/>
    </row>
    <row r="184" spans="2:6" ht="15.75" thickBot="1">
      <c r="B184" s="772" t="s">
        <v>140</v>
      </c>
      <c r="C184" s="763"/>
      <c r="D184" s="765"/>
      <c r="E184" s="765"/>
      <c r="F184" s="765"/>
    </row>
    <row r="185" spans="2:6" ht="15.75" thickBot="1">
      <c r="B185" s="772" t="s">
        <v>141</v>
      </c>
      <c r="C185" s="763"/>
      <c r="D185" s="765"/>
      <c r="E185" s="765"/>
      <c r="F185" s="765"/>
    </row>
    <row r="186" spans="2:6" ht="15.75" thickBot="1">
      <c r="B186" s="772" t="s">
        <v>142</v>
      </c>
      <c r="C186" s="763"/>
      <c r="D186" s="765"/>
      <c r="E186" s="765"/>
      <c r="F186" s="765"/>
    </row>
    <row r="187" spans="2:6" ht="15.75" thickBot="1">
      <c r="B187" s="778" t="s">
        <v>143</v>
      </c>
      <c r="C187" s="763">
        <f>C177+C182</f>
        <v>0</v>
      </c>
      <c r="D187" s="763">
        <f t="shared" ref="D187:F187" si="22">D177+D182</f>
        <v>0</v>
      </c>
      <c r="E187" s="763">
        <f t="shared" si="22"/>
        <v>0</v>
      </c>
      <c r="F187" s="763">
        <f t="shared" si="22"/>
        <v>0</v>
      </c>
    </row>
    <row r="188" spans="2:6" ht="34.5" hidden="1" thickBot="1">
      <c r="B188" s="775" t="s">
        <v>63</v>
      </c>
      <c r="C188" s="779"/>
      <c r="D188" s="780" t="s">
        <v>137</v>
      </c>
      <c r="E188" s="781"/>
      <c r="F188" s="782"/>
    </row>
    <row r="189" spans="2:6" ht="17.25" hidden="1" customHeight="1" thickBot="1">
      <c r="B189" s="748" t="s">
        <v>14</v>
      </c>
      <c r="C189" s="1978"/>
      <c r="D189" s="1979"/>
      <c r="E189" s="1979"/>
      <c r="F189" s="1980"/>
    </row>
    <row r="190" spans="2:6" ht="15.75" hidden="1" thickBot="1">
      <c r="B190" s="748" t="s">
        <v>15</v>
      </c>
      <c r="C190" s="1993"/>
      <c r="D190" s="1994"/>
      <c r="E190" s="1994"/>
      <c r="F190" s="1995"/>
    </row>
    <row r="191" spans="2:6" ht="12.75" hidden="1" customHeight="1">
      <c r="B191" s="1973"/>
      <c r="C191" s="755">
        <v>2018</v>
      </c>
      <c r="D191" s="755">
        <v>2019</v>
      </c>
      <c r="E191" s="755">
        <v>2024</v>
      </c>
      <c r="F191" s="755">
        <v>2025</v>
      </c>
    </row>
    <row r="192" spans="2:6" ht="9" hidden="1" customHeight="1" thickBot="1">
      <c r="B192" s="1974"/>
      <c r="C192" s="756" t="s">
        <v>7</v>
      </c>
      <c r="D192" s="756" t="s">
        <v>8</v>
      </c>
      <c r="E192" s="756" t="s">
        <v>8</v>
      </c>
      <c r="F192" s="756" t="s">
        <v>8</v>
      </c>
    </row>
    <row r="193" spans="2:12" ht="15.75" hidden="1" thickBot="1">
      <c r="B193" s="748" t="s">
        <v>16</v>
      </c>
      <c r="C193" s="748"/>
      <c r="D193" s="748"/>
      <c r="E193" s="748"/>
      <c r="F193" s="748"/>
    </row>
    <row r="194" spans="2:12" ht="15.75" hidden="1" thickBot="1">
      <c r="B194" s="748" t="s">
        <v>17</v>
      </c>
      <c r="C194" s="757">
        <f>C212</f>
        <v>0</v>
      </c>
      <c r="D194" s="757">
        <f t="shared" ref="D194:F194" si="23">D212</f>
        <v>0</v>
      </c>
      <c r="E194" s="757">
        <f t="shared" si="23"/>
        <v>0</v>
      </c>
      <c r="F194" s="757">
        <f t="shared" si="23"/>
        <v>0</v>
      </c>
    </row>
    <row r="195" spans="2:12" ht="15.75" hidden="1" thickBot="1">
      <c r="B195" s="748" t="s">
        <v>18</v>
      </c>
      <c r="C195" s="757" t="e">
        <f>C194/C193</f>
        <v>#DIV/0!</v>
      </c>
      <c r="D195" s="757" t="e">
        <f t="shared" ref="D195:F195" si="24">D194/D193</f>
        <v>#DIV/0!</v>
      </c>
      <c r="E195" s="757" t="e">
        <f t="shared" si="24"/>
        <v>#DIV/0!</v>
      </c>
      <c r="F195" s="757" t="e">
        <f t="shared" si="24"/>
        <v>#DIV/0!</v>
      </c>
    </row>
    <row r="196" spans="2:12" ht="15.75" hidden="1" thickBot="1">
      <c r="B196" s="748" t="s">
        <v>19</v>
      </c>
      <c r="C196" s="746" t="s">
        <v>20</v>
      </c>
      <c r="D196" s="758" t="e">
        <f>D193/C193-1</f>
        <v>#DIV/0!</v>
      </c>
      <c r="E196" s="758" t="e">
        <f t="shared" ref="E196:F198" si="25">E193/D193-1</f>
        <v>#DIV/0!</v>
      </c>
      <c r="F196" s="758" t="e">
        <f t="shared" si="25"/>
        <v>#DIV/0!</v>
      </c>
      <c r="H196" s="759"/>
      <c r="I196" s="759"/>
      <c r="J196" s="759"/>
      <c r="K196" s="759"/>
      <c r="L196" s="759"/>
    </row>
    <row r="197" spans="2:12" ht="15.75" hidden="1" thickBot="1">
      <c r="B197" s="748" t="s">
        <v>21</v>
      </c>
      <c r="C197" s="746" t="s">
        <v>20</v>
      </c>
      <c r="D197" s="758" t="e">
        <f>D194/C194-1</f>
        <v>#DIV/0!</v>
      </c>
      <c r="E197" s="758" t="e">
        <f t="shared" si="25"/>
        <v>#DIV/0!</v>
      </c>
      <c r="F197" s="758" t="e">
        <f t="shared" si="25"/>
        <v>#DIV/0!</v>
      </c>
    </row>
    <row r="198" spans="2:12" ht="15.75" hidden="1" thickBot="1">
      <c r="B198" s="748" t="s">
        <v>22</v>
      </c>
      <c r="C198" s="746" t="s">
        <v>20</v>
      </c>
      <c r="D198" s="758" t="e">
        <f>D195/C195-1</f>
        <v>#DIV/0!</v>
      </c>
      <c r="E198" s="758" t="e">
        <f t="shared" si="25"/>
        <v>#DIV/0!</v>
      </c>
      <c r="F198" s="758" t="e">
        <f t="shared" si="25"/>
        <v>#DIV/0!</v>
      </c>
    </row>
    <row r="199" spans="2:12" ht="15.75" hidden="1" thickBot="1">
      <c r="B199" s="1981" t="s">
        <v>2090</v>
      </c>
      <c r="C199" s="1982"/>
      <c r="D199" s="1982"/>
      <c r="E199" s="1982"/>
      <c r="F199" s="1983"/>
    </row>
    <row r="200" spans="2:12" ht="12.75" hidden="1" customHeight="1">
      <c r="B200" s="1973"/>
      <c r="C200" s="755">
        <v>2018</v>
      </c>
      <c r="D200" s="755">
        <v>2019</v>
      </c>
      <c r="E200" s="755">
        <v>2024</v>
      </c>
      <c r="F200" s="755">
        <v>2025</v>
      </c>
    </row>
    <row r="201" spans="2:12" ht="9" hidden="1" customHeight="1" thickBot="1">
      <c r="B201" s="1974"/>
      <c r="C201" s="756" t="s">
        <v>7</v>
      </c>
      <c r="D201" s="756" t="s">
        <v>8</v>
      </c>
      <c r="E201" s="756" t="s">
        <v>8</v>
      </c>
      <c r="F201" s="756" t="s">
        <v>8</v>
      </c>
    </row>
    <row r="202" spans="2:12" ht="15.75" hidden="1" thickBot="1">
      <c r="B202" s="771" t="s">
        <v>41</v>
      </c>
      <c r="C202" s="765">
        <f>C203+C204+C205+C206</f>
        <v>0</v>
      </c>
      <c r="D202" s="765">
        <f t="shared" ref="D202:F202" si="26">D203+D204+D205+D206</f>
        <v>0</v>
      </c>
      <c r="E202" s="765">
        <f t="shared" si="26"/>
        <v>0</v>
      </c>
      <c r="F202" s="765">
        <f t="shared" si="26"/>
        <v>0</v>
      </c>
    </row>
    <row r="203" spans="2:12" ht="15.75" hidden="1" thickBot="1">
      <c r="B203" s="772" t="s">
        <v>135</v>
      </c>
      <c r="C203" s="765"/>
      <c r="D203" s="765"/>
      <c r="E203" s="765"/>
      <c r="F203" s="765"/>
    </row>
    <row r="204" spans="2:12" ht="15.75" hidden="1" thickBot="1">
      <c r="B204" s="772" t="s">
        <v>140</v>
      </c>
      <c r="C204" s="765"/>
      <c r="D204" s="765"/>
      <c r="E204" s="765"/>
      <c r="F204" s="765"/>
    </row>
    <row r="205" spans="2:12" ht="15.75" hidden="1" thickBot="1">
      <c r="B205" s="772" t="s">
        <v>141</v>
      </c>
      <c r="C205" s="765"/>
      <c r="D205" s="765"/>
      <c r="E205" s="765"/>
      <c r="F205" s="765"/>
    </row>
    <row r="206" spans="2:12" ht="15.75" hidden="1" thickBot="1">
      <c r="B206" s="772" t="s">
        <v>142</v>
      </c>
      <c r="C206" s="765"/>
      <c r="D206" s="765"/>
      <c r="E206" s="765"/>
      <c r="F206" s="765"/>
    </row>
    <row r="207" spans="2:12" ht="15.75" hidden="1" thickBot="1">
      <c r="B207" s="771" t="s">
        <v>42</v>
      </c>
      <c r="C207" s="763">
        <f>C208+C209+C210+C211</f>
        <v>0</v>
      </c>
      <c r="D207" s="763">
        <f t="shared" ref="D207:F207" si="27">D208+D209+D210+D211</f>
        <v>0</v>
      </c>
      <c r="E207" s="763">
        <f t="shared" si="27"/>
        <v>0</v>
      </c>
      <c r="F207" s="763">
        <f t="shared" si="27"/>
        <v>0</v>
      </c>
    </row>
    <row r="208" spans="2:12" ht="15.75" hidden="1" thickBot="1">
      <c r="B208" s="772" t="s">
        <v>135</v>
      </c>
      <c r="C208" s="763"/>
      <c r="D208" s="765"/>
      <c r="E208" s="765"/>
      <c r="F208" s="765"/>
    </row>
    <row r="209" spans="2:12" ht="15.75" hidden="1" thickBot="1">
      <c r="B209" s="772" t="s">
        <v>140</v>
      </c>
      <c r="C209" s="763"/>
      <c r="D209" s="765"/>
      <c r="E209" s="765"/>
      <c r="F209" s="765"/>
    </row>
    <row r="210" spans="2:12" ht="15.75" hidden="1" thickBot="1">
      <c r="B210" s="772" t="s">
        <v>141</v>
      </c>
      <c r="C210" s="763"/>
      <c r="D210" s="765"/>
      <c r="E210" s="765"/>
      <c r="F210" s="765"/>
    </row>
    <row r="211" spans="2:12" ht="15.75" hidden="1" thickBot="1">
      <c r="B211" s="772" t="s">
        <v>142</v>
      </c>
      <c r="C211" s="763"/>
      <c r="D211" s="765"/>
      <c r="E211" s="765"/>
      <c r="F211" s="765"/>
    </row>
    <row r="212" spans="2:12" ht="15.75" hidden="1" thickBot="1">
      <c r="B212" s="767" t="s">
        <v>150</v>
      </c>
      <c r="C212" s="763">
        <f>C202+C207</f>
        <v>0</v>
      </c>
      <c r="D212" s="763">
        <f t="shared" ref="D212:F212" si="28">D202+D207</f>
        <v>0</v>
      </c>
      <c r="E212" s="763">
        <f t="shared" si="28"/>
        <v>0</v>
      </c>
      <c r="F212" s="763">
        <f t="shared" si="28"/>
        <v>0</v>
      </c>
    </row>
    <row r="213" spans="2:12" ht="25.5" customHeight="1" thickBot="1">
      <c r="B213" s="783" t="s">
        <v>43</v>
      </c>
      <c r="C213" s="2008"/>
      <c r="D213" s="2010"/>
      <c r="E213" s="2010"/>
      <c r="F213" s="2011"/>
    </row>
    <row r="214" spans="2:12" ht="34.5" thickBot="1">
      <c r="B214" s="775" t="s">
        <v>105</v>
      </c>
      <c r="C214" s="779"/>
      <c r="D214" s="780" t="s">
        <v>137</v>
      </c>
      <c r="E214" s="781"/>
      <c r="F214" s="782"/>
    </row>
    <row r="215" spans="2:12" ht="17.25" customHeight="1" thickBot="1">
      <c r="B215" s="748" t="s">
        <v>14</v>
      </c>
      <c r="C215" s="1978"/>
      <c r="D215" s="1979"/>
      <c r="E215" s="1979"/>
      <c r="F215" s="1980"/>
    </row>
    <row r="216" spans="2:12" ht="15.75" thickBot="1">
      <c r="B216" s="748" t="s">
        <v>15</v>
      </c>
      <c r="C216" s="2019"/>
      <c r="D216" s="1994"/>
      <c r="E216" s="1994"/>
      <c r="F216" s="1995"/>
    </row>
    <row r="217" spans="2:12" ht="12.75" customHeight="1">
      <c r="B217" s="1973"/>
      <c r="C217" s="755">
        <v>2022</v>
      </c>
      <c r="D217" s="755">
        <v>2023</v>
      </c>
      <c r="E217" s="755">
        <v>2024</v>
      </c>
      <c r="F217" s="755">
        <v>2025</v>
      </c>
    </row>
    <row r="218" spans="2:12" ht="9" customHeight="1" thickBot="1">
      <c r="B218" s="1974"/>
      <c r="C218" s="756" t="s">
        <v>7</v>
      </c>
      <c r="D218" s="756" t="s">
        <v>8</v>
      </c>
      <c r="E218" s="756" t="s">
        <v>8</v>
      </c>
      <c r="F218" s="756" t="s">
        <v>8</v>
      </c>
    </row>
    <row r="219" spans="2:12" ht="15.75" thickBot="1">
      <c r="B219" s="748" t="s">
        <v>16</v>
      </c>
      <c r="C219" s="748">
        <v>0</v>
      </c>
      <c r="D219" s="746">
        <v>0</v>
      </c>
      <c r="E219" s="746">
        <v>0</v>
      </c>
      <c r="F219" s="748">
        <v>0</v>
      </c>
    </row>
    <row r="220" spans="2:12" ht="15.75" thickBot="1">
      <c r="B220" s="748" t="s">
        <v>17</v>
      </c>
      <c r="C220" s="757">
        <f>C238</f>
        <v>0</v>
      </c>
      <c r="D220" s="757">
        <f t="shared" ref="D220:F220" si="29">D238</f>
        <v>0</v>
      </c>
      <c r="E220" s="757">
        <f t="shared" si="29"/>
        <v>0</v>
      </c>
      <c r="F220" s="757">
        <f t="shared" si="29"/>
        <v>0</v>
      </c>
    </row>
    <row r="221" spans="2:12" ht="15.75" thickBot="1">
      <c r="B221" s="748" t="s">
        <v>18</v>
      </c>
      <c r="C221" s="757" t="e">
        <f>C220/C219</f>
        <v>#DIV/0!</v>
      </c>
      <c r="D221" s="757" t="e">
        <f t="shared" ref="D221:F221" si="30">D220/D219</f>
        <v>#DIV/0!</v>
      </c>
      <c r="E221" s="757" t="e">
        <f t="shared" si="30"/>
        <v>#DIV/0!</v>
      </c>
      <c r="F221" s="757" t="e">
        <f t="shared" si="30"/>
        <v>#DIV/0!</v>
      </c>
    </row>
    <row r="222" spans="2:12" ht="15.75" thickBot="1">
      <c r="B222" s="748" t="s">
        <v>19</v>
      </c>
      <c r="C222" s="746" t="s">
        <v>20</v>
      </c>
      <c r="D222" s="758" t="e">
        <f>D219/C219-1</f>
        <v>#DIV/0!</v>
      </c>
      <c r="E222" s="758" t="e">
        <f t="shared" ref="E222:F224" si="31">E219/D219-1</f>
        <v>#DIV/0!</v>
      </c>
      <c r="F222" s="758" t="e">
        <f t="shared" si="31"/>
        <v>#DIV/0!</v>
      </c>
      <c r="H222" s="759"/>
      <c r="I222" s="759"/>
      <c r="J222" s="759"/>
      <c r="K222" s="759"/>
      <c r="L222" s="759"/>
    </row>
    <row r="223" spans="2:12" ht="15.75" thickBot="1">
      <c r="B223" s="748" t="s">
        <v>21</v>
      </c>
      <c r="C223" s="746" t="s">
        <v>20</v>
      </c>
      <c r="D223" s="758" t="e">
        <f>D220/C220-1</f>
        <v>#DIV/0!</v>
      </c>
      <c r="E223" s="758" t="e">
        <f t="shared" si="31"/>
        <v>#DIV/0!</v>
      </c>
      <c r="F223" s="758" t="e">
        <f t="shared" si="31"/>
        <v>#DIV/0!</v>
      </c>
    </row>
    <row r="224" spans="2:12" ht="15.75" thickBot="1">
      <c r="B224" s="748" t="s">
        <v>22</v>
      </c>
      <c r="C224" s="746" t="s">
        <v>20</v>
      </c>
      <c r="D224" s="758" t="e">
        <f>D221/C221-1</f>
        <v>#DIV/0!</v>
      </c>
      <c r="E224" s="758" t="e">
        <f t="shared" si="31"/>
        <v>#DIV/0!</v>
      </c>
      <c r="F224" s="758" t="e">
        <f t="shared" si="31"/>
        <v>#DIV/0!</v>
      </c>
    </row>
    <row r="225" spans="2:6" ht="15.75" thickBot="1">
      <c r="B225" s="1981" t="s">
        <v>2087</v>
      </c>
      <c r="C225" s="1982"/>
      <c r="D225" s="1982"/>
      <c r="E225" s="1982"/>
      <c r="F225" s="1983"/>
    </row>
    <row r="226" spans="2:6" ht="12.75" customHeight="1">
      <c r="B226" s="1973"/>
      <c r="C226" s="755">
        <v>2024</v>
      </c>
      <c r="D226" s="755">
        <v>2025</v>
      </c>
      <c r="E226" s="755">
        <v>2024</v>
      </c>
      <c r="F226" s="755">
        <v>2025</v>
      </c>
    </row>
    <row r="227" spans="2:6" ht="9" customHeight="1" thickBot="1">
      <c r="B227" s="1974"/>
      <c r="C227" s="756" t="s">
        <v>7</v>
      </c>
      <c r="D227" s="756" t="s">
        <v>8</v>
      </c>
      <c r="E227" s="756" t="s">
        <v>8</v>
      </c>
      <c r="F227" s="756" t="s">
        <v>8</v>
      </c>
    </row>
    <row r="228" spans="2:6" ht="15.75" thickBot="1">
      <c r="B228" s="771" t="s">
        <v>41</v>
      </c>
      <c r="C228" s="765">
        <f>C229+C230+C231+C232</f>
        <v>0</v>
      </c>
      <c r="D228" s="765">
        <f t="shared" ref="D228:F228" si="32">D229+D230+D231+D232</f>
        <v>0</v>
      </c>
      <c r="E228" s="765">
        <f t="shared" si="32"/>
        <v>0</v>
      </c>
      <c r="F228" s="765">
        <f t="shared" si="32"/>
        <v>0</v>
      </c>
    </row>
    <row r="229" spans="2:6" ht="15.75" thickBot="1">
      <c r="B229" s="772" t="s">
        <v>135</v>
      </c>
      <c r="C229" s="765"/>
      <c r="D229" s="765"/>
      <c r="E229" s="765"/>
      <c r="F229" s="765"/>
    </row>
    <row r="230" spans="2:6" ht="15.75" thickBot="1">
      <c r="B230" s="772" t="s">
        <v>140</v>
      </c>
      <c r="C230" s="765"/>
      <c r="D230" s="765"/>
      <c r="E230" s="765"/>
      <c r="F230" s="765"/>
    </row>
    <row r="231" spans="2:6" ht="15.75" thickBot="1">
      <c r="B231" s="772" t="s">
        <v>141</v>
      </c>
      <c r="C231" s="765"/>
      <c r="D231" s="765"/>
      <c r="E231" s="765"/>
      <c r="F231" s="765"/>
    </row>
    <row r="232" spans="2:6" ht="15.75" thickBot="1">
      <c r="B232" s="772" t="s">
        <v>142</v>
      </c>
      <c r="C232" s="765"/>
      <c r="D232" s="765"/>
      <c r="E232" s="765"/>
      <c r="F232" s="765"/>
    </row>
    <row r="233" spans="2:6" ht="15.75" thickBot="1">
      <c r="B233" s="771" t="s">
        <v>42</v>
      </c>
      <c r="C233" s="763">
        <f>C234+C235+C236+C237</f>
        <v>0</v>
      </c>
      <c r="D233" s="763">
        <f t="shared" ref="D233:F233" si="33">D234+D235+D236+D237</f>
        <v>0</v>
      </c>
      <c r="E233" s="763">
        <f t="shared" si="33"/>
        <v>0</v>
      </c>
      <c r="F233" s="763">
        <f t="shared" si="33"/>
        <v>0</v>
      </c>
    </row>
    <row r="234" spans="2:6" ht="15.75" thickBot="1">
      <c r="B234" s="772" t="s">
        <v>135</v>
      </c>
      <c r="C234" s="763"/>
      <c r="D234" s="763">
        <v>0</v>
      </c>
      <c r="E234" s="763">
        <v>0</v>
      </c>
      <c r="F234" s="763"/>
    </row>
    <row r="235" spans="2:6" ht="15.75" thickBot="1">
      <c r="B235" s="772" t="s">
        <v>140</v>
      </c>
      <c r="C235" s="763"/>
      <c r="D235" s="763"/>
      <c r="E235" s="763"/>
      <c r="F235" s="763"/>
    </row>
    <row r="236" spans="2:6" ht="15.75" thickBot="1">
      <c r="B236" s="772" t="s">
        <v>141</v>
      </c>
      <c r="C236" s="763"/>
      <c r="D236" s="763"/>
      <c r="E236" s="763"/>
      <c r="F236" s="763"/>
    </row>
    <row r="237" spans="2:6" ht="15.75" thickBot="1">
      <c r="B237" s="772" t="s">
        <v>142</v>
      </c>
      <c r="C237" s="763"/>
      <c r="D237" s="763"/>
      <c r="E237" s="763"/>
      <c r="F237" s="763"/>
    </row>
    <row r="238" spans="2:6" ht="15.75" thickBot="1">
      <c r="B238" s="767" t="s">
        <v>47</v>
      </c>
      <c r="C238" s="763">
        <f>C228+C233</f>
        <v>0</v>
      </c>
      <c r="D238" s="763">
        <f t="shared" ref="D238:F238" si="34">D228+D233</f>
        <v>0</v>
      </c>
      <c r="E238" s="763">
        <f t="shared" si="34"/>
        <v>0</v>
      </c>
      <c r="F238" s="763">
        <f t="shared" si="34"/>
        <v>0</v>
      </c>
    </row>
    <row r="239" spans="2:6" ht="15.75" thickBot="1">
      <c r="B239" s="2012" t="s">
        <v>44</v>
      </c>
      <c r="C239" s="2013"/>
      <c r="D239" s="2013"/>
      <c r="E239" s="2013"/>
      <c r="F239" s="2014"/>
    </row>
    <row r="240" spans="2:6" ht="15.75" thickBot="1">
      <c r="B240" s="2012" t="s">
        <v>45</v>
      </c>
      <c r="C240" s="2013"/>
      <c r="D240" s="2013"/>
      <c r="E240" s="2013"/>
      <c r="F240" s="2014"/>
    </row>
    <row r="241" spans="2:12" ht="15.75" thickBot="1">
      <c r="B241" s="775" t="s">
        <v>48</v>
      </c>
      <c r="C241" s="1981"/>
      <c r="D241" s="1982"/>
      <c r="E241" s="1982"/>
      <c r="F241" s="1983"/>
    </row>
    <row r="242" spans="2:12" ht="30.75" customHeight="1" thickBot="1">
      <c r="B242" s="775" t="s">
        <v>65</v>
      </c>
      <c r="C242" s="775"/>
      <c r="D242" s="776" t="s">
        <v>137</v>
      </c>
      <c r="E242" s="2010"/>
      <c r="F242" s="2011"/>
      <c r="H242" s="1999" t="s">
        <v>138</v>
      </c>
      <c r="I242" s="2000"/>
      <c r="J242" s="2000"/>
      <c r="K242" s="2000"/>
      <c r="L242" s="2001"/>
    </row>
    <row r="243" spans="2:12" ht="15.75" thickBot="1">
      <c r="B243" s="777"/>
      <c r="C243" s="2008"/>
      <c r="D243" s="2009"/>
      <c r="E243" s="2010"/>
      <c r="F243" s="2011"/>
      <c r="H243" s="2002"/>
      <c r="I243" s="2003"/>
      <c r="J243" s="2003"/>
      <c r="K243" s="2003"/>
      <c r="L243" s="2004"/>
    </row>
    <row r="244" spans="2:12" ht="17.25" customHeight="1" thickBot="1">
      <c r="B244" s="748" t="s">
        <v>14</v>
      </c>
      <c r="C244" s="1978"/>
      <c r="D244" s="1979"/>
      <c r="E244" s="1979"/>
      <c r="F244" s="1980"/>
      <c r="H244" s="2005"/>
      <c r="I244" s="2006"/>
      <c r="J244" s="2006"/>
      <c r="K244" s="2006"/>
      <c r="L244" s="2007"/>
    </row>
    <row r="245" spans="2:12" ht="15.75" thickBot="1">
      <c r="B245" s="748" t="s">
        <v>15</v>
      </c>
      <c r="C245" s="1993"/>
      <c r="D245" s="1994"/>
      <c r="E245" s="1994"/>
      <c r="F245" s="1995"/>
    </row>
    <row r="246" spans="2:12" ht="12.75" customHeight="1">
      <c r="B246" s="1973"/>
      <c r="C246" s="755">
        <v>2022</v>
      </c>
      <c r="D246" s="755">
        <v>2023</v>
      </c>
      <c r="E246" s="755">
        <v>2024</v>
      </c>
      <c r="F246" s="755">
        <v>2025</v>
      </c>
    </row>
    <row r="247" spans="2:12" ht="9" customHeight="1" thickBot="1">
      <c r="B247" s="1974"/>
      <c r="C247" s="756" t="s">
        <v>7</v>
      </c>
      <c r="D247" s="756" t="s">
        <v>8</v>
      </c>
      <c r="E247" s="756" t="s">
        <v>8</v>
      </c>
      <c r="F247" s="756" t="s">
        <v>8</v>
      </c>
    </row>
    <row r="248" spans="2:12" ht="15.75" thickBot="1">
      <c r="B248" s="748" t="s">
        <v>16</v>
      </c>
      <c r="C248" s="757"/>
      <c r="D248" s="757"/>
      <c r="E248" s="757"/>
      <c r="F248" s="757"/>
    </row>
    <row r="249" spans="2:12" ht="15.75" thickBot="1">
      <c r="B249" s="748" t="s">
        <v>17</v>
      </c>
      <c r="C249" s="757">
        <f>C312-C274</f>
        <v>0</v>
      </c>
      <c r="D249" s="757">
        <f t="shared" ref="D249:E249" si="35">D312-D274</f>
        <v>0</v>
      </c>
      <c r="E249" s="757">
        <f t="shared" si="35"/>
        <v>0</v>
      </c>
      <c r="F249" s="757">
        <f>F267</f>
        <v>0</v>
      </c>
    </row>
    <row r="250" spans="2:12" ht="15.75" thickBot="1">
      <c r="B250" s="748" t="s">
        <v>18</v>
      </c>
      <c r="C250" s="757" t="e">
        <f>C249/C248</f>
        <v>#DIV/0!</v>
      </c>
      <c r="D250" s="757" t="e">
        <f t="shared" ref="D250:F250" si="36">D249/D248</f>
        <v>#DIV/0!</v>
      </c>
      <c r="E250" s="757" t="e">
        <f t="shared" si="36"/>
        <v>#DIV/0!</v>
      </c>
      <c r="F250" s="757" t="e">
        <f t="shared" si="36"/>
        <v>#DIV/0!</v>
      </c>
    </row>
    <row r="251" spans="2:12" ht="15.75" thickBot="1">
      <c r="B251" s="748" t="s">
        <v>19</v>
      </c>
      <c r="C251" s="746" t="s">
        <v>20</v>
      </c>
      <c r="D251" s="758" t="e">
        <f>D248/C248-1</f>
        <v>#DIV/0!</v>
      </c>
      <c r="E251" s="758" t="e">
        <f t="shared" ref="E251:F253" si="37">E248/D248-1</f>
        <v>#DIV/0!</v>
      </c>
      <c r="F251" s="758" t="e">
        <f t="shared" si="37"/>
        <v>#DIV/0!</v>
      </c>
      <c r="H251" s="759"/>
      <c r="I251" s="759"/>
      <c r="J251" s="759"/>
      <c r="K251" s="759"/>
      <c r="L251" s="759"/>
    </row>
    <row r="252" spans="2:12" ht="15.75" thickBot="1">
      <c r="B252" s="748" t="s">
        <v>21</v>
      </c>
      <c r="C252" s="746" t="s">
        <v>20</v>
      </c>
      <c r="D252" s="758" t="e">
        <f>D249/C249-1</f>
        <v>#DIV/0!</v>
      </c>
      <c r="E252" s="758" t="e">
        <f t="shared" si="37"/>
        <v>#DIV/0!</v>
      </c>
      <c r="F252" s="758" t="e">
        <f t="shared" si="37"/>
        <v>#DIV/0!</v>
      </c>
    </row>
    <row r="253" spans="2:12" ht="15.75" thickBot="1">
      <c r="B253" s="748" t="s">
        <v>22</v>
      </c>
      <c r="C253" s="746" t="s">
        <v>20</v>
      </c>
      <c r="D253" s="758" t="e">
        <f>D250/C250-1</f>
        <v>#DIV/0!</v>
      </c>
      <c r="E253" s="758" t="e">
        <f t="shared" si="37"/>
        <v>#DIV/0!</v>
      </c>
      <c r="F253" s="758" t="e">
        <f t="shared" si="37"/>
        <v>#DIV/0!</v>
      </c>
    </row>
    <row r="254" spans="2:12" ht="15.75" thickBot="1">
      <c r="B254" s="1981" t="s">
        <v>60</v>
      </c>
      <c r="C254" s="1982"/>
      <c r="D254" s="1982"/>
      <c r="E254" s="1982"/>
      <c r="F254" s="1983"/>
    </row>
    <row r="255" spans="2:12" ht="12.75" customHeight="1">
      <c r="B255" s="1973"/>
      <c r="C255" s="755">
        <v>2024</v>
      </c>
      <c r="D255" s="755">
        <v>2025</v>
      </c>
      <c r="E255" s="755">
        <v>2024</v>
      </c>
      <c r="F255" s="755">
        <v>2025</v>
      </c>
    </row>
    <row r="256" spans="2:12" ht="9" customHeight="1" thickBot="1">
      <c r="B256" s="1974"/>
      <c r="C256" s="756" t="s">
        <v>7</v>
      </c>
      <c r="D256" s="756" t="s">
        <v>8</v>
      </c>
      <c r="E256" s="756" t="s">
        <v>8</v>
      </c>
      <c r="F256" s="756" t="s">
        <v>8</v>
      </c>
    </row>
    <row r="257" spans="2:6" ht="15.75" thickBot="1">
      <c r="B257" s="771" t="s">
        <v>41</v>
      </c>
      <c r="C257" s="765">
        <f>C258+C259+C260+C261</f>
        <v>0</v>
      </c>
      <c r="D257" s="765">
        <f t="shared" ref="D257:F257" si="38">D258+D259+D260+D261</f>
        <v>0</v>
      </c>
      <c r="E257" s="765">
        <f t="shared" si="38"/>
        <v>0</v>
      </c>
      <c r="F257" s="765">
        <f t="shared" si="38"/>
        <v>0</v>
      </c>
    </row>
    <row r="258" spans="2:6" ht="15.75" thickBot="1">
      <c r="B258" s="772" t="s">
        <v>135</v>
      </c>
      <c r="C258" s="765"/>
      <c r="D258" s="765"/>
      <c r="E258" s="765"/>
      <c r="F258" s="765"/>
    </row>
    <row r="259" spans="2:6" ht="15.75" thickBot="1">
      <c r="B259" s="772" t="s">
        <v>140</v>
      </c>
      <c r="C259" s="765"/>
      <c r="D259" s="765"/>
      <c r="E259" s="765"/>
      <c r="F259" s="765"/>
    </row>
    <row r="260" spans="2:6" ht="15.75" thickBot="1">
      <c r="B260" s="772" t="s">
        <v>141</v>
      </c>
      <c r="C260" s="765"/>
      <c r="D260" s="765"/>
      <c r="E260" s="765"/>
      <c r="F260" s="765"/>
    </row>
    <row r="261" spans="2:6" ht="15.75" thickBot="1">
      <c r="B261" s="772" t="s">
        <v>142</v>
      </c>
      <c r="C261" s="765"/>
      <c r="D261" s="765"/>
      <c r="E261" s="765"/>
      <c r="F261" s="765"/>
    </row>
    <row r="262" spans="2:6" ht="15.75" thickBot="1">
      <c r="B262" s="771" t="s">
        <v>42</v>
      </c>
      <c r="C262" s="763">
        <f>C263+C264+C265+C266</f>
        <v>0</v>
      </c>
      <c r="D262" s="763">
        <f t="shared" ref="D262:F262" si="39">D263+D264+D265+D266</f>
        <v>0</v>
      </c>
      <c r="E262" s="763">
        <f t="shared" si="39"/>
        <v>0</v>
      </c>
      <c r="F262" s="763">
        <f t="shared" si="39"/>
        <v>0</v>
      </c>
    </row>
    <row r="263" spans="2:6" ht="15.75" thickBot="1">
      <c r="B263" s="772" t="s">
        <v>135</v>
      </c>
      <c r="C263" s="763"/>
      <c r="D263" s="765"/>
      <c r="E263" s="765"/>
      <c r="F263" s="765">
        <v>0</v>
      </c>
    </row>
    <row r="264" spans="2:6" ht="15.75" thickBot="1">
      <c r="B264" s="772" t="s">
        <v>140</v>
      </c>
      <c r="C264" s="763"/>
      <c r="D264" s="765"/>
      <c r="E264" s="765"/>
      <c r="F264" s="765"/>
    </row>
    <row r="265" spans="2:6" ht="15.75" thickBot="1">
      <c r="B265" s="772" t="s">
        <v>141</v>
      </c>
      <c r="C265" s="763"/>
      <c r="D265" s="765"/>
      <c r="E265" s="765"/>
      <c r="F265" s="765"/>
    </row>
    <row r="266" spans="2:6" ht="15.75" thickBot="1">
      <c r="B266" s="772" t="s">
        <v>142</v>
      </c>
      <c r="C266" s="763"/>
      <c r="D266" s="765"/>
      <c r="E266" s="765"/>
      <c r="F266" s="765"/>
    </row>
    <row r="267" spans="2:6" ht="15.75" thickBot="1">
      <c r="B267" s="778" t="s">
        <v>30</v>
      </c>
      <c r="C267" s="763">
        <f>C257+C262</f>
        <v>0</v>
      </c>
      <c r="D267" s="763">
        <f t="shared" ref="D267:F267" si="40">D257+D262</f>
        <v>0</v>
      </c>
      <c r="E267" s="763">
        <f t="shared" si="40"/>
        <v>0</v>
      </c>
      <c r="F267" s="763">
        <f t="shared" si="40"/>
        <v>0</v>
      </c>
    </row>
    <row r="268" spans="2:6" ht="34.5" thickBot="1">
      <c r="B268" s="775" t="s">
        <v>32</v>
      </c>
      <c r="C268" s="775"/>
      <c r="D268" s="776" t="s">
        <v>137</v>
      </c>
      <c r="E268" s="2010"/>
      <c r="F268" s="2011"/>
    </row>
    <row r="269" spans="2:6" ht="17.25" customHeight="1" thickBot="1">
      <c r="B269" s="748" t="s">
        <v>14</v>
      </c>
      <c r="C269" s="1978"/>
      <c r="D269" s="1979"/>
      <c r="E269" s="1979"/>
      <c r="F269" s="1980"/>
    </row>
    <row r="270" spans="2:6" ht="15.75" thickBot="1">
      <c r="B270" s="748" t="s">
        <v>15</v>
      </c>
      <c r="C270" s="1993"/>
      <c r="D270" s="1994"/>
      <c r="E270" s="1994"/>
      <c r="F270" s="1995"/>
    </row>
    <row r="271" spans="2:6" ht="12.75" customHeight="1">
      <c r="B271" s="1973"/>
      <c r="C271" s="755">
        <v>2022</v>
      </c>
      <c r="D271" s="755">
        <v>2023</v>
      </c>
      <c r="E271" s="755">
        <v>2024</v>
      </c>
      <c r="F271" s="755">
        <v>2025</v>
      </c>
    </row>
    <row r="272" spans="2:6" ht="9" customHeight="1" thickBot="1">
      <c r="B272" s="1974"/>
      <c r="C272" s="756" t="s">
        <v>7</v>
      </c>
      <c r="D272" s="756" t="s">
        <v>8</v>
      </c>
      <c r="E272" s="756" t="s">
        <v>8</v>
      </c>
      <c r="F272" s="756" t="s">
        <v>8</v>
      </c>
    </row>
    <row r="273" spans="2:12" ht="15.75" thickBot="1">
      <c r="B273" s="748" t="s">
        <v>16</v>
      </c>
      <c r="C273" s="748"/>
      <c r="D273" s="748"/>
      <c r="E273" s="748"/>
      <c r="F273" s="748"/>
    </row>
    <row r="274" spans="2:12" ht="15.75" thickBot="1">
      <c r="B274" s="748" t="s">
        <v>17</v>
      </c>
      <c r="C274" s="757"/>
      <c r="D274" s="757"/>
      <c r="E274" s="757"/>
      <c r="F274" s="757"/>
    </row>
    <row r="275" spans="2:12" ht="15.75" thickBot="1">
      <c r="B275" s="748" t="s">
        <v>18</v>
      </c>
      <c r="C275" s="757" t="e">
        <f>C274/C273</f>
        <v>#DIV/0!</v>
      </c>
      <c r="D275" s="757" t="e">
        <f t="shared" ref="D275:F275" si="41">D274/D273</f>
        <v>#DIV/0!</v>
      </c>
      <c r="E275" s="757" t="e">
        <f t="shared" si="41"/>
        <v>#DIV/0!</v>
      </c>
      <c r="F275" s="757" t="e">
        <f t="shared" si="41"/>
        <v>#DIV/0!</v>
      </c>
    </row>
    <row r="276" spans="2:12" ht="15.75" thickBot="1">
      <c r="B276" s="748" t="s">
        <v>19</v>
      </c>
      <c r="C276" s="746" t="s">
        <v>20</v>
      </c>
      <c r="D276" s="758" t="e">
        <f>D273/C273-1</f>
        <v>#DIV/0!</v>
      </c>
      <c r="E276" s="758" t="e">
        <f t="shared" ref="E276:F278" si="42">E273/D273-1</f>
        <v>#DIV/0!</v>
      </c>
      <c r="F276" s="758" t="e">
        <f t="shared" si="42"/>
        <v>#DIV/0!</v>
      </c>
      <c r="H276" s="759"/>
      <c r="I276" s="759"/>
      <c r="J276" s="759"/>
      <c r="K276" s="759"/>
      <c r="L276" s="759"/>
    </row>
    <row r="277" spans="2:12" ht="15.75" thickBot="1">
      <c r="B277" s="748" t="s">
        <v>21</v>
      </c>
      <c r="C277" s="746" t="s">
        <v>20</v>
      </c>
      <c r="D277" s="758" t="e">
        <f>D274/C274-1</f>
        <v>#DIV/0!</v>
      </c>
      <c r="E277" s="758" t="e">
        <f t="shared" si="42"/>
        <v>#DIV/0!</v>
      </c>
      <c r="F277" s="758" t="e">
        <f t="shared" si="42"/>
        <v>#DIV/0!</v>
      </c>
    </row>
    <row r="278" spans="2:12" ht="15.75" thickBot="1">
      <c r="B278" s="748" t="s">
        <v>22</v>
      </c>
      <c r="C278" s="746" t="s">
        <v>20</v>
      </c>
      <c r="D278" s="758" t="e">
        <f>D275/C275-1</f>
        <v>#DIV/0!</v>
      </c>
      <c r="E278" s="758" t="e">
        <f t="shared" si="42"/>
        <v>#DIV/0!</v>
      </c>
      <c r="F278" s="758" t="e">
        <f t="shared" si="42"/>
        <v>#DIV/0!</v>
      </c>
    </row>
    <row r="279" spans="2:12" ht="15.75" thickBot="1">
      <c r="B279" s="1981" t="s">
        <v>91</v>
      </c>
      <c r="C279" s="1982"/>
      <c r="D279" s="1982"/>
      <c r="E279" s="1982"/>
      <c r="F279" s="1983"/>
    </row>
    <row r="280" spans="2:12" ht="12.75" customHeight="1">
      <c r="B280" s="1973"/>
      <c r="C280" s="755">
        <v>2024</v>
      </c>
      <c r="D280" s="755">
        <v>2025</v>
      </c>
      <c r="E280" s="755">
        <v>2024</v>
      </c>
      <c r="F280" s="755">
        <v>2025</v>
      </c>
    </row>
    <row r="281" spans="2:12" ht="9" customHeight="1" thickBot="1">
      <c r="B281" s="1974"/>
      <c r="C281" s="756" t="s">
        <v>7</v>
      </c>
      <c r="D281" s="756" t="s">
        <v>8</v>
      </c>
      <c r="E281" s="756" t="s">
        <v>8</v>
      </c>
      <c r="F281" s="756" t="s">
        <v>8</v>
      </c>
    </row>
    <row r="282" spans="2:12" ht="15.75" thickBot="1">
      <c r="B282" s="771" t="s">
        <v>41</v>
      </c>
      <c r="C282" s="765">
        <f>C283+C284+C285+C286</f>
        <v>0</v>
      </c>
      <c r="D282" s="765">
        <f t="shared" ref="D282:F282" si="43">D283+D284+D285+D286</f>
        <v>0</v>
      </c>
      <c r="E282" s="765">
        <f t="shared" si="43"/>
        <v>0</v>
      </c>
      <c r="F282" s="765">
        <f t="shared" si="43"/>
        <v>0</v>
      </c>
    </row>
    <row r="283" spans="2:12" ht="15.75" thickBot="1">
      <c r="B283" s="772" t="s">
        <v>135</v>
      </c>
      <c r="C283" s="765"/>
      <c r="D283" s="765"/>
      <c r="E283" s="765"/>
      <c r="F283" s="765"/>
    </row>
    <row r="284" spans="2:12" ht="15.75" thickBot="1">
      <c r="B284" s="772" t="s">
        <v>140</v>
      </c>
      <c r="C284" s="765"/>
      <c r="D284" s="765"/>
      <c r="E284" s="765"/>
      <c r="F284" s="765"/>
    </row>
    <row r="285" spans="2:12" ht="15.75" thickBot="1">
      <c r="B285" s="772" t="s">
        <v>141</v>
      </c>
      <c r="C285" s="765"/>
      <c r="D285" s="765"/>
      <c r="E285" s="765"/>
      <c r="F285" s="765"/>
    </row>
    <row r="286" spans="2:12" ht="15.75" thickBot="1">
      <c r="B286" s="772" t="s">
        <v>142</v>
      </c>
      <c r="C286" s="765"/>
      <c r="D286" s="765"/>
      <c r="E286" s="765"/>
      <c r="F286" s="765"/>
    </row>
    <row r="287" spans="2:12" ht="15.75" thickBot="1">
      <c r="B287" s="771" t="s">
        <v>42</v>
      </c>
      <c r="C287" s="763">
        <f>C288+C289+C290+C291</f>
        <v>0</v>
      </c>
      <c r="D287" s="763">
        <f t="shared" ref="D287:F287" si="44">D288+D289+D290+D291</f>
        <v>0</v>
      </c>
      <c r="E287" s="763">
        <f t="shared" si="44"/>
        <v>0</v>
      </c>
      <c r="F287" s="763">
        <f t="shared" si="44"/>
        <v>0</v>
      </c>
    </row>
    <row r="288" spans="2:12" ht="15.75" thickBot="1">
      <c r="B288" s="772" t="s">
        <v>135</v>
      </c>
      <c r="C288" s="763"/>
      <c r="D288" s="765"/>
      <c r="E288" s="765"/>
      <c r="F288" s="765"/>
    </row>
    <row r="289" spans="2:12" ht="15.75" thickBot="1">
      <c r="B289" s="772" t="s">
        <v>140</v>
      </c>
      <c r="C289" s="763"/>
      <c r="D289" s="765"/>
      <c r="E289" s="765"/>
      <c r="F289" s="765"/>
    </row>
    <row r="290" spans="2:12" ht="15.75" thickBot="1">
      <c r="B290" s="772" t="s">
        <v>141</v>
      </c>
      <c r="C290" s="763"/>
      <c r="D290" s="765"/>
      <c r="E290" s="765"/>
      <c r="F290" s="765"/>
    </row>
    <row r="291" spans="2:12" ht="15.75" thickBot="1">
      <c r="B291" s="772" t="s">
        <v>142</v>
      </c>
      <c r="C291" s="763"/>
      <c r="D291" s="765"/>
      <c r="E291" s="765"/>
      <c r="F291" s="765"/>
    </row>
    <row r="292" spans="2:12" ht="15.75" thickBot="1">
      <c r="B292" s="778" t="s">
        <v>143</v>
      </c>
      <c r="C292" s="763">
        <f>C282+C287</f>
        <v>0</v>
      </c>
      <c r="D292" s="763">
        <f t="shared" ref="D292:F292" si="45">D282+D287</f>
        <v>0</v>
      </c>
      <c r="E292" s="763">
        <f t="shared" si="45"/>
        <v>0</v>
      </c>
      <c r="F292" s="763">
        <f t="shared" si="45"/>
        <v>0</v>
      </c>
    </row>
    <row r="293" spans="2:12" ht="34.5" thickBot="1">
      <c r="B293" s="775" t="s">
        <v>63</v>
      </c>
      <c r="C293" s="779"/>
      <c r="D293" s="780" t="s">
        <v>137</v>
      </c>
      <c r="E293" s="781"/>
      <c r="F293" s="782"/>
    </row>
    <row r="294" spans="2:12" ht="17.25" customHeight="1" thickBot="1">
      <c r="B294" s="748" t="s">
        <v>14</v>
      </c>
      <c r="C294" s="1978"/>
      <c r="D294" s="1979"/>
      <c r="E294" s="1979"/>
      <c r="F294" s="1980"/>
    </row>
    <row r="295" spans="2:12" ht="15.75" thickBot="1">
      <c r="B295" s="748" t="s">
        <v>15</v>
      </c>
      <c r="C295" s="1993"/>
      <c r="D295" s="1994"/>
      <c r="E295" s="1994"/>
      <c r="F295" s="1995"/>
    </row>
    <row r="296" spans="2:12" ht="12.75" customHeight="1">
      <c r="B296" s="1973"/>
      <c r="C296" s="755">
        <v>2022</v>
      </c>
      <c r="D296" s="755">
        <v>2023</v>
      </c>
      <c r="E296" s="755">
        <v>2024</v>
      </c>
      <c r="F296" s="755">
        <v>2025</v>
      </c>
    </row>
    <row r="297" spans="2:12" ht="9" customHeight="1" thickBot="1">
      <c r="B297" s="1974"/>
      <c r="C297" s="756" t="s">
        <v>7</v>
      </c>
      <c r="D297" s="756" t="s">
        <v>8</v>
      </c>
      <c r="E297" s="756" t="s">
        <v>8</v>
      </c>
      <c r="F297" s="756" t="s">
        <v>8</v>
      </c>
    </row>
    <row r="298" spans="2:12" ht="15.75" thickBot="1">
      <c r="B298" s="748" t="s">
        <v>16</v>
      </c>
      <c r="C298" s="748"/>
      <c r="D298" s="748"/>
      <c r="E298" s="748"/>
      <c r="F298" s="748"/>
    </row>
    <row r="299" spans="2:12" ht="15.75" thickBot="1">
      <c r="B299" s="748" t="s">
        <v>17</v>
      </c>
      <c r="C299" s="757">
        <f>C317</f>
        <v>0</v>
      </c>
      <c r="D299" s="757">
        <f t="shared" ref="D299:F299" si="46">D317</f>
        <v>0</v>
      </c>
      <c r="E299" s="757">
        <f t="shared" si="46"/>
        <v>0</v>
      </c>
      <c r="F299" s="757">
        <f t="shared" si="46"/>
        <v>0</v>
      </c>
    </row>
    <row r="300" spans="2:12" ht="15.75" thickBot="1">
      <c r="B300" s="748" t="s">
        <v>18</v>
      </c>
      <c r="C300" s="757" t="e">
        <f>C299/C298</f>
        <v>#DIV/0!</v>
      </c>
      <c r="D300" s="757" t="e">
        <f t="shared" ref="D300:F300" si="47">D299/D298</f>
        <v>#DIV/0!</v>
      </c>
      <c r="E300" s="757" t="e">
        <f t="shared" si="47"/>
        <v>#DIV/0!</v>
      </c>
      <c r="F300" s="757" t="e">
        <f t="shared" si="47"/>
        <v>#DIV/0!</v>
      </c>
    </row>
    <row r="301" spans="2:12" ht="15.75" thickBot="1">
      <c r="B301" s="748" t="s">
        <v>19</v>
      </c>
      <c r="C301" s="746" t="s">
        <v>20</v>
      </c>
      <c r="D301" s="758" t="e">
        <f>D298/C298-1</f>
        <v>#DIV/0!</v>
      </c>
      <c r="E301" s="758" t="e">
        <f t="shared" ref="E301:F303" si="48">E298/D298-1</f>
        <v>#DIV/0!</v>
      </c>
      <c r="F301" s="758" t="e">
        <f t="shared" si="48"/>
        <v>#DIV/0!</v>
      </c>
      <c r="H301" s="759"/>
      <c r="I301" s="759"/>
      <c r="J301" s="759"/>
      <c r="K301" s="759"/>
      <c r="L301" s="759"/>
    </row>
    <row r="302" spans="2:12" ht="15.75" thickBot="1">
      <c r="B302" s="748" t="s">
        <v>21</v>
      </c>
      <c r="C302" s="746" t="s">
        <v>20</v>
      </c>
      <c r="D302" s="758" t="e">
        <f>D299/C299-1</f>
        <v>#DIV/0!</v>
      </c>
      <c r="E302" s="758" t="e">
        <f t="shared" si="48"/>
        <v>#DIV/0!</v>
      </c>
      <c r="F302" s="758" t="e">
        <f t="shared" si="48"/>
        <v>#DIV/0!</v>
      </c>
    </row>
    <row r="303" spans="2:12" ht="15.75" thickBot="1">
      <c r="B303" s="748" t="s">
        <v>22</v>
      </c>
      <c r="C303" s="746" t="s">
        <v>20</v>
      </c>
      <c r="D303" s="758" t="e">
        <f>D300/C300-1</f>
        <v>#DIV/0!</v>
      </c>
      <c r="E303" s="758" t="e">
        <f t="shared" si="48"/>
        <v>#DIV/0!</v>
      </c>
      <c r="F303" s="758" t="e">
        <f t="shared" si="48"/>
        <v>#DIV/0!</v>
      </c>
    </row>
    <row r="304" spans="2:12" ht="15.75" thickBot="1">
      <c r="B304" s="1981" t="s">
        <v>2087</v>
      </c>
      <c r="C304" s="1982"/>
      <c r="D304" s="1982"/>
      <c r="E304" s="1982"/>
      <c r="F304" s="1983"/>
    </row>
    <row r="305" spans="2:6" ht="12.75" customHeight="1">
      <c r="B305" s="1973"/>
      <c r="C305" s="755">
        <v>2024</v>
      </c>
      <c r="D305" s="755">
        <v>2025</v>
      </c>
      <c r="E305" s="755">
        <v>2024</v>
      </c>
      <c r="F305" s="755">
        <v>2025</v>
      </c>
    </row>
    <row r="306" spans="2:6" ht="9" customHeight="1" thickBot="1">
      <c r="B306" s="1974"/>
      <c r="C306" s="756" t="s">
        <v>7</v>
      </c>
      <c r="D306" s="756" t="s">
        <v>8</v>
      </c>
      <c r="E306" s="756" t="s">
        <v>8</v>
      </c>
      <c r="F306" s="756" t="s">
        <v>8</v>
      </c>
    </row>
    <row r="307" spans="2:6" ht="15.75" thickBot="1">
      <c r="B307" s="771" t="s">
        <v>41</v>
      </c>
      <c r="C307" s="765">
        <f>C308+C309+C310+C311</f>
        <v>0</v>
      </c>
      <c r="D307" s="765">
        <f t="shared" ref="D307:F307" si="49">D308+D309+D310+D311</f>
        <v>0</v>
      </c>
      <c r="E307" s="765">
        <f t="shared" si="49"/>
        <v>0</v>
      </c>
      <c r="F307" s="765">
        <f t="shared" si="49"/>
        <v>0</v>
      </c>
    </row>
    <row r="308" spans="2:6" ht="15.75" thickBot="1">
      <c r="B308" s="772" t="s">
        <v>135</v>
      </c>
      <c r="C308" s="765"/>
      <c r="D308" s="765"/>
      <c r="E308" s="765"/>
      <c r="F308" s="765"/>
    </row>
    <row r="309" spans="2:6" ht="15.75" thickBot="1">
      <c r="B309" s="772" t="s">
        <v>140</v>
      </c>
      <c r="C309" s="765"/>
      <c r="D309" s="765"/>
      <c r="E309" s="765"/>
      <c r="F309" s="765"/>
    </row>
    <row r="310" spans="2:6" ht="15.75" thickBot="1">
      <c r="B310" s="772" t="s">
        <v>141</v>
      </c>
      <c r="C310" s="765"/>
      <c r="D310" s="765"/>
      <c r="E310" s="765"/>
      <c r="F310" s="765"/>
    </row>
    <row r="311" spans="2:6" ht="15.75" thickBot="1">
      <c r="B311" s="772" t="s">
        <v>142</v>
      </c>
      <c r="C311" s="765"/>
      <c r="D311" s="765"/>
      <c r="E311" s="765"/>
      <c r="F311" s="765"/>
    </row>
    <row r="312" spans="2:6" ht="15.75" thickBot="1">
      <c r="B312" s="771" t="s">
        <v>42</v>
      </c>
      <c r="C312" s="763">
        <f>C313+C314+C315+C316</f>
        <v>0</v>
      </c>
      <c r="D312" s="763">
        <f t="shared" ref="D312:F312" si="50">D313+D314+D315+D316</f>
        <v>0</v>
      </c>
      <c r="E312" s="763">
        <f t="shared" si="50"/>
        <v>0</v>
      </c>
      <c r="F312" s="763">
        <f t="shared" si="50"/>
        <v>0</v>
      </c>
    </row>
    <row r="313" spans="2:6" ht="15.75" thickBot="1">
      <c r="B313" s="772" t="s">
        <v>135</v>
      </c>
      <c r="C313" s="763"/>
      <c r="D313" s="765"/>
      <c r="E313" s="765"/>
      <c r="F313" s="765"/>
    </row>
    <row r="314" spans="2:6" ht="15.75" thickBot="1">
      <c r="B314" s="772" t="s">
        <v>140</v>
      </c>
      <c r="C314" s="763"/>
      <c r="D314" s="765"/>
      <c r="E314" s="765"/>
      <c r="F314" s="765"/>
    </row>
    <row r="315" spans="2:6" ht="15.75" thickBot="1">
      <c r="B315" s="772" t="s">
        <v>141</v>
      </c>
      <c r="C315" s="763"/>
      <c r="D315" s="765"/>
      <c r="E315" s="765"/>
      <c r="F315" s="765"/>
    </row>
    <row r="316" spans="2:6" ht="15.75" thickBot="1">
      <c r="B316" s="772" t="s">
        <v>142</v>
      </c>
      <c r="C316" s="763"/>
      <c r="D316" s="765"/>
      <c r="E316" s="765"/>
      <c r="F316" s="765"/>
    </row>
    <row r="317" spans="2:6" ht="15.75" thickBot="1">
      <c r="B317" s="767" t="s">
        <v>145</v>
      </c>
      <c r="C317" s="763">
        <f>C307+C312</f>
        <v>0</v>
      </c>
      <c r="D317" s="763">
        <f t="shared" ref="D317:F317" si="51">D307+D312</f>
        <v>0</v>
      </c>
      <c r="E317" s="763">
        <f t="shared" si="51"/>
        <v>0</v>
      </c>
      <c r="F317" s="763">
        <f t="shared" si="51"/>
        <v>0</v>
      </c>
    </row>
    <row r="318" spans="2:6" ht="25.5" customHeight="1" thickBot="1">
      <c r="B318" s="783" t="s">
        <v>43</v>
      </c>
      <c r="C318" s="2008"/>
      <c r="D318" s="2010"/>
      <c r="E318" s="2010"/>
      <c r="F318" s="2011"/>
    </row>
    <row r="319" spans="2:6" ht="34.5" thickBot="1">
      <c r="B319" s="775" t="s">
        <v>63</v>
      </c>
      <c r="C319" s="779"/>
      <c r="D319" s="780" t="s">
        <v>137</v>
      </c>
      <c r="E319" s="781"/>
      <c r="F319" s="782"/>
    </row>
    <row r="320" spans="2:6" ht="17.25" customHeight="1" thickBot="1">
      <c r="B320" s="748" t="s">
        <v>14</v>
      </c>
      <c r="C320" s="1978"/>
      <c r="D320" s="1979"/>
      <c r="E320" s="1979"/>
      <c r="F320" s="1980"/>
    </row>
    <row r="321" spans="2:12" ht="15.75" thickBot="1">
      <c r="B321" s="748" t="s">
        <v>15</v>
      </c>
      <c r="C321" s="1993"/>
      <c r="D321" s="1994"/>
      <c r="E321" s="1994"/>
      <c r="F321" s="1995"/>
    </row>
    <row r="322" spans="2:12" ht="12.75" customHeight="1">
      <c r="B322" s="1973"/>
      <c r="C322" s="755">
        <v>2022</v>
      </c>
      <c r="D322" s="755">
        <v>2023</v>
      </c>
      <c r="E322" s="755">
        <v>2024</v>
      </c>
      <c r="F322" s="755">
        <v>2025</v>
      </c>
    </row>
    <row r="323" spans="2:12" ht="9" customHeight="1" thickBot="1">
      <c r="B323" s="1974"/>
      <c r="C323" s="756" t="s">
        <v>7</v>
      </c>
      <c r="D323" s="756" t="s">
        <v>8</v>
      </c>
      <c r="E323" s="756" t="s">
        <v>8</v>
      </c>
      <c r="F323" s="756" t="s">
        <v>8</v>
      </c>
    </row>
    <row r="324" spans="2:12" ht="15.75" thickBot="1">
      <c r="B324" s="748" t="s">
        <v>16</v>
      </c>
      <c r="C324" s="748"/>
      <c r="D324" s="748"/>
      <c r="E324" s="748"/>
      <c r="F324" s="748"/>
    </row>
    <row r="325" spans="2:12" ht="15.75" thickBot="1">
      <c r="B325" s="748" t="s">
        <v>17</v>
      </c>
      <c r="C325" s="757">
        <f>C343</f>
        <v>0</v>
      </c>
      <c r="D325" s="757">
        <f t="shared" ref="D325:F325" si="52">D343</f>
        <v>0</v>
      </c>
      <c r="E325" s="757">
        <f t="shared" si="52"/>
        <v>0</v>
      </c>
      <c r="F325" s="757">
        <f t="shared" si="52"/>
        <v>0</v>
      </c>
    </row>
    <row r="326" spans="2:12" ht="15.75" thickBot="1">
      <c r="B326" s="748" t="s">
        <v>18</v>
      </c>
      <c r="C326" s="757" t="e">
        <f>C325/C324</f>
        <v>#DIV/0!</v>
      </c>
      <c r="D326" s="757" t="e">
        <f t="shared" ref="D326:F326" si="53">D325/D324</f>
        <v>#DIV/0!</v>
      </c>
      <c r="E326" s="757" t="e">
        <f t="shared" si="53"/>
        <v>#DIV/0!</v>
      </c>
      <c r="F326" s="757" t="e">
        <f t="shared" si="53"/>
        <v>#DIV/0!</v>
      </c>
    </row>
    <row r="327" spans="2:12" ht="15.75" thickBot="1">
      <c r="B327" s="748" t="s">
        <v>19</v>
      </c>
      <c r="C327" s="746" t="s">
        <v>20</v>
      </c>
      <c r="D327" s="758" t="e">
        <f>D324/C324-1</f>
        <v>#DIV/0!</v>
      </c>
      <c r="E327" s="758" t="e">
        <f t="shared" ref="E327:F329" si="54">E324/D324-1</f>
        <v>#DIV/0!</v>
      </c>
      <c r="F327" s="758" t="e">
        <f t="shared" si="54"/>
        <v>#DIV/0!</v>
      </c>
      <c r="H327" s="759"/>
      <c r="I327" s="759"/>
      <c r="J327" s="759"/>
      <c r="K327" s="759"/>
      <c r="L327" s="759"/>
    </row>
    <row r="328" spans="2:12" ht="15.75" thickBot="1">
      <c r="B328" s="748" t="s">
        <v>21</v>
      </c>
      <c r="C328" s="746" t="s">
        <v>20</v>
      </c>
      <c r="D328" s="758" t="e">
        <f>D325/C325-1</f>
        <v>#DIV/0!</v>
      </c>
      <c r="E328" s="758" t="e">
        <f t="shared" si="54"/>
        <v>#DIV/0!</v>
      </c>
      <c r="F328" s="758" t="e">
        <f t="shared" si="54"/>
        <v>#DIV/0!</v>
      </c>
    </row>
    <row r="329" spans="2:12" ht="15.75" thickBot="1">
      <c r="B329" s="748" t="s">
        <v>22</v>
      </c>
      <c r="C329" s="746" t="s">
        <v>20</v>
      </c>
      <c r="D329" s="758" t="e">
        <f>D326/C326-1</f>
        <v>#DIV/0!</v>
      </c>
      <c r="E329" s="758" t="e">
        <f t="shared" si="54"/>
        <v>#DIV/0!</v>
      </c>
      <c r="F329" s="758" t="e">
        <f t="shared" si="54"/>
        <v>#DIV/0!</v>
      </c>
    </row>
    <row r="330" spans="2:12" ht="15.75" thickBot="1">
      <c r="B330" s="1981" t="s">
        <v>2087</v>
      </c>
      <c r="C330" s="1982"/>
      <c r="D330" s="1982"/>
      <c r="E330" s="1982"/>
      <c r="F330" s="1983"/>
    </row>
    <row r="331" spans="2:12" ht="12.75" customHeight="1">
      <c r="B331" s="1973"/>
      <c r="C331" s="755">
        <v>2022</v>
      </c>
      <c r="D331" s="755">
        <v>2023</v>
      </c>
      <c r="E331" s="755">
        <v>2024</v>
      </c>
      <c r="F331" s="755">
        <v>2025</v>
      </c>
    </row>
    <row r="332" spans="2:12" ht="9" customHeight="1" thickBot="1">
      <c r="B332" s="1974"/>
      <c r="C332" s="756" t="s">
        <v>7</v>
      </c>
      <c r="D332" s="756" t="s">
        <v>8</v>
      </c>
      <c r="E332" s="756" t="s">
        <v>8</v>
      </c>
      <c r="F332" s="756" t="s">
        <v>8</v>
      </c>
    </row>
    <row r="333" spans="2:12" ht="15.75" thickBot="1">
      <c r="B333" s="771" t="s">
        <v>41</v>
      </c>
      <c r="C333" s="765">
        <f>C334+C335+C336+C337</f>
        <v>0</v>
      </c>
      <c r="D333" s="765">
        <f t="shared" ref="D333:F333" si="55">D334+D335+D336+D337</f>
        <v>0</v>
      </c>
      <c r="E333" s="765">
        <f t="shared" si="55"/>
        <v>0</v>
      </c>
      <c r="F333" s="765">
        <f t="shared" si="55"/>
        <v>0</v>
      </c>
    </row>
    <row r="334" spans="2:12" ht="15.75" thickBot="1">
      <c r="B334" s="772" t="s">
        <v>135</v>
      </c>
      <c r="C334" s="765"/>
      <c r="D334" s="765"/>
      <c r="E334" s="765"/>
      <c r="F334" s="765"/>
    </row>
    <row r="335" spans="2:12" ht="15.75" thickBot="1">
      <c r="B335" s="772" t="s">
        <v>140</v>
      </c>
      <c r="C335" s="765"/>
      <c r="D335" s="765"/>
      <c r="E335" s="765"/>
      <c r="F335" s="765"/>
    </row>
    <row r="336" spans="2:12" ht="15.75" thickBot="1">
      <c r="B336" s="772" t="s">
        <v>141</v>
      </c>
      <c r="C336" s="765"/>
      <c r="D336" s="765"/>
      <c r="E336" s="765"/>
      <c r="F336" s="765"/>
    </row>
    <row r="337" spans="2:6" ht="15.75" thickBot="1">
      <c r="B337" s="772" t="s">
        <v>142</v>
      </c>
      <c r="C337" s="765"/>
      <c r="D337" s="765"/>
      <c r="E337" s="765"/>
      <c r="F337" s="765"/>
    </row>
    <row r="338" spans="2:6" ht="15.75" thickBot="1">
      <c r="B338" s="771" t="s">
        <v>42</v>
      </c>
      <c r="C338" s="763">
        <f>C339+C340+C341+C342</f>
        <v>0</v>
      </c>
      <c r="D338" s="763">
        <f t="shared" ref="D338:F338" si="56">D339+D340+D341+D342</f>
        <v>0</v>
      </c>
      <c r="E338" s="763">
        <f t="shared" si="56"/>
        <v>0</v>
      </c>
      <c r="F338" s="763">
        <f t="shared" si="56"/>
        <v>0</v>
      </c>
    </row>
    <row r="339" spans="2:6" ht="15.75" thickBot="1">
      <c r="B339" s="772" t="s">
        <v>135</v>
      </c>
      <c r="C339" s="763"/>
      <c r="D339" s="763"/>
      <c r="E339" s="763"/>
      <c r="F339" s="763"/>
    </row>
    <row r="340" spans="2:6" ht="15.75" thickBot="1">
      <c r="B340" s="772" t="s">
        <v>140</v>
      </c>
      <c r="C340" s="763"/>
      <c r="D340" s="763"/>
      <c r="E340" s="763"/>
      <c r="F340" s="763"/>
    </row>
    <row r="341" spans="2:6" ht="15.75" thickBot="1">
      <c r="B341" s="772" t="s">
        <v>141</v>
      </c>
      <c r="C341" s="763"/>
      <c r="D341" s="763"/>
      <c r="E341" s="763"/>
      <c r="F341" s="763"/>
    </row>
    <row r="342" spans="2:6" ht="15.75" thickBot="1">
      <c r="B342" s="772" t="s">
        <v>142</v>
      </c>
      <c r="C342" s="763"/>
      <c r="D342" s="763"/>
      <c r="E342" s="763"/>
      <c r="F342" s="763"/>
    </row>
    <row r="343" spans="2:6" ht="15.75" thickBot="1">
      <c r="B343" s="767" t="s">
        <v>47</v>
      </c>
      <c r="C343" s="763">
        <f>C333+C338</f>
        <v>0</v>
      </c>
      <c r="D343" s="763">
        <f t="shared" ref="D343:F343" si="57">D333+D338</f>
        <v>0</v>
      </c>
      <c r="E343" s="763">
        <f t="shared" si="57"/>
        <v>0</v>
      </c>
      <c r="F343" s="763">
        <f t="shared" si="57"/>
        <v>0</v>
      </c>
    </row>
    <row r="344" spans="2:6" ht="15.75" thickBot="1">
      <c r="B344" s="768"/>
      <c r="C344" s="769"/>
      <c r="D344" s="769"/>
      <c r="E344" s="769"/>
      <c r="F344" s="769"/>
    </row>
    <row r="345" spans="2:6" ht="27" customHeight="1" thickBot="1">
      <c r="B345" s="768" t="s">
        <v>49</v>
      </c>
      <c r="C345" s="769">
        <f>+C220+C144+C66+C29+C169+C103+C325+C299+C274+C249+C194</f>
        <v>206300</v>
      </c>
      <c r="D345" s="769">
        <f>+D220+D144+D66+D29+D169+D103+D325+D299+D274+D249+D194</f>
        <v>122085</v>
      </c>
      <c r="E345" s="769">
        <f>+E220+E144+E66+E29+E169+E103+E325+E299+E274+E249+E194</f>
        <v>125164</v>
      </c>
      <c r="F345" s="769">
        <f>+F220+F144+F66+F29+F169+F103+F325+F299+F274+F249+F194</f>
        <v>128085</v>
      </c>
    </row>
    <row r="346" spans="2:6" ht="24.75" thickBot="1">
      <c r="B346" s="768" t="s">
        <v>50</v>
      </c>
      <c r="C346" s="769">
        <f>+C238+C212+C132+C95+C58+C343+C317+C292+C267+C187+C162</f>
        <v>206300</v>
      </c>
      <c r="D346" s="769">
        <f>+D238+D212+D132+D95+D58+D343+D317+D292+D267+D187+D162</f>
        <v>122085</v>
      </c>
      <c r="E346" s="769">
        <f>+E238+E212+E132+E95+E58+E343+E317+E292+E267+E187+E162</f>
        <v>125164</v>
      </c>
      <c r="F346" s="769">
        <f>+F238+F212+F132+F95+F58+F343+F317+F292+F267+F187+F162</f>
        <v>128085</v>
      </c>
    </row>
    <row r="347" spans="2:6" ht="15.75" thickBot="1">
      <c r="B347" s="771" t="s">
        <v>23</v>
      </c>
      <c r="C347" s="769">
        <f>C348+C349</f>
        <v>82000</v>
      </c>
      <c r="D347" s="769">
        <f t="shared" ref="D347:F347" si="58">D348+D349</f>
        <v>78985</v>
      </c>
      <c r="E347" s="769">
        <f t="shared" si="58"/>
        <v>78985</v>
      </c>
      <c r="F347" s="769">
        <f t="shared" si="58"/>
        <v>78985</v>
      </c>
    </row>
    <row r="348" spans="2:6" ht="15.75" thickBot="1">
      <c r="B348" s="772" t="s">
        <v>135</v>
      </c>
      <c r="C348" s="763">
        <f t="shared" ref="C348:F349" si="59">C38+C75+C112</f>
        <v>82000</v>
      </c>
      <c r="D348" s="763">
        <f t="shared" si="59"/>
        <v>78985</v>
      </c>
      <c r="E348" s="763">
        <f t="shared" si="59"/>
        <v>78985</v>
      </c>
      <c r="F348" s="763">
        <f t="shared" si="59"/>
        <v>78985</v>
      </c>
    </row>
    <row r="349" spans="2:6" ht="15.75" thickBot="1">
      <c r="B349" s="772" t="s">
        <v>146</v>
      </c>
      <c r="C349" s="763">
        <f t="shared" si="59"/>
        <v>0</v>
      </c>
      <c r="D349" s="763">
        <f t="shared" si="59"/>
        <v>0</v>
      </c>
      <c r="E349" s="763">
        <f t="shared" si="59"/>
        <v>0</v>
      </c>
      <c r="F349" s="763">
        <f t="shared" si="59"/>
        <v>0</v>
      </c>
    </row>
    <row r="350" spans="2:6" ht="24.75" thickBot="1">
      <c r="B350" s="771" t="s">
        <v>24</v>
      </c>
      <c r="C350" s="769">
        <f>C351+C352</f>
        <v>12300</v>
      </c>
      <c r="D350" s="769">
        <f t="shared" ref="D350:F350" si="60">D351+D352</f>
        <v>13100</v>
      </c>
      <c r="E350" s="769">
        <f t="shared" si="60"/>
        <v>13100</v>
      </c>
      <c r="F350" s="769">
        <f t="shared" si="60"/>
        <v>13100</v>
      </c>
    </row>
    <row r="351" spans="2:6" ht="15.75" thickBot="1">
      <c r="B351" s="772" t="s">
        <v>135</v>
      </c>
      <c r="C351" s="765">
        <f>C41+C78+C115</f>
        <v>12300</v>
      </c>
      <c r="D351" s="765">
        <f>D41+D78+D115</f>
        <v>13100</v>
      </c>
      <c r="E351" s="765">
        <f>E41+E78+E115</f>
        <v>13100</v>
      </c>
      <c r="F351" s="765">
        <f>F41+F78+F115</f>
        <v>13100</v>
      </c>
    </row>
    <row r="352" spans="2:6" ht="15.75" thickBot="1">
      <c r="B352" s="772" t="s">
        <v>146</v>
      </c>
      <c r="C352" s="763">
        <f>C42+C79+C113</f>
        <v>0</v>
      </c>
      <c r="D352" s="763">
        <f>D42+D79+D113</f>
        <v>0</v>
      </c>
      <c r="E352" s="763">
        <f>E42+E79+E113</f>
        <v>0</v>
      </c>
      <c r="F352" s="763">
        <f>F42+F79+F113</f>
        <v>0</v>
      </c>
    </row>
    <row r="353" spans="2:6" ht="15.75" thickBot="1">
      <c r="B353" s="771" t="s">
        <v>25</v>
      </c>
      <c r="C353" s="769">
        <f>C354+C355</f>
        <v>50000</v>
      </c>
      <c r="D353" s="769">
        <f t="shared" ref="D353:F353" si="61">D354+D355</f>
        <v>30000</v>
      </c>
      <c r="E353" s="769">
        <f t="shared" si="61"/>
        <v>33079</v>
      </c>
      <c r="F353" s="769">
        <f t="shared" si="61"/>
        <v>36000</v>
      </c>
    </row>
    <row r="354" spans="2:6" ht="15.75" thickBot="1">
      <c r="B354" s="772" t="s">
        <v>135</v>
      </c>
      <c r="C354" s="763">
        <f t="shared" ref="C354:F355" si="62">C44+C81+C118</f>
        <v>50000</v>
      </c>
      <c r="D354" s="763">
        <f t="shared" si="62"/>
        <v>30000</v>
      </c>
      <c r="E354" s="763">
        <f t="shared" si="62"/>
        <v>33079</v>
      </c>
      <c r="F354" s="763">
        <f t="shared" si="62"/>
        <v>36000</v>
      </c>
    </row>
    <row r="355" spans="2:6" ht="15.75" thickBot="1">
      <c r="B355" s="772" t="s">
        <v>146</v>
      </c>
      <c r="C355" s="763">
        <f t="shared" si="62"/>
        <v>0</v>
      </c>
      <c r="D355" s="763">
        <f t="shared" si="62"/>
        <v>0</v>
      </c>
      <c r="E355" s="763">
        <f t="shared" si="62"/>
        <v>0</v>
      </c>
      <c r="F355" s="763">
        <f t="shared" si="62"/>
        <v>0</v>
      </c>
    </row>
    <row r="356" spans="2:6" ht="15.75" thickBot="1">
      <c r="B356" s="771" t="s">
        <v>26</v>
      </c>
      <c r="C356" s="769">
        <f>C357+C358</f>
        <v>0</v>
      </c>
      <c r="D356" s="769">
        <f t="shared" ref="D356:F356" si="63">D357+D358</f>
        <v>0</v>
      </c>
      <c r="E356" s="769">
        <f t="shared" si="63"/>
        <v>0</v>
      </c>
      <c r="F356" s="769">
        <f t="shared" si="63"/>
        <v>0</v>
      </c>
    </row>
    <row r="357" spans="2:6" ht="15.75" thickBot="1">
      <c r="B357" s="772" t="s">
        <v>135</v>
      </c>
      <c r="C357" s="765">
        <f t="shared" ref="C357:F358" si="64">C47+C84+C121</f>
        <v>0</v>
      </c>
      <c r="D357" s="765">
        <f t="shared" si="64"/>
        <v>0</v>
      </c>
      <c r="E357" s="765">
        <f t="shared" si="64"/>
        <v>0</v>
      </c>
      <c r="F357" s="765">
        <f t="shared" si="64"/>
        <v>0</v>
      </c>
    </row>
    <row r="358" spans="2:6" ht="15.75" thickBot="1">
      <c r="B358" s="772" t="s">
        <v>146</v>
      </c>
      <c r="C358" s="763">
        <f t="shared" si="64"/>
        <v>0</v>
      </c>
      <c r="D358" s="763">
        <f t="shared" si="64"/>
        <v>0</v>
      </c>
      <c r="E358" s="763">
        <f t="shared" si="64"/>
        <v>0</v>
      </c>
      <c r="F358" s="763">
        <f t="shared" si="64"/>
        <v>0</v>
      </c>
    </row>
    <row r="359" spans="2:6" ht="15.75" thickBot="1">
      <c r="B359" s="771" t="s">
        <v>27</v>
      </c>
      <c r="C359" s="769">
        <f>C360+C361</f>
        <v>0</v>
      </c>
      <c r="D359" s="769">
        <f t="shared" ref="D359:F359" si="65">D360+D361</f>
        <v>0</v>
      </c>
      <c r="E359" s="769">
        <f t="shared" si="65"/>
        <v>0</v>
      </c>
      <c r="F359" s="769">
        <f t="shared" si="65"/>
        <v>0</v>
      </c>
    </row>
    <row r="360" spans="2:6" ht="15.75" thickBot="1">
      <c r="B360" s="772" t="s">
        <v>135</v>
      </c>
      <c r="C360" s="765">
        <f t="shared" ref="C360:F361" si="66">C50+C87+C124</f>
        <v>0</v>
      </c>
      <c r="D360" s="765">
        <f t="shared" si="66"/>
        <v>0</v>
      </c>
      <c r="E360" s="765">
        <f t="shared" si="66"/>
        <v>0</v>
      </c>
      <c r="F360" s="765">
        <f t="shared" si="66"/>
        <v>0</v>
      </c>
    </row>
    <row r="361" spans="2:6" ht="15.75" thickBot="1">
      <c r="B361" s="772" t="s">
        <v>146</v>
      </c>
      <c r="C361" s="763">
        <f t="shared" si="66"/>
        <v>0</v>
      </c>
      <c r="D361" s="763">
        <f t="shared" si="66"/>
        <v>0</v>
      </c>
      <c r="E361" s="763">
        <f t="shared" si="66"/>
        <v>0</v>
      </c>
      <c r="F361" s="763">
        <f t="shared" si="66"/>
        <v>0</v>
      </c>
    </row>
    <row r="362" spans="2:6" ht="15.75" thickBot="1">
      <c r="B362" s="771" t="s">
        <v>28</v>
      </c>
      <c r="C362" s="769">
        <f>C363+C364</f>
        <v>0</v>
      </c>
      <c r="D362" s="769">
        <f>D363+D364</f>
        <v>0</v>
      </c>
      <c r="E362" s="769">
        <f t="shared" ref="E362:F362" si="67">E363+E364</f>
        <v>0</v>
      </c>
      <c r="F362" s="769">
        <f t="shared" si="67"/>
        <v>0</v>
      </c>
    </row>
    <row r="363" spans="2:6" ht="15.75" thickBot="1">
      <c r="B363" s="772" t="s">
        <v>135</v>
      </c>
      <c r="C363" s="765">
        <f t="shared" ref="C363:F364" si="68">C53+C90+C127</f>
        <v>0</v>
      </c>
      <c r="D363" s="765">
        <f t="shared" si="68"/>
        <v>0</v>
      </c>
      <c r="E363" s="765">
        <f t="shared" si="68"/>
        <v>0</v>
      </c>
      <c r="F363" s="765">
        <f t="shared" si="68"/>
        <v>0</v>
      </c>
    </row>
    <row r="364" spans="2:6" ht="15.75" thickBot="1">
      <c r="B364" s="772" t="s">
        <v>146</v>
      </c>
      <c r="C364" s="763">
        <f t="shared" si="68"/>
        <v>0</v>
      </c>
      <c r="D364" s="763">
        <f t="shared" si="68"/>
        <v>0</v>
      </c>
      <c r="E364" s="763">
        <f t="shared" si="68"/>
        <v>0</v>
      </c>
      <c r="F364" s="763">
        <f t="shared" si="68"/>
        <v>0</v>
      </c>
    </row>
    <row r="365" spans="2:6" ht="24.75" thickBot="1">
      <c r="B365" s="771" t="s">
        <v>29</v>
      </c>
      <c r="C365" s="769">
        <f>C92+C55</f>
        <v>0</v>
      </c>
      <c r="D365" s="769">
        <f>D92+D55</f>
        <v>0</v>
      </c>
      <c r="E365" s="769">
        <f>E92+E55</f>
        <v>0</v>
      </c>
      <c r="F365" s="769">
        <f>F92+F55</f>
        <v>0</v>
      </c>
    </row>
    <row r="366" spans="2:6" ht="15.75" thickBot="1">
      <c r="B366" s="772" t="s">
        <v>135</v>
      </c>
      <c r="C366" s="765">
        <f t="shared" ref="C366:F367" si="69">C56+C93+C130</f>
        <v>0</v>
      </c>
      <c r="D366" s="765">
        <f t="shared" si="69"/>
        <v>0</v>
      </c>
      <c r="E366" s="765">
        <f t="shared" si="69"/>
        <v>0</v>
      </c>
      <c r="F366" s="765">
        <f t="shared" si="69"/>
        <v>0</v>
      </c>
    </row>
    <row r="367" spans="2:6" ht="15.75" thickBot="1">
      <c r="B367" s="772" t="s">
        <v>146</v>
      </c>
      <c r="C367" s="763">
        <f t="shared" si="69"/>
        <v>0</v>
      </c>
      <c r="D367" s="763">
        <f t="shared" si="69"/>
        <v>0</v>
      </c>
      <c r="E367" s="763">
        <f t="shared" si="69"/>
        <v>0</v>
      </c>
      <c r="F367" s="763">
        <f t="shared" si="69"/>
        <v>0</v>
      </c>
    </row>
    <row r="368" spans="2:6" ht="15.75" thickBot="1">
      <c r="B368" s="771" t="s">
        <v>51</v>
      </c>
      <c r="C368" s="769">
        <f>C369+C370+C371+C372</f>
        <v>0</v>
      </c>
      <c r="D368" s="769">
        <f t="shared" ref="D368:F368" si="70">D369+D370+D371+D372</f>
        <v>0</v>
      </c>
      <c r="E368" s="769">
        <f t="shared" si="70"/>
        <v>0</v>
      </c>
      <c r="F368" s="769">
        <f t="shared" si="70"/>
        <v>0</v>
      </c>
    </row>
    <row r="369" spans="1:8" ht="15.75" thickBot="1">
      <c r="B369" s="772" t="s">
        <v>135</v>
      </c>
      <c r="C369" s="765">
        <f t="shared" ref="C369:F372" si="71">C153+C178+C203+C229+C258+C283+C308+C334</f>
        <v>0</v>
      </c>
      <c r="D369" s="765">
        <f t="shared" si="71"/>
        <v>0</v>
      </c>
      <c r="E369" s="765">
        <f t="shared" si="71"/>
        <v>0</v>
      </c>
      <c r="F369" s="765">
        <f t="shared" si="71"/>
        <v>0</v>
      </c>
    </row>
    <row r="370" spans="1:8" ht="15.75" thickBot="1">
      <c r="B370" s="772" t="s">
        <v>147</v>
      </c>
      <c r="C370" s="765">
        <f t="shared" si="71"/>
        <v>0</v>
      </c>
      <c r="D370" s="765">
        <f t="shared" si="71"/>
        <v>0</v>
      </c>
      <c r="E370" s="765">
        <f t="shared" si="71"/>
        <v>0</v>
      </c>
      <c r="F370" s="765">
        <f t="shared" si="71"/>
        <v>0</v>
      </c>
    </row>
    <row r="371" spans="1:8" ht="15.75" thickBot="1">
      <c r="B371" s="772" t="s">
        <v>141</v>
      </c>
      <c r="C371" s="765">
        <f t="shared" si="71"/>
        <v>0</v>
      </c>
      <c r="D371" s="765">
        <f t="shared" si="71"/>
        <v>0</v>
      </c>
      <c r="E371" s="765">
        <f t="shared" si="71"/>
        <v>0</v>
      </c>
      <c r="F371" s="765">
        <f t="shared" si="71"/>
        <v>0</v>
      </c>
    </row>
    <row r="372" spans="1:8" ht="15.75" thickBot="1">
      <c r="B372" s="772" t="s">
        <v>142</v>
      </c>
      <c r="C372" s="765">
        <f t="shared" si="71"/>
        <v>0</v>
      </c>
      <c r="D372" s="765">
        <f t="shared" si="71"/>
        <v>0</v>
      </c>
      <c r="E372" s="765">
        <f t="shared" si="71"/>
        <v>0</v>
      </c>
      <c r="F372" s="765">
        <f t="shared" si="71"/>
        <v>0</v>
      </c>
    </row>
    <row r="373" spans="1:8" ht="15.75" thickBot="1">
      <c r="B373" s="771" t="s">
        <v>52</v>
      </c>
      <c r="C373" s="769">
        <f>C374+C375+C376+C377</f>
        <v>62000</v>
      </c>
      <c r="D373" s="769">
        <f t="shared" ref="D373:F373" si="72">D374+D375+D376+D377</f>
        <v>0</v>
      </c>
      <c r="E373" s="769">
        <f t="shared" si="72"/>
        <v>0</v>
      </c>
      <c r="F373" s="769">
        <f t="shared" si="72"/>
        <v>0</v>
      </c>
    </row>
    <row r="374" spans="1:8" ht="15.75" thickBot="1">
      <c r="B374" s="772" t="s">
        <v>135</v>
      </c>
      <c r="C374" s="765">
        <f t="shared" ref="C374:F377" si="73">C158+C183+C208+C234+C263+C288+C313+C339</f>
        <v>62000</v>
      </c>
      <c r="D374" s="765">
        <f t="shared" si="73"/>
        <v>0</v>
      </c>
      <c r="E374" s="765">
        <f t="shared" si="73"/>
        <v>0</v>
      </c>
      <c r="F374" s="765">
        <f t="shared" si="73"/>
        <v>0</v>
      </c>
    </row>
    <row r="375" spans="1:8" ht="15.75" thickBot="1">
      <c r="B375" s="772" t="s">
        <v>147</v>
      </c>
      <c r="C375" s="765">
        <f t="shared" si="73"/>
        <v>0</v>
      </c>
      <c r="D375" s="765">
        <f t="shared" si="73"/>
        <v>0</v>
      </c>
      <c r="E375" s="765">
        <f t="shared" si="73"/>
        <v>0</v>
      </c>
      <c r="F375" s="765">
        <f t="shared" si="73"/>
        <v>0</v>
      </c>
    </row>
    <row r="376" spans="1:8" ht="15.75" thickBot="1">
      <c r="B376" s="772" t="s">
        <v>141</v>
      </c>
      <c r="C376" s="765">
        <f t="shared" si="73"/>
        <v>0</v>
      </c>
      <c r="D376" s="765">
        <f t="shared" si="73"/>
        <v>0</v>
      </c>
      <c r="E376" s="765">
        <f t="shared" si="73"/>
        <v>0</v>
      </c>
      <c r="F376" s="765">
        <f t="shared" si="73"/>
        <v>0</v>
      </c>
    </row>
    <row r="377" spans="1:8" ht="15.75" thickBot="1">
      <c r="B377" s="772" t="s">
        <v>142</v>
      </c>
      <c r="C377" s="765">
        <f t="shared" si="73"/>
        <v>0</v>
      </c>
      <c r="D377" s="765">
        <f t="shared" si="73"/>
        <v>0</v>
      </c>
      <c r="E377" s="765">
        <f t="shared" si="73"/>
        <v>0</v>
      </c>
      <c r="F377" s="765">
        <f t="shared" si="73"/>
        <v>0</v>
      </c>
    </row>
    <row r="378" spans="1:8" ht="15.75" thickBot="1">
      <c r="B378" s="768" t="s">
        <v>31</v>
      </c>
      <c r="C378" s="769">
        <f>IF(C346-C345=0,0,"Error")</f>
        <v>0</v>
      </c>
      <c r="D378" s="769">
        <f t="shared" ref="D378:F378" si="74">IF(D346-D345=0,0,"Error")</f>
        <v>0</v>
      </c>
      <c r="E378" s="769">
        <f>IF(E346-E345=0,0,"Error")</f>
        <v>0</v>
      </c>
      <c r="F378" s="769">
        <f t="shared" si="74"/>
        <v>0</v>
      </c>
    </row>
    <row r="379" spans="1:8" ht="15.75" thickBot="1">
      <c r="B379" s="784"/>
      <c r="C379" s="785"/>
      <c r="D379" s="785"/>
      <c r="E379" s="785"/>
      <c r="F379" s="785"/>
    </row>
    <row r="380" spans="1:8" ht="21" customHeight="1">
      <c r="A380" s="786" t="s">
        <v>284</v>
      </c>
      <c r="B380" s="787" t="s">
        <v>3041</v>
      </c>
      <c r="C380" s="788" t="s">
        <v>284</v>
      </c>
      <c r="D380" s="789" t="s">
        <v>3061</v>
      </c>
      <c r="F380" s="790" t="s">
        <v>3045</v>
      </c>
      <c r="G380" s="786" t="s">
        <v>284</v>
      </c>
      <c r="H380" s="791" t="s">
        <v>3062</v>
      </c>
    </row>
    <row r="381" spans="1:8">
      <c r="A381" s="792" t="s">
        <v>3042</v>
      </c>
      <c r="B381" s="793"/>
      <c r="C381" s="794" t="s">
        <v>3042</v>
      </c>
      <c r="D381" s="795"/>
      <c r="F381" s="796"/>
      <c r="G381" s="792" t="s">
        <v>3042</v>
      </c>
      <c r="H381" s="797"/>
    </row>
    <row r="382" spans="1:8" ht="19.5" customHeight="1" thickBot="1">
      <c r="A382" s="798" t="s">
        <v>283</v>
      </c>
      <c r="B382" s="799"/>
      <c r="C382" s="800" t="s">
        <v>283</v>
      </c>
      <c r="D382" s="801"/>
      <c r="F382" s="802"/>
      <c r="G382" s="798" t="s">
        <v>283</v>
      </c>
      <c r="H382" s="803"/>
    </row>
    <row r="383" spans="1:8" ht="15.75" thickBot="1">
      <c r="A383" s="804"/>
      <c r="B383" s="805"/>
      <c r="C383" s="805"/>
      <c r="D383" s="806"/>
      <c r="E383" s="805"/>
      <c r="F383" s="805"/>
    </row>
    <row r="384" spans="1:8" ht="47.25" customHeight="1" thickBot="1">
      <c r="B384" s="2020" t="s">
        <v>3043</v>
      </c>
      <c r="C384" s="2021"/>
      <c r="D384" s="2021"/>
      <c r="E384" s="2021"/>
      <c r="F384" s="2022"/>
    </row>
  </sheetData>
  <mergeCells count="88">
    <mergeCell ref="B331:B332"/>
    <mergeCell ref="B384:F384"/>
    <mergeCell ref="B305:B306"/>
    <mergeCell ref="C318:F318"/>
    <mergeCell ref="C320:F320"/>
    <mergeCell ref="C321:F321"/>
    <mergeCell ref="B322:B323"/>
    <mergeCell ref="B330:F330"/>
    <mergeCell ref="H242:L244"/>
    <mergeCell ref="C243:F243"/>
    <mergeCell ref="C244:F244"/>
    <mergeCell ref="C245:F245"/>
    <mergeCell ref="B304:F304"/>
    <mergeCell ref="B254:F254"/>
    <mergeCell ref="B255:B256"/>
    <mergeCell ref="E268:F268"/>
    <mergeCell ref="C269:F269"/>
    <mergeCell ref="C270:F270"/>
    <mergeCell ref="B271:B272"/>
    <mergeCell ref="B279:F279"/>
    <mergeCell ref="B280:B281"/>
    <mergeCell ref="C294:F294"/>
    <mergeCell ref="C295:F295"/>
    <mergeCell ref="B296:B297"/>
    <mergeCell ref="B246:B247"/>
    <mergeCell ref="B217:B218"/>
    <mergeCell ref="B225:F225"/>
    <mergeCell ref="B226:B227"/>
    <mergeCell ref="B239:F239"/>
    <mergeCell ref="B240:F240"/>
    <mergeCell ref="C241:F241"/>
    <mergeCell ref="E242:F242"/>
    <mergeCell ref="C216:F216"/>
    <mergeCell ref="C165:F165"/>
    <mergeCell ref="B166:B167"/>
    <mergeCell ref="B174:F174"/>
    <mergeCell ref="B175:B176"/>
    <mergeCell ref="C189:F189"/>
    <mergeCell ref="C190:F190"/>
    <mergeCell ref="B191:B192"/>
    <mergeCell ref="B199:F199"/>
    <mergeCell ref="B200:B201"/>
    <mergeCell ref="C213:F213"/>
    <mergeCell ref="C215:F215"/>
    <mergeCell ref="C164:F164"/>
    <mergeCell ref="B109:B110"/>
    <mergeCell ref="B134:F134"/>
    <mergeCell ref="B135:F135"/>
    <mergeCell ref="C136:F136"/>
    <mergeCell ref="E137:F137"/>
    <mergeCell ref="C140:F140"/>
    <mergeCell ref="B141:B142"/>
    <mergeCell ref="B149:F149"/>
    <mergeCell ref="B150:B151"/>
    <mergeCell ref="E163:F163"/>
    <mergeCell ref="H137:L139"/>
    <mergeCell ref="C138:F138"/>
    <mergeCell ref="C139:F139"/>
    <mergeCell ref="B72:B73"/>
    <mergeCell ref="C97:F97"/>
    <mergeCell ref="C98:F98"/>
    <mergeCell ref="C99:F99"/>
    <mergeCell ref="B100:B101"/>
    <mergeCell ref="B108:F108"/>
    <mergeCell ref="B71:F71"/>
    <mergeCell ref="B22:F22"/>
    <mergeCell ref="C23:F23"/>
    <mergeCell ref="C24:F24"/>
    <mergeCell ref="C25:F25"/>
    <mergeCell ref="B26:B27"/>
    <mergeCell ref="B34:F34"/>
    <mergeCell ref="B35:B36"/>
    <mergeCell ref="C60:F60"/>
    <mergeCell ref="C61:F61"/>
    <mergeCell ref="C62:F62"/>
    <mergeCell ref="B63:B64"/>
    <mergeCell ref="B21:F21"/>
    <mergeCell ref="A2:G2"/>
    <mergeCell ref="B3:F3"/>
    <mergeCell ref="C5:F5"/>
    <mergeCell ref="C6:F6"/>
    <mergeCell ref="C7:F7"/>
    <mergeCell ref="B8:F8"/>
    <mergeCell ref="B9:F11"/>
    <mergeCell ref="C12:F12"/>
    <mergeCell ref="B13:B14"/>
    <mergeCell ref="C17:F17"/>
    <mergeCell ref="B18:F18"/>
  </mergeCells>
  <pageMargins left="0.7" right="0.7" top="0.75" bottom="0.75" header="0.3" footer="0.3"/>
  <pageSetup scale="55" orientation="portrait" r:id="rId1"/>
  <rowBreaks count="3" manualBreakCount="3">
    <brk id="59" max="11" man="1"/>
    <brk id="238" max="11" man="1"/>
    <brk id="317" max="1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3D27A-8A06-4BD7-802F-EB625C429C56}">
  <sheetPr>
    <tabColor rgb="FF92D050"/>
    <pageSetUpPr fitToPage="1"/>
  </sheetPr>
  <dimension ref="A1:M385"/>
  <sheetViews>
    <sheetView view="pageBreakPreview" zoomScaleNormal="130" zoomScaleSheetLayoutView="100" workbookViewId="0">
      <selection activeCell="M54" sqref="M54"/>
    </sheetView>
  </sheetViews>
  <sheetFormatPr defaultRowHeight="15"/>
  <cols>
    <col min="1" max="1" width="16.42578125" style="117" customWidth="1"/>
    <col min="2" max="2" width="46.28515625" style="117" customWidth="1"/>
    <col min="3" max="3" width="21.42578125" style="117" customWidth="1"/>
    <col min="4" max="4" width="29" style="117" customWidth="1"/>
    <col min="5" max="5" width="20.42578125" style="117" customWidth="1"/>
    <col min="6" max="6" width="32.42578125" style="117" customWidth="1"/>
    <col min="7" max="7" width="11.28515625" style="117" customWidth="1"/>
    <col min="8" max="8" width="10.7109375" style="117" customWidth="1"/>
    <col min="9" max="9" width="14.140625" style="117" customWidth="1"/>
    <col min="10" max="10" width="15.7109375" style="117" customWidth="1"/>
    <col min="11" max="16384" width="9.140625" style="117"/>
  </cols>
  <sheetData>
    <row r="1" spans="1:7" ht="19.5">
      <c r="A1" s="807"/>
      <c r="B1" s="807"/>
      <c r="C1" s="807"/>
      <c r="D1" s="807"/>
      <c r="E1" s="807"/>
      <c r="F1" s="807"/>
      <c r="G1" s="807"/>
    </row>
    <row r="2" spans="1:7" ht="18" customHeight="1">
      <c r="A2" s="2026" t="s">
        <v>2077</v>
      </c>
      <c r="B2" s="2026"/>
      <c r="C2" s="2026"/>
      <c r="D2" s="2026"/>
      <c r="E2" s="2026"/>
      <c r="F2" s="2026"/>
      <c r="G2" s="2026"/>
    </row>
    <row r="3" spans="1:7" ht="18" customHeight="1">
      <c r="A3" s="808"/>
      <c r="B3" s="2027" t="s">
        <v>1536</v>
      </c>
      <c r="C3" s="2027"/>
      <c r="D3" s="2027"/>
      <c r="E3" s="2027"/>
      <c r="F3" s="2027"/>
      <c r="G3" s="808"/>
    </row>
    <row r="4" spans="1:7" ht="20.25" thickBot="1">
      <c r="A4" s="807"/>
      <c r="B4" s="807"/>
      <c r="C4" s="807"/>
      <c r="D4" s="807"/>
      <c r="E4" s="807"/>
      <c r="F4" s="807"/>
      <c r="G4" s="807"/>
    </row>
    <row r="5" spans="1:7" ht="20.25" thickBot="1">
      <c r="A5" s="807"/>
      <c r="B5" s="809" t="s">
        <v>0</v>
      </c>
      <c r="C5" s="2028" t="s">
        <v>2091</v>
      </c>
      <c r="D5" s="2028"/>
      <c r="E5" s="2028"/>
      <c r="F5" s="2028"/>
      <c r="G5" s="807"/>
    </row>
    <row r="6" spans="1:7" ht="20.25" thickBot="1">
      <c r="A6" s="807"/>
      <c r="B6" s="809" t="s">
        <v>1</v>
      </c>
      <c r="C6" s="2029" t="s">
        <v>106</v>
      </c>
      <c r="D6" s="2030"/>
      <c r="E6" s="2030"/>
      <c r="F6" s="2031"/>
      <c r="G6" s="807"/>
    </row>
    <row r="7" spans="1:7" ht="20.25" thickBot="1">
      <c r="A7" s="807"/>
      <c r="B7" s="809" t="s">
        <v>3</v>
      </c>
      <c r="C7" s="2032" t="s">
        <v>1471</v>
      </c>
      <c r="D7" s="2033"/>
      <c r="E7" s="2033"/>
      <c r="F7" s="2034"/>
      <c r="G7" s="807"/>
    </row>
    <row r="8" spans="1:7" ht="20.25" thickBot="1">
      <c r="A8" s="807"/>
      <c r="B8" s="2035" t="s">
        <v>4</v>
      </c>
      <c r="C8" s="2036"/>
      <c r="D8" s="2036"/>
      <c r="E8" s="2036"/>
      <c r="F8" s="2037"/>
      <c r="G8" s="807"/>
    </row>
    <row r="9" spans="1:7" ht="19.5">
      <c r="A9" s="807"/>
      <c r="B9" s="2038" t="s">
        <v>2092</v>
      </c>
      <c r="C9" s="2039"/>
      <c r="D9" s="2039"/>
      <c r="E9" s="2039"/>
      <c r="F9" s="2040"/>
      <c r="G9" s="807"/>
    </row>
    <row r="10" spans="1:7" ht="36.75" customHeight="1">
      <c r="A10" s="807"/>
      <c r="B10" s="2041"/>
      <c r="C10" s="2042"/>
      <c r="D10" s="2042"/>
      <c r="E10" s="2042"/>
      <c r="F10" s="2043"/>
      <c r="G10" s="807"/>
    </row>
    <row r="11" spans="1:7" ht="20.25" thickBot="1">
      <c r="A11" s="807"/>
      <c r="B11" s="2044"/>
      <c r="C11" s="2045"/>
      <c r="D11" s="2045"/>
      <c r="E11" s="2045"/>
      <c r="F11" s="2046"/>
      <c r="G11" s="807"/>
    </row>
    <row r="12" spans="1:7" ht="60" customHeight="1" thickBot="1">
      <c r="A12" s="807"/>
      <c r="B12" s="810" t="s">
        <v>5</v>
      </c>
      <c r="C12" s="2047" t="s">
        <v>2093</v>
      </c>
      <c r="D12" s="2048"/>
      <c r="E12" s="2048"/>
      <c r="F12" s="2049"/>
      <c r="G12" s="807"/>
    </row>
    <row r="13" spans="1:7" ht="23.25" customHeight="1">
      <c r="A13" s="807"/>
      <c r="B13" s="2050" t="s">
        <v>6</v>
      </c>
      <c r="C13" s="811">
        <v>2022</v>
      </c>
      <c r="D13" s="811">
        <v>2023</v>
      </c>
      <c r="E13" s="811">
        <v>2024</v>
      </c>
      <c r="F13" s="811">
        <v>2025</v>
      </c>
      <c r="G13" s="807"/>
    </row>
    <row r="14" spans="1:7" ht="20.25" thickBot="1">
      <c r="A14" s="807"/>
      <c r="B14" s="2051"/>
      <c r="C14" s="813" t="s">
        <v>7</v>
      </c>
      <c r="D14" s="813" t="s">
        <v>8</v>
      </c>
      <c r="E14" s="813" t="s">
        <v>8</v>
      </c>
      <c r="F14" s="813" t="s">
        <v>8</v>
      </c>
      <c r="G14" s="807"/>
    </row>
    <row r="15" spans="1:7" ht="56.25" customHeight="1" thickBot="1">
      <c r="A15" s="807"/>
      <c r="B15" s="814" t="s">
        <v>2094</v>
      </c>
      <c r="C15" s="815">
        <v>0.65</v>
      </c>
      <c r="D15" s="815">
        <v>0.61</v>
      </c>
      <c r="E15" s="815">
        <v>0.57999999999999996</v>
      </c>
      <c r="F15" s="815">
        <v>0.56000000000000005</v>
      </c>
      <c r="G15" s="807"/>
    </row>
    <row r="16" spans="1:7" ht="36.75" customHeight="1" thickBot="1">
      <c r="A16" s="807"/>
      <c r="B16" s="814" t="s">
        <v>2095</v>
      </c>
      <c r="C16" s="815">
        <v>0.8</v>
      </c>
      <c r="D16" s="815">
        <v>0.81</v>
      </c>
      <c r="E16" s="815">
        <v>0.81</v>
      </c>
      <c r="F16" s="815">
        <v>0.81</v>
      </c>
      <c r="G16" s="807"/>
    </row>
    <row r="17" spans="1:12" ht="8.25" customHeight="1" thickBot="1">
      <c r="A17" s="807"/>
      <c r="B17" s="814"/>
      <c r="C17" s="816"/>
      <c r="D17" s="816"/>
      <c r="E17" s="816"/>
      <c r="F17" s="816"/>
      <c r="G17" s="807"/>
    </row>
    <row r="18" spans="1:12" ht="57" customHeight="1" thickBot="1">
      <c r="A18" s="807"/>
      <c r="B18" s="817" t="s">
        <v>9</v>
      </c>
      <c r="C18" s="2052" t="s">
        <v>2096</v>
      </c>
      <c r="D18" s="2053"/>
      <c r="E18" s="2053"/>
      <c r="F18" s="2054"/>
      <c r="G18" s="807"/>
    </row>
    <row r="19" spans="1:12" ht="23.25" customHeight="1" thickBot="1">
      <c r="A19" s="807"/>
      <c r="B19" s="2032" t="s">
        <v>10</v>
      </c>
      <c r="C19" s="2033"/>
      <c r="D19" s="2033"/>
      <c r="E19" s="2033"/>
      <c r="F19" s="2034"/>
      <c r="G19" s="807"/>
      <c r="I19" s="126"/>
      <c r="K19" s="126"/>
    </row>
    <row r="20" spans="1:12" ht="27" customHeight="1" thickBot="1">
      <c r="A20" s="807"/>
      <c r="B20" s="818" t="s">
        <v>2097</v>
      </c>
      <c r="C20" s="253">
        <v>0.65</v>
      </c>
      <c r="D20" s="819">
        <v>0.61</v>
      </c>
      <c r="E20" s="819">
        <v>0.57999999999999996</v>
      </c>
      <c r="F20" s="819">
        <v>0.56000000000000005</v>
      </c>
      <c r="G20" s="807"/>
      <c r="H20" s="129"/>
    </row>
    <row r="21" spans="1:12" ht="30.75" customHeight="1" thickBot="1">
      <c r="A21" s="807"/>
      <c r="B21" s="818" t="s">
        <v>2095</v>
      </c>
      <c r="C21" s="254">
        <v>0.8</v>
      </c>
      <c r="D21" s="819">
        <v>0.81</v>
      </c>
      <c r="E21" s="819">
        <v>0.81</v>
      </c>
      <c r="F21" s="819">
        <v>0.81</v>
      </c>
      <c r="G21" s="807"/>
    </row>
    <row r="22" spans="1:12" ht="24" customHeight="1" thickBot="1">
      <c r="A22" s="807"/>
      <c r="B22" s="2023" t="s">
        <v>11</v>
      </c>
      <c r="C22" s="2024"/>
      <c r="D22" s="2024"/>
      <c r="E22" s="2024"/>
      <c r="F22" s="2025"/>
      <c r="G22" s="807"/>
    </row>
    <row r="23" spans="1:12" ht="20.25" thickBot="1">
      <c r="A23" s="807"/>
      <c r="B23" s="2023" t="s">
        <v>12</v>
      </c>
      <c r="C23" s="2024"/>
      <c r="D23" s="2024"/>
      <c r="E23" s="2024"/>
      <c r="F23" s="2025"/>
      <c r="G23" s="807"/>
    </row>
    <row r="24" spans="1:12" ht="18.75" customHeight="1" thickBot="1">
      <c r="A24" s="807"/>
      <c r="B24" s="820" t="s">
        <v>13</v>
      </c>
      <c r="C24" s="2058" t="s">
        <v>2098</v>
      </c>
      <c r="D24" s="2059"/>
      <c r="E24" s="2059"/>
      <c r="F24" s="2060"/>
      <c r="G24" s="807"/>
    </row>
    <row r="25" spans="1:12" ht="31.5" customHeight="1" thickBot="1">
      <c r="A25" s="807"/>
      <c r="B25" s="814" t="s">
        <v>14</v>
      </c>
      <c r="C25" s="2061" t="s">
        <v>2099</v>
      </c>
      <c r="D25" s="2062"/>
      <c r="E25" s="2062"/>
      <c r="F25" s="2063"/>
      <c r="G25" s="807"/>
    </row>
    <row r="26" spans="1:12" ht="20.25" thickBot="1">
      <c r="A26" s="807"/>
      <c r="B26" s="814" t="s">
        <v>15</v>
      </c>
      <c r="C26" s="2064"/>
      <c r="D26" s="2065"/>
      <c r="E26" s="2065"/>
      <c r="F26" s="2066"/>
      <c r="G26" s="807"/>
    </row>
    <row r="27" spans="1:12" ht="22.5" customHeight="1">
      <c r="A27" s="807"/>
      <c r="B27" s="2050"/>
      <c r="C27" s="821">
        <v>2022</v>
      </c>
      <c r="D27" s="821">
        <v>2023</v>
      </c>
      <c r="E27" s="821">
        <v>2024</v>
      </c>
      <c r="F27" s="821">
        <v>2025</v>
      </c>
      <c r="G27" s="807"/>
    </row>
    <row r="28" spans="1:12" ht="20.25" customHeight="1" thickBot="1">
      <c r="A28" s="807"/>
      <c r="B28" s="2051"/>
      <c r="C28" s="822" t="s">
        <v>7</v>
      </c>
      <c r="D28" s="822" t="s">
        <v>8</v>
      </c>
      <c r="E28" s="822" t="s">
        <v>8</v>
      </c>
      <c r="F28" s="822" t="s">
        <v>8</v>
      </c>
      <c r="G28" s="807"/>
    </row>
    <row r="29" spans="1:12" ht="20.25" thickBot="1">
      <c r="A29" s="807"/>
      <c r="B29" s="814" t="s">
        <v>16</v>
      </c>
      <c r="C29" s="823">
        <v>20</v>
      </c>
      <c r="D29" s="823">
        <v>21</v>
      </c>
      <c r="E29" s="823">
        <v>22</v>
      </c>
      <c r="F29" s="823">
        <v>22</v>
      </c>
      <c r="G29" s="807"/>
    </row>
    <row r="30" spans="1:12" ht="20.25" thickBot="1">
      <c r="A30" s="807"/>
      <c r="B30" s="814" t="s">
        <v>17</v>
      </c>
      <c r="C30" s="823">
        <f>C59</f>
        <v>46350.65</v>
      </c>
      <c r="D30" s="823">
        <f>D59</f>
        <v>51331</v>
      </c>
      <c r="E30" s="823">
        <f t="shared" ref="E30:F30" si="0">E59</f>
        <v>51331</v>
      </c>
      <c r="F30" s="823">
        <f t="shared" si="0"/>
        <v>51331</v>
      </c>
      <c r="G30" s="807"/>
    </row>
    <row r="31" spans="1:12" ht="20.25" thickBot="1">
      <c r="A31" s="807"/>
      <c r="B31" s="814" t="s">
        <v>18</v>
      </c>
      <c r="C31" s="823">
        <f>C30/C29</f>
        <v>2317.5325000000003</v>
      </c>
      <c r="D31" s="823">
        <f t="shared" ref="D31:F31" si="1">D30/D29</f>
        <v>2444.3333333333335</v>
      </c>
      <c r="E31" s="823">
        <f t="shared" si="1"/>
        <v>2333.2272727272725</v>
      </c>
      <c r="F31" s="823">
        <f t="shared" si="1"/>
        <v>2333.2272727272725</v>
      </c>
      <c r="G31" s="807"/>
    </row>
    <row r="32" spans="1:12" ht="20.25" thickBot="1">
      <c r="A32" s="807"/>
      <c r="B32" s="814" t="s">
        <v>19</v>
      </c>
      <c r="C32" s="812" t="s">
        <v>20</v>
      </c>
      <c r="D32" s="824">
        <f>D29/C29-1</f>
        <v>5.0000000000000044E-2</v>
      </c>
      <c r="E32" s="824">
        <f t="shared" ref="E32:F34" si="2">E29/D29-1</f>
        <v>4.7619047619047672E-2</v>
      </c>
      <c r="F32" s="824">
        <f t="shared" si="2"/>
        <v>0</v>
      </c>
      <c r="G32" s="807"/>
      <c r="H32" s="139"/>
      <c r="I32" s="139"/>
      <c r="J32" s="139"/>
      <c r="K32" s="139"/>
      <c r="L32" s="139"/>
    </row>
    <row r="33" spans="1:9" ht="20.25" thickBot="1">
      <c r="A33" s="807"/>
      <c r="B33" s="814" t="s">
        <v>21</v>
      </c>
      <c r="C33" s="812" t="s">
        <v>20</v>
      </c>
      <c r="D33" s="824">
        <f>D30/C30-1</f>
        <v>0.10744941009457243</v>
      </c>
      <c r="E33" s="824">
        <f t="shared" si="2"/>
        <v>0</v>
      </c>
      <c r="F33" s="824">
        <f t="shared" si="2"/>
        <v>0</v>
      </c>
      <c r="G33" s="807"/>
    </row>
    <row r="34" spans="1:9" ht="20.25" thickBot="1">
      <c r="A34" s="807"/>
      <c r="B34" s="814" t="s">
        <v>22</v>
      </c>
      <c r="C34" s="812" t="s">
        <v>20</v>
      </c>
      <c r="D34" s="824">
        <f>D31/C31-1</f>
        <v>5.4713723899592948E-2</v>
      </c>
      <c r="E34" s="824">
        <f t="shared" si="2"/>
        <v>-4.5454545454545636E-2</v>
      </c>
      <c r="F34" s="824">
        <f t="shared" si="2"/>
        <v>0</v>
      </c>
      <c r="G34" s="807"/>
    </row>
    <row r="35" spans="1:9" ht="20.25" thickBot="1">
      <c r="A35" s="807"/>
      <c r="B35" s="2055" t="s">
        <v>2100</v>
      </c>
      <c r="C35" s="2056"/>
      <c r="D35" s="2056"/>
      <c r="E35" s="2056"/>
      <c r="F35" s="2057"/>
      <c r="G35" s="807"/>
    </row>
    <row r="36" spans="1:9" ht="12.75" customHeight="1">
      <c r="A36" s="807"/>
      <c r="B36" s="2050"/>
      <c r="C36" s="821">
        <v>2022</v>
      </c>
      <c r="D36" s="821">
        <v>2023</v>
      </c>
      <c r="E36" s="821">
        <v>2024</v>
      </c>
      <c r="F36" s="821">
        <v>2025</v>
      </c>
      <c r="G36" s="807"/>
    </row>
    <row r="37" spans="1:9" ht="21.75" customHeight="1" thickBot="1">
      <c r="A37" s="807"/>
      <c r="B37" s="2051"/>
      <c r="C37" s="822" t="s">
        <v>7</v>
      </c>
      <c r="D37" s="822" t="s">
        <v>8</v>
      </c>
      <c r="E37" s="822" t="s">
        <v>8</v>
      </c>
      <c r="F37" s="822" t="s">
        <v>8</v>
      </c>
      <c r="G37" s="807"/>
    </row>
    <row r="38" spans="1:9" ht="20.25" thickBot="1">
      <c r="A38" s="807"/>
      <c r="B38" s="825" t="s">
        <v>23</v>
      </c>
      <c r="C38" s="826">
        <f>C39+C40</f>
        <v>27788</v>
      </c>
      <c r="D38" s="826">
        <f>D39+D40</f>
        <v>29922</v>
      </c>
      <c r="E38" s="826">
        <f t="shared" ref="E38:F38" si="3">E39+E40</f>
        <v>29922</v>
      </c>
      <c r="F38" s="826">
        <f t="shared" si="3"/>
        <v>29922</v>
      </c>
      <c r="G38" s="807"/>
    </row>
    <row r="39" spans="1:9" ht="20.25" thickBot="1">
      <c r="A39" s="807"/>
      <c r="B39" s="827" t="s">
        <v>135</v>
      </c>
      <c r="C39" s="828">
        <v>27788</v>
      </c>
      <c r="D39" s="828">
        <v>29922</v>
      </c>
      <c r="E39" s="828">
        <v>29922</v>
      </c>
      <c r="F39" s="828">
        <v>29922</v>
      </c>
      <c r="G39" s="807"/>
    </row>
    <row r="40" spans="1:9" ht="20.25" thickBot="1">
      <c r="A40" s="807"/>
      <c r="B40" s="827" t="s">
        <v>136</v>
      </c>
      <c r="C40" s="828"/>
      <c r="D40" s="828"/>
      <c r="E40" s="828"/>
      <c r="F40" s="828"/>
      <c r="G40" s="807"/>
    </row>
    <row r="41" spans="1:9" ht="39.75" thickBot="1">
      <c r="A41" s="807"/>
      <c r="B41" s="825" t="s">
        <v>24</v>
      </c>
      <c r="C41" s="826">
        <f>C42+C43</f>
        <v>3913.65</v>
      </c>
      <c r="D41" s="826">
        <f>D42+D43</f>
        <v>4799</v>
      </c>
      <c r="E41" s="826">
        <f t="shared" ref="E41:F41" si="4">E42+E43</f>
        <v>4799</v>
      </c>
      <c r="F41" s="826">
        <f t="shared" si="4"/>
        <v>4799</v>
      </c>
      <c r="G41" s="807"/>
    </row>
    <row r="42" spans="1:9" ht="20.25" thickBot="1">
      <c r="A42" s="807"/>
      <c r="B42" s="827" t="s">
        <v>135</v>
      </c>
      <c r="C42" s="828">
        <f>3913650/1000</f>
        <v>3913.65</v>
      </c>
      <c r="D42" s="826">
        <v>4799</v>
      </c>
      <c r="E42" s="826">
        <v>4799</v>
      </c>
      <c r="F42" s="826">
        <v>4799</v>
      </c>
      <c r="G42" s="807"/>
      <c r="I42" s="139"/>
    </row>
    <row r="43" spans="1:9" ht="20.25" thickBot="1">
      <c r="A43" s="807"/>
      <c r="B43" s="827" t="s">
        <v>136</v>
      </c>
      <c r="C43" s="828"/>
      <c r="D43" s="826"/>
      <c r="E43" s="826"/>
      <c r="F43" s="826"/>
      <c r="G43" s="807"/>
      <c r="I43" s="139"/>
    </row>
    <row r="44" spans="1:9" ht="20.25" thickBot="1">
      <c r="A44" s="807"/>
      <c r="B44" s="825" t="s">
        <v>25</v>
      </c>
      <c r="C44" s="828">
        <f>C45+C46</f>
        <v>14355</v>
      </c>
      <c r="D44" s="826">
        <f>D45+D46</f>
        <v>16610</v>
      </c>
      <c r="E44" s="826">
        <f t="shared" ref="E44:F44" si="5">E45+E46</f>
        <v>16610</v>
      </c>
      <c r="F44" s="826">
        <f t="shared" si="5"/>
        <v>16610</v>
      </c>
      <c r="G44" s="807"/>
    </row>
    <row r="45" spans="1:9" ht="20.25" thickBot="1">
      <c r="A45" s="807"/>
      <c r="B45" s="827" t="s">
        <v>135</v>
      </c>
      <c r="C45" s="828">
        <f>14355000/1000</f>
        <v>14355</v>
      </c>
      <c r="D45" s="826">
        <v>16610</v>
      </c>
      <c r="E45" s="829">
        <v>16610</v>
      </c>
      <c r="F45" s="829">
        <v>16610</v>
      </c>
      <c r="G45" s="807"/>
    </row>
    <row r="46" spans="1:9" ht="20.25" thickBot="1">
      <c r="A46" s="807"/>
      <c r="B46" s="827" t="s">
        <v>136</v>
      </c>
      <c r="C46" s="828"/>
      <c r="D46" s="826"/>
      <c r="E46" s="826"/>
      <c r="F46" s="826"/>
      <c r="G46" s="807"/>
    </row>
    <row r="47" spans="1:9" ht="20.25" thickBot="1">
      <c r="A47" s="807"/>
      <c r="B47" s="825" t="s">
        <v>26</v>
      </c>
      <c r="C47" s="828"/>
      <c r="D47" s="826"/>
      <c r="E47" s="826"/>
      <c r="F47" s="826"/>
      <c r="G47" s="807"/>
    </row>
    <row r="48" spans="1:9" ht="20.25" thickBot="1">
      <c r="A48" s="807"/>
      <c r="B48" s="827" t="s">
        <v>135</v>
      </c>
      <c r="C48" s="828"/>
      <c r="D48" s="826"/>
      <c r="E48" s="826"/>
      <c r="F48" s="826"/>
      <c r="G48" s="807"/>
    </row>
    <row r="49" spans="1:13" ht="20.25" thickBot="1">
      <c r="A49" s="807"/>
      <c r="B49" s="827" t="s">
        <v>136</v>
      </c>
      <c r="C49" s="828"/>
      <c r="D49" s="826"/>
      <c r="E49" s="826"/>
      <c r="F49" s="826"/>
      <c r="G49" s="807"/>
    </row>
    <row r="50" spans="1:13" ht="20.25" thickBot="1">
      <c r="A50" s="807"/>
      <c r="B50" s="825" t="s">
        <v>27</v>
      </c>
      <c r="C50" s="828"/>
      <c r="D50" s="826"/>
      <c r="E50" s="826"/>
      <c r="F50" s="826"/>
      <c r="G50" s="807"/>
    </row>
    <row r="51" spans="1:13" ht="20.25" thickBot="1">
      <c r="A51" s="807"/>
      <c r="B51" s="827" t="s">
        <v>135</v>
      </c>
      <c r="C51" s="828"/>
      <c r="D51" s="826"/>
      <c r="E51" s="826"/>
      <c r="F51" s="826"/>
      <c r="G51" s="807"/>
    </row>
    <row r="52" spans="1:13" ht="20.25" thickBot="1">
      <c r="A52" s="807"/>
      <c r="B52" s="827" t="s">
        <v>136</v>
      </c>
      <c r="C52" s="828"/>
      <c r="D52" s="826"/>
      <c r="E52" s="826"/>
      <c r="F52" s="826"/>
      <c r="G52" s="807"/>
    </row>
    <row r="53" spans="1:13" ht="20.25" thickBot="1">
      <c r="A53" s="807"/>
      <c r="B53" s="825" t="s">
        <v>28</v>
      </c>
      <c r="C53" s="828">
        <f>C54+C55</f>
        <v>0</v>
      </c>
      <c r="D53" s="826">
        <f t="shared" ref="D53:F53" si="6">D54+D55</f>
        <v>0</v>
      </c>
      <c r="E53" s="826">
        <f t="shared" si="6"/>
        <v>0</v>
      </c>
      <c r="F53" s="826">
        <f t="shared" si="6"/>
        <v>0</v>
      </c>
      <c r="G53" s="807"/>
    </row>
    <row r="54" spans="1:13" ht="20.25" thickBot="1">
      <c r="A54" s="807"/>
      <c r="B54" s="827" t="s">
        <v>135</v>
      </c>
      <c r="C54" s="830"/>
      <c r="D54" s="826">
        <v>0</v>
      </c>
      <c r="E54" s="829">
        <v>0</v>
      </c>
      <c r="F54" s="829">
        <v>0</v>
      </c>
      <c r="G54" s="807"/>
    </row>
    <row r="55" spans="1:13" ht="20.25" thickBot="1">
      <c r="A55" s="807"/>
      <c r="B55" s="827" t="s">
        <v>136</v>
      </c>
      <c r="C55" s="828"/>
      <c r="D55" s="826"/>
      <c r="E55" s="826"/>
      <c r="F55" s="826"/>
      <c r="G55" s="807"/>
    </row>
    <row r="56" spans="1:13" ht="39.75" thickBot="1">
      <c r="A56" s="807"/>
      <c r="B56" s="825" t="s">
        <v>29</v>
      </c>
      <c r="C56" s="828">
        <f>C57+C58</f>
        <v>294</v>
      </c>
      <c r="D56" s="828">
        <f t="shared" ref="D56:F56" si="7">D57+D58</f>
        <v>0</v>
      </c>
      <c r="E56" s="828">
        <f t="shared" si="7"/>
        <v>0</v>
      </c>
      <c r="F56" s="828">
        <f t="shared" si="7"/>
        <v>0</v>
      </c>
      <c r="G56" s="807"/>
      <c r="I56" s="146"/>
    </row>
    <row r="57" spans="1:13" ht="20.25" thickBot="1">
      <c r="A57" s="807"/>
      <c r="B57" s="827" t="s">
        <v>135</v>
      </c>
      <c r="C57" s="828">
        <v>294</v>
      </c>
      <c r="D57" s="255"/>
      <c r="E57" s="255"/>
      <c r="F57" s="255"/>
      <c r="G57" s="807"/>
      <c r="K57" s="147"/>
      <c r="L57" s="147"/>
      <c r="M57" s="147"/>
    </row>
    <row r="58" spans="1:13" ht="20.25" thickBot="1">
      <c r="A58" s="807"/>
      <c r="B58" s="827" t="s">
        <v>136</v>
      </c>
      <c r="C58" s="828"/>
      <c r="D58" s="256"/>
      <c r="E58" s="255"/>
      <c r="F58" s="255"/>
      <c r="G58" s="807"/>
    </row>
    <row r="59" spans="1:13" ht="20.25" thickBot="1">
      <c r="A59" s="807"/>
      <c r="B59" s="831" t="s">
        <v>30</v>
      </c>
      <c r="C59" s="828">
        <f>C56+C53+C50+C47+C44+C41+C38</f>
        <v>46350.65</v>
      </c>
      <c r="D59" s="828">
        <f>D56+D53+D50+D47+D44+D41+D38</f>
        <v>51331</v>
      </c>
      <c r="E59" s="828">
        <f t="shared" ref="E59:F59" si="8">E56+E53+E50+E47+E44+E41+E38</f>
        <v>51331</v>
      </c>
      <c r="F59" s="828">
        <f t="shared" si="8"/>
        <v>51331</v>
      </c>
      <c r="G59" s="807"/>
    </row>
    <row r="60" spans="1:13" ht="20.25" thickBot="1">
      <c r="A60" s="807"/>
      <c r="B60" s="832" t="s">
        <v>31</v>
      </c>
      <c r="C60" s="833">
        <f>IF(C59-C30=0,0,"Error")</f>
        <v>0</v>
      </c>
      <c r="D60" s="833">
        <f>IF(D59-D30=0,0,"Error")</f>
        <v>0</v>
      </c>
      <c r="E60" s="833">
        <f>IF(E59-E30=0,0,"Error")</f>
        <v>0</v>
      </c>
      <c r="F60" s="833">
        <f>IF(F59-F30=0,0,"Error")</f>
        <v>0</v>
      </c>
      <c r="G60" s="807"/>
    </row>
    <row r="61" spans="1:13" ht="20.25" hidden="1" thickBot="1">
      <c r="A61" s="807"/>
      <c r="B61" s="834" t="s">
        <v>2101</v>
      </c>
      <c r="C61" s="2067"/>
      <c r="D61" s="2068"/>
      <c r="E61" s="2068"/>
      <c r="F61" s="2069"/>
      <c r="G61" s="807"/>
    </row>
    <row r="62" spans="1:13" ht="26.25" hidden="1" customHeight="1" thickBot="1">
      <c r="A62" s="807"/>
      <c r="B62" s="814" t="s">
        <v>14</v>
      </c>
      <c r="C62" s="2032"/>
      <c r="D62" s="2033"/>
      <c r="E62" s="2033"/>
      <c r="F62" s="2034"/>
      <c r="G62" s="807"/>
    </row>
    <row r="63" spans="1:13" ht="20.25" hidden="1" thickBot="1">
      <c r="A63" s="807"/>
      <c r="B63" s="814" t="s">
        <v>15</v>
      </c>
      <c r="C63" s="2064"/>
      <c r="D63" s="2065"/>
      <c r="E63" s="2065"/>
      <c r="F63" s="2066"/>
      <c r="G63" s="807"/>
    </row>
    <row r="64" spans="1:13" ht="12.75" hidden="1" customHeight="1">
      <c r="A64" s="807"/>
      <c r="B64" s="2050"/>
      <c r="C64" s="821">
        <v>2018</v>
      </c>
      <c r="D64" s="821">
        <v>2019</v>
      </c>
      <c r="E64" s="821">
        <v>2024</v>
      </c>
      <c r="F64" s="821">
        <v>2025</v>
      </c>
      <c r="G64" s="807"/>
    </row>
    <row r="65" spans="1:7" ht="9" hidden="1" customHeight="1" thickBot="1">
      <c r="A65" s="807"/>
      <c r="B65" s="2051"/>
      <c r="C65" s="822" t="s">
        <v>7</v>
      </c>
      <c r="D65" s="822" t="s">
        <v>8</v>
      </c>
      <c r="E65" s="822" t="s">
        <v>8</v>
      </c>
      <c r="F65" s="822" t="s">
        <v>8</v>
      </c>
      <c r="G65" s="807"/>
    </row>
    <row r="66" spans="1:7" ht="20.25" hidden="1" thickBot="1">
      <c r="A66" s="807"/>
      <c r="B66" s="814" t="s">
        <v>16</v>
      </c>
      <c r="C66" s="814"/>
      <c r="D66" s="814"/>
      <c r="E66" s="814"/>
      <c r="F66" s="814"/>
      <c r="G66" s="807"/>
    </row>
    <row r="67" spans="1:7" ht="20.25" hidden="1" thickBot="1">
      <c r="A67" s="807"/>
      <c r="B67" s="814" t="s">
        <v>17</v>
      </c>
      <c r="C67" s="823">
        <f>C96</f>
        <v>0</v>
      </c>
      <c r="D67" s="823">
        <f t="shared" ref="D67:F67" si="9">D96</f>
        <v>0</v>
      </c>
      <c r="E67" s="823">
        <f t="shared" si="9"/>
        <v>0</v>
      </c>
      <c r="F67" s="823">
        <f t="shared" si="9"/>
        <v>0</v>
      </c>
      <c r="G67" s="807"/>
    </row>
    <row r="68" spans="1:7" ht="20.25" hidden="1" thickBot="1">
      <c r="A68" s="807"/>
      <c r="B68" s="814" t="s">
        <v>18</v>
      </c>
      <c r="C68" s="823" t="e">
        <f>C67/C66</f>
        <v>#DIV/0!</v>
      </c>
      <c r="D68" s="823" t="e">
        <f>D67/D66</f>
        <v>#DIV/0!</v>
      </c>
      <c r="E68" s="823" t="e">
        <f>E67/E66</f>
        <v>#DIV/0!</v>
      </c>
      <c r="F68" s="823" t="e">
        <f>F67/F66</f>
        <v>#DIV/0!</v>
      </c>
      <c r="G68" s="807"/>
    </row>
    <row r="69" spans="1:7" ht="20.25" hidden="1" thickBot="1">
      <c r="A69" s="807"/>
      <c r="B69" s="814" t="s">
        <v>19</v>
      </c>
      <c r="C69" s="812"/>
      <c r="D69" s="824" t="e">
        <f>D66/C66-1</f>
        <v>#DIV/0!</v>
      </c>
      <c r="E69" s="824" t="e">
        <f>E66/D66-1</f>
        <v>#DIV/0!</v>
      </c>
      <c r="F69" s="824" t="e">
        <f>F66/E66-1</f>
        <v>#DIV/0!</v>
      </c>
      <c r="G69" s="807"/>
    </row>
    <row r="70" spans="1:7" ht="20.25" hidden="1" thickBot="1">
      <c r="A70" s="807"/>
      <c r="B70" s="814" t="s">
        <v>21</v>
      </c>
      <c r="C70" s="812"/>
      <c r="D70" s="824" t="e">
        <f>D67/C67-1</f>
        <v>#DIV/0!</v>
      </c>
      <c r="E70" s="824" t="e">
        <f t="shared" ref="E70:F71" si="10">E67/D67-1</f>
        <v>#DIV/0!</v>
      </c>
      <c r="F70" s="824" t="e">
        <f t="shared" si="10"/>
        <v>#DIV/0!</v>
      </c>
      <c r="G70" s="807"/>
    </row>
    <row r="71" spans="1:7" ht="20.25" hidden="1" thickBot="1">
      <c r="A71" s="807"/>
      <c r="B71" s="814" t="s">
        <v>22</v>
      </c>
      <c r="C71" s="812"/>
      <c r="D71" s="824" t="e">
        <f>D68/C68-1</f>
        <v>#DIV/0!</v>
      </c>
      <c r="E71" s="824" t="e">
        <f t="shared" si="10"/>
        <v>#DIV/0!</v>
      </c>
      <c r="F71" s="824" t="e">
        <f t="shared" si="10"/>
        <v>#DIV/0!</v>
      </c>
      <c r="G71" s="807"/>
    </row>
    <row r="72" spans="1:7" ht="24.75" hidden="1" customHeight="1" thickBot="1">
      <c r="A72" s="807"/>
      <c r="B72" s="2055" t="s">
        <v>2102</v>
      </c>
      <c r="C72" s="2056"/>
      <c r="D72" s="2056"/>
      <c r="E72" s="2056"/>
      <c r="F72" s="2057"/>
      <c r="G72" s="807"/>
    </row>
    <row r="73" spans="1:7" ht="12.75" hidden="1" customHeight="1">
      <c r="A73" s="807"/>
      <c r="B73" s="2050"/>
      <c r="C73" s="821">
        <v>2018</v>
      </c>
      <c r="D73" s="821">
        <v>2019</v>
      </c>
      <c r="E73" s="821">
        <v>2024</v>
      </c>
      <c r="F73" s="821">
        <v>2025</v>
      </c>
      <c r="G73" s="807"/>
    </row>
    <row r="74" spans="1:7" ht="9" hidden="1" customHeight="1" thickBot="1">
      <c r="A74" s="807"/>
      <c r="B74" s="2051"/>
      <c r="C74" s="822" t="s">
        <v>7</v>
      </c>
      <c r="D74" s="822" t="s">
        <v>8</v>
      </c>
      <c r="E74" s="822" t="s">
        <v>8</v>
      </c>
      <c r="F74" s="822" t="s">
        <v>8</v>
      </c>
      <c r="G74" s="807"/>
    </row>
    <row r="75" spans="1:7" ht="24.75" hidden="1" customHeight="1" thickBot="1">
      <c r="A75" s="807"/>
      <c r="B75" s="825" t="s">
        <v>23</v>
      </c>
      <c r="C75" s="826"/>
      <c r="D75" s="826"/>
      <c r="E75" s="826"/>
      <c r="F75" s="826"/>
      <c r="G75" s="807"/>
    </row>
    <row r="76" spans="1:7" ht="38.25" hidden="1" customHeight="1" thickBot="1">
      <c r="A76" s="807"/>
      <c r="B76" s="827" t="s">
        <v>135</v>
      </c>
      <c r="C76" s="828"/>
      <c r="D76" s="835"/>
      <c r="E76" s="835"/>
      <c r="F76" s="835"/>
      <c r="G76" s="807"/>
    </row>
    <row r="77" spans="1:7" ht="24.75" hidden="1" customHeight="1" thickBot="1">
      <c r="A77" s="807"/>
      <c r="B77" s="827" t="s">
        <v>136</v>
      </c>
      <c r="C77" s="828"/>
      <c r="D77" s="835"/>
      <c r="E77" s="835"/>
      <c r="F77" s="835"/>
      <c r="G77" s="807"/>
    </row>
    <row r="78" spans="1:7" ht="24.75" hidden="1" customHeight="1" thickBot="1">
      <c r="A78" s="807"/>
      <c r="B78" s="825" t="s">
        <v>24</v>
      </c>
      <c r="C78" s="826"/>
      <c r="D78" s="826"/>
      <c r="E78" s="826"/>
      <c r="F78" s="826"/>
      <c r="G78" s="807"/>
    </row>
    <row r="79" spans="1:7" ht="20.25" hidden="1" thickBot="1">
      <c r="A79" s="807"/>
      <c r="B79" s="827" t="s">
        <v>135</v>
      </c>
      <c r="C79" s="828"/>
      <c r="D79" s="826"/>
      <c r="E79" s="826"/>
      <c r="F79" s="826"/>
      <c r="G79" s="807"/>
    </row>
    <row r="80" spans="1:7" ht="20.25" hidden="1" thickBot="1">
      <c r="A80" s="807"/>
      <c r="B80" s="827" t="s">
        <v>136</v>
      </c>
      <c r="C80" s="828"/>
      <c r="D80" s="826"/>
      <c r="E80" s="826"/>
      <c r="F80" s="826"/>
      <c r="G80" s="807"/>
    </row>
    <row r="81" spans="1:7" ht="24.75" hidden="1" customHeight="1" thickBot="1">
      <c r="A81" s="807"/>
      <c r="B81" s="825" t="s">
        <v>25</v>
      </c>
      <c r="C81" s="828">
        <v>0</v>
      </c>
      <c r="D81" s="826">
        <v>0</v>
      </c>
      <c r="E81" s="826">
        <v>0</v>
      </c>
      <c r="F81" s="826">
        <v>0</v>
      </c>
      <c r="G81" s="807"/>
    </row>
    <row r="82" spans="1:7" ht="20.25" hidden="1" thickBot="1">
      <c r="A82" s="807"/>
      <c r="B82" s="827" t="s">
        <v>135</v>
      </c>
      <c r="C82" s="828"/>
      <c r="D82" s="826"/>
      <c r="E82" s="826"/>
      <c r="F82" s="826"/>
      <c r="G82" s="807"/>
    </row>
    <row r="83" spans="1:7" ht="20.25" hidden="1" thickBot="1">
      <c r="A83" s="807"/>
      <c r="B83" s="827" t="s">
        <v>136</v>
      </c>
      <c r="C83" s="828"/>
      <c r="D83" s="826"/>
      <c r="E83" s="826"/>
      <c r="F83" s="826"/>
      <c r="G83" s="807"/>
    </row>
    <row r="84" spans="1:7" ht="20.25" hidden="1" thickBot="1">
      <c r="A84" s="807"/>
      <c r="B84" s="825" t="s">
        <v>26</v>
      </c>
      <c r="C84" s="828"/>
      <c r="D84" s="826"/>
      <c r="E84" s="826"/>
      <c r="F84" s="826"/>
      <c r="G84" s="807"/>
    </row>
    <row r="85" spans="1:7" ht="20.25" hidden="1" thickBot="1">
      <c r="A85" s="807"/>
      <c r="B85" s="827" t="s">
        <v>135</v>
      </c>
      <c r="C85" s="828"/>
      <c r="D85" s="826"/>
      <c r="E85" s="826"/>
      <c r="F85" s="826"/>
      <c r="G85" s="807"/>
    </row>
    <row r="86" spans="1:7" ht="20.25" hidden="1" thickBot="1">
      <c r="A86" s="807"/>
      <c r="B86" s="827" t="s">
        <v>136</v>
      </c>
      <c r="C86" s="828"/>
      <c r="D86" s="826"/>
      <c r="E86" s="826"/>
      <c r="F86" s="826"/>
      <c r="G86" s="807"/>
    </row>
    <row r="87" spans="1:7" ht="20.25" hidden="1" thickBot="1">
      <c r="A87" s="807"/>
      <c r="B87" s="825" t="s">
        <v>27</v>
      </c>
      <c r="C87" s="828"/>
      <c r="D87" s="826"/>
      <c r="E87" s="826"/>
      <c r="F87" s="826"/>
      <c r="G87" s="807"/>
    </row>
    <row r="88" spans="1:7" ht="20.25" hidden="1" thickBot="1">
      <c r="A88" s="807"/>
      <c r="B88" s="827" t="s">
        <v>135</v>
      </c>
      <c r="C88" s="828"/>
      <c r="D88" s="826"/>
      <c r="E88" s="826"/>
      <c r="F88" s="826"/>
      <c r="G88" s="807"/>
    </row>
    <row r="89" spans="1:7" ht="20.25" hidden="1" thickBot="1">
      <c r="A89" s="807"/>
      <c r="B89" s="827" t="s">
        <v>136</v>
      </c>
      <c r="C89" s="828"/>
      <c r="D89" s="826"/>
      <c r="E89" s="826"/>
      <c r="F89" s="826"/>
      <c r="G89" s="807"/>
    </row>
    <row r="90" spans="1:7" ht="20.25" hidden="1" thickBot="1">
      <c r="A90" s="807"/>
      <c r="B90" s="825" t="s">
        <v>28</v>
      </c>
      <c r="C90" s="828"/>
      <c r="D90" s="826"/>
      <c r="E90" s="826"/>
      <c r="F90" s="826"/>
      <c r="G90" s="807"/>
    </row>
    <row r="91" spans="1:7" ht="20.25" hidden="1" thickBot="1">
      <c r="A91" s="807"/>
      <c r="B91" s="827" t="s">
        <v>135</v>
      </c>
      <c r="C91" s="828"/>
      <c r="D91" s="826"/>
      <c r="E91" s="826"/>
      <c r="F91" s="826"/>
      <c r="G91" s="807"/>
    </row>
    <row r="92" spans="1:7" ht="20.25" hidden="1" thickBot="1">
      <c r="A92" s="807"/>
      <c r="B92" s="827" t="s">
        <v>136</v>
      </c>
      <c r="C92" s="828"/>
      <c r="D92" s="826"/>
      <c r="E92" s="826"/>
      <c r="F92" s="826"/>
      <c r="G92" s="807"/>
    </row>
    <row r="93" spans="1:7" ht="39.75" hidden="1" thickBot="1">
      <c r="A93" s="807"/>
      <c r="B93" s="825" t="s">
        <v>29</v>
      </c>
      <c r="C93" s="828"/>
      <c r="D93" s="826"/>
      <c r="E93" s="826"/>
      <c r="F93" s="826"/>
      <c r="G93" s="807"/>
    </row>
    <row r="94" spans="1:7" ht="20.25" hidden="1" thickBot="1">
      <c r="A94" s="807"/>
      <c r="B94" s="827" t="s">
        <v>135</v>
      </c>
      <c r="C94" s="828"/>
      <c r="D94" s="826"/>
      <c r="E94" s="826"/>
      <c r="F94" s="826"/>
      <c r="G94" s="807"/>
    </row>
    <row r="95" spans="1:7" ht="20.25" hidden="1" thickBot="1">
      <c r="A95" s="807"/>
      <c r="B95" s="827" t="s">
        <v>136</v>
      </c>
      <c r="C95" s="828"/>
      <c r="D95" s="826"/>
      <c r="E95" s="826"/>
      <c r="F95" s="826"/>
      <c r="G95" s="807"/>
    </row>
    <row r="96" spans="1:7" ht="20.25" hidden="1" thickBot="1">
      <c r="A96" s="807"/>
      <c r="B96" s="836" t="s">
        <v>47</v>
      </c>
      <c r="C96" s="828">
        <f>C93+C90+C87+C84+C81+C78+C75</f>
        <v>0</v>
      </c>
      <c r="D96" s="828">
        <f t="shared" ref="D96:F96" si="11">D93+D90+D87+D84+D81+D78+D75</f>
        <v>0</v>
      </c>
      <c r="E96" s="828">
        <f t="shared" si="11"/>
        <v>0</v>
      </c>
      <c r="F96" s="828">
        <f t="shared" si="11"/>
        <v>0</v>
      </c>
      <c r="G96" s="807"/>
    </row>
    <row r="97" spans="1:7" ht="17.25" hidden="1" customHeight="1" thickBot="1">
      <c r="A97" s="807"/>
      <c r="B97" s="832" t="s">
        <v>31</v>
      </c>
      <c r="C97" s="833">
        <f>IF(C96-C67=0,0,"Error")</f>
        <v>0</v>
      </c>
      <c r="D97" s="833">
        <f>IF(D96-D67=0,0,"Error")</f>
        <v>0</v>
      </c>
      <c r="E97" s="833">
        <f>IF(E96-E67=0,0,"Error")</f>
        <v>0</v>
      </c>
      <c r="F97" s="833">
        <f>IF(F96-F67=0,0,"Error")</f>
        <v>0</v>
      </c>
      <c r="G97" s="807"/>
    </row>
    <row r="98" spans="1:7" ht="20.25" hidden="1" thickBot="1">
      <c r="A98" s="807"/>
      <c r="B98" s="834" t="s">
        <v>2103</v>
      </c>
      <c r="C98" s="2067"/>
      <c r="D98" s="2068"/>
      <c r="E98" s="2068"/>
      <c r="F98" s="2069"/>
      <c r="G98" s="807"/>
    </row>
    <row r="99" spans="1:7" ht="26.25" hidden="1" customHeight="1" thickBot="1">
      <c r="A99" s="807"/>
      <c r="B99" s="814" t="s">
        <v>14</v>
      </c>
      <c r="C99" s="2032"/>
      <c r="D99" s="2033"/>
      <c r="E99" s="2033"/>
      <c r="F99" s="2034"/>
      <c r="G99" s="807"/>
    </row>
    <row r="100" spans="1:7" ht="20.25" hidden="1" thickBot="1">
      <c r="A100" s="807"/>
      <c r="B100" s="814" t="s">
        <v>15</v>
      </c>
      <c r="C100" s="2064"/>
      <c r="D100" s="2065"/>
      <c r="E100" s="2065"/>
      <c r="F100" s="2066"/>
      <c r="G100" s="807"/>
    </row>
    <row r="101" spans="1:7" ht="12.75" hidden="1" customHeight="1">
      <c r="A101" s="807"/>
      <c r="B101" s="2050"/>
      <c r="C101" s="821">
        <v>2018</v>
      </c>
      <c r="D101" s="821">
        <v>2019</v>
      </c>
      <c r="E101" s="821">
        <v>2024</v>
      </c>
      <c r="F101" s="821">
        <v>2025</v>
      </c>
      <c r="G101" s="807"/>
    </row>
    <row r="102" spans="1:7" ht="9" hidden="1" customHeight="1" thickBot="1">
      <c r="A102" s="807"/>
      <c r="B102" s="2051"/>
      <c r="C102" s="822" t="s">
        <v>7</v>
      </c>
      <c r="D102" s="822" t="s">
        <v>8</v>
      </c>
      <c r="E102" s="822" t="s">
        <v>8</v>
      </c>
      <c r="F102" s="822" t="s">
        <v>8</v>
      </c>
      <c r="G102" s="807"/>
    </row>
    <row r="103" spans="1:7" ht="20.25" hidden="1" thickBot="1">
      <c r="A103" s="807"/>
      <c r="B103" s="814" t="s">
        <v>16</v>
      </c>
      <c r="C103" s="837"/>
      <c r="D103" s="837"/>
      <c r="E103" s="837"/>
      <c r="F103" s="837"/>
      <c r="G103" s="807"/>
    </row>
    <row r="104" spans="1:7" ht="20.25" hidden="1" thickBot="1">
      <c r="A104" s="807"/>
      <c r="B104" s="814" t="s">
        <v>17</v>
      </c>
      <c r="C104" s="823">
        <f>C133</f>
        <v>0</v>
      </c>
      <c r="D104" s="823">
        <f t="shared" ref="D104:F104" si="12">D133</f>
        <v>0</v>
      </c>
      <c r="E104" s="823">
        <f t="shared" si="12"/>
        <v>0</v>
      </c>
      <c r="F104" s="823">
        <f t="shared" si="12"/>
        <v>0</v>
      </c>
      <c r="G104" s="807"/>
    </row>
    <row r="105" spans="1:7" ht="20.25" hidden="1" thickBot="1">
      <c r="A105" s="807"/>
      <c r="B105" s="814" t="s">
        <v>18</v>
      </c>
      <c r="C105" s="823" t="e">
        <f>C104/C103</f>
        <v>#DIV/0!</v>
      </c>
      <c r="D105" s="823" t="e">
        <f>D104/D103</f>
        <v>#DIV/0!</v>
      </c>
      <c r="E105" s="823" t="e">
        <f>E104/E103</f>
        <v>#DIV/0!</v>
      </c>
      <c r="F105" s="823" t="e">
        <f>F104/F103</f>
        <v>#DIV/0!</v>
      </c>
      <c r="G105" s="807"/>
    </row>
    <row r="106" spans="1:7" ht="20.25" hidden="1" thickBot="1">
      <c r="A106" s="807"/>
      <c r="B106" s="814" t="s">
        <v>19</v>
      </c>
      <c r="C106" s="812"/>
      <c r="D106" s="824" t="e">
        <f>D103/C103-1</f>
        <v>#DIV/0!</v>
      </c>
      <c r="E106" s="824" t="e">
        <f>E103/D103-1</f>
        <v>#DIV/0!</v>
      </c>
      <c r="F106" s="824" t="e">
        <f>F103/E103-1</f>
        <v>#DIV/0!</v>
      </c>
      <c r="G106" s="807"/>
    </row>
    <row r="107" spans="1:7" ht="20.25" hidden="1" thickBot="1">
      <c r="A107" s="807"/>
      <c r="B107" s="814" t="s">
        <v>21</v>
      </c>
      <c r="C107" s="812"/>
      <c r="D107" s="824" t="e">
        <f>D104/C104-1</f>
        <v>#DIV/0!</v>
      </c>
      <c r="E107" s="824" t="e">
        <f t="shared" ref="E107:F108" si="13">E104/D104-1</f>
        <v>#DIV/0!</v>
      </c>
      <c r="F107" s="824" t="e">
        <f t="shared" si="13"/>
        <v>#DIV/0!</v>
      </c>
      <c r="G107" s="807"/>
    </row>
    <row r="108" spans="1:7" ht="20.25" hidden="1" thickBot="1">
      <c r="A108" s="807"/>
      <c r="B108" s="814" t="s">
        <v>22</v>
      </c>
      <c r="C108" s="812"/>
      <c r="D108" s="824" t="e">
        <f>D105/C105-1</f>
        <v>#DIV/0!</v>
      </c>
      <c r="E108" s="824" t="e">
        <f t="shared" si="13"/>
        <v>#DIV/0!</v>
      </c>
      <c r="F108" s="824" t="e">
        <f t="shared" si="13"/>
        <v>#DIV/0!</v>
      </c>
      <c r="G108" s="807"/>
    </row>
    <row r="109" spans="1:7" ht="24.75" hidden="1" customHeight="1" thickBot="1">
      <c r="A109" s="807"/>
      <c r="B109" s="2055" t="s">
        <v>2102</v>
      </c>
      <c r="C109" s="2056"/>
      <c r="D109" s="2056"/>
      <c r="E109" s="2056"/>
      <c r="F109" s="2057"/>
      <c r="G109" s="807"/>
    </row>
    <row r="110" spans="1:7" ht="12.75" hidden="1" customHeight="1">
      <c r="A110" s="807"/>
      <c r="B110" s="2050"/>
      <c r="C110" s="821">
        <v>2018</v>
      </c>
      <c r="D110" s="821">
        <v>2019</v>
      </c>
      <c r="E110" s="821">
        <v>2024</v>
      </c>
      <c r="F110" s="821">
        <v>2025</v>
      </c>
      <c r="G110" s="807"/>
    </row>
    <row r="111" spans="1:7" ht="9" hidden="1" customHeight="1" thickBot="1">
      <c r="A111" s="807"/>
      <c r="B111" s="2051"/>
      <c r="C111" s="822" t="s">
        <v>7</v>
      </c>
      <c r="D111" s="822" t="s">
        <v>8</v>
      </c>
      <c r="E111" s="822" t="s">
        <v>8</v>
      </c>
      <c r="F111" s="822" t="s">
        <v>8</v>
      </c>
      <c r="G111" s="807"/>
    </row>
    <row r="112" spans="1:7" ht="24.75" hidden="1" customHeight="1" thickBot="1">
      <c r="A112" s="807"/>
      <c r="B112" s="825" t="s">
        <v>23</v>
      </c>
      <c r="C112" s="826"/>
      <c r="D112" s="826"/>
      <c r="E112" s="826"/>
      <c r="F112" s="826"/>
      <c r="G112" s="807"/>
    </row>
    <row r="113" spans="1:7" ht="20.25" hidden="1" thickBot="1">
      <c r="A113" s="807"/>
      <c r="B113" s="827" t="s">
        <v>135</v>
      </c>
      <c r="C113" s="828"/>
      <c r="D113" s="835"/>
      <c r="E113" s="835"/>
      <c r="F113" s="835"/>
      <c r="G113" s="807"/>
    </row>
    <row r="114" spans="1:7" ht="20.25" hidden="1" thickBot="1">
      <c r="A114" s="807"/>
      <c r="B114" s="827" t="s">
        <v>136</v>
      </c>
      <c r="C114" s="828"/>
      <c r="D114" s="835"/>
      <c r="E114" s="835"/>
      <c r="F114" s="835"/>
      <c r="G114" s="807"/>
    </row>
    <row r="115" spans="1:7" ht="24.75" hidden="1" customHeight="1" thickBot="1">
      <c r="A115" s="807"/>
      <c r="B115" s="825" t="s">
        <v>24</v>
      </c>
      <c r="C115" s="826"/>
      <c r="D115" s="826"/>
      <c r="E115" s="826"/>
      <c r="F115" s="826"/>
      <c r="G115" s="807"/>
    </row>
    <row r="116" spans="1:7" ht="20.25" hidden="1" thickBot="1">
      <c r="A116" s="807"/>
      <c r="B116" s="827" t="s">
        <v>135</v>
      </c>
      <c r="C116" s="828"/>
      <c r="D116" s="826"/>
      <c r="E116" s="826"/>
      <c r="F116" s="826"/>
      <c r="G116" s="807"/>
    </row>
    <row r="117" spans="1:7" ht="20.25" hidden="1" thickBot="1">
      <c r="A117" s="807"/>
      <c r="B117" s="827" t="s">
        <v>136</v>
      </c>
      <c r="C117" s="828"/>
      <c r="D117" s="826"/>
      <c r="E117" s="826"/>
      <c r="F117" s="826"/>
      <c r="G117" s="807"/>
    </row>
    <row r="118" spans="1:7" ht="24.75" hidden="1" customHeight="1" thickBot="1">
      <c r="A118" s="807"/>
      <c r="B118" s="825" t="s">
        <v>25</v>
      </c>
      <c r="C118" s="828">
        <v>0</v>
      </c>
      <c r="D118" s="826">
        <v>0</v>
      </c>
      <c r="E118" s="826">
        <v>0</v>
      </c>
      <c r="F118" s="826">
        <v>0</v>
      </c>
      <c r="G118" s="807"/>
    </row>
    <row r="119" spans="1:7" ht="20.25" hidden="1" thickBot="1">
      <c r="A119" s="807"/>
      <c r="B119" s="827" t="s">
        <v>135</v>
      </c>
      <c r="C119" s="828"/>
      <c r="D119" s="826"/>
      <c r="E119" s="826"/>
      <c r="F119" s="826"/>
      <c r="G119" s="807"/>
    </row>
    <row r="120" spans="1:7" ht="20.25" hidden="1" thickBot="1">
      <c r="A120" s="807"/>
      <c r="B120" s="827" t="s">
        <v>136</v>
      </c>
      <c r="C120" s="828"/>
      <c r="D120" s="826"/>
      <c r="E120" s="826"/>
      <c r="F120" s="826"/>
      <c r="G120" s="807"/>
    </row>
    <row r="121" spans="1:7" ht="20.25" hidden="1" thickBot="1">
      <c r="A121" s="807"/>
      <c r="B121" s="825" t="s">
        <v>26</v>
      </c>
      <c r="C121" s="828"/>
      <c r="D121" s="826"/>
      <c r="E121" s="826"/>
      <c r="F121" s="826"/>
      <c r="G121" s="807"/>
    </row>
    <row r="122" spans="1:7" ht="20.25" hidden="1" thickBot="1">
      <c r="A122" s="807"/>
      <c r="B122" s="827" t="s">
        <v>135</v>
      </c>
      <c r="C122" s="828"/>
      <c r="D122" s="826"/>
      <c r="E122" s="826"/>
      <c r="F122" s="826"/>
      <c r="G122" s="807"/>
    </row>
    <row r="123" spans="1:7" ht="20.25" hidden="1" thickBot="1">
      <c r="A123" s="807"/>
      <c r="B123" s="827" t="s">
        <v>136</v>
      </c>
      <c r="C123" s="828"/>
      <c r="D123" s="826"/>
      <c r="E123" s="826"/>
      <c r="F123" s="826"/>
      <c r="G123" s="807"/>
    </row>
    <row r="124" spans="1:7" ht="20.25" hidden="1" thickBot="1">
      <c r="A124" s="807"/>
      <c r="B124" s="825" t="s">
        <v>27</v>
      </c>
      <c r="C124" s="828"/>
      <c r="D124" s="826"/>
      <c r="E124" s="826"/>
      <c r="F124" s="826"/>
      <c r="G124" s="807"/>
    </row>
    <row r="125" spans="1:7" ht="20.25" hidden="1" thickBot="1">
      <c r="A125" s="807"/>
      <c r="B125" s="827" t="s">
        <v>135</v>
      </c>
      <c r="C125" s="828"/>
      <c r="D125" s="826"/>
      <c r="E125" s="826"/>
      <c r="F125" s="826"/>
      <c r="G125" s="807"/>
    </row>
    <row r="126" spans="1:7" ht="15" hidden="1" customHeight="1" thickBot="1">
      <c r="A126" s="807"/>
      <c r="B126" s="827" t="s">
        <v>136</v>
      </c>
      <c r="C126" s="828"/>
      <c r="D126" s="826"/>
      <c r="E126" s="826"/>
      <c r="F126" s="826"/>
      <c r="G126" s="807"/>
    </row>
    <row r="127" spans="1:7" ht="20.25" hidden="1" thickBot="1">
      <c r="A127" s="807"/>
      <c r="B127" s="825" t="s">
        <v>28</v>
      </c>
      <c r="C127" s="828">
        <v>0</v>
      </c>
      <c r="D127" s="826">
        <v>0</v>
      </c>
      <c r="E127" s="826">
        <v>0</v>
      </c>
      <c r="F127" s="826">
        <v>0</v>
      </c>
      <c r="G127" s="807"/>
    </row>
    <row r="128" spans="1:7" ht="20.25" hidden="1" thickBot="1">
      <c r="A128" s="807"/>
      <c r="B128" s="827" t="s">
        <v>135</v>
      </c>
      <c r="C128" s="828"/>
      <c r="D128" s="826"/>
      <c r="E128" s="826"/>
      <c r="F128" s="826"/>
      <c r="G128" s="807"/>
    </row>
    <row r="129" spans="1:12" ht="20.25" hidden="1" thickBot="1">
      <c r="A129" s="807"/>
      <c r="B129" s="827" t="s">
        <v>136</v>
      </c>
      <c r="C129" s="828"/>
      <c r="D129" s="826"/>
      <c r="E129" s="826"/>
      <c r="F129" s="826"/>
      <c r="G129" s="807"/>
    </row>
    <row r="130" spans="1:12" ht="39.75" hidden="1" thickBot="1">
      <c r="A130" s="807"/>
      <c r="B130" s="825" t="s">
        <v>29</v>
      </c>
      <c r="C130" s="828"/>
      <c r="D130" s="826"/>
      <c r="E130" s="826"/>
      <c r="F130" s="826"/>
      <c r="G130" s="807"/>
    </row>
    <row r="131" spans="1:12" ht="20.25" hidden="1" thickBot="1">
      <c r="A131" s="807"/>
      <c r="B131" s="827" t="s">
        <v>135</v>
      </c>
      <c r="C131" s="828"/>
      <c r="D131" s="826"/>
      <c r="E131" s="826"/>
      <c r="F131" s="826"/>
      <c r="G131" s="807"/>
    </row>
    <row r="132" spans="1:12" ht="20.25" hidden="1" thickBot="1">
      <c r="A132" s="807"/>
      <c r="B132" s="827" t="s">
        <v>136</v>
      </c>
      <c r="C132" s="828"/>
      <c r="D132" s="826"/>
      <c r="E132" s="826"/>
      <c r="F132" s="826"/>
      <c r="G132" s="807"/>
    </row>
    <row r="133" spans="1:12" ht="20.25" hidden="1" thickBot="1">
      <c r="A133" s="807"/>
      <c r="B133" s="836" t="s">
        <v>47</v>
      </c>
      <c r="C133" s="828">
        <f>C130+C127+C124+C121+C118+C115+C112</f>
        <v>0</v>
      </c>
      <c r="D133" s="828">
        <f t="shared" ref="D133:F133" si="14">D130+D127+D124+D121+D118+D115+D112</f>
        <v>0</v>
      </c>
      <c r="E133" s="828">
        <f t="shared" si="14"/>
        <v>0</v>
      </c>
      <c r="F133" s="828">
        <f t="shared" si="14"/>
        <v>0</v>
      </c>
      <c r="G133" s="807"/>
    </row>
    <row r="134" spans="1:12" ht="17.25" hidden="1" customHeight="1" thickBot="1">
      <c r="A134" s="807"/>
      <c r="B134" s="832" t="s">
        <v>31</v>
      </c>
      <c r="C134" s="833">
        <f>IF(C133-C104=0,0,"Error")</f>
        <v>0</v>
      </c>
      <c r="D134" s="833">
        <f>IF(D133-D104=0,0,"Error")</f>
        <v>0</v>
      </c>
      <c r="E134" s="833">
        <f>IF(E133-E104=0,0,"Error")</f>
        <v>0</v>
      </c>
      <c r="F134" s="833">
        <f>IF(F133-F104=0,0,"Error")</f>
        <v>0</v>
      </c>
      <c r="G134" s="807"/>
    </row>
    <row r="135" spans="1:12" ht="20.25" thickBot="1">
      <c r="A135" s="807"/>
      <c r="B135" s="2023" t="s">
        <v>38</v>
      </c>
      <c r="C135" s="2024"/>
      <c r="D135" s="2024"/>
      <c r="E135" s="2024"/>
      <c r="F135" s="2025"/>
      <c r="G135" s="807"/>
    </row>
    <row r="136" spans="1:12" ht="20.25" thickBot="1">
      <c r="A136" s="807"/>
      <c r="B136" s="2023" t="s">
        <v>39</v>
      </c>
      <c r="C136" s="2024"/>
      <c r="D136" s="2024"/>
      <c r="E136" s="2024"/>
      <c r="F136" s="2025"/>
      <c r="G136" s="807"/>
    </row>
    <row r="137" spans="1:12" ht="20.25" thickBot="1">
      <c r="A137" s="807"/>
      <c r="B137" s="820" t="s">
        <v>48</v>
      </c>
      <c r="C137" s="2078"/>
      <c r="D137" s="2079"/>
      <c r="E137" s="2080"/>
      <c r="F137" s="2081"/>
      <c r="G137" s="807"/>
    </row>
    <row r="138" spans="1:12" ht="39" customHeight="1" thickBot="1">
      <c r="A138" s="807"/>
      <c r="B138" s="820" t="s">
        <v>65</v>
      </c>
      <c r="C138" s="820"/>
      <c r="D138" s="838" t="s">
        <v>137</v>
      </c>
      <c r="E138" s="2082" t="s">
        <v>2104</v>
      </c>
      <c r="F138" s="2083"/>
      <c r="G138" s="807"/>
      <c r="H138" s="1798" t="s">
        <v>138</v>
      </c>
      <c r="I138" s="1799"/>
      <c r="J138" s="1799"/>
      <c r="K138" s="1799"/>
      <c r="L138" s="1800"/>
    </row>
    <row r="139" spans="1:12" ht="20.25" thickBot="1">
      <c r="A139" s="807"/>
      <c r="B139" s="839"/>
      <c r="C139" s="2070"/>
      <c r="D139" s="2071"/>
      <c r="E139" s="2072"/>
      <c r="F139" s="2073"/>
      <c r="G139" s="807"/>
      <c r="H139" s="1801"/>
      <c r="I139" s="1802"/>
      <c r="J139" s="1802"/>
      <c r="K139" s="1802"/>
      <c r="L139" s="1803"/>
    </row>
    <row r="140" spans="1:12" ht="17.25" customHeight="1" thickBot="1">
      <c r="A140" s="807"/>
      <c r="B140" s="814" t="s">
        <v>14</v>
      </c>
      <c r="C140" s="2074" t="s">
        <v>2105</v>
      </c>
      <c r="D140" s="2075"/>
      <c r="E140" s="2076"/>
      <c r="F140" s="2077"/>
      <c r="G140" s="807"/>
      <c r="H140" s="1804"/>
      <c r="I140" s="1805"/>
      <c r="J140" s="1805"/>
      <c r="K140" s="1805"/>
      <c r="L140" s="1806"/>
    </row>
    <row r="141" spans="1:12" ht="20.25" thickBot="1">
      <c r="A141" s="807"/>
      <c r="B141" s="814" t="s">
        <v>15</v>
      </c>
      <c r="C141" s="2064" t="s">
        <v>178</v>
      </c>
      <c r="D141" s="2065"/>
      <c r="E141" s="2065"/>
      <c r="F141" s="2066"/>
      <c r="G141" s="807"/>
    </row>
    <row r="142" spans="1:12" ht="12.75" customHeight="1">
      <c r="A142" s="807"/>
      <c r="B142" s="2050"/>
      <c r="C142" s="821">
        <v>2022</v>
      </c>
      <c r="D142" s="821">
        <v>2023</v>
      </c>
      <c r="E142" s="821">
        <v>2024</v>
      </c>
      <c r="F142" s="821">
        <v>2025</v>
      </c>
      <c r="G142" s="807"/>
    </row>
    <row r="143" spans="1:12" ht="20.25" customHeight="1" thickBot="1">
      <c r="A143" s="807"/>
      <c r="B143" s="2051"/>
      <c r="C143" s="822" t="s">
        <v>7</v>
      </c>
      <c r="D143" s="822" t="s">
        <v>8</v>
      </c>
      <c r="E143" s="822" t="s">
        <v>8</v>
      </c>
      <c r="F143" s="822" t="s">
        <v>8</v>
      </c>
      <c r="G143" s="807"/>
    </row>
    <row r="144" spans="1:12" ht="20.25" thickBot="1">
      <c r="A144" s="807"/>
      <c r="B144" s="814" t="s">
        <v>16</v>
      </c>
      <c r="C144" s="840">
        <v>1</v>
      </c>
      <c r="D144" s="840">
        <v>1</v>
      </c>
      <c r="E144" s="840">
        <v>14</v>
      </c>
      <c r="F144" s="840">
        <v>14</v>
      </c>
      <c r="G144" s="807"/>
    </row>
    <row r="145" spans="1:12" ht="20.25" thickBot="1">
      <c r="A145" s="807"/>
      <c r="B145" s="814" t="s">
        <v>17</v>
      </c>
      <c r="C145" s="823">
        <f>C163</f>
        <v>1000</v>
      </c>
      <c r="D145" s="823">
        <f t="shared" ref="D145:F145" si="15">D163</f>
        <v>1000</v>
      </c>
      <c r="E145" s="823">
        <f t="shared" si="15"/>
        <v>1000</v>
      </c>
      <c r="F145" s="823">
        <f t="shared" si="15"/>
        <v>1000</v>
      </c>
      <c r="G145" s="807"/>
    </row>
    <row r="146" spans="1:12" ht="20.25" thickBot="1">
      <c r="A146" s="807"/>
      <c r="B146" s="814" t="s">
        <v>18</v>
      </c>
      <c r="C146" s="823">
        <f>C145/C144</f>
        <v>1000</v>
      </c>
      <c r="D146" s="823">
        <f t="shared" ref="D146:F146" si="16">D145/D144</f>
        <v>1000</v>
      </c>
      <c r="E146" s="823">
        <f t="shared" si="16"/>
        <v>71.428571428571431</v>
      </c>
      <c r="F146" s="823">
        <f t="shared" si="16"/>
        <v>71.428571428571431</v>
      </c>
      <c r="G146" s="807"/>
    </row>
    <row r="147" spans="1:12" ht="20.25" thickBot="1">
      <c r="A147" s="807"/>
      <c r="B147" s="814" t="s">
        <v>19</v>
      </c>
      <c r="C147" s="812" t="s">
        <v>20</v>
      </c>
      <c r="D147" s="824">
        <f>D144/C144-1</f>
        <v>0</v>
      </c>
      <c r="E147" s="824">
        <f t="shared" ref="E147:F149" si="17">E144/D144-1</f>
        <v>13</v>
      </c>
      <c r="F147" s="824">
        <f t="shared" si="17"/>
        <v>0</v>
      </c>
      <c r="G147" s="807"/>
      <c r="H147" s="139"/>
      <c r="I147" s="139"/>
      <c r="J147" s="139"/>
      <c r="K147" s="139"/>
      <c r="L147" s="139"/>
    </row>
    <row r="148" spans="1:12" ht="20.25" thickBot="1">
      <c r="A148" s="807"/>
      <c r="B148" s="814" t="s">
        <v>21</v>
      </c>
      <c r="C148" s="812" t="s">
        <v>20</v>
      </c>
      <c r="D148" s="824">
        <f>D145/C145-1</f>
        <v>0</v>
      </c>
      <c r="E148" s="824">
        <f t="shared" si="17"/>
        <v>0</v>
      </c>
      <c r="F148" s="824">
        <f t="shared" si="17"/>
        <v>0</v>
      </c>
      <c r="G148" s="807"/>
    </row>
    <row r="149" spans="1:12" ht="20.25" thickBot="1">
      <c r="A149" s="807"/>
      <c r="B149" s="814" t="s">
        <v>22</v>
      </c>
      <c r="C149" s="812" t="s">
        <v>20</v>
      </c>
      <c r="D149" s="824">
        <f>D146/C146-1</f>
        <v>0</v>
      </c>
      <c r="E149" s="824">
        <f t="shared" si="17"/>
        <v>-0.9285714285714286</v>
      </c>
      <c r="F149" s="824">
        <f t="shared" si="17"/>
        <v>0</v>
      </c>
      <c r="G149" s="807"/>
    </row>
    <row r="150" spans="1:12" ht="21.75" customHeight="1" thickBot="1">
      <c r="A150" s="807"/>
      <c r="B150" s="2055" t="s">
        <v>2106</v>
      </c>
      <c r="C150" s="2056"/>
      <c r="D150" s="2056"/>
      <c r="E150" s="2056"/>
      <c r="F150" s="2057"/>
      <c r="G150" s="807"/>
    </row>
    <row r="151" spans="1:12" ht="16.5" customHeight="1">
      <c r="A151" s="807"/>
      <c r="B151" s="2050"/>
      <c r="C151" s="821">
        <v>2024</v>
      </c>
      <c r="D151" s="821">
        <v>2025</v>
      </c>
      <c r="E151" s="821">
        <v>2024</v>
      </c>
      <c r="F151" s="821">
        <v>2025</v>
      </c>
      <c r="G151" s="807"/>
    </row>
    <row r="152" spans="1:12" ht="17.25" customHeight="1" thickBot="1">
      <c r="A152" s="807"/>
      <c r="B152" s="2051"/>
      <c r="C152" s="822" t="s">
        <v>7</v>
      </c>
      <c r="D152" s="822" t="s">
        <v>8</v>
      </c>
      <c r="E152" s="822" t="s">
        <v>8</v>
      </c>
      <c r="F152" s="822" t="s">
        <v>8</v>
      </c>
      <c r="G152" s="807"/>
    </row>
    <row r="153" spans="1:12" ht="20.25" thickBot="1">
      <c r="A153" s="807"/>
      <c r="B153" s="825" t="s">
        <v>41</v>
      </c>
      <c r="C153" s="826">
        <f>C154+C155+C156+C157</f>
        <v>1000</v>
      </c>
      <c r="D153" s="826">
        <f t="shared" ref="D153:F153" si="18">D154+D155+D156+D157</f>
        <v>1000</v>
      </c>
      <c r="E153" s="826">
        <f t="shared" si="18"/>
        <v>1000</v>
      </c>
      <c r="F153" s="826">
        <f t="shared" si="18"/>
        <v>1000</v>
      </c>
      <c r="G153" s="807"/>
    </row>
    <row r="154" spans="1:12" ht="20.25" thickBot="1">
      <c r="A154" s="807"/>
      <c r="B154" s="827" t="s">
        <v>135</v>
      </c>
      <c r="C154" s="826">
        <v>1000</v>
      </c>
      <c r="D154" s="826">
        <v>1000</v>
      </c>
      <c r="E154" s="826">
        <v>1000</v>
      </c>
      <c r="F154" s="826">
        <v>1000</v>
      </c>
      <c r="G154" s="807"/>
    </row>
    <row r="155" spans="1:12" ht="20.25" thickBot="1">
      <c r="A155" s="807"/>
      <c r="B155" s="827" t="s">
        <v>140</v>
      </c>
      <c r="C155" s="826"/>
      <c r="D155" s="826"/>
      <c r="E155" s="826"/>
      <c r="F155" s="826"/>
      <c r="G155" s="807"/>
    </row>
    <row r="156" spans="1:12" ht="20.25" thickBot="1">
      <c r="A156" s="807"/>
      <c r="B156" s="827" t="s">
        <v>141</v>
      </c>
      <c r="C156" s="826"/>
      <c r="D156" s="826"/>
      <c r="E156" s="826"/>
      <c r="F156" s="826"/>
      <c r="G156" s="807"/>
    </row>
    <row r="157" spans="1:12" ht="20.25" thickBot="1">
      <c r="A157" s="807"/>
      <c r="B157" s="827" t="s">
        <v>142</v>
      </c>
      <c r="C157" s="826"/>
      <c r="D157" s="826"/>
      <c r="E157" s="826"/>
      <c r="F157" s="826"/>
      <c r="G157" s="807"/>
    </row>
    <row r="158" spans="1:12" ht="20.25" thickBot="1">
      <c r="A158" s="807"/>
      <c r="B158" s="825" t="s">
        <v>42</v>
      </c>
      <c r="C158" s="828">
        <f>C159+C160+C161+C162</f>
        <v>0</v>
      </c>
      <c r="D158" s="828">
        <f t="shared" ref="D158:F158" si="19">D159+D160+D161+D162</f>
        <v>0</v>
      </c>
      <c r="E158" s="828">
        <f t="shared" si="19"/>
        <v>0</v>
      </c>
      <c r="F158" s="828">
        <f t="shared" si="19"/>
        <v>0</v>
      </c>
      <c r="G158" s="807"/>
    </row>
    <row r="159" spans="1:12" ht="20.25" thickBot="1">
      <c r="A159" s="807"/>
      <c r="B159" s="827" t="s">
        <v>135</v>
      </c>
      <c r="C159" s="828">
        <v>0</v>
      </c>
      <c r="D159" s="826">
        <v>0</v>
      </c>
      <c r="E159" s="826">
        <v>0</v>
      </c>
      <c r="F159" s="826"/>
      <c r="G159" s="807"/>
    </row>
    <row r="160" spans="1:12" ht="20.25" thickBot="1">
      <c r="A160" s="807"/>
      <c r="B160" s="827" t="s">
        <v>140</v>
      </c>
      <c r="C160" s="828"/>
      <c r="D160" s="826"/>
      <c r="E160" s="826"/>
      <c r="F160" s="826"/>
      <c r="G160" s="807"/>
    </row>
    <row r="161" spans="1:12" ht="20.25" thickBot="1">
      <c r="A161" s="807"/>
      <c r="B161" s="827" t="s">
        <v>141</v>
      </c>
      <c r="C161" s="828"/>
      <c r="D161" s="826"/>
      <c r="E161" s="826"/>
      <c r="F161" s="826"/>
      <c r="G161" s="807"/>
    </row>
    <row r="162" spans="1:12" ht="20.25" thickBot="1">
      <c r="A162" s="807"/>
      <c r="B162" s="827" t="s">
        <v>142</v>
      </c>
      <c r="C162" s="828"/>
      <c r="D162" s="826"/>
      <c r="E162" s="826"/>
      <c r="F162" s="826"/>
      <c r="G162" s="807"/>
    </row>
    <row r="163" spans="1:12" ht="20.25" thickBot="1">
      <c r="A163" s="807"/>
      <c r="B163" s="841" t="s">
        <v>30</v>
      </c>
      <c r="C163" s="828">
        <f>C153+C158</f>
        <v>1000</v>
      </c>
      <c r="D163" s="828">
        <f t="shared" ref="D163:F163" si="20">D153+D158</f>
        <v>1000</v>
      </c>
      <c r="E163" s="828">
        <f t="shared" si="20"/>
        <v>1000</v>
      </c>
      <c r="F163" s="828">
        <f t="shared" si="20"/>
        <v>1000</v>
      </c>
      <c r="G163" s="807"/>
    </row>
    <row r="164" spans="1:12" ht="39.75" thickBot="1">
      <c r="A164" s="807"/>
      <c r="B164" s="820" t="s">
        <v>32</v>
      </c>
      <c r="C164" s="820" t="s">
        <v>177</v>
      </c>
      <c r="D164" s="838" t="s">
        <v>137</v>
      </c>
      <c r="E164" s="2072"/>
      <c r="F164" s="2073"/>
      <c r="G164" s="807"/>
    </row>
    <row r="165" spans="1:12" ht="26.25" customHeight="1" thickBot="1">
      <c r="A165" s="807"/>
      <c r="B165" s="814" t="s">
        <v>14</v>
      </c>
      <c r="C165" s="2032" t="s">
        <v>53</v>
      </c>
      <c r="D165" s="2033"/>
      <c r="E165" s="2033"/>
      <c r="F165" s="2034"/>
      <c r="G165" s="807"/>
    </row>
    <row r="166" spans="1:12" ht="32.25" customHeight="1" thickBot="1">
      <c r="A166" s="807"/>
      <c r="B166" s="814" t="s">
        <v>15</v>
      </c>
      <c r="C166" s="2064" t="s">
        <v>178</v>
      </c>
      <c r="D166" s="2065"/>
      <c r="E166" s="2065"/>
      <c r="F166" s="2066"/>
      <c r="G166" s="807"/>
    </row>
    <row r="167" spans="1:12" ht="23.25" customHeight="1">
      <c r="A167" s="807"/>
      <c r="B167" s="2050"/>
      <c r="C167" s="821">
        <v>2022</v>
      </c>
      <c r="D167" s="821">
        <v>2023</v>
      </c>
      <c r="E167" s="821">
        <v>2024</v>
      </c>
      <c r="F167" s="821">
        <v>2025</v>
      </c>
      <c r="G167" s="807"/>
    </row>
    <row r="168" spans="1:12" ht="20.25" customHeight="1" thickBot="1">
      <c r="A168" s="807"/>
      <c r="B168" s="2051"/>
      <c r="C168" s="822" t="s">
        <v>7</v>
      </c>
      <c r="D168" s="822" t="s">
        <v>8</v>
      </c>
      <c r="E168" s="822" t="s">
        <v>8</v>
      </c>
      <c r="F168" s="822" t="s">
        <v>8</v>
      </c>
      <c r="G168" s="807"/>
    </row>
    <row r="169" spans="1:12" ht="20.25" thickBot="1">
      <c r="A169" s="807"/>
      <c r="B169" s="814" t="s">
        <v>16</v>
      </c>
      <c r="C169" s="814"/>
      <c r="D169" s="812">
        <v>0</v>
      </c>
      <c r="E169" s="814"/>
      <c r="F169" s="814"/>
      <c r="G169" s="807"/>
    </row>
    <row r="170" spans="1:12" ht="20.25" thickBot="1">
      <c r="A170" s="807"/>
      <c r="B170" s="814" t="s">
        <v>17</v>
      </c>
      <c r="C170" s="823"/>
      <c r="D170" s="823">
        <f>D188</f>
        <v>0</v>
      </c>
      <c r="E170" s="823"/>
      <c r="F170" s="823"/>
      <c r="G170" s="807"/>
    </row>
    <row r="171" spans="1:12" ht="20.25" thickBot="1">
      <c r="A171" s="807"/>
      <c r="B171" s="814" t="s">
        <v>18</v>
      </c>
      <c r="C171" s="823" t="e">
        <f>C170/C169</f>
        <v>#DIV/0!</v>
      </c>
      <c r="D171" s="823" t="e">
        <f t="shared" ref="D171:F171" si="21">D170/D169</f>
        <v>#DIV/0!</v>
      </c>
      <c r="E171" s="823" t="e">
        <f t="shared" si="21"/>
        <v>#DIV/0!</v>
      </c>
      <c r="F171" s="823" t="e">
        <f t="shared" si="21"/>
        <v>#DIV/0!</v>
      </c>
      <c r="G171" s="807"/>
    </row>
    <row r="172" spans="1:12" ht="20.25" thickBot="1">
      <c r="A172" s="807"/>
      <c r="B172" s="814" t="s">
        <v>19</v>
      </c>
      <c r="C172" s="812" t="s">
        <v>20</v>
      </c>
      <c r="D172" s="824" t="e">
        <f>D169/C169-1</f>
        <v>#DIV/0!</v>
      </c>
      <c r="E172" s="824" t="e">
        <f t="shared" ref="E172:F174" si="22">E169/D169-1</f>
        <v>#DIV/0!</v>
      </c>
      <c r="F172" s="824" t="e">
        <f t="shared" si="22"/>
        <v>#DIV/0!</v>
      </c>
      <c r="G172" s="807"/>
      <c r="H172" s="139"/>
      <c r="I172" s="139"/>
      <c r="J172" s="139"/>
      <c r="K172" s="139"/>
      <c r="L172" s="139"/>
    </row>
    <row r="173" spans="1:12" ht="20.25" thickBot="1">
      <c r="A173" s="807"/>
      <c r="B173" s="814" t="s">
        <v>21</v>
      </c>
      <c r="C173" s="812" t="s">
        <v>20</v>
      </c>
      <c r="D173" s="824" t="e">
        <f>D170/C170-1</f>
        <v>#DIV/0!</v>
      </c>
      <c r="E173" s="824" t="e">
        <f t="shared" si="22"/>
        <v>#DIV/0!</v>
      </c>
      <c r="F173" s="824" t="e">
        <f t="shared" si="22"/>
        <v>#DIV/0!</v>
      </c>
      <c r="G173" s="807"/>
    </row>
    <row r="174" spans="1:12" ht="20.25" thickBot="1">
      <c r="A174" s="807"/>
      <c r="B174" s="814" t="s">
        <v>22</v>
      </c>
      <c r="C174" s="812" t="s">
        <v>20</v>
      </c>
      <c r="D174" s="824" t="e">
        <f>D171/C171-1</f>
        <v>#DIV/0!</v>
      </c>
      <c r="E174" s="824" t="e">
        <f t="shared" si="22"/>
        <v>#DIV/0!</v>
      </c>
      <c r="F174" s="824" t="e">
        <f t="shared" si="22"/>
        <v>#DIV/0!</v>
      </c>
      <c r="G174" s="807"/>
    </row>
    <row r="175" spans="1:12" ht="29.25" customHeight="1" thickBot="1">
      <c r="A175" s="807"/>
      <c r="B175" s="2055" t="s">
        <v>2107</v>
      </c>
      <c r="C175" s="2056"/>
      <c r="D175" s="2056"/>
      <c r="E175" s="2056"/>
      <c r="F175" s="2057"/>
      <c r="G175" s="807"/>
    </row>
    <row r="176" spans="1:12" ht="21" customHeight="1">
      <c r="A176" s="807"/>
      <c r="B176" s="2050"/>
      <c r="C176" s="821">
        <v>2024</v>
      </c>
      <c r="D176" s="821">
        <v>2025</v>
      </c>
      <c r="E176" s="821">
        <v>2024</v>
      </c>
      <c r="F176" s="821">
        <v>2025</v>
      </c>
      <c r="G176" s="807"/>
    </row>
    <row r="177" spans="1:7" ht="20.25" customHeight="1" thickBot="1">
      <c r="A177" s="807"/>
      <c r="B177" s="2051"/>
      <c r="C177" s="822" t="s">
        <v>7</v>
      </c>
      <c r="D177" s="822" t="s">
        <v>8</v>
      </c>
      <c r="E177" s="822" t="s">
        <v>8</v>
      </c>
      <c r="F177" s="822" t="s">
        <v>8</v>
      </c>
      <c r="G177" s="807"/>
    </row>
    <row r="178" spans="1:7" ht="20.25" thickBot="1">
      <c r="A178" s="807"/>
      <c r="B178" s="825" t="s">
        <v>41</v>
      </c>
      <c r="C178" s="826">
        <f>C179+C180+C181+C182</f>
        <v>0</v>
      </c>
      <c r="D178" s="826">
        <f t="shared" ref="D178:F178" si="23">D179+D180+D181+D182</f>
        <v>0</v>
      </c>
      <c r="E178" s="826">
        <f t="shared" si="23"/>
        <v>0</v>
      </c>
      <c r="F178" s="826">
        <f t="shared" si="23"/>
        <v>0</v>
      </c>
      <c r="G178" s="807"/>
    </row>
    <row r="179" spans="1:7" ht="20.25" thickBot="1">
      <c r="A179" s="807"/>
      <c r="B179" s="827" t="s">
        <v>135</v>
      </c>
      <c r="C179" s="826"/>
      <c r="D179" s="826"/>
      <c r="E179" s="826"/>
      <c r="F179" s="826"/>
      <c r="G179" s="807"/>
    </row>
    <row r="180" spans="1:7" ht="20.25" thickBot="1">
      <c r="A180" s="807"/>
      <c r="B180" s="827" t="s">
        <v>140</v>
      </c>
      <c r="C180" s="826"/>
      <c r="D180" s="826"/>
      <c r="E180" s="826"/>
      <c r="F180" s="826"/>
      <c r="G180" s="807"/>
    </row>
    <row r="181" spans="1:7" ht="20.25" thickBot="1">
      <c r="A181" s="807"/>
      <c r="B181" s="827" t="s">
        <v>141</v>
      </c>
      <c r="C181" s="826"/>
      <c r="D181" s="826"/>
      <c r="E181" s="826"/>
      <c r="F181" s="826"/>
      <c r="G181" s="807"/>
    </row>
    <row r="182" spans="1:7" ht="20.25" thickBot="1">
      <c r="A182" s="807"/>
      <c r="B182" s="827" t="s">
        <v>142</v>
      </c>
      <c r="C182" s="826"/>
      <c r="D182" s="826"/>
      <c r="E182" s="826"/>
      <c r="F182" s="826"/>
      <c r="G182" s="807"/>
    </row>
    <row r="183" spans="1:7" ht="20.25" thickBot="1">
      <c r="A183" s="807"/>
      <c r="B183" s="825" t="s">
        <v>42</v>
      </c>
      <c r="C183" s="828">
        <f>C184+C185+C186+C187</f>
        <v>0</v>
      </c>
      <c r="D183" s="828">
        <f t="shared" ref="D183:F183" si="24">D184+D185+D186+D187</f>
        <v>0</v>
      </c>
      <c r="E183" s="828">
        <f t="shared" si="24"/>
        <v>0</v>
      </c>
      <c r="F183" s="828">
        <f t="shared" si="24"/>
        <v>0</v>
      </c>
      <c r="G183" s="807"/>
    </row>
    <row r="184" spans="1:7" ht="20.25" thickBot="1">
      <c r="A184" s="807"/>
      <c r="B184" s="827" t="s">
        <v>135</v>
      </c>
      <c r="C184" s="828"/>
      <c r="D184" s="829">
        <v>0</v>
      </c>
      <c r="E184" s="826"/>
      <c r="F184" s="826"/>
      <c r="G184" s="807"/>
    </row>
    <row r="185" spans="1:7" ht="20.25" thickBot="1">
      <c r="A185" s="807"/>
      <c r="B185" s="827" t="s">
        <v>140</v>
      </c>
      <c r="C185" s="828"/>
      <c r="D185" s="826"/>
      <c r="E185" s="826"/>
      <c r="F185" s="826"/>
      <c r="G185" s="807"/>
    </row>
    <row r="186" spans="1:7" ht="20.25" thickBot="1">
      <c r="A186" s="807"/>
      <c r="B186" s="827" t="s">
        <v>141</v>
      </c>
      <c r="C186" s="828"/>
      <c r="D186" s="826"/>
      <c r="E186" s="826"/>
      <c r="F186" s="826"/>
      <c r="G186" s="807"/>
    </row>
    <row r="187" spans="1:7" ht="20.25" thickBot="1">
      <c r="A187" s="807"/>
      <c r="B187" s="827" t="s">
        <v>142</v>
      </c>
      <c r="C187" s="828"/>
      <c r="D187" s="826"/>
      <c r="E187" s="826"/>
      <c r="F187" s="826"/>
      <c r="G187" s="807"/>
    </row>
    <row r="188" spans="1:7" ht="20.25" thickBot="1">
      <c r="A188" s="807"/>
      <c r="B188" s="841" t="s">
        <v>143</v>
      </c>
      <c r="C188" s="828">
        <f>C178+C183</f>
        <v>0</v>
      </c>
      <c r="D188" s="828">
        <f t="shared" ref="D188:F188" si="25">D178+D183</f>
        <v>0</v>
      </c>
      <c r="E188" s="828">
        <f t="shared" si="25"/>
        <v>0</v>
      </c>
      <c r="F188" s="828">
        <f t="shared" si="25"/>
        <v>0</v>
      </c>
      <c r="G188" s="807"/>
    </row>
    <row r="189" spans="1:7" ht="39.75" hidden="1" thickBot="1">
      <c r="A189" s="807"/>
      <c r="B189" s="820" t="s">
        <v>63</v>
      </c>
      <c r="C189" s="842"/>
      <c r="D189" s="843" t="s">
        <v>137</v>
      </c>
      <c r="E189" s="844"/>
      <c r="F189" s="845"/>
      <c r="G189" s="807"/>
    </row>
    <row r="190" spans="1:7" ht="17.25" hidden="1" customHeight="1" thickBot="1">
      <c r="A190" s="807"/>
      <c r="B190" s="814" t="s">
        <v>14</v>
      </c>
      <c r="C190" s="2032"/>
      <c r="D190" s="2033"/>
      <c r="E190" s="2033"/>
      <c r="F190" s="2034"/>
      <c r="G190" s="807"/>
    </row>
    <row r="191" spans="1:7" ht="20.25" hidden="1" thickBot="1">
      <c r="A191" s="807"/>
      <c r="B191" s="814" t="s">
        <v>15</v>
      </c>
      <c r="C191" s="2064"/>
      <c r="D191" s="2065"/>
      <c r="E191" s="2065"/>
      <c r="F191" s="2066"/>
      <c r="G191" s="807"/>
    </row>
    <row r="192" spans="1:7" ht="12.75" hidden="1" customHeight="1">
      <c r="A192" s="807"/>
      <c r="B192" s="2050"/>
      <c r="C192" s="821">
        <v>2018</v>
      </c>
      <c r="D192" s="821">
        <v>2019</v>
      </c>
      <c r="E192" s="821">
        <v>2024</v>
      </c>
      <c r="F192" s="821">
        <v>2025</v>
      </c>
      <c r="G192" s="807"/>
    </row>
    <row r="193" spans="1:12" ht="9" hidden="1" customHeight="1" thickBot="1">
      <c r="A193" s="807"/>
      <c r="B193" s="2051"/>
      <c r="C193" s="822" t="s">
        <v>7</v>
      </c>
      <c r="D193" s="822" t="s">
        <v>8</v>
      </c>
      <c r="E193" s="822" t="s">
        <v>8</v>
      </c>
      <c r="F193" s="822" t="s">
        <v>8</v>
      </c>
      <c r="G193" s="807"/>
    </row>
    <row r="194" spans="1:12" ht="20.25" hidden="1" thickBot="1">
      <c r="A194" s="807"/>
      <c r="B194" s="814" t="s">
        <v>16</v>
      </c>
      <c r="C194" s="814"/>
      <c r="D194" s="814"/>
      <c r="E194" s="814"/>
      <c r="F194" s="814"/>
      <c r="G194" s="807"/>
    </row>
    <row r="195" spans="1:12" ht="20.25" hidden="1" thickBot="1">
      <c r="A195" s="807"/>
      <c r="B195" s="814" t="s">
        <v>17</v>
      </c>
      <c r="C195" s="823">
        <f>C213</f>
        <v>0</v>
      </c>
      <c r="D195" s="823">
        <f t="shared" ref="D195:F195" si="26">D213</f>
        <v>0</v>
      </c>
      <c r="E195" s="823">
        <f t="shared" si="26"/>
        <v>0</v>
      </c>
      <c r="F195" s="823">
        <f t="shared" si="26"/>
        <v>0</v>
      </c>
      <c r="G195" s="807"/>
    </row>
    <row r="196" spans="1:12" ht="20.25" hidden="1" thickBot="1">
      <c r="A196" s="807"/>
      <c r="B196" s="814" t="s">
        <v>18</v>
      </c>
      <c r="C196" s="823" t="e">
        <f>C195/C194</f>
        <v>#DIV/0!</v>
      </c>
      <c r="D196" s="823" t="e">
        <f t="shared" ref="D196:F196" si="27">D195/D194</f>
        <v>#DIV/0!</v>
      </c>
      <c r="E196" s="823" t="e">
        <f t="shared" si="27"/>
        <v>#DIV/0!</v>
      </c>
      <c r="F196" s="823" t="e">
        <f t="shared" si="27"/>
        <v>#DIV/0!</v>
      </c>
      <c r="G196" s="807"/>
    </row>
    <row r="197" spans="1:12" ht="20.25" hidden="1" thickBot="1">
      <c r="A197" s="807"/>
      <c r="B197" s="814" t="s">
        <v>19</v>
      </c>
      <c r="C197" s="812" t="s">
        <v>20</v>
      </c>
      <c r="D197" s="824" t="e">
        <f>D194/C194-1</f>
        <v>#DIV/0!</v>
      </c>
      <c r="E197" s="824" t="e">
        <f t="shared" ref="E197:F199" si="28">E194/D194-1</f>
        <v>#DIV/0!</v>
      </c>
      <c r="F197" s="824" t="e">
        <f t="shared" si="28"/>
        <v>#DIV/0!</v>
      </c>
      <c r="G197" s="807"/>
      <c r="H197" s="139"/>
      <c r="I197" s="139"/>
      <c r="J197" s="139"/>
      <c r="K197" s="139"/>
      <c r="L197" s="139"/>
    </row>
    <row r="198" spans="1:12" ht="20.25" hidden="1" thickBot="1">
      <c r="A198" s="807"/>
      <c r="B198" s="814" t="s">
        <v>21</v>
      </c>
      <c r="C198" s="812" t="s">
        <v>20</v>
      </c>
      <c r="D198" s="824" t="e">
        <f>D195/C195-1</f>
        <v>#DIV/0!</v>
      </c>
      <c r="E198" s="824" t="e">
        <f t="shared" si="28"/>
        <v>#DIV/0!</v>
      </c>
      <c r="F198" s="824" t="e">
        <f t="shared" si="28"/>
        <v>#DIV/0!</v>
      </c>
      <c r="G198" s="807"/>
    </row>
    <row r="199" spans="1:12" ht="20.25" hidden="1" thickBot="1">
      <c r="A199" s="807"/>
      <c r="B199" s="814" t="s">
        <v>22</v>
      </c>
      <c r="C199" s="812" t="s">
        <v>20</v>
      </c>
      <c r="D199" s="824" t="e">
        <f>D196/C196-1</f>
        <v>#DIV/0!</v>
      </c>
      <c r="E199" s="824" t="e">
        <f t="shared" si="28"/>
        <v>#DIV/0!</v>
      </c>
      <c r="F199" s="824" t="e">
        <f t="shared" si="28"/>
        <v>#DIV/0!</v>
      </c>
      <c r="G199" s="807"/>
    </row>
    <row r="200" spans="1:12" ht="20.25" hidden="1" thickBot="1">
      <c r="A200" s="807"/>
      <c r="B200" s="2055" t="s">
        <v>2108</v>
      </c>
      <c r="C200" s="2056"/>
      <c r="D200" s="2056"/>
      <c r="E200" s="2056"/>
      <c r="F200" s="2057"/>
      <c r="G200" s="807"/>
    </row>
    <row r="201" spans="1:12" ht="12.75" hidden="1" customHeight="1">
      <c r="A201" s="807"/>
      <c r="B201" s="2050"/>
      <c r="C201" s="821">
        <v>2018</v>
      </c>
      <c r="D201" s="821">
        <v>2019</v>
      </c>
      <c r="E201" s="821">
        <v>2024</v>
      </c>
      <c r="F201" s="821">
        <v>2025</v>
      </c>
      <c r="G201" s="807"/>
    </row>
    <row r="202" spans="1:12" ht="9" hidden="1" customHeight="1" thickBot="1">
      <c r="A202" s="807"/>
      <c r="B202" s="2051"/>
      <c r="C202" s="822" t="s">
        <v>7</v>
      </c>
      <c r="D202" s="822" t="s">
        <v>8</v>
      </c>
      <c r="E202" s="822" t="s">
        <v>8</v>
      </c>
      <c r="F202" s="822" t="s">
        <v>8</v>
      </c>
      <c r="G202" s="807"/>
    </row>
    <row r="203" spans="1:12" ht="20.25" hidden="1" thickBot="1">
      <c r="A203" s="807"/>
      <c r="B203" s="825" t="s">
        <v>41</v>
      </c>
      <c r="C203" s="826">
        <f>C204+C205+C206+C207</f>
        <v>0</v>
      </c>
      <c r="D203" s="826">
        <f t="shared" ref="D203:F203" si="29">D204+D205+D206+D207</f>
        <v>0</v>
      </c>
      <c r="E203" s="826">
        <f t="shared" si="29"/>
        <v>0</v>
      </c>
      <c r="F203" s="826">
        <f t="shared" si="29"/>
        <v>0</v>
      </c>
      <c r="G203" s="807"/>
    </row>
    <row r="204" spans="1:12" ht="20.25" hidden="1" thickBot="1">
      <c r="A204" s="807"/>
      <c r="B204" s="827" t="s">
        <v>135</v>
      </c>
      <c r="C204" s="826"/>
      <c r="D204" s="826"/>
      <c r="E204" s="826"/>
      <c r="F204" s="826"/>
      <c r="G204" s="807"/>
    </row>
    <row r="205" spans="1:12" ht="20.25" hidden="1" thickBot="1">
      <c r="A205" s="807"/>
      <c r="B205" s="827" t="s">
        <v>140</v>
      </c>
      <c r="C205" s="826"/>
      <c r="D205" s="826"/>
      <c r="E205" s="826"/>
      <c r="F205" s="826"/>
      <c r="G205" s="807"/>
    </row>
    <row r="206" spans="1:12" ht="20.25" hidden="1" thickBot="1">
      <c r="A206" s="807"/>
      <c r="B206" s="827" t="s">
        <v>141</v>
      </c>
      <c r="C206" s="826"/>
      <c r="D206" s="826"/>
      <c r="E206" s="826"/>
      <c r="F206" s="826"/>
      <c r="G206" s="807"/>
    </row>
    <row r="207" spans="1:12" ht="20.25" hidden="1" thickBot="1">
      <c r="A207" s="807"/>
      <c r="B207" s="827" t="s">
        <v>142</v>
      </c>
      <c r="C207" s="826"/>
      <c r="D207" s="826"/>
      <c r="E207" s="826"/>
      <c r="F207" s="826"/>
      <c r="G207" s="807"/>
    </row>
    <row r="208" spans="1:12" ht="20.25" hidden="1" thickBot="1">
      <c r="A208" s="807"/>
      <c r="B208" s="825" t="s">
        <v>42</v>
      </c>
      <c r="C208" s="828">
        <f>C209+C210+C211+C212</f>
        <v>0</v>
      </c>
      <c r="D208" s="828">
        <f t="shared" ref="D208:F208" si="30">D209+D210+D211+D212</f>
        <v>0</v>
      </c>
      <c r="E208" s="828">
        <f t="shared" si="30"/>
        <v>0</v>
      </c>
      <c r="F208" s="828">
        <f t="shared" si="30"/>
        <v>0</v>
      </c>
      <c r="G208" s="807"/>
    </row>
    <row r="209" spans="1:12" ht="20.25" hidden="1" thickBot="1">
      <c r="A209" s="807"/>
      <c r="B209" s="827" t="s">
        <v>135</v>
      </c>
      <c r="C209" s="828"/>
      <c r="D209" s="826"/>
      <c r="E209" s="826"/>
      <c r="F209" s="826"/>
      <c r="G209" s="807"/>
    </row>
    <row r="210" spans="1:12" ht="20.25" hidden="1" thickBot="1">
      <c r="A210" s="807"/>
      <c r="B210" s="827" t="s">
        <v>140</v>
      </c>
      <c r="C210" s="828"/>
      <c r="D210" s="826"/>
      <c r="E210" s="826"/>
      <c r="F210" s="826"/>
      <c r="G210" s="807"/>
    </row>
    <row r="211" spans="1:12" ht="20.25" hidden="1" thickBot="1">
      <c r="A211" s="807"/>
      <c r="B211" s="827" t="s">
        <v>141</v>
      </c>
      <c r="C211" s="828"/>
      <c r="D211" s="826"/>
      <c r="E211" s="826"/>
      <c r="F211" s="826"/>
      <c r="G211" s="807"/>
    </row>
    <row r="212" spans="1:12" ht="20.25" hidden="1" thickBot="1">
      <c r="A212" s="807"/>
      <c r="B212" s="827" t="s">
        <v>142</v>
      </c>
      <c r="C212" s="828"/>
      <c r="D212" s="826"/>
      <c r="E212" s="826"/>
      <c r="F212" s="826"/>
      <c r="G212" s="807"/>
    </row>
    <row r="213" spans="1:12" ht="20.25" hidden="1" thickBot="1">
      <c r="A213" s="807"/>
      <c r="B213" s="831" t="s">
        <v>150</v>
      </c>
      <c r="C213" s="828">
        <f>C203+C208</f>
        <v>0</v>
      </c>
      <c r="D213" s="828">
        <f t="shared" ref="D213:F213" si="31">D203+D208</f>
        <v>0</v>
      </c>
      <c r="E213" s="828">
        <f t="shared" si="31"/>
        <v>0</v>
      </c>
      <c r="F213" s="828">
        <f t="shared" si="31"/>
        <v>0</v>
      </c>
      <c r="G213" s="807"/>
    </row>
    <row r="214" spans="1:12" ht="25.5" customHeight="1" thickBot="1">
      <c r="A214" s="807"/>
      <c r="B214" s="846" t="s">
        <v>43</v>
      </c>
      <c r="C214" s="2070"/>
      <c r="D214" s="2072"/>
      <c r="E214" s="2072"/>
      <c r="F214" s="2073"/>
      <c r="G214" s="807"/>
    </row>
    <row r="215" spans="1:12" ht="39.75" thickBot="1">
      <c r="A215" s="807"/>
      <c r="B215" s="820" t="s">
        <v>105</v>
      </c>
      <c r="C215" s="842"/>
      <c r="D215" s="843" t="s">
        <v>137</v>
      </c>
      <c r="E215" s="844"/>
      <c r="F215" s="845"/>
      <c r="G215" s="807"/>
    </row>
    <row r="216" spans="1:12" ht="17.25" customHeight="1" thickBot="1">
      <c r="A216" s="807"/>
      <c r="B216" s="814" t="s">
        <v>14</v>
      </c>
      <c r="C216" s="2032"/>
      <c r="D216" s="2033"/>
      <c r="E216" s="2033"/>
      <c r="F216" s="2034"/>
      <c r="G216" s="807"/>
    </row>
    <row r="217" spans="1:12" ht="23.25" customHeight="1" thickBot="1">
      <c r="A217" s="807"/>
      <c r="B217" s="814" t="s">
        <v>15</v>
      </c>
      <c r="C217" s="2084"/>
      <c r="D217" s="2065"/>
      <c r="E217" s="2065"/>
      <c r="F217" s="2066"/>
      <c r="G217" s="807"/>
    </row>
    <row r="218" spans="1:12" ht="21.75" customHeight="1">
      <c r="A218" s="807"/>
      <c r="B218" s="2050"/>
      <c r="C218" s="821">
        <v>2022</v>
      </c>
      <c r="D218" s="821">
        <v>2023</v>
      </c>
      <c r="E218" s="821">
        <v>2024</v>
      </c>
      <c r="F218" s="821">
        <v>2025</v>
      </c>
      <c r="G218" s="807"/>
    </row>
    <row r="219" spans="1:12" ht="20.25" customHeight="1" thickBot="1">
      <c r="A219" s="807"/>
      <c r="B219" s="2051"/>
      <c r="C219" s="822" t="s">
        <v>7</v>
      </c>
      <c r="D219" s="822" t="s">
        <v>8</v>
      </c>
      <c r="E219" s="822" t="s">
        <v>8</v>
      </c>
      <c r="F219" s="822" t="s">
        <v>8</v>
      </c>
      <c r="G219" s="807"/>
    </row>
    <row r="220" spans="1:12" ht="20.25" thickBot="1">
      <c r="A220" s="807"/>
      <c r="B220" s="814" t="s">
        <v>16</v>
      </c>
      <c r="C220" s="814">
        <v>0</v>
      </c>
      <c r="D220" s="812">
        <v>0</v>
      </c>
      <c r="E220" s="812">
        <v>0</v>
      </c>
      <c r="F220" s="814">
        <v>0</v>
      </c>
      <c r="G220" s="807"/>
    </row>
    <row r="221" spans="1:12" ht="20.25" thickBot="1">
      <c r="A221" s="807"/>
      <c r="B221" s="814" t="s">
        <v>17</v>
      </c>
      <c r="C221" s="823">
        <f>C239</f>
        <v>0</v>
      </c>
      <c r="D221" s="823">
        <f t="shared" ref="D221:F221" si="32">D239</f>
        <v>0</v>
      </c>
      <c r="E221" s="823">
        <f t="shared" si="32"/>
        <v>0</v>
      </c>
      <c r="F221" s="823">
        <f t="shared" si="32"/>
        <v>0</v>
      </c>
      <c r="G221" s="807"/>
    </row>
    <row r="222" spans="1:12" ht="20.25" thickBot="1">
      <c r="A222" s="807"/>
      <c r="B222" s="814" t="s">
        <v>18</v>
      </c>
      <c r="C222" s="823" t="e">
        <f>C221/C220</f>
        <v>#DIV/0!</v>
      </c>
      <c r="D222" s="823" t="e">
        <f t="shared" ref="D222:F222" si="33">D221/D220</f>
        <v>#DIV/0!</v>
      </c>
      <c r="E222" s="823" t="e">
        <f t="shared" si="33"/>
        <v>#DIV/0!</v>
      </c>
      <c r="F222" s="823" t="e">
        <f t="shared" si="33"/>
        <v>#DIV/0!</v>
      </c>
      <c r="G222" s="807"/>
    </row>
    <row r="223" spans="1:12" ht="20.25" thickBot="1">
      <c r="A223" s="807"/>
      <c r="B223" s="814" t="s">
        <v>19</v>
      </c>
      <c r="C223" s="812" t="s">
        <v>20</v>
      </c>
      <c r="D223" s="824" t="e">
        <f>D220/C220-1</f>
        <v>#DIV/0!</v>
      </c>
      <c r="E223" s="824" t="e">
        <f t="shared" ref="E223:F225" si="34">E220/D220-1</f>
        <v>#DIV/0!</v>
      </c>
      <c r="F223" s="824" t="e">
        <f t="shared" si="34"/>
        <v>#DIV/0!</v>
      </c>
      <c r="G223" s="807"/>
      <c r="H223" s="139"/>
      <c r="I223" s="139"/>
      <c r="J223" s="139"/>
      <c r="K223" s="139"/>
      <c r="L223" s="139"/>
    </row>
    <row r="224" spans="1:12" ht="20.25" thickBot="1">
      <c r="A224" s="807"/>
      <c r="B224" s="814" t="s">
        <v>21</v>
      </c>
      <c r="C224" s="812" t="s">
        <v>20</v>
      </c>
      <c r="D224" s="824" t="e">
        <f>D221/C221-1</f>
        <v>#DIV/0!</v>
      </c>
      <c r="E224" s="824" t="e">
        <f t="shared" si="34"/>
        <v>#DIV/0!</v>
      </c>
      <c r="F224" s="824" t="e">
        <f t="shared" si="34"/>
        <v>#DIV/0!</v>
      </c>
      <c r="G224" s="807"/>
    </row>
    <row r="225" spans="1:7" ht="20.25" thickBot="1">
      <c r="A225" s="807"/>
      <c r="B225" s="814" t="s">
        <v>22</v>
      </c>
      <c r="C225" s="812" t="s">
        <v>20</v>
      </c>
      <c r="D225" s="824" t="e">
        <f>D222/C222-1</f>
        <v>#DIV/0!</v>
      </c>
      <c r="E225" s="824" t="e">
        <f t="shared" si="34"/>
        <v>#DIV/0!</v>
      </c>
      <c r="F225" s="824" t="e">
        <f t="shared" si="34"/>
        <v>#DIV/0!</v>
      </c>
      <c r="G225" s="807"/>
    </row>
    <row r="226" spans="1:7" ht="20.25" customHeight="1" thickBot="1">
      <c r="A226" s="807"/>
      <c r="B226" s="2055" t="s">
        <v>2109</v>
      </c>
      <c r="C226" s="2056"/>
      <c r="D226" s="2056"/>
      <c r="E226" s="2056"/>
      <c r="F226" s="2057"/>
      <c r="G226" s="807"/>
    </row>
    <row r="227" spans="1:7" ht="12.75" customHeight="1">
      <c r="A227" s="807"/>
      <c r="B227" s="2050"/>
      <c r="C227" s="821">
        <v>2024</v>
      </c>
      <c r="D227" s="821">
        <v>2025</v>
      </c>
      <c r="E227" s="821">
        <v>2024</v>
      </c>
      <c r="F227" s="821">
        <v>2025</v>
      </c>
      <c r="G227" s="807"/>
    </row>
    <row r="228" spans="1:7" ht="16.5" customHeight="1" thickBot="1">
      <c r="A228" s="807"/>
      <c r="B228" s="2051"/>
      <c r="C228" s="822" t="s">
        <v>7</v>
      </c>
      <c r="D228" s="822" t="s">
        <v>8</v>
      </c>
      <c r="E228" s="822" t="s">
        <v>8</v>
      </c>
      <c r="F228" s="822" t="s">
        <v>8</v>
      </c>
      <c r="G228" s="807"/>
    </row>
    <row r="229" spans="1:7" ht="20.25" thickBot="1">
      <c r="A229" s="807"/>
      <c r="B229" s="825" t="s">
        <v>41</v>
      </c>
      <c r="C229" s="826">
        <f>C230+C231+C232+C233</f>
        <v>0</v>
      </c>
      <c r="D229" s="826">
        <f t="shared" ref="D229:F229" si="35">D230+D231+D232+D233</f>
        <v>0</v>
      </c>
      <c r="E229" s="826">
        <f t="shared" si="35"/>
        <v>0</v>
      </c>
      <c r="F229" s="826">
        <f t="shared" si="35"/>
        <v>0</v>
      </c>
      <c r="G229" s="807"/>
    </row>
    <row r="230" spans="1:7" ht="20.25" thickBot="1">
      <c r="A230" s="807"/>
      <c r="B230" s="827" t="s">
        <v>135</v>
      </c>
      <c r="C230" s="826"/>
      <c r="D230" s="826"/>
      <c r="E230" s="826"/>
      <c r="F230" s="826"/>
      <c r="G230" s="807"/>
    </row>
    <row r="231" spans="1:7" ht="20.25" thickBot="1">
      <c r="A231" s="807"/>
      <c r="B231" s="827" t="s">
        <v>140</v>
      </c>
      <c r="C231" s="826"/>
      <c r="D231" s="826"/>
      <c r="E231" s="826"/>
      <c r="F231" s="826"/>
      <c r="G231" s="807"/>
    </row>
    <row r="232" spans="1:7" ht="20.25" thickBot="1">
      <c r="A232" s="807"/>
      <c r="B232" s="827" t="s">
        <v>141</v>
      </c>
      <c r="C232" s="826"/>
      <c r="D232" s="826"/>
      <c r="E232" s="826"/>
      <c r="F232" s="826"/>
      <c r="G232" s="807"/>
    </row>
    <row r="233" spans="1:7" ht="20.25" thickBot="1">
      <c r="A233" s="807"/>
      <c r="B233" s="827" t="s">
        <v>142</v>
      </c>
      <c r="C233" s="826"/>
      <c r="D233" s="826"/>
      <c r="E233" s="826"/>
      <c r="F233" s="826"/>
      <c r="G233" s="807"/>
    </row>
    <row r="234" spans="1:7" ht="20.25" thickBot="1">
      <c r="A234" s="807"/>
      <c r="B234" s="825" t="s">
        <v>42</v>
      </c>
      <c r="C234" s="828">
        <f>C235+C236+C237+C238</f>
        <v>0</v>
      </c>
      <c r="D234" s="828">
        <f t="shared" ref="D234:F234" si="36">D235+D236+D237+D238</f>
        <v>0</v>
      </c>
      <c r="E234" s="828">
        <f t="shared" si="36"/>
        <v>0</v>
      </c>
      <c r="F234" s="828">
        <f t="shared" si="36"/>
        <v>0</v>
      </c>
      <c r="G234" s="807"/>
    </row>
    <row r="235" spans="1:7" ht="20.25" thickBot="1">
      <c r="A235" s="807"/>
      <c r="B235" s="827" t="s">
        <v>135</v>
      </c>
      <c r="C235" s="828"/>
      <c r="D235" s="828">
        <v>0</v>
      </c>
      <c r="E235" s="828">
        <v>0</v>
      </c>
      <c r="F235" s="828"/>
      <c r="G235" s="807"/>
    </row>
    <row r="236" spans="1:7" ht="20.25" thickBot="1">
      <c r="A236" s="807"/>
      <c r="B236" s="827" t="s">
        <v>140</v>
      </c>
      <c r="C236" s="828"/>
      <c r="D236" s="828"/>
      <c r="E236" s="828"/>
      <c r="F236" s="828"/>
      <c r="G236" s="807"/>
    </row>
    <row r="237" spans="1:7" ht="20.25" thickBot="1">
      <c r="A237" s="807"/>
      <c r="B237" s="827" t="s">
        <v>141</v>
      </c>
      <c r="C237" s="828"/>
      <c r="D237" s="828"/>
      <c r="E237" s="828"/>
      <c r="F237" s="828"/>
      <c r="G237" s="807"/>
    </row>
    <row r="238" spans="1:7" ht="20.25" thickBot="1">
      <c r="A238" s="807"/>
      <c r="B238" s="827" t="s">
        <v>142</v>
      </c>
      <c r="C238" s="828"/>
      <c r="D238" s="828"/>
      <c r="E238" s="828"/>
      <c r="F238" s="828"/>
      <c r="G238" s="807"/>
    </row>
    <row r="239" spans="1:7" ht="20.25" thickBot="1">
      <c r="A239" s="807"/>
      <c r="B239" s="831" t="s">
        <v>47</v>
      </c>
      <c r="C239" s="828">
        <f>C229+C234</f>
        <v>0</v>
      </c>
      <c r="D239" s="828">
        <f t="shared" ref="D239:F239" si="37">D229+D234</f>
        <v>0</v>
      </c>
      <c r="E239" s="828">
        <f t="shared" si="37"/>
        <v>0</v>
      </c>
      <c r="F239" s="828">
        <f t="shared" si="37"/>
        <v>0</v>
      </c>
      <c r="G239" s="807"/>
    </row>
    <row r="240" spans="1:7" ht="20.25" thickBot="1">
      <c r="A240" s="807"/>
      <c r="B240" s="2023" t="s">
        <v>44</v>
      </c>
      <c r="C240" s="2024"/>
      <c r="D240" s="2024"/>
      <c r="E240" s="2024"/>
      <c r="F240" s="2025"/>
      <c r="G240" s="807"/>
    </row>
    <row r="241" spans="1:12" ht="20.25" thickBot="1">
      <c r="A241" s="807"/>
      <c r="B241" s="2023" t="s">
        <v>45</v>
      </c>
      <c r="C241" s="2024"/>
      <c r="D241" s="2024"/>
      <c r="E241" s="2024"/>
      <c r="F241" s="2025"/>
      <c r="G241" s="807"/>
    </row>
    <row r="242" spans="1:12" ht="20.25" thickBot="1">
      <c r="A242" s="807"/>
      <c r="B242" s="820" t="s">
        <v>48</v>
      </c>
      <c r="C242" s="2085"/>
      <c r="D242" s="2086"/>
      <c r="E242" s="2086"/>
      <c r="F242" s="2087"/>
      <c r="G242" s="807"/>
    </row>
    <row r="243" spans="1:12" ht="48.75" customHeight="1" thickBot="1">
      <c r="A243" s="807"/>
      <c r="B243" s="820" t="s">
        <v>65</v>
      </c>
      <c r="C243" s="820"/>
      <c r="D243" s="838" t="s">
        <v>137</v>
      </c>
      <c r="E243" s="2072"/>
      <c r="F243" s="2073"/>
      <c r="G243" s="807"/>
      <c r="H243" s="1798" t="s">
        <v>138</v>
      </c>
      <c r="I243" s="1799"/>
      <c r="J243" s="1799"/>
      <c r="K243" s="1799"/>
      <c r="L243" s="1800"/>
    </row>
    <row r="244" spans="1:12" ht="24" customHeight="1" thickBot="1">
      <c r="A244" s="807"/>
      <c r="B244" s="839"/>
      <c r="C244" s="2070"/>
      <c r="D244" s="2071"/>
      <c r="E244" s="2072"/>
      <c r="F244" s="2073"/>
      <c r="G244" s="807"/>
      <c r="H244" s="1801"/>
      <c r="I244" s="1802"/>
      <c r="J244" s="1802"/>
      <c r="K244" s="1802"/>
      <c r="L244" s="1803"/>
    </row>
    <row r="245" spans="1:12" ht="24" customHeight="1" thickBot="1">
      <c r="A245" s="807"/>
      <c r="B245" s="814" t="s">
        <v>14</v>
      </c>
      <c r="C245" s="2032"/>
      <c r="D245" s="2033"/>
      <c r="E245" s="2033"/>
      <c r="F245" s="2034"/>
      <c r="G245" s="807"/>
      <c r="H245" s="1804"/>
      <c r="I245" s="1805"/>
      <c r="J245" s="1805"/>
      <c r="K245" s="1805"/>
      <c r="L245" s="1806"/>
    </row>
    <row r="246" spans="1:12" ht="20.25" thickBot="1">
      <c r="A246" s="807"/>
      <c r="B246" s="814" t="s">
        <v>15</v>
      </c>
      <c r="C246" s="2064"/>
      <c r="D246" s="2065"/>
      <c r="E246" s="2065"/>
      <c r="F246" s="2066"/>
      <c r="G246" s="807"/>
    </row>
    <row r="247" spans="1:12" ht="19.5" customHeight="1">
      <c r="A247" s="807"/>
      <c r="B247" s="2050"/>
      <c r="C247" s="821">
        <v>2022</v>
      </c>
      <c r="D247" s="821">
        <v>2023</v>
      </c>
      <c r="E247" s="821">
        <v>2024</v>
      </c>
      <c r="F247" s="821">
        <v>2025</v>
      </c>
      <c r="G247" s="807"/>
    </row>
    <row r="248" spans="1:12" ht="21.75" customHeight="1" thickBot="1">
      <c r="A248" s="807"/>
      <c r="B248" s="2051"/>
      <c r="C248" s="822" t="s">
        <v>7</v>
      </c>
      <c r="D248" s="822" t="s">
        <v>8</v>
      </c>
      <c r="E248" s="822" t="s">
        <v>8</v>
      </c>
      <c r="F248" s="822" t="s">
        <v>8</v>
      </c>
      <c r="G248" s="807"/>
    </row>
    <row r="249" spans="1:12" ht="20.25" thickBot="1">
      <c r="A249" s="807"/>
      <c r="B249" s="814" t="s">
        <v>16</v>
      </c>
      <c r="C249" s="823"/>
      <c r="D249" s="823"/>
      <c r="E249" s="823"/>
      <c r="F249" s="823"/>
      <c r="G249" s="807"/>
    </row>
    <row r="250" spans="1:12" ht="20.25" thickBot="1">
      <c r="A250" s="807"/>
      <c r="B250" s="814" t="s">
        <v>17</v>
      </c>
      <c r="C250" s="823">
        <f>C313-C275</f>
        <v>0</v>
      </c>
      <c r="D250" s="823">
        <f t="shared" ref="D250:E250" si="38">D313-D275</f>
        <v>0</v>
      </c>
      <c r="E250" s="823">
        <f t="shared" si="38"/>
        <v>0</v>
      </c>
      <c r="F250" s="823">
        <f>F268</f>
        <v>0</v>
      </c>
      <c r="G250" s="807"/>
    </row>
    <row r="251" spans="1:12" ht="20.25" thickBot="1">
      <c r="A251" s="807"/>
      <c r="B251" s="814" t="s">
        <v>18</v>
      </c>
      <c r="C251" s="823" t="e">
        <f>C250/C249</f>
        <v>#DIV/0!</v>
      </c>
      <c r="D251" s="823" t="e">
        <f t="shared" ref="D251:F251" si="39">D250/D249</f>
        <v>#DIV/0!</v>
      </c>
      <c r="E251" s="823" t="e">
        <f t="shared" si="39"/>
        <v>#DIV/0!</v>
      </c>
      <c r="F251" s="823" t="e">
        <f t="shared" si="39"/>
        <v>#DIV/0!</v>
      </c>
      <c r="G251" s="807"/>
    </row>
    <row r="252" spans="1:12" ht="20.25" thickBot="1">
      <c r="A252" s="807"/>
      <c r="B252" s="814" t="s">
        <v>19</v>
      </c>
      <c r="C252" s="812" t="s">
        <v>20</v>
      </c>
      <c r="D252" s="824" t="e">
        <f>D249/C249-1</f>
        <v>#DIV/0!</v>
      </c>
      <c r="E252" s="824" t="e">
        <f t="shared" ref="E252:F254" si="40">E249/D249-1</f>
        <v>#DIV/0!</v>
      </c>
      <c r="F252" s="824" t="e">
        <f t="shared" si="40"/>
        <v>#DIV/0!</v>
      </c>
      <c r="G252" s="807"/>
      <c r="H252" s="139"/>
      <c r="I252" s="139"/>
      <c r="J252" s="139"/>
      <c r="K252" s="139"/>
      <c r="L252" s="139"/>
    </row>
    <row r="253" spans="1:12" ht="20.25" thickBot="1">
      <c r="A253" s="807"/>
      <c r="B253" s="814" t="s">
        <v>21</v>
      </c>
      <c r="C253" s="812" t="s">
        <v>20</v>
      </c>
      <c r="D253" s="824" t="e">
        <f>D250/C250-1</f>
        <v>#DIV/0!</v>
      </c>
      <c r="E253" s="824" t="e">
        <f t="shared" si="40"/>
        <v>#DIV/0!</v>
      </c>
      <c r="F253" s="824" t="e">
        <f t="shared" si="40"/>
        <v>#DIV/0!</v>
      </c>
      <c r="G253" s="807"/>
    </row>
    <row r="254" spans="1:12" ht="20.25" thickBot="1">
      <c r="A254" s="807"/>
      <c r="B254" s="814" t="s">
        <v>22</v>
      </c>
      <c r="C254" s="812" t="s">
        <v>20</v>
      </c>
      <c r="D254" s="824" t="e">
        <f>D251/C251-1</f>
        <v>#DIV/0!</v>
      </c>
      <c r="E254" s="824" t="e">
        <f t="shared" si="40"/>
        <v>#DIV/0!</v>
      </c>
      <c r="F254" s="824" t="e">
        <f t="shared" si="40"/>
        <v>#DIV/0!</v>
      </c>
      <c r="G254" s="807"/>
    </row>
    <row r="255" spans="1:12" ht="30" customHeight="1" thickBot="1">
      <c r="A255" s="807"/>
      <c r="B255" s="2055" t="s">
        <v>2106</v>
      </c>
      <c r="C255" s="2056"/>
      <c r="D255" s="2056"/>
      <c r="E255" s="2056"/>
      <c r="F255" s="2057"/>
      <c r="G255" s="807"/>
    </row>
    <row r="256" spans="1:12" ht="12.75" customHeight="1">
      <c r="A256" s="807"/>
      <c r="B256" s="2050"/>
      <c r="C256" s="821">
        <v>2024</v>
      </c>
      <c r="D256" s="821">
        <v>2025</v>
      </c>
      <c r="E256" s="821">
        <v>2024</v>
      </c>
      <c r="F256" s="821">
        <v>2025</v>
      </c>
      <c r="G256" s="807"/>
    </row>
    <row r="257" spans="1:7" ht="24.75" customHeight="1" thickBot="1">
      <c r="A257" s="807"/>
      <c r="B257" s="2051"/>
      <c r="C257" s="822" t="s">
        <v>7</v>
      </c>
      <c r="D257" s="822" t="s">
        <v>8</v>
      </c>
      <c r="E257" s="822" t="s">
        <v>8</v>
      </c>
      <c r="F257" s="822" t="s">
        <v>8</v>
      </c>
      <c r="G257" s="807"/>
    </row>
    <row r="258" spans="1:7" ht="20.25" thickBot="1">
      <c r="A258" s="807"/>
      <c r="B258" s="825" t="s">
        <v>41</v>
      </c>
      <c r="C258" s="826">
        <f>C259+C260+C261+C262</f>
        <v>0</v>
      </c>
      <c r="D258" s="826">
        <f t="shared" ref="D258:F258" si="41">D259+D260+D261+D262</f>
        <v>0</v>
      </c>
      <c r="E258" s="826">
        <f t="shared" si="41"/>
        <v>0</v>
      </c>
      <c r="F258" s="826">
        <f t="shared" si="41"/>
        <v>0</v>
      </c>
      <c r="G258" s="807"/>
    </row>
    <row r="259" spans="1:7" ht="20.25" thickBot="1">
      <c r="A259" s="807"/>
      <c r="B259" s="827" t="s">
        <v>135</v>
      </c>
      <c r="C259" s="826"/>
      <c r="D259" s="826"/>
      <c r="E259" s="826"/>
      <c r="F259" s="826"/>
      <c r="G259" s="807"/>
    </row>
    <row r="260" spans="1:7" ht="20.25" thickBot="1">
      <c r="A260" s="807"/>
      <c r="B260" s="827" t="s">
        <v>140</v>
      </c>
      <c r="C260" s="826"/>
      <c r="D260" s="826"/>
      <c r="E260" s="826"/>
      <c r="F260" s="826"/>
      <c r="G260" s="807"/>
    </row>
    <row r="261" spans="1:7" ht="20.25" thickBot="1">
      <c r="A261" s="807"/>
      <c r="B261" s="827" t="s">
        <v>141</v>
      </c>
      <c r="C261" s="826"/>
      <c r="D261" s="826"/>
      <c r="E261" s="826"/>
      <c r="F261" s="826"/>
      <c r="G261" s="807"/>
    </row>
    <row r="262" spans="1:7" ht="20.25" thickBot="1">
      <c r="A262" s="807"/>
      <c r="B262" s="827" t="s">
        <v>142</v>
      </c>
      <c r="C262" s="826"/>
      <c r="D262" s="826"/>
      <c r="E262" s="826"/>
      <c r="F262" s="826"/>
      <c r="G262" s="807"/>
    </row>
    <row r="263" spans="1:7" ht="20.25" thickBot="1">
      <c r="A263" s="807"/>
      <c r="B263" s="825" t="s">
        <v>42</v>
      </c>
      <c r="C263" s="828">
        <f>C264+C265+C266+C267</f>
        <v>0</v>
      </c>
      <c r="D263" s="828">
        <f t="shared" ref="D263:F263" si="42">D264+D265+D266+D267</f>
        <v>0</v>
      </c>
      <c r="E263" s="828">
        <f t="shared" si="42"/>
        <v>0</v>
      </c>
      <c r="F263" s="828">
        <f t="shared" si="42"/>
        <v>0</v>
      </c>
      <c r="G263" s="807"/>
    </row>
    <row r="264" spans="1:7" ht="20.25" thickBot="1">
      <c r="A264" s="807"/>
      <c r="B264" s="827" t="s">
        <v>135</v>
      </c>
      <c r="C264" s="828"/>
      <c r="D264" s="826"/>
      <c r="E264" s="826"/>
      <c r="F264" s="826">
        <v>0</v>
      </c>
      <c r="G264" s="807"/>
    </row>
    <row r="265" spans="1:7" ht="20.25" thickBot="1">
      <c r="A265" s="807"/>
      <c r="B265" s="827" t="s">
        <v>140</v>
      </c>
      <c r="C265" s="828"/>
      <c r="D265" s="826"/>
      <c r="E265" s="826"/>
      <c r="F265" s="826"/>
      <c r="G265" s="807"/>
    </row>
    <row r="266" spans="1:7" ht="20.25" thickBot="1">
      <c r="A266" s="807"/>
      <c r="B266" s="827" t="s">
        <v>141</v>
      </c>
      <c r="C266" s="828"/>
      <c r="D266" s="826"/>
      <c r="E266" s="826"/>
      <c r="F266" s="826"/>
      <c r="G266" s="807"/>
    </row>
    <row r="267" spans="1:7" ht="20.25" thickBot="1">
      <c r="A267" s="807"/>
      <c r="B267" s="827" t="s">
        <v>142</v>
      </c>
      <c r="C267" s="828"/>
      <c r="D267" s="826"/>
      <c r="E267" s="826"/>
      <c r="F267" s="826"/>
      <c r="G267" s="807"/>
    </row>
    <row r="268" spans="1:7" ht="20.25" thickBot="1">
      <c r="A268" s="807"/>
      <c r="B268" s="841" t="s">
        <v>30</v>
      </c>
      <c r="C268" s="828">
        <f>C258+C263</f>
        <v>0</v>
      </c>
      <c r="D268" s="828">
        <f t="shared" ref="D268:F268" si="43">D258+D263</f>
        <v>0</v>
      </c>
      <c r="E268" s="828">
        <f t="shared" si="43"/>
        <v>0</v>
      </c>
      <c r="F268" s="828">
        <f t="shared" si="43"/>
        <v>0</v>
      </c>
      <c r="G268" s="807"/>
    </row>
    <row r="269" spans="1:7" ht="39.75" thickBot="1">
      <c r="A269" s="807"/>
      <c r="B269" s="820" t="s">
        <v>32</v>
      </c>
      <c r="C269" s="820"/>
      <c r="D269" s="838" t="s">
        <v>137</v>
      </c>
      <c r="E269" s="2072"/>
      <c r="F269" s="2073"/>
      <c r="G269" s="807"/>
    </row>
    <row r="270" spans="1:7" ht="17.25" customHeight="1" thickBot="1">
      <c r="A270" s="807"/>
      <c r="B270" s="814" t="s">
        <v>14</v>
      </c>
      <c r="C270" s="2032"/>
      <c r="D270" s="2033"/>
      <c r="E270" s="2033"/>
      <c r="F270" s="2034"/>
      <c r="G270" s="807"/>
    </row>
    <row r="271" spans="1:7" ht="20.25" thickBot="1">
      <c r="A271" s="807"/>
      <c r="B271" s="814" t="s">
        <v>15</v>
      </c>
      <c r="C271" s="2064"/>
      <c r="D271" s="2065"/>
      <c r="E271" s="2065"/>
      <c r="F271" s="2066"/>
      <c r="G271" s="807"/>
    </row>
    <row r="272" spans="1:7" ht="12.75" customHeight="1">
      <c r="A272" s="807"/>
      <c r="B272" s="2050"/>
      <c r="C272" s="821">
        <v>2022</v>
      </c>
      <c r="D272" s="821">
        <v>2023</v>
      </c>
      <c r="E272" s="821">
        <v>2024</v>
      </c>
      <c r="F272" s="821">
        <v>2025</v>
      </c>
      <c r="G272" s="807"/>
    </row>
    <row r="273" spans="1:12" ht="24" customHeight="1" thickBot="1">
      <c r="A273" s="807"/>
      <c r="B273" s="2051"/>
      <c r="C273" s="822" t="s">
        <v>7</v>
      </c>
      <c r="D273" s="822" t="s">
        <v>8</v>
      </c>
      <c r="E273" s="822" t="s">
        <v>8</v>
      </c>
      <c r="F273" s="822" t="s">
        <v>8</v>
      </c>
      <c r="G273" s="807"/>
    </row>
    <row r="274" spans="1:12" ht="20.25" thickBot="1">
      <c r="A274" s="807"/>
      <c r="B274" s="814" t="s">
        <v>16</v>
      </c>
      <c r="C274" s="814"/>
      <c r="D274" s="814"/>
      <c r="E274" s="814"/>
      <c r="F274" s="814"/>
      <c r="G274" s="807"/>
    </row>
    <row r="275" spans="1:12" ht="20.25" thickBot="1">
      <c r="A275" s="807"/>
      <c r="B275" s="814" t="s">
        <v>17</v>
      </c>
      <c r="C275" s="823"/>
      <c r="D275" s="823"/>
      <c r="E275" s="823"/>
      <c r="F275" s="823"/>
      <c r="G275" s="807"/>
    </row>
    <row r="276" spans="1:12" ht="20.25" thickBot="1">
      <c r="A276" s="807"/>
      <c r="B276" s="814" t="s">
        <v>18</v>
      </c>
      <c r="C276" s="823" t="e">
        <f>C275/C274</f>
        <v>#DIV/0!</v>
      </c>
      <c r="D276" s="823" t="e">
        <f t="shared" ref="D276:F276" si="44">D275/D274</f>
        <v>#DIV/0!</v>
      </c>
      <c r="E276" s="823" t="e">
        <f t="shared" si="44"/>
        <v>#DIV/0!</v>
      </c>
      <c r="F276" s="823" t="e">
        <f t="shared" si="44"/>
        <v>#DIV/0!</v>
      </c>
      <c r="G276" s="807"/>
    </row>
    <row r="277" spans="1:12" ht="20.25" thickBot="1">
      <c r="A277" s="807"/>
      <c r="B277" s="814" t="s">
        <v>19</v>
      </c>
      <c r="C277" s="812" t="s">
        <v>20</v>
      </c>
      <c r="D277" s="824" t="e">
        <f>D274/C274-1</f>
        <v>#DIV/0!</v>
      </c>
      <c r="E277" s="824" t="e">
        <f t="shared" ref="E277:F279" si="45">E274/D274-1</f>
        <v>#DIV/0!</v>
      </c>
      <c r="F277" s="824" t="e">
        <f t="shared" si="45"/>
        <v>#DIV/0!</v>
      </c>
      <c r="G277" s="807"/>
      <c r="H277" s="139"/>
      <c r="I277" s="139"/>
      <c r="J277" s="139"/>
      <c r="K277" s="139"/>
      <c r="L277" s="139"/>
    </row>
    <row r="278" spans="1:12" ht="20.25" thickBot="1">
      <c r="A278" s="807"/>
      <c r="B278" s="814" t="s">
        <v>21</v>
      </c>
      <c r="C278" s="812" t="s">
        <v>20</v>
      </c>
      <c r="D278" s="824" t="e">
        <f>D275/C275-1</f>
        <v>#DIV/0!</v>
      </c>
      <c r="E278" s="824" t="e">
        <f t="shared" si="45"/>
        <v>#DIV/0!</v>
      </c>
      <c r="F278" s="824" t="e">
        <f t="shared" si="45"/>
        <v>#DIV/0!</v>
      </c>
      <c r="G278" s="807"/>
    </row>
    <row r="279" spans="1:12" ht="20.25" thickBot="1">
      <c r="A279" s="807"/>
      <c r="B279" s="814" t="s">
        <v>22</v>
      </c>
      <c r="C279" s="812" t="s">
        <v>20</v>
      </c>
      <c r="D279" s="824" t="e">
        <f>D276/C276-1</f>
        <v>#DIV/0!</v>
      </c>
      <c r="E279" s="824" t="e">
        <f t="shared" si="45"/>
        <v>#DIV/0!</v>
      </c>
      <c r="F279" s="824" t="e">
        <f t="shared" si="45"/>
        <v>#DIV/0!</v>
      </c>
      <c r="G279" s="807"/>
    </row>
    <row r="280" spans="1:12" ht="20.25" thickBot="1">
      <c r="A280" s="807"/>
      <c r="B280" s="2055" t="s">
        <v>2107</v>
      </c>
      <c r="C280" s="2056"/>
      <c r="D280" s="2056"/>
      <c r="E280" s="2056"/>
      <c r="F280" s="2057"/>
      <c r="G280" s="807"/>
    </row>
    <row r="281" spans="1:12" ht="12.75" customHeight="1">
      <c r="A281" s="807"/>
      <c r="B281" s="2050"/>
      <c r="C281" s="821">
        <v>2024</v>
      </c>
      <c r="D281" s="821">
        <v>2025</v>
      </c>
      <c r="E281" s="821">
        <v>2024</v>
      </c>
      <c r="F281" s="821">
        <v>2025</v>
      </c>
      <c r="G281" s="807"/>
    </row>
    <row r="282" spans="1:12" ht="20.25" customHeight="1" thickBot="1">
      <c r="A282" s="807"/>
      <c r="B282" s="2051"/>
      <c r="C282" s="822" t="s">
        <v>7</v>
      </c>
      <c r="D282" s="822" t="s">
        <v>8</v>
      </c>
      <c r="E282" s="822" t="s">
        <v>8</v>
      </c>
      <c r="F282" s="822" t="s">
        <v>8</v>
      </c>
      <c r="G282" s="807"/>
    </row>
    <row r="283" spans="1:12" ht="20.25" thickBot="1">
      <c r="A283" s="807"/>
      <c r="B283" s="825" t="s">
        <v>41</v>
      </c>
      <c r="C283" s="826">
        <f>C284+C285+C286+C287</f>
        <v>0</v>
      </c>
      <c r="D283" s="826">
        <f t="shared" ref="D283:F283" si="46">D284+D285+D286+D287</f>
        <v>0</v>
      </c>
      <c r="E283" s="826">
        <f t="shared" si="46"/>
        <v>0</v>
      </c>
      <c r="F283" s="826">
        <f t="shared" si="46"/>
        <v>0</v>
      </c>
      <c r="G283" s="807"/>
    </row>
    <row r="284" spans="1:12" ht="20.25" thickBot="1">
      <c r="A284" s="807"/>
      <c r="B284" s="827" t="s">
        <v>135</v>
      </c>
      <c r="C284" s="826"/>
      <c r="D284" s="826"/>
      <c r="E284" s="826"/>
      <c r="F284" s="826"/>
      <c r="G284" s="807"/>
    </row>
    <row r="285" spans="1:12" ht="20.25" thickBot="1">
      <c r="A285" s="807"/>
      <c r="B285" s="827" t="s">
        <v>140</v>
      </c>
      <c r="C285" s="826"/>
      <c r="D285" s="826"/>
      <c r="E285" s="826"/>
      <c r="F285" s="826"/>
      <c r="G285" s="807"/>
    </row>
    <row r="286" spans="1:12" ht="20.25" thickBot="1">
      <c r="A286" s="807"/>
      <c r="B286" s="827" t="s">
        <v>141</v>
      </c>
      <c r="C286" s="826"/>
      <c r="D286" s="826"/>
      <c r="E286" s="826"/>
      <c r="F286" s="826"/>
      <c r="G286" s="807"/>
    </row>
    <row r="287" spans="1:12" ht="20.25" thickBot="1">
      <c r="A287" s="807"/>
      <c r="B287" s="827" t="s">
        <v>142</v>
      </c>
      <c r="C287" s="826"/>
      <c r="D287" s="826"/>
      <c r="E287" s="826"/>
      <c r="F287" s="826"/>
      <c r="G287" s="807"/>
    </row>
    <row r="288" spans="1:12" ht="20.25" thickBot="1">
      <c r="A288" s="807"/>
      <c r="B288" s="825" t="s">
        <v>42</v>
      </c>
      <c r="C288" s="828">
        <f>C289+C290+C291+C292</f>
        <v>0</v>
      </c>
      <c r="D288" s="828">
        <f t="shared" ref="D288:F288" si="47">D289+D290+D291+D292</f>
        <v>0</v>
      </c>
      <c r="E288" s="828">
        <f t="shared" si="47"/>
        <v>0</v>
      </c>
      <c r="F288" s="828">
        <f t="shared" si="47"/>
        <v>0</v>
      </c>
      <c r="G288" s="807"/>
    </row>
    <row r="289" spans="1:12" ht="20.25" thickBot="1">
      <c r="A289" s="807"/>
      <c r="B289" s="827" t="s">
        <v>135</v>
      </c>
      <c r="C289" s="828"/>
      <c r="D289" s="826"/>
      <c r="E289" s="826"/>
      <c r="F289" s="826"/>
      <c r="G289" s="807"/>
    </row>
    <row r="290" spans="1:12" ht="20.25" thickBot="1">
      <c r="A290" s="807"/>
      <c r="B290" s="827" t="s">
        <v>140</v>
      </c>
      <c r="C290" s="828"/>
      <c r="D290" s="826"/>
      <c r="E290" s="826"/>
      <c r="F290" s="826"/>
      <c r="G290" s="807"/>
    </row>
    <row r="291" spans="1:12" ht="20.25" thickBot="1">
      <c r="A291" s="807"/>
      <c r="B291" s="827" t="s">
        <v>141</v>
      </c>
      <c r="C291" s="828"/>
      <c r="D291" s="826"/>
      <c r="E291" s="826"/>
      <c r="F291" s="826"/>
      <c r="G291" s="807"/>
    </row>
    <row r="292" spans="1:12" ht="20.25" thickBot="1">
      <c r="A292" s="807"/>
      <c r="B292" s="827" t="s">
        <v>142</v>
      </c>
      <c r="C292" s="828"/>
      <c r="D292" s="826"/>
      <c r="E292" s="826"/>
      <c r="F292" s="826"/>
      <c r="G292" s="807"/>
    </row>
    <row r="293" spans="1:12" ht="20.25" thickBot="1">
      <c r="A293" s="807"/>
      <c r="B293" s="841" t="s">
        <v>143</v>
      </c>
      <c r="C293" s="828">
        <f>C283+C288</f>
        <v>0</v>
      </c>
      <c r="D293" s="828">
        <f t="shared" ref="D293:F293" si="48">D283+D288</f>
        <v>0</v>
      </c>
      <c r="E293" s="828">
        <f t="shared" si="48"/>
        <v>0</v>
      </c>
      <c r="F293" s="828">
        <f t="shared" si="48"/>
        <v>0</v>
      </c>
      <c r="G293" s="807"/>
    </row>
    <row r="294" spans="1:12" ht="39.75" thickBot="1">
      <c r="A294" s="807"/>
      <c r="B294" s="820" t="s">
        <v>63</v>
      </c>
      <c r="C294" s="842"/>
      <c r="D294" s="843" t="s">
        <v>137</v>
      </c>
      <c r="E294" s="844"/>
      <c r="F294" s="845"/>
      <c r="G294" s="807"/>
    </row>
    <row r="295" spans="1:12" ht="17.25" customHeight="1" thickBot="1">
      <c r="A295" s="807"/>
      <c r="B295" s="814" t="s">
        <v>14</v>
      </c>
      <c r="C295" s="2032"/>
      <c r="D295" s="2033"/>
      <c r="E295" s="2033"/>
      <c r="F295" s="2034"/>
      <c r="G295" s="807"/>
    </row>
    <row r="296" spans="1:12" ht="20.25" thickBot="1">
      <c r="A296" s="807"/>
      <c r="B296" s="814" t="s">
        <v>15</v>
      </c>
      <c r="C296" s="2064"/>
      <c r="D296" s="2065"/>
      <c r="E296" s="2065"/>
      <c r="F296" s="2066"/>
      <c r="G296" s="807"/>
    </row>
    <row r="297" spans="1:12" ht="12.75" customHeight="1">
      <c r="A297" s="807"/>
      <c r="B297" s="2050"/>
      <c r="C297" s="821">
        <v>2022</v>
      </c>
      <c r="D297" s="821">
        <v>2023</v>
      </c>
      <c r="E297" s="821">
        <v>2024</v>
      </c>
      <c r="F297" s="821">
        <v>2025</v>
      </c>
      <c r="G297" s="807"/>
    </row>
    <row r="298" spans="1:12" ht="25.5" customHeight="1" thickBot="1">
      <c r="A298" s="807"/>
      <c r="B298" s="2051"/>
      <c r="C298" s="822" t="s">
        <v>7</v>
      </c>
      <c r="D298" s="822" t="s">
        <v>8</v>
      </c>
      <c r="E298" s="822" t="s">
        <v>8</v>
      </c>
      <c r="F298" s="822" t="s">
        <v>8</v>
      </c>
      <c r="G298" s="807"/>
    </row>
    <row r="299" spans="1:12" ht="20.25" thickBot="1">
      <c r="A299" s="807"/>
      <c r="B299" s="814" t="s">
        <v>16</v>
      </c>
      <c r="C299" s="814"/>
      <c r="D299" s="814"/>
      <c r="E299" s="814"/>
      <c r="F299" s="814"/>
      <c r="G299" s="807"/>
    </row>
    <row r="300" spans="1:12" ht="20.25" thickBot="1">
      <c r="A300" s="807"/>
      <c r="B300" s="814" t="s">
        <v>17</v>
      </c>
      <c r="C300" s="823">
        <f>C318</f>
        <v>0</v>
      </c>
      <c r="D300" s="823">
        <f t="shared" ref="D300:F300" si="49">D318</f>
        <v>0</v>
      </c>
      <c r="E300" s="823">
        <f t="shared" si="49"/>
        <v>0</v>
      </c>
      <c r="F300" s="823">
        <f t="shared" si="49"/>
        <v>0</v>
      </c>
      <c r="G300" s="807"/>
    </row>
    <row r="301" spans="1:12" ht="20.25" thickBot="1">
      <c r="A301" s="807"/>
      <c r="B301" s="814" t="s">
        <v>18</v>
      </c>
      <c r="C301" s="823" t="e">
        <f>C300/C299</f>
        <v>#DIV/0!</v>
      </c>
      <c r="D301" s="823" t="e">
        <f t="shared" ref="D301:F301" si="50">D300/D299</f>
        <v>#DIV/0!</v>
      </c>
      <c r="E301" s="823" t="e">
        <f t="shared" si="50"/>
        <v>#DIV/0!</v>
      </c>
      <c r="F301" s="823" t="e">
        <f t="shared" si="50"/>
        <v>#DIV/0!</v>
      </c>
      <c r="G301" s="807"/>
    </row>
    <row r="302" spans="1:12" ht="20.25" thickBot="1">
      <c r="A302" s="807"/>
      <c r="B302" s="814" t="s">
        <v>19</v>
      </c>
      <c r="C302" s="812" t="s">
        <v>20</v>
      </c>
      <c r="D302" s="824" t="e">
        <f>D299/C299-1</f>
        <v>#DIV/0!</v>
      </c>
      <c r="E302" s="824" t="e">
        <f t="shared" ref="E302:F304" si="51">E299/D299-1</f>
        <v>#DIV/0!</v>
      </c>
      <c r="F302" s="824" t="e">
        <f t="shared" si="51"/>
        <v>#DIV/0!</v>
      </c>
      <c r="G302" s="807"/>
      <c r="H302" s="139"/>
      <c r="I302" s="139"/>
      <c r="J302" s="139"/>
      <c r="K302" s="139"/>
      <c r="L302" s="139"/>
    </row>
    <row r="303" spans="1:12" ht="20.25" thickBot="1">
      <c r="A303" s="807"/>
      <c r="B303" s="814" t="s">
        <v>21</v>
      </c>
      <c r="C303" s="812" t="s">
        <v>20</v>
      </c>
      <c r="D303" s="824" t="e">
        <f>D300/C300-1</f>
        <v>#DIV/0!</v>
      </c>
      <c r="E303" s="824" t="e">
        <f t="shared" si="51"/>
        <v>#DIV/0!</v>
      </c>
      <c r="F303" s="824" t="e">
        <f t="shared" si="51"/>
        <v>#DIV/0!</v>
      </c>
      <c r="G303" s="807"/>
    </row>
    <row r="304" spans="1:12" ht="20.25" thickBot="1">
      <c r="A304" s="807"/>
      <c r="B304" s="814" t="s">
        <v>22</v>
      </c>
      <c r="C304" s="812" t="s">
        <v>20</v>
      </c>
      <c r="D304" s="824" t="e">
        <f>D301/C301-1</f>
        <v>#DIV/0!</v>
      </c>
      <c r="E304" s="824" t="e">
        <f t="shared" si="51"/>
        <v>#DIV/0!</v>
      </c>
      <c r="F304" s="824" t="e">
        <f t="shared" si="51"/>
        <v>#DIV/0!</v>
      </c>
      <c r="G304" s="807"/>
    </row>
    <row r="305" spans="1:7" ht="29.25" customHeight="1" thickBot="1">
      <c r="A305" s="807"/>
      <c r="B305" s="2055" t="s">
        <v>2110</v>
      </c>
      <c r="C305" s="2056"/>
      <c r="D305" s="2056"/>
      <c r="E305" s="2056"/>
      <c r="F305" s="2057"/>
      <c r="G305" s="807"/>
    </row>
    <row r="306" spans="1:7" ht="12.75" customHeight="1">
      <c r="A306" s="807"/>
      <c r="B306" s="2050"/>
      <c r="C306" s="821">
        <v>2024</v>
      </c>
      <c r="D306" s="821">
        <v>2025</v>
      </c>
      <c r="E306" s="821">
        <v>2024</v>
      </c>
      <c r="F306" s="821">
        <v>2025</v>
      </c>
      <c r="G306" s="807"/>
    </row>
    <row r="307" spans="1:7" ht="27.75" customHeight="1" thickBot="1">
      <c r="A307" s="807"/>
      <c r="B307" s="2051"/>
      <c r="C307" s="822" t="s">
        <v>7</v>
      </c>
      <c r="D307" s="822" t="s">
        <v>8</v>
      </c>
      <c r="E307" s="822" t="s">
        <v>8</v>
      </c>
      <c r="F307" s="822" t="s">
        <v>8</v>
      </c>
      <c r="G307" s="807"/>
    </row>
    <row r="308" spans="1:7" ht="20.25" thickBot="1">
      <c r="A308" s="807"/>
      <c r="B308" s="825" t="s">
        <v>41</v>
      </c>
      <c r="C308" s="826">
        <f>C309+C310+C311+C312</f>
        <v>0</v>
      </c>
      <c r="D308" s="826">
        <f t="shared" ref="D308:F308" si="52">D309+D310+D311+D312</f>
        <v>0</v>
      </c>
      <c r="E308" s="826">
        <f t="shared" si="52"/>
        <v>0</v>
      </c>
      <c r="F308" s="826">
        <f t="shared" si="52"/>
        <v>0</v>
      </c>
      <c r="G308" s="807"/>
    </row>
    <row r="309" spans="1:7" ht="20.25" thickBot="1">
      <c r="A309" s="807"/>
      <c r="B309" s="827" t="s">
        <v>135</v>
      </c>
      <c r="C309" s="826"/>
      <c r="D309" s="826"/>
      <c r="E309" s="826"/>
      <c r="F309" s="826"/>
      <c r="G309" s="807"/>
    </row>
    <row r="310" spans="1:7" ht="20.25" thickBot="1">
      <c r="A310" s="807"/>
      <c r="B310" s="827" t="s">
        <v>140</v>
      </c>
      <c r="C310" s="826"/>
      <c r="D310" s="826"/>
      <c r="E310" s="826"/>
      <c r="F310" s="826"/>
      <c r="G310" s="807"/>
    </row>
    <row r="311" spans="1:7" ht="20.25" thickBot="1">
      <c r="A311" s="807"/>
      <c r="B311" s="827" t="s">
        <v>141</v>
      </c>
      <c r="C311" s="826"/>
      <c r="D311" s="826"/>
      <c r="E311" s="826"/>
      <c r="F311" s="826"/>
      <c r="G311" s="807"/>
    </row>
    <row r="312" spans="1:7" ht="20.25" thickBot="1">
      <c r="A312" s="807"/>
      <c r="B312" s="827" t="s">
        <v>142</v>
      </c>
      <c r="C312" s="826"/>
      <c r="D312" s="826"/>
      <c r="E312" s="826"/>
      <c r="F312" s="826"/>
      <c r="G312" s="807"/>
    </row>
    <row r="313" spans="1:7" ht="20.25" thickBot="1">
      <c r="A313" s="807"/>
      <c r="B313" s="825" t="s">
        <v>42</v>
      </c>
      <c r="C313" s="828">
        <f>C314+C315+C316+C317</f>
        <v>0</v>
      </c>
      <c r="D313" s="828">
        <f t="shared" ref="D313:F313" si="53">D314+D315+D316+D317</f>
        <v>0</v>
      </c>
      <c r="E313" s="828">
        <f t="shared" si="53"/>
        <v>0</v>
      </c>
      <c r="F313" s="828">
        <f t="shared" si="53"/>
        <v>0</v>
      </c>
      <c r="G313" s="807"/>
    </row>
    <row r="314" spans="1:7" ht="20.25" thickBot="1">
      <c r="A314" s="807"/>
      <c r="B314" s="827" t="s">
        <v>135</v>
      </c>
      <c r="C314" s="828"/>
      <c r="D314" s="826"/>
      <c r="E314" s="826"/>
      <c r="F314" s="826"/>
      <c r="G314" s="807"/>
    </row>
    <row r="315" spans="1:7" ht="20.25" thickBot="1">
      <c r="A315" s="807"/>
      <c r="B315" s="827" t="s">
        <v>140</v>
      </c>
      <c r="C315" s="828"/>
      <c r="D315" s="826"/>
      <c r="E315" s="826"/>
      <c r="F315" s="826"/>
      <c r="G315" s="807"/>
    </row>
    <row r="316" spans="1:7" ht="20.25" thickBot="1">
      <c r="A316" s="807"/>
      <c r="B316" s="827" t="s">
        <v>141</v>
      </c>
      <c r="C316" s="828"/>
      <c r="D316" s="826"/>
      <c r="E316" s="826"/>
      <c r="F316" s="826"/>
      <c r="G316" s="807"/>
    </row>
    <row r="317" spans="1:7" ht="20.25" thickBot="1">
      <c r="A317" s="807"/>
      <c r="B317" s="827" t="s">
        <v>142</v>
      </c>
      <c r="C317" s="828"/>
      <c r="D317" s="826"/>
      <c r="E317" s="826"/>
      <c r="F317" s="826"/>
      <c r="G317" s="807"/>
    </row>
    <row r="318" spans="1:7" ht="20.25" thickBot="1">
      <c r="A318" s="807"/>
      <c r="B318" s="831" t="s">
        <v>145</v>
      </c>
      <c r="C318" s="828">
        <f>C308+C313</f>
        <v>0</v>
      </c>
      <c r="D318" s="828">
        <f t="shared" ref="D318:F318" si="54">D308+D313</f>
        <v>0</v>
      </c>
      <c r="E318" s="828">
        <f t="shared" si="54"/>
        <v>0</v>
      </c>
      <c r="F318" s="828">
        <f t="shared" si="54"/>
        <v>0</v>
      </c>
      <c r="G318" s="807"/>
    </row>
    <row r="319" spans="1:7" ht="25.5" customHeight="1" thickBot="1">
      <c r="A319" s="807"/>
      <c r="B319" s="846" t="s">
        <v>43</v>
      </c>
      <c r="C319" s="2070"/>
      <c r="D319" s="2072"/>
      <c r="E319" s="2072"/>
      <c r="F319" s="2073"/>
      <c r="G319" s="807"/>
    </row>
    <row r="320" spans="1:7" ht="39.75" thickBot="1">
      <c r="A320" s="807"/>
      <c r="B320" s="820" t="s">
        <v>63</v>
      </c>
      <c r="C320" s="842"/>
      <c r="D320" s="843" t="s">
        <v>137</v>
      </c>
      <c r="E320" s="844"/>
      <c r="F320" s="845"/>
      <c r="G320" s="807"/>
    </row>
    <row r="321" spans="1:12" ht="21" customHeight="1" thickBot="1">
      <c r="A321" s="807"/>
      <c r="B321" s="814" t="s">
        <v>14</v>
      </c>
      <c r="C321" s="2032"/>
      <c r="D321" s="2033"/>
      <c r="E321" s="2033"/>
      <c r="F321" s="2034"/>
      <c r="G321" s="807"/>
    </row>
    <row r="322" spans="1:12" ht="24.75" customHeight="1" thickBot="1">
      <c r="A322" s="807"/>
      <c r="B322" s="814" t="s">
        <v>15</v>
      </c>
      <c r="C322" s="2064"/>
      <c r="D322" s="2065"/>
      <c r="E322" s="2065"/>
      <c r="F322" s="2066"/>
      <c r="G322" s="807"/>
    </row>
    <row r="323" spans="1:12" ht="20.25" customHeight="1">
      <c r="A323" s="807"/>
      <c r="B323" s="2050"/>
      <c r="C323" s="821">
        <v>2022</v>
      </c>
      <c r="D323" s="821">
        <v>2023</v>
      </c>
      <c r="E323" s="821">
        <v>2024</v>
      </c>
      <c r="F323" s="821">
        <v>2025</v>
      </c>
      <c r="G323" s="807"/>
    </row>
    <row r="324" spans="1:12" ht="26.25" customHeight="1" thickBot="1">
      <c r="A324" s="807"/>
      <c r="B324" s="2051"/>
      <c r="C324" s="822" t="s">
        <v>7</v>
      </c>
      <c r="D324" s="822" t="s">
        <v>8</v>
      </c>
      <c r="E324" s="822" t="s">
        <v>8</v>
      </c>
      <c r="F324" s="822" t="s">
        <v>8</v>
      </c>
      <c r="G324" s="807"/>
    </row>
    <row r="325" spans="1:12" ht="20.25" thickBot="1">
      <c r="A325" s="807"/>
      <c r="B325" s="814" t="s">
        <v>16</v>
      </c>
      <c r="C325" s="814"/>
      <c r="D325" s="814"/>
      <c r="E325" s="814"/>
      <c r="F325" s="814"/>
      <c r="G325" s="807"/>
    </row>
    <row r="326" spans="1:12" ht="20.25" thickBot="1">
      <c r="A326" s="807"/>
      <c r="B326" s="814" t="s">
        <v>17</v>
      </c>
      <c r="C326" s="823">
        <f>C344</f>
        <v>0</v>
      </c>
      <c r="D326" s="823">
        <f t="shared" ref="D326:F326" si="55">D344</f>
        <v>0</v>
      </c>
      <c r="E326" s="823">
        <f t="shared" si="55"/>
        <v>0</v>
      </c>
      <c r="F326" s="823">
        <f t="shared" si="55"/>
        <v>0</v>
      </c>
      <c r="G326" s="807"/>
    </row>
    <row r="327" spans="1:12" ht="20.25" thickBot="1">
      <c r="A327" s="807"/>
      <c r="B327" s="814" t="s">
        <v>18</v>
      </c>
      <c r="C327" s="823" t="e">
        <f>C326/C325</f>
        <v>#DIV/0!</v>
      </c>
      <c r="D327" s="823" t="e">
        <f t="shared" ref="D327:F327" si="56">D326/D325</f>
        <v>#DIV/0!</v>
      </c>
      <c r="E327" s="823" t="e">
        <f t="shared" si="56"/>
        <v>#DIV/0!</v>
      </c>
      <c r="F327" s="823" t="e">
        <f t="shared" si="56"/>
        <v>#DIV/0!</v>
      </c>
      <c r="G327" s="807"/>
    </row>
    <row r="328" spans="1:12" ht="20.25" thickBot="1">
      <c r="A328" s="807"/>
      <c r="B328" s="814" t="s">
        <v>19</v>
      </c>
      <c r="C328" s="812" t="s">
        <v>20</v>
      </c>
      <c r="D328" s="824" t="e">
        <f>D325/C325-1</f>
        <v>#DIV/0!</v>
      </c>
      <c r="E328" s="824" t="e">
        <f t="shared" ref="E328:F330" si="57">E325/D325-1</f>
        <v>#DIV/0!</v>
      </c>
      <c r="F328" s="824" t="e">
        <f t="shared" si="57"/>
        <v>#DIV/0!</v>
      </c>
      <c r="G328" s="807"/>
      <c r="H328" s="139"/>
      <c r="I328" s="139"/>
      <c r="J328" s="139"/>
      <c r="K328" s="139"/>
      <c r="L328" s="139"/>
    </row>
    <row r="329" spans="1:12" ht="20.25" thickBot="1">
      <c r="A329" s="807"/>
      <c r="B329" s="814" t="s">
        <v>21</v>
      </c>
      <c r="C329" s="812" t="s">
        <v>20</v>
      </c>
      <c r="D329" s="824" t="e">
        <f>D326/C326-1</f>
        <v>#DIV/0!</v>
      </c>
      <c r="E329" s="824" t="e">
        <f t="shared" si="57"/>
        <v>#DIV/0!</v>
      </c>
      <c r="F329" s="824" t="e">
        <f t="shared" si="57"/>
        <v>#DIV/0!</v>
      </c>
      <c r="G329" s="807"/>
    </row>
    <row r="330" spans="1:12" ht="20.25" thickBot="1">
      <c r="A330" s="807"/>
      <c r="B330" s="814" t="s">
        <v>22</v>
      </c>
      <c r="C330" s="812" t="s">
        <v>20</v>
      </c>
      <c r="D330" s="824" t="e">
        <f>D327/C327-1</f>
        <v>#DIV/0!</v>
      </c>
      <c r="E330" s="824" t="e">
        <f t="shared" si="57"/>
        <v>#DIV/0!</v>
      </c>
      <c r="F330" s="824" t="e">
        <f t="shared" si="57"/>
        <v>#DIV/0!</v>
      </c>
      <c r="G330" s="807"/>
    </row>
    <row r="331" spans="1:12" ht="24.75" customHeight="1" thickBot="1">
      <c r="A331" s="807"/>
      <c r="B331" s="2055" t="s">
        <v>2109</v>
      </c>
      <c r="C331" s="2056"/>
      <c r="D331" s="2056"/>
      <c r="E331" s="2056"/>
      <c r="F331" s="2057"/>
      <c r="G331" s="807"/>
    </row>
    <row r="332" spans="1:12" ht="21.75" customHeight="1">
      <c r="A332" s="807"/>
      <c r="B332" s="2050"/>
      <c r="C332" s="821">
        <v>2022</v>
      </c>
      <c r="D332" s="821">
        <v>2023</v>
      </c>
      <c r="E332" s="821">
        <v>2024</v>
      </c>
      <c r="F332" s="821">
        <v>2025</v>
      </c>
      <c r="G332" s="807"/>
    </row>
    <row r="333" spans="1:12" ht="20.25" customHeight="1" thickBot="1">
      <c r="A333" s="807"/>
      <c r="B333" s="2051"/>
      <c r="C333" s="822" t="s">
        <v>7</v>
      </c>
      <c r="D333" s="822" t="s">
        <v>8</v>
      </c>
      <c r="E333" s="822" t="s">
        <v>8</v>
      </c>
      <c r="F333" s="822" t="s">
        <v>8</v>
      </c>
      <c r="G333" s="807"/>
    </row>
    <row r="334" spans="1:12" ht="21.75" customHeight="1" thickBot="1">
      <c r="A334" s="807"/>
      <c r="B334" s="825" t="s">
        <v>41</v>
      </c>
      <c r="C334" s="826">
        <f>C335+C336+C337+C338</f>
        <v>0</v>
      </c>
      <c r="D334" s="826">
        <f t="shared" ref="D334:F334" si="58">D335+D336+D337+D338</f>
        <v>0</v>
      </c>
      <c r="E334" s="826">
        <f t="shared" si="58"/>
        <v>0</v>
      </c>
      <c r="F334" s="826">
        <f t="shared" si="58"/>
        <v>0</v>
      </c>
      <c r="G334" s="807"/>
    </row>
    <row r="335" spans="1:12" ht="20.25" thickBot="1">
      <c r="A335" s="807"/>
      <c r="B335" s="827" t="s">
        <v>135</v>
      </c>
      <c r="C335" s="826"/>
      <c r="D335" s="826"/>
      <c r="E335" s="826"/>
      <c r="F335" s="826"/>
      <c r="G335" s="807"/>
    </row>
    <row r="336" spans="1:12" ht="20.25" thickBot="1">
      <c r="A336" s="807"/>
      <c r="B336" s="827" t="s">
        <v>140</v>
      </c>
      <c r="C336" s="826"/>
      <c r="D336" s="826"/>
      <c r="E336" s="826"/>
      <c r="F336" s="826"/>
      <c r="G336" s="807"/>
    </row>
    <row r="337" spans="1:7" ht="20.25" thickBot="1">
      <c r="A337" s="807"/>
      <c r="B337" s="827" t="s">
        <v>141</v>
      </c>
      <c r="C337" s="826"/>
      <c r="D337" s="826"/>
      <c r="E337" s="826"/>
      <c r="F337" s="826"/>
      <c r="G337" s="807"/>
    </row>
    <row r="338" spans="1:7" ht="20.25" thickBot="1">
      <c r="A338" s="807"/>
      <c r="B338" s="827" t="s">
        <v>142</v>
      </c>
      <c r="C338" s="826"/>
      <c r="D338" s="826"/>
      <c r="E338" s="826"/>
      <c r="F338" s="826"/>
      <c r="G338" s="807"/>
    </row>
    <row r="339" spans="1:7" ht="20.25" thickBot="1">
      <c r="A339" s="807"/>
      <c r="B339" s="825" t="s">
        <v>42</v>
      </c>
      <c r="C339" s="828">
        <f>C340+C341+C342+C343</f>
        <v>0</v>
      </c>
      <c r="D339" s="828">
        <f t="shared" ref="D339:F339" si="59">D340+D341+D342+D343</f>
        <v>0</v>
      </c>
      <c r="E339" s="828">
        <f t="shared" si="59"/>
        <v>0</v>
      </c>
      <c r="F339" s="828">
        <f t="shared" si="59"/>
        <v>0</v>
      </c>
      <c r="G339" s="807"/>
    </row>
    <row r="340" spans="1:7" ht="20.25" thickBot="1">
      <c r="A340" s="807"/>
      <c r="B340" s="827" t="s">
        <v>135</v>
      </c>
      <c r="C340" s="828"/>
      <c r="D340" s="828"/>
      <c r="E340" s="828"/>
      <c r="F340" s="828"/>
      <c r="G340" s="807"/>
    </row>
    <row r="341" spans="1:7" ht="20.25" thickBot="1">
      <c r="A341" s="807"/>
      <c r="B341" s="827" t="s">
        <v>140</v>
      </c>
      <c r="C341" s="828"/>
      <c r="D341" s="828"/>
      <c r="E341" s="828"/>
      <c r="F341" s="828"/>
      <c r="G341" s="807"/>
    </row>
    <row r="342" spans="1:7" ht="20.25" thickBot="1">
      <c r="A342" s="807"/>
      <c r="B342" s="827" t="s">
        <v>141</v>
      </c>
      <c r="C342" s="828"/>
      <c r="D342" s="828"/>
      <c r="E342" s="828"/>
      <c r="F342" s="828"/>
      <c r="G342" s="807"/>
    </row>
    <row r="343" spans="1:7" ht="20.25" thickBot="1">
      <c r="A343" s="807"/>
      <c r="B343" s="827" t="s">
        <v>142</v>
      </c>
      <c r="C343" s="828"/>
      <c r="D343" s="828"/>
      <c r="E343" s="828"/>
      <c r="F343" s="828"/>
      <c r="G343" s="807"/>
    </row>
    <row r="344" spans="1:7" ht="20.25" thickBot="1">
      <c r="A344" s="807"/>
      <c r="B344" s="831" t="s">
        <v>47</v>
      </c>
      <c r="C344" s="828">
        <f>C334+C339</f>
        <v>0</v>
      </c>
      <c r="D344" s="828">
        <f t="shared" ref="D344:F344" si="60">D334+D339</f>
        <v>0</v>
      </c>
      <c r="E344" s="828">
        <f t="shared" si="60"/>
        <v>0</v>
      </c>
      <c r="F344" s="828">
        <f t="shared" si="60"/>
        <v>0</v>
      </c>
      <c r="G344" s="807"/>
    </row>
    <row r="345" spans="1:7" ht="20.25" thickBot="1">
      <c r="A345" s="807"/>
      <c r="B345" s="847"/>
      <c r="C345" s="848"/>
      <c r="D345" s="848"/>
      <c r="E345" s="848"/>
      <c r="F345" s="848"/>
      <c r="G345" s="807"/>
    </row>
    <row r="346" spans="1:7" ht="39.75" customHeight="1" thickBot="1">
      <c r="A346" s="807"/>
      <c r="B346" s="817" t="s">
        <v>49</v>
      </c>
      <c r="C346" s="849">
        <f>+C221+C145+C67+C30+C170+C104+C326+C300+C275+C250+C195</f>
        <v>47350.65</v>
      </c>
      <c r="D346" s="849">
        <f>+D221+D145+D67+D30+D170+D104+D326+D300+D275+D250+D195</f>
        <v>52331</v>
      </c>
      <c r="E346" s="849">
        <f>+E221+E145+E67+E30+E170+E104+E326+E300+E275+E250+E195</f>
        <v>52331</v>
      </c>
      <c r="F346" s="849">
        <f>+F221+F145+F67+F30+F170+F104+F326+F300+F275+F250+F195</f>
        <v>52331</v>
      </c>
      <c r="G346" s="807"/>
    </row>
    <row r="347" spans="1:7" ht="39.75" thickBot="1">
      <c r="A347" s="807"/>
      <c r="B347" s="817" t="s">
        <v>50</v>
      </c>
      <c r="C347" s="849">
        <f>+C239+C213+C133+C96+C59+C344+C318+C293+C268+C188+C163</f>
        <v>47350.65</v>
      </c>
      <c r="D347" s="849">
        <f>+D239+D213+D133+D96+D59+D344+D318+D293+D268+D188+D163</f>
        <v>52331</v>
      </c>
      <c r="E347" s="849">
        <f>+E239+E213+E133+E96+E59+E344+E318+E293+E268+E188+E163</f>
        <v>52331</v>
      </c>
      <c r="F347" s="849">
        <f>+F239+F213+F133+F96+F59+F344+F318+F293+F268+F188+F163</f>
        <v>52331</v>
      </c>
      <c r="G347" s="807"/>
    </row>
    <row r="348" spans="1:7" ht="20.25" thickBot="1">
      <c r="A348" s="807"/>
      <c r="B348" s="825" t="s">
        <v>23</v>
      </c>
      <c r="C348" s="850">
        <f>C349+C350</f>
        <v>27788</v>
      </c>
      <c r="D348" s="850">
        <f t="shared" ref="D348:F348" si="61">D349+D350</f>
        <v>29922</v>
      </c>
      <c r="E348" s="850">
        <f t="shared" si="61"/>
        <v>29922</v>
      </c>
      <c r="F348" s="850">
        <f t="shared" si="61"/>
        <v>29922</v>
      </c>
      <c r="G348" s="807"/>
    </row>
    <row r="349" spans="1:7" ht="20.25" thickBot="1">
      <c r="A349" s="807"/>
      <c r="B349" s="827" t="s">
        <v>135</v>
      </c>
      <c r="C349" s="828">
        <f t="shared" ref="C349:F350" si="62">C39+C76+C113</f>
        <v>27788</v>
      </c>
      <c r="D349" s="828">
        <f t="shared" si="62"/>
        <v>29922</v>
      </c>
      <c r="E349" s="828">
        <f t="shared" si="62"/>
        <v>29922</v>
      </c>
      <c r="F349" s="828">
        <f t="shared" si="62"/>
        <v>29922</v>
      </c>
      <c r="G349" s="807"/>
    </row>
    <row r="350" spans="1:7" ht="20.25" thickBot="1">
      <c r="A350" s="807"/>
      <c r="B350" s="827" t="s">
        <v>146</v>
      </c>
      <c r="C350" s="828">
        <f t="shared" si="62"/>
        <v>0</v>
      </c>
      <c r="D350" s="828">
        <f t="shared" si="62"/>
        <v>0</v>
      </c>
      <c r="E350" s="828">
        <f t="shared" si="62"/>
        <v>0</v>
      </c>
      <c r="F350" s="828">
        <f t="shared" si="62"/>
        <v>0</v>
      </c>
      <c r="G350" s="807"/>
    </row>
    <row r="351" spans="1:7" ht="39.75" thickBot="1">
      <c r="A351" s="807"/>
      <c r="B351" s="825" t="s">
        <v>24</v>
      </c>
      <c r="C351" s="850">
        <f>C352+C353</f>
        <v>3913.65</v>
      </c>
      <c r="D351" s="850">
        <f t="shared" ref="D351:F351" si="63">D352+D353</f>
        <v>4799</v>
      </c>
      <c r="E351" s="850">
        <f t="shared" si="63"/>
        <v>4799</v>
      </c>
      <c r="F351" s="850">
        <f t="shared" si="63"/>
        <v>4799</v>
      </c>
      <c r="G351" s="807"/>
    </row>
    <row r="352" spans="1:7" ht="20.25" thickBot="1">
      <c r="A352" s="807"/>
      <c r="B352" s="827" t="s">
        <v>135</v>
      </c>
      <c r="C352" s="826">
        <f>C42+C79+C116</f>
        <v>3913.65</v>
      </c>
      <c r="D352" s="826">
        <f>D42+D79+D116</f>
        <v>4799</v>
      </c>
      <c r="E352" s="826">
        <f>E42+E79+E116</f>
        <v>4799</v>
      </c>
      <c r="F352" s="826">
        <f>F42+F79+F116</f>
        <v>4799</v>
      </c>
      <c r="G352" s="807"/>
    </row>
    <row r="353" spans="1:7" ht="20.25" thickBot="1">
      <c r="A353" s="807"/>
      <c r="B353" s="827" t="s">
        <v>146</v>
      </c>
      <c r="C353" s="828">
        <f>C43+C80+C114</f>
        <v>0</v>
      </c>
      <c r="D353" s="828">
        <f>D43+D80+D114</f>
        <v>0</v>
      </c>
      <c r="E353" s="828">
        <f>E43+E80+E114</f>
        <v>0</v>
      </c>
      <c r="F353" s="828">
        <f>F43+F80+F114</f>
        <v>0</v>
      </c>
      <c r="G353" s="807"/>
    </row>
    <row r="354" spans="1:7" ht="20.25" thickBot="1">
      <c r="A354" s="807"/>
      <c r="B354" s="825" t="s">
        <v>25</v>
      </c>
      <c r="C354" s="850">
        <f>C355+C356</f>
        <v>14355</v>
      </c>
      <c r="D354" s="850">
        <f t="shared" ref="D354:F354" si="64">D355+D356</f>
        <v>16610</v>
      </c>
      <c r="E354" s="850">
        <f t="shared" si="64"/>
        <v>16610</v>
      </c>
      <c r="F354" s="850">
        <f t="shared" si="64"/>
        <v>16610</v>
      </c>
      <c r="G354" s="807"/>
    </row>
    <row r="355" spans="1:7" ht="20.25" thickBot="1">
      <c r="A355" s="807"/>
      <c r="B355" s="827" t="s">
        <v>135</v>
      </c>
      <c r="C355" s="828">
        <f t="shared" ref="C355:F356" si="65">C45+C82+C119</f>
        <v>14355</v>
      </c>
      <c r="D355" s="828">
        <f t="shared" si="65"/>
        <v>16610</v>
      </c>
      <c r="E355" s="828">
        <f t="shared" si="65"/>
        <v>16610</v>
      </c>
      <c r="F355" s="828">
        <f t="shared" si="65"/>
        <v>16610</v>
      </c>
      <c r="G355" s="807"/>
    </row>
    <row r="356" spans="1:7" ht="20.25" thickBot="1">
      <c r="A356" s="807"/>
      <c r="B356" s="827" t="s">
        <v>146</v>
      </c>
      <c r="C356" s="828">
        <f t="shared" si="65"/>
        <v>0</v>
      </c>
      <c r="D356" s="828">
        <f t="shared" si="65"/>
        <v>0</v>
      </c>
      <c r="E356" s="828">
        <f t="shared" si="65"/>
        <v>0</v>
      </c>
      <c r="F356" s="828">
        <f t="shared" si="65"/>
        <v>0</v>
      </c>
      <c r="G356" s="807"/>
    </row>
    <row r="357" spans="1:7" ht="20.25" thickBot="1">
      <c r="A357" s="807"/>
      <c r="B357" s="825" t="s">
        <v>26</v>
      </c>
      <c r="C357" s="850">
        <f>C358+C359</f>
        <v>0</v>
      </c>
      <c r="D357" s="850">
        <f t="shared" ref="D357:F357" si="66">D358+D359</f>
        <v>0</v>
      </c>
      <c r="E357" s="850">
        <f t="shared" si="66"/>
        <v>0</v>
      </c>
      <c r="F357" s="850">
        <f t="shared" si="66"/>
        <v>0</v>
      </c>
      <c r="G357" s="807"/>
    </row>
    <row r="358" spans="1:7" ht="20.25" thickBot="1">
      <c r="A358" s="807"/>
      <c r="B358" s="827" t="s">
        <v>135</v>
      </c>
      <c r="C358" s="826">
        <f t="shared" ref="C358:F359" si="67">C48+C85+C122</f>
        <v>0</v>
      </c>
      <c r="D358" s="826">
        <f t="shared" si="67"/>
        <v>0</v>
      </c>
      <c r="E358" s="826">
        <f t="shared" si="67"/>
        <v>0</v>
      </c>
      <c r="F358" s="826">
        <f t="shared" si="67"/>
        <v>0</v>
      </c>
      <c r="G358" s="807"/>
    </row>
    <row r="359" spans="1:7" ht="20.25" thickBot="1">
      <c r="A359" s="807"/>
      <c r="B359" s="827" t="s">
        <v>146</v>
      </c>
      <c r="C359" s="828">
        <f t="shared" si="67"/>
        <v>0</v>
      </c>
      <c r="D359" s="828">
        <f t="shared" si="67"/>
        <v>0</v>
      </c>
      <c r="E359" s="828">
        <f t="shared" si="67"/>
        <v>0</v>
      </c>
      <c r="F359" s="828">
        <f t="shared" si="67"/>
        <v>0</v>
      </c>
      <c r="G359" s="807"/>
    </row>
    <row r="360" spans="1:7" ht="20.25" thickBot="1">
      <c r="A360" s="807"/>
      <c r="B360" s="825" t="s">
        <v>27</v>
      </c>
      <c r="C360" s="850">
        <f>C361+C362</f>
        <v>0</v>
      </c>
      <c r="D360" s="850">
        <f t="shared" ref="D360:F360" si="68">D361+D362</f>
        <v>0</v>
      </c>
      <c r="E360" s="850">
        <f t="shared" si="68"/>
        <v>0</v>
      </c>
      <c r="F360" s="850">
        <f t="shared" si="68"/>
        <v>0</v>
      </c>
      <c r="G360" s="807"/>
    </row>
    <row r="361" spans="1:7" ht="20.25" thickBot="1">
      <c r="A361" s="807"/>
      <c r="B361" s="827" t="s">
        <v>135</v>
      </c>
      <c r="C361" s="826">
        <f t="shared" ref="C361:F362" si="69">C51+C88+C125</f>
        <v>0</v>
      </c>
      <c r="D361" s="826">
        <f t="shared" si="69"/>
        <v>0</v>
      </c>
      <c r="E361" s="826">
        <f t="shared" si="69"/>
        <v>0</v>
      </c>
      <c r="F361" s="826">
        <f t="shared" si="69"/>
        <v>0</v>
      </c>
      <c r="G361" s="807"/>
    </row>
    <row r="362" spans="1:7" ht="20.25" thickBot="1">
      <c r="A362" s="807"/>
      <c r="B362" s="827" t="s">
        <v>146</v>
      </c>
      <c r="C362" s="828">
        <f t="shared" si="69"/>
        <v>0</v>
      </c>
      <c r="D362" s="828">
        <f t="shared" si="69"/>
        <v>0</v>
      </c>
      <c r="E362" s="828">
        <f t="shared" si="69"/>
        <v>0</v>
      </c>
      <c r="F362" s="828">
        <f t="shared" si="69"/>
        <v>0</v>
      </c>
      <c r="G362" s="807"/>
    </row>
    <row r="363" spans="1:7" ht="20.25" thickBot="1">
      <c r="A363" s="807"/>
      <c r="B363" s="825" t="s">
        <v>28</v>
      </c>
      <c r="C363" s="850">
        <f>C364+C365</f>
        <v>0</v>
      </c>
      <c r="D363" s="850">
        <f>D364+D365</f>
        <v>0</v>
      </c>
      <c r="E363" s="850">
        <f t="shared" ref="E363:F363" si="70">E364+E365</f>
        <v>0</v>
      </c>
      <c r="F363" s="850">
        <f t="shared" si="70"/>
        <v>0</v>
      </c>
      <c r="G363" s="807"/>
    </row>
    <row r="364" spans="1:7" ht="20.25" thickBot="1">
      <c r="A364" s="807"/>
      <c r="B364" s="827" t="s">
        <v>135</v>
      </c>
      <c r="C364" s="826">
        <f t="shared" ref="C364:F365" si="71">C54+C91+C128</f>
        <v>0</v>
      </c>
      <c r="D364" s="826">
        <f t="shared" si="71"/>
        <v>0</v>
      </c>
      <c r="E364" s="826">
        <f t="shared" si="71"/>
        <v>0</v>
      </c>
      <c r="F364" s="826">
        <f t="shared" si="71"/>
        <v>0</v>
      </c>
      <c r="G364" s="807"/>
    </row>
    <row r="365" spans="1:7" ht="20.25" thickBot="1">
      <c r="A365" s="807"/>
      <c r="B365" s="827" t="s">
        <v>146</v>
      </c>
      <c r="C365" s="828">
        <f t="shared" si="71"/>
        <v>0</v>
      </c>
      <c r="D365" s="828">
        <f t="shared" si="71"/>
        <v>0</v>
      </c>
      <c r="E365" s="828">
        <f t="shared" si="71"/>
        <v>0</v>
      </c>
      <c r="F365" s="828">
        <f t="shared" si="71"/>
        <v>0</v>
      </c>
      <c r="G365" s="807"/>
    </row>
    <row r="366" spans="1:7" ht="39.75" thickBot="1">
      <c r="A366" s="807"/>
      <c r="B366" s="825" t="s">
        <v>29</v>
      </c>
      <c r="C366" s="850">
        <f>C93+C56</f>
        <v>294</v>
      </c>
      <c r="D366" s="850">
        <f>D93+D56</f>
        <v>0</v>
      </c>
      <c r="E366" s="850">
        <f>E93+E56</f>
        <v>0</v>
      </c>
      <c r="F366" s="850">
        <f>F93+F56</f>
        <v>0</v>
      </c>
      <c r="G366" s="807"/>
    </row>
    <row r="367" spans="1:7" ht="20.25" thickBot="1">
      <c r="A367" s="807"/>
      <c r="B367" s="827" t="s">
        <v>135</v>
      </c>
      <c r="C367" s="826">
        <f t="shared" ref="C367:F368" si="72">C57+C94+C131</f>
        <v>294</v>
      </c>
      <c r="D367" s="826">
        <f t="shared" si="72"/>
        <v>0</v>
      </c>
      <c r="E367" s="826">
        <f t="shared" si="72"/>
        <v>0</v>
      </c>
      <c r="F367" s="826">
        <f t="shared" si="72"/>
        <v>0</v>
      </c>
      <c r="G367" s="807"/>
    </row>
    <row r="368" spans="1:7" ht="20.25" thickBot="1">
      <c r="A368" s="807"/>
      <c r="B368" s="827" t="s">
        <v>146</v>
      </c>
      <c r="C368" s="828">
        <f t="shared" si="72"/>
        <v>0</v>
      </c>
      <c r="D368" s="828">
        <f t="shared" si="72"/>
        <v>0</v>
      </c>
      <c r="E368" s="828">
        <f t="shared" si="72"/>
        <v>0</v>
      </c>
      <c r="F368" s="828">
        <f t="shared" si="72"/>
        <v>0</v>
      </c>
      <c r="G368" s="807"/>
    </row>
    <row r="369" spans="1:10" ht="20.25" thickBot="1">
      <c r="A369" s="807"/>
      <c r="B369" s="825" t="s">
        <v>51</v>
      </c>
      <c r="C369" s="850">
        <f>C370+C371+C372+C373</f>
        <v>1000</v>
      </c>
      <c r="D369" s="850">
        <f t="shared" ref="D369:F369" si="73">D370+D371+D372+D373</f>
        <v>1000</v>
      </c>
      <c r="E369" s="850">
        <f t="shared" si="73"/>
        <v>1000</v>
      </c>
      <c r="F369" s="850">
        <f t="shared" si="73"/>
        <v>1000</v>
      </c>
      <c r="G369" s="807"/>
    </row>
    <row r="370" spans="1:10" ht="20.25" thickBot="1">
      <c r="A370" s="807"/>
      <c r="B370" s="827" t="s">
        <v>135</v>
      </c>
      <c r="C370" s="826">
        <f t="shared" ref="C370:F373" si="74">C154+C179+C204+C230+C259+C284+C309+C335</f>
        <v>1000</v>
      </c>
      <c r="D370" s="826">
        <f t="shared" si="74"/>
        <v>1000</v>
      </c>
      <c r="E370" s="826">
        <f t="shared" si="74"/>
        <v>1000</v>
      </c>
      <c r="F370" s="826">
        <f t="shared" si="74"/>
        <v>1000</v>
      </c>
      <c r="G370" s="807"/>
    </row>
    <row r="371" spans="1:10" ht="20.25" thickBot="1">
      <c r="A371" s="807"/>
      <c r="B371" s="827" t="s">
        <v>147</v>
      </c>
      <c r="C371" s="826">
        <f t="shared" si="74"/>
        <v>0</v>
      </c>
      <c r="D371" s="826">
        <f t="shared" si="74"/>
        <v>0</v>
      </c>
      <c r="E371" s="826">
        <f t="shared" si="74"/>
        <v>0</v>
      </c>
      <c r="F371" s="826">
        <f t="shared" si="74"/>
        <v>0</v>
      </c>
      <c r="G371" s="807"/>
    </row>
    <row r="372" spans="1:10" ht="20.25" thickBot="1">
      <c r="A372" s="807"/>
      <c r="B372" s="827" t="s">
        <v>141</v>
      </c>
      <c r="C372" s="826">
        <f t="shared" si="74"/>
        <v>0</v>
      </c>
      <c r="D372" s="826">
        <f t="shared" si="74"/>
        <v>0</v>
      </c>
      <c r="E372" s="826">
        <f t="shared" si="74"/>
        <v>0</v>
      </c>
      <c r="F372" s="826">
        <f t="shared" si="74"/>
        <v>0</v>
      </c>
      <c r="G372" s="807"/>
    </row>
    <row r="373" spans="1:10" ht="20.25" thickBot="1">
      <c r="A373" s="807"/>
      <c r="B373" s="827" t="s">
        <v>142</v>
      </c>
      <c r="C373" s="826">
        <f t="shared" si="74"/>
        <v>0</v>
      </c>
      <c r="D373" s="826">
        <f t="shared" si="74"/>
        <v>0</v>
      </c>
      <c r="E373" s="826">
        <f t="shared" si="74"/>
        <v>0</v>
      </c>
      <c r="F373" s="826">
        <f t="shared" si="74"/>
        <v>0</v>
      </c>
      <c r="G373" s="807"/>
    </row>
    <row r="374" spans="1:10" ht="20.25" thickBot="1">
      <c r="A374" s="807"/>
      <c r="B374" s="825" t="s">
        <v>52</v>
      </c>
      <c r="C374" s="850">
        <f>C375+C376+C377+C378</f>
        <v>0</v>
      </c>
      <c r="D374" s="850">
        <f t="shared" ref="D374:F374" si="75">D375+D376+D377+D378</f>
        <v>0</v>
      </c>
      <c r="E374" s="850">
        <f t="shared" si="75"/>
        <v>0</v>
      </c>
      <c r="F374" s="850">
        <f t="shared" si="75"/>
        <v>0</v>
      </c>
      <c r="G374" s="807"/>
    </row>
    <row r="375" spans="1:10" ht="20.25" thickBot="1">
      <c r="A375" s="807"/>
      <c r="B375" s="827" t="s">
        <v>135</v>
      </c>
      <c r="C375" s="826">
        <f t="shared" ref="C375:F378" si="76">C159+C184+C209+C235+C264+C289+C314+C340</f>
        <v>0</v>
      </c>
      <c r="D375" s="826">
        <f t="shared" si="76"/>
        <v>0</v>
      </c>
      <c r="E375" s="826">
        <f t="shared" si="76"/>
        <v>0</v>
      </c>
      <c r="F375" s="826">
        <f t="shared" si="76"/>
        <v>0</v>
      </c>
      <c r="G375" s="807"/>
    </row>
    <row r="376" spans="1:10" ht="20.25" thickBot="1">
      <c r="A376" s="807"/>
      <c r="B376" s="827" t="s">
        <v>147</v>
      </c>
      <c r="C376" s="826">
        <f t="shared" si="76"/>
        <v>0</v>
      </c>
      <c r="D376" s="826">
        <f t="shared" si="76"/>
        <v>0</v>
      </c>
      <c r="E376" s="826">
        <f t="shared" si="76"/>
        <v>0</v>
      </c>
      <c r="F376" s="826">
        <f t="shared" si="76"/>
        <v>0</v>
      </c>
      <c r="G376" s="807"/>
    </row>
    <row r="377" spans="1:10" ht="20.25" thickBot="1">
      <c r="A377" s="807"/>
      <c r="B377" s="827" t="s">
        <v>141</v>
      </c>
      <c r="C377" s="826">
        <f t="shared" si="76"/>
        <v>0</v>
      </c>
      <c r="D377" s="826">
        <f t="shared" si="76"/>
        <v>0</v>
      </c>
      <c r="E377" s="826">
        <f t="shared" si="76"/>
        <v>0</v>
      </c>
      <c r="F377" s="826">
        <f t="shared" si="76"/>
        <v>0</v>
      </c>
      <c r="G377" s="807"/>
    </row>
    <row r="378" spans="1:10" ht="20.25" thickBot="1">
      <c r="A378" s="807"/>
      <c r="B378" s="827" t="s">
        <v>142</v>
      </c>
      <c r="C378" s="826">
        <f t="shared" si="76"/>
        <v>0</v>
      </c>
      <c r="D378" s="826">
        <f t="shared" si="76"/>
        <v>0</v>
      </c>
      <c r="E378" s="826">
        <f t="shared" si="76"/>
        <v>0</v>
      </c>
      <c r="F378" s="826">
        <f t="shared" si="76"/>
        <v>0</v>
      </c>
      <c r="G378" s="807"/>
    </row>
    <row r="379" spans="1:10" ht="20.25" thickBot="1">
      <c r="A379" s="807"/>
      <c r="B379" s="832" t="s">
        <v>31</v>
      </c>
      <c r="C379" s="833">
        <f>IF(C347-C346=0,0,"Error")</f>
        <v>0</v>
      </c>
      <c r="D379" s="833">
        <f>IF(D347-D346=0,0,"Error")</f>
        <v>0</v>
      </c>
      <c r="E379" s="833">
        <f>IF(E347-E346=0,0,"Error")</f>
        <v>0</v>
      </c>
      <c r="F379" s="833">
        <f>IF(F347-F346=0,0,"Error")</f>
        <v>0</v>
      </c>
      <c r="G379" s="807"/>
    </row>
    <row r="380" spans="1:10" ht="20.25" thickBot="1">
      <c r="A380" s="807"/>
      <c r="B380" s="851"/>
      <c r="C380" s="852"/>
      <c r="D380" s="852"/>
      <c r="E380" s="852"/>
      <c r="F380" s="852"/>
      <c r="G380" s="807"/>
    </row>
    <row r="381" spans="1:10" ht="30" customHeight="1">
      <c r="A381" s="853" t="s">
        <v>284</v>
      </c>
      <c r="B381" s="854" t="s">
        <v>3063</v>
      </c>
      <c r="C381" s="807"/>
      <c r="D381" s="2088" t="s">
        <v>3041</v>
      </c>
      <c r="E381" s="853" t="s">
        <v>284</v>
      </c>
      <c r="F381" s="854" t="s">
        <v>3064</v>
      </c>
      <c r="G381" s="807"/>
      <c r="H381" s="1818" t="s">
        <v>3045</v>
      </c>
      <c r="I381" s="682" t="s">
        <v>284</v>
      </c>
      <c r="J381" s="683"/>
    </row>
    <row r="382" spans="1:10" ht="27.75" customHeight="1">
      <c r="A382" s="855" t="s">
        <v>3042</v>
      </c>
      <c r="B382" s="856"/>
      <c r="C382" s="807"/>
      <c r="D382" s="2089"/>
      <c r="E382" s="855" t="s">
        <v>3042</v>
      </c>
      <c r="F382" s="856"/>
      <c r="G382" s="807"/>
      <c r="H382" s="1819"/>
      <c r="I382" s="685" t="s">
        <v>3042</v>
      </c>
      <c r="J382" s="686"/>
    </row>
    <row r="383" spans="1:10" ht="33" customHeight="1" thickBot="1">
      <c r="A383" s="857" t="s">
        <v>283</v>
      </c>
      <c r="B383" s="858" t="s">
        <v>3065</v>
      </c>
      <c r="C383" s="807"/>
      <c r="D383" s="2090"/>
      <c r="E383" s="857" t="s">
        <v>283</v>
      </c>
      <c r="F383" s="858" t="s">
        <v>3065</v>
      </c>
      <c r="G383" s="807"/>
      <c r="H383" s="1820"/>
      <c r="I383" s="688" t="s">
        <v>283</v>
      </c>
      <c r="J383" s="689"/>
    </row>
    <row r="384" spans="1:10" ht="20.25" thickBot="1">
      <c r="A384" s="859"/>
      <c r="B384" s="859"/>
      <c r="C384" s="860"/>
      <c r="D384" s="861"/>
      <c r="E384" s="859"/>
      <c r="F384" s="859"/>
      <c r="G384" s="807"/>
    </row>
    <row r="385" spans="2:6" ht="47.25" customHeight="1" thickBot="1">
      <c r="B385" s="1821" t="s">
        <v>3043</v>
      </c>
      <c r="C385" s="1822"/>
      <c r="D385" s="1822"/>
      <c r="E385" s="1822"/>
      <c r="F385" s="1823"/>
    </row>
  </sheetData>
  <mergeCells count="90">
    <mergeCell ref="B332:B333"/>
    <mergeCell ref="D381:D383"/>
    <mergeCell ref="H381:H383"/>
    <mergeCell ref="B385:F385"/>
    <mergeCell ref="B306:B307"/>
    <mergeCell ref="C319:F319"/>
    <mergeCell ref="C321:F321"/>
    <mergeCell ref="C322:F322"/>
    <mergeCell ref="B323:B324"/>
    <mergeCell ref="B331:F331"/>
    <mergeCell ref="H243:L245"/>
    <mergeCell ref="C244:F244"/>
    <mergeCell ref="C245:F245"/>
    <mergeCell ref="C246:F246"/>
    <mergeCell ref="B305:F305"/>
    <mergeCell ref="B255:F255"/>
    <mergeCell ref="B256:B257"/>
    <mergeCell ref="E269:F269"/>
    <mergeCell ref="C270:F270"/>
    <mergeCell ref="C271:F271"/>
    <mergeCell ref="B272:B273"/>
    <mergeCell ref="B280:F280"/>
    <mergeCell ref="B281:B282"/>
    <mergeCell ref="C295:F295"/>
    <mergeCell ref="C296:F296"/>
    <mergeCell ref="B297:B298"/>
    <mergeCell ref="B247:B248"/>
    <mergeCell ref="B218:B219"/>
    <mergeCell ref="B226:F226"/>
    <mergeCell ref="B227:B228"/>
    <mergeCell ref="B240:F240"/>
    <mergeCell ref="B241:F241"/>
    <mergeCell ref="C242:F242"/>
    <mergeCell ref="E243:F243"/>
    <mergeCell ref="C217:F217"/>
    <mergeCell ref="C166:F166"/>
    <mergeCell ref="B167:B168"/>
    <mergeCell ref="B175:F175"/>
    <mergeCell ref="B176:B177"/>
    <mergeCell ref="C190:F190"/>
    <mergeCell ref="C191:F191"/>
    <mergeCell ref="B192:B193"/>
    <mergeCell ref="B200:F200"/>
    <mergeCell ref="B201:B202"/>
    <mergeCell ref="C214:F214"/>
    <mergeCell ref="C216:F216"/>
    <mergeCell ref="C165:F165"/>
    <mergeCell ref="B110:B111"/>
    <mergeCell ref="B135:F135"/>
    <mergeCell ref="B136:F136"/>
    <mergeCell ref="C137:F137"/>
    <mergeCell ref="E138:F138"/>
    <mergeCell ref="C141:F141"/>
    <mergeCell ref="B142:B143"/>
    <mergeCell ref="B150:F150"/>
    <mergeCell ref="B151:B152"/>
    <mergeCell ref="E164:F164"/>
    <mergeCell ref="H138:L140"/>
    <mergeCell ref="C139:F139"/>
    <mergeCell ref="C140:F140"/>
    <mergeCell ref="B73:B74"/>
    <mergeCell ref="C98:F98"/>
    <mergeCell ref="C99:F99"/>
    <mergeCell ref="C100:F100"/>
    <mergeCell ref="B101:B102"/>
    <mergeCell ref="B109:F109"/>
    <mergeCell ref="B72:F72"/>
    <mergeCell ref="B23:F23"/>
    <mergeCell ref="C24:F24"/>
    <mergeCell ref="C25:F25"/>
    <mergeCell ref="C26:F26"/>
    <mergeCell ref="B27:B28"/>
    <mergeCell ref="B35:F35"/>
    <mergeCell ref="B36:B37"/>
    <mergeCell ref="C61:F61"/>
    <mergeCell ref="C62:F62"/>
    <mergeCell ref="C63:F63"/>
    <mergeCell ref="B64:B65"/>
    <mergeCell ref="B22:F22"/>
    <mergeCell ref="A2:G2"/>
    <mergeCell ref="B3:F3"/>
    <mergeCell ref="C5:F5"/>
    <mergeCell ref="C6:F6"/>
    <mergeCell ref="C7:F7"/>
    <mergeCell ref="B8:F8"/>
    <mergeCell ref="B9:F11"/>
    <mergeCell ref="C12:F12"/>
    <mergeCell ref="B13:B14"/>
    <mergeCell ref="C18:F18"/>
    <mergeCell ref="B19:F19"/>
  </mergeCells>
  <pageMargins left="0.17" right="0.17" top="0.31" bottom="0.28999999999999998" header="0.3" footer="0.3"/>
  <pageSetup scale="58" fitToHeight="0" orientation="portrait" r:id="rId1"/>
  <rowBreaks count="4" manualBreakCount="4">
    <brk id="55" max="6" man="1"/>
    <brk id="214" max="6" man="1"/>
    <brk id="274" max="6" man="1"/>
    <brk id="334" max="6"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BA407-DAF0-47EF-9CCA-5860E103E00A}">
  <sheetPr>
    <tabColor rgb="FF92D050"/>
  </sheetPr>
  <dimension ref="A1:E505"/>
  <sheetViews>
    <sheetView topLeftCell="A266" workbookViewId="0">
      <selection activeCell="M54" sqref="M54"/>
    </sheetView>
  </sheetViews>
  <sheetFormatPr defaultRowHeight="15"/>
  <cols>
    <col min="1" max="1" width="26.7109375" style="308" customWidth="1"/>
    <col min="2" max="2" width="13.5703125" style="880" customWidth="1"/>
    <col min="3" max="3" width="16.42578125" style="880" customWidth="1"/>
    <col min="4" max="4" width="16.28515625" style="880" customWidth="1"/>
    <col min="5" max="5" width="20.140625" style="880" customWidth="1"/>
    <col min="6" max="16384" width="9.140625" style="117"/>
  </cols>
  <sheetData>
    <row r="1" spans="1:5" ht="15" customHeight="1" thickBot="1">
      <c r="A1" s="2094" t="s">
        <v>1469</v>
      </c>
      <c r="B1" s="2095"/>
      <c r="C1" s="2095"/>
      <c r="D1" s="2095"/>
      <c r="E1" s="2095"/>
    </row>
    <row r="2" spans="1:5" ht="15" customHeight="1" thickBot="1">
      <c r="A2" s="2096" t="s">
        <v>2157</v>
      </c>
      <c r="B2" s="2097"/>
      <c r="C2" s="2097"/>
      <c r="D2" s="2097"/>
      <c r="E2" s="2098"/>
    </row>
    <row r="3" spans="1:5" ht="15" customHeight="1" thickBot="1">
      <c r="A3" s="2099"/>
      <c r="B3" s="2099"/>
      <c r="C3" s="2099"/>
      <c r="D3" s="2099"/>
      <c r="E3" s="2099"/>
    </row>
    <row r="4" spans="1:5" ht="27.75" customHeight="1" thickBot="1">
      <c r="A4" s="307" t="s">
        <v>0</v>
      </c>
      <c r="B4" s="2100" t="s">
        <v>1278</v>
      </c>
      <c r="C4" s="2100"/>
      <c r="D4" s="2100"/>
      <c r="E4" s="2100"/>
    </row>
    <row r="5" spans="1:5" ht="15" customHeight="1" thickBot="1">
      <c r="A5" s="307" t="s">
        <v>1</v>
      </c>
      <c r="B5" s="2101" t="s">
        <v>108</v>
      </c>
      <c r="C5" s="2102"/>
      <c r="D5" s="2102"/>
      <c r="E5" s="2103"/>
    </row>
    <row r="6" spans="1:5" ht="28.5" customHeight="1" thickBot="1">
      <c r="A6" s="307" t="s">
        <v>3</v>
      </c>
      <c r="B6" s="2091" t="s">
        <v>1471</v>
      </c>
      <c r="C6" s="2092"/>
      <c r="D6" s="2092"/>
      <c r="E6" s="2093"/>
    </row>
    <row r="7" spans="1:5" ht="15" customHeight="1" thickBot="1">
      <c r="A7" s="2106" t="s">
        <v>4</v>
      </c>
      <c r="B7" s="2107"/>
      <c r="C7" s="2107"/>
      <c r="D7" s="2107"/>
      <c r="E7" s="2108"/>
    </row>
    <row r="8" spans="1:5" ht="15" customHeight="1" thickBot="1">
      <c r="A8" s="2109" t="s">
        <v>541</v>
      </c>
      <c r="B8" s="2110"/>
      <c r="C8" s="2110"/>
      <c r="D8" s="2110"/>
      <c r="E8" s="2111"/>
    </row>
    <row r="9" spans="1:5" ht="15" customHeight="1" thickBot="1">
      <c r="A9" s="2109"/>
      <c r="B9" s="2110"/>
      <c r="C9" s="2110"/>
      <c r="D9" s="2110"/>
      <c r="E9" s="2111"/>
    </row>
    <row r="10" spans="1:5" ht="65.25" customHeight="1" thickBot="1">
      <c r="A10" s="2109"/>
      <c r="B10" s="2110"/>
      <c r="C10" s="2110"/>
      <c r="D10" s="2110"/>
      <c r="E10" s="2111"/>
    </row>
    <row r="11" spans="1:5" s="310" customFormat="1" ht="46.5" customHeight="1" thickBot="1">
      <c r="A11" s="309" t="s">
        <v>5</v>
      </c>
      <c r="B11" s="2112" t="s">
        <v>1279</v>
      </c>
      <c r="C11" s="2113"/>
      <c r="D11" s="2113"/>
      <c r="E11" s="2114"/>
    </row>
    <row r="12" spans="1:5" ht="15" customHeight="1">
      <c r="A12" s="2104" t="s">
        <v>6</v>
      </c>
      <c r="B12" s="311">
        <v>2022</v>
      </c>
      <c r="C12" s="311">
        <v>2023</v>
      </c>
      <c r="D12" s="311">
        <v>2024</v>
      </c>
      <c r="E12" s="311">
        <v>2025</v>
      </c>
    </row>
    <row r="13" spans="1:5" ht="9.75" customHeight="1" thickBot="1">
      <c r="A13" s="2105"/>
      <c r="B13" s="312" t="s">
        <v>7</v>
      </c>
      <c r="C13" s="312" t="s">
        <v>8</v>
      </c>
      <c r="D13" s="312" t="s">
        <v>8</v>
      </c>
      <c r="E13" s="312" t="s">
        <v>8</v>
      </c>
    </row>
    <row r="14" spans="1:5" ht="29.25" customHeight="1" thickBot="1">
      <c r="A14" s="313" t="s">
        <v>2158</v>
      </c>
      <c r="B14" s="246">
        <v>369</v>
      </c>
      <c r="C14" s="246">
        <v>600</v>
      </c>
      <c r="D14" s="246">
        <v>600</v>
      </c>
      <c r="E14" s="246">
        <v>600</v>
      </c>
    </row>
    <row r="15" spans="1:5" ht="27.75" customHeight="1" thickBot="1">
      <c r="A15" s="313" t="s">
        <v>2159</v>
      </c>
      <c r="B15" s="306">
        <v>172</v>
      </c>
      <c r="C15" s="306">
        <v>250</v>
      </c>
      <c r="D15" s="306">
        <v>250</v>
      </c>
      <c r="E15" s="306">
        <v>250</v>
      </c>
    </row>
    <row r="16" spans="1:5" ht="20.25" customHeight="1" thickBot="1">
      <c r="A16" s="313" t="s">
        <v>2160</v>
      </c>
      <c r="B16" s="246">
        <v>73</v>
      </c>
      <c r="C16" s="246">
        <v>250</v>
      </c>
      <c r="D16" s="246">
        <v>250</v>
      </c>
      <c r="E16" s="246">
        <v>250</v>
      </c>
    </row>
    <row r="17" spans="1:5" ht="37.5" customHeight="1" thickBot="1">
      <c r="A17" s="313" t="s">
        <v>2161</v>
      </c>
      <c r="B17" s="306">
        <v>245</v>
      </c>
      <c r="C17" s="306">
        <v>500</v>
      </c>
      <c r="D17" s="306">
        <v>500</v>
      </c>
      <c r="E17" s="306">
        <v>500</v>
      </c>
    </row>
    <row r="18" spans="1:5" ht="78.75" customHeight="1" thickBot="1">
      <c r="A18" s="314" t="s">
        <v>9</v>
      </c>
      <c r="B18" s="2115" t="s">
        <v>1280</v>
      </c>
      <c r="C18" s="2116"/>
      <c r="D18" s="2116"/>
      <c r="E18" s="2117"/>
    </row>
    <row r="19" spans="1:5" ht="15" customHeight="1" thickBot="1">
      <c r="A19" s="2118" t="s">
        <v>10</v>
      </c>
      <c r="B19" s="2119"/>
      <c r="C19" s="2119"/>
      <c r="D19" s="2119"/>
      <c r="E19" s="2120"/>
    </row>
    <row r="20" spans="1:5" ht="19.5" customHeight="1" thickBot="1">
      <c r="A20" s="315" t="s">
        <v>71</v>
      </c>
      <c r="B20" s="344" t="s">
        <v>58</v>
      </c>
      <c r="C20" s="345" t="s">
        <v>59</v>
      </c>
      <c r="D20" s="345" t="s">
        <v>59</v>
      </c>
      <c r="E20" s="345" t="s">
        <v>59</v>
      </c>
    </row>
    <row r="21" spans="1:5" ht="37.5" customHeight="1" thickBot="1">
      <c r="A21" s="315" t="s">
        <v>1281</v>
      </c>
      <c r="B21" s="345">
        <v>0.48</v>
      </c>
      <c r="C21" s="345">
        <v>0.85</v>
      </c>
      <c r="D21" s="345">
        <v>0.85</v>
      </c>
      <c r="E21" s="345">
        <v>0.85</v>
      </c>
    </row>
    <row r="22" spans="1:5" ht="39.75" customHeight="1" thickBot="1">
      <c r="A22" s="2121" t="s">
        <v>11</v>
      </c>
      <c r="B22" s="2122"/>
      <c r="C22" s="2122"/>
      <c r="D22" s="2122"/>
      <c r="E22" s="2123"/>
    </row>
    <row r="23" spans="1:5" ht="15" customHeight="1" thickBot="1">
      <c r="A23" s="2124" t="s">
        <v>12</v>
      </c>
      <c r="B23" s="2125"/>
      <c r="C23" s="2125"/>
      <c r="D23" s="2125"/>
      <c r="E23" s="2126"/>
    </row>
    <row r="24" spans="1:5" ht="18.75" customHeight="1" thickBot="1">
      <c r="A24" s="316" t="s">
        <v>13</v>
      </c>
      <c r="B24" s="1793" t="s">
        <v>540</v>
      </c>
      <c r="C24" s="1854"/>
      <c r="D24" s="1854"/>
      <c r="E24" s="1855"/>
    </row>
    <row r="25" spans="1:5" ht="34.5" customHeight="1" thickBot="1">
      <c r="A25" s="317" t="s">
        <v>14</v>
      </c>
      <c r="B25" s="1793" t="s">
        <v>2162</v>
      </c>
      <c r="C25" s="1794"/>
      <c r="D25" s="1794"/>
      <c r="E25" s="1795"/>
    </row>
    <row r="26" spans="1:5" ht="15" customHeight="1" thickBot="1">
      <c r="A26" s="317" t="s">
        <v>15</v>
      </c>
      <c r="B26" s="2127" t="s">
        <v>539</v>
      </c>
      <c r="C26" s="1854"/>
      <c r="D26" s="1854"/>
      <c r="E26" s="1855"/>
    </row>
    <row r="27" spans="1:5" ht="15" customHeight="1">
      <c r="A27" s="2104"/>
      <c r="B27" s="311">
        <v>2022</v>
      </c>
      <c r="C27" s="311">
        <v>2023</v>
      </c>
      <c r="D27" s="311">
        <v>2024</v>
      </c>
      <c r="E27" s="311">
        <v>2025</v>
      </c>
    </row>
    <row r="28" spans="1:5" ht="15" customHeight="1" thickBot="1">
      <c r="A28" s="2105"/>
      <c r="B28" s="312" t="s">
        <v>7</v>
      </c>
      <c r="C28" s="312" t="s">
        <v>8</v>
      </c>
      <c r="D28" s="312" t="s">
        <v>8</v>
      </c>
      <c r="E28" s="312" t="s">
        <v>8</v>
      </c>
    </row>
    <row r="29" spans="1:5" ht="15" customHeight="1" thickBot="1">
      <c r="A29" s="317" t="s">
        <v>16</v>
      </c>
      <c r="B29" s="246">
        <v>369</v>
      </c>
      <c r="C29" s="246">
        <v>600</v>
      </c>
      <c r="D29" s="246">
        <v>600</v>
      </c>
      <c r="E29" s="246">
        <v>600</v>
      </c>
    </row>
    <row r="30" spans="1:5" ht="15" customHeight="1" thickBot="1">
      <c r="A30" s="317" t="s">
        <v>17</v>
      </c>
      <c r="B30" s="246">
        <f>B59</f>
        <v>74082</v>
      </c>
      <c r="C30" s="246">
        <f t="shared" ref="C30:E30" si="0">C59</f>
        <v>112473</v>
      </c>
      <c r="D30" s="246">
        <f t="shared" si="0"/>
        <v>110473</v>
      </c>
      <c r="E30" s="246">
        <f t="shared" si="0"/>
        <v>110473</v>
      </c>
    </row>
    <row r="31" spans="1:5" ht="15" customHeight="1" thickBot="1">
      <c r="A31" s="317" t="s">
        <v>18</v>
      </c>
      <c r="B31" s="246">
        <v>115</v>
      </c>
      <c r="C31" s="246">
        <f t="shared" ref="C31:E31" si="1">C30/C29</f>
        <v>187.45500000000001</v>
      </c>
      <c r="D31" s="246">
        <f t="shared" si="1"/>
        <v>184.12166666666667</v>
      </c>
      <c r="E31" s="246">
        <f t="shared" si="1"/>
        <v>184.12166666666667</v>
      </c>
    </row>
    <row r="32" spans="1:5" ht="15" customHeight="1" thickBot="1">
      <c r="A32" s="317" t="s">
        <v>19</v>
      </c>
      <c r="B32" s="318" t="s">
        <v>20</v>
      </c>
      <c r="C32" s="319">
        <f>C29/B29-1</f>
        <v>0.62601626016260159</v>
      </c>
      <c r="D32" s="319">
        <f t="shared" ref="D32:E34" si="2">D29/C29-1</f>
        <v>0</v>
      </c>
      <c r="E32" s="319">
        <f t="shared" si="2"/>
        <v>0</v>
      </c>
    </row>
    <row r="33" spans="1:5" ht="15" customHeight="1" thickBot="1">
      <c r="A33" s="317" t="s">
        <v>21</v>
      </c>
      <c r="B33" s="318" t="s">
        <v>20</v>
      </c>
      <c r="C33" s="319">
        <f>C30/B30-1</f>
        <v>0.51822305013363579</v>
      </c>
      <c r="D33" s="319">
        <f t="shared" si="2"/>
        <v>-1.7782045468690222E-2</v>
      </c>
      <c r="E33" s="319">
        <f t="shared" si="2"/>
        <v>0</v>
      </c>
    </row>
    <row r="34" spans="1:5" ht="15" customHeight="1" thickBot="1">
      <c r="A34" s="317" t="s">
        <v>22</v>
      </c>
      <c r="B34" s="318" t="s">
        <v>20</v>
      </c>
      <c r="C34" s="319">
        <f>C31/B31-1</f>
        <v>0.6300434782608697</v>
      </c>
      <c r="D34" s="319">
        <f t="shared" si="2"/>
        <v>-1.7782045468690333E-2</v>
      </c>
      <c r="E34" s="319">
        <f t="shared" si="2"/>
        <v>0</v>
      </c>
    </row>
    <row r="35" spans="1:5" ht="15" customHeight="1" thickBot="1">
      <c r="A35" s="2128" t="s">
        <v>60</v>
      </c>
      <c r="B35" s="2129"/>
      <c r="C35" s="2129"/>
      <c r="D35" s="2129"/>
      <c r="E35" s="2130"/>
    </row>
    <row r="36" spans="1:5" ht="15" customHeight="1">
      <c r="A36" s="2104"/>
      <c r="B36" s="311">
        <v>2022</v>
      </c>
      <c r="C36" s="311">
        <v>2023</v>
      </c>
      <c r="D36" s="311">
        <v>2024</v>
      </c>
      <c r="E36" s="311">
        <v>2025</v>
      </c>
    </row>
    <row r="37" spans="1:5" ht="15" customHeight="1" thickBot="1">
      <c r="A37" s="2105"/>
      <c r="B37" s="312" t="s">
        <v>7</v>
      </c>
      <c r="C37" s="312" t="s">
        <v>8</v>
      </c>
      <c r="D37" s="312" t="s">
        <v>8</v>
      </c>
      <c r="E37" s="312" t="s">
        <v>8</v>
      </c>
    </row>
    <row r="38" spans="1:5" ht="15" customHeight="1" thickBot="1">
      <c r="A38" s="320" t="s">
        <v>23</v>
      </c>
      <c r="B38" s="184">
        <f>SUM(B39)</f>
        <v>60810</v>
      </c>
      <c r="C38" s="184">
        <f>SUM(C39)</f>
        <v>79902</v>
      </c>
      <c r="D38" s="184">
        <f>SUM(D39)</f>
        <v>79902</v>
      </c>
      <c r="E38" s="184">
        <f>SUM(E39)</f>
        <v>79902</v>
      </c>
    </row>
    <row r="39" spans="1:5" ht="15" customHeight="1" thickBot="1">
      <c r="A39" s="322" t="s">
        <v>135</v>
      </c>
      <c r="B39" s="185">
        <v>60810</v>
      </c>
      <c r="C39" s="185">
        <v>79902</v>
      </c>
      <c r="D39" s="185">
        <v>79902</v>
      </c>
      <c r="E39" s="185">
        <v>79902</v>
      </c>
    </row>
    <row r="40" spans="1:5" ht="15" customHeight="1" thickBot="1">
      <c r="A40" s="322" t="s">
        <v>136</v>
      </c>
      <c r="B40" s="185"/>
      <c r="C40" s="862"/>
      <c r="D40" s="862"/>
      <c r="E40" s="862"/>
    </row>
    <row r="41" spans="1:5" ht="22.5" customHeight="1" thickBot="1">
      <c r="A41" s="320" t="s">
        <v>24</v>
      </c>
      <c r="B41" s="184">
        <f>SUM(B42)</f>
        <v>9654</v>
      </c>
      <c r="C41" s="184">
        <f t="shared" ref="C41:E41" si="3">SUM(C42)</f>
        <v>12571</v>
      </c>
      <c r="D41" s="184">
        <f t="shared" si="3"/>
        <v>12571</v>
      </c>
      <c r="E41" s="184">
        <f t="shared" si="3"/>
        <v>12571</v>
      </c>
    </row>
    <row r="42" spans="1:5" ht="15" customHeight="1" thickBot="1">
      <c r="A42" s="322" t="s">
        <v>135</v>
      </c>
      <c r="B42" s="184">
        <v>9654</v>
      </c>
      <c r="C42" s="184">
        <v>12571</v>
      </c>
      <c r="D42" s="184">
        <v>12571</v>
      </c>
      <c r="E42" s="184">
        <v>12571</v>
      </c>
    </row>
    <row r="43" spans="1:5" ht="15" customHeight="1" thickBot="1">
      <c r="A43" s="322" t="s">
        <v>136</v>
      </c>
      <c r="B43" s="185"/>
      <c r="C43" s="184"/>
      <c r="D43" s="184"/>
      <c r="E43" s="184"/>
    </row>
    <row r="44" spans="1:5" ht="15" customHeight="1" thickBot="1">
      <c r="A44" s="320" t="s">
        <v>25</v>
      </c>
      <c r="B44" s="185">
        <f>SUM(B45)</f>
        <v>3268</v>
      </c>
      <c r="C44" s="185">
        <f>SUM(C45)</f>
        <v>20000</v>
      </c>
      <c r="D44" s="185">
        <f t="shared" ref="D44:E44" si="4">SUM(D45)</f>
        <v>18000</v>
      </c>
      <c r="E44" s="185">
        <f t="shared" si="4"/>
        <v>18000</v>
      </c>
    </row>
    <row r="45" spans="1:5" ht="15" customHeight="1" thickBot="1">
      <c r="A45" s="322" t="s">
        <v>135</v>
      </c>
      <c r="B45" s="185">
        <v>3268</v>
      </c>
      <c r="C45" s="184">
        <v>20000</v>
      </c>
      <c r="D45" s="184">
        <v>18000</v>
      </c>
      <c r="E45" s="184">
        <v>18000</v>
      </c>
    </row>
    <row r="46" spans="1:5" ht="15" customHeight="1" thickBot="1">
      <c r="A46" s="322" t="s">
        <v>136</v>
      </c>
      <c r="B46" s="185"/>
      <c r="C46" s="184"/>
      <c r="D46" s="184"/>
      <c r="E46" s="184"/>
    </row>
    <row r="47" spans="1:5" ht="15" customHeight="1" thickBot="1">
      <c r="A47" s="320" t="s">
        <v>26</v>
      </c>
      <c r="B47" s="185"/>
      <c r="C47" s="184"/>
      <c r="D47" s="184"/>
      <c r="E47" s="184"/>
    </row>
    <row r="48" spans="1:5" ht="15" customHeight="1" thickBot="1">
      <c r="A48" s="322" t="s">
        <v>135</v>
      </c>
      <c r="B48" s="185"/>
      <c r="C48" s="184"/>
      <c r="D48" s="184"/>
      <c r="E48" s="184"/>
    </row>
    <row r="49" spans="1:5" ht="15" customHeight="1" thickBot="1">
      <c r="A49" s="322" t="s">
        <v>136</v>
      </c>
      <c r="B49" s="185"/>
      <c r="C49" s="184"/>
      <c r="D49" s="184"/>
      <c r="E49" s="184"/>
    </row>
    <row r="50" spans="1:5" ht="15" customHeight="1" thickBot="1">
      <c r="A50" s="320" t="s">
        <v>27</v>
      </c>
      <c r="B50" s="185"/>
      <c r="C50" s="184"/>
      <c r="D50" s="184"/>
      <c r="E50" s="184"/>
    </row>
    <row r="51" spans="1:5" ht="15" customHeight="1" thickBot="1">
      <c r="A51" s="322" t="s">
        <v>135</v>
      </c>
      <c r="B51" s="185"/>
      <c r="C51" s="184"/>
      <c r="D51" s="184"/>
      <c r="E51" s="184"/>
    </row>
    <row r="52" spans="1:5" ht="15" customHeight="1" thickBot="1">
      <c r="A52" s="322" t="s">
        <v>136</v>
      </c>
      <c r="B52" s="185"/>
      <c r="C52" s="184"/>
      <c r="D52" s="184"/>
      <c r="E52" s="184"/>
    </row>
    <row r="53" spans="1:5" ht="15" customHeight="1" thickBot="1">
      <c r="A53" s="320" t="s">
        <v>28</v>
      </c>
      <c r="B53" s="185">
        <v>0</v>
      </c>
      <c r="C53" s="184">
        <v>0</v>
      </c>
      <c r="D53" s="184">
        <v>0</v>
      </c>
      <c r="E53" s="184">
        <v>0</v>
      </c>
    </row>
    <row r="54" spans="1:5" ht="15" customHeight="1" thickBot="1">
      <c r="A54" s="322" t="s">
        <v>135</v>
      </c>
      <c r="B54" s="185"/>
      <c r="C54" s="184"/>
      <c r="D54" s="184"/>
      <c r="E54" s="184"/>
    </row>
    <row r="55" spans="1:5" ht="15" customHeight="1" thickBot="1">
      <c r="A55" s="322" t="s">
        <v>136</v>
      </c>
      <c r="B55" s="185"/>
      <c r="C55" s="184"/>
      <c r="D55" s="184"/>
      <c r="E55" s="184"/>
    </row>
    <row r="56" spans="1:5" ht="24.75" customHeight="1" thickBot="1">
      <c r="A56" s="320" t="s">
        <v>29</v>
      </c>
      <c r="B56" s="185">
        <f>SUM(B57+B58)</f>
        <v>350</v>
      </c>
      <c r="C56" s="184">
        <v>0</v>
      </c>
      <c r="D56" s="184">
        <v>0</v>
      </c>
      <c r="E56" s="184">
        <v>0</v>
      </c>
    </row>
    <row r="57" spans="1:5" ht="15" customHeight="1" thickBot="1">
      <c r="A57" s="322" t="s">
        <v>135</v>
      </c>
      <c r="B57" s="185">
        <v>200</v>
      </c>
      <c r="C57" s="863"/>
      <c r="D57" s="863"/>
      <c r="E57" s="863"/>
    </row>
    <row r="58" spans="1:5" ht="15" customHeight="1" thickBot="1">
      <c r="A58" s="322" t="s">
        <v>136</v>
      </c>
      <c r="B58" s="185">
        <v>150</v>
      </c>
      <c r="C58" s="864"/>
      <c r="D58" s="863"/>
      <c r="E58" s="863"/>
    </row>
    <row r="59" spans="1:5" ht="15" customHeight="1" thickBot="1">
      <c r="A59" s="324" t="s">
        <v>30</v>
      </c>
      <c r="B59" s="185">
        <f>B56+B53+B50+B47+B44+B41+B38</f>
        <v>74082</v>
      </c>
      <c r="C59" s="185">
        <f>C56+C53+C50+C47+C44+C41+C38</f>
        <v>112473</v>
      </c>
      <c r="D59" s="185">
        <f>D56+D53+D50+D47+D44+D41+D38</f>
        <v>110473</v>
      </c>
      <c r="E59" s="185">
        <f>E56+E53+E50+E47+E44+E41+E38</f>
        <v>110473</v>
      </c>
    </row>
    <row r="60" spans="1:5" ht="15" customHeight="1" thickBot="1">
      <c r="A60" s="325" t="s">
        <v>31</v>
      </c>
      <c r="B60" s="865">
        <f>IF(B59-B30=0,0,"Error")</f>
        <v>0</v>
      </c>
      <c r="C60" s="865">
        <f>IF(C59-C30=0,0,"Error")</f>
        <v>0</v>
      </c>
      <c r="D60" s="865">
        <f>IF(D59-D30=0,0,"Error")</f>
        <v>0</v>
      </c>
      <c r="E60" s="865">
        <f>IF(E59-E30=0,0,"Error")</f>
        <v>0</v>
      </c>
    </row>
    <row r="61" spans="1:5" ht="23.25" customHeight="1" thickBot="1">
      <c r="A61" s="866" t="s">
        <v>62</v>
      </c>
      <c r="B61" s="2127" t="s">
        <v>538</v>
      </c>
      <c r="C61" s="1854"/>
      <c r="D61" s="1854"/>
      <c r="E61" s="1855"/>
    </row>
    <row r="62" spans="1:5" ht="30.75" customHeight="1" thickBot="1">
      <c r="A62" s="317" t="s">
        <v>14</v>
      </c>
      <c r="B62" s="1793" t="s">
        <v>2163</v>
      </c>
      <c r="C62" s="1794"/>
      <c r="D62" s="1794"/>
      <c r="E62" s="1795"/>
    </row>
    <row r="63" spans="1:5" ht="15" customHeight="1" thickBot="1">
      <c r="A63" s="317" t="s">
        <v>15</v>
      </c>
      <c r="B63" s="2127" t="s">
        <v>537</v>
      </c>
      <c r="C63" s="1854"/>
      <c r="D63" s="1854"/>
      <c r="E63" s="1855"/>
    </row>
    <row r="64" spans="1:5" ht="15" customHeight="1">
      <c r="A64" s="2104"/>
      <c r="B64" s="311">
        <v>2022</v>
      </c>
      <c r="C64" s="311">
        <v>2023</v>
      </c>
      <c r="D64" s="311">
        <v>2024</v>
      </c>
      <c r="E64" s="311">
        <v>2025</v>
      </c>
    </row>
    <row r="65" spans="1:5" ht="15" customHeight="1" thickBot="1">
      <c r="A65" s="2105"/>
      <c r="B65" s="312" t="s">
        <v>7</v>
      </c>
      <c r="C65" s="312" t="s">
        <v>8</v>
      </c>
      <c r="D65" s="312" t="s">
        <v>8</v>
      </c>
      <c r="E65" s="312" t="s">
        <v>8</v>
      </c>
    </row>
    <row r="66" spans="1:5" ht="15" customHeight="1" thickBot="1">
      <c r="A66" s="317" t="s">
        <v>16</v>
      </c>
      <c r="B66" s="306">
        <v>308</v>
      </c>
      <c r="C66" s="306">
        <v>400</v>
      </c>
      <c r="D66" s="306">
        <v>400</v>
      </c>
      <c r="E66" s="306">
        <v>400</v>
      </c>
    </row>
    <row r="67" spans="1:5" ht="15" customHeight="1" thickBot="1">
      <c r="A67" s="317" t="s">
        <v>17</v>
      </c>
      <c r="B67" s="246">
        <f t="shared" ref="B67:E67" si="5">B96</f>
        <v>2689</v>
      </c>
      <c r="C67" s="246">
        <f t="shared" si="5"/>
        <v>14000</v>
      </c>
      <c r="D67" s="246">
        <f t="shared" si="5"/>
        <v>12448</v>
      </c>
      <c r="E67" s="246">
        <f t="shared" si="5"/>
        <v>12448</v>
      </c>
    </row>
    <row r="68" spans="1:5" ht="15" customHeight="1" thickBot="1">
      <c r="A68" s="317" t="s">
        <v>18</v>
      </c>
      <c r="B68" s="246">
        <f>B67/B66</f>
        <v>8.7305194805194812</v>
      </c>
      <c r="C68" s="246">
        <v>10</v>
      </c>
      <c r="D68" s="246">
        <f>D67/D66</f>
        <v>31.12</v>
      </c>
      <c r="E68" s="246">
        <f>E67/E66</f>
        <v>31.12</v>
      </c>
    </row>
    <row r="69" spans="1:5" ht="15" customHeight="1" thickBot="1">
      <c r="A69" s="317" t="s">
        <v>19</v>
      </c>
      <c r="B69" s="318"/>
      <c r="C69" s="319">
        <f>C66/B66-1</f>
        <v>0.29870129870129869</v>
      </c>
      <c r="D69" s="319">
        <f>D66/C66-1</f>
        <v>0</v>
      </c>
      <c r="E69" s="319">
        <f>E66/D66-1</f>
        <v>0</v>
      </c>
    </row>
    <row r="70" spans="1:5" ht="15" customHeight="1" thickBot="1">
      <c r="A70" s="317" t="s">
        <v>21</v>
      </c>
      <c r="B70" s="318"/>
      <c r="C70" s="319">
        <f>C67/B67-1</f>
        <v>4.2063964298995913</v>
      </c>
      <c r="D70" s="319">
        <f t="shared" ref="D70:E71" si="6">D67/C67-1</f>
        <v>-0.11085714285714288</v>
      </c>
      <c r="E70" s="319">
        <f t="shared" si="6"/>
        <v>0</v>
      </c>
    </row>
    <row r="71" spans="1:5" ht="15" customHeight="1" thickBot="1">
      <c r="A71" s="317" t="s">
        <v>22</v>
      </c>
      <c r="B71" s="318"/>
      <c r="C71" s="319">
        <f>C68/B68-1</f>
        <v>0.14540721457790995</v>
      </c>
      <c r="D71" s="319">
        <f t="shared" si="6"/>
        <v>2.1120000000000001</v>
      </c>
      <c r="E71" s="319">
        <f t="shared" si="6"/>
        <v>0</v>
      </c>
    </row>
    <row r="72" spans="1:5" ht="15" customHeight="1" thickBot="1">
      <c r="A72" s="2128" t="s">
        <v>91</v>
      </c>
      <c r="B72" s="2129"/>
      <c r="C72" s="2129"/>
      <c r="D72" s="2129"/>
      <c r="E72" s="2130"/>
    </row>
    <row r="73" spans="1:5" ht="15" customHeight="1">
      <c r="A73" s="2104"/>
      <c r="B73" s="311">
        <v>2022</v>
      </c>
      <c r="C73" s="311">
        <v>2023</v>
      </c>
      <c r="D73" s="311">
        <v>2024</v>
      </c>
      <c r="E73" s="311">
        <v>2025</v>
      </c>
    </row>
    <row r="74" spans="1:5" ht="15" customHeight="1" thickBot="1">
      <c r="A74" s="2105"/>
      <c r="B74" s="312" t="s">
        <v>7</v>
      </c>
      <c r="C74" s="312" t="s">
        <v>8</v>
      </c>
      <c r="D74" s="312" t="s">
        <v>8</v>
      </c>
      <c r="E74" s="312" t="s">
        <v>8</v>
      </c>
    </row>
    <row r="75" spans="1:5" ht="15" customHeight="1" thickBot="1">
      <c r="A75" s="320" t="s">
        <v>23</v>
      </c>
      <c r="B75" s="184">
        <v>0</v>
      </c>
      <c r="C75" s="184">
        <v>0</v>
      </c>
      <c r="D75" s="184">
        <v>0</v>
      </c>
      <c r="E75" s="184">
        <v>0</v>
      </c>
    </row>
    <row r="76" spans="1:5" ht="15" customHeight="1" thickBot="1">
      <c r="A76" s="322" t="s">
        <v>135</v>
      </c>
      <c r="B76" s="185"/>
      <c r="C76" s="862"/>
      <c r="D76" s="862"/>
      <c r="E76" s="862"/>
    </row>
    <row r="77" spans="1:5" ht="15" customHeight="1" thickBot="1">
      <c r="A77" s="322" t="s">
        <v>136</v>
      </c>
      <c r="B77" s="185"/>
      <c r="C77" s="862"/>
      <c r="D77" s="862"/>
      <c r="E77" s="862"/>
    </row>
    <row r="78" spans="1:5" ht="23.25" customHeight="1" thickBot="1">
      <c r="A78" s="320" t="s">
        <v>24</v>
      </c>
      <c r="B78" s="184">
        <v>0</v>
      </c>
      <c r="C78" s="184">
        <v>0</v>
      </c>
      <c r="D78" s="184">
        <v>0</v>
      </c>
      <c r="E78" s="184">
        <v>0</v>
      </c>
    </row>
    <row r="79" spans="1:5" ht="15" customHeight="1" thickBot="1">
      <c r="A79" s="322" t="s">
        <v>135</v>
      </c>
      <c r="B79" s="185"/>
      <c r="C79" s="184"/>
      <c r="D79" s="184"/>
      <c r="E79" s="184"/>
    </row>
    <row r="80" spans="1:5" ht="15" customHeight="1" thickBot="1">
      <c r="A80" s="322" t="s">
        <v>136</v>
      </c>
      <c r="B80" s="185"/>
      <c r="C80" s="184"/>
      <c r="D80" s="184"/>
      <c r="E80" s="184"/>
    </row>
    <row r="81" spans="1:5" ht="15" customHeight="1" thickBot="1">
      <c r="A81" s="320" t="s">
        <v>25</v>
      </c>
      <c r="B81" s="185">
        <f>B82</f>
        <v>2689</v>
      </c>
      <c r="C81" s="185">
        <f t="shared" ref="C81:E81" si="7">C82</f>
        <v>14000</v>
      </c>
      <c r="D81" s="185">
        <f t="shared" si="7"/>
        <v>12448</v>
      </c>
      <c r="E81" s="185">
        <f t="shared" si="7"/>
        <v>12448</v>
      </c>
    </row>
    <row r="82" spans="1:5" ht="15" customHeight="1" thickBot="1">
      <c r="A82" s="322" t="s">
        <v>135</v>
      </c>
      <c r="B82" s="185">
        <v>2689</v>
      </c>
      <c r="C82" s="185">
        <v>14000</v>
      </c>
      <c r="D82" s="185">
        <v>12448</v>
      </c>
      <c r="E82" s="185">
        <v>12448</v>
      </c>
    </row>
    <row r="83" spans="1:5" ht="15" customHeight="1" thickBot="1">
      <c r="A83" s="322" t="s">
        <v>136</v>
      </c>
      <c r="B83" s="185"/>
      <c r="C83" s="184"/>
      <c r="D83" s="184"/>
      <c r="E83" s="184"/>
    </row>
    <row r="84" spans="1:5" ht="15" customHeight="1" thickBot="1">
      <c r="A84" s="320" t="s">
        <v>26</v>
      </c>
      <c r="B84" s="185"/>
      <c r="C84" s="184"/>
      <c r="D84" s="184"/>
      <c r="E84" s="184"/>
    </row>
    <row r="85" spans="1:5" ht="15" customHeight="1" thickBot="1">
      <c r="A85" s="322" t="s">
        <v>135</v>
      </c>
      <c r="B85" s="185"/>
      <c r="C85" s="184"/>
      <c r="D85" s="184"/>
      <c r="E85" s="184"/>
    </row>
    <row r="86" spans="1:5" ht="15" customHeight="1" thickBot="1">
      <c r="A86" s="322" t="s">
        <v>136</v>
      </c>
      <c r="B86" s="185"/>
      <c r="C86" s="184"/>
      <c r="D86" s="184"/>
      <c r="E86" s="184"/>
    </row>
    <row r="87" spans="1:5" ht="15" customHeight="1" thickBot="1">
      <c r="A87" s="320" t="s">
        <v>27</v>
      </c>
      <c r="B87" s="185"/>
      <c r="C87" s="184"/>
      <c r="D87" s="184"/>
      <c r="E87" s="184"/>
    </row>
    <row r="88" spans="1:5" ht="15" customHeight="1" thickBot="1">
      <c r="A88" s="322" t="s">
        <v>135</v>
      </c>
      <c r="B88" s="185"/>
      <c r="C88" s="184"/>
      <c r="D88" s="184"/>
      <c r="E88" s="184"/>
    </row>
    <row r="89" spans="1:5" ht="15" customHeight="1" thickBot="1">
      <c r="A89" s="322" t="s">
        <v>136</v>
      </c>
      <c r="B89" s="185"/>
      <c r="C89" s="184"/>
      <c r="D89" s="184"/>
      <c r="E89" s="184"/>
    </row>
    <row r="90" spans="1:5" ht="15" customHeight="1" thickBot="1">
      <c r="A90" s="320" t="s">
        <v>28</v>
      </c>
      <c r="B90" s="185">
        <v>0</v>
      </c>
      <c r="C90" s="184">
        <v>0</v>
      </c>
      <c r="D90" s="184">
        <v>0</v>
      </c>
      <c r="E90" s="184">
        <v>0</v>
      </c>
    </row>
    <row r="91" spans="1:5" ht="15" customHeight="1" thickBot="1">
      <c r="A91" s="322" t="s">
        <v>135</v>
      </c>
      <c r="B91" s="185"/>
      <c r="C91" s="184"/>
      <c r="D91" s="184"/>
      <c r="E91" s="184"/>
    </row>
    <row r="92" spans="1:5" ht="15" customHeight="1" thickBot="1">
      <c r="A92" s="322" t="s">
        <v>136</v>
      </c>
      <c r="B92" s="185"/>
      <c r="C92" s="184"/>
      <c r="D92" s="184"/>
      <c r="E92" s="184"/>
    </row>
    <row r="93" spans="1:5" ht="15" customHeight="1" thickBot="1">
      <c r="A93" s="320" t="s">
        <v>29</v>
      </c>
      <c r="B93" s="185"/>
      <c r="C93" s="184"/>
      <c r="D93" s="184"/>
      <c r="E93" s="184"/>
    </row>
    <row r="94" spans="1:5" ht="15" customHeight="1" thickBot="1">
      <c r="A94" s="322" t="s">
        <v>135</v>
      </c>
      <c r="B94" s="185"/>
      <c r="C94" s="184"/>
      <c r="D94" s="184"/>
      <c r="E94" s="184"/>
    </row>
    <row r="95" spans="1:5" ht="15" customHeight="1" thickBot="1">
      <c r="A95" s="322" t="s">
        <v>136</v>
      </c>
      <c r="B95" s="185"/>
      <c r="C95" s="184"/>
      <c r="D95" s="184"/>
      <c r="E95" s="184"/>
    </row>
    <row r="96" spans="1:5" ht="15" customHeight="1" thickBot="1">
      <c r="A96" s="326" t="s">
        <v>33</v>
      </c>
      <c r="B96" s="185">
        <f>B93+B90+B87+B84+B81+B78+B75</f>
        <v>2689</v>
      </c>
      <c r="C96" s="185">
        <f>C93+C90+C87+C84+C81+C78+C75</f>
        <v>14000</v>
      </c>
      <c r="D96" s="185">
        <f t="shared" ref="D96:E96" si="8">D93+D90+D87+D84+D81+D78+D75</f>
        <v>12448</v>
      </c>
      <c r="E96" s="185">
        <f t="shared" si="8"/>
        <v>12448</v>
      </c>
    </row>
    <row r="97" spans="1:5" ht="15" customHeight="1" thickBot="1">
      <c r="A97" s="327" t="s">
        <v>31</v>
      </c>
      <c r="B97" s="865">
        <f>IF(B96-B67=0,0,"Error")</f>
        <v>0</v>
      </c>
      <c r="C97" s="865">
        <f>IF(C96-C67=0,0,"Error")</f>
        <v>0</v>
      </c>
      <c r="D97" s="865">
        <f>IF(D96-D67=0,0,"Error")</f>
        <v>0</v>
      </c>
      <c r="E97" s="865">
        <f>IF(E96-E67=0,0,"Error")</f>
        <v>0</v>
      </c>
    </row>
    <row r="98" spans="1:5" ht="15" customHeight="1" thickBot="1">
      <c r="A98" s="867" t="s">
        <v>34</v>
      </c>
      <c r="B98" s="1793" t="s">
        <v>536</v>
      </c>
      <c r="C98" s="1854"/>
      <c r="D98" s="1854"/>
      <c r="E98" s="1855"/>
    </row>
    <row r="99" spans="1:5" ht="27" customHeight="1" thickBot="1">
      <c r="A99" s="317" t="s">
        <v>14</v>
      </c>
      <c r="B99" s="1793" t="s">
        <v>2164</v>
      </c>
      <c r="C99" s="1794"/>
      <c r="D99" s="1794"/>
      <c r="E99" s="1795"/>
    </row>
    <row r="100" spans="1:5" ht="15" customHeight="1" thickBot="1">
      <c r="A100" s="317" t="s">
        <v>15</v>
      </c>
      <c r="B100" s="2127" t="s">
        <v>535</v>
      </c>
      <c r="C100" s="1854"/>
      <c r="D100" s="1854"/>
      <c r="E100" s="1855"/>
    </row>
    <row r="101" spans="1:5" ht="15" customHeight="1">
      <c r="A101" s="2104"/>
      <c r="B101" s="311">
        <v>2022</v>
      </c>
      <c r="C101" s="311">
        <v>2023</v>
      </c>
      <c r="D101" s="311">
        <v>2024</v>
      </c>
      <c r="E101" s="311">
        <v>2025</v>
      </c>
    </row>
    <row r="102" spans="1:5" ht="15" customHeight="1" thickBot="1">
      <c r="A102" s="2105"/>
      <c r="B102" s="312" t="s">
        <v>7</v>
      </c>
      <c r="C102" s="312" t="s">
        <v>8</v>
      </c>
      <c r="D102" s="312" t="s">
        <v>8</v>
      </c>
      <c r="E102" s="312" t="s">
        <v>8</v>
      </c>
    </row>
    <row r="103" spans="1:5" ht="15" customHeight="1" thickBot="1">
      <c r="A103" s="317" t="s">
        <v>16</v>
      </c>
      <c r="B103" s="306">
        <v>16</v>
      </c>
      <c r="C103" s="306">
        <v>39</v>
      </c>
      <c r="D103" s="306">
        <v>38</v>
      </c>
      <c r="E103" s="306">
        <v>38</v>
      </c>
    </row>
    <row r="104" spans="1:5" ht="15" customHeight="1" thickBot="1">
      <c r="A104" s="317" t="s">
        <v>17</v>
      </c>
      <c r="B104" s="246">
        <f>B133</f>
        <v>27198</v>
      </c>
      <c r="C104" s="246">
        <f t="shared" ref="C104:E104" si="9">C133</f>
        <v>28900</v>
      </c>
      <c r="D104" s="246">
        <f t="shared" si="9"/>
        <v>26900</v>
      </c>
      <c r="E104" s="246">
        <f t="shared" si="9"/>
        <v>26900</v>
      </c>
    </row>
    <row r="105" spans="1:5" ht="15" customHeight="1" thickBot="1">
      <c r="A105" s="317" t="s">
        <v>18</v>
      </c>
      <c r="B105" s="246">
        <f>B104/B103</f>
        <v>1699.875</v>
      </c>
      <c r="C105" s="246">
        <f t="shared" ref="C105:E105" si="10">C104/C103</f>
        <v>741.02564102564099</v>
      </c>
      <c r="D105" s="246">
        <f t="shared" si="10"/>
        <v>707.89473684210532</v>
      </c>
      <c r="E105" s="246">
        <f t="shared" si="10"/>
        <v>707.89473684210532</v>
      </c>
    </row>
    <row r="106" spans="1:5" ht="15" customHeight="1" thickBot="1">
      <c r="A106" s="317" t="s">
        <v>19</v>
      </c>
      <c r="B106" s="318" t="s">
        <v>20</v>
      </c>
      <c r="C106" s="319">
        <f>C103/B103-1</f>
        <v>1.4375</v>
      </c>
      <c r="D106" s="319">
        <f t="shared" ref="D106:E108" si="11">D103/C103-1</f>
        <v>-2.5641025641025661E-2</v>
      </c>
      <c r="E106" s="319">
        <f t="shared" si="11"/>
        <v>0</v>
      </c>
    </row>
    <row r="107" spans="1:5" ht="15" customHeight="1" thickBot="1">
      <c r="A107" s="317" t="s">
        <v>21</v>
      </c>
      <c r="B107" s="318" t="s">
        <v>20</v>
      </c>
      <c r="C107" s="319">
        <f>C104/B104-1</f>
        <v>6.2578130744907812E-2</v>
      </c>
      <c r="D107" s="319">
        <f t="shared" si="11"/>
        <v>-6.9204152249134898E-2</v>
      </c>
      <c r="E107" s="319">
        <f t="shared" si="11"/>
        <v>0</v>
      </c>
    </row>
    <row r="108" spans="1:5" ht="15" customHeight="1" thickBot="1">
      <c r="A108" s="317" t="s">
        <v>22</v>
      </c>
      <c r="B108" s="318" t="s">
        <v>20</v>
      </c>
      <c r="C108" s="319">
        <f>C105/B105-1</f>
        <v>-0.56407051046362766</v>
      </c>
      <c r="D108" s="319">
        <f t="shared" si="11"/>
        <v>-4.4709524676743606E-2</v>
      </c>
      <c r="E108" s="319">
        <f t="shared" si="11"/>
        <v>0</v>
      </c>
    </row>
    <row r="109" spans="1:5" ht="15" customHeight="1" thickBot="1">
      <c r="A109" s="2128" t="s">
        <v>92</v>
      </c>
      <c r="B109" s="2129"/>
      <c r="C109" s="2129"/>
      <c r="D109" s="2129"/>
      <c r="E109" s="2130"/>
    </row>
    <row r="110" spans="1:5" ht="15" customHeight="1">
      <c r="A110" s="2104"/>
      <c r="B110" s="311">
        <v>2022</v>
      </c>
      <c r="C110" s="311">
        <v>2023</v>
      </c>
      <c r="D110" s="311">
        <v>2024</v>
      </c>
      <c r="E110" s="311">
        <v>2025</v>
      </c>
    </row>
    <row r="111" spans="1:5" ht="15" customHeight="1" thickBot="1">
      <c r="A111" s="2105"/>
      <c r="B111" s="312" t="s">
        <v>7</v>
      </c>
      <c r="C111" s="312" t="s">
        <v>8</v>
      </c>
      <c r="D111" s="312" t="s">
        <v>8</v>
      </c>
      <c r="E111" s="312" t="s">
        <v>8</v>
      </c>
    </row>
    <row r="112" spans="1:5" ht="15" customHeight="1" thickBot="1">
      <c r="A112" s="320" t="s">
        <v>23</v>
      </c>
      <c r="B112" s="184">
        <v>0</v>
      </c>
      <c r="C112" s="184">
        <v>0</v>
      </c>
      <c r="D112" s="184">
        <v>0</v>
      </c>
      <c r="E112" s="184">
        <v>0</v>
      </c>
    </row>
    <row r="113" spans="1:5" ht="15" customHeight="1" thickBot="1">
      <c r="A113" s="322" t="s">
        <v>135</v>
      </c>
      <c r="B113" s="185"/>
      <c r="C113" s="868"/>
      <c r="D113" s="868"/>
      <c r="E113" s="868"/>
    </row>
    <row r="114" spans="1:5" ht="15" customHeight="1" thickBot="1">
      <c r="A114" s="322" t="s">
        <v>136</v>
      </c>
      <c r="B114" s="185"/>
      <c r="C114" s="862"/>
      <c r="D114" s="862"/>
      <c r="E114" s="862"/>
    </row>
    <row r="115" spans="1:5" ht="15" customHeight="1" thickBot="1">
      <c r="A115" s="320" t="s">
        <v>24</v>
      </c>
      <c r="B115" s="184">
        <v>0</v>
      </c>
      <c r="C115" s="184">
        <v>0</v>
      </c>
      <c r="D115" s="184">
        <v>0</v>
      </c>
      <c r="E115" s="184">
        <v>0</v>
      </c>
    </row>
    <row r="116" spans="1:5" ht="15" customHeight="1" thickBot="1">
      <c r="A116" s="322" t="s">
        <v>135</v>
      </c>
      <c r="B116" s="185"/>
      <c r="C116" s="184"/>
      <c r="D116" s="184"/>
      <c r="E116" s="184"/>
    </row>
    <row r="117" spans="1:5" ht="15" customHeight="1" thickBot="1">
      <c r="A117" s="322" t="s">
        <v>136</v>
      </c>
      <c r="B117" s="185"/>
      <c r="C117" s="184"/>
      <c r="D117" s="184"/>
      <c r="E117" s="184"/>
    </row>
    <row r="118" spans="1:5" ht="15" customHeight="1" thickBot="1">
      <c r="A118" s="320" t="s">
        <v>25</v>
      </c>
      <c r="B118" s="185">
        <f>B119</f>
        <v>5298</v>
      </c>
      <c r="C118" s="185">
        <f t="shared" ref="C118:E118" si="12">C119</f>
        <v>7000</v>
      </c>
      <c r="D118" s="185">
        <f t="shared" si="12"/>
        <v>5000</v>
      </c>
      <c r="E118" s="185">
        <f t="shared" si="12"/>
        <v>5000</v>
      </c>
    </row>
    <row r="119" spans="1:5" ht="15" customHeight="1" thickBot="1">
      <c r="A119" s="322" t="s">
        <v>135</v>
      </c>
      <c r="B119" s="185">
        <v>5298</v>
      </c>
      <c r="C119" s="185">
        <v>7000</v>
      </c>
      <c r="D119" s="185">
        <v>5000</v>
      </c>
      <c r="E119" s="185">
        <v>5000</v>
      </c>
    </row>
    <row r="120" spans="1:5" ht="15" customHeight="1" thickBot="1">
      <c r="A120" s="322" t="s">
        <v>136</v>
      </c>
      <c r="B120" s="185"/>
      <c r="C120" s="184"/>
      <c r="D120" s="184"/>
      <c r="E120" s="184"/>
    </row>
    <row r="121" spans="1:5" ht="15" customHeight="1" thickBot="1">
      <c r="A121" s="320" t="s">
        <v>26</v>
      </c>
      <c r="B121" s="185"/>
      <c r="C121" s="184"/>
      <c r="D121" s="184"/>
      <c r="E121" s="184"/>
    </row>
    <row r="122" spans="1:5" ht="15" customHeight="1" thickBot="1">
      <c r="A122" s="322" t="s">
        <v>135</v>
      </c>
      <c r="B122" s="185"/>
      <c r="C122" s="184"/>
      <c r="D122" s="184"/>
      <c r="E122" s="184"/>
    </row>
    <row r="123" spans="1:5" ht="15" customHeight="1" thickBot="1">
      <c r="A123" s="322" t="s">
        <v>136</v>
      </c>
      <c r="B123" s="185"/>
      <c r="C123" s="184"/>
      <c r="D123" s="184"/>
      <c r="E123" s="184"/>
    </row>
    <row r="124" spans="1:5" ht="15" customHeight="1" thickBot="1">
      <c r="A124" s="320" t="s">
        <v>27</v>
      </c>
      <c r="B124" s="185"/>
      <c r="C124" s="184"/>
      <c r="D124" s="184"/>
      <c r="E124" s="184"/>
    </row>
    <row r="125" spans="1:5" ht="15" customHeight="1" thickBot="1">
      <c r="A125" s="322" t="s">
        <v>135</v>
      </c>
      <c r="B125" s="185"/>
      <c r="C125" s="184"/>
      <c r="D125" s="184"/>
      <c r="E125" s="184"/>
    </row>
    <row r="126" spans="1:5" ht="15" customHeight="1" thickBot="1">
      <c r="A126" s="322" t="s">
        <v>136</v>
      </c>
      <c r="B126" s="185"/>
      <c r="C126" s="184"/>
      <c r="D126" s="184"/>
      <c r="E126" s="184"/>
    </row>
    <row r="127" spans="1:5" ht="15" customHeight="1" thickBot="1">
      <c r="A127" s="320" t="s">
        <v>28</v>
      </c>
      <c r="B127" s="185">
        <f>SUM(B128:B129)</f>
        <v>21900</v>
      </c>
      <c r="C127" s="184">
        <f>SUM(C128)</f>
        <v>21900</v>
      </c>
      <c r="D127" s="184">
        <f t="shared" ref="D127:E127" si="13">SUM(D128)</f>
        <v>21900</v>
      </c>
      <c r="E127" s="184">
        <f t="shared" si="13"/>
        <v>21900</v>
      </c>
    </row>
    <row r="128" spans="1:5" ht="15" customHeight="1" thickBot="1">
      <c r="A128" s="322" t="s">
        <v>135</v>
      </c>
      <c r="B128" s="185">
        <v>21900</v>
      </c>
      <c r="C128" s="185">
        <v>21900</v>
      </c>
      <c r="D128" s="185">
        <v>21900</v>
      </c>
      <c r="E128" s="185">
        <v>21900</v>
      </c>
    </row>
    <row r="129" spans="1:5" ht="15" customHeight="1" thickBot="1">
      <c r="A129" s="322" t="s">
        <v>136</v>
      </c>
      <c r="B129" s="185"/>
      <c r="C129" s="184"/>
      <c r="D129" s="184"/>
      <c r="E129" s="184"/>
    </row>
    <row r="130" spans="1:5" ht="21" customHeight="1" thickBot="1">
      <c r="A130" s="320" t="s">
        <v>29</v>
      </c>
      <c r="B130" s="185">
        <f>SUM(B131:B132)</f>
        <v>0</v>
      </c>
      <c r="C130" s="185">
        <f t="shared" ref="C130:E130" si="14">SUM(C131:C132)</f>
        <v>0</v>
      </c>
      <c r="D130" s="185">
        <f t="shared" si="14"/>
        <v>0</v>
      </c>
      <c r="E130" s="185">
        <f t="shared" si="14"/>
        <v>0</v>
      </c>
    </row>
    <row r="131" spans="1:5" ht="15" customHeight="1" thickBot="1">
      <c r="A131" s="322" t="s">
        <v>135</v>
      </c>
      <c r="B131" s="185"/>
      <c r="C131" s="863"/>
      <c r="D131" s="863"/>
      <c r="E131" s="863"/>
    </row>
    <row r="132" spans="1:5" ht="15" customHeight="1" thickBot="1">
      <c r="A132" s="322" t="s">
        <v>136</v>
      </c>
      <c r="B132" s="185"/>
      <c r="C132" s="864"/>
      <c r="D132" s="863"/>
      <c r="E132" s="863"/>
    </row>
    <row r="133" spans="1:5" ht="15" customHeight="1" thickBot="1">
      <c r="A133" s="324" t="s">
        <v>35</v>
      </c>
      <c r="B133" s="185">
        <f>B130+B127+B124+B121+B118+B115+B112</f>
        <v>27198</v>
      </c>
      <c r="C133" s="185">
        <f t="shared" ref="C133:E133" si="15">C130+C127+C124+C121+C118+C115+C112</f>
        <v>28900</v>
      </c>
      <c r="D133" s="185">
        <f t="shared" si="15"/>
        <v>26900</v>
      </c>
      <c r="E133" s="185">
        <f t="shared" si="15"/>
        <v>26900</v>
      </c>
    </row>
    <row r="134" spans="1:5" ht="15" customHeight="1" thickBot="1">
      <c r="A134" s="327" t="s">
        <v>31</v>
      </c>
      <c r="B134" s="865">
        <f>IF(B133-B104=0,0,"Error")</f>
        <v>0</v>
      </c>
      <c r="C134" s="865">
        <f>IF(C133-C104=0,0,"Error")</f>
        <v>0</v>
      </c>
      <c r="D134" s="865">
        <f>IF(D133-D104=0,0,"Error")</f>
        <v>0</v>
      </c>
      <c r="E134" s="865">
        <f>IF(E133-E104=0,0,"Error")</f>
        <v>0</v>
      </c>
    </row>
    <row r="135" spans="1:5" ht="15" customHeight="1" thickBot="1">
      <c r="A135" s="867" t="s">
        <v>36</v>
      </c>
      <c r="B135" s="1793" t="s">
        <v>534</v>
      </c>
      <c r="C135" s="1854"/>
      <c r="D135" s="1854"/>
      <c r="E135" s="1855"/>
    </row>
    <row r="136" spans="1:5" ht="26.25" customHeight="1" thickBot="1">
      <c r="A136" s="317" t="s">
        <v>14</v>
      </c>
      <c r="B136" s="1793" t="s">
        <v>533</v>
      </c>
      <c r="C136" s="1794"/>
      <c r="D136" s="1794"/>
      <c r="E136" s="1795"/>
    </row>
    <row r="137" spans="1:5" ht="15" customHeight="1" thickBot="1">
      <c r="A137" s="317" t="s">
        <v>15</v>
      </c>
      <c r="B137" s="2127" t="s">
        <v>532</v>
      </c>
      <c r="C137" s="1854"/>
      <c r="D137" s="1854"/>
      <c r="E137" s="1855"/>
    </row>
    <row r="138" spans="1:5" ht="15" customHeight="1">
      <c r="A138" s="2104"/>
      <c r="B138" s="311">
        <v>2022</v>
      </c>
      <c r="C138" s="311">
        <v>2023</v>
      </c>
      <c r="D138" s="311">
        <v>2024</v>
      </c>
      <c r="E138" s="311">
        <v>2025</v>
      </c>
    </row>
    <row r="139" spans="1:5" ht="15" customHeight="1" thickBot="1">
      <c r="A139" s="2105"/>
      <c r="B139" s="312" t="s">
        <v>7</v>
      </c>
      <c r="C139" s="312" t="s">
        <v>8</v>
      </c>
      <c r="D139" s="312" t="s">
        <v>8</v>
      </c>
      <c r="E139" s="312" t="s">
        <v>8</v>
      </c>
    </row>
    <row r="140" spans="1:5" ht="15" customHeight="1" thickBot="1">
      <c r="A140" s="317" t="s">
        <v>16</v>
      </c>
      <c r="B140" s="246">
        <v>1</v>
      </c>
      <c r="C140" s="246">
        <v>0</v>
      </c>
      <c r="D140" s="246">
        <v>0</v>
      </c>
      <c r="E140" s="246">
        <v>0</v>
      </c>
    </row>
    <row r="141" spans="1:5" ht="15" customHeight="1" thickBot="1">
      <c r="A141" s="317" t="s">
        <v>17</v>
      </c>
      <c r="B141" s="246">
        <f>B170</f>
        <v>2155</v>
      </c>
      <c r="C141" s="246">
        <f t="shared" ref="C141:E141" si="16">C170</f>
        <v>0</v>
      </c>
      <c r="D141" s="246">
        <f t="shared" si="16"/>
        <v>0</v>
      </c>
      <c r="E141" s="246">
        <f t="shared" si="16"/>
        <v>0</v>
      </c>
    </row>
    <row r="142" spans="1:5" ht="15" customHeight="1" thickBot="1">
      <c r="A142" s="317" t="s">
        <v>18</v>
      </c>
      <c r="B142" s="246">
        <f>B141/B140</f>
        <v>2155</v>
      </c>
      <c r="C142" s="246" t="e">
        <f t="shared" ref="C142:E142" si="17">C141/C140</f>
        <v>#DIV/0!</v>
      </c>
      <c r="D142" s="246" t="e">
        <f t="shared" si="17"/>
        <v>#DIV/0!</v>
      </c>
      <c r="E142" s="246" t="e">
        <f t="shared" si="17"/>
        <v>#DIV/0!</v>
      </c>
    </row>
    <row r="143" spans="1:5" ht="15" customHeight="1" thickBot="1">
      <c r="A143" s="317" t="s">
        <v>19</v>
      </c>
      <c r="B143" s="318" t="s">
        <v>20</v>
      </c>
      <c r="C143" s="319">
        <f>C140/B140-1</f>
        <v>-1</v>
      </c>
      <c r="D143" s="319" t="e">
        <f t="shared" ref="D143:E145" si="18">D140/C140-1</f>
        <v>#DIV/0!</v>
      </c>
      <c r="E143" s="319" t="e">
        <f t="shared" si="18"/>
        <v>#DIV/0!</v>
      </c>
    </row>
    <row r="144" spans="1:5" ht="15" customHeight="1" thickBot="1">
      <c r="A144" s="317" t="s">
        <v>21</v>
      </c>
      <c r="B144" s="318" t="s">
        <v>20</v>
      </c>
      <c r="C144" s="319">
        <f>C141/B141-1</f>
        <v>-1</v>
      </c>
      <c r="D144" s="319" t="e">
        <f t="shared" si="18"/>
        <v>#DIV/0!</v>
      </c>
      <c r="E144" s="319" t="e">
        <f t="shared" si="18"/>
        <v>#DIV/0!</v>
      </c>
    </row>
    <row r="145" spans="1:5" ht="15" customHeight="1" thickBot="1">
      <c r="A145" s="317" t="s">
        <v>22</v>
      </c>
      <c r="B145" s="318" t="s">
        <v>20</v>
      </c>
      <c r="C145" s="319" t="e">
        <f>C142/B142-1</f>
        <v>#DIV/0!</v>
      </c>
      <c r="D145" s="319" t="e">
        <f t="shared" si="18"/>
        <v>#DIV/0!</v>
      </c>
      <c r="E145" s="319" t="e">
        <f t="shared" si="18"/>
        <v>#DIV/0!</v>
      </c>
    </row>
    <row r="146" spans="1:5" ht="15" customHeight="1" thickBot="1">
      <c r="A146" s="2128" t="s">
        <v>531</v>
      </c>
      <c r="B146" s="2129"/>
      <c r="C146" s="2129"/>
      <c r="D146" s="2129"/>
      <c r="E146" s="2130"/>
    </row>
    <row r="147" spans="1:5" ht="15" customHeight="1">
      <c r="A147" s="2104"/>
      <c r="B147" s="311">
        <v>2022</v>
      </c>
      <c r="C147" s="311">
        <v>2023</v>
      </c>
      <c r="D147" s="311">
        <v>2024</v>
      </c>
      <c r="E147" s="311">
        <v>2025</v>
      </c>
    </row>
    <row r="148" spans="1:5" ht="15" customHeight="1" thickBot="1">
      <c r="A148" s="2105"/>
      <c r="B148" s="312" t="s">
        <v>7</v>
      </c>
      <c r="C148" s="312" t="s">
        <v>8</v>
      </c>
      <c r="D148" s="312" t="s">
        <v>8</v>
      </c>
      <c r="E148" s="312" t="s">
        <v>8</v>
      </c>
    </row>
    <row r="149" spans="1:5" ht="15" customHeight="1" thickBot="1">
      <c r="A149" s="320" t="s">
        <v>23</v>
      </c>
      <c r="B149" s="184">
        <v>0</v>
      </c>
      <c r="C149" s="184">
        <v>0</v>
      </c>
      <c r="D149" s="184">
        <v>0</v>
      </c>
      <c r="E149" s="184">
        <v>0</v>
      </c>
    </row>
    <row r="150" spans="1:5" ht="15" customHeight="1" thickBot="1">
      <c r="A150" s="322" t="s">
        <v>135</v>
      </c>
      <c r="B150" s="185"/>
      <c r="C150" s="868"/>
      <c r="D150" s="868"/>
      <c r="E150" s="868"/>
    </row>
    <row r="151" spans="1:5" ht="15" customHeight="1" thickBot="1">
      <c r="A151" s="322" t="s">
        <v>136</v>
      </c>
      <c r="B151" s="185"/>
      <c r="C151" s="862"/>
      <c r="D151" s="862"/>
      <c r="E151" s="862"/>
    </row>
    <row r="152" spans="1:5" ht="22.5" customHeight="1" thickBot="1">
      <c r="A152" s="320" t="s">
        <v>24</v>
      </c>
      <c r="B152" s="184">
        <v>0</v>
      </c>
      <c r="C152" s="184">
        <v>0</v>
      </c>
      <c r="D152" s="184">
        <v>0</v>
      </c>
      <c r="E152" s="184">
        <v>0</v>
      </c>
    </row>
    <row r="153" spans="1:5" ht="15" customHeight="1" thickBot="1">
      <c r="A153" s="322" t="s">
        <v>135</v>
      </c>
      <c r="B153" s="185"/>
      <c r="C153" s="184"/>
      <c r="D153" s="184"/>
      <c r="E153" s="184"/>
    </row>
    <row r="154" spans="1:5" ht="15" customHeight="1" thickBot="1">
      <c r="A154" s="322" t="s">
        <v>136</v>
      </c>
      <c r="B154" s="185"/>
      <c r="C154" s="184"/>
      <c r="D154" s="184"/>
      <c r="E154" s="184"/>
    </row>
    <row r="155" spans="1:5" ht="15" customHeight="1" thickBot="1">
      <c r="A155" s="320" t="s">
        <v>25</v>
      </c>
      <c r="B155" s="185">
        <f>SUM(B156)</f>
        <v>2155</v>
      </c>
      <c r="C155" s="185">
        <f t="shared" ref="C155:E155" si="19">SUM(C156)</f>
        <v>0</v>
      </c>
      <c r="D155" s="185">
        <f t="shared" si="19"/>
        <v>0</v>
      </c>
      <c r="E155" s="185">
        <f t="shared" si="19"/>
        <v>0</v>
      </c>
    </row>
    <row r="156" spans="1:5" ht="15" customHeight="1" thickBot="1">
      <c r="A156" s="322" t="s">
        <v>135</v>
      </c>
      <c r="B156" s="185">
        <v>2155</v>
      </c>
      <c r="C156" s="185">
        <v>0</v>
      </c>
      <c r="D156" s="185">
        <v>0</v>
      </c>
      <c r="E156" s="185">
        <v>0</v>
      </c>
    </row>
    <row r="157" spans="1:5" ht="15" customHeight="1" thickBot="1">
      <c r="A157" s="322" t="s">
        <v>136</v>
      </c>
      <c r="B157" s="185"/>
      <c r="C157" s="184"/>
      <c r="D157" s="184"/>
      <c r="E157" s="184"/>
    </row>
    <row r="158" spans="1:5" ht="15" customHeight="1" thickBot="1">
      <c r="A158" s="320" t="s">
        <v>26</v>
      </c>
      <c r="B158" s="185"/>
      <c r="C158" s="184"/>
      <c r="D158" s="184"/>
      <c r="E158" s="184"/>
    </row>
    <row r="159" spans="1:5" ht="15" customHeight="1" thickBot="1">
      <c r="A159" s="322" t="s">
        <v>135</v>
      </c>
      <c r="B159" s="185"/>
      <c r="C159" s="184"/>
      <c r="D159" s="184"/>
      <c r="E159" s="184"/>
    </row>
    <row r="160" spans="1:5" ht="15" customHeight="1" thickBot="1">
      <c r="A160" s="322" t="s">
        <v>136</v>
      </c>
      <c r="B160" s="185"/>
      <c r="C160" s="184"/>
      <c r="D160" s="184"/>
      <c r="E160" s="184"/>
    </row>
    <row r="161" spans="1:5" ht="15" customHeight="1" thickBot="1">
      <c r="A161" s="320" t="s">
        <v>27</v>
      </c>
      <c r="B161" s="185"/>
      <c r="C161" s="184"/>
      <c r="D161" s="184"/>
      <c r="E161" s="184"/>
    </row>
    <row r="162" spans="1:5" ht="15" customHeight="1" thickBot="1">
      <c r="A162" s="322" t="s">
        <v>135</v>
      </c>
      <c r="B162" s="185"/>
      <c r="C162" s="184"/>
      <c r="D162" s="184"/>
      <c r="E162" s="184"/>
    </row>
    <row r="163" spans="1:5" ht="15" customHeight="1" thickBot="1">
      <c r="A163" s="322" t="s">
        <v>136</v>
      </c>
      <c r="B163" s="185"/>
      <c r="C163" s="184"/>
      <c r="D163" s="184"/>
      <c r="E163" s="184"/>
    </row>
    <row r="164" spans="1:5" ht="15" customHeight="1" thickBot="1">
      <c r="A164" s="320" t="s">
        <v>28</v>
      </c>
      <c r="B164" s="185">
        <f>SUM(B165)</f>
        <v>0</v>
      </c>
      <c r="C164" s="185">
        <f t="shared" ref="C164:E164" si="20">SUM(C165)</f>
        <v>0</v>
      </c>
      <c r="D164" s="185">
        <f t="shared" si="20"/>
        <v>0</v>
      </c>
      <c r="E164" s="185">
        <f t="shared" si="20"/>
        <v>0</v>
      </c>
    </row>
    <row r="165" spans="1:5" ht="15" customHeight="1" thickBot="1">
      <c r="A165" s="322" t="s">
        <v>135</v>
      </c>
      <c r="B165" s="185"/>
      <c r="C165" s="185"/>
      <c r="D165" s="185"/>
      <c r="E165" s="185"/>
    </row>
    <row r="166" spans="1:5" ht="15" customHeight="1" thickBot="1">
      <c r="A166" s="322" t="s">
        <v>136</v>
      </c>
      <c r="B166" s="185"/>
      <c r="C166" s="184"/>
      <c r="D166" s="184"/>
      <c r="E166" s="184"/>
    </row>
    <row r="167" spans="1:5" ht="22.5" customHeight="1" thickBot="1">
      <c r="A167" s="320" t="s">
        <v>29</v>
      </c>
      <c r="B167" s="185">
        <v>0</v>
      </c>
      <c r="C167" s="184">
        <v>0</v>
      </c>
      <c r="D167" s="184">
        <v>0</v>
      </c>
      <c r="E167" s="184">
        <v>0</v>
      </c>
    </row>
    <row r="168" spans="1:5" ht="15" customHeight="1" thickBot="1">
      <c r="A168" s="322" t="s">
        <v>135</v>
      </c>
      <c r="B168" s="185"/>
      <c r="C168" s="863"/>
      <c r="D168" s="863"/>
      <c r="E168" s="863"/>
    </row>
    <row r="169" spans="1:5" ht="15" customHeight="1" thickBot="1">
      <c r="A169" s="322" t="s">
        <v>136</v>
      </c>
      <c r="B169" s="185"/>
      <c r="C169" s="864"/>
      <c r="D169" s="863"/>
      <c r="E169" s="863"/>
    </row>
    <row r="170" spans="1:5" ht="15" customHeight="1" thickBot="1">
      <c r="A170" s="324" t="s">
        <v>37</v>
      </c>
      <c r="B170" s="185">
        <f>B167+B164+B161+B158+B155+B152+B149</f>
        <v>2155</v>
      </c>
      <c r="C170" s="185">
        <f t="shared" ref="C170:E170" si="21">C167+C164+C161+C158+C155+C152+C149</f>
        <v>0</v>
      </c>
      <c r="D170" s="185">
        <f t="shared" si="21"/>
        <v>0</v>
      </c>
      <c r="E170" s="185">
        <f t="shared" si="21"/>
        <v>0</v>
      </c>
    </row>
    <row r="171" spans="1:5" ht="15" customHeight="1" thickBot="1">
      <c r="A171" s="327" t="s">
        <v>31</v>
      </c>
      <c r="B171" s="865">
        <f>IF(B170-B141=0,0,"Error")</f>
        <v>0</v>
      </c>
      <c r="C171" s="865">
        <f>IF(C170-C141=0,0,"Error")</f>
        <v>0</v>
      </c>
      <c r="D171" s="865">
        <f t="shared" ref="D171:E171" si="22">IF(D170-D141=0,0,"Error")</f>
        <v>0</v>
      </c>
      <c r="E171" s="865">
        <f t="shared" si="22"/>
        <v>0</v>
      </c>
    </row>
    <row r="172" spans="1:5" ht="15" customHeight="1" thickBot="1">
      <c r="A172" s="869" t="s">
        <v>530</v>
      </c>
      <c r="B172" s="1793" t="s">
        <v>529</v>
      </c>
      <c r="C172" s="1794"/>
      <c r="D172" s="1794"/>
      <c r="E172" s="1795"/>
    </row>
    <row r="173" spans="1:5" ht="23.25" customHeight="1" thickBot="1">
      <c r="A173" s="317" t="s">
        <v>14</v>
      </c>
      <c r="B173" s="1793" t="s">
        <v>528</v>
      </c>
      <c r="C173" s="1794"/>
      <c r="D173" s="1794"/>
      <c r="E173" s="1795"/>
    </row>
    <row r="174" spans="1:5" ht="15" customHeight="1" thickBot="1">
      <c r="A174" s="317" t="s">
        <v>15</v>
      </c>
      <c r="B174" s="2127" t="s">
        <v>527</v>
      </c>
      <c r="C174" s="1854"/>
      <c r="D174" s="1854"/>
      <c r="E174" s="1855"/>
    </row>
    <row r="175" spans="1:5" ht="15" customHeight="1">
      <c r="A175" s="2104"/>
      <c r="B175" s="311">
        <v>2022</v>
      </c>
      <c r="C175" s="311">
        <v>2023</v>
      </c>
      <c r="D175" s="311">
        <v>2024</v>
      </c>
      <c r="E175" s="311">
        <v>2025</v>
      </c>
    </row>
    <row r="176" spans="1:5" ht="15" customHeight="1" thickBot="1">
      <c r="A176" s="2105"/>
      <c r="B176" s="312" t="s">
        <v>7</v>
      </c>
      <c r="C176" s="312" t="s">
        <v>8</v>
      </c>
      <c r="D176" s="312" t="s">
        <v>8</v>
      </c>
      <c r="E176" s="312" t="s">
        <v>8</v>
      </c>
    </row>
    <row r="177" spans="1:5" ht="15" customHeight="1" thickBot="1">
      <c r="A177" s="317" t="s">
        <v>16</v>
      </c>
      <c r="B177" s="306">
        <v>12</v>
      </c>
      <c r="C177" s="306">
        <v>0</v>
      </c>
      <c r="D177" s="306">
        <v>0</v>
      </c>
      <c r="E177" s="306">
        <v>0</v>
      </c>
    </row>
    <row r="178" spans="1:5" ht="15" customHeight="1" thickBot="1">
      <c r="A178" s="317" t="s">
        <v>17</v>
      </c>
      <c r="B178" s="246">
        <f>B207</f>
        <v>3481</v>
      </c>
      <c r="C178" s="246">
        <f t="shared" ref="C178:E178" si="23">C207</f>
        <v>0</v>
      </c>
      <c r="D178" s="246">
        <f t="shared" si="23"/>
        <v>0</v>
      </c>
      <c r="E178" s="246">
        <f t="shared" si="23"/>
        <v>0</v>
      </c>
    </row>
    <row r="179" spans="1:5" ht="15" customHeight="1" thickBot="1">
      <c r="A179" s="317" t="s">
        <v>18</v>
      </c>
      <c r="B179" s="246">
        <f>B178/B177</f>
        <v>290.08333333333331</v>
      </c>
      <c r="C179" s="246" t="e">
        <f>C178/C177</f>
        <v>#DIV/0!</v>
      </c>
      <c r="D179" s="246" t="e">
        <f>D178/D177</f>
        <v>#DIV/0!</v>
      </c>
      <c r="E179" s="246" t="e">
        <f>E178/E177</f>
        <v>#DIV/0!</v>
      </c>
    </row>
    <row r="180" spans="1:5" ht="15" customHeight="1" thickBot="1">
      <c r="A180" s="317" t="s">
        <v>19</v>
      </c>
      <c r="B180" s="318"/>
      <c r="C180" s="319">
        <f>C177/B177-1</f>
        <v>-1</v>
      </c>
      <c r="D180" s="319" t="e">
        <f>D177/C177-1</f>
        <v>#DIV/0!</v>
      </c>
      <c r="E180" s="319" t="e">
        <f>E177/D177-1</f>
        <v>#DIV/0!</v>
      </c>
    </row>
    <row r="181" spans="1:5" ht="15" customHeight="1" thickBot="1">
      <c r="A181" s="317" t="s">
        <v>21</v>
      </c>
      <c r="B181" s="318"/>
      <c r="C181" s="319">
        <f>C178/B178-1</f>
        <v>-1</v>
      </c>
      <c r="D181" s="319" t="e">
        <f t="shared" ref="D181:E182" si="24">D178/C178-1</f>
        <v>#DIV/0!</v>
      </c>
      <c r="E181" s="319" t="e">
        <f t="shared" si="24"/>
        <v>#DIV/0!</v>
      </c>
    </row>
    <row r="182" spans="1:5" ht="15" customHeight="1" thickBot="1">
      <c r="A182" s="317" t="s">
        <v>22</v>
      </c>
      <c r="B182" s="318"/>
      <c r="C182" s="319" t="e">
        <f>C179/B179-1</f>
        <v>#DIV/0!</v>
      </c>
      <c r="D182" s="319" t="e">
        <f t="shared" si="24"/>
        <v>#DIV/0!</v>
      </c>
      <c r="E182" s="319" t="e">
        <f t="shared" si="24"/>
        <v>#DIV/0!</v>
      </c>
    </row>
    <row r="183" spans="1:5" ht="15" customHeight="1" thickBot="1">
      <c r="A183" s="2128" t="s">
        <v>526</v>
      </c>
      <c r="B183" s="2129"/>
      <c r="C183" s="2129"/>
      <c r="D183" s="2129"/>
      <c r="E183" s="2130"/>
    </row>
    <row r="184" spans="1:5" ht="15" customHeight="1">
      <c r="A184" s="2104"/>
      <c r="B184" s="311">
        <v>2022</v>
      </c>
      <c r="C184" s="311">
        <v>2023</v>
      </c>
      <c r="D184" s="311">
        <v>2024</v>
      </c>
      <c r="E184" s="311">
        <v>2025</v>
      </c>
    </row>
    <row r="185" spans="1:5" ht="15" customHeight="1" thickBot="1">
      <c r="A185" s="2105"/>
      <c r="B185" s="312" t="s">
        <v>7</v>
      </c>
      <c r="C185" s="312" t="s">
        <v>8</v>
      </c>
      <c r="D185" s="312" t="s">
        <v>8</v>
      </c>
      <c r="E185" s="312" t="s">
        <v>8</v>
      </c>
    </row>
    <row r="186" spans="1:5" ht="15" customHeight="1" thickBot="1">
      <c r="A186" s="320" t="s">
        <v>23</v>
      </c>
      <c r="B186" s="184">
        <v>0</v>
      </c>
      <c r="C186" s="184">
        <v>0</v>
      </c>
      <c r="D186" s="184">
        <v>0</v>
      </c>
      <c r="E186" s="184">
        <v>0</v>
      </c>
    </row>
    <row r="187" spans="1:5" ht="15" customHeight="1" thickBot="1">
      <c r="A187" s="322" t="s">
        <v>135</v>
      </c>
      <c r="B187" s="185">
        <v>0</v>
      </c>
      <c r="C187" s="184">
        <v>0</v>
      </c>
      <c r="D187" s="184">
        <v>0</v>
      </c>
      <c r="E187" s="184">
        <v>0</v>
      </c>
    </row>
    <row r="188" spans="1:5" ht="15" customHeight="1" thickBot="1">
      <c r="A188" s="322" t="s">
        <v>136</v>
      </c>
      <c r="B188" s="185"/>
      <c r="C188" s="862"/>
      <c r="D188" s="862"/>
      <c r="E188" s="862"/>
    </row>
    <row r="189" spans="1:5" ht="15" customHeight="1" thickBot="1">
      <c r="A189" s="320" t="s">
        <v>24</v>
      </c>
      <c r="B189" s="184">
        <v>0</v>
      </c>
      <c r="C189" s="184">
        <v>0</v>
      </c>
      <c r="D189" s="184">
        <v>0</v>
      </c>
      <c r="E189" s="184">
        <v>0</v>
      </c>
    </row>
    <row r="190" spans="1:5" ht="15" customHeight="1" thickBot="1">
      <c r="A190" s="322" t="s">
        <v>135</v>
      </c>
      <c r="B190" s="185"/>
      <c r="C190" s="184"/>
      <c r="D190" s="184"/>
      <c r="E190" s="184"/>
    </row>
    <row r="191" spans="1:5" ht="15" customHeight="1" thickBot="1">
      <c r="A191" s="322" t="s">
        <v>136</v>
      </c>
      <c r="B191" s="185"/>
      <c r="C191" s="184"/>
      <c r="D191" s="184"/>
      <c r="E191" s="184"/>
    </row>
    <row r="192" spans="1:5" ht="15" customHeight="1" thickBot="1">
      <c r="A192" s="320" t="s">
        <v>25</v>
      </c>
      <c r="B192" s="246">
        <f>B193</f>
        <v>3481</v>
      </c>
      <c r="C192" s="246">
        <f t="shared" ref="C192:E192" si="25">C193</f>
        <v>0</v>
      </c>
      <c r="D192" s="246">
        <f t="shared" si="25"/>
        <v>0</v>
      </c>
      <c r="E192" s="246">
        <f t="shared" si="25"/>
        <v>0</v>
      </c>
    </row>
    <row r="193" spans="1:5" ht="15" customHeight="1" thickBot="1">
      <c r="A193" s="322" t="s">
        <v>135</v>
      </c>
      <c r="B193" s="246">
        <v>3481</v>
      </c>
      <c r="C193" s="246">
        <v>0</v>
      </c>
      <c r="D193" s="246">
        <v>0</v>
      </c>
      <c r="E193" s="246">
        <v>0</v>
      </c>
    </row>
    <row r="194" spans="1:5" ht="15" customHeight="1" thickBot="1">
      <c r="A194" s="322" t="s">
        <v>136</v>
      </c>
      <c r="B194" s="185"/>
      <c r="C194" s="184"/>
      <c r="D194" s="184"/>
      <c r="E194" s="184"/>
    </row>
    <row r="195" spans="1:5" ht="15" customHeight="1" thickBot="1">
      <c r="A195" s="320" t="s">
        <v>26</v>
      </c>
      <c r="B195" s="185"/>
      <c r="C195" s="184"/>
      <c r="D195" s="184"/>
      <c r="E195" s="184"/>
    </row>
    <row r="196" spans="1:5" ht="15" customHeight="1" thickBot="1">
      <c r="A196" s="322" t="s">
        <v>135</v>
      </c>
      <c r="B196" s="185"/>
      <c r="C196" s="184"/>
      <c r="D196" s="184"/>
      <c r="E196" s="184"/>
    </row>
    <row r="197" spans="1:5" ht="15" customHeight="1" thickBot="1">
      <c r="A197" s="322" t="s">
        <v>136</v>
      </c>
      <c r="B197" s="185"/>
      <c r="C197" s="184"/>
      <c r="D197" s="184"/>
      <c r="E197" s="184"/>
    </row>
    <row r="198" spans="1:5" ht="15" customHeight="1" thickBot="1">
      <c r="A198" s="320" t="s">
        <v>27</v>
      </c>
      <c r="B198" s="185"/>
      <c r="C198" s="184"/>
      <c r="D198" s="184"/>
      <c r="E198" s="184"/>
    </row>
    <row r="199" spans="1:5" ht="15" customHeight="1" thickBot="1">
      <c r="A199" s="322" t="s">
        <v>135</v>
      </c>
      <c r="B199" s="185"/>
      <c r="C199" s="184"/>
      <c r="D199" s="184"/>
      <c r="E199" s="184"/>
    </row>
    <row r="200" spans="1:5" ht="15" customHeight="1" thickBot="1">
      <c r="A200" s="322" t="s">
        <v>136</v>
      </c>
      <c r="B200" s="185"/>
      <c r="C200" s="184"/>
      <c r="D200" s="184"/>
      <c r="E200" s="184"/>
    </row>
    <row r="201" spans="1:5" ht="15" customHeight="1" thickBot="1">
      <c r="A201" s="320" t="s">
        <v>28</v>
      </c>
      <c r="B201" s="185">
        <v>0</v>
      </c>
      <c r="C201" s="184">
        <v>0</v>
      </c>
      <c r="D201" s="184">
        <v>0</v>
      </c>
      <c r="E201" s="184">
        <v>0</v>
      </c>
    </row>
    <row r="202" spans="1:5" ht="15" customHeight="1" thickBot="1">
      <c r="A202" s="322" t="s">
        <v>135</v>
      </c>
      <c r="B202" s="185"/>
      <c r="C202" s="184"/>
      <c r="D202" s="184"/>
      <c r="E202" s="184"/>
    </row>
    <row r="203" spans="1:5" ht="15" customHeight="1" thickBot="1">
      <c r="A203" s="322" t="s">
        <v>136</v>
      </c>
      <c r="B203" s="185"/>
      <c r="C203" s="184"/>
      <c r="D203" s="184"/>
      <c r="E203" s="184"/>
    </row>
    <row r="204" spans="1:5" ht="15" customHeight="1" thickBot="1">
      <c r="A204" s="320" t="s">
        <v>29</v>
      </c>
      <c r="B204" s="185"/>
      <c r="C204" s="184"/>
      <c r="D204" s="184"/>
      <c r="E204" s="184"/>
    </row>
    <row r="205" spans="1:5" ht="15" customHeight="1" thickBot="1">
      <c r="A205" s="322" t="s">
        <v>135</v>
      </c>
      <c r="B205" s="185"/>
      <c r="C205" s="184"/>
      <c r="D205" s="184"/>
      <c r="E205" s="184"/>
    </row>
    <row r="206" spans="1:5" ht="15" customHeight="1" thickBot="1">
      <c r="A206" s="322" t="s">
        <v>136</v>
      </c>
      <c r="B206" s="185"/>
      <c r="C206" s="184"/>
      <c r="D206" s="184"/>
      <c r="E206" s="184"/>
    </row>
    <row r="207" spans="1:5" ht="15" customHeight="1" thickBot="1">
      <c r="A207" s="326" t="s">
        <v>61</v>
      </c>
      <c r="B207" s="185">
        <f>B204+B201+B198+B195+B192+B189+B186</f>
        <v>3481</v>
      </c>
      <c r="C207" s="185">
        <f>C204+C201+C198+C195+C192+C189+C186</f>
        <v>0</v>
      </c>
      <c r="D207" s="185">
        <f t="shared" ref="D207:E207" si="26">D204+D201+D198+D195+D192+D189+D186</f>
        <v>0</v>
      </c>
      <c r="E207" s="185">
        <f t="shared" si="26"/>
        <v>0</v>
      </c>
    </row>
    <row r="208" spans="1:5" ht="15" customHeight="1" thickBot="1">
      <c r="A208" s="327" t="s">
        <v>31</v>
      </c>
      <c r="B208" s="865">
        <f>IF(B207-B178=0,0,"Error")</f>
        <v>0</v>
      </c>
      <c r="C208" s="865">
        <f>IF(C207-C178=0,0,"Error")</f>
        <v>0</v>
      </c>
      <c r="D208" s="865">
        <f>IF(D207-D178=0,0,"Error")</f>
        <v>0</v>
      </c>
      <c r="E208" s="865">
        <f>IF(E207-E178=0,0,"Error")</f>
        <v>0</v>
      </c>
    </row>
    <row r="209" spans="1:5" ht="15" customHeight="1" thickBot="1">
      <c r="A209" s="316" t="s">
        <v>93</v>
      </c>
      <c r="B209" s="1793" t="s">
        <v>525</v>
      </c>
      <c r="C209" s="1854"/>
      <c r="D209" s="1854"/>
      <c r="E209" s="1855"/>
    </row>
    <row r="210" spans="1:5" ht="21.75" customHeight="1" thickBot="1">
      <c r="A210" s="317" t="s">
        <v>14</v>
      </c>
      <c r="B210" s="1793" t="s">
        <v>2165</v>
      </c>
      <c r="C210" s="1854"/>
      <c r="D210" s="1854"/>
      <c r="E210" s="1855"/>
    </row>
    <row r="211" spans="1:5" ht="15" customHeight="1" thickBot="1">
      <c r="A211" s="317" t="s">
        <v>15</v>
      </c>
      <c r="B211" s="2127" t="s">
        <v>181</v>
      </c>
      <c r="C211" s="1854"/>
      <c r="D211" s="1854"/>
      <c r="E211" s="1855"/>
    </row>
    <row r="212" spans="1:5" ht="15" customHeight="1">
      <c r="A212" s="2104"/>
      <c r="B212" s="311">
        <v>2022</v>
      </c>
      <c r="C212" s="311">
        <v>2023</v>
      </c>
      <c r="D212" s="311">
        <v>2024</v>
      </c>
      <c r="E212" s="311">
        <v>2025</v>
      </c>
    </row>
    <row r="213" spans="1:5" ht="15" customHeight="1" thickBot="1">
      <c r="A213" s="2105"/>
      <c r="B213" s="312" t="s">
        <v>7</v>
      </c>
      <c r="C213" s="312" t="s">
        <v>8</v>
      </c>
      <c r="D213" s="312" t="s">
        <v>8</v>
      </c>
      <c r="E213" s="312" t="s">
        <v>8</v>
      </c>
    </row>
    <row r="214" spans="1:5" ht="15" customHeight="1" thickBot="1">
      <c r="A214" s="317" t="s">
        <v>16</v>
      </c>
      <c r="B214" s="306">
        <v>11</v>
      </c>
      <c r="C214" s="306">
        <v>100</v>
      </c>
      <c r="D214" s="306">
        <v>100</v>
      </c>
      <c r="E214" s="306">
        <v>100</v>
      </c>
    </row>
    <row r="215" spans="1:5" ht="15" customHeight="1" thickBot="1">
      <c r="A215" s="317" t="s">
        <v>17</v>
      </c>
      <c r="B215" s="246">
        <f>B244</f>
        <v>3009</v>
      </c>
      <c r="C215" s="246">
        <f t="shared" ref="C215:E215" si="27">C244</f>
        <v>2948</v>
      </c>
      <c r="D215" s="246">
        <f t="shared" si="27"/>
        <v>3000</v>
      </c>
      <c r="E215" s="246">
        <f t="shared" si="27"/>
        <v>3000</v>
      </c>
    </row>
    <row r="216" spans="1:5" ht="15" customHeight="1" thickBot="1">
      <c r="A216" s="317" t="s">
        <v>18</v>
      </c>
      <c r="B216" s="246">
        <f>B215/B214</f>
        <v>273.54545454545456</v>
      </c>
      <c r="C216" s="246">
        <f t="shared" ref="C216:E216" si="28">C215/C214</f>
        <v>29.48</v>
      </c>
      <c r="D216" s="246">
        <f t="shared" si="28"/>
        <v>30</v>
      </c>
      <c r="E216" s="246">
        <f t="shared" si="28"/>
        <v>30</v>
      </c>
    </row>
    <row r="217" spans="1:5" ht="15" customHeight="1" thickBot="1">
      <c r="A217" s="317" t="s">
        <v>19</v>
      </c>
      <c r="B217" s="318" t="s">
        <v>20</v>
      </c>
      <c r="C217" s="319">
        <f>C214/B214-1</f>
        <v>8.0909090909090917</v>
      </c>
      <c r="D217" s="319">
        <f t="shared" ref="D217:E219" si="29">D214/C214-1</f>
        <v>0</v>
      </c>
      <c r="E217" s="319">
        <f t="shared" si="29"/>
        <v>0</v>
      </c>
    </row>
    <row r="218" spans="1:5" ht="15" customHeight="1" thickBot="1">
      <c r="A218" s="317" t="s">
        <v>21</v>
      </c>
      <c r="B218" s="318" t="s">
        <v>20</v>
      </c>
      <c r="C218" s="319">
        <f>C215/B215-1</f>
        <v>-2.0272515785975442E-2</v>
      </c>
      <c r="D218" s="319">
        <f t="shared" si="29"/>
        <v>1.7639077340569909E-2</v>
      </c>
      <c r="E218" s="319">
        <f t="shared" si="29"/>
        <v>0</v>
      </c>
    </row>
    <row r="219" spans="1:5" ht="15" customHeight="1" thickBot="1">
      <c r="A219" s="317" t="s">
        <v>22</v>
      </c>
      <c r="B219" s="318" t="s">
        <v>20</v>
      </c>
      <c r="C219" s="319">
        <f>C216/B216-1</f>
        <v>-0.89222997673645732</v>
      </c>
      <c r="D219" s="319">
        <f t="shared" si="29"/>
        <v>1.7639077340569909E-2</v>
      </c>
      <c r="E219" s="319">
        <f t="shared" si="29"/>
        <v>0</v>
      </c>
    </row>
    <row r="220" spans="1:5" ht="15" customHeight="1" thickBot="1">
      <c r="A220" s="2128" t="s">
        <v>524</v>
      </c>
      <c r="B220" s="2129"/>
      <c r="C220" s="2129"/>
      <c r="D220" s="2129"/>
      <c r="E220" s="2130"/>
    </row>
    <row r="221" spans="1:5" ht="15" customHeight="1">
      <c r="A221" s="2104"/>
      <c r="B221" s="311">
        <v>2022</v>
      </c>
      <c r="C221" s="311">
        <v>2023</v>
      </c>
      <c r="D221" s="311">
        <v>2024</v>
      </c>
      <c r="E221" s="311">
        <v>2025</v>
      </c>
    </row>
    <row r="222" spans="1:5" ht="15" customHeight="1" thickBot="1">
      <c r="A222" s="2105"/>
      <c r="B222" s="312" t="s">
        <v>7</v>
      </c>
      <c r="C222" s="312" t="s">
        <v>8</v>
      </c>
      <c r="D222" s="312" t="s">
        <v>8</v>
      </c>
      <c r="E222" s="312" t="s">
        <v>8</v>
      </c>
    </row>
    <row r="223" spans="1:5" ht="15" customHeight="1" thickBot="1">
      <c r="A223" s="320" t="s">
        <v>23</v>
      </c>
      <c r="B223" s="184">
        <v>0</v>
      </c>
      <c r="C223" s="184">
        <v>0</v>
      </c>
      <c r="D223" s="184">
        <v>0</v>
      </c>
      <c r="E223" s="184">
        <v>0</v>
      </c>
    </row>
    <row r="224" spans="1:5" ht="15" customHeight="1" thickBot="1">
      <c r="A224" s="322" t="s">
        <v>135</v>
      </c>
      <c r="B224" s="185"/>
      <c r="C224" s="868"/>
      <c r="D224" s="868"/>
      <c r="E224" s="868"/>
    </row>
    <row r="225" spans="1:5" ht="15" customHeight="1" thickBot="1">
      <c r="A225" s="322" t="s">
        <v>136</v>
      </c>
      <c r="B225" s="185"/>
      <c r="C225" s="862"/>
      <c r="D225" s="862"/>
      <c r="E225" s="862"/>
    </row>
    <row r="226" spans="1:5" ht="23.25" customHeight="1" thickBot="1">
      <c r="A226" s="320" t="s">
        <v>24</v>
      </c>
      <c r="B226" s="184">
        <v>0</v>
      </c>
      <c r="C226" s="184">
        <v>0</v>
      </c>
      <c r="D226" s="184">
        <v>0</v>
      </c>
      <c r="E226" s="184">
        <v>0</v>
      </c>
    </row>
    <row r="227" spans="1:5" ht="15" customHeight="1" thickBot="1">
      <c r="A227" s="322" t="s">
        <v>135</v>
      </c>
      <c r="B227" s="185"/>
      <c r="C227" s="184"/>
      <c r="D227" s="184"/>
      <c r="E227" s="184"/>
    </row>
    <row r="228" spans="1:5" ht="15" customHeight="1" thickBot="1">
      <c r="A228" s="322" t="s">
        <v>136</v>
      </c>
      <c r="B228" s="185"/>
      <c r="C228" s="184"/>
      <c r="D228" s="184"/>
      <c r="E228" s="184"/>
    </row>
    <row r="229" spans="1:5" ht="15" customHeight="1" thickBot="1">
      <c r="A229" s="320" t="s">
        <v>25</v>
      </c>
      <c r="B229" s="185">
        <f>B230</f>
        <v>3009</v>
      </c>
      <c r="C229" s="185">
        <f t="shared" ref="C229:E229" si="30">C230</f>
        <v>2948</v>
      </c>
      <c r="D229" s="185">
        <f t="shared" si="30"/>
        <v>3000</v>
      </c>
      <c r="E229" s="185">
        <f t="shared" si="30"/>
        <v>3000</v>
      </c>
    </row>
    <row r="230" spans="1:5" ht="15" customHeight="1" thickBot="1">
      <c r="A230" s="322" t="s">
        <v>135</v>
      </c>
      <c r="B230" s="185">
        <v>3009</v>
      </c>
      <c r="C230" s="185">
        <v>2948</v>
      </c>
      <c r="D230" s="185">
        <v>3000</v>
      </c>
      <c r="E230" s="185">
        <v>3000</v>
      </c>
    </row>
    <row r="231" spans="1:5" ht="15" customHeight="1" thickBot="1">
      <c r="A231" s="322" t="s">
        <v>136</v>
      </c>
      <c r="B231" s="185"/>
      <c r="C231" s="184"/>
      <c r="D231" s="184"/>
      <c r="E231" s="184"/>
    </row>
    <row r="232" spans="1:5" ht="15" customHeight="1" thickBot="1">
      <c r="A232" s="320" t="s">
        <v>26</v>
      </c>
      <c r="B232" s="185"/>
      <c r="C232" s="184"/>
      <c r="D232" s="184"/>
      <c r="E232" s="184"/>
    </row>
    <row r="233" spans="1:5" ht="15" customHeight="1" thickBot="1">
      <c r="A233" s="322" t="s">
        <v>135</v>
      </c>
      <c r="B233" s="185"/>
      <c r="C233" s="184"/>
      <c r="D233" s="184"/>
      <c r="E233" s="184"/>
    </row>
    <row r="234" spans="1:5" ht="15" customHeight="1" thickBot="1">
      <c r="A234" s="322" t="s">
        <v>136</v>
      </c>
      <c r="B234" s="185"/>
      <c r="C234" s="184"/>
      <c r="D234" s="184"/>
      <c r="E234" s="184"/>
    </row>
    <row r="235" spans="1:5" ht="15" customHeight="1" thickBot="1">
      <c r="A235" s="320" t="s">
        <v>27</v>
      </c>
      <c r="B235" s="185"/>
      <c r="C235" s="184"/>
      <c r="D235" s="184"/>
      <c r="E235" s="184"/>
    </row>
    <row r="236" spans="1:5" ht="15" customHeight="1" thickBot="1">
      <c r="A236" s="322" t="s">
        <v>135</v>
      </c>
      <c r="B236" s="185"/>
      <c r="C236" s="184"/>
      <c r="D236" s="184"/>
      <c r="E236" s="184"/>
    </row>
    <row r="237" spans="1:5" ht="15" customHeight="1" thickBot="1">
      <c r="A237" s="322" t="s">
        <v>136</v>
      </c>
      <c r="B237" s="185"/>
      <c r="C237" s="184"/>
      <c r="D237" s="184"/>
      <c r="E237" s="184"/>
    </row>
    <row r="238" spans="1:5" ht="15" customHeight="1" thickBot="1">
      <c r="A238" s="320" t="s">
        <v>28</v>
      </c>
      <c r="B238" s="185">
        <v>0</v>
      </c>
      <c r="C238" s="184">
        <v>0</v>
      </c>
      <c r="D238" s="184">
        <v>0</v>
      </c>
      <c r="E238" s="184">
        <v>0</v>
      </c>
    </row>
    <row r="239" spans="1:5" ht="15" customHeight="1" thickBot="1">
      <c r="A239" s="322" t="s">
        <v>135</v>
      </c>
      <c r="B239" s="185">
        <v>0</v>
      </c>
      <c r="C239" s="184">
        <v>0</v>
      </c>
      <c r="D239" s="184">
        <v>0</v>
      </c>
      <c r="E239" s="184">
        <v>0</v>
      </c>
    </row>
    <row r="240" spans="1:5" ht="15" customHeight="1" thickBot="1">
      <c r="A240" s="322" t="s">
        <v>136</v>
      </c>
      <c r="B240" s="185"/>
      <c r="C240" s="184"/>
      <c r="D240" s="184"/>
      <c r="E240" s="184"/>
    </row>
    <row r="241" spans="1:5" ht="15" customHeight="1" thickBot="1">
      <c r="A241" s="320" t="s">
        <v>29</v>
      </c>
      <c r="B241" s="185">
        <v>0</v>
      </c>
      <c r="C241" s="184">
        <v>0</v>
      </c>
      <c r="D241" s="184">
        <v>0</v>
      </c>
      <c r="E241" s="184">
        <v>0</v>
      </c>
    </row>
    <row r="242" spans="1:5" ht="15" customHeight="1" thickBot="1">
      <c r="A242" s="322" t="s">
        <v>135</v>
      </c>
      <c r="B242" s="185"/>
      <c r="C242" s="863"/>
      <c r="D242" s="863"/>
      <c r="E242" s="863"/>
    </row>
    <row r="243" spans="1:5" ht="15" customHeight="1" thickBot="1">
      <c r="A243" s="322" t="s">
        <v>136</v>
      </c>
      <c r="B243" s="185"/>
      <c r="C243" s="864"/>
      <c r="D243" s="863"/>
      <c r="E243" s="863"/>
    </row>
    <row r="244" spans="1:5" ht="15" customHeight="1" thickBot="1">
      <c r="A244" s="324" t="s">
        <v>94</v>
      </c>
      <c r="B244" s="185">
        <f>B241+B238+B235+B232+B229+B226+B223</f>
        <v>3009</v>
      </c>
      <c r="C244" s="185">
        <f>C241+C238+C235+C232+C229+C226+C223</f>
        <v>2948</v>
      </c>
      <c r="D244" s="185">
        <f t="shared" ref="D244:E244" si="31">D241+D238+D235+D232+D229+D226+D223</f>
        <v>3000</v>
      </c>
      <c r="E244" s="185">
        <f t="shared" si="31"/>
        <v>3000</v>
      </c>
    </row>
    <row r="245" spans="1:5" ht="15" customHeight="1" thickBot="1">
      <c r="A245" s="327" t="s">
        <v>31</v>
      </c>
      <c r="B245" s="865">
        <v>0</v>
      </c>
      <c r="C245" s="865">
        <f>IF(C244-C215=0,0,"Error")</f>
        <v>0</v>
      </c>
      <c r="D245" s="865">
        <f>IF(D244-D215=0,0,"Error")</f>
        <v>0</v>
      </c>
      <c r="E245" s="865">
        <f>IF(E244-E215=0,0,"Error")</f>
        <v>0</v>
      </c>
    </row>
    <row r="246" spans="1:5" ht="15" customHeight="1" thickBot="1">
      <c r="A246" s="316" t="s">
        <v>95</v>
      </c>
      <c r="B246" s="1793" t="s">
        <v>523</v>
      </c>
      <c r="C246" s="1854"/>
      <c r="D246" s="1854"/>
      <c r="E246" s="1855"/>
    </row>
    <row r="247" spans="1:5" ht="27" customHeight="1" thickBot="1">
      <c r="A247" s="317" t="s">
        <v>14</v>
      </c>
      <c r="B247" s="1793" t="s">
        <v>522</v>
      </c>
      <c r="C247" s="1794"/>
      <c r="D247" s="1794"/>
      <c r="E247" s="1795"/>
    </row>
    <row r="248" spans="1:5" ht="15" customHeight="1" thickBot="1">
      <c r="A248" s="317" t="s">
        <v>15</v>
      </c>
      <c r="B248" s="2127" t="s">
        <v>521</v>
      </c>
      <c r="C248" s="1854"/>
      <c r="D248" s="1854"/>
      <c r="E248" s="1855"/>
    </row>
    <row r="249" spans="1:5" ht="15" customHeight="1">
      <c r="A249" s="2104"/>
      <c r="B249" s="311">
        <v>2022</v>
      </c>
      <c r="C249" s="311">
        <v>2023</v>
      </c>
      <c r="D249" s="311">
        <v>2024</v>
      </c>
      <c r="E249" s="311">
        <v>2025</v>
      </c>
    </row>
    <row r="250" spans="1:5" ht="15" customHeight="1" thickBot="1">
      <c r="A250" s="2105"/>
      <c r="B250" s="312" t="s">
        <v>7</v>
      </c>
      <c r="C250" s="312" t="s">
        <v>8</v>
      </c>
      <c r="D250" s="312" t="s">
        <v>8</v>
      </c>
      <c r="E250" s="312" t="s">
        <v>8</v>
      </c>
    </row>
    <row r="251" spans="1:5" ht="15" customHeight="1" thickBot="1">
      <c r="A251" s="317" t="s">
        <v>16</v>
      </c>
      <c r="B251" s="246">
        <v>22</v>
      </c>
      <c r="C251" s="246">
        <v>0</v>
      </c>
      <c r="D251" s="246">
        <v>0</v>
      </c>
      <c r="E251" s="246">
        <v>0</v>
      </c>
    </row>
    <row r="252" spans="1:5" ht="15" customHeight="1" thickBot="1">
      <c r="A252" s="317" t="s">
        <v>17</v>
      </c>
      <c r="B252" s="246">
        <f>B281</f>
        <v>2987</v>
      </c>
      <c r="C252" s="246">
        <f t="shared" ref="C252:E252" si="32">C281</f>
        <v>0</v>
      </c>
      <c r="D252" s="246">
        <f t="shared" si="32"/>
        <v>0</v>
      </c>
      <c r="E252" s="246">
        <f t="shared" si="32"/>
        <v>0</v>
      </c>
    </row>
    <row r="253" spans="1:5" ht="15" customHeight="1" thickBot="1">
      <c r="A253" s="317" t="s">
        <v>18</v>
      </c>
      <c r="B253" s="246">
        <f>B252/B251</f>
        <v>135.77272727272728</v>
      </c>
      <c r="C253" s="246" t="e">
        <f t="shared" ref="C253:E253" si="33">C252/C251</f>
        <v>#DIV/0!</v>
      </c>
      <c r="D253" s="246" t="e">
        <f t="shared" si="33"/>
        <v>#DIV/0!</v>
      </c>
      <c r="E253" s="246" t="e">
        <f t="shared" si="33"/>
        <v>#DIV/0!</v>
      </c>
    </row>
    <row r="254" spans="1:5" ht="15" customHeight="1" thickBot="1">
      <c r="A254" s="317" t="s">
        <v>19</v>
      </c>
      <c r="B254" s="318" t="s">
        <v>20</v>
      </c>
      <c r="C254" s="319">
        <f>C251/B251-1</f>
        <v>-1</v>
      </c>
      <c r="D254" s="319" t="e">
        <f t="shared" ref="D254:E256" si="34">D251/C251-1</f>
        <v>#DIV/0!</v>
      </c>
      <c r="E254" s="319" t="e">
        <f t="shared" si="34"/>
        <v>#DIV/0!</v>
      </c>
    </row>
    <row r="255" spans="1:5" ht="15" customHeight="1" thickBot="1">
      <c r="A255" s="317" t="s">
        <v>21</v>
      </c>
      <c r="B255" s="318" t="s">
        <v>20</v>
      </c>
      <c r="C255" s="319">
        <f>C252/B252-1</f>
        <v>-1</v>
      </c>
      <c r="D255" s="319" t="e">
        <f t="shared" si="34"/>
        <v>#DIV/0!</v>
      </c>
      <c r="E255" s="319" t="e">
        <f t="shared" si="34"/>
        <v>#DIV/0!</v>
      </c>
    </row>
    <row r="256" spans="1:5" ht="15" customHeight="1" thickBot="1">
      <c r="A256" s="317" t="s">
        <v>22</v>
      </c>
      <c r="B256" s="318" t="s">
        <v>20</v>
      </c>
      <c r="C256" s="319" t="e">
        <f>C253/B253-1</f>
        <v>#DIV/0!</v>
      </c>
      <c r="D256" s="319" t="e">
        <f t="shared" si="34"/>
        <v>#DIV/0!</v>
      </c>
      <c r="E256" s="319" t="e">
        <f t="shared" si="34"/>
        <v>#DIV/0!</v>
      </c>
    </row>
    <row r="257" spans="1:5" ht="15" customHeight="1" thickBot="1">
      <c r="A257" s="2128" t="s">
        <v>520</v>
      </c>
      <c r="B257" s="2129"/>
      <c r="C257" s="2129"/>
      <c r="D257" s="2129"/>
      <c r="E257" s="2130"/>
    </row>
    <row r="258" spans="1:5" ht="15" customHeight="1">
      <c r="A258" s="2104"/>
      <c r="B258" s="311">
        <v>2022</v>
      </c>
      <c r="C258" s="311">
        <v>2023</v>
      </c>
      <c r="D258" s="311">
        <v>2024</v>
      </c>
      <c r="E258" s="311">
        <v>2025</v>
      </c>
    </row>
    <row r="259" spans="1:5" ht="15" customHeight="1" thickBot="1">
      <c r="A259" s="2105"/>
      <c r="B259" s="312" t="s">
        <v>7</v>
      </c>
      <c r="C259" s="312" t="s">
        <v>8</v>
      </c>
      <c r="D259" s="312" t="s">
        <v>8</v>
      </c>
      <c r="E259" s="312" t="s">
        <v>8</v>
      </c>
    </row>
    <row r="260" spans="1:5" ht="15" customHeight="1" thickBot="1">
      <c r="A260" s="320" t="s">
        <v>23</v>
      </c>
      <c r="B260" s="184">
        <v>0</v>
      </c>
      <c r="C260" s="184">
        <v>0</v>
      </c>
      <c r="D260" s="184">
        <v>0</v>
      </c>
      <c r="E260" s="184">
        <v>0</v>
      </c>
    </row>
    <row r="261" spans="1:5" ht="15" customHeight="1" thickBot="1">
      <c r="A261" s="322" t="s">
        <v>135</v>
      </c>
      <c r="B261" s="185"/>
      <c r="C261" s="868"/>
      <c r="D261" s="868"/>
      <c r="E261" s="868"/>
    </row>
    <row r="262" spans="1:5" ht="15" customHeight="1" thickBot="1">
      <c r="A262" s="322" t="s">
        <v>136</v>
      </c>
      <c r="B262" s="185"/>
      <c r="C262" s="862"/>
      <c r="D262" s="862"/>
      <c r="E262" s="862"/>
    </row>
    <row r="263" spans="1:5" ht="22.5" customHeight="1" thickBot="1">
      <c r="A263" s="320" t="s">
        <v>24</v>
      </c>
      <c r="B263" s="184">
        <v>0</v>
      </c>
      <c r="C263" s="184">
        <v>0</v>
      </c>
      <c r="D263" s="184">
        <v>0</v>
      </c>
      <c r="E263" s="184">
        <v>0</v>
      </c>
    </row>
    <row r="264" spans="1:5" ht="15" customHeight="1" thickBot="1">
      <c r="A264" s="322" t="s">
        <v>135</v>
      </c>
      <c r="B264" s="185"/>
      <c r="C264" s="184"/>
      <c r="D264" s="184"/>
      <c r="E264" s="184"/>
    </row>
    <row r="265" spans="1:5" ht="15" customHeight="1" thickBot="1">
      <c r="A265" s="322" t="s">
        <v>136</v>
      </c>
      <c r="B265" s="185"/>
      <c r="C265" s="184"/>
      <c r="D265" s="184"/>
      <c r="E265" s="184"/>
    </row>
    <row r="266" spans="1:5" ht="15" customHeight="1" thickBot="1">
      <c r="A266" s="320" t="s">
        <v>25</v>
      </c>
      <c r="B266" s="185">
        <f>B267</f>
        <v>2987</v>
      </c>
      <c r="C266" s="185">
        <f t="shared" ref="C266:E266" si="35">C267</f>
        <v>0</v>
      </c>
      <c r="D266" s="185">
        <f t="shared" si="35"/>
        <v>0</v>
      </c>
      <c r="E266" s="185">
        <f t="shared" si="35"/>
        <v>0</v>
      </c>
    </row>
    <row r="267" spans="1:5" ht="15" customHeight="1" thickBot="1">
      <c r="A267" s="322" t="s">
        <v>135</v>
      </c>
      <c r="B267" s="185">
        <v>2987</v>
      </c>
      <c r="C267" s="185">
        <v>0</v>
      </c>
      <c r="D267" s="185">
        <v>0</v>
      </c>
      <c r="E267" s="185">
        <v>0</v>
      </c>
    </row>
    <row r="268" spans="1:5" ht="15" customHeight="1" thickBot="1">
      <c r="A268" s="322" t="s">
        <v>136</v>
      </c>
      <c r="B268" s="185"/>
      <c r="C268" s="184"/>
      <c r="D268" s="184"/>
      <c r="E268" s="184"/>
    </row>
    <row r="269" spans="1:5" ht="15" customHeight="1" thickBot="1">
      <c r="A269" s="320" t="s">
        <v>26</v>
      </c>
      <c r="B269" s="185"/>
      <c r="C269" s="184"/>
      <c r="D269" s="184"/>
      <c r="E269" s="184"/>
    </row>
    <row r="270" spans="1:5" ht="15" customHeight="1" thickBot="1">
      <c r="A270" s="322" t="s">
        <v>135</v>
      </c>
      <c r="B270" s="185"/>
      <c r="C270" s="184"/>
      <c r="D270" s="184"/>
      <c r="E270" s="184"/>
    </row>
    <row r="271" spans="1:5" ht="15" customHeight="1" thickBot="1">
      <c r="A271" s="322" t="s">
        <v>136</v>
      </c>
      <c r="B271" s="185"/>
      <c r="C271" s="184"/>
      <c r="D271" s="184"/>
      <c r="E271" s="184"/>
    </row>
    <row r="272" spans="1:5" ht="15" customHeight="1" thickBot="1">
      <c r="A272" s="320" t="s">
        <v>27</v>
      </c>
      <c r="B272" s="185"/>
      <c r="C272" s="184"/>
      <c r="D272" s="184"/>
      <c r="E272" s="184"/>
    </row>
    <row r="273" spans="1:5" ht="15" customHeight="1" thickBot="1">
      <c r="A273" s="322" t="s">
        <v>135</v>
      </c>
      <c r="B273" s="185"/>
      <c r="C273" s="184"/>
      <c r="D273" s="184"/>
      <c r="E273" s="184"/>
    </row>
    <row r="274" spans="1:5" ht="15" customHeight="1" thickBot="1">
      <c r="A274" s="322" t="s">
        <v>136</v>
      </c>
      <c r="B274" s="185"/>
      <c r="C274" s="184"/>
      <c r="D274" s="184"/>
      <c r="E274" s="184"/>
    </row>
    <row r="275" spans="1:5" ht="15" customHeight="1" thickBot="1">
      <c r="A275" s="320" t="s">
        <v>28</v>
      </c>
      <c r="B275" s="185">
        <v>0</v>
      </c>
      <c r="C275" s="184">
        <v>0</v>
      </c>
      <c r="D275" s="184">
        <v>0</v>
      </c>
      <c r="E275" s="184">
        <v>0</v>
      </c>
    </row>
    <row r="276" spans="1:5" ht="15" customHeight="1" thickBot="1">
      <c r="A276" s="322" t="s">
        <v>135</v>
      </c>
      <c r="B276" s="185"/>
      <c r="C276" s="184"/>
      <c r="D276" s="184"/>
      <c r="E276" s="184"/>
    </row>
    <row r="277" spans="1:5" ht="15" customHeight="1" thickBot="1">
      <c r="A277" s="322" t="s">
        <v>136</v>
      </c>
      <c r="B277" s="185"/>
      <c r="C277" s="184"/>
      <c r="D277" s="184"/>
      <c r="E277" s="184"/>
    </row>
    <row r="278" spans="1:5" ht="21.75" customHeight="1" thickBot="1">
      <c r="A278" s="320" t="s">
        <v>29</v>
      </c>
      <c r="B278" s="185">
        <v>0</v>
      </c>
      <c r="C278" s="184">
        <v>0</v>
      </c>
      <c r="D278" s="184">
        <v>0</v>
      </c>
      <c r="E278" s="184">
        <v>0</v>
      </c>
    </row>
    <row r="279" spans="1:5" ht="15" customHeight="1" thickBot="1">
      <c r="A279" s="322" t="s">
        <v>135</v>
      </c>
      <c r="B279" s="185"/>
      <c r="C279" s="863"/>
      <c r="D279" s="863"/>
      <c r="E279" s="863"/>
    </row>
    <row r="280" spans="1:5" ht="15" customHeight="1" thickBot="1">
      <c r="A280" s="322" t="s">
        <v>136</v>
      </c>
      <c r="B280" s="185"/>
      <c r="C280" s="864"/>
      <c r="D280" s="863"/>
      <c r="E280" s="863"/>
    </row>
    <row r="281" spans="1:5" ht="15" customHeight="1" thickBot="1">
      <c r="A281" s="324" t="s">
        <v>97</v>
      </c>
      <c r="B281" s="185">
        <f>B278+B275+B272+B269+B266+B263+B260</f>
        <v>2987</v>
      </c>
      <c r="C281" s="185">
        <f t="shared" ref="C281:E281" si="36">C278+C275+C272+C269+C266+C263+C260</f>
        <v>0</v>
      </c>
      <c r="D281" s="185">
        <f t="shared" si="36"/>
        <v>0</v>
      </c>
      <c r="E281" s="185">
        <f t="shared" si="36"/>
        <v>0</v>
      </c>
    </row>
    <row r="282" spans="1:5" ht="15" customHeight="1" thickBot="1">
      <c r="A282" s="327" t="s">
        <v>31</v>
      </c>
      <c r="B282" s="865">
        <f>IF(B281-B252=0,0,"Error")</f>
        <v>0</v>
      </c>
      <c r="C282" s="865">
        <f>IF(C281-C252=0,0,"Error")</f>
        <v>0</v>
      </c>
      <c r="D282" s="865">
        <f>IF(D281-D252=0,0,"Error")</f>
        <v>0</v>
      </c>
      <c r="E282" s="865">
        <f>IF(E281-E252=0,0,"Error")</f>
        <v>0</v>
      </c>
    </row>
    <row r="283" spans="1:5" ht="15" customHeight="1" thickBot="1">
      <c r="A283" s="316" t="s">
        <v>269</v>
      </c>
      <c r="B283" s="1793" t="s">
        <v>519</v>
      </c>
      <c r="C283" s="1854"/>
      <c r="D283" s="1854"/>
      <c r="E283" s="1855"/>
    </row>
    <row r="284" spans="1:5" ht="26.25" customHeight="1" thickBot="1">
      <c r="A284" s="317" t="s">
        <v>14</v>
      </c>
      <c r="B284" s="1793" t="s">
        <v>518</v>
      </c>
      <c r="C284" s="1794"/>
      <c r="D284" s="1794"/>
      <c r="E284" s="1795"/>
    </row>
    <row r="285" spans="1:5" ht="15" customHeight="1" thickBot="1">
      <c r="A285" s="317" t="s">
        <v>15</v>
      </c>
      <c r="B285" s="2127" t="s">
        <v>1282</v>
      </c>
      <c r="C285" s="1854"/>
      <c r="D285" s="1854"/>
      <c r="E285" s="1855"/>
    </row>
    <row r="286" spans="1:5" ht="15" customHeight="1">
      <c r="A286" s="2104"/>
      <c r="B286" s="311">
        <v>2022</v>
      </c>
      <c r="C286" s="311">
        <v>2023</v>
      </c>
      <c r="D286" s="311">
        <v>2024</v>
      </c>
      <c r="E286" s="311">
        <v>2025</v>
      </c>
    </row>
    <row r="287" spans="1:5" ht="15" customHeight="1" thickBot="1">
      <c r="A287" s="2105"/>
      <c r="B287" s="312" t="s">
        <v>7</v>
      </c>
      <c r="C287" s="312" t="s">
        <v>8</v>
      </c>
      <c r="D287" s="312" t="s">
        <v>8</v>
      </c>
      <c r="E287" s="312" t="s">
        <v>8</v>
      </c>
    </row>
    <row r="288" spans="1:5" ht="15" customHeight="1" thickBot="1">
      <c r="A288" s="317" t="s">
        <v>16</v>
      </c>
      <c r="B288" s="246">
        <v>3</v>
      </c>
      <c r="C288" s="246">
        <v>0</v>
      </c>
      <c r="D288" s="246">
        <v>0</v>
      </c>
      <c r="E288" s="246">
        <v>0</v>
      </c>
    </row>
    <row r="289" spans="1:5" ht="15" customHeight="1" thickBot="1">
      <c r="A289" s="317" t="s">
        <v>17</v>
      </c>
      <c r="B289" s="246">
        <f>B318</f>
        <v>2250</v>
      </c>
      <c r="C289" s="246">
        <f t="shared" ref="C289:E289" si="37">C318</f>
        <v>0</v>
      </c>
      <c r="D289" s="246">
        <f t="shared" si="37"/>
        <v>0</v>
      </c>
      <c r="E289" s="246">
        <f t="shared" si="37"/>
        <v>0</v>
      </c>
    </row>
    <row r="290" spans="1:5" ht="15" customHeight="1" thickBot="1">
      <c r="A290" s="317" t="s">
        <v>18</v>
      </c>
      <c r="B290" s="246">
        <f>B289/B288</f>
        <v>750</v>
      </c>
      <c r="C290" s="246" t="e">
        <f t="shared" ref="C290:E290" si="38">C289/C288</f>
        <v>#DIV/0!</v>
      </c>
      <c r="D290" s="246" t="e">
        <f t="shared" si="38"/>
        <v>#DIV/0!</v>
      </c>
      <c r="E290" s="246" t="e">
        <f t="shared" si="38"/>
        <v>#DIV/0!</v>
      </c>
    </row>
    <row r="291" spans="1:5" ht="15" customHeight="1" thickBot="1">
      <c r="A291" s="317" t="s">
        <v>19</v>
      </c>
      <c r="B291" s="329"/>
      <c r="C291" s="319">
        <f>C288/B288-1</f>
        <v>-1</v>
      </c>
      <c r="D291" s="319" t="e">
        <f t="shared" ref="D291:E293" si="39">D288/C288-1</f>
        <v>#DIV/0!</v>
      </c>
      <c r="E291" s="319" t="e">
        <f t="shared" si="39"/>
        <v>#DIV/0!</v>
      </c>
    </row>
    <row r="292" spans="1:5" ht="15" customHeight="1" thickBot="1">
      <c r="A292" s="317" t="s">
        <v>21</v>
      </c>
      <c r="B292" s="318" t="s">
        <v>20</v>
      </c>
      <c r="C292" s="319">
        <f>C289/B289-1</f>
        <v>-1</v>
      </c>
      <c r="D292" s="319" t="e">
        <f t="shared" si="39"/>
        <v>#DIV/0!</v>
      </c>
      <c r="E292" s="319" t="e">
        <f t="shared" si="39"/>
        <v>#DIV/0!</v>
      </c>
    </row>
    <row r="293" spans="1:5" ht="15" customHeight="1" thickBot="1">
      <c r="A293" s="317" t="s">
        <v>22</v>
      </c>
      <c r="B293" s="318" t="s">
        <v>20</v>
      </c>
      <c r="C293" s="319" t="e">
        <f>C290/B290-1</f>
        <v>#DIV/0!</v>
      </c>
      <c r="D293" s="319" t="e">
        <f t="shared" si="39"/>
        <v>#DIV/0!</v>
      </c>
      <c r="E293" s="319" t="e">
        <f t="shared" si="39"/>
        <v>#DIV/0!</v>
      </c>
    </row>
    <row r="294" spans="1:5" ht="15" customHeight="1" thickBot="1">
      <c r="A294" s="2128" t="s">
        <v>517</v>
      </c>
      <c r="B294" s="2129"/>
      <c r="C294" s="2129"/>
      <c r="D294" s="2129"/>
      <c r="E294" s="2130"/>
    </row>
    <row r="295" spans="1:5" ht="15" customHeight="1">
      <c r="A295" s="2104"/>
      <c r="B295" s="311">
        <v>2022</v>
      </c>
      <c r="C295" s="311">
        <v>2023</v>
      </c>
      <c r="D295" s="311">
        <v>2024</v>
      </c>
      <c r="E295" s="311">
        <v>2025</v>
      </c>
    </row>
    <row r="296" spans="1:5" ht="15" customHeight="1" thickBot="1">
      <c r="A296" s="2105"/>
      <c r="B296" s="312" t="s">
        <v>7</v>
      </c>
      <c r="C296" s="312" t="s">
        <v>8</v>
      </c>
      <c r="D296" s="312" t="s">
        <v>8</v>
      </c>
      <c r="E296" s="312" t="s">
        <v>8</v>
      </c>
    </row>
    <row r="297" spans="1:5" ht="15" customHeight="1" thickBot="1">
      <c r="A297" s="320" t="s">
        <v>23</v>
      </c>
      <c r="B297" s="184">
        <v>0</v>
      </c>
      <c r="C297" s="184">
        <v>0</v>
      </c>
      <c r="D297" s="184">
        <v>0</v>
      </c>
      <c r="E297" s="184">
        <v>0</v>
      </c>
    </row>
    <row r="298" spans="1:5" ht="15" customHeight="1" thickBot="1">
      <c r="A298" s="322" t="s">
        <v>135</v>
      </c>
      <c r="B298" s="185"/>
      <c r="C298" s="868"/>
      <c r="D298" s="868"/>
      <c r="E298" s="868"/>
    </row>
    <row r="299" spans="1:5" ht="15" customHeight="1" thickBot="1">
      <c r="A299" s="322" t="s">
        <v>136</v>
      </c>
      <c r="B299" s="185"/>
      <c r="C299" s="862"/>
      <c r="D299" s="862"/>
      <c r="E299" s="862"/>
    </row>
    <row r="300" spans="1:5" ht="25.5" customHeight="1" thickBot="1">
      <c r="A300" s="320" t="s">
        <v>24</v>
      </c>
      <c r="B300" s="184">
        <v>0</v>
      </c>
      <c r="C300" s="184">
        <v>0</v>
      </c>
      <c r="D300" s="184">
        <v>0</v>
      </c>
      <c r="E300" s="184">
        <v>0</v>
      </c>
    </row>
    <row r="301" spans="1:5" ht="15" customHeight="1" thickBot="1">
      <c r="A301" s="322" t="s">
        <v>135</v>
      </c>
      <c r="B301" s="185"/>
      <c r="C301" s="184"/>
      <c r="D301" s="184"/>
      <c r="E301" s="184"/>
    </row>
    <row r="302" spans="1:5" ht="15" customHeight="1" thickBot="1">
      <c r="A302" s="322" t="s">
        <v>136</v>
      </c>
      <c r="B302" s="185"/>
      <c r="C302" s="184"/>
      <c r="D302" s="184"/>
      <c r="E302" s="184"/>
    </row>
    <row r="303" spans="1:5" ht="15" customHeight="1" thickBot="1">
      <c r="A303" s="320" t="s">
        <v>25</v>
      </c>
      <c r="B303" s="246">
        <f>B304</f>
        <v>2250</v>
      </c>
      <c r="C303" s="246">
        <f t="shared" ref="C303:E303" si="40">C304</f>
        <v>0</v>
      </c>
      <c r="D303" s="246">
        <f t="shared" si="40"/>
        <v>0</v>
      </c>
      <c r="E303" s="246">
        <f t="shared" si="40"/>
        <v>0</v>
      </c>
    </row>
    <row r="304" spans="1:5" ht="15" customHeight="1" thickBot="1">
      <c r="A304" s="322" t="s">
        <v>135</v>
      </c>
      <c r="B304" s="246">
        <v>2250</v>
      </c>
      <c r="C304" s="246">
        <v>0</v>
      </c>
      <c r="D304" s="246">
        <v>0</v>
      </c>
      <c r="E304" s="246">
        <v>0</v>
      </c>
    </row>
    <row r="305" spans="1:5" ht="15" customHeight="1" thickBot="1">
      <c r="A305" s="322" t="s">
        <v>136</v>
      </c>
      <c r="B305" s="185"/>
      <c r="C305" s="184"/>
      <c r="D305" s="184"/>
      <c r="E305" s="184"/>
    </row>
    <row r="306" spans="1:5" ht="15" customHeight="1" thickBot="1">
      <c r="A306" s="320" t="s">
        <v>26</v>
      </c>
      <c r="B306" s="185"/>
      <c r="C306" s="184"/>
      <c r="D306" s="184"/>
      <c r="E306" s="184"/>
    </row>
    <row r="307" spans="1:5" ht="15" customHeight="1" thickBot="1">
      <c r="A307" s="322" t="s">
        <v>135</v>
      </c>
      <c r="B307" s="185"/>
      <c r="C307" s="184"/>
      <c r="D307" s="184"/>
      <c r="E307" s="184"/>
    </row>
    <row r="308" spans="1:5" ht="15" customHeight="1" thickBot="1">
      <c r="A308" s="322" t="s">
        <v>136</v>
      </c>
      <c r="B308" s="185"/>
      <c r="C308" s="184"/>
      <c r="D308" s="184"/>
      <c r="E308" s="184"/>
    </row>
    <row r="309" spans="1:5" ht="15" customHeight="1" thickBot="1">
      <c r="A309" s="320" t="s">
        <v>27</v>
      </c>
      <c r="B309" s="185"/>
      <c r="C309" s="184"/>
      <c r="D309" s="184"/>
      <c r="E309" s="184"/>
    </row>
    <row r="310" spans="1:5" ht="15" customHeight="1" thickBot="1">
      <c r="A310" s="322" t="s">
        <v>135</v>
      </c>
      <c r="B310" s="185"/>
      <c r="C310" s="184"/>
      <c r="D310" s="184"/>
      <c r="E310" s="184"/>
    </row>
    <row r="311" spans="1:5" ht="15" customHeight="1" thickBot="1">
      <c r="A311" s="322" t="s">
        <v>136</v>
      </c>
      <c r="B311" s="185"/>
      <c r="C311" s="184"/>
      <c r="D311" s="184"/>
      <c r="E311" s="184"/>
    </row>
    <row r="312" spans="1:5" ht="15" customHeight="1" thickBot="1">
      <c r="A312" s="320" t="s">
        <v>28</v>
      </c>
      <c r="B312" s="185">
        <v>0</v>
      </c>
      <c r="C312" s="184">
        <v>0</v>
      </c>
      <c r="D312" s="184">
        <v>0</v>
      </c>
      <c r="E312" s="184">
        <v>0</v>
      </c>
    </row>
    <row r="313" spans="1:5" ht="15" customHeight="1" thickBot="1">
      <c r="A313" s="322" t="s">
        <v>135</v>
      </c>
      <c r="B313" s="185"/>
      <c r="C313" s="184"/>
      <c r="D313" s="184"/>
      <c r="E313" s="184"/>
    </row>
    <row r="314" spans="1:5" ht="15" customHeight="1" thickBot="1">
      <c r="A314" s="322" t="s">
        <v>136</v>
      </c>
      <c r="B314" s="185"/>
      <c r="C314" s="184"/>
      <c r="D314" s="184"/>
      <c r="E314" s="184"/>
    </row>
    <row r="315" spans="1:5" ht="27" customHeight="1" thickBot="1">
      <c r="A315" s="320" t="s">
        <v>29</v>
      </c>
      <c r="B315" s="185">
        <v>0</v>
      </c>
      <c r="C315" s="184">
        <v>0</v>
      </c>
      <c r="D315" s="184">
        <v>0</v>
      </c>
      <c r="E315" s="184">
        <v>0</v>
      </c>
    </row>
    <row r="316" spans="1:5" ht="15" customHeight="1" thickBot="1">
      <c r="A316" s="322" t="s">
        <v>135</v>
      </c>
      <c r="B316" s="185"/>
      <c r="C316" s="863"/>
      <c r="D316" s="863"/>
      <c r="E316" s="863"/>
    </row>
    <row r="317" spans="1:5" ht="15" customHeight="1" thickBot="1">
      <c r="A317" s="322" t="s">
        <v>136</v>
      </c>
      <c r="B317" s="185"/>
      <c r="C317" s="864"/>
      <c r="D317" s="863"/>
      <c r="E317" s="863"/>
    </row>
    <row r="318" spans="1:5" ht="15" customHeight="1" thickBot="1">
      <c r="A318" s="324" t="s">
        <v>516</v>
      </c>
      <c r="B318" s="185">
        <f>B315+B312+B309+B306+B303+B300+B297</f>
        <v>2250</v>
      </c>
      <c r="C318" s="185">
        <f t="shared" ref="C318:E318" si="41">C315+C312+C309+C306+C303+C300+C297</f>
        <v>0</v>
      </c>
      <c r="D318" s="185">
        <f t="shared" si="41"/>
        <v>0</v>
      </c>
      <c r="E318" s="185">
        <f t="shared" si="41"/>
        <v>0</v>
      </c>
    </row>
    <row r="319" spans="1:5" ht="15" customHeight="1" thickBot="1">
      <c r="A319" s="327" t="s">
        <v>31</v>
      </c>
      <c r="B319" s="865">
        <f>IF(B318-B289=0,0,"Error")</f>
        <v>0</v>
      </c>
      <c r="C319" s="865">
        <f>IF(C318-C289=0,0,"Error")</f>
        <v>0</v>
      </c>
      <c r="D319" s="865">
        <f>IF(D318-D289=0,0,"Error")</f>
        <v>0</v>
      </c>
      <c r="E319" s="865">
        <f>IF(E318-E289=0,0,"Error")</f>
        <v>0</v>
      </c>
    </row>
    <row r="320" spans="1:5" ht="15" customHeight="1" thickBot="1">
      <c r="A320" s="316" t="s">
        <v>270</v>
      </c>
      <c r="B320" s="1793" t="s">
        <v>515</v>
      </c>
      <c r="C320" s="1854"/>
      <c r="D320" s="1854"/>
      <c r="E320" s="1855"/>
    </row>
    <row r="321" spans="1:5" ht="15" customHeight="1" thickBot="1">
      <c r="A321" s="317" t="s">
        <v>14</v>
      </c>
      <c r="B321" s="1793" t="s">
        <v>514</v>
      </c>
      <c r="C321" s="1794"/>
      <c r="D321" s="1794"/>
      <c r="E321" s="1795"/>
    </row>
    <row r="322" spans="1:5" ht="15" customHeight="1" thickBot="1">
      <c r="A322" s="317" t="s">
        <v>15</v>
      </c>
      <c r="B322" s="2127" t="s">
        <v>1283</v>
      </c>
      <c r="C322" s="1854"/>
      <c r="D322" s="1854"/>
      <c r="E322" s="1855"/>
    </row>
    <row r="323" spans="1:5" ht="15" customHeight="1">
      <c r="A323" s="2104"/>
      <c r="B323" s="311">
        <v>2022</v>
      </c>
      <c r="C323" s="311">
        <v>2023</v>
      </c>
      <c r="D323" s="311">
        <v>2024</v>
      </c>
      <c r="E323" s="311">
        <v>2025</v>
      </c>
    </row>
    <row r="324" spans="1:5" ht="15" customHeight="1" thickBot="1">
      <c r="A324" s="2105"/>
      <c r="B324" s="312" t="s">
        <v>7</v>
      </c>
      <c r="C324" s="312" t="s">
        <v>8</v>
      </c>
      <c r="D324" s="312" t="s">
        <v>8</v>
      </c>
      <c r="E324" s="312" t="s">
        <v>8</v>
      </c>
    </row>
    <row r="325" spans="1:5" ht="15" customHeight="1" thickBot="1">
      <c r="A325" s="317" t="s">
        <v>16</v>
      </c>
      <c r="B325" s="246">
        <v>24</v>
      </c>
      <c r="C325" s="246">
        <v>0</v>
      </c>
      <c r="D325" s="246">
        <v>0</v>
      </c>
      <c r="E325" s="246">
        <v>0</v>
      </c>
    </row>
    <row r="326" spans="1:5" ht="15" customHeight="1" thickBot="1">
      <c r="A326" s="317" t="s">
        <v>17</v>
      </c>
      <c r="B326" s="246">
        <f>B355</f>
        <v>4116</v>
      </c>
      <c r="C326" s="246">
        <f t="shared" ref="C326:E326" si="42">C355</f>
        <v>0</v>
      </c>
      <c r="D326" s="246">
        <f t="shared" si="42"/>
        <v>0</v>
      </c>
      <c r="E326" s="246">
        <f t="shared" si="42"/>
        <v>0</v>
      </c>
    </row>
    <row r="327" spans="1:5" ht="15" customHeight="1" thickBot="1">
      <c r="A327" s="317" t="s">
        <v>18</v>
      </c>
      <c r="B327" s="246">
        <f>B326/B325</f>
        <v>171.5</v>
      </c>
      <c r="C327" s="246" t="e">
        <f t="shared" ref="C327:E327" si="43">C326/C325</f>
        <v>#DIV/0!</v>
      </c>
      <c r="D327" s="246" t="e">
        <f t="shared" si="43"/>
        <v>#DIV/0!</v>
      </c>
      <c r="E327" s="246" t="e">
        <f t="shared" si="43"/>
        <v>#DIV/0!</v>
      </c>
    </row>
    <row r="328" spans="1:5" ht="15" customHeight="1" thickBot="1">
      <c r="A328" s="317" t="s">
        <v>19</v>
      </c>
      <c r="B328" s="318" t="s">
        <v>20</v>
      </c>
      <c r="C328" s="319">
        <f>C325/B325-1</f>
        <v>-1</v>
      </c>
      <c r="D328" s="319" t="e">
        <f t="shared" ref="D328:E330" si="44">D325/C325-1</f>
        <v>#DIV/0!</v>
      </c>
      <c r="E328" s="319" t="e">
        <f t="shared" si="44"/>
        <v>#DIV/0!</v>
      </c>
    </row>
    <row r="329" spans="1:5" ht="15" customHeight="1" thickBot="1">
      <c r="A329" s="317" t="s">
        <v>21</v>
      </c>
      <c r="B329" s="318" t="s">
        <v>20</v>
      </c>
      <c r="C329" s="319">
        <f>C326/B326-1</f>
        <v>-1</v>
      </c>
      <c r="D329" s="319" t="e">
        <f t="shared" si="44"/>
        <v>#DIV/0!</v>
      </c>
      <c r="E329" s="319" t="e">
        <f t="shared" si="44"/>
        <v>#DIV/0!</v>
      </c>
    </row>
    <row r="330" spans="1:5" ht="15" customHeight="1" thickBot="1">
      <c r="A330" s="317" t="s">
        <v>22</v>
      </c>
      <c r="B330" s="318" t="s">
        <v>20</v>
      </c>
      <c r="C330" s="319" t="e">
        <f>C327/B327-1</f>
        <v>#DIV/0!</v>
      </c>
      <c r="D330" s="319" t="e">
        <f t="shared" si="44"/>
        <v>#DIV/0!</v>
      </c>
      <c r="E330" s="319" t="e">
        <f t="shared" si="44"/>
        <v>#DIV/0!</v>
      </c>
    </row>
    <row r="331" spans="1:5" ht="15" customHeight="1" thickBot="1">
      <c r="A331" s="2128" t="s">
        <v>513</v>
      </c>
      <c r="B331" s="2129"/>
      <c r="C331" s="2129"/>
      <c r="D331" s="2129"/>
      <c r="E331" s="2130"/>
    </row>
    <row r="332" spans="1:5" ht="15" customHeight="1">
      <c r="A332" s="2104"/>
      <c r="B332" s="311">
        <v>2022</v>
      </c>
      <c r="C332" s="311">
        <v>2023</v>
      </c>
      <c r="D332" s="311">
        <v>2024</v>
      </c>
      <c r="E332" s="311">
        <v>2025</v>
      </c>
    </row>
    <row r="333" spans="1:5" ht="15" customHeight="1" thickBot="1">
      <c r="A333" s="2105"/>
      <c r="B333" s="312" t="s">
        <v>7</v>
      </c>
      <c r="C333" s="312" t="s">
        <v>8</v>
      </c>
      <c r="D333" s="312" t="s">
        <v>8</v>
      </c>
      <c r="E333" s="312" t="s">
        <v>8</v>
      </c>
    </row>
    <row r="334" spans="1:5" ht="15" customHeight="1" thickBot="1">
      <c r="A334" s="320" t="s">
        <v>23</v>
      </c>
      <c r="B334" s="184">
        <v>0</v>
      </c>
      <c r="C334" s="184">
        <v>0</v>
      </c>
      <c r="D334" s="184">
        <v>0</v>
      </c>
      <c r="E334" s="184">
        <v>0</v>
      </c>
    </row>
    <row r="335" spans="1:5" ht="15" customHeight="1" thickBot="1">
      <c r="A335" s="322" t="s">
        <v>135</v>
      </c>
      <c r="B335" s="185"/>
      <c r="C335" s="868"/>
      <c r="D335" s="868"/>
      <c r="E335" s="868"/>
    </row>
    <row r="336" spans="1:5" ht="15" customHeight="1" thickBot="1">
      <c r="A336" s="322" t="s">
        <v>136</v>
      </c>
      <c r="B336" s="185"/>
      <c r="C336" s="862"/>
      <c r="D336" s="862"/>
      <c r="E336" s="862"/>
    </row>
    <row r="337" spans="1:5" ht="24" customHeight="1" thickBot="1">
      <c r="A337" s="320" t="s">
        <v>24</v>
      </c>
      <c r="B337" s="184">
        <v>0</v>
      </c>
      <c r="C337" s="184">
        <v>0</v>
      </c>
      <c r="D337" s="184">
        <v>0</v>
      </c>
      <c r="E337" s="184">
        <v>0</v>
      </c>
    </row>
    <row r="338" spans="1:5" ht="15" customHeight="1" thickBot="1">
      <c r="A338" s="322" t="s">
        <v>135</v>
      </c>
      <c r="B338" s="185"/>
      <c r="C338" s="184"/>
      <c r="D338" s="184"/>
      <c r="E338" s="184"/>
    </row>
    <row r="339" spans="1:5" ht="15" customHeight="1" thickBot="1">
      <c r="A339" s="322" t="s">
        <v>136</v>
      </c>
      <c r="B339" s="185"/>
      <c r="C339" s="184"/>
      <c r="D339" s="184"/>
      <c r="E339" s="184"/>
    </row>
    <row r="340" spans="1:5" ht="15" customHeight="1" thickBot="1">
      <c r="A340" s="320" t="s">
        <v>25</v>
      </c>
      <c r="B340" s="185">
        <f>SUM(B341)</f>
        <v>4116</v>
      </c>
      <c r="C340" s="185">
        <f t="shared" ref="C340:E340" si="45">SUM(C341)</f>
        <v>0</v>
      </c>
      <c r="D340" s="185">
        <f t="shared" si="45"/>
        <v>0</v>
      </c>
      <c r="E340" s="185">
        <f t="shared" si="45"/>
        <v>0</v>
      </c>
    </row>
    <row r="341" spans="1:5" ht="15" customHeight="1" thickBot="1">
      <c r="A341" s="322" t="s">
        <v>135</v>
      </c>
      <c r="B341" s="870">
        <v>4116</v>
      </c>
      <c r="C341" s="870">
        <v>0</v>
      </c>
      <c r="D341" s="870">
        <v>0</v>
      </c>
      <c r="E341" s="870">
        <v>0</v>
      </c>
    </row>
    <row r="342" spans="1:5" ht="15" customHeight="1" thickBot="1">
      <c r="A342" s="322" t="s">
        <v>136</v>
      </c>
      <c r="B342" s="185"/>
      <c r="C342" s="184"/>
      <c r="D342" s="184"/>
      <c r="E342" s="184"/>
    </row>
    <row r="343" spans="1:5" ht="15" customHeight="1" thickBot="1">
      <c r="A343" s="320" t="s">
        <v>26</v>
      </c>
      <c r="B343" s="185"/>
      <c r="C343" s="184"/>
      <c r="D343" s="184"/>
      <c r="E343" s="184"/>
    </row>
    <row r="344" spans="1:5" ht="15" customHeight="1" thickBot="1">
      <c r="A344" s="322" t="s">
        <v>135</v>
      </c>
      <c r="B344" s="185"/>
      <c r="C344" s="184"/>
      <c r="D344" s="184"/>
      <c r="E344" s="184"/>
    </row>
    <row r="345" spans="1:5" ht="15" customHeight="1" thickBot="1">
      <c r="A345" s="322" t="s">
        <v>136</v>
      </c>
      <c r="B345" s="185"/>
      <c r="C345" s="184"/>
      <c r="D345" s="184"/>
      <c r="E345" s="184"/>
    </row>
    <row r="346" spans="1:5" ht="15" customHeight="1" thickBot="1">
      <c r="A346" s="320" t="s">
        <v>27</v>
      </c>
      <c r="B346" s="185"/>
      <c r="C346" s="184"/>
      <c r="D346" s="184"/>
      <c r="E346" s="184"/>
    </row>
    <row r="347" spans="1:5" ht="15" customHeight="1" thickBot="1">
      <c r="A347" s="322" t="s">
        <v>135</v>
      </c>
      <c r="B347" s="185"/>
      <c r="C347" s="184"/>
      <c r="D347" s="184"/>
      <c r="E347" s="184"/>
    </row>
    <row r="348" spans="1:5" ht="15" customHeight="1" thickBot="1">
      <c r="A348" s="322" t="s">
        <v>136</v>
      </c>
      <c r="B348" s="185"/>
      <c r="C348" s="184"/>
      <c r="D348" s="184"/>
      <c r="E348" s="184"/>
    </row>
    <row r="349" spans="1:5" ht="15" customHeight="1" thickBot="1">
      <c r="A349" s="320" t="s">
        <v>28</v>
      </c>
      <c r="B349" s="185">
        <v>0</v>
      </c>
      <c r="C349" s="184">
        <v>0</v>
      </c>
      <c r="D349" s="184">
        <v>0</v>
      </c>
      <c r="E349" s="184">
        <v>0</v>
      </c>
    </row>
    <row r="350" spans="1:5" ht="15" customHeight="1" thickBot="1">
      <c r="A350" s="322" t="s">
        <v>135</v>
      </c>
      <c r="B350" s="185">
        <v>0</v>
      </c>
      <c r="C350" s="184">
        <v>0</v>
      </c>
      <c r="D350" s="184">
        <v>0</v>
      </c>
      <c r="E350" s="184">
        <v>0</v>
      </c>
    </row>
    <row r="351" spans="1:5" ht="15" customHeight="1" thickBot="1">
      <c r="A351" s="322" t="s">
        <v>136</v>
      </c>
      <c r="B351" s="185"/>
      <c r="C351" s="184"/>
      <c r="D351" s="184"/>
      <c r="E351" s="184"/>
    </row>
    <row r="352" spans="1:5" ht="22.5" customHeight="1" thickBot="1">
      <c r="A352" s="320" t="s">
        <v>29</v>
      </c>
      <c r="B352" s="185">
        <v>0</v>
      </c>
      <c r="C352" s="184">
        <v>0</v>
      </c>
      <c r="D352" s="184">
        <v>0</v>
      </c>
      <c r="E352" s="184">
        <v>0</v>
      </c>
    </row>
    <row r="353" spans="1:5" ht="15" customHeight="1" thickBot="1">
      <c r="A353" s="322" t="s">
        <v>135</v>
      </c>
      <c r="B353" s="185"/>
      <c r="C353" s="863"/>
      <c r="D353" s="863"/>
      <c r="E353" s="863"/>
    </row>
    <row r="354" spans="1:5" ht="20.25" customHeight="1" thickBot="1">
      <c r="A354" s="322" t="s">
        <v>136</v>
      </c>
      <c r="B354" s="185"/>
      <c r="C354" s="864"/>
      <c r="D354" s="863"/>
      <c r="E354" s="863"/>
    </row>
    <row r="355" spans="1:5" ht="21" customHeight="1" thickBot="1">
      <c r="A355" s="324" t="s">
        <v>121</v>
      </c>
      <c r="B355" s="185">
        <f>B352+B349+B346+B343+B340+B337+B334</f>
        <v>4116</v>
      </c>
      <c r="C355" s="185">
        <f t="shared" ref="C355:E355" si="46">C352+C349+C346+C343+C340+C337+C334</f>
        <v>0</v>
      </c>
      <c r="D355" s="185">
        <f t="shared" si="46"/>
        <v>0</v>
      </c>
      <c r="E355" s="185">
        <f t="shared" si="46"/>
        <v>0</v>
      </c>
    </row>
    <row r="356" spans="1:5" ht="15" customHeight="1" thickBot="1">
      <c r="A356" s="327" t="s">
        <v>31</v>
      </c>
      <c r="B356" s="865">
        <f>IF(B355-B326=0,0,"Error")</f>
        <v>0</v>
      </c>
      <c r="C356" s="865">
        <f>IF(C355-C326=0,0,"Error")</f>
        <v>0</v>
      </c>
      <c r="D356" s="865">
        <f>IF(D355-D326=0,0,"Error")</f>
        <v>0</v>
      </c>
      <c r="E356" s="865">
        <f>IF(E355-E326=0,0,"Error")</f>
        <v>0</v>
      </c>
    </row>
    <row r="357" spans="1:5" ht="15" customHeight="1" thickBot="1">
      <c r="A357" s="2124" t="s">
        <v>38</v>
      </c>
      <c r="B357" s="2125"/>
      <c r="C357" s="2125"/>
      <c r="D357" s="2125"/>
      <c r="E357" s="2126"/>
    </row>
    <row r="358" spans="1:5" ht="15" customHeight="1" thickBot="1">
      <c r="A358" s="2124" t="s">
        <v>39</v>
      </c>
      <c r="B358" s="2125"/>
      <c r="C358" s="2125"/>
      <c r="D358" s="2125"/>
      <c r="E358" s="2126"/>
    </row>
    <row r="359" spans="1:5" ht="27" customHeight="1" thickBot="1">
      <c r="A359" s="330" t="s">
        <v>310</v>
      </c>
      <c r="B359" s="2131" t="s">
        <v>512</v>
      </c>
      <c r="C359" s="2132"/>
      <c r="D359" s="2133"/>
      <c r="E359" s="2134"/>
    </row>
    <row r="360" spans="1:5" ht="36.75" customHeight="1" thickBot="1">
      <c r="A360" s="328" t="s">
        <v>65</v>
      </c>
      <c r="B360" s="871" t="s">
        <v>511</v>
      </c>
      <c r="C360" s="872" t="s">
        <v>137</v>
      </c>
      <c r="D360" s="2133" t="s">
        <v>510</v>
      </c>
      <c r="E360" s="2134"/>
    </row>
    <row r="361" spans="1:5" ht="15" customHeight="1" thickBot="1">
      <c r="A361" s="331"/>
      <c r="B361" s="2131"/>
      <c r="C361" s="2135"/>
      <c r="D361" s="2133"/>
      <c r="E361" s="2134"/>
    </row>
    <row r="362" spans="1:5" ht="28.5" customHeight="1" thickBot="1">
      <c r="A362" s="332" t="s">
        <v>14</v>
      </c>
      <c r="B362" s="1793" t="s">
        <v>1284</v>
      </c>
      <c r="C362" s="1794"/>
      <c r="D362" s="1794"/>
      <c r="E362" s="1795"/>
    </row>
    <row r="363" spans="1:5" ht="15" customHeight="1" thickBot="1">
      <c r="A363" s="332" t="s">
        <v>15</v>
      </c>
      <c r="B363" s="2127"/>
      <c r="C363" s="1854"/>
      <c r="D363" s="1854"/>
      <c r="E363" s="1855"/>
    </row>
    <row r="364" spans="1:5" ht="15" customHeight="1">
      <c r="A364" s="2136"/>
      <c r="B364" s="311">
        <v>2022</v>
      </c>
      <c r="C364" s="311">
        <v>2023</v>
      </c>
      <c r="D364" s="311">
        <v>2024</v>
      </c>
      <c r="E364" s="311">
        <v>2025</v>
      </c>
    </row>
    <row r="365" spans="1:5" ht="15" customHeight="1" thickBot="1">
      <c r="A365" s="2137"/>
      <c r="B365" s="312" t="s">
        <v>7</v>
      </c>
      <c r="C365" s="312" t="s">
        <v>8</v>
      </c>
      <c r="D365" s="312" t="s">
        <v>8</v>
      </c>
      <c r="E365" s="312" t="s">
        <v>8</v>
      </c>
    </row>
    <row r="366" spans="1:5" ht="15" customHeight="1" thickBot="1">
      <c r="A366" s="332" t="s">
        <v>16</v>
      </c>
      <c r="B366" s="246">
        <v>1</v>
      </c>
      <c r="C366" s="246">
        <v>1</v>
      </c>
      <c r="D366" s="246">
        <v>1</v>
      </c>
      <c r="E366" s="246">
        <v>1</v>
      </c>
    </row>
    <row r="367" spans="1:5" ht="15" customHeight="1" thickBot="1">
      <c r="A367" s="332" t="s">
        <v>17</v>
      </c>
      <c r="B367" s="246">
        <f>B384</f>
        <v>3000</v>
      </c>
      <c r="C367" s="246">
        <f t="shared" ref="C367:E367" si="47">C384</f>
        <v>2000</v>
      </c>
      <c r="D367" s="246">
        <f t="shared" si="47"/>
        <v>2000</v>
      </c>
      <c r="E367" s="246">
        <f t="shared" si="47"/>
        <v>2000</v>
      </c>
    </row>
    <row r="368" spans="1:5" ht="15" customHeight="1" thickBot="1">
      <c r="A368" s="332" t="s">
        <v>18</v>
      </c>
      <c r="B368" s="246">
        <f>B367/B366</f>
        <v>3000</v>
      </c>
      <c r="C368" s="246">
        <f t="shared" ref="C368:E368" si="48">C367/C366</f>
        <v>2000</v>
      </c>
      <c r="D368" s="246">
        <f t="shared" si="48"/>
        <v>2000</v>
      </c>
      <c r="E368" s="246">
        <f t="shared" si="48"/>
        <v>2000</v>
      </c>
    </row>
    <row r="369" spans="1:5" ht="15" customHeight="1" thickBot="1">
      <c r="A369" s="332" t="s">
        <v>19</v>
      </c>
      <c r="B369" s="318" t="s">
        <v>20</v>
      </c>
      <c r="C369" s="319">
        <f>C366/B366-1</f>
        <v>0</v>
      </c>
      <c r="D369" s="319">
        <f t="shared" ref="D369:E371" si="49">D366/C366-1</f>
        <v>0</v>
      </c>
      <c r="E369" s="319">
        <f t="shared" si="49"/>
        <v>0</v>
      </c>
    </row>
    <row r="370" spans="1:5" ht="15" customHeight="1" thickBot="1">
      <c r="A370" s="332" t="s">
        <v>21</v>
      </c>
      <c r="B370" s="318" t="s">
        <v>20</v>
      </c>
      <c r="C370" s="319">
        <f>C367/B367-1</f>
        <v>-0.33333333333333337</v>
      </c>
      <c r="D370" s="319">
        <f t="shared" si="49"/>
        <v>0</v>
      </c>
      <c r="E370" s="319">
        <f t="shared" si="49"/>
        <v>0</v>
      </c>
    </row>
    <row r="371" spans="1:5" ht="19.5" customHeight="1" thickBot="1">
      <c r="A371" s="332" t="s">
        <v>22</v>
      </c>
      <c r="B371" s="318" t="s">
        <v>20</v>
      </c>
      <c r="C371" s="319">
        <f>C368/B368-1</f>
        <v>-0.33333333333333337</v>
      </c>
      <c r="D371" s="319">
        <f t="shared" si="49"/>
        <v>0</v>
      </c>
      <c r="E371" s="319">
        <f t="shared" si="49"/>
        <v>0</v>
      </c>
    </row>
    <row r="372" spans="1:5" ht="15" customHeight="1">
      <c r="A372" s="2136"/>
      <c r="B372" s="311">
        <v>2022</v>
      </c>
      <c r="C372" s="311">
        <v>2023</v>
      </c>
      <c r="D372" s="311">
        <v>2024</v>
      </c>
      <c r="E372" s="311">
        <v>2025</v>
      </c>
    </row>
    <row r="373" spans="1:5" ht="12" customHeight="1" thickBot="1">
      <c r="A373" s="2137"/>
      <c r="B373" s="312" t="s">
        <v>7</v>
      </c>
      <c r="C373" s="312" t="s">
        <v>8</v>
      </c>
      <c r="D373" s="312" t="s">
        <v>8</v>
      </c>
      <c r="E373" s="312" t="s">
        <v>8</v>
      </c>
    </row>
    <row r="374" spans="1:5" ht="15" customHeight="1" thickBot="1">
      <c r="A374" s="320" t="s">
        <v>41</v>
      </c>
      <c r="B374" s="184"/>
      <c r="C374" s="184"/>
      <c r="D374" s="184"/>
      <c r="E374" s="184"/>
    </row>
    <row r="375" spans="1:5" ht="15" customHeight="1" thickBot="1">
      <c r="A375" s="322" t="s">
        <v>135</v>
      </c>
      <c r="B375" s="184"/>
      <c r="C375" s="184"/>
      <c r="D375" s="184"/>
      <c r="E375" s="184"/>
    </row>
    <row r="376" spans="1:5" ht="15" customHeight="1" thickBot="1">
      <c r="A376" s="322" t="s">
        <v>147</v>
      </c>
      <c r="B376" s="184"/>
      <c r="C376" s="184"/>
      <c r="D376" s="184"/>
      <c r="E376" s="184"/>
    </row>
    <row r="377" spans="1:5" ht="15" customHeight="1" thickBot="1">
      <c r="A377" s="322" t="s">
        <v>141</v>
      </c>
      <c r="B377" s="184"/>
      <c r="C377" s="184"/>
      <c r="D377" s="184"/>
      <c r="E377" s="184"/>
    </row>
    <row r="378" spans="1:5" ht="15" customHeight="1" thickBot="1">
      <c r="A378" s="322" t="s">
        <v>142</v>
      </c>
      <c r="B378" s="184"/>
      <c r="C378" s="184"/>
      <c r="D378" s="184"/>
      <c r="E378" s="184"/>
    </row>
    <row r="379" spans="1:5" ht="15" customHeight="1" thickBot="1">
      <c r="A379" s="320" t="s">
        <v>42</v>
      </c>
      <c r="B379" s="185">
        <f>SUM(B380)</f>
        <v>3000</v>
      </c>
      <c r="C379" s="185">
        <f>SUM(C380)</f>
        <v>2000</v>
      </c>
      <c r="D379" s="185">
        <f t="shared" ref="D379:E379" si="50">SUM(D380)</f>
        <v>2000</v>
      </c>
      <c r="E379" s="185">
        <f t="shared" si="50"/>
        <v>2000</v>
      </c>
    </row>
    <row r="380" spans="1:5" ht="15" customHeight="1" thickBot="1">
      <c r="A380" s="322" t="s">
        <v>135</v>
      </c>
      <c r="B380" s="184">
        <v>3000</v>
      </c>
      <c r="C380" s="184">
        <v>2000</v>
      </c>
      <c r="D380" s="184">
        <v>2000</v>
      </c>
      <c r="E380" s="184">
        <v>2000</v>
      </c>
    </row>
    <row r="381" spans="1:5" ht="15" customHeight="1" thickBot="1">
      <c r="A381" s="322" t="s">
        <v>147</v>
      </c>
      <c r="B381" s="184"/>
      <c r="C381" s="184"/>
      <c r="D381" s="184"/>
      <c r="E381" s="184"/>
    </row>
    <row r="382" spans="1:5" ht="15" customHeight="1" thickBot="1">
      <c r="A382" s="322" t="s">
        <v>141</v>
      </c>
      <c r="B382" s="184"/>
      <c r="C382" s="184"/>
      <c r="D382" s="184"/>
      <c r="E382" s="184"/>
    </row>
    <row r="383" spans="1:5" ht="15" customHeight="1" thickBot="1">
      <c r="A383" s="322" t="s">
        <v>142</v>
      </c>
      <c r="B383" s="184"/>
      <c r="C383" s="184"/>
      <c r="D383" s="184"/>
      <c r="E383" s="184"/>
    </row>
    <row r="384" spans="1:5" ht="15" customHeight="1" thickBot="1">
      <c r="A384" s="324" t="s">
        <v>30</v>
      </c>
      <c r="B384" s="185">
        <f>B379+B374</f>
        <v>3000</v>
      </c>
      <c r="C384" s="185">
        <f t="shared" ref="C384:E384" si="51">C379+C374</f>
        <v>2000</v>
      </c>
      <c r="D384" s="185">
        <f t="shared" si="51"/>
        <v>2000</v>
      </c>
      <c r="E384" s="185">
        <f t="shared" si="51"/>
        <v>2000</v>
      </c>
    </row>
    <row r="385" spans="1:5" ht="15" customHeight="1" thickBot="1">
      <c r="A385" s="2124" t="s">
        <v>38</v>
      </c>
      <c r="B385" s="2125"/>
      <c r="C385" s="2125"/>
      <c r="D385" s="2125"/>
      <c r="E385" s="2126"/>
    </row>
    <row r="386" spans="1:5" ht="15" customHeight="1" thickBot="1">
      <c r="A386" s="2124" t="s">
        <v>39</v>
      </c>
      <c r="B386" s="2125"/>
      <c r="C386" s="2125"/>
      <c r="D386" s="2125"/>
      <c r="E386" s="2126"/>
    </row>
    <row r="387" spans="1:5" ht="21.75" customHeight="1" thickBot="1">
      <c r="A387" s="330" t="s">
        <v>509</v>
      </c>
      <c r="B387" s="2131" t="s">
        <v>508</v>
      </c>
      <c r="C387" s="2132"/>
      <c r="D387" s="2133"/>
      <c r="E387" s="2134"/>
    </row>
    <row r="388" spans="1:5" ht="33.75" customHeight="1" thickBot="1">
      <c r="A388" s="328" t="s">
        <v>65</v>
      </c>
      <c r="B388" s="871" t="s">
        <v>508</v>
      </c>
      <c r="C388" s="872" t="s">
        <v>137</v>
      </c>
      <c r="D388" s="2133" t="s">
        <v>301</v>
      </c>
      <c r="E388" s="2134"/>
    </row>
    <row r="389" spans="1:5" ht="9.75" customHeight="1" thickBot="1">
      <c r="A389" s="331"/>
      <c r="B389" s="2131"/>
      <c r="C389" s="2135"/>
      <c r="D389" s="2133"/>
      <c r="E389" s="2134"/>
    </row>
    <row r="390" spans="1:5" ht="23.25" customHeight="1" thickBot="1">
      <c r="A390" s="332" t="s">
        <v>14</v>
      </c>
      <c r="B390" s="2131" t="s">
        <v>508</v>
      </c>
      <c r="C390" s="2132"/>
      <c r="D390" s="2133"/>
      <c r="E390" s="2134"/>
    </row>
    <row r="391" spans="1:5" ht="15" customHeight="1" thickBot="1">
      <c r="A391" s="332" t="s">
        <v>15</v>
      </c>
      <c r="B391" s="2127" t="s">
        <v>507</v>
      </c>
      <c r="C391" s="1854"/>
      <c r="D391" s="1854"/>
      <c r="E391" s="1855"/>
    </row>
    <row r="392" spans="1:5" ht="15" customHeight="1">
      <c r="A392" s="2136"/>
      <c r="B392" s="311">
        <v>2022</v>
      </c>
      <c r="C392" s="311">
        <v>2023</v>
      </c>
      <c r="D392" s="311">
        <v>2024</v>
      </c>
      <c r="E392" s="311">
        <v>2025</v>
      </c>
    </row>
    <row r="393" spans="1:5" ht="15" customHeight="1" thickBot="1">
      <c r="A393" s="2137"/>
      <c r="B393" s="312" t="s">
        <v>7</v>
      </c>
      <c r="C393" s="312" t="s">
        <v>8</v>
      </c>
      <c r="D393" s="312" t="s">
        <v>8</v>
      </c>
      <c r="E393" s="312" t="s">
        <v>8</v>
      </c>
    </row>
    <row r="394" spans="1:5" ht="15" customHeight="1" thickBot="1">
      <c r="A394" s="332" t="s">
        <v>16</v>
      </c>
      <c r="B394" s="246">
        <v>0</v>
      </c>
      <c r="C394" s="246">
        <v>0</v>
      </c>
      <c r="D394" s="246">
        <v>0</v>
      </c>
      <c r="E394" s="246">
        <v>0</v>
      </c>
    </row>
    <row r="395" spans="1:5" ht="15" customHeight="1" thickBot="1">
      <c r="A395" s="332" t="s">
        <v>17</v>
      </c>
      <c r="B395" s="246">
        <f>B407</f>
        <v>0</v>
      </c>
      <c r="C395" s="246">
        <f t="shared" ref="C395:E395" si="52">C407</f>
        <v>0</v>
      </c>
      <c r="D395" s="246">
        <f t="shared" si="52"/>
        <v>0</v>
      </c>
      <c r="E395" s="246">
        <f t="shared" si="52"/>
        <v>0</v>
      </c>
    </row>
    <row r="396" spans="1:5" ht="15" customHeight="1" thickBot="1">
      <c r="A396" s="332" t="s">
        <v>18</v>
      </c>
      <c r="B396" s="246" t="e">
        <f>B395/B394</f>
        <v>#DIV/0!</v>
      </c>
      <c r="C396" s="246" t="e">
        <f t="shared" ref="C396:E396" si="53">C395/C394</f>
        <v>#DIV/0!</v>
      </c>
      <c r="D396" s="246" t="e">
        <f t="shared" si="53"/>
        <v>#DIV/0!</v>
      </c>
      <c r="E396" s="246" t="e">
        <f t="shared" si="53"/>
        <v>#DIV/0!</v>
      </c>
    </row>
    <row r="397" spans="1:5" ht="15" customHeight="1" thickBot="1">
      <c r="A397" s="332" t="s">
        <v>19</v>
      </c>
      <c r="B397" s="318" t="s">
        <v>20</v>
      </c>
      <c r="C397" s="319" t="e">
        <f>C394/B394-1</f>
        <v>#DIV/0!</v>
      </c>
      <c r="D397" s="319" t="e">
        <f t="shared" ref="D397:E399" si="54">D394/C394-1</f>
        <v>#DIV/0!</v>
      </c>
      <c r="E397" s="319" t="e">
        <f t="shared" si="54"/>
        <v>#DIV/0!</v>
      </c>
    </row>
    <row r="398" spans="1:5" ht="15" customHeight="1" thickBot="1">
      <c r="A398" s="332" t="s">
        <v>21</v>
      </c>
      <c r="B398" s="318" t="s">
        <v>20</v>
      </c>
      <c r="C398" s="319" t="e">
        <f>C395/B395-1</f>
        <v>#DIV/0!</v>
      </c>
      <c r="D398" s="319" t="e">
        <f t="shared" si="54"/>
        <v>#DIV/0!</v>
      </c>
      <c r="E398" s="319" t="e">
        <f t="shared" si="54"/>
        <v>#DIV/0!</v>
      </c>
    </row>
    <row r="399" spans="1:5" ht="15" customHeight="1" thickBot="1">
      <c r="A399" s="332" t="s">
        <v>22</v>
      </c>
      <c r="B399" s="318" t="s">
        <v>20</v>
      </c>
      <c r="C399" s="319" t="e">
        <f>C396/B396-1</f>
        <v>#DIV/0!</v>
      </c>
      <c r="D399" s="319" t="e">
        <f t="shared" si="54"/>
        <v>#DIV/0!</v>
      </c>
      <c r="E399" s="319" t="e">
        <f t="shared" si="54"/>
        <v>#DIV/0!</v>
      </c>
    </row>
    <row r="400" spans="1:5" ht="15" customHeight="1">
      <c r="A400" s="2136"/>
      <c r="B400" s="311">
        <v>2022</v>
      </c>
      <c r="C400" s="311">
        <v>2023</v>
      </c>
      <c r="D400" s="311">
        <v>2024</v>
      </c>
      <c r="E400" s="311">
        <v>2025</v>
      </c>
    </row>
    <row r="401" spans="1:5" ht="15" customHeight="1" thickBot="1">
      <c r="A401" s="2137"/>
      <c r="B401" s="312" t="s">
        <v>7</v>
      </c>
      <c r="C401" s="312" t="s">
        <v>8</v>
      </c>
      <c r="D401" s="312" t="s">
        <v>8</v>
      </c>
      <c r="E401" s="312" t="s">
        <v>8</v>
      </c>
    </row>
    <row r="402" spans="1:5" ht="15" customHeight="1" thickBot="1">
      <c r="A402" s="320" t="s">
        <v>41</v>
      </c>
      <c r="B402" s="184"/>
      <c r="C402" s="184"/>
      <c r="D402" s="184"/>
      <c r="E402" s="184"/>
    </row>
    <row r="403" spans="1:5" ht="15" customHeight="1" thickBot="1">
      <c r="A403" s="322" t="s">
        <v>135</v>
      </c>
      <c r="B403" s="184"/>
      <c r="C403" s="184"/>
      <c r="D403" s="184"/>
      <c r="E403" s="184"/>
    </row>
    <row r="404" spans="1:5" ht="15" customHeight="1" thickBot="1">
      <c r="A404" s="322" t="s">
        <v>147</v>
      </c>
      <c r="B404" s="184"/>
      <c r="C404" s="184"/>
      <c r="D404" s="184"/>
      <c r="E404" s="184"/>
    </row>
    <row r="405" spans="1:5" ht="15" customHeight="1" thickBot="1">
      <c r="A405" s="322" t="s">
        <v>141</v>
      </c>
      <c r="B405" s="184"/>
      <c r="C405" s="184"/>
      <c r="D405" s="184"/>
      <c r="E405" s="184"/>
    </row>
    <row r="406" spans="1:5" ht="15" customHeight="1" thickBot="1">
      <c r="A406" s="322" t="s">
        <v>142</v>
      </c>
      <c r="B406" s="184"/>
      <c r="C406" s="184"/>
      <c r="D406" s="184"/>
      <c r="E406" s="184"/>
    </row>
    <row r="407" spans="1:5" ht="15" customHeight="1" thickBot="1">
      <c r="A407" s="320" t="s">
        <v>42</v>
      </c>
      <c r="B407" s="185">
        <f>SUM(B408)</f>
        <v>0</v>
      </c>
      <c r="C407" s="185">
        <f>SUM(C408)</f>
        <v>0</v>
      </c>
      <c r="D407" s="185">
        <f t="shared" ref="D407:E407" si="55">SUM(D408)</f>
        <v>0</v>
      </c>
      <c r="E407" s="185">
        <f t="shared" si="55"/>
        <v>0</v>
      </c>
    </row>
    <row r="408" spans="1:5" ht="15" customHeight="1" thickBot="1">
      <c r="A408" s="322" t="s">
        <v>135</v>
      </c>
      <c r="B408" s="184">
        <v>0</v>
      </c>
      <c r="C408" s="184">
        <v>0</v>
      </c>
      <c r="D408" s="184">
        <v>0</v>
      </c>
      <c r="E408" s="184">
        <v>0</v>
      </c>
    </row>
    <row r="409" spans="1:5" ht="15" customHeight="1" thickBot="1">
      <c r="A409" s="322" t="s">
        <v>147</v>
      </c>
      <c r="B409" s="184"/>
      <c r="C409" s="184"/>
      <c r="D409" s="184"/>
      <c r="E409" s="184"/>
    </row>
    <row r="410" spans="1:5" ht="15" customHeight="1" thickBot="1">
      <c r="A410" s="322" t="s">
        <v>141</v>
      </c>
      <c r="B410" s="184"/>
      <c r="C410" s="184"/>
      <c r="D410" s="184"/>
      <c r="E410" s="184"/>
    </row>
    <row r="411" spans="1:5" ht="15" customHeight="1" thickBot="1">
      <c r="A411" s="322" t="s">
        <v>142</v>
      </c>
      <c r="B411" s="184"/>
      <c r="C411" s="184"/>
      <c r="D411" s="184"/>
      <c r="E411" s="184"/>
    </row>
    <row r="412" spans="1:5" ht="22.5" customHeight="1" thickBot="1">
      <c r="A412" s="324" t="s">
        <v>30</v>
      </c>
      <c r="B412" s="185">
        <f>B407+B402</f>
        <v>0</v>
      </c>
      <c r="C412" s="185">
        <f>C407+C402</f>
        <v>0</v>
      </c>
      <c r="D412" s="185">
        <f t="shared" ref="D412:E412" si="56">D407+D402</f>
        <v>0</v>
      </c>
      <c r="E412" s="185">
        <f t="shared" si="56"/>
        <v>0</v>
      </c>
    </row>
    <row r="413" spans="1:5" ht="15" customHeight="1" thickBot="1">
      <c r="A413" s="333" t="s">
        <v>43</v>
      </c>
      <c r="B413" s="2138" t="s">
        <v>506</v>
      </c>
      <c r="C413" s="2139"/>
      <c r="D413" s="2139"/>
      <c r="E413" s="2140"/>
    </row>
    <row r="414" spans="1:5" ht="36.75" customHeight="1" thickBot="1">
      <c r="A414" s="316" t="s">
        <v>13</v>
      </c>
      <c r="B414" s="873" t="s">
        <v>505</v>
      </c>
      <c r="C414" s="874" t="s">
        <v>137</v>
      </c>
      <c r="D414" s="875"/>
      <c r="E414" s="603" t="s">
        <v>2166</v>
      </c>
    </row>
    <row r="415" spans="1:5" ht="15" customHeight="1" thickBot="1">
      <c r="A415" s="317" t="s">
        <v>14</v>
      </c>
      <c r="B415" s="1793" t="s">
        <v>505</v>
      </c>
      <c r="C415" s="1794"/>
      <c r="D415" s="1794"/>
      <c r="E415" s="1795"/>
    </row>
    <row r="416" spans="1:5" ht="15" customHeight="1" thickBot="1">
      <c r="A416" s="317" t="s">
        <v>15</v>
      </c>
      <c r="B416" s="2127" t="s">
        <v>504</v>
      </c>
      <c r="C416" s="1854"/>
      <c r="D416" s="1854"/>
      <c r="E416" s="1855"/>
    </row>
    <row r="417" spans="1:5" ht="15" customHeight="1">
      <c r="A417" s="2104"/>
      <c r="B417" s="311">
        <v>2022</v>
      </c>
      <c r="C417" s="311">
        <v>2023</v>
      </c>
      <c r="D417" s="311">
        <v>2024</v>
      </c>
      <c r="E417" s="311">
        <v>2025</v>
      </c>
    </row>
    <row r="418" spans="1:5" ht="15" customHeight="1" thickBot="1">
      <c r="A418" s="2105"/>
      <c r="B418" s="312" t="s">
        <v>7</v>
      </c>
      <c r="C418" s="312" t="s">
        <v>8</v>
      </c>
      <c r="D418" s="312" t="s">
        <v>8</v>
      </c>
      <c r="E418" s="312" t="s">
        <v>8</v>
      </c>
    </row>
    <row r="419" spans="1:5" ht="15" customHeight="1" thickBot="1">
      <c r="A419" s="317" t="s">
        <v>16</v>
      </c>
      <c r="B419" s="246">
        <v>1</v>
      </c>
      <c r="C419" s="246">
        <v>1</v>
      </c>
      <c r="D419" s="246">
        <v>1</v>
      </c>
      <c r="E419" s="246">
        <v>1</v>
      </c>
    </row>
    <row r="420" spans="1:5" ht="15" customHeight="1" thickBot="1">
      <c r="A420" s="317" t="s">
        <v>17</v>
      </c>
      <c r="B420" s="246">
        <f>B438</f>
        <v>100000</v>
      </c>
      <c r="C420" s="246">
        <f t="shared" ref="C420:E420" si="57">C438</f>
        <v>100000</v>
      </c>
      <c r="D420" s="246">
        <f t="shared" si="57"/>
        <v>100000</v>
      </c>
      <c r="E420" s="246">
        <f t="shared" si="57"/>
        <v>100000</v>
      </c>
    </row>
    <row r="421" spans="1:5" ht="15" customHeight="1" thickBot="1">
      <c r="A421" s="317" t="s">
        <v>18</v>
      </c>
      <c r="B421" s="246"/>
      <c r="C421" s="246">
        <f t="shared" ref="C421:E421" si="58">C420/C419</f>
        <v>100000</v>
      </c>
      <c r="D421" s="246">
        <f t="shared" si="58"/>
        <v>100000</v>
      </c>
      <c r="E421" s="246">
        <f t="shared" si="58"/>
        <v>100000</v>
      </c>
    </row>
    <row r="422" spans="1:5" ht="15" customHeight="1" thickBot="1">
      <c r="A422" s="317" t="s">
        <v>19</v>
      </c>
      <c r="B422" s="318" t="s">
        <v>20</v>
      </c>
      <c r="C422" s="319">
        <f>C419/B419-1</f>
        <v>0</v>
      </c>
      <c r="D422" s="319">
        <f t="shared" ref="D422:E424" si="59">D419/C419-1</f>
        <v>0</v>
      </c>
      <c r="E422" s="319">
        <f t="shared" si="59"/>
        <v>0</v>
      </c>
    </row>
    <row r="423" spans="1:5" ht="15" customHeight="1" thickBot="1">
      <c r="A423" s="317" t="s">
        <v>21</v>
      </c>
      <c r="B423" s="318" t="s">
        <v>20</v>
      </c>
      <c r="C423" s="319">
        <f>C420/B420-1</f>
        <v>0</v>
      </c>
      <c r="D423" s="319">
        <f t="shared" si="59"/>
        <v>0</v>
      </c>
      <c r="E423" s="319">
        <f t="shared" si="59"/>
        <v>0</v>
      </c>
    </row>
    <row r="424" spans="1:5" ht="15" customHeight="1" thickBot="1">
      <c r="A424" s="317" t="s">
        <v>22</v>
      </c>
      <c r="B424" s="318" t="s">
        <v>20</v>
      </c>
      <c r="C424" s="319" t="e">
        <f>C421/B421-1</f>
        <v>#DIV/0!</v>
      </c>
      <c r="D424" s="319">
        <f t="shared" si="59"/>
        <v>0</v>
      </c>
      <c r="E424" s="319">
        <f t="shared" si="59"/>
        <v>0</v>
      </c>
    </row>
    <row r="425" spans="1:5" ht="15" customHeight="1" thickBot="1">
      <c r="A425" s="2128" t="s">
        <v>60</v>
      </c>
      <c r="B425" s="2129"/>
      <c r="C425" s="2129"/>
      <c r="D425" s="2129"/>
      <c r="E425" s="2130"/>
    </row>
    <row r="426" spans="1:5" ht="15" customHeight="1">
      <c r="A426" s="2104"/>
      <c r="B426" s="311">
        <v>2022</v>
      </c>
      <c r="C426" s="311">
        <v>2023</v>
      </c>
      <c r="D426" s="311">
        <v>2024</v>
      </c>
      <c r="E426" s="311">
        <v>2025</v>
      </c>
    </row>
    <row r="427" spans="1:5" ht="15" customHeight="1" thickBot="1">
      <c r="A427" s="2105"/>
      <c r="B427" s="312" t="s">
        <v>7</v>
      </c>
      <c r="C427" s="312" t="s">
        <v>8</v>
      </c>
      <c r="D427" s="312" t="s">
        <v>8</v>
      </c>
      <c r="E427" s="312" t="s">
        <v>8</v>
      </c>
    </row>
    <row r="428" spans="1:5" ht="15" customHeight="1" thickBot="1">
      <c r="A428" s="320" t="s">
        <v>41</v>
      </c>
      <c r="B428" s="185">
        <v>0</v>
      </c>
      <c r="C428" s="185">
        <v>0</v>
      </c>
      <c r="D428" s="185">
        <v>0</v>
      </c>
      <c r="E428" s="185">
        <v>0</v>
      </c>
    </row>
    <row r="429" spans="1:5" ht="15" customHeight="1" thickBot="1">
      <c r="A429" s="322" t="s">
        <v>135</v>
      </c>
      <c r="B429" s="184">
        <v>0</v>
      </c>
      <c r="C429" s="184">
        <v>0</v>
      </c>
      <c r="D429" s="184">
        <v>0</v>
      </c>
      <c r="E429" s="184">
        <v>0</v>
      </c>
    </row>
    <row r="430" spans="1:5" ht="15" customHeight="1" thickBot="1">
      <c r="A430" s="322" t="s">
        <v>147</v>
      </c>
      <c r="B430" s="184"/>
      <c r="C430" s="184"/>
      <c r="D430" s="184"/>
      <c r="E430" s="184"/>
    </row>
    <row r="431" spans="1:5" ht="15" customHeight="1" thickBot="1">
      <c r="A431" s="322" t="s">
        <v>141</v>
      </c>
      <c r="B431" s="184"/>
      <c r="C431" s="184"/>
      <c r="D431" s="184"/>
      <c r="E431" s="184"/>
    </row>
    <row r="432" spans="1:5" ht="15" customHeight="1" thickBot="1">
      <c r="A432" s="322" t="s">
        <v>142</v>
      </c>
      <c r="B432" s="184"/>
      <c r="C432" s="184"/>
      <c r="D432" s="184"/>
      <c r="E432" s="184"/>
    </row>
    <row r="433" spans="1:5" ht="15" customHeight="1" thickBot="1">
      <c r="A433" s="320" t="s">
        <v>42</v>
      </c>
      <c r="B433" s="185">
        <f>B434+B435+B436+B437</f>
        <v>100000</v>
      </c>
      <c r="C433" s="185">
        <f>C434+C435+C436+C437</f>
        <v>100000</v>
      </c>
      <c r="D433" s="185">
        <f t="shared" ref="D433:E433" si="60">D434+D435+D436+D437</f>
        <v>100000</v>
      </c>
      <c r="E433" s="185">
        <f t="shared" si="60"/>
        <v>100000</v>
      </c>
    </row>
    <row r="434" spans="1:5" ht="15" customHeight="1" thickBot="1">
      <c r="A434" s="322" t="s">
        <v>135</v>
      </c>
      <c r="B434" s="184"/>
      <c r="C434" s="184"/>
      <c r="D434" s="184"/>
      <c r="E434" s="184"/>
    </row>
    <row r="435" spans="1:5" ht="15" customHeight="1" thickBot="1">
      <c r="A435" s="322" t="s">
        <v>147</v>
      </c>
      <c r="B435" s="184">
        <v>100000</v>
      </c>
      <c r="C435" s="184">
        <v>100000</v>
      </c>
      <c r="D435" s="184">
        <v>100000</v>
      </c>
      <c r="E435" s="184">
        <v>100000</v>
      </c>
    </row>
    <row r="436" spans="1:5" ht="15" customHeight="1" thickBot="1">
      <c r="A436" s="322" t="s">
        <v>141</v>
      </c>
      <c r="B436" s="184"/>
      <c r="C436" s="184"/>
      <c r="D436" s="184"/>
      <c r="E436" s="184"/>
    </row>
    <row r="437" spans="1:5" ht="26.25" customHeight="1" thickBot="1">
      <c r="A437" s="322" t="s">
        <v>142</v>
      </c>
      <c r="B437" s="184"/>
      <c r="C437" s="184">
        <v>0</v>
      </c>
      <c r="D437" s="184"/>
      <c r="E437" s="184"/>
    </row>
    <row r="438" spans="1:5" ht="30.75" customHeight="1" thickBot="1">
      <c r="A438" s="324" t="s">
        <v>30</v>
      </c>
      <c r="B438" s="185">
        <f>B433+B428</f>
        <v>100000</v>
      </c>
      <c r="C438" s="185">
        <f t="shared" ref="C438:E438" si="61">C433+C428</f>
        <v>100000</v>
      </c>
      <c r="D438" s="185">
        <f t="shared" si="61"/>
        <v>100000</v>
      </c>
      <c r="E438" s="185">
        <f t="shared" si="61"/>
        <v>100000</v>
      </c>
    </row>
    <row r="439" spans="1:5" ht="37.5" customHeight="1" thickBot="1">
      <c r="A439" s="316" t="s">
        <v>13</v>
      </c>
      <c r="B439" s="876" t="s">
        <v>503</v>
      </c>
      <c r="C439" s="874" t="s">
        <v>137</v>
      </c>
      <c r="D439" s="875"/>
      <c r="E439" s="603" t="s">
        <v>502</v>
      </c>
    </row>
    <row r="440" spans="1:5" ht="23.25" customHeight="1" thickBot="1">
      <c r="A440" s="317" t="s">
        <v>14</v>
      </c>
      <c r="B440" s="1856" t="s">
        <v>501</v>
      </c>
      <c r="C440" s="1857"/>
      <c r="D440" s="1857"/>
      <c r="E440" s="1858"/>
    </row>
    <row r="441" spans="1:5" ht="15" customHeight="1" thickBot="1">
      <c r="A441" s="317" t="s">
        <v>15</v>
      </c>
      <c r="B441" s="2127"/>
      <c r="C441" s="1854"/>
      <c r="D441" s="1854"/>
      <c r="E441" s="1855"/>
    </row>
    <row r="442" spans="1:5" ht="26.25" customHeight="1">
      <c r="A442" s="2104"/>
      <c r="B442" s="311">
        <v>2022</v>
      </c>
      <c r="C442" s="311">
        <v>2023</v>
      </c>
      <c r="D442" s="311">
        <v>2024</v>
      </c>
      <c r="E442" s="311">
        <v>2025</v>
      </c>
    </row>
    <row r="443" spans="1:5" ht="15" customHeight="1" thickBot="1">
      <c r="A443" s="2105"/>
      <c r="B443" s="312" t="s">
        <v>7</v>
      </c>
      <c r="C443" s="312" t="s">
        <v>8</v>
      </c>
      <c r="D443" s="312" t="s">
        <v>8</v>
      </c>
      <c r="E443" s="312" t="s">
        <v>8</v>
      </c>
    </row>
    <row r="444" spans="1:5" ht="15" customHeight="1" thickBot="1">
      <c r="A444" s="317" t="s">
        <v>16</v>
      </c>
      <c r="B444" s="246">
        <v>1</v>
      </c>
      <c r="C444" s="246">
        <v>1</v>
      </c>
      <c r="D444" s="246">
        <v>1</v>
      </c>
      <c r="E444" s="246">
        <v>0</v>
      </c>
    </row>
    <row r="445" spans="1:5" ht="15" customHeight="1" thickBot="1">
      <c r="A445" s="317" t="s">
        <v>17</v>
      </c>
      <c r="B445" s="246">
        <f>B463</f>
        <v>22000</v>
      </c>
      <c r="C445" s="246">
        <f t="shared" ref="C445:E445" si="62">C463</f>
        <v>17000</v>
      </c>
      <c r="D445" s="246">
        <f t="shared" si="62"/>
        <v>6000</v>
      </c>
      <c r="E445" s="246">
        <f t="shared" si="62"/>
        <v>6000</v>
      </c>
    </row>
    <row r="446" spans="1:5" ht="15" customHeight="1" thickBot="1">
      <c r="A446" s="317" t="s">
        <v>18</v>
      </c>
      <c r="B446" s="246">
        <v>0</v>
      </c>
      <c r="C446" s="246">
        <f t="shared" ref="C446:E446" si="63">C445/C444</f>
        <v>17000</v>
      </c>
      <c r="D446" s="246">
        <f t="shared" si="63"/>
        <v>6000</v>
      </c>
      <c r="E446" s="246" t="e">
        <f t="shared" si="63"/>
        <v>#DIV/0!</v>
      </c>
    </row>
    <row r="447" spans="1:5" ht="15" customHeight="1" thickBot="1">
      <c r="A447" s="317" t="s">
        <v>19</v>
      </c>
      <c r="B447" s="318" t="s">
        <v>20</v>
      </c>
      <c r="C447" s="319">
        <f>C444/B444-1</f>
        <v>0</v>
      </c>
      <c r="D447" s="319">
        <f t="shared" ref="D447:E449" si="64">D444/C444-1</f>
        <v>0</v>
      </c>
      <c r="E447" s="319">
        <f t="shared" si="64"/>
        <v>-1</v>
      </c>
    </row>
    <row r="448" spans="1:5" ht="15" customHeight="1" thickBot="1">
      <c r="A448" s="317" t="s">
        <v>21</v>
      </c>
      <c r="B448" s="318" t="s">
        <v>20</v>
      </c>
      <c r="C448" s="319">
        <f>C445/B445-1</f>
        <v>-0.22727272727272729</v>
      </c>
      <c r="D448" s="319">
        <f t="shared" si="64"/>
        <v>-0.64705882352941169</v>
      </c>
      <c r="E448" s="319">
        <f t="shared" si="64"/>
        <v>0</v>
      </c>
    </row>
    <row r="449" spans="1:5" ht="15" customHeight="1" thickBot="1">
      <c r="A449" s="317" t="s">
        <v>22</v>
      </c>
      <c r="B449" s="318" t="s">
        <v>20</v>
      </c>
      <c r="C449" s="319" t="e">
        <f>C446/B446-1</f>
        <v>#DIV/0!</v>
      </c>
      <c r="D449" s="319">
        <f t="shared" si="64"/>
        <v>-0.64705882352941169</v>
      </c>
      <c r="E449" s="319" t="e">
        <f t="shared" si="64"/>
        <v>#DIV/0!</v>
      </c>
    </row>
    <row r="450" spans="1:5" ht="15" customHeight="1" thickBot="1">
      <c r="A450" s="2128" t="s">
        <v>60</v>
      </c>
      <c r="B450" s="2129"/>
      <c r="C450" s="2129"/>
      <c r="D450" s="2129"/>
      <c r="E450" s="2130"/>
    </row>
    <row r="451" spans="1:5" ht="15" customHeight="1">
      <c r="A451" s="2104"/>
      <c r="B451" s="311">
        <v>2022</v>
      </c>
      <c r="C451" s="311">
        <v>2023</v>
      </c>
      <c r="D451" s="311">
        <v>2024</v>
      </c>
      <c r="E451" s="311">
        <v>2025</v>
      </c>
    </row>
    <row r="452" spans="1:5" ht="15" customHeight="1" thickBot="1">
      <c r="A452" s="2105"/>
      <c r="B452" s="312" t="s">
        <v>7</v>
      </c>
      <c r="C452" s="312" t="s">
        <v>8</v>
      </c>
      <c r="D452" s="312" t="s">
        <v>8</v>
      </c>
      <c r="E452" s="312" t="s">
        <v>8</v>
      </c>
    </row>
    <row r="453" spans="1:5" ht="15" customHeight="1" thickBot="1">
      <c r="A453" s="320" t="s">
        <v>41</v>
      </c>
      <c r="B453" s="184">
        <v>0</v>
      </c>
      <c r="C453" s="184">
        <v>0</v>
      </c>
      <c r="D453" s="184">
        <v>0</v>
      </c>
      <c r="E453" s="184">
        <v>0</v>
      </c>
    </row>
    <row r="454" spans="1:5" ht="15" customHeight="1" thickBot="1">
      <c r="A454" s="322" t="s">
        <v>135</v>
      </c>
      <c r="B454" s="184"/>
      <c r="C454" s="184"/>
      <c r="D454" s="184"/>
      <c r="E454" s="184"/>
    </row>
    <row r="455" spans="1:5" ht="15" customHeight="1" thickBot="1">
      <c r="A455" s="322" t="s">
        <v>147</v>
      </c>
      <c r="B455" s="184"/>
      <c r="C455" s="184"/>
      <c r="D455" s="184"/>
      <c r="E455" s="184"/>
    </row>
    <row r="456" spans="1:5" ht="15" customHeight="1" thickBot="1">
      <c r="A456" s="322" t="s">
        <v>141</v>
      </c>
      <c r="B456" s="184"/>
      <c r="C456" s="184"/>
      <c r="D456" s="184"/>
      <c r="E456" s="184"/>
    </row>
    <row r="457" spans="1:5" ht="27" customHeight="1" thickBot="1">
      <c r="A457" s="322" t="s">
        <v>142</v>
      </c>
      <c r="B457" s="184"/>
      <c r="C457" s="184"/>
      <c r="D457" s="184"/>
      <c r="E457" s="184"/>
    </row>
    <row r="458" spans="1:5" ht="15" customHeight="1" thickBot="1">
      <c r="A458" s="320" t="s">
        <v>42</v>
      </c>
      <c r="B458" s="185">
        <f>B459+B460+B461+B462</f>
        <v>22000</v>
      </c>
      <c r="C458" s="185">
        <f>C459+C460+C461+C462</f>
        <v>17000</v>
      </c>
      <c r="D458" s="185">
        <f t="shared" ref="D458:E458" si="65">D459+D460+D461+D462</f>
        <v>6000</v>
      </c>
      <c r="E458" s="185">
        <f t="shared" si="65"/>
        <v>6000</v>
      </c>
    </row>
    <row r="459" spans="1:5" ht="15" customHeight="1" thickBot="1">
      <c r="A459" s="322" t="s">
        <v>135</v>
      </c>
      <c r="B459" s="184"/>
      <c r="C459" s="184"/>
      <c r="D459" s="184"/>
      <c r="E459" s="184"/>
    </row>
    <row r="460" spans="1:5" ht="15" customHeight="1" thickBot="1">
      <c r="A460" s="322" t="s">
        <v>147</v>
      </c>
      <c r="B460" s="184"/>
      <c r="C460" s="184"/>
      <c r="D460" s="184"/>
      <c r="E460" s="184"/>
    </row>
    <row r="461" spans="1:5" ht="15" customHeight="1" thickBot="1">
      <c r="A461" s="322" t="s">
        <v>141</v>
      </c>
      <c r="B461" s="184"/>
      <c r="C461" s="184"/>
      <c r="D461" s="184"/>
      <c r="E461" s="184"/>
    </row>
    <row r="462" spans="1:5" ht="15" customHeight="1" thickBot="1">
      <c r="A462" s="322" t="s">
        <v>142</v>
      </c>
      <c r="B462" s="184">
        <v>22000</v>
      </c>
      <c r="C462" s="184">
        <v>17000</v>
      </c>
      <c r="D462" s="184">
        <v>6000</v>
      </c>
      <c r="E462" s="184">
        <v>6000</v>
      </c>
    </row>
    <row r="463" spans="1:5" ht="24.75" customHeight="1" thickBot="1">
      <c r="A463" s="324" t="s">
        <v>30</v>
      </c>
      <c r="B463" s="185">
        <f>B458+B453</f>
        <v>22000</v>
      </c>
      <c r="C463" s="185">
        <f t="shared" ref="C463:E463" si="66">C458+C453</f>
        <v>17000</v>
      </c>
      <c r="D463" s="185">
        <f t="shared" si="66"/>
        <v>6000</v>
      </c>
      <c r="E463" s="185">
        <f t="shared" si="66"/>
        <v>6000</v>
      </c>
    </row>
    <row r="464" spans="1:5" ht="30" customHeight="1" thickBot="1">
      <c r="A464" s="334"/>
      <c r="B464" s="334"/>
      <c r="C464" s="334"/>
      <c r="D464" s="334"/>
      <c r="E464" s="334"/>
    </row>
    <row r="465" spans="1:5" ht="36" customHeight="1" thickBot="1">
      <c r="A465" s="335" t="s">
        <v>49</v>
      </c>
      <c r="B465" s="865">
        <f>SUM(B463+B438+B412+B384+B355+B318+B281+B244+B207+B170+B133+B96+B59)</f>
        <v>246967</v>
      </c>
      <c r="C465" s="865">
        <f t="shared" ref="C465:E465" si="67">SUM(C463+C438+C412+C384+C355+C318+C281+C244+C207+C170+C133+C96+C59)</f>
        <v>277321</v>
      </c>
      <c r="D465" s="865">
        <f t="shared" si="67"/>
        <v>260821</v>
      </c>
      <c r="E465" s="865">
        <f t="shared" si="67"/>
        <v>260821</v>
      </c>
    </row>
    <row r="466" spans="1:5" ht="25.5" customHeight="1" thickBot="1">
      <c r="A466" s="335" t="s">
        <v>50</v>
      </c>
      <c r="B466" s="865">
        <f>SUM(B445+B420+B395+B367+B326+B289+B252+B215+B178+B141+B104+B67+B30)</f>
        <v>246967</v>
      </c>
      <c r="C466" s="865">
        <f t="shared" ref="C466:E466" si="68">SUM(C445+C420+C395+C367+C326+C289+C252+C215+C178+C141+C104+C67+C30)</f>
        <v>277321</v>
      </c>
      <c r="D466" s="865">
        <f t="shared" si="68"/>
        <v>260821</v>
      </c>
      <c r="E466" s="865">
        <f t="shared" si="68"/>
        <v>260821</v>
      </c>
    </row>
    <row r="467" spans="1:5" ht="15" customHeight="1" thickBot="1">
      <c r="A467" s="320" t="s">
        <v>23</v>
      </c>
      <c r="B467" s="865">
        <f>B468+B469</f>
        <v>60810</v>
      </c>
      <c r="C467" s="865">
        <f>C468+C469</f>
        <v>79902</v>
      </c>
      <c r="D467" s="865">
        <f t="shared" ref="D467:E467" si="69">D468+D469</f>
        <v>79902</v>
      </c>
      <c r="E467" s="865">
        <f t="shared" si="69"/>
        <v>79902</v>
      </c>
    </row>
    <row r="468" spans="1:5" ht="15" customHeight="1" thickBot="1">
      <c r="A468" s="322" t="s">
        <v>135</v>
      </c>
      <c r="B468" s="185">
        <f t="shared" ref="B468:E469" si="70">B39+B76+B187</f>
        <v>60810</v>
      </c>
      <c r="C468" s="185">
        <f t="shared" si="70"/>
        <v>79902</v>
      </c>
      <c r="D468" s="185">
        <f t="shared" si="70"/>
        <v>79902</v>
      </c>
      <c r="E468" s="185">
        <f t="shared" si="70"/>
        <v>79902</v>
      </c>
    </row>
    <row r="469" spans="1:5" ht="15" customHeight="1" thickBot="1">
      <c r="A469" s="322" t="s">
        <v>146</v>
      </c>
      <c r="B469" s="185">
        <f t="shared" si="70"/>
        <v>0</v>
      </c>
      <c r="C469" s="185">
        <f t="shared" si="70"/>
        <v>0</v>
      </c>
      <c r="D469" s="185">
        <f t="shared" si="70"/>
        <v>0</v>
      </c>
      <c r="E469" s="185">
        <f t="shared" si="70"/>
        <v>0</v>
      </c>
    </row>
    <row r="470" spans="1:5" ht="15" customHeight="1" thickBot="1">
      <c r="A470" s="320" t="s">
        <v>24</v>
      </c>
      <c r="B470" s="865">
        <f>B471+B472</f>
        <v>9654</v>
      </c>
      <c r="C470" s="865">
        <f t="shared" ref="C470:E470" si="71">C471+C472</f>
        <v>12571</v>
      </c>
      <c r="D470" s="865">
        <f t="shared" si="71"/>
        <v>12571</v>
      </c>
      <c r="E470" s="865">
        <f t="shared" si="71"/>
        <v>12571</v>
      </c>
    </row>
    <row r="471" spans="1:5" ht="15" customHeight="1" thickBot="1">
      <c r="A471" s="322" t="s">
        <v>135</v>
      </c>
      <c r="B471" s="184">
        <f>B42+B79+B190</f>
        <v>9654</v>
      </c>
      <c r="C471" s="184">
        <f>C42+C79+C190</f>
        <v>12571</v>
      </c>
      <c r="D471" s="184">
        <f>D42+D79+D190</f>
        <v>12571</v>
      </c>
      <c r="E471" s="184">
        <f>E42+E79+E190</f>
        <v>12571</v>
      </c>
    </row>
    <row r="472" spans="1:5" ht="15" customHeight="1" thickBot="1">
      <c r="A472" s="322" t="s">
        <v>146</v>
      </c>
      <c r="B472" s="185">
        <f>B43+B80+B188</f>
        <v>0</v>
      </c>
      <c r="C472" s="185">
        <f>C43+C80+C188</f>
        <v>0</v>
      </c>
      <c r="D472" s="185">
        <f>D43+D80+D188</f>
        <v>0</v>
      </c>
      <c r="E472" s="185">
        <f>E43+E80+E188</f>
        <v>0</v>
      </c>
    </row>
    <row r="473" spans="1:5" ht="19.899999999999999" customHeight="1" thickBot="1">
      <c r="A473" s="320" t="s">
        <v>25</v>
      </c>
      <c r="B473" s="185">
        <f t="shared" ref="B473:E474" si="72">SUM(B340+B303+B266+B229+B192+B155+B118+B81+B44)</f>
        <v>29253</v>
      </c>
      <c r="C473" s="185">
        <f t="shared" si="72"/>
        <v>43948</v>
      </c>
      <c r="D473" s="185">
        <f t="shared" si="72"/>
        <v>38448</v>
      </c>
      <c r="E473" s="185">
        <f t="shared" si="72"/>
        <v>38448</v>
      </c>
    </row>
    <row r="474" spans="1:5" ht="15" customHeight="1" thickBot="1">
      <c r="A474" s="322" t="s">
        <v>135</v>
      </c>
      <c r="B474" s="185">
        <f t="shared" si="72"/>
        <v>29253</v>
      </c>
      <c r="C474" s="185">
        <f t="shared" si="72"/>
        <v>43948</v>
      </c>
      <c r="D474" s="185">
        <f t="shared" si="72"/>
        <v>38448</v>
      </c>
      <c r="E474" s="185">
        <f t="shared" si="72"/>
        <v>38448</v>
      </c>
    </row>
    <row r="475" spans="1:5" ht="15" customHeight="1" thickBot="1">
      <c r="A475" s="322" t="s">
        <v>146</v>
      </c>
      <c r="B475" s="185">
        <f>B46+B83+B194</f>
        <v>0</v>
      </c>
      <c r="C475" s="185">
        <f>C46+C83+C194</f>
        <v>0</v>
      </c>
      <c r="D475" s="185">
        <f>D46+D83+D194</f>
        <v>0</v>
      </c>
      <c r="E475" s="185">
        <f>E46+E83+E194</f>
        <v>0</v>
      </c>
    </row>
    <row r="476" spans="1:5" ht="46.5" customHeight="1" thickBot="1">
      <c r="A476" s="320" t="s">
        <v>26</v>
      </c>
      <c r="B476" s="865">
        <f>B477+B478</f>
        <v>0</v>
      </c>
      <c r="C476" s="865">
        <f t="shared" ref="C476:E476" si="73">C477+C478</f>
        <v>0</v>
      </c>
      <c r="D476" s="865">
        <f t="shared" si="73"/>
        <v>0</v>
      </c>
      <c r="E476" s="865">
        <f t="shared" si="73"/>
        <v>0</v>
      </c>
    </row>
    <row r="477" spans="1:5" ht="15" customHeight="1" thickBot="1">
      <c r="A477" s="322" t="s">
        <v>135</v>
      </c>
      <c r="B477" s="184">
        <f t="shared" ref="B477:E478" si="74">B48+B85+B196</f>
        <v>0</v>
      </c>
      <c r="C477" s="184">
        <f t="shared" si="74"/>
        <v>0</v>
      </c>
      <c r="D477" s="184">
        <f t="shared" si="74"/>
        <v>0</v>
      </c>
      <c r="E477" s="184">
        <f t="shared" si="74"/>
        <v>0</v>
      </c>
    </row>
    <row r="478" spans="1:5" ht="15" customHeight="1" thickBot="1">
      <c r="A478" s="322" t="s">
        <v>146</v>
      </c>
      <c r="B478" s="185">
        <f t="shared" si="74"/>
        <v>0</v>
      </c>
      <c r="C478" s="185">
        <f t="shared" si="74"/>
        <v>0</v>
      </c>
      <c r="D478" s="185">
        <f t="shared" si="74"/>
        <v>0</v>
      </c>
      <c r="E478" s="185">
        <f t="shared" si="74"/>
        <v>0</v>
      </c>
    </row>
    <row r="479" spans="1:5" ht="15" customHeight="1" thickBot="1">
      <c r="A479" s="320" t="s">
        <v>27</v>
      </c>
      <c r="B479" s="865">
        <f>B480+B481</f>
        <v>0</v>
      </c>
      <c r="C479" s="865">
        <f t="shared" ref="C479:E479" si="75">C480+C481</f>
        <v>0</v>
      </c>
      <c r="D479" s="865">
        <f t="shared" si="75"/>
        <v>0</v>
      </c>
      <c r="E479" s="865">
        <f t="shared" si="75"/>
        <v>0</v>
      </c>
    </row>
    <row r="480" spans="1:5" ht="15" customHeight="1" thickBot="1">
      <c r="A480" s="322" t="s">
        <v>135</v>
      </c>
      <c r="B480" s="184">
        <f t="shared" ref="B480:E481" si="76">B51+B88+B199</f>
        <v>0</v>
      </c>
      <c r="C480" s="184">
        <f t="shared" si="76"/>
        <v>0</v>
      </c>
      <c r="D480" s="184">
        <f t="shared" si="76"/>
        <v>0</v>
      </c>
      <c r="E480" s="184">
        <f t="shared" si="76"/>
        <v>0</v>
      </c>
    </row>
    <row r="481" spans="1:5" ht="15" customHeight="1" thickBot="1">
      <c r="A481" s="322" t="s">
        <v>146</v>
      </c>
      <c r="B481" s="185">
        <f t="shared" si="76"/>
        <v>0</v>
      </c>
      <c r="C481" s="185">
        <f t="shared" si="76"/>
        <v>0</v>
      </c>
      <c r="D481" s="185">
        <f t="shared" si="76"/>
        <v>0</v>
      </c>
      <c r="E481" s="185">
        <f t="shared" si="76"/>
        <v>0</v>
      </c>
    </row>
    <row r="482" spans="1:5" ht="15" customHeight="1" thickBot="1">
      <c r="A482" s="320" t="s">
        <v>28</v>
      </c>
      <c r="B482" s="865">
        <f>B483+B484</f>
        <v>21900</v>
      </c>
      <c r="C482" s="865">
        <f>C483+C484</f>
        <v>21900</v>
      </c>
      <c r="D482" s="865">
        <f t="shared" ref="D482:E482" si="77">D483+D484</f>
        <v>21900</v>
      </c>
      <c r="E482" s="865">
        <f t="shared" si="77"/>
        <v>21900</v>
      </c>
    </row>
    <row r="483" spans="1:5" ht="15" customHeight="1" thickBot="1">
      <c r="A483" s="322" t="s">
        <v>135</v>
      </c>
      <c r="B483" s="184">
        <f>+B165+B128</f>
        <v>21900</v>
      </c>
      <c r="C483" s="184">
        <f t="shared" ref="C483:E483" si="78">+C165+C128</f>
        <v>21900</v>
      </c>
      <c r="D483" s="184">
        <f t="shared" si="78"/>
        <v>21900</v>
      </c>
      <c r="E483" s="184">
        <f t="shared" si="78"/>
        <v>21900</v>
      </c>
    </row>
    <row r="484" spans="1:5" ht="15" customHeight="1" thickBot="1">
      <c r="A484" s="322" t="s">
        <v>146</v>
      </c>
      <c r="B484" s="185">
        <f>B55+B92+B203</f>
        <v>0</v>
      </c>
      <c r="C484" s="185">
        <f>C55+C92+C203</f>
        <v>0</v>
      </c>
      <c r="D484" s="185">
        <f>D55+D92+D203</f>
        <v>0</v>
      </c>
      <c r="E484" s="185">
        <f>E55+E92+E203</f>
        <v>0</v>
      </c>
    </row>
    <row r="485" spans="1:5" ht="28.5" customHeight="1" thickBot="1">
      <c r="A485" s="320" t="s">
        <v>29</v>
      </c>
      <c r="B485" s="865">
        <f>B93+B56</f>
        <v>350</v>
      </c>
      <c r="C485" s="865">
        <f>C93+C56</f>
        <v>0</v>
      </c>
      <c r="D485" s="865">
        <f>D93+D56</f>
        <v>0</v>
      </c>
      <c r="E485" s="865">
        <f>E93+E56</f>
        <v>0</v>
      </c>
    </row>
    <row r="486" spans="1:5" ht="15" customHeight="1" thickBot="1">
      <c r="A486" s="322" t="s">
        <v>135</v>
      </c>
      <c r="B486" s="184">
        <f t="shared" ref="B486:E487" si="79">B57+B94+B205</f>
        <v>200</v>
      </c>
      <c r="C486" s="184">
        <f t="shared" si="79"/>
        <v>0</v>
      </c>
      <c r="D486" s="184">
        <f t="shared" si="79"/>
        <v>0</v>
      </c>
      <c r="E486" s="184">
        <f t="shared" si="79"/>
        <v>0</v>
      </c>
    </row>
    <row r="487" spans="1:5" ht="15" customHeight="1" thickBot="1">
      <c r="A487" s="322" t="s">
        <v>146</v>
      </c>
      <c r="B487" s="185">
        <f t="shared" si="79"/>
        <v>150</v>
      </c>
      <c r="C487" s="185">
        <f t="shared" si="79"/>
        <v>0</v>
      </c>
      <c r="D487" s="185">
        <f t="shared" si="79"/>
        <v>0</v>
      </c>
      <c r="E487" s="185">
        <f t="shared" si="79"/>
        <v>0</v>
      </c>
    </row>
    <row r="488" spans="1:5" ht="15" customHeight="1" thickBot="1">
      <c r="A488" s="320" t="s">
        <v>51</v>
      </c>
      <c r="B488" s="184">
        <v>0</v>
      </c>
      <c r="C488" s="184">
        <v>0</v>
      </c>
      <c r="D488" s="184">
        <v>0</v>
      </c>
      <c r="E488" s="184">
        <v>0</v>
      </c>
    </row>
    <row r="489" spans="1:5" ht="15" customHeight="1" thickBot="1">
      <c r="A489" s="320"/>
      <c r="B489" s="184"/>
      <c r="C489" s="184"/>
      <c r="D489" s="184"/>
      <c r="E489" s="184"/>
    </row>
    <row r="490" spans="1:5" ht="15" customHeight="1" thickBot="1">
      <c r="A490" s="322" t="s">
        <v>135</v>
      </c>
      <c r="B490" s="184">
        <v>0</v>
      </c>
      <c r="C490" s="184">
        <v>0</v>
      </c>
      <c r="D490" s="184">
        <v>0</v>
      </c>
      <c r="E490" s="184">
        <v>0</v>
      </c>
    </row>
    <row r="491" spans="1:5" ht="15" customHeight="1" thickBot="1">
      <c r="A491" s="322" t="s">
        <v>147</v>
      </c>
      <c r="B491" s="184">
        <v>0</v>
      </c>
      <c r="C491" s="184">
        <v>0</v>
      </c>
      <c r="D491" s="184">
        <v>0</v>
      </c>
      <c r="E491" s="184">
        <v>0</v>
      </c>
    </row>
    <row r="492" spans="1:5" ht="15" customHeight="1" thickBot="1">
      <c r="A492" s="322" t="s">
        <v>141</v>
      </c>
      <c r="B492" s="184">
        <v>0</v>
      </c>
      <c r="C492" s="184">
        <v>0</v>
      </c>
      <c r="D492" s="184">
        <v>0</v>
      </c>
      <c r="E492" s="184">
        <v>0</v>
      </c>
    </row>
    <row r="493" spans="1:5" ht="15" customHeight="1" thickBot="1">
      <c r="A493" s="322" t="s">
        <v>142</v>
      </c>
      <c r="B493" s="184">
        <v>0</v>
      </c>
      <c r="C493" s="184">
        <v>0</v>
      </c>
      <c r="D493" s="184">
        <v>0</v>
      </c>
      <c r="E493" s="184">
        <v>0</v>
      </c>
    </row>
    <row r="494" spans="1:5" ht="15" customHeight="1" thickBot="1">
      <c r="A494" s="320" t="s">
        <v>52</v>
      </c>
      <c r="B494" s="184">
        <f>B495+B496+B497+B498</f>
        <v>125000</v>
      </c>
      <c r="C494" s="184">
        <f t="shared" ref="C494:E494" si="80">C495+C496+C497+C498</f>
        <v>119000</v>
      </c>
      <c r="D494" s="184">
        <f t="shared" si="80"/>
        <v>108000</v>
      </c>
      <c r="E494" s="184">
        <f t="shared" si="80"/>
        <v>108000</v>
      </c>
    </row>
    <row r="495" spans="1:5" ht="15" customHeight="1" thickBot="1">
      <c r="A495" s="322" t="s">
        <v>135</v>
      </c>
      <c r="B495" s="184">
        <f>B459+B434+B408+B380</f>
        <v>3000</v>
      </c>
      <c r="C495" s="184">
        <f t="shared" ref="C495:E495" si="81">C459+C434+C408+C380</f>
        <v>2000</v>
      </c>
      <c r="D495" s="184">
        <f t="shared" si="81"/>
        <v>2000</v>
      </c>
      <c r="E495" s="184">
        <f t="shared" si="81"/>
        <v>2000</v>
      </c>
    </row>
    <row r="496" spans="1:5" ht="15" customHeight="1" thickBot="1">
      <c r="A496" s="322" t="s">
        <v>147</v>
      </c>
      <c r="B496" s="184">
        <f t="shared" ref="B496:E498" si="82">B460+B435+B409+B381</f>
        <v>100000</v>
      </c>
      <c r="C496" s="184">
        <f t="shared" si="82"/>
        <v>100000</v>
      </c>
      <c r="D496" s="184">
        <f t="shared" si="82"/>
        <v>100000</v>
      </c>
      <c r="E496" s="184">
        <f t="shared" si="82"/>
        <v>100000</v>
      </c>
    </row>
    <row r="497" spans="1:5" ht="15" customHeight="1" thickBot="1">
      <c r="A497" s="322" t="s">
        <v>141</v>
      </c>
      <c r="B497" s="184">
        <f t="shared" si="82"/>
        <v>0</v>
      </c>
      <c r="C497" s="184">
        <f t="shared" si="82"/>
        <v>0</v>
      </c>
      <c r="D497" s="184">
        <f t="shared" si="82"/>
        <v>0</v>
      </c>
      <c r="E497" s="184">
        <f t="shared" si="82"/>
        <v>0</v>
      </c>
    </row>
    <row r="498" spans="1:5" ht="15" customHeight="1" thickBot="1">
      <c r="A498" s="322" t="s">
        <v>142</v>
      </c>
      <c r="B498" s="184">
        <f t="shared" si="82"/>
        <v>22000</v>
      </c>
      <c r="C498" s="184">
        <f t="shared" si="82"/>
        <v>17000</v>
      </c>
      <c r="D498" s="184">
        <f t="shared" si="82"/>
        <v>6000</v>
      </c>
      <c r="E498" s="184">
        <f t="shared" si="82"/>
        <v>6000</v>
      </c>
    </row>
    <row r="499" spans="1:5" ht="15" customHeight="1" thickBot="1">
      <c r="A499" s="327" t="s">
        <v>31</v>
      </c>
      <c r="B499" s="865">
        <f>IF(B466-B465=0,0,"Error")</f>
        <v>0</v>
      </c>
      <c r="C499" s="865">
        <f>IF(C466-C465=0,0,"Error")</f>
        <v>0</v>
      </c>
      <c r="D499" s="865">
        <f>IF(D466-D465=0,0,"Error")</f>
        <v>0</v>
      </c>
      <c r="E499" s="865">
        <f>IF(E466-E465=0,0,"Error")</f>
        <v>0</v>
      </c>
    </row>
    <row r="500" spans="1:5" ht="15" customHeight="1" thickBot="1">
      <c r="A500" s="336"/>
      <c r="B500" s="877"/>
      <c r="C500" s="877"/>
      <c r="D500" s="877"/>
      <c r="E500" s="877"/>
    </row>
    <row r="501" spans="1:5" ht="15" customHeight="1">
      <c r="A501" s="720" t="s">
        <v>3066</v>
      </c>
      <c r="B501" s="2141" t="s">
        <v>3041</v>
      </c>
      <c r="C501" s="878" t="s">
        <v>284</v>
      </c>
      <c r="D501" s="879" t="s">
        <v>3067</v>
      </c>
    </row>
    <row r="502" spans="1:5" ht="15" customHeight="1">
      <c r="A502" s="686"/>
      <c r="B502" s="2142"/>
      <c r="C502" s="881" t="s">
        <v>3042</v>
      </c>
      <c r="D502" s="882"/>
    </row>
    <row r="503" spans="1:5" ht="15" customHeight="1" thickBot="1">
      <c r="A503" s="883" t="s">
        <v>3068</v>
      </c>
      <c r="B503" s="2143"/>
      <c r="C503" s="884" t="s">
        <v>283</v>
      </c>
      <c r="D503" s="885" t="s">
        <v>3068</v>
      </c>
    </row>
    <row r="504" spans="1:5" ht="15" customHeight="1" thickBot="1">
      <c r="A504" s="251"/>
      <c r="B504" s="886"/>
      <c r="C504" s="887"/>
      <c r="D504" s="886"/>
      <c r="E504" s="886"/>
    </row>
    <row r="505" spans="1:5" ht="15" customHeight="1" thickBot="1">
      <c r="A505" s="2144" t="s">
        <v>3043</v>
      </c>
      <c r="B505" s="2145"/>
      <c r="C505" s="2145"/>
      <c r="D505" s="2145"/>
      <c r="E505" s="2146"/>
    </row>
  </sheetData>
  <mergeCells count="99">
    <mergeCell ref="A451:A452"/>
    <mergeCell ref="B501:B503"/>
    <mergeCell ref="A505:E505"/>
    <mergeCell ref="A425:E425"/>
    <mergeCell ref="A426:A427"/>
    <mergeCell ref="B440:E440"/>
    <mergeCell ref="B441:E441"/>
    <mergeCell ref="A442:A443"/>
    <mergeCell ref="A450:E450"/>
    <mergeCell ref="A417:A418"/>
    <mergeCell ref="A386:E386"/>
    <mergeCell ref="B387:E387"/>
    <mergeCell ref="D388:E388"/>
    <mergeCell ref="B389:E389"/>
    <mergeCell ref="B390:E390"/>
    <mergeCell ref="B391:E391"/>
    <mergeCell ref="A392:A393"/>
    <mergeCell ref="A400:A401"/>
    <mergeCell ref="B413:E413"/>
    <mergeCell ref="B415:E415"/>
    <mergeCell ref="B416:E416"/>
    <mergeCell ref="A385:E385"/>
    <mergeCell ref="A331:E331"/>
    <mergeCell ref="A332:A333"/>
    <mergeCell ref="A357:E357"/>
    <mergeCell ref="A358:E358"/>
    <mergeCell ref="B359:E359"/>
    <mergeCell ref="D360:E360"/>
    <mergeCell ref="B361:E361"/>
    <mergeCell ref="B362:E362"/>
    <mergeCell ref="B363:E363"/>
    <mergeCell ref="A364:A365"/>
    <mergeCell ref="A372:A373"/>
    <mergeCell ref="A323:A324"/>
    <mergeCell ref="A257:E257"/>
    <mergeCell ref="A258:A259"/>
    <mergeCell ref="B283:E283"/>
    <mergeCell ref="B284:E284"/>
    <mergeCell ref="B285:E285"/>
    <mergeCell ref="A286:A287"/>
    <mergeCell ref="A294:E294"/>
    <mergeCell ref="A295:A296"/>
    <mergeCell ref="B320:E320"/>
    <mergeCell ref="B321:E321"/>
    <mergeCell ref="B322:E322"/>
    <mergeCell ref="A249:A250"/>
    <mergeCell ref="A183:E183"/>
    <mergeCell ref="A184:A185"/>
    <mergeCell ref="B209:E209"/>
    <mergeCell ref="B210:E210"/>
    <mergeCell ref="B211:E211"/>
    <mergeCell ref="A212:A213"/>
    <mergeCell ref="A220:E220"/>
    <mergeCell ref="A221:A222"/>
    <mergeCell ref="B246:E246"/>
    <mergeCell ref="B247:E247"/>
    <mergeCell ref="B248:E248"/>
    <mergeCell ref="A175:A176"/>
    <mergeCell ref="A109:E109"/>
    <mergeCell ref="A110:A111"/>
    <mergeCell ref="B135:E135"/>
    <mergeCell ref="B136:E136"/>
    <mergeCell ref="B137:E137"/>
    <mergeCell ref="A138:A139"/>
    <mergeCell ref="A146:E146"/>
    <mergeCell ref="A147:A148"/>
    <mergeCell ref="B172:E172"/>
    <mergeCell ref="B173:E173"/>
    <mergeCell ref="B174:E174"/>
    <mergeCell ref="A101:A102"/>
    <mergeCell ref="A35:E35"/>
    <mergeCell ref="A36:A37"/>
    <mergeCell ref="B61:E61"/>
    <mergeCell ref="B62:E62"/>
    <mergeCell ref="B63:E63"/>
    <mergeCell ref="A64:A65"/>
    <mergeCell ref="A72:E72"/>
    <mergeCell ref="A73:A74"/>
    <mergeCell ref="B98:E98"/>
    <mergeCell ref="B99:E99"/>
    <mergeCell ref="B100:E100"/>
    <mergeCell ref="A27:A28"/>
    <mergeCell ref="A7:E7"/>
    <mergeCell ref="A8:E10"/>
    <mergeCell ref="B11:E11"/>
    <mergeCell ref="A12:A13"/>
    <mergeCell ref="B18:E18"/>
    <mergeCell ref="A19:E19"/>
    <mergeCell ref="A22:E22"/>
    <mergeCell ref="A23:E23"/>
    <mergeCell ref="B24:E24"/>
    <mergeCell ref="B25:E25"/>
    <mergeCell ref="B26:E26"/>
    <mergeCell ref="B6:E6"/>
    <mergeCell ref="A1:E1"/>
    <mergeCell ref="A2:E2"/>
    <mergeCell ref="A3:E3"/>
    <mergeCell ref="B4:E4"/>
    <mergeCell ref="B5:E5"/>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D2BD1-1B4E-4D21-8ED0-CFA45AE9D766}">
  <sheetPr>
    <tabColor rgb="FF92D050"/>
    <outlinePr summaryBelow="0"/>
  </sheetPr>
  <dimension ref="A1:K638"/>
  <sheetViews>
    <sheetView workbookViewId="0">
      <selection activeCell="D28" sqref="D28:G28"/>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1185</v>
      </c>
      <c r="E3" s="1353"/>
      <c r="F3" s="1353"/>
      <c r="G3" s="1353"/>
      <c r="H3" s="41"/>
      <c r="I3" s="41"/>
      <c r="J3" s="41"/>
      <c r="K3" s="41"/>
    </row>
    <row r="4" spans="1:11" ht="14.1" customHeight="1">
      <c r="A4" s="41"/>
      <c r="B4" s="41"/>
      <c r="C4" s="42" t="s">
        <v>428</v>
      </c>
      <c r="D4" s="1352" t="s">
        <v>639</v>
      </c>
      <c r="E4" s="1353"/>
      <c r="F4" s="1353"/>
      <c r="G4" s="1353"/>
      <c r="H4" s="41"/>
      <c r="I4" s="41"/>
      <c r="J4" s="41"/>
      <c r="K4" s="41"/>
    </row>
    <row r="5" spans="1:11" ht="14.1" customHeight="1">
      <c r="A5" s="41"/>
      <c r="B5" s="41"/>
      <c r="C5" s="42" t="s">
        <v>0</v>
      </c>
      <c r="D5" s="1352" t="s">
        <v>1186</v>
      </c>
      <c r="E5" s="1353"/>
      <c r="F5" s="1353"/>
      <c r="G5" s="1353"/>
      <c r="H5" s="41"/>
      <c r="I5" s="41"/>
      <c r="J5" s="41"/>
      <c r="K5" s="41"/>
    </row>
    <row r="6" spans="1:11" ht="14.1" customHeight="1">
      <c r="A6" s="41"/>
      <c r="B6" s="41"/>
      <c r="C6" s="42" t="s">
        <v>1</v>
      </c>
      <c r="D6" s="1352" t="s">
        <v>1187</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30.95" customHeight="1">
      <c r="A9" s="41"/>
      <c r="B9" s="41"/>
      <c r="C9" s="1346" t="s">
        <v>1188</v>
      </c>
      <c r="D9" s="1347"/>
      <c r="E9" s="1347"/>
      <c r="F9" s="1347"/>
      <c r="G9" s="1347"/>
      <c r="H9" s="41"/>
      <c r="I9" s="41"/>
      <c r="J9" s="41"/>
      <c r="K9" s="41"/>
    </row>
    <row r="10" spans="1:11" ht="27" customHeight="1">
      <c r="A10" s="41"/>
      <c r="B10" s="41"/>
      <c r="C10" s="43" t="s">
        <v>5</v>
      </c>
      <c r="D10" s="1340" t="s">
        <v>1189</v>
      </c>
      <c r="E10" s="1341"/>
      <c r="F10" s="1341"/>
      <c r="G10" s="1341"/>
      <c r="H10" s="41"/>
      <c r="I10" s="41"/>
      <c r="J10" s="41"/>
      <c r="K10" s="41"/>
    </row>
    <row r="11" spans="1:11" ht="26.1" customHeight="1">
      <c r="A11" s="41"/>
      <c r="B11" s="41"/>
      <c r="C11" s="43" t="s">
        <v>260</v>
      </c>
      <c r="D11" s="1340" t="s">
        <v>1190</v>
      </c>
      <c r="E11" s="1341"/>
      <c r="F11" s="1341"/>
      <c r="G11" s="1341"/>
      <c r="H11" s="41"/>
      <c r="I11" s="41"/>
      <c r="J11" s="41"/>
      <c r="K11" s="41"/>
    </row>
    <row r="12" spans="1:11" ht="14.1" customHeight="1">
      <c r="A12" s="41"/>
      <c r="B12" s="41"/>
      <c r="C12" s="1332" t="s">
        <v>348</v>
      </c>
      <c r="D12" s="1333"/>
      <c r="E12" s="1333"/>
      <c r="F12" s="1333"/>
      <c r="G12" s="1333"/>
      <c r="H12" s="41"/>
      <c r="I12" s="41"/>
      <c r="J12" s="41"/>
      <c r="K12" s="41"/>
    </row>
    <row r="13" spans="1:11" ht="14.1" customHeight="1">
      <c r="A13" s="41"/>
      <c r="B13" s="41"/>
      <c r="C13" s="49" t="s">
        <v>348</v>
      </c>
      <c r="D13" s="1332" t="s">
        <v>348</v>
      </c>
      <c r="E13" s="1333"/>
      <c r="F13" s="1333"/>
      <c r="G13" s="1333"/>
      <c r="H13" s="41"/>
      <c r="I13" s="41"/>
      <c r="J13" s="41"/>
      <c r="K13" s="41"/>
    </row>
    <row r="14" spans="1:11" ht="14.1" customHeight="1">
      <c r="A14" s="41"/>
      <c r="B14" s="41"/>
      <c r="C14" s="50" t="s">
        <v>382</v>
      </c>
      <c r="D14" s="1334" t="s">
        <v>348</v>
      </c>
      <c r="E14" s="1335"/>
      <c r="F14" s="1335"/>
      <c r="G14" s="1335"/>
      <c r="H14" s="41"/>
      <c r="I14" s="41"/>
      <c r="J14" s="41"/>
      <c r="K14" s="41"/>
    </row>
    <row r="15" spans="1:11" ht="14.1" customHeight="1">
      <c r="A15" s="41"/>
      <c r="B15" s="41"/>
      <c r="C15" s="51" t="s">
        <v>380</v>
      </c>
      <c r="D15" s="1336" t="s">
        <v>348</v>
      </c>
      <c r="E15" s="1337"/>
      <c r="F15" s="1337"/>
      <c r="G15" s="1337"/>
      <c r="H15" s="41"/>
      <c r="I15" s="41"/>
      <c r="J15" s="41"/>
      <c r="K15" s="41"/>
    </row>
    <row r="16" spans="1:11" ht="14.1" customHeight="1">
      <c r="A16" s="41"/>
      <c r="B16" s="41"/>
      <c r="C16" s="51" t="s">
        <v>15</v>
      </c>
      <c r="D16" s="1336" t="s">
        <v>348</v>
      </c>
      <c r="E16" s="1337"/>
      <c r="F16" s="1337"/>
      <c r="G16" s="1337"/>
      <c r="H16" s="41"/>
      <c r="I16" s="41"/>
      <c r="J16" s="41"/>
      <c r="K16" s="41"/>
    </row>
    <row r="17" spans="1:11" ht="15" customHeight="1">
      <c r="A17" s="41"/>
      <c r="B17" s="41"/>
      <c r="C17" s="52"/>
      <c r="D17" s="53">
        <v>2022</v>
      </c>
      <c r="E17" s="53">
        <v>2023</v>
      </c>
      <c r="F17" s="53">
        <v>2024</v>
      </c>
      <c r="G17" s="53">
        <v>2025</v>
      </c>
      <c r="H17" s="41"/>
      <c r="I17" s="41"/>
      <c r="J17" s="41"/>
      <c r="K17" s="41"/>
    </row>
    <row r="18" spans="1:11" ht="15" customHeight="1">
      <c r="A18" s="41"/>
      <c r="B18" s="41"/>
      <c r="C18" s="54"/>
      <c r="D18" s="55" t="s">
        <v>7</v>
      </c>
      <c r="E18" s="55" t="s">
        <v>8</v>
      </c>
      <c r="F18" s="55" t="s">
        <v>8</v>
      </c>
      <c r="G18" s="55" t="s">
        <v>8</v>
      </c>
      <c r="H18" s="41"/>
      <c r="I18" s="41"/>
      <c r="J18" s="41"/>
      <c r="K18" s="41"/>
    </row>
    <row r="19" spans="1:11" ht="14.1" customHeight="1">
      <c r="A19" s="41"/>
      <c r="B19" s="41"/>
      <c r="C19" s="1338" t="s">
        <v>371</v>
      </c>
      <c r="D19" s="1339"/>
      <c r="E19" s="1339"/>
      <c r="F19" s="1339"/>
      <c r="G19" s="1339"/>
      <c r="H19" s="41"/>
      <c r="I19" s="41"/>
      <c r="J19" s="41"/>
      <c r="K19" s="41"/>
    </row>
    <row r="20" spans="1:11" ht="14.1" customHeight="1">
      <c r="A20" s="41"/>
      <c r="B20" s="41"/>
      <c r="C20" s="52"/>
      <c r="D20" s="53">
        <v>2022</v>
      </c>
      <c r="E20" s="53">
        <v>2023</v>
      </c>
      <c r="F20" s="53">
        <v>2024</v>
      </c>
      <c r="G20" s="53">
        <v>2025</v>
      </c>
      <c r="H20" s="41"/>
      <c r="I20" s="41"/>
      <c r="J20" s="41"/>
      <c r="K20" s="41"/>
    </row>
    <row r="21" spans="1:11" ht="14.1" customHeight="1">
      <c r="A21" s="41"/>
      <c r="B21" s="41"/>
      <c r="C21" s="54"/>
      <c r="D21" s="55" t="s">
        <v>7</v>
      </c>
      <c r="E21" s="55" t="s">
        <v>8</v>
      </c>
      <c r="F21" s="55" t="s">
        <v>8</v>
      </c>
      <c r="G21" s="55" t="s">
        <v>8</v>
      </c>
      <c r="H21" s="41"/>
      <c r="I21" s="41"/>
      <c r="J21" s="41"/>
      <c r="K21" s="41"/>
    </row>
    <row r="22" spans="1:11" ht="14.1" customHeight="1">
      <c r="A22" s="41"/>
      <c r="B22" s="41"/>
      <c r="C22" s="58" t="s">
        <v>145</v>
      </c>
      <c r="D22" s="107" t="s">
        <v>348</v>
      </c>
      <c r="E22" s="107" t="s">
        <v>348</v>
      </c>
      <c r="F22" s="107" t="s">
        <v>348</v>
      </c>
      <c r="G22" s="107" t="s">
        <v>348</v>
      </c>
      <c r="H22" s="41"/>
      <c r="I22" s="41"/>
      <c r="J22" s="41"/>
      <c r="K22" s="41"/>
    </row>
    <row r="23" spans="1:11" ht="27" customHeight="1">
      <c r="A23" s="41"/>
      <c r="B23" s="41"/>
      <c r="C23" s="43" t="s">
        <v>5</v>
      </c>
      <c r="D23" s="1340" t="s">
        <v>633</v>
      </c>
      <c r="E23" s="1341"/>
      <c r="F23" s="1341"/>
      <c r="G23" s="1341"/>
      <c r="H23" s="41"/>
      <c r="I23" s="41"/>
      <c r="J23" s="41"/>
      <c r="K23" s="41"/>
    </row>
    <row r="24" spans="1:11" ht="26.1" customHeight="1">
      <c r="A24" s="41"/>
      <c r="B24" s="41"/>
      <c r="C24" s="43" t="s">
        <v>260</v>
      </c>
      <c r="D24" s="1340" t="s">
        <v>348</v>
      </c>
      <c r="E24" s="1341"/>
      <c r="F24" s="1341"/>
      <c r="G24" s="1341"/>
      <c r="H24" s="41"/>
      <c r="I24" s="41"/>
      <c r="J24" s="41"/>
      <c r="K24" s="41"/>
    </row>
    <row r="25" spans="1:11" ht="14.1" customHeight="1">
      <c r="A25" s="41"/>
      <c r="B25" s="41"/>
      <c r="C25" s="1332" t="s">
        <v>291</v>
      </c>
      <c r="D25" s="1333"/>
      <c r="E25" s="1333"/>
      <c r="F25" s="1333"/>
      <c r="G25" s="1333"/>
      <c r="H25" s="41"/>
      <c r="I25" s="41"/>
      <c r="J25" s="41"/>
      <c r="K25" s="41"/>
    </row>
    <row r="26" spans="1:11" ht="14.1" customHeight="1">
      <c r="A26" s="41"/>
      <c r="B26" s="41"/>
      <c r="C26" s="49" t="s">
        <v>1191</v>
      </c>
      <c r="D26" s="1332" t="s">
        <v>1192</v>
      </c>
      <c r="E26" s="1333"/>
      <c r="F26" s="1333"/>
      <c r="G26" s="1333"/>
      <c r="H26" s="41"/>
      <c r="I26" s="41"/>
      <c r="J26" s="41"/>
      <c r="K26" s="41"/>
    </row>
    <row r="27" spans="1:11" ht="27" customHeight="1">
      <c r="A27" s="41"/>
      <c r="B27" s="41"/>
      <c r="C27" s="50" t="s">
        <v>382</v>
      </c>
      <c r="D27" s="1334" t="s">
        <v>1193</v>
      </c>
      <c r="E27" s="1335"/>
      <c r="F27" s="1335"/>
      <c r="G27" s="1335"/>
      <c r="H27" s="41"/>
      <c r="I27" s="41"/>
      <c r="J27" s="41"/>
      <c r="K27" s="41"/>
    </row>
    <row r="28" spans="1:11" ht="27" customHeight="1">
      <c r="A28" s="41"/>
      <c r="B28" s="41"/>
      <c r="C28" s="51" t="s">
        <v>380</v>
      </c>
      <c r="D28" s="1336" t="s">
        <v>1194</v>
      </c>
      <c r="E28" s="1337"/>
      <c r="F28" s="1337"/>
      <c r="G28" s="1337"/>
      <c r="H28" s="41"/>
      <c r="I28" s="41"/>
      <c r="J28" s="41"/>
      <c r="K28" s="41"/>
    </row>
    <row r="29" spans="1:11" ht="27" customHeight="1">
      <c r="A29" s="41"/>
      <c r="B29" s="41"/>
      <c r="C29" s="51" t="s">
        <v>15</v>
      </c>
      <c r="D29" s="1336" t="s">
        <v>1195</v>
      </c>
      <c r="E29" s="1337"/>
      <c r="F29" s="1337"/>
      <c r="G29" s="1337"/>
      <c r="H29" s="41"/>
      <c r="I29" s="41"/>
      <c r="J29" s="41"/>
      <c r="K29" s="41"/>
    </row>
    <row r="30" spans="1:11" ht="15" customHeight="1">
      <c r="A30" s="41"/>
      <c r="B30" s="41"/>
      <c r="C30" s="52"/>
      <c r="D30" s="53">
        <v>2022</v>
      </c>
      <c r="E30" s="53">
        <v>2023</v>
      </c>
      <c r="F30" s="53">
        <v>2024</v>
      </c>
      <c r="G30" s="53">
        <v>2025</v>
      </c>
      <c r="H30" s="41"/>
      <c r="I30" s="41"/>
      <c r="J30" s="41"/>
      <c r="K30" s="41"/>
    </row>
    <row r="31" spans="1:11" ht="15" customHeight="1">
      <c r="A31" s="41"/>
      <c r="B31" s="41"/>
      <c r="C31" s="54"/>
      <c r="D31" s="55" t="s">
        <v>7</v>
      </c>
      <c r="E31" s="55" t="s">
        <v>8</v>
      </c>
      <c r="F31" s="55" t="s">
        <v>8</v>
      </c>
      <c r="G31" s="55" t="s">
        <v>8</v>
      </c>
      <c r="H31" s="41"/>
      <c r="I31" s="41"/>
      <c r="J31" s="41"/>
      <c r="K31" s="41"/>
    </row>
    <row r="32" spans="1:11" ht="14.1" customHeight="1">
      <c r="A32" s="41"/>
      <c r="B32" s="41"/>
      <c r="C32" s="44" t="s">
        <v>16</v>
      </c>
      <c r="D32" s="48" t="s">
        <v>411</v>
      </c>
      <c r="E32" s="48" t="s">
        <v>411</v>
      </c>
      <c r="F32" s="48" t="s">
        <v>411</v>
      </c>
      <c r="G32" s="48" t="s">
        <v>411</v>
      </c>
      <c r="H32" s="41"/>
      <c r="I32" s="41"/>
      <c r="J32" s="41"/>
      <c r="K32" s="41"/>
    </row>
    <row r="33" spans="1:11" ht="14.1" customHeight="1">
      <c r="A33" s="41"/>
      <c r="B33" s="41"/>
      <c r="C33" s="44" t="s">
        <v>481</v>
      </c>
      <c r="D33" s="48" t="s">
        <v>3195</v>
      </c>
      <c r="E33" s="48" t="s">
        <v>2330</v>
      </c>
      <c r="F33" s="48" t="s">
        <v>2331</v>
      </c>
      <c r="G33" s="48" t="s">
        <v>3196</v>
      </c>
      <c r="H33" s="41"/>
      <c r="I33" s="41"/>
      <c r="J33" s="41"/>
      <c r="K33" s="41"/>
    </row>
    <row r="34" spans="1:11" ht="14.1" customHeight="1">
      <c r="A34" s="41"/>
      <c r="B34" s="41"/>
      <c r="C34" s="44" t="s">
        <v>480</v>
      </c>
      <c r="D34" s="48" t="s">
        <v>3195</v>
      </c>
      <c r="E34" s="48" t="s">
        <v>2330</v>
      </c>
      <c r="F34" s="48" t="s">
        <v>2331</v>
      </c>
      <c r="G34" s="48" t="s">
        <v>3196</v>
      </c>
      <c r="H34" s="41"/>
      <c r="I34" s="41"/>
      <c r="J34" s="41"/>
      <c r="K34" s="41"/>
    </row>
    <row r="35" spans="1:11" ht="14.1" customHeight="1">
      <c r="A35" s="41"/>
      <c r="B35" s="41"/>
      <c r="C35" s="44" t="s">
        <v>375</v>
      </c>
      <c r="D35" s="48" t="s">
        <v>348</v>
      </c>
      <c r="E35" s="48" t="s">
        <v>372</v>
      </c>
      <c r="F35" s="48" t="s">
        <v>372</v>
      </c>
      <c r="G35" s="48" t="s">
        <v>372</v>
      </c>
      <c r="H35" s="41"/>
      <c r="I35" s="41"/>
      <c r="J35" s="41"/>
      <c r="K35" s="41"/>
    </row>
    <row r="36" spans="1:11" ht="14.1" customHeight="1">
      <c r="A36" s="41"/>
      <c r="B36" s="41"/>
      <c r="C36" s="44" t="s">
        <v>374</v>
      </c>
      <c r="D36" s="48" t="s">
        <v>348</v>
      </c>
      <c r="E36" s="48" t="s">
        <v>3197</v>
      </c>
      <c r="F36" s="48" t="s">
        <v>2332</v>
      </c>
      <c r="G36" s="48" t="s">
        <v>3198</v>
      </c>
      <c r="H36" s="41"/>
      <c r="I36" s="41"/>
      <c r="J36" s="41"/>
      <c r="K36" s="41"/>
    </row>
    <row r="37" spans="1:11" ht="14.1" customHeight="1">
      <c r="A37" s="41"/>
      <c r="B37" s="41"/>
      <c r="C37" s="44" t="s">
        <v>22</v>
      </c>
      <c r="D37" s="48" t="s">
        <v>348</v>
      </c>
      <c r="E37" s="48" t="s">
        <v>3197</v>
      </c>
      <c r="F37" s="48" t="s">
        <v>2332</v>
      </c>
      <c r="G37" s="48" t="s">
        <v>3198</v>
      </c>
      <c r="H37" s="41"/>
      <c r="I37" s="41"/>
      <c r="J37" s="41"/>
      <c r="K37" s="41"/>
    </row>
    <row r="38" spans="1:11" ht="14.1" customHeight="1">
      <c r="A38" s="41"/>
      <c r="B38" s="41"/>
      <c r="C38" s="1338" t="s">
        <v>371</v>
      </c>
      <c r="D38" s="1339"/>
      <c r="E38" s="1339"/>
      <c r="F38" s="1339"/>
      <c r="G38" s="1339"/>
      <c r="H38" s="41"/>
      <c r="I38" s="41"/>
      <c r="J38" s="41"/>
      <c r="K38" s="41"/>
    </row>
    <row r="39" spans="1:11" ht="14.1" customHeight="1">
      <c r="A39" s="41"/>
      <c r="B39" s="41"/>
      <c r="C39" s="52"/>
      <c r="D39" s="53">
        <v>2022</v>
      </c>
      <c r="E39" s="53">
        <v>2023</v>
      </c>
      <c r="F39" s="53">
        <v>2024</v>
      </c>
      <c r="G39" s="53">
        <v>2025</v>
      </c>
      <c r="H39" s="41"/>
      <c r="I39" s="41"/>
      <c r="J39" s="41"/>
      <c r="K39" s="41"/>
    </row>
    <row r="40" spans="1:11" ht="14.1" customHeight="1">
      <c r="A40" s="41"/>
      <c r="B40" s="41"/>
      <c r="C40" s="54"/>
      <c r="D40" s="55" t="s">
        <v>7</v>
      </c>
      <c r="E40" s="55" t="s">
        <v>8</v>
      </c>
      <c r="F40" s="55" t="s">
        <v>8</v>
      </c>
      <c r="G40" s="55" t="s">
        <v>8</v>
      </c>
      <c r="H40" s="41"/>
      <c r="I40" s="41"/>
      <c r="J40" s="41"/>
      <c r="K40" s="41"/>
    </row>
    <row r="41" spans="1:11" ht="14.1" customHeight="1">
      <c r="A41" s="41"/>
      <c r="B41" s="41"/>
      <c r="C41" s="56" t="s">
        <v>368</v>
      </c>
      <c r="D41" s="57">
        <v>0</v>
      </c>
      <c r="E41" s="57">
        <v>1141600000</v>
      </c>
      <c r="F41" s="57">
        <v>1141600000</v>
      </c>
      <c r="G41" s="57">
        <v>1141600000</v>
      </c>
      <c r="H41" s="41"/>
      <c r="I41" s="41"/>
      <c r="J41" s="41"/>
      <c r="K41" s="41"/>
    </row>
    <row r="42" spans="1:11" ht="14.1" customHeight="1">
      <c r="A42" s="41"/>
      <c r="B42" s="41"/>
      <c r="C42" s="56" t="s">
        <v>357</v>
      </c>
      <c r="D42" s="57">
        <v>0</v>
      </c>
      <c r="E42" s="57">
        <v>1141600000</v>
      </c>
      <c r="F42" s="57">
        <v>1141600000</v>
      </c>
      <c r="G42" s="57">
        <v>1141600000</v>
      </c>
      <c r="H42" s="41"/>
      <c r="I42" s="41"/>
      <c r="J42" s="41"/>
      <c r="K42" s="41"/>
    </row>
    <row r="43" spans="1:11" ht="14.1" customHeight="1">
      <c r="A43" s="41"/>
      <c r="B43" s="41"/>
      <c r="C43" s="56" t="s">
        <v>361</v>
      </c>
      <c r="D43" s="57">
        <v>0</v>
      </c>
      <c r="E43" s="57">
        <v>0</v>
      </c>
      <c r="F43" s="57">
        <v>0</v>
      </c>
      <c r="G43" s="57">
        <v>0</v>
      </c>
      <c r="H43" s="41"/>
      <c r="I43" s="41"/>
      <c r="J43" s="41"/>
      <c r="K43" s="41"/>
    </row>
    <row r="44" spans="1:11" ht="14.1" customHeight="1">
      <c r="A44" s="41"/>
      <c r="B44" s="41"/>
      <c r="C44" s="56" t="s">
        <v>367</v>
      </c>
      <c r="D44" s="57">
        <v>0</v>
      </c>
      <c r="E44" s="57">
        <v>185300000</v>
      </c>
      <c r="F44" s="57">
        <v>185300000</v>
      </c>
      <c r="G44" s="57">
        <v>185300000</v>
      </c>
      <c r="H44" s="41"/>
      <c r="I44" s="41"/>
      <c r="J44" s="41"/>
      <c r="K44" s="41"/>
    </row>
    <row r="45" spans="1:11" ht="14.1" customHeight="1">
      <c r="A45" s="41"/>
      <c r="B45" s="41"/>
      <c r="C45" s="56" t="s">
        <v>357</v>
      </c>
      <c r="D45" s="57">
        <v>0</v>
      </c>
      <c r="E45" s="57">
        <v>185300000</v>
      </c>
      <c r="F45" s="57">
        <v>185300000</v>
      </c>
      <c r="G45" s="57">
        <v>185300000</v>
      </c>
      <c r="H45" s="41"/>
      <c r="I45" s="41"/>
      <c r="J45" s="41"/>
      <c r="K45" s="41"/>
    </row>
    <row r="46" spans="1:11" ht="14.1" customHeight="1">
      <c r="A46" s="41"/>
      <c r="B46" s="41"/>
      <c r="C46" s="56" t="s">
        <v>361</v>
      </c>
      <c r="D46" s="57">
        <v>0</v>
      </c>
      <c r="E46" s="57">
        <v>0</v>
      </c>
      <c r="F46" s="57">
        <v>0</v>
      </c>
      <c r="G46" s="57">
        <v>0</v>
      </c>
      <c r="H46" s="41"/>
      <c r="I46" s="41"/>
      <c r="J46" s="41"/>
      <c r="K46" s="41"/>
    </row>
    <row r="47" spans="1:11" ht="14.1" customHeight="1">
      <c r="A47" s="41"/>
      <c r="B47" s="41"/>
      <c r="C47" s="56" t="s">
        <v>366</v>
      </c>
      <c r="D47" s="57">
        <v>0</v>
      </c>
      <c r="E47" s="57">
        <v>470000000</v>
      </c>
      <c r="F47" s="57">
        <v>480800000</v>
      </c>
      <c r="G47" s="57">
        <v>482000000</v>
      </c>
      <c r="H47" s="41"/>
      <c r="I47" s="41"/>
      <c r="J47" s="41"/>
      <c r="K47" s="41"/>
    </row>
    <row r="48" spans="1:11" ht="14.1" customHeight="1">
      <c r="A48" s="41"/>
      <c r="B48" s="41"/>
      <c r="C48" s="56" t="s">
        <v>357</v>
      </c>
      <c r="D48" s="57">
        <v>0</v>
      </c>
      <c r="E48" s="57">
        <v>467000000</v>
      </c>
      <c r="F48" s="57">
        <v>477800000</v>
      </c>
      <c r="G48" s="57">
        <v>479000000</v>
      </c>
      <c r="H48" s="41"/>
      <c r="I48" s="41"/>
      <c r="J48" s="41"/>
      <c r="K48" s="41"/>
    </row>
    <row r="49" spans="1:11" ht="14.1" customHeight="1">
      <c r="A49" s="41"/>
      <c r="B49" s="41"/>
      <c r="C49" s="56" t="s">
        <v>361</v>
      </c>
      <c r="D49" s="57">
        <v>0</v>
      </c>
      <c r="E49" s="57">
        <v>3000000</v>
      </c>
      <c r="F49" s="57">
        <v>3000000</v>
      </c>
      <c r="G49" s="57">
        <v>3000000</v>
      </c>
      <c r="H49" s="41"/>
      <c r="I49" s="41"/>
      <c r="J49" s="41"/>
      <c r="K49" s="41"/>
    </row>
    <row r="50" spans="1:11" ht="14.1" customHeight="1">
      <c r="A50" s="41"/>
      <c r="B50" s="41"/>
      <c r="C50" s="56" t="s">
        <v>365</v>
      </c>
      <c r="D50" s="57">
        <v>0</v>
      </c>
      <c r="E50" s="57">
        <v>0</v>
      </c>
      <c r="F50" s="57">
        <v>0</v>
      </c>
      <c r="G50" s="57">
        <v>0</v>
      </c>
      <c r="H50" s="41"/>
      <c r="I50" s="41"/>
      <c r="J50" s="41"/>
      <c r="K50" s="41"/>
    </row>
    <row r="51" spans="1:11" ht="14.1" customHeight="1">
      <c r="A51" s="41"/>
      <c r="B51" s="41"/>
      <c r="C51" s="56" t="s">
        <v>357</v>
      </c>
      <c r="D51" s="57">
        <v>0</v>
      </c>
      <c r="E51" s="57">
        <v>0</v>
      </c>
      <c r="F51" s="57">
        <v>0</v>
      </c>
      <c r="G51" s="57">
        <v>0</v>
      </c>
      <c r="H51" s="41"/>
      <c r="I51" s="41"/>
      <c r="J51" s="41"/>
      <c r="K51" s="41"/>
    </row>
    <row r="52" spans="1:11" ht="14.1" customHeight="1">
      <c r="A52" s="41"/>
      <c r="B52" s="41"/>
      <c r="C52" s="56" t="s">
        <v>361</v>
      </c>
      <c r="D52" s="57">
        <v>0</v>
      </c>
      <c r="E52" s="57">
        <v>0</v>
      </c>
      <c r="F52" s="57">
        <v>0</v>
      </c>
      <c r="G52" s="57">
        <v>0</v>
      </c>
      <c r="H52" s="41"/>
      <c r="I52" s="41"/>
      <c r="J52" s="41"/>
      <c r="K52" s="41"/>
    </row>
    <row r="53" spans="1:11" ht="14.1" customHeight="1">
      <c r="A53" s="41"/>
      <c r="B53" s="41"/>
      <c r="C53" s="56" t="s">
        <v>370</v>
      </c>
      <c r="D53" s="57">
        <v>0</v>
      </c>
      <c r="E53" s="57">
        <v>0</v>
      </c>
      <c r="F53" s="57">
        <v>0</v>
      </c>
      <c r="G53" s="57">
        <v>0</v>
      </c>
      <c r="H53" s="41"/>
      <c r="I53" s="41"/>
      <c r="J53" s="41"/>
      <c r="K53" s="41"/>
    </row>
    <row r="54" spans="1:11" ht="14.1" customHeight="1">
      <c r="A54" s="41"/>
      <c r="B54" s="41"/>
      <c r="C54" s="56" t="s">
        <v>357</v>
      </c>
      <c r="D54" s="57">
        <v>0</v>
      </c>
      <c r="E54" s="57">
        <v>0</v>
      </c>
      <c r="F54" s="57">
        <v>0</v>
      </c>
      <c r="G54" s="57">
        <v>0</v>
      </c>
      <c r="H54" s="41"/>
      <c r="I54" s="41"/>
      <c r="J54" s="41"/>
      <c r="K54" s="41"/>
    </row>
    <row r="55" spans="1:11" ht="14.1" customHeight="1">
      <c r="A55" s="41"/>
      <c r="B55" s="41"/>
      <c r="C55" s="56" t="s">
        <v>361</v>
      </c>
      <c r="D55" s="57">
        <v>0</v>
      </c>
      <c r="E55" s="57">
        <v>0</v>
      </c>
      <c r="F55" s="57">
        <v>0</v>
      </c>
      <c r="G55" s="57">
        <v>0</v>
      </c>
      <c r="H55" s="41"/>
      <c r="I55" s="41"/>
      <c r="J55" s="41"/>
      <c r="K55" s="41"/>
    </row>
    <row r="56" spans="1:11" ht="14.1" customHeight="1">
      <c r="A56" s="41"/>
      <c r="B56" s="41"/>
      <c r="C56" s="56" t="s">
        <v>363</v>
      </c>
      <c r="D56" s="57">
        <v>0</v>
      </c>
      <c r="E56" s="57">
        <v>0</v>
      </c>
      <c r="F56" s="57">
        <v>0</v>
      </c>
      <c r="G56" s="57">
        <v>0</v>
      </c>
      <c r="H56" s="41"/>
      <c r="I56" s="41"/>
      <c r="J56" s="41"/>
      <c r="K56" s="41"/>
    </row>
    <row r="57" spans="1:11" ht="14.1" customHeight="1">
      <c r="A57" s="41"/>
      <c r="B57" s="41"/>
      <c r="C57" s="56" t="s">
        <v>357</v>
      </c>
      <c r="D57" s="57">
        <v>0</v>
      </c>
      <c r="E57" s="57">
        <v>0</v>
      </c>
      <c r="F57" s="57">
        <v>0</v>
      </c>
      <c r="G57" s="57">
        <v>0</v>
      </c>
      <c r="H57" s="41"/>
      <c r="I57" s="41"/>
      <c r="J57" s="41"/>
      <c r="K57" s="41"/>
    </row>
    <row r="58" spans="1:11" ht="14.1" customHeight="1">
      <c r="A58" s="41"/>
      <c r="B58" s="41"/>
      <c r="C58" s="56" t="s">
        <v>361</v>
      </c>
      <c r="D58" s="57">
        <v>0</v>
      </c>
      <c r="E58" s="57">
        <v>0</v>
      </c>
      <c r="F58" s="57">
        <v>0</v>
      </c>
      <c r="G58" s="57">
        <v>0</v>
      </c>
      <c r="H58" s="41"/>
      <c r="I58" s="41"/>
      <c r="J58" s="41"/>
      <c r="K58" s="41"/>
    </row>
    <row r="59" spans="1:11" ht="14.1" customHeight="1">
      <c r="A59" s="41"/>
      <c r="B59" s="41"/>
      <c r="C59" s="56" t="s">
        <v>362</v>
      </c>
      <c r="D59" s="57">
        <v>0</v>
      </c>
      <c r="E59" s="57">
        <v>30000000</v>
      </c>
      <c r="F59" s="57">
        <v>28000000</v>
      </c>
      <c r="G59" s="57">
        <v>28000000</v>
      </c>
      <c r="H59" s="41"/>
      <c r="I59" s="41"/>
      <c r="J59" s="41"/>
      <c r="K59" s="41"/>
    </row>
    <row r="60" spans="1:11" ht="14.1" customHeight="1">
      <c r="A60" s="41"/>
      <c r="B60" s="41"/>
      <c r="C60" s="56" t="s">
        <v>357</v>
      </c>
      <c r="D60" s="57">
        <v>0</v>
      </c>
      <c r="E60" s="57">
        <v>30000000</v>
      </c>
      <c r="F60" s="57">
        <v>28000000</v>
      </c>
      <c r="G60" s="57">
        <v>28000000</v>
      </c>
      <c r="H60" s="41"/>
      <c r="I60" s="41"/>
      <c r="J60" s="41"/>
      <c r="K60" s="41"/>
    </row>
    <row r="61" spans="1:11" ht="14.1" customHeight="1">
      <c r="A61" s="41"/>
      <c r="B61" s="41"/>
      <c r="C61" s="56" t="s">
        <v>361</v>
      </c>
      <c r="D61" s="57">
        <v>0</v>
      </c>
      <c r="E61" s="57">
        <v>0</v>
      </c>
      <c r="F61" s="57">
        <v>0</v>
      </c>
      <c r="G61" s="57">
        <v>0</v>
      </c>
      <c r="H61" s="41"/>
      <c r="I61" s="41"/>
      <c r="J61" s="41"/>
      <c r="K61" s="41"/>
    </row>
    <row r="62" spans="1:11" ht="14.1" customHeight="1">
      <c r="A62" s="41"/>
      <c r="B62" s="41"/>
      <c r="C62" s="56" t="s">
        <v>360</v>
      </c>
      <c r="D62" s="57">
        <v>0</v>
      </c>
      <c r="E62" s="57">
        <v>0</v>
      </c>
      <c r="F62" s="57">
        <v>0</v>
      </c>
      <c r="G62" s="57">
        <v>0</v>
      </c>
      <c r="H62" s="41"/>
      <c r="I62" s="41"/>
      <c r="J62" s="41"/>
      <c r="K62" s="41"/>
    </row>
    <row r="63" spans="1:11" ht="14.1" customHeight="1">
      <c r="A63" s="41"/>
      <c r="B63" s="41"/>
      <c r="C63" s="56" t="s">
        <v>357</v>
      </c>
      <c r="D63" s="57">
        <v>0</v>
      </c>
      <c r="E63" s="57">
        <v>0</v>
      </c>
      <c r="F63" s="57">
        <v>0</v>
      </c>
      <c r="G63" s="57">
        <v>0</v>
      </c>
      <c r="H63" s="41"/>
      <c r="I63" s="41"/>
      <c r="J63" s="41"/>
      <c r="K63" s="41"/>
    </row>
    <row r="64" spans="1:11" ht="14.1" customHeight="1">
      <c r="A64" s="41"/>
      <c r="B64" s="41"/>
      <c r="C64" s="56" t="s">
        <v>356</v>
      </c>
      <c r="D64" s="57">
        <v>0</v>
      </c>
      <c r="E64" s="57">
        <v>0</v>
      </c>
      <c r="F64" s="57">
        <v>0</v>
      </c>
      <c r="G64" s="57">
        <v>0</v>
      </c>
      <c r="H64" s="41"/>
      <c r="I64" s="41"/>
      <c r="J64" s="41"/>
      <c r="K64" s="41"/>
    </row>
    <row r="65" spans="1:11" ht="14.1" customHeight="1">
      <c r="A65" s="41"/>
      <c r="B65" s="41"/>
      <c r="C65" s="56" t="s">
        <v>355</v>
      </c>
      <c r="D65" s="57">
        <v>0</v>
      </c>
      <c r="E65" s="57">
        <v>0</v>
      </c>
      <c r="F65" s="57">
        <v>0</v>
      </c>
      <c r="G65" s="57">
        <v>0</v>
      </c>
      <c r="H65" s="41"/>
      <c r="I65" s="41"/>
      <c r="J65" s="41"/>
      <c r="K65" s="41"/>
    </row>
    <row r="66" spans="1:11" ht="14.1" customHeight="1">
      <c r="A66" s="41"/>
      <c r="B66" s="41"/>
      <c r="C66" s="56" t="s">
        <v>354</v>
      </c>
      <c r="D66" s="57">
        <v>0</v>
      </c>
      <c r="E66" s="57">
        <v>0</v>
      </c>
      <c r="F66" s="57">
        <v>0</v>
      </c>
      <c r="G66" s="57">
        <v>0</v>
      </c>
      <c r="H66" s="41"/>
      <c r="I66" s="41"/>
      <c r="J66" s="41"/>
      <c r="K66" s="41"/>
    </row>
    <row r="67" spans="1:11" ht="14.1" customHeight="1">
      <c r="A67" s="41"/>
      <c r="B67" s="41"/>
      <c r="C67" s="56" t="s">
        <v>353</v>
      </c>
      <c r="D67" s="57">
        <v>0</v>
      </c>
      <c r="E67" s="57">
        <v>0</v>
      </c>
      <c r="F67" s="57">
        <v>0</v>
      </c>
      <c r="G67" s="57">
        <v>0</v>
      </c>
      <c r="H67" s="41"/>
      <c r="I67" s="41"/>
      <c r="J67" s="41"/>
      <c r="K67" s="41"/>
    </row>
    <row r="68" spans="1:11" ht="14.1" customHeight="1">
      <c r="A68" s="41"/>
      <c r="B68" s="41"/>
      <c r="C68" s="56" t="s">
        <v>359</v>
      </c>
      <c r="D68" s="57">
        <v>0</v>
      </c>
      <c r="E68" s="57">
        <v>0</v>
      </c>
      <c r="F68" s="57">
        <v>0</v>
      </c>
      <c r="G68" s="57">
        <v>0</v>
      </c>
      <c r="H68" s="41"/>
      <c r="I68" s="41"/>
      <c r="J68" s="41"/>
      <c r="K68" s="41"/>
    </row>
    <row r="69" spans="1:11" ht="14.1" customHeight="1">
      <c r="A69" s="41"/>
      <c r="B69" s="41"/>
      <c r="C69" s="56" t="s">
        <v>357</v>
      </c>
      <c r="D69" s="57">
        <v>0</v>
      </c>
      <c r="E69" s="57">
        <v>0</v>
      </c>
      <c r="F69" s="57">
        <v>0</v>
      </c>
      <c r="G69" s="57">
        <v>0</v>
      </c>
      <c r="H69" s="41"/>
      <c r="I69" s="41"/>
      <c r="J69" s="41"/>
      <c r="K69" s="41"/>
    </row>
    <row r="70" spans="1:11" ht="14.1" customHeight="1">
      <c r="A70" s="41"/>
      <c r="B70" s="41"/>
      <c r="C70" s="56" t="s">
        <v>356</v>
      </c>
      <c r="D70" s="57">
        <v>0</v>
      </c>
      <c r="E70" s="57">
        <v>0</v>
      </c>
      <c r="F70" s="57">
        <v>0</v>
      </c>
      <c r="G70" s="57">
        <v>0</v>
      </c>
      <c r="H70" s="41"/>
      <c r="I70" s="41"/>
      <c r="J70" s="41"/>
      <c r="K70" s="41"/>
    </row>
    <row r="71" spans="1:11" ht="14.1" customHeight="1">
      <c r="A71" s="41"/>
      <c r="B71" s="41"/>
      <c r="C71" s="56" t="s">
        <v>355</v>
      </c>
      <c r="D71" s="57">
        <v>0</v>
      </c>
      <c r="E71" s="57">
        <v>0</v>
      </c>
      <c r="F71" s="57">
        <v>0</v>
      </c>
      <c r="G71" s="57">
        <v>0</v>
      </c>
      <c r="H71" s="41"/>
      <c r="I71" s="41"/>
      <c r="J71" s="41"/>
      <c r="K71" s="41"/>
    </row>
    <row r="72" spans="1:11" ht="14.1" customHeight="1">
      <c r="A72" s="41"/>
      <c r="B72" s="41"/>
      <c r="C72" s="56" t="s">
        <v>354</v>
      </c>
      <c r="D72" s="57">
        <v>0</v>
      </c>
      <c r="E72" s="57">
        <v>0</v>
      </c>
      <c r="F72" s="57">
        <v>0</v>
      </c>
      <c r="G72" s="57">
        <v>0</v>
      </c>
      <c r="H72" s="41"/>
      <c r="I72" s="41"/>
      <c r="J72" s="41"/>
      <c r="K72" s="41"/>
    </row>
    <row r="73" spans="1:11" ht="14.1" customHeight="1">
      <c r="A73" s="41"/>
      <c r="B73" s="41"/>
      <c r="C73" s="56" t="s">
        <v>353</v>
      </c>
      <c r="D73" s="57">
        <v>0</v>
      </c>
      <c r="E73" s="57">
        <v>0</v>
      </c>
      <c r="F73" s="57">
        <v>0</v>
      </c>
      <c r="G73" s="57">
        <v>0</v>
      </c>
      <c r="H73" s="41"/>
      <c r="I73" s="41"/>
      <c r="J73" s="41"/>
      <c r="K73" s="41"/>
    </row>
    <row r="74" spans="1:11" ht="14.1" customHeight="1">
      <c r="A74" s="41"/>
      <c r="B74" s="41"/>
      <c r="C74" s="56" t="s">
        <v>358</v>
      </c>
      <c r="D74" s="57">
        <v>0</v>
      </c>
      <c r="E74" s="57">
        <v>0</v>
      </c>
      <c r="F74" s="57">
        <v>0</v>
      </c>
      <c r="G74" s="57">
        <v>0</v>
      </c>
      <c r="H74" s="41"/>
      <c r="I74" s="41"/>
      <c r="J74" s="41"/>
      <c r="K74" s="41"/>
    </row>
    <row r="75" spans="1:11" ht="14.1" customHeight="1">
      <c r="A75" s="41"/>
      <c r="B75" s="41"/>
      <c r="C75" s="56" t="s">
        <v>357</v>
      </c>
      <c r="D75" s="57">
        <v>0</v>
      </c>
      <c r="E75" s="57">
        <v>0</v>
      </c>
      <c r="F75" s="57">
        <v>0</v>
      </c>
      <c r="G75" s="57">
        <v>0</v>
      </c>
      <c r="H75" s="41"/>
      <c r="I75" s="41"/>
      <c r="J75" s="41"/>
      <c r="K75" s="41"/>
    </row>
    <row r="76" spans="1:11" ht="14.1" customHeight="1">
      <c r="A76" s="41"/>
      <c r="B76" s="41"/>
      <c r="C76" s="56" t="s">
        <v>356</v>
      </c>
      <c r="D76" s="57">
        <v>0</v>
      </c>
      <c r="E76" s="57">
        <v>0</v>
      </c>
      <c r="F76" s="57">
        <v>0</v>
      </c>
      <c r="G76" s="57">
        <v>0</v>
      </c>
      <c r="H76" s="41"/>
      <c r="I76" s="41"/>
      <c r="J76" s="41"/>
      <c r="K76" s="41"/>
    </row>
    <row r="77" spans="1:11" ht="14.1" customHeight="1">
      <c r="A77" s="41"/>
      <c r="B77" s="41"/>
      <c r="C77" s="56" t="s">
        <v>355</v>
      </c>
      <c r="D77" s="57">
        <v>0</v>
      </c>
      <c r="E77" s="57">
        <v>0</v>
      </c>
      <c r="F77" s="57">
        <v>0</v>
      </c>
      <c r="G77" s="57">
        <v>0</v>
      </c>
      <c r="H77" s="41"/>
      <c r="I77" s="41"/>
      <c r="J77" s="41"/>
      <c r="K77" s="41"/>
    </row>
    <row r="78" spans="1:11" ht="14.1" customHeight="1">
      <c r="A78" s="41"/>
      <c r="B78" s="41"/>
      <c r="C78" s="56" t="s">
        <v>354</v>
      </c>
      <c r="D78" s="57">
        <v>0</v>
      </c>
      <c r="E78" s="57">
        <v>0</v>
      </c>
      <c r="F78" s="57">
        <v>0</v>
      </c>
      <c r="G78" s="57">
        <v>0</v>
      </c>
      <c r="H78" s="41"/>
      <c r="I78" s="41"/>
      <c r="J78" s="41"/>
      <c r="K78" s="41"/>
    </row>
    <row r="79" spans="1:11" ht="14.1" customHeight="1">
      <c r="A79" s="41"/>
      <c r="B79" s="41"/>
      <c r="C79" s="56" t="s">
        <v>353</v>
      </c>
      <c r="D79" s="57">
        <v>0</v>
      </c>
      <c r="E79" s="57">
        <v>0</v>
      </c>
      <c r="F79" s="57">
        <v>0</v>
      </c>
      <c r="G79" s="57">
        <v>0</v>
      </c>
      <c r="H79" s="41"/>
      <c r="I79" s="41"/>
      <c r="J79" s="41"/>
      <c r="K79" s="41"/>
    </row>
    <row r="80" spans="1:11" ht="14.1" customHeight="1">
      <c r="A80" s="41"/>
      <c r="B80" s="41"/>
      <c r="C80" s="56" t="s">
        <v>352</v>
      </c>
      <c r="D80" s="57">
        <v>0</v>
      </c>
      <c r="E80" s="57">
        <v>0</v>
      </c>
      <c r="F80" s="57">
        <v>0</v>
      </c>
      <c r="G80" s="57">
        <v>0</v>
      </c>
      <c r="H80" s="41"/>
      <c r="I80" s="41"/>
      <c r="J80" s="41"/>
      <c r="K80" s="41"/>
    </row>
    <row r="81" spans="1:11" ht="14.1" customHeight="1">
      <c r="A81" s="41"/>
      <c r="B81" s="41"/>
      <c r="C81" s="56" t="s">
        <v>351</v>
      </c>
      <c r="D81" s="57">
        <v>0</v>
      </c>
      <c r="E81" s="57">
        <v>0</v>
      </c>
      <c r="F81" s="57">
        <v>0</v>
      </c>
      <c r="G81" s="57">
        <v>0</v>
      </c>
      <c r="H81" s="41"/>
      <c r="I81" s="41"/>
      <c r="J81" s="41"/>
      <c r="K81" s="41"/>
    </row>
    <row r="82" spans="1:11" ht="14.1" customHeight="1">
      <c r="A82" s="41"/>
      <c r="B82" s="41"/>
      <c r="C82" s="58" t="s">
        <v>145</v>
      </c>
      <c r="D82" s="57">
        <v>0</v>
      </c>
      <c r="E82" s="57">
        <v>1826900000</v>
      </c>
      <c r="F82" s="57">
        <v>1835700000</v>
      </c>
      <c r="G82" s="57">
        <v>1836900000</v>
      </c>
      <c r="H82" s="41"/>
      <c r="I82" s="41"/>
      <c r="J82" s="41"/>
      <c r="K82" s="41"/>
    </row>
    <row r="83" spans="1:11" ht="14.1" customHeight="1">
      <c r="A83" s="41"/>
      <c r="B83" s="41"/>
      <c r="C83" s="1332" t="s">
        <v>44</v>
      </c>
      <c r="D83" s="1333"/>
      <c r="E83" s="1333"/>
      <c r="F83" s="1333"/>
      <c r="G83" s="1333"/>
      <c r="H83" s="41"/>
      <c r="I83" s="41"/>
      <c r="J83" s="41"/>
      <c r="K83" s="41"/>
    </row>
    <row r="84" spans="1:11" ht="14.1" customHeight="1">
      <c r="A84" s="41"/>
      <c r="B84" s="41"/>
      <c r="C84" s="49" t="s">
        <v>1196</v>
      </c>
      <c r="D84" s="1332" t="s">
        <v>1197</v>
      </c>
      <c r="E84" s="1333"/>
      <c r="F84" s="1333"/>
      <c r="G84" s="1333"/>
      <c r="H84" s="41"/>
      <c r="I84" s="41"/>
      <c r="J84" s="41"/>
      <c r="K84" s="41"/>
    </row>
    <row r="85" spans="1:11" ht="14.1" customHeight="1">
      <c r="A85" s="41"/>
      <c r="B85" s="41"/>
      <c r="C85" s="50" t="s">
        <v>382</v>
      </c>
      <c r="D85" s="1334" t="s">
        <v>1198</v>
      </c>
      <c r="E85" s="1335"/>
      <c r="F85" s="1335"/>
      <c r="G85" s="1335"/>
      <c r="H85" s="41"/>
      <c r="I85" s="41"/>
      <c r="J85" s="41"/>
      <c r="K85" s="41"/>
    </row>
    <row r="86" spans="1:11" ht="14.1" customHeight="1">
      <c r="A86" s="41"/>
      <c r="B86" s="41"/>
      <c r="C86" s="51" t="s">
        <v>380</v>
      </c>
      <c r="D86" s="1336" t="s">
        <v>1199</v>
      </c>
      <c r="E86" s="1337"/>
      <c r="F86" s="1337"/>
      <c r="G86" s="1337"/>
      <c r="H86" s="41"/>
      <c r="I86" s="41"/>
      <c r="J86" s="41"/>
      <c r="K86" s="41"/>
    </row>
    <row r="87" spans="1:11" ht="14.1" customHeight="1">
      <c r="A87" s="41"/>
      <c r="B87" s="41"/>
      <c r="C87" s="51" t="s">
        <v>15</v>
      </c>
      <c r="D87" s="1336" t="s">
        <v>1200</v>
      </c>
      <c r="E87" s="1337"/>
      <c r="F87" s="1337"/>
      <c r="G87" s="1337"/>
      <c r="H87" s="41"/>
      <c r="I87" s="41"/>
      <c r="J87" s="41"/>
      <c r="K87" s="41"/>
    </row>
    <row r="88" spans="1:11" ht="15" customHeight="1">
      <c r="A88" s="41"/>
      <c r="B88" s="41"/>
      <c r="C88" s="52"/>
      <c r="D88" s="53">
        <v>2022</v>
      </c>
      <c r="E88" s="53">
        <v>2023</v>
      </c>
      <c r="F88" s="53">
        <v>2024</v>
      </c>
      <c r="G88" s="53">
        <v>2025</v>
      </c>
      <c r="H88" s="41"/>
      <c r="I88" s="41"/>
      <c r="J88" s="41"/>
      <c r="K88" s="41"/>
    </row>
    <row r="89" spans="1:11" ht="15" customHeight="1">
      <c r="A89" s="41"/>
      <c r="B89" s="41"/>
      <c r="C89" s="54"/>
      <c r="D89" s="55" t="s">
        <v>7</v>
      </c>
      <c r="E89" s="55" t="s">
        <v>8</v>
      </c>
      <c r="F89" s="55" t="s">
        <v>8</v>
      </c>
      <c r="G89" s="55" t="s">
        <v>8</v>
      </c>
      <c r="H89" s="41"/>
      <c r="I89" s="41"/>
      <c r="J89" s="41"/>
      <c r="K89" s="41"/>
    </row>
    <row r="90" spans="1:11" ht="14.1" customHeight="1">
      <c r="A90" s="41"/>
      <c r="B90" s="41"/>
      <c r="C90" s="44" t="s">
        <v>16</v>
      </c>
      <c r="D90" s="48" t="s">
        <v>417</v>
      </c>
      <c r="E90" s="48" t="s">
        <v>1224</v>
      </c>
      <c r="F90" s="48" t="s">
        <v>1224</v>
      </c>
      <c r="G90" s="48" t="s">
        <v>1224</v>
      </c>
      <c r="H90" s="41"/>
      <c r="I90" s="41"/>
      <c r="J90" s="41"/>
      <c r="K90" s="41"/>
    </row>
    <row r="91" spans="1:11" ht="14.1" customHeight="1">
      <c r="A91" s="41"/>
      <c r="B91" s="41"/>
      <c r="C91" s="44" t="s">
        <v>481</v>
      </c>
      <c r="D91" s="48" t="s">
        <v>1201</v>
      </c>
      <c r="E91" s="48" t="s">
        <v>2333</v>
      </c>
      <c r="F91" s="48" t="s">
        <v>2333</v>
      </c>
      <c r="G91" s="48" t="s">
        <v>2333</v>
      </c>
      <c r="H91" s="41"/>
      <c r="I91" s="41"/>
      <c r="J91" s="41"/>
      <c r="K91" s="41"/>
    </row>
    <row r="92" spans="1:11" ht="14.1" customHeight="1">
      <c r="A92" s="41"/>
      <c r="B92" s="41"/>
      <c r="C92" s="44" t="s">
        <v>480</v>
      </c>
      <c r="D92" s="48" t="s">
        <v>1202</v>
      </c>
      <c r="E92" s="48" t="s">
        <v>2334</v>
      </c>
      <c r="F92" s="48" t="s">
        <v>2334</v>
      </c>
      <c r="G92" s="48" t="s">
        <v>2334</v>
      </c>
      <c r="H92" s="41"/>
      <c r="I92" s="41"/>
      <c r="J92" s="41"/>
      <c r="K92" s="41"/>
    </row>
    <row r="93" spans="1:11" ht="14.1" customHeight="1">
      <c r="A93" s="41"/>
      <c r="B93" s="41"/>
      <c r="C93" s="44" t="s">
        <v>375</v>
      </c>
      <c r="D93" s="48" t="s">
        <v>348</v>
      </c>
      <c r="E93" s="48" t="s">
        <v>2335</v>
      </c>
      <c r="F93" s="48" t="s">
        <v>372</v>
      </c>
      <c r="G93" s="48" t="s">
        <v>372</v>
      </c>
      <c r="H93" s="41"/>
      <c r="I93" s="41"/>
      <c r="J93" s="41"/>
      <c r="K93" s="41"/>
    </row>
    <row r="94" spans="1:11" ht="14.1" customHeight="1">
      <c r="A94" s="41"/>
      <c r="B94" s="41"/>
      <c r="C94" s="44" t="s">
        <v>374</v>
      </c>
      <c r="D94" s="48" t="s">
        <v>348</v>
      </c>
      <c r="E94" s="48" t="s">
        <v>2336</v>
      </c>
      <c r="F94" s="48" t="s">
        <v>372</v>
      </c>
      <c r="G94" s="48" t="s">
        <v>372</v>
      </c>
      <c r="H94" s="41"/>
      <c r="I94" s="41"/>
      <c r="J94" s="41"/>
      <c r="K94" s="41"/>
    </row>
    <row r="95" spans="1:11" ht="14.1" customHeight="1">
      <c r="A95" s="41"/>
      <c r="B95" s="41"/>
      <c r="C95" s="44" t="s">
        <v>22</v>
      </c>
      <c r="D95" s="48" t="s">
        <v>348</v>
      </c>
      <c r="E95" s="48" t="s">
        <v>1585</v>
      </c>
      <c r="F95" s="48" t="s">
        <v>372</v>
      </c>
      <c r="G95" s="48" t="s">
        <v>372</v>
      </c>
      <c r="H95" s="41"/>
      <c r="I95" s="41"/>
      <c r="J95" s="41"/>
      <c r="K95" s="41"/>
    </row>
    <row r="96" spans="1:11" ht="14.1" customHeight="1">
      <c r="A96" s="41"/>
      <c r="B96" s="41"/>
      <c r="C96" s="1338" t="s">
        <v>371</v>
      </c>
      <c r="D96" s="1339"/>
      <c r="E96" s="1339"/>
      <c r="F96" s="1339"/>
      <c r="G96" s="1339"/>
      <c r="H96" s="41"/>
      <c r="I96" s="41"/>
      <c r="J96" s="41"/>
      <c r="K96" s="41"/>
    </row>
    <row r="97" spans="1:11" ht="14.1" customHeight="1">
      <c r="A97" s="41"/>
      <c r="B97" s="41"/>
      <c r="C97" s="52"/>
      <c r="D97" s="53">
        <v>2022</v>
      </c>
      <c r="E97" s="53">
        <v>2023</v>
      </c>
      <c r="F97" s="53">
        <v>2024</v>
      </c>
      <c r="G97" s="53">
        <v>2025</v>
      </c>
      <c r="H97" s="41"/>
      <c r="I97" s="41"/>
      <c r="J97" s="41"/>
      <c r="K97" s="41"/>
    </row>
    <row r="98" spans="1:11" ht="14.1" customHeight="1">
      <c r="A98" s="41"/>
      <c r="B98" s="41"/>
      <c r="C98" s="54"/>
      <c r="D98" s="55" t="s">
        <v>7</v>
      </c>
      <c r="E98" s="55" t="s">
        <v>8</v>
      </c>
      <c r="F98" s="55" t="s">
        <v>8</v>
      </c>
      <c r="G98" s="55" t="s">
        <v>8</v>
      </c>
      <c r="H98" s="41"/>
      <c r="I98" s="41"/>
      <c r="J98" s="41"/>
      <c r="K98" s="41"/>
    </row>
    <row r="99" spans="1:11" ht="14.1" customHeight="1">
      <c r="A99" s="41"/>
      <c r="B99" s="41"/>
      <c r="C99" s="56" t="s">
        <v>368</v>
      </c>
      <c r="D99" s="57">
        <v>0</v>
      </c>
      <c r="E99" s="57">
        <v>0</v>
      </c>
      <c r="F99" s="57">
        <v>0</v>
      </c>
      <c r="G99" s="57">
        <v>0</v>
      </c>
      <c r="H99" s="41"/>
      <c r="I99" s="41"/>
      <c r="J99" s="41"/>
      <c r="K99" s="41"/>
    </row>
    <row r="100" spans="1:11" ht="14.1" customHeight="1">
      <c r="A100" s="41"/>
      <c r="B100" s="41"/>
      <c r="C100" s="56" t="s">
        <v>357</v>
      </c>
      <c r="D100" s="57">
        <v>0</v>
      </c>
      <c r="E100" s="57">
        <v>0</v>
      </c>
      <c r="F100" s="57">
        <v>0</v>
      </c>
      <c r="G100" s="57">
        <v>0</v>
      </c>
      <c r="H100" s="41"/>
      <c r="I100" s="41"/>
      <c r="J100" s="41"/>
      <c r="K100" s="41"/>
    </row>
    <row r="101" spans="1:11" ht="14.1" customHeight="1">
      <c r="A101" s="41"/>
      <c r="B101" s="41"/>
      <c r="C101" s="56" t="s">
        <v>361</v>
      </c>
      <c r="D101" s="57">
        <v>0</v>
      </c>
      <c r="E101" s="57">
        <v>0</v>
      </c>
      <c r="F101" s="57">
        <v>0</v>
      </c>
      <c r="G101" s="57">
        <v>0</v>
      </c>
      <c r="H101" s="41"/>
      <c r="I101" s="41"/>
      <c r="J101" s="41"/>
      <c r="K101" s="41"/>
    </row>
    <row r="102" spans="1:11" ht="14.1" customHeight="1">
      <c r="A102" s="41"/>
      <c r="B102" s="41"/>
      <c r="C102" s="56" t="s">
        <v>367</v>
      </c>
      <c r="D102" s="57">
        <v>0</v>
      </c>
      <c r="E102" s="57">
        <v>0</v>
      </c>
      <c r="F102" s="57">
        <v>0</v>
      </c>
      <c r="G102" s="57">
        <v>0</v>
      </c>
      <c r="H102" s="41"/>
      <c r="I102" s="41"/>
      <c r="J102" s="41"/>
      <c r="K102" s="41"/>
    </row>
    <row r="103" spans="1:11" ht="14.1" customHeight="1">
      <c r="A103" s="41"/>
      <c r="B103" s="41"/>
      <c r="C103" s="56" t="s">
        <v>357</v>
      </c>
      <c r="D103" s="57">
        <v>0</v>
      </c>
      <c r="E103" s="57">
        <v>0</v>
      </c>
      <c r="F103" s="57">
        <v>0</v>
      </c>
      <c r="G103" s="57">
        <v>0</v>
      </c>
      <c r="H103" s="41"/>
      <c r="I103" s="41"/>
      <c r="J103" s="41"/>
      <c r="K103" s="41"/>
    </row>
    <row r="104" spans="1:11" ht="14.1" customHeight="1">
      <c r="A104" s="41"/>
      <c r="B104" s="41"/>
      <c r="C104" s="56" t="s">
        <v>361</v>
      </c>
      <c r="D104" s="57">
        <v>0</v>
      </c>
      <c r="E104" s="57">
        <v>0</v>
      </c>
      <c r="F104" s="57">
        <v>0</v>
      </c>
      <c r="G104" s="57">
        <v>0</v>
      </c>
      <c r="H104" s="41"/>
      <c r="I104" s="41"/>
      <c r="J104" s="41"/>
      <c r="K104" s="41"/>
    </row>
    <row r="105" spans="1:11" ht="14.1" customHeight="1">
      <c r="A105" s="41"/>
      <c r="B105" s="41"/>
      <c r="C105" s="56" t="s">
        <v>366</v>
      </c>
      <c r="D105" s="57">
        <v>0</v>
      </c>
      <c r="E105" s="57">
        <v>0</v>
      </c>
      <c r="F105" s="57">
        <v>0</v>
      </c>
      <c r="G105" s="57">
        <v>0</v>
      </c>
      <c r="H105" s="41"/>
      <c r="I105" s="41"/>
      <c r="J105" s="41"/>
      <c r="K105" s="41"/>
    </row>
    <row r="106" spans="1:11" ht="14.1" customHeight="1">
      <c r="A106" s="41"/>
      <c r="B106" s="41"/>
      <c r="C106" s="56" t="s">
        <v>357</v>
      </c>
      <c r="D106" s="57">
        <v>0</v>
      </c>
      <c r="E106" s="57">
        <v>0</v>
      </c>
      <c r="F106" s="57">
        <v>0</v>
      </c>
      <c r="G106" s="57">
        <v>0</v>
      </c>
      <c r="H106" s="41"/>
      <c r="I106" s="41"/>
      <c r="J106" s="41"/>
      <c r="K106" s="41"/>
    </row>
    <row r="107" spans="1:11" ht="14.1" customHeight="1">
      <c r="A107" s="41"/>
      <c r="B107" s="41"/>
      <c r="C107" s="56" t="s">
        <v>361</v>
      </c>
      <c r="D107" s="57">
        <v>0</v>
      </c>
      <c r="E107" s="57">
        <v>0</v>
      </c>
      <c r="F107" s="57">
        <v>0</v>
      </c>
      <c r="G107" s="57">
        <v>0</v>
      </c>
      <c r="H107" s="41"/>
      <c r="I107" s="41"/>
      <c r="J107" s="41"/>
      <c r="K107" s="41"/>
    </row>
    <row r="108" spans="1:11" ht="14.1" customHeight="1">
      <c r="A108" s="41"/>
      <c r="B108" s="41"/>
      <c r="C108" s="56" t="s">
        <v>365</v>
      </c>
      <c r="D108" s="57">
        <v>0</v>
      </c>
      <c r="E108" s="57">
        <v>0</v>
      </c>
      <c r="F108" s="57">
        <v>0</v>
      </c>
      <c r="G108" s="57">
        <v>0</v>
      </c>
      <c r="H108" s="41"/>
      <c r="I108" s="41"/>
      <c r="J108" s="41"/>
      <c r="K108" s="41"/>
    </row>
    <row r="109" spans="1:11" ht="14.1" customHeight="1">
      <c r="A109" s="41"/>
      <c r="B109" s="41"/>
      <c r="C109" s="56" t="s">
        <v>357</v>
      </c>
      <c r="D109" s="57">
        <v>0</v>
      </c>
      <c r="E109" s="57">
        <v>0</v>
      </c>
      <c r="F109" s="57">
        <v>0</v>
      </c>
      <c r="G109" s="57">
        <v>0</v>
      </c>
      <c r="H109" s="41"/>
      <c r="I109" s="41"/>
      <c r="J109" s="41"/>
      <c r="K109" s="41"/>
    </row>
    <row r="110" spans="1:11" ht="14.1" customHeight="1">
      <c r="A110" s="41"/>
      <c r="B110" s="41"/>
      <c r="C110" s="56" t="s">
        <v>361</v>
      </c>
      <c r="D110" s="57">
        <v>0</v>
      </c>
      <c r="E110" s="57">
        <v>0</v>
      </c>
      <c r="F110" s="57">
        <v>0</v>
      </c>
      <c r="G110" s="57">
        <v>0</v>
      </c>
      <c r="H110" s="41"/>
      <c r="I110" s="41"/>
      <c r="J110" s="41"/>
      <c r="K110" s="41"/>
    </row>
    <row r="111" spans="1:11" ht="14.1" customHeight="1">
      <c r="A111" s="41"/>
      <c r="B111" s="41"/>
      <c r="C111" s="56" t="s">
        <v>370</v>
      </c>
      <c r="D111" s="57">
        <v>0</v>
      </c>
      <c r="E111" s="57">
        <v>0</v>
      </c>
      <c r="F111" s="57">
        <v>0</v>
      </c>
      <c r="G111" s="57">
        <v>0</v>
      </c>
      <c r="H111" s="41"/>
      <c r="I111" s="41"/>
      <c r="J111" s="41"/>
      <c r="K111" s="41"/>
    </row>
    <row r="112" spans="1:11" ht="14.1" customHeight="1">
      <c r="A112" s="41"/>
      <c r="B112" s="41"/>
      <c r="C112" s="56" t="s">
        <v>357</v>
      </c>
      <c r="D112" s="57">
        <v>0</v>
      </c>
      <c r="E112" s="57">
        <v>0</v>
      </c>
      <c r="F112" s="57">
        <v>0</v>
      </c>
      <c r="G112" s="57">
        <v>0</v>
      </c>
      <c r="H112" s="41"/>
      <c r="I112" s="41"/>
      <c r="J112" s="41"/>
      <c r="K112" s="41"/>
    </row>
    <row r="113" spans="1:11" ht="14.1" customHeight="1">
      <c r="A113" s="41"/>
      <c r="B113" s="41"/>
      <c r="C113" s="56" t="s">
        <v>361</v>
      </c>
      <c r="D113" s="57">
        <v>0</v>
      </c>
      <c r="E113" s="57">
        <v>0</v>
      </c>
      <c r="F113" s="57">
        <v>0</v>
      </c>
      <c r="G113" s="57">
        <v>0</v>
      </c>
      <c r="H113" s="41"/>
      <c r="I113" s="41"/>
      <c r="J113" s="41"/>
      <c r="K113" s="41"/>
    </row>
    <row r="114" spans="1:11" ht="14.1" customHeight="1">
      <c r="A114" s="41"/>
      <c r="B114" s="41"/>
      <c r="C114" s="56" t="s">
        <v>363</v>
      </c>
      <c r="D114" s="57">
        <v>0</v>
      </c>
      <c r="E114" s="57">
        <v>0</v>
      </c>
      <c r="F114" s="57">
        <v>0</v>
      </c>
      <c r="G114" s="57">
        <v>0</v>
      </c>
      <c r="H114" s="41"/>
      <c r="I114" s="41"/>
      <c r="J114" s="41"/>
      <c r="K114" s="41"/>
    </row>
    <row r="115" spans="1:11" ht="14.1" customHeight="1">
      <c r="A115" s="41"/>
      <c r="B115" s="41"/>
      <c r="C115" s="56" t="s">
        <v>357</v>
      </c>
      <c r="D115" s="57">
        <v>0</v>
      </c>
      <c r="E115" s="57">
        <v>0</v>
      </c>
      <c r="F115" s="57">
        <v>0</v>
      </c>
      <c r="G115" s="57">
        <v>0</v>
      </c>
      <c r="H115" s="41"/>
      <c r="I115" s="41"/>
      <c r="J115" s="41"/>
      <c r="K115" s="41"/>
    </row>
    <row r="116" spans="1:11" ht="14.1" customHeight="1">
      <c r="A116" s="41"/>
      <c r="B116" s="41"/>
      <c r="C116" s="56" t="s">
        <v>361</v>
      </c>
      <c r="D116" s="57">
        <v>0</v>
      </c>
      <c r="E116" s="57">
        <v>0</v>
      </c>
      <c r="F116" s="57">
        <v>0</v>
      </c>
      <c r="G116" s="57">
        <v>0</v>
      </c>
      <c r="H116" s="41"/>
      <c r="I116" s="41"/>
      <c r="J116" s="41"/>
      <c r="K116" s="41"/>
    </row>
    <row r="117" spans="1:11" ht="14.1" customHeight="1">
      <c r="A117" s="41"/>
      <c r="B117" s="41"/>
      <c r="C117" s="56" t="s">
        <v>362</v>
      </c>
      <c r="D117" s="57">
        <v>0</v>
      </c>
      <c r="E117" s="57">
        <v>0</v>
      </c>
      <c r="F117" s="57">
        <v>0</v>
      </c>
      <c r="G117" s="57">
        <v>0</v>
      </c>
      <c r="H117" s="41"/>
      <c r="I117" s="41"/>
      <c r="J117" s="41"/>
      <c r="K117" s="41"/>
    </row>
    <row r="118" spans="1:11" ht="14.1" customHeight="1">
      <c r="A118" s="41"/>
      <c r="B118" s="41"/>
      <c r="C118" s="56" t="s">
        <v>357</v>
      </c>
      <c r="D118" s="57">
        <v>0</v>
      </c>
      <c r="E118" s="57">
        <v>0</v>
      </c>
      <c r="F118" s="57">
        <v>0</v>
      </c>
      <c r="G118" s="57">
        <v>0</v>
      </c>
      <c r="H118" s="41"/>
      <c r="I118" s="41"/>
      <c r="J118" s="41"/>
      <c r="K118" s="41"/>
    </row>
    <row r="119" spans="1:11" ht="14.1" customHeight="1">
      <c r="A119" s="41"/>
      <c r="B119" s="41"/>
      <c r="C119" s="56" t="s">
        <v>361</v>
      </c>
      <c r="D119" s="57">
        <v>0</v>
      </c>
      <c r="E119" s="57">
        <v>0</v>
      </c>
      <c r="F119" s="57">
        <v>0</v>
      </c>
      <c r="G119" s="57">
        <v>0</v>
      </c>
      <c r="H119" s="41"/>
      <c r="I119" s="41"/>
      <c r="J119" s="41"/>
      <c r="K119" s="41"/>
    </row>
    <row r="120" spans="1:11" ht="14.1" customHeight="1">
      <c r="A120" s="41"/>
      <c r="B120" s="41"/>
      <c r="C120" s="56" t="s">
        <v>360</v>
      </c>
      <c r="D120" s="57">
        <v>0</v>
      </c>
      <c r="E120" s="57">
        <v>0</v>
      </c>
      <c r="F120" s="57">
        <v>0</v>
      </c>
      <c r="G120" s="57">
        <v>0</v>
      </c>
      <c r="H120" s="41"/>
      <c r="I120" s="41"/>
      <c r="J120" s="41"/>
      <c r="K120" s="41"/>
    </row>
    <row r="121" spans="1:11" ht="14.1" customHeight="1">
      <c r="A121" s="41"/>
      <c r="B121" s="41"/>
      <c r="C121" s="56" t="s">
        <v>357</v>
      </c>
      <c r="D121" s="57">
        <v>0</v>
      </c>
      <c r="E121" s="57">
        <v>0</v>
      </c>
      <c r="F121" s="57">
        <v>0</v>
      </c>
      <c r="G121" s="57">
        <v>0</v>
      </c>
      <c r="H121" s="41"/>
      <c r="I121" s="41"/>
      <c r="J121" s="41"/>
      <c r="K121" s="41"/>
    </row>
    <row r="122" spans="1:11" ht="14.1" customHeight="1">
      <c r="A122" s="41"/>
      <c r="B122" s="41"/>
      <c r="C122" s="56" t="s">
        <v>356</v>
      </c>
      <c r="D122" s="57">
        <v>0</v>
      </c>
      <c r="E122" s="57">
        <v>0</v>
      </c>
      <c r="F122" s="57">
        <v>0</v>
      </c>
      <c r="G122" s="57">
        <v>0</v>
      </c>
      <c r="H122" s="41"/>
      <c r="I122" s="41"/>
      <c r="J122" s="41"/>
      <c r="K122" s="41"/>
    </row>
    <row r="123" spans="1:11" ht="14.1" customHeight="1">
      <c r="A123" s="41"/>
      <c r="B123" s="41"/>
      <c r="C123" s="56" t="s">
        <v>355</v>
      </c>
      <c r="D123" s="57">
        <v>0</v>
      </c>
      <c r="E123" s="57">
        <v>0</v>
      </c>
      <c r="F123" s="57">
        <v>0</v>
      </c>
      <c r="G123" s="57">
        <v>0</v>
      </c>
      <c r="H123" s="41"/>
      <c r="I123" s="41"/>
      <c r="J123" s="41"/>
      <c r="K123" s="41"/>
    </row>
    <row r="124" spans="1:11" ht="14.1" customHeight="1">
      <c r="A124" s="41"/>
      <c r="B124" s="41"/>
      <c r="C124" s="56" t="s">
        <v>354</v>
      </c>
      <c r="D124" s="57">
        <v>0</v>
      </c>
      <c r="E124" s="57">
        <v>0</v>
      </c>
      <c r="F124" s="57">
        <v>0</v>
      </c>
      <c r="G124" s="57">
        <v>0</v>
      </c>
      <c r="H124" s="41"/>
      <c r="I124" s="41"/>
      <c r="J124" s="41"/>
      <c r="K124" s="41"/>
    </row>
    <row r="125" spans="1:11" ht="14.1" customHeight="1">
      <c r="A125" s="41"/>
      <c r="B125" s="41"/>
      <c r="C125" s="56" t="s">
        <v>353</v>
      </c>
      <c r="D125" s="57">
        <v>0</v>
      </c>
      <c r="E125" s="57">
        <v>0</v>
      </c>
      <c r="F125" s="57">
        <v>0</v>
      </c>
      <c r="G125" s="57">
        <v>0</v>
      </c>
      <c r="H125" s="41"/>
      <c r="I125" s="41"/>
      <c r="J125" s="41"/>
      <c r="K125" s="41"/>
    </row>
    <row r="126" spans="1:11" ht="14.1" customHeight="1">
      <c r="A126" s="41"/>
      <c r="B126" s="41"/>
      <c r="C126" s="56" t="s">
        <v>359</v>
      </c>
      <c r="D126" s="57">
        <v>0</v>
      </c>
      <c r="E126" s="57">
        <v>1186000</v>
      </c>
      <c r="F126" s="57">
        <v>1186000</v>
      </c>
      <c r="G126" s="57">
        <v>1186000</v>
      </c>
      <c r="H126" s="41"/>
      <c r="I126" s="41"/>
      <c r="J126" s="41"/>
      <c r="K126" s="41"/>
    </row>
    <row r="127" spans="1:11" ht="14.1" customHeight="1">
      <c r="A127" s="41"/>
      <c r="B127" s="41"/>
      <c r="C127" s="56" t="s">
        <v>357</v>
      </c>
      <c r="D127" s="57">
        <v>0</v>
      </c>
      <c r="E127" s="57">
        <v>1186000</v>
      </c>
      <c r="F127" s="57">
        <v>1186000</v>
      </c>
      <c r="G127" s="57">
        <v>1186000</v>
      </c>
      <c r="H127" s="41"/>
      <c r="I127" s="41"/>
      <c r="J127" s="41"/>
      <c r="K127" s="41"/>
    </row>
    <row r="128" spans="1:11" ht="14.1" customHeight="1">
      <c r="A128" s="41"/>
      <c r="B128" s="41"/>
      <c r="C128" s="56" t="s">
        <v>356</v>
      </c>
      <c r="D128" s="57">
        <v>0</v>
      </c>
      <c r="E128" s="57">
        <v>0</v>
      </c>
      <c r="F128" s="57">
        <v>0</v>
      </c>
      <c r="G128" s="57">
        <v>0</v>
      </c>
      <c r="H128" s="41"/>
      <c r="I128" s="41"/>
      <c r="J128" s="41"/>
      <c r="K128" s="41"/>
    </row>
    <row r="129" spans="1:11" ht="14.1" customHeight="1">
      <c r="A129" s="41"/>
      <c r="B129" s="41"/>
      <c r="C129" s="56" t="s">
        <v>355</v>
      </c>
      <c r="D129" s="57">
        <v>0</v>
      </c>
      <c r="E129" s="57">
        <v>0</v>
      </c>
      <c r="F129" s="57">
        <v>0</v>
      </c>
      <c r="G129" s="57">
        <v>0</v>
      </c>
      <c r="H129" s="41"/>
      <c r="I129" s="41"/>
      <c r="J129" s="41"/>
      <c r="K129" s="41"/>
    </row>
    <row r="130" spans="1:11" ht="14.1" customHeight="1">
      <c r="A130" s="41"/>
      <c r="B130" s="41"/>
      <c r="C130" s="56" t="s">
        <v>354</v>
      </c>
      <c r="D130" s="57">
        <v>0</v>
      </c>
      <c r="E130" s="57">
        <v>0</v>
      </c>
      <c r="F130" s="57">
        <v>0</v>
      </c>
      <c r="G130" s="57">
        <v>0</v>
      </c>
      <c r="H130" s="41"/>
      <c r="I130" s="41"/>
      <c r="J130" s="41"/>
      <c r="K130" s="41"/>
    </row>
    <row r="131" spans="1:11" ht="14.1" customHeight="1">
      <c r="A131" s="41"/>
      <c r="B131" s="41"/>
      <c r="C131" s="56" t="s">
        <v>353</v>
      </c>
      <c r="D131" s="57">
        <v>0</v>
      </c>
      <c r="E131" s="57">
        <v>0</v>
      </c>
      <c r="F131" s="57">
        <v>0</v>
      </c>
      <c r="G131" s="57">
        <v>0</v>
      </c>
      <c r="H131" s="41"/>
      <c r="I131" s="41"/>
      <c r="J131" s="41"/>
      <c r="K131" s="41"/>
    </row>
    <row r="132" spans="1:11" ht="14.1" customHeight="1">
      <c r="A132" s="41"/>
      <c r="B132" s="41"/>
      <c r="C132" s="56" t="s">
        <v>358</v>
      </c>
      <c r="D132" s="57">
        <v>0</v>
      </c>
      <c r="E132" s="57">
        <v>0</v>
      </c>
      <c r="F132" s="57">
        <v>0</v>
      </c>
      <c r="G132" s="57">
        <v>0</v>
      </c>
      <c r="H132" s="41"/>
      <c r="I132" s="41"/>
      <c r="J132" s="41"/>
      <c r="K132" s="41"/>
    </row>
    <row r="133" spans="1:11" ht="14.1" customHeight="1">
      <c r="A133" s="41"/>
      <c r="B133" s="41"/>
      <c r="C133" s="56" t="s">
        <v>357</v>
      </c>
      <c r="D133" s="57">
        <v>0</v>
      </c>
      <c r="E133" s="57">
        <v>0</v>
      </c>
      <c r="F133" s="57">
        <v>0</v>
      </c>
      <c r="G133" s="57">
        <v>0</v>
      </c>
      <c r="H133" s="41"/>
      <c r="I133" s="41"/>
      <c r="J133" s="41"/>
      <c r="K133" s="41"/>
    </row>
    <row r="134" spans="1:11" ht="14.1" customHeight="1">
      <c r="A134" s="41"/>
      <c r="B134" s="41"/>
      <c r="C134" s="56" t="s">
        <v>356</v>
      </c>
      <c r="D134" s="57">
        <v>0</v>
      </c>
      <c r="E134" s="57">
        <v>0</v>
      </c>
      <c r="F134" s="57">
        <v>0</v>
      </c>
      <c r="G134" s="57">
        <v>0</v>
      </c>
      <c r="H134" s="41"/>
      <c r="I134" s="41"/>
      <c r="J134" s="41"/>
      <c r="K134" s="41"/>
    </row>
    <row r="135" spans="1:11" ht="14.1" customHeight="1">
      <c r="A135" s="41"/>
      <c r="B135" s="41"/>
      <c r="C135" s="56" t="s">
        <v>355</v>
      </c>
      <c r="D135" s="57">
        <v>0</v>
      </c>
      <c r="E135" s="57">
        <v>0</v>
      </c>
      <c r="F135" s="57">
        <v>0</v>
      </c>
      <c r="G135" s="57">
        <v>0</v>
      </c>
      <c r="H135" s="41"/>
      <c r="I135" s="41"/>
      <c r="J135" s="41"/>
      <c r="K135" s="41"/>
    </row>
    <row r="136" spans="1:11" ht="14.1" customHeight="1">
      <c r="A136" s="41"/>
      <c r="B136" s="41"/>
      <c r="C136" s="56" t="s">
        <v>354</v>
      </c>
      <c r="D136" s="57">
        <v>0</v>
      </c>
      <c r="E136" s="57">
        <v>0</v>
      </c>
      <c r="F136" s="57">
        <v>0</v>
      </c>
      <c r="G136" s="57">
        <v>0</v>
      </c>
      <c r="H136" s="41"/>
      <c r="I136" s="41"/>
      <c r="J136" s="41"/>
      <c r="K136" s="41"/>
    </row>
    <row r="137" spans="1:11" ht="14.1" customHeight="1">
      <c r="A137" s="41"/>
      <c r="B137" s="41"/>
      <c r="C137" s="56" t="s">
        <v>353</v>
      </c>
      <c r="D137" s="57">
        <v>0</v>
      </c>
      <c r="E137" s="57">
        <v>0</v>
      </c>
      <c r="F137" s="57">
        <v>0</v>
      </c>
      <c r="G137" s="57">
        <v>0</v>
      </c>
      <c r="H137" s="41"/>
      <c r="I137" s="41"/>
      <c r="J137" s="41"/>
      <c r="K137" s="41"/>
    </row>
    <row r="138" spans="1:11" ht="14.1" customHeight="1">
      <c r="A138" s="41"/>
      <c r="B138" s="41"/>
      <c r="C138" s="56" t="s">
        <v>352</v>
      </c>
      <c r="D138" s="57">
        <v>0</v>
      </c>
      <c r="E138" s="57">
        <v>0</v>
      </c>
      <c r="F138" s="57">
        <v>0</v>
      </c>
      <c r="G138" s="57">
        <v>0</v>
      </c>
      <c r="H138" s="41"/>
      <c r="I138" s="41"/>
      <c r="J138" s="41"/>
      <c r="K138" s="41"/>
    </row>
    <row r="139" spans="1:11" ht="14.1" customHeight="1">
      <c r="A139" s="41"/>
      <c r="B139" s="41"/>
      <c r="C139" s="56" t="s">
        <v>351</v>
      </c>
      <c r="D139" s="57">
        <v>0</v>
      </c>
      <c r="E139" s="57">
        <v>0</v>
      </c>
      <c r="F139" s="57">
        <v>0</v>
      </c>
      <c r="G139" s="57">
        <v>0</v>
      </c>
      <c r="H139" s="41"/>
      <c r="I139" s="41"/>
      <c r="J139" s="41"/>
      <c r="K139" s="41"/>
    </row>
    <row r="140" spans="1:11" ht="14.1" customHeight="1">
      <c r="A140" s="41"/>
      <c r="B140" s="41"/>
      <c r="C140" s="58" t="s">
        <v>145</v>
      </c>
      <c r="D140" s="57">
        <v>0</v>
      </c>
      <c r="E140" s="57">
        <v>1186000</v>
      </c>
      <c r="F140" s="57">
        <v>1186000</v>
      </c>
      <c r="G140" s="57">
        <v>1186000</v>
      </c>
      <c r="H140" s="41"/>
      <c r="I140" s="41"/>
      <c r="J140" s="41"/>
      <c r="K140" s="41"/>
    </row>
    <row r="141" spans="1:11" ht="18" customHeight="1">
      <c r="A141" s="41"/>
      <c r="B141" s="41"/>
      <c r="C141" s="50" t="s">
        <v>382</v>
      </c>
      <c r="D141" s="1334" t="s">
        <v>1203</v>
      </c>
      <c r="E141" s="1335"/>
      <c r="F141" s="1335"/>
      <c r="G141" s="1335"/>
      <c r="H141" s="41"/>
      <c r="I141" s="41"/>
      <c r="J141" s="41"/>
      <c r="K141" s="41"/>
    </row>
    <row r="142" spans="1:11" ht="18" customHeight="1">
      <c r="A142" s="41"/>
      <c r="B142" s="41"/>
      <c r="C142" s="51" t="s">
        <v>380</v>
      </c>
      <c r="D142" s="1336" t="s">
        <v>1204</v>
      </c>
      <c r="E142" s="1337"/>
      <c r="F142" s="1337"/>
      <c r="G142" s="1337"/>
      <c r="H142" s="41"/>
      <c r="I142" s="41"/>
      <c r="J142" s="41"/>
      <c r="K142" s="41"/>
    </row>
    <row r="143" spans="1:11" ht="18" customHeight="1">
      <c r="A143" s="41"/>
      <c r="B143" s="41"/>
      <c r="C143" s="51" t="s">
        <v>15</v>
      </c>
      <c r="D143" s="1336" t="s">
        <v>1205</v>
      </c>
      <c r="E143" s="1337"/>
      <c r="F143" s="1337"/>
      <c r="G143" s="1337"/>
      <c r="H143" s="41"/>
      <c r="I143" s="41"/>
      <c r="J143" s="41"/>
      <c r="K143" s="41"/>
    </row>
    <row r="144" spans="1:11" ht="15" customHeight="1">
      <c r="A144" s="41"/>
      <c r="B144" s="41"/>
      <c r="C144" s="52"/>
      <c r="D144" s="53">
        <v>2022</v>
      </c>
      <c r="E144" s="53">
        <v>2023</v>
      </c>
      <c r="F144" s="53">
        <v>2024</v>
      </c>
      <c r="G144" s="53">
        <v>2025</v>
      </c>
      <c r="H144" s="41"/>
      <c r="I144" s="41"/>
      <c r="J144" s="41"/>
      <c r="K144" s="41"/>
    </row>
    <row r="145" spans="1:11" ht="15" customHeight="1">
      <c r="A145" s="41"/>
      <c r="B145" s="41"/>
      <c r="C145" s="54"/>
      <c r="D145" s="55" t="s">
        <v>7</v>
      </c>
      <c r="E145" s="55" t="s">
        <v>8</v>
      </c>
      <c r="F145" s="55" t="s">
        <v>8</v>
      </c>
      <c r="G145" s="55" t="s">
        <v>8</v>
      </c>
      <c r="H145" s="41"/>
      <c r="I145" s="41"/>
      <c r="J145" s="41"/>
      <c r="K145" s="41"/>
    </row>
    <row r="146" spans="1:11" ht="14.1" customHeight="1">
      <c r="A146" s="41"/>
      <c r="B146" s="41"/>
      <c r="C146" s="44" t="s">
        <v>16</v>
      </c>
      <c r="D146" s="48" t="s">
        <v>1206</v>
      </c>
      <c r="E146" s="48" t="s">
        <v>2337</v>
      </c>
      <c r="F146" s="48" t="s">
        <v>2338</v>
      </c>
      <c r="G146" s="48" t="s">
        <v>2338</v>
      </c>
      <c r="H146" s="41"/>
      <c r="I146" s="41"/>
      <c r="J146" s="41"/>
      <c r="K146" s="41"/>
    </row>
    <row r="147" spans="1:11" ht="14.1" customHeight="1">
      <c r="A147" s="41"/>
      <c r="B147" s="41"/>
      <c r="C147" s="44" t="s">
        <v>481</v>
      </c>
      <c r="D147" s="48" t="s">
        <v>1207</v>
      </c>
      <c r="E147" s="48" t="s">
        <v>2339</v>
      </c>
      <c r="F147" s="48" t="s">
        <v>2340</v>
      </c>
      <c r="G147" s="48" t="s">
        <v>2340</v>
      </c>
      <c r="H147" s="41"/>
      <c r="I147" s="41"/>
      <c r="J147" s="41"/>
      <c r="K147" s="41"/>
    </row>
    <row r="148" spans="1:11" ht="14.1" customHeight="1">
      <c r="A148" s="41"/>
      <c r="B148" s="41"/>
      <c r="C148" s="44" t="s">
        <v>480</v>
      </c>
      <c r="D148" s="48" t="s">
        <v>1209</v>
      </c>
      <c r="E148" s="48" t="s">
        <v>2341</v>
      </c>
      <c r="F148" s="48" t="s">
        <v>2342</v>
      </c>
      <c r="G148" s="48" t="s">
        <v>2342</v>
      </c>
      <c r="H148" s="41"/>
      <c r="I148" s="41"/>
      <c r="J148" s="41"/>
      <c r="K148" s="41"/>
    </row>
    <row r="149" spans="1:11" ht="14.1" customHeight="1">
      <c r="A149" s="41"/>
      <c r="B149" s="41"/>
      <c r="C149" s="44" t="s">
        <v>375</v>
      </c>
      <c r="D149" s="48" t="s">
        <v>348</v>
      </c>
      <c r="E149" s="48" t="s">
        <v>2343</v>
      </c>
      <c r="F149" s="48" t="s">
        <v>2344</v>
      </c>
      <c r="G149" s="48" t="s">
        <v>372</v>
      </c>
      <c r="H149" s="41"/>
      <c r="I149" s="41"/>
      <c r="J149" s="41"/>
      <c r="K149" s="41"/>
    </row>
    <row r="150" spans="1:11" ht="14.1" customHeight="1">
      <c r="A150" s="41"/>
      <c r="B150" s="41"/>
      <c r="C150" s="44" t="s">
        <v>374</v>
      </c>
      <c r="D150" s="48" t="s">
        <v>348</v>
      </c>
      <c r="E150" s="48" t="s">
        <v>2345</v>
      </c>
      <c r="F150" s="48" t="s">
        <v>2346</v>
      </c>
      <c r="G150" s="48" t="s">
        <v>372</v>
      </c>
      <c r="H150" s="41"/>
      <c r="I150" s="41"/>
      <c r="J150" s="41"/>
      <c r="K150" s="41"/>
    </row>
    <row r="151" spans="1:11" ht="14.1" customHeight="1">
      <c r="A151" s="41"/>
      <c r="B151" s="41"/>
      <c r="C151" s="44" t="s">
        <v>22</v>
      </c>
      <c r="D151" s="48" t="s">
        <v>348</v>
      </c>
      <c r="E151" s="48" t="s">
        <v>2347</v>
      </c>
      <c r="F151" s="48" t="s">
        <v>2348</v>
      </c>
      <c r="G151" s="48" t="s">
        <v>372</v>
      </c>
      <c r="H151" s="41"/>
      <c r="I151" s="41"/>
      <c r="J151" s="41"/>
      <c r="K151" s="41"/>
    </row>
    <row r="152" spans="1:11" ht="14.1" customHeight="1">
      <c r="A152" s="41"/>
      <c r="B152" s="41"/>
      <c r="C152" s="1338" t="s">
        <v>371</v>
      </c>
      <c r="D152" s="1339"/>
      <c r="E152" s="1339"/>
      <c r="F152" s="1339"/>
      <c r="G152" s="1339"/>
      <c r="H152" s="41"/>
      <c r="I152" s="41"/>
      <c r="J152" s="41"/>
      <c r="K152" s="41"/>
    </row>
    <row r="153" spans="1:11" ht="14.1" customHeight="1">
      <c r="A153" s="41"/>
      <c r="B153" s="41"/>
      <c r="C153" s="52"/>
      <c r="D153" s="53">
        <v>2022</v>
      </c>
      <c r="E153" s="53">
        <v>2023</v>
      </c>
      <c r="F153" s="53">
        <v>2024</v>
      </c>
      <c r="G153" s="53">
        <v>2025</v>
      </c>
      <c r="H153" s="41"/>
      <c r="I153" s="41"/>
      <c r="J153" s="41"/>
      <c r="K153" s="41"/>
    </row>
    <row r="154" spans="1:11" ht="14.1" customHeight="1">
      <c r="A154" s="41"/>
      <c r="B154" s="41"/>
      <c r="C154" s="54"/>
      <c r="D154" s="55" t="s">
        <v>7</v>
      </c>
      <c r="E154" s="55" t="s">
        <v>8</v>
      </c>
      <c r="F154" s="55" t="s">
        <v>8</v>
      </c>
      <c r="G154" s="55" t="s">
        <v>8</v>
      </c>
      <c r="H154" s="41"/>
      <c r="I154" s="41"/>
      <c r="J154" s="41"/>
      <c r="K154" s="41"/>
    </row>
    <row r="155" spans="1:11" ht="14.1" customHeight="1">
      <c r="A155" s="41"/>
      <c r="B155" s="41"/>
      <c r="C155" s="56" t="s">
        <v>368</v>
      </c>
      <c r="D155" s="57">
        <v>0</v>
      </c>
      <c r="E155" s="57">
        <v>0</v>
      </c>
      <c r="F155" s="57">
        <v>0</v>
      </c>
      <c r="G155" s="57">
        <v>0</v>
      </c>
      <c r="H155" s="41"/>
      <c r="I155" s="41"/>
      <c r="J155" s="41"/>
      <c r="K155" s="41"/>
    </row>
    <row r="156" spans="1:11" ht="14.1" customHeight="1">
      <c r="A156" s="41"/>
      <c r="B156" s="41"/>
      <c r="C156" s="56" t="s">
        <v>357</v>
      </c>
      <c r="D156" s="57">
        <v>0</v>
      </c>
      <c r="E156" s="57">
        <v>0</v>
      </c>
      <c r="F156" s="57">
        <v>0</v>
      </c>
      <c r="G156" s="57">
        <v>0</v>
      </c>
      <c r="H156" s="41"/>
      <c r="I156" s="41"/>
      <c r="J156" s="41"/>
      <c r="K156" s="41"/>
    </row>
    <row r="157" spans="1:11" ht="14.1" customHeight="1">
      <c r="A157" s="41"/>
      <c r="B157" s="41"/>
      <c r="C157" s="56" t="s">
        <v>361</v>
      </c>
      <c r="D157" s="57">
        <v>0</v>
      </c>
      <c r="E157" s="57">
        <v>0</v>
      </c>
      <c r="F157" s="57">
        <v>0</v>
      </c>
      <c r="G157" s="57">
        <v>0</v>
      </c>
      <c r="H157" s="41"/>
      <c r="I157" s="41"/>
      <c r="J157" s="41"/>
      <c r="K157" s="41"/>
    </row>
    <row r="158" spans="1:11" ht="14.1" customHeight="1">
      <c r="A158" s="41"/>
      <c r="B158" s="41"/>
      <c r="C158" s="56" t="s">
        <v>367</v>
      </c>
      <c r="D158" s="57">
        <v>0</v>
      </c>
      <c r="E158" s="57">
        <v>0</v>
      </c>
      <c r="F158" s="57">
        <v>0</v>
      </c>
      <c r="G158" s="57">
        <v>0</v>
      </c>
      <c r="H158" s="41"/>
      <c r="I158" s="41"/>
      <c r="J158" s="41"/>
      <c r="K158" s="41"/>
    </row>
    <row r="159" spans="1:11" ht="14.1" customHeight="1">
      <c r="A159" s="41"/>
      <c r="B159" s="41"/>
      <c r="C159" s="56" t="s">
        <v>357</v>
      </c>
      <c r="D159" s="57">
        <v>0</v>
      </c>
      <c r="E159" s="57">
        <v>0</v>
      </c>
      <c r="F159" s="57">
        <v>0</v>
      </c>
      <c r="G159" s="57">
        <v>0</v>
      </c>
      <c r="H159" s="41"/>
      <c r="I159" s="41"/>
      <c r="J159" s="41"/>
      <c r="K159" s="41"/>
    </row>
    <row r="160" spans="1:11" ht="14.1" customHeight="1">
      <c r="A160" s="41"/>
      <c r="B160" s="41"/>
      <c r="C160" s="56" t="s">
        <v>361</v>
      </c>
      <c r="D160" s="57">
        <v>0</v>
      </c>
      <c r="E160" s="57">
        <v>0</v>
      </c>
      <c r="F160" s="57">
        <v>0</v>
      </c>
      <c r="G160" s="57">
        <v>0</v>
      </c>
      <c r="H160" s="41"/>
      <c r="I160" s="41"/>
      <c r="J160" s="41"/>
      <c r="K160" s="41"/>
    </row>
    <row r="161" spans="1:11" ht="14.1" customHeight="1">
      <c r="A161" s="41"/>
      <c r="B161" s="41"/>
      <c r="C161" s="56" t="s">
        <v>366</v>
      </c>
      <c r="D161" s="57">
        <v>0</v>
      </c>
      <c r="E161" s="57">
        <v>0</v>
      </c>
      <c r="F161" s="57">
        <v>0</v>
      </c>
      <c r="G161" s="57">
        <v>0</v>
      </c>
      <c r="H161" s="41"/>
      <c r="I161" s="41"/>
      <c r="J161" s="41"/>
      <c r="K161" s="41"/>
    </row>
    <row r="162" spans="1:11" ht="14.1" customHeight="1">
      <c r="A162" s="41"/>
      <c r="B162" s="41"/>
      <c r="C162" s="56" t="s">
        <v>357</v>
      </c>
      <c r="D162" s="57">
        <v>0</v>
      </c>
      <c r="E162" s="57">
        <v>0</v>
      </c>
      <c r="F162" s="57">
        <v>0</v>
      </c>
      <c r="G162" s="57">
        <v>0</v>
      </c>
      <c r="H162" s="41"/>
      <c r="I162" s="41"/>
      <c r="J162" s="41"/>
      <c r="K162" s="41"/>
    </row>
    <row r="163" spans="1:11" ht="14.1" customHeight="1">
      <c r="A163" s="41"/>
      <c r="B163" s="41"/>
      <c r="C163" s="56" t="s">
        <v>361</v>
      </c>
      <c r="D163" s="57">
        <v>0</v>
      </c>
      <c r="E163" s="57">
        <v>0</v>
      </c>
      <c r="F163" s="57">
        <v>0</v>
      </c>
      <c r="G163" s="57">
        <v>0</v>
      </c>
      <c r="H163" s="41"/>
      <c r="I163" s="41"/>
      <c r="J163" s="41"/>
      <c r="K163" s="41"/>
    </row>
    <row r="164" spans="1:11" ht="14.1" customHeight="1">
      <c r="A164" s="41"/>
      <c r="B164" s="41"/>
      <c r="C164" s="56" t="s">
        <v>365</v>
      </c>
      <c r="D164" s="57">
        <v>0</v>
      </c>
      <c r="E164" s="57">
        <v>0</v>
      </c>
      <c r="F164" s="57">
        <v>0</v>
      </c>
      <c r="G164" s="57">
        <v>0</v>
      </c>
      <c r="H164" s="41"/>
      <c r="I164" s="41"/>
      <c r="J164" s="41"/>
      <c r="K164" s="41"/>
    </row>
    <row r="165" spans="1:11" ht="14.1" customHeight="1">
      <c r="A165" s="41"/>
      <c r="B165" s="41"/>
      <c r="C165" s="56" t="s">
        <v>357</v>
      </c>
      <c r="D165" s="57">
        <v>0</v>
      </c>
      <c r="E165" s="57">
        <v>0</v>
      </c>
      <c r="F165" s="57">
        <v>0</v>
      </c>
      <c r="G165" s="57">
        <v>0</v>
      </c>
      <c r="H165" s="41"/>
      <c r="I165" s="41"/>
      <c r="J165" s="41"/>
      <c r="K165" s="41"/>
    </row>
    <row r="166" spans="1:11" ht="14.1" customHeight="1">
      <c r="A166" s="41"/>
      <c r="B166" s="41"/>
      <c r="C166" s="56" t="s">
        <v>361</v>
      </c>
      <c r="D166" s="57">
        <v>0</v>
      </c>
      <c r="E166" s="57">
        <v>0</v>
      </c>
      <c r="F166" s="57">
        <v>0</v>
      </c>
      <c r="G166" s="57">
        <v>0</v>
      </c>
      <c r="H166" s="41"/>
      <c r="I166" s="41"/>
      <c r="J166" s="41"/>
      <c r="K166" s="41"/>
    </row>
    <row r="167" spans="1:11" ht="14.1" customHeight="1">
      <c r="A167" s="41"/>
      <c r="B167" s="41"/>
      <c r="C167" s="56" t="s">
        <v>370</v>
      </c>
      <c r="D167" s="57">
        <v>0</v>
      </c>
      <c r="E167" s="57">
        <v>0</v>
      </c>
      <c r="F167" s="57">
        <v>0</v>
      </c>
      <c r="G167" s="57">
        <v>0</v>
      </c>
      <c r="H167" s="41"/>
      <c r="I167" s="41"/>
      <c r="J167" s="41"/>
      <c r="K167" s="41"/>
    </row>
    <row r="168" spans="1:11" ht="14.1" customHeight="1">
      <c r="A168" s="41"/>
      <c r="B168" s="41"/>
      <c r="C168" s="56" t="s">
        <v>357</v>
      </c>
      <c r="D168" s="57">
        <v>0</v>
      </c>
      <c r="E168" s="57">
        <v>0</v>
      </c>
      <c r="F168" s="57">
        <v>0</v>
      </c>
      <c r="G168" s="57">
        <v>0</v>
      </c>
      <c r="H168" s="41"/>
      <c r="I168" s="41"/>
      <c r="J168" s="41"/>
      <c r="K168" s="41"/>
    </row>
    <row r="169" spans="1:11" ht="14.1" customHeight="1">
      <c r="A169" s="41"/>
      <c r="B169" s="41"/>
      <c r="C169" s="56" t="s">
        <v>361</v>
      </c>
      <c r="D169" s="57">
        <v>0</v>
      </c>
      <c r="E169" s="57">
        <v>0</v>
      </c>
      <c r="F169" s="57">
        <v>0</v>
      </c>
      <c r="G169" s="57">
        <v>0</v>
      </c>
      <c r="H169" s="41"/>
      <c r="I169" s="41"/>
      <c r="J169" s="41"/>
      <c r="K169" s="41"/>
    </row>
    <row r="170" spans="1:11" ht="14.1" customHeight="1">
      <c r="A170" s="41"/>
      <c r="B170" s="41"/>
      <c r="C170" s="56" t="s">
        <v>363</v>
      </c>
      <c r="D170" s="57">
        <v>0</v>
      </c>
      <c r="E170" s="57">
        <v>0</v>
      </c>
      <c r="F170" s="57">
        <v>0</v>
      </c>
      <c r="G170" s="57">
        <v>0</v>
      </c>
      <c r="H170" s="41"/>
      <c r="I170" s="41"/>
      <c r="J170" s="41"/>
      <c r="K170" s="41"/>
    </row>
    <row r="171" spans="1:11" ht="14.1" customHeight="1">
      <c r="A171" s="41"/>
      <c r="B171" s="41"/>
      <c r="C171" s="56" t="s">
        <v>357</v>
      </c>
      <c r="D171" s="57">
        <v>0</v>
      </c>
      <c r="E171" s="57">
        <v>0</v>
      </c>
      <c r="F171" s="57">
        <v>0</v>
      </c>
      <c r="G171" s="57">
        <v>0</v>
      </c>
      <c r="H171" s="41"/>
      <c r="I171" s="41"/>
      <c r="J171" s="41"/>
      <c r="K171" s="41"/>
    </row>
    <row r="172" spans="1:11" ht="14.1" customHeight="1">
      <c r="A172" s="41"/>
      <c r="B172" s="41"/>
      <c r="C172" s="56" t="s">
        <v>361</v>
      </c>
      <c r="D172" s="57">
        <v>0</v>
      </c>
      <c r="E172" s="57">
        <v>0</v>
      </c>
      <c r="F172" s="57">
        <v>0</v>
      </c>
      <c r="G172" s="57">
        <v>0</v>
      </c>
      <c r="H172" s="41"/>
      <c r="I172" s="41"/>
      <c r="J172" s="41"/>
      <c r="K172" s="41"/>
    </row>
    <row r="173" spans="1:11" ht="14.1" customHeight="1">
      <c r="A173" s="41"/>
      <c r="B173" s="41"/>
      <c r="C173" s="56" t="s">
        <v>362</v>
      </c>
      <c r="D173" s="57">
        <v>0</v>
      </c>
      <c r="E173" s="57">
        <v>0</v>
      </c>
      <c r="F173" s="57">
        <v>0</v>
      </c>
      <c r="G173" s="57">
        <v>0</v>
      </c>
      <c r="H173" s="41"/>
      <c r="I173" s="41"/>
      <c r="J173" s="41"/>
      <c r="K173" s="41"/>
    </row>
    <row r="174" spans="1:11" ht="14.1" customHeight="1">
      <c r="A174" s="41"/>
      <c r="B174" s="41"/>
      <c r="C174" s="56" t="s">
        <v>357</v>
      </c>
      <c r="D174" s="57">
        <v>0</v>
      </c>
      <c r="E174" s="57">
        <v>0</v>
      </c>
      <c r="F174" s="57">
        <v>0</v>
      </c>
      <c r="G174" s="57">
        <v>0</v>
      </c>
      <c r="H174" s="41"/>
      <c r="I174" s="41"/>
      <c r="J174" s="41"/>
      <c r="K174" s="41"/>
    </row>
    <row r="175" spans="1:11" ht="14.1" customHeight="1">
      <c r="A175" s="41"/>
      <c r="B175" s="41"/>
      <c r="C175" s="56" t="s">
        <v>361</v>
      </c>
      <c r="D175" s="57">
        <v>0</v>
      </c>
      <c r="E175" s="57">
        <v>0</v>
      </c>
      <c r="F175" s="57">
        <v>0</v>
      </c>
      <c r="G175" s="57">
        <v>0</v>
      </c>
      <c r="H175" s="41"/>
      <c r="I175" s="41"/>
      <c r="J175" s="41"/>
      <c r="K175" s="41"/>
    </row>
    <row r="176" spans="1:11" ht="14.1" customHeight="1">
      <c r="A176" s="41"/>
      <c r="B176" s="41"/>
      <c r="C176" s="56" t="s">
        <v>360</v>
      </c>
      <c r="D176" s="57">
        <v>0</v>
      </c>
      <c r="E176" s="57">
        <v>0</v>
      </c>
      <c r="F176" s="57">
        <v>0</v>
      </c>
      <c r="G176" s="57">
        <v>0</v>
      </c>
      <c r="H176" s="41"/>
      <c r="I176" s="41"/>
      <c r="J176" s="41"/>
      <c r="K176" s="41"/>
    </row>
    <row r="177" spans="1:11" ht="14.1" customHeight="1">
      <c r="A177" s="41"/>
      <c r="B177" s="41"/>
      <c r="C177" s="56" t="s">
        <v>357</v>
      </c>
      <c r="D177" s="57">
        <v>0</v>
      </c>
      <c r="E177" s="57">
        <v>0</v>
      </c>
      <c r="F177" s="57">
        <v>0</v>
      </c>
      <c r="G177" s="57">
        <v>0</v>
      </c>
      <c r="H177" s="41"/>
      <c r="I177" s="41"/>
      <c r="J177" s="41"/>
      <c r="K177" s="41"/>
    </row>
    <row r="178" spans="1:11" ht="14.1" customHeight="1">
      <c r="A178" s="41"/>
      <c r="B178" s="41"/>
      <c r="C178" s="56" t="s">
        <v>356</v>
      </c>
      <c r="D178" s="57">
        <v>0</v>
      </c>
      <c r="E178" s="57">
        <v>0</v>
      </c>
      <c r="F178" s="57">
        <v>0</v>
      </c>
      <c r="G178" s="57">
        <v>0</v>
      </c>
      <c r="H178" s="41"/>
      <c r="I178" s="41"/>
      <c r="J178" s="41"/>
      <c r="K178" s="41"/>
    </row>
    <row r="179" spans="1:11" ht="14.1" customHeight="1">
      <c r="A179" s="41"/>
      <c r="B179" s="41"/>
      <c r="C179" s="56" t="s">
        <v>355</v>
      </c>
      <c r="D179" s="57">
        <v>0</v>
      </c>
      <c r="E179" s="57">
        <v>0</v>
      </c>
      <c r="F179" s="57">
        <v>0</v>
      </c>
      <c r="G179" s="57">
        <v>0</v>
      </c>
      <c r="H179" s="41"/>
      <c r="I179" s="41"/>
      <c r="J179" s="41"/>
      <c r="K179" s="41"/>
    </row>
    <row r="180" spans="1:11" ht="14.1" customHeight="1">
      <c r="A180" s="41"/>
      <c r="B180" s="41"/>
      <c r="C180" s="56" t="s">
        <v>354</v>
      </c>
      <c r="D180" s="57">
        <v>0</v>
      </c>
      <c r="E180" s="57">
        <v>0</v>
      </c>
      <c r="F180" s="57">
        <v>0</v>
      </c>
      <c r="G180" s="57">
        <v>0</v>
      </c>
      <c r="H180" s="41"/>
      <c r="I180" s="41"/>
      <c r="J180" s="41"/>
      <c r="K180" s="41"/>
    </row>
    <row r="181" spans="1:11" ht="14.1" customHeight="1">
      <c r="A181" s="41"/>
      <c r="B181" s="41"/>
      <c r="C181" s="56" t="s">
        <v>353</v>
      </c>
      <c r="D181" s="57">
        <v>0</v>
      </c>
      <c r="E181" s="57">
        <v>0</v>
      </c>
      <c r="F181" s="57">
        <v>0</v>
      </c>
      <c r="G181" s="57">
        <v>0</v>
      </c>
      <c r="H181" s="41"/>
      <c r="I181" s="41"/>
      <c r="J181" s="41"/>
      <c r="K181" s="41"/>
    </row>
    <row r="182" spans="1:11" ht="14.1" customHeight="1">
      <c r="A182" s="41"/>
      <c r="B182" s="41"/>
      <c r="C182" s="56" t="s">
        <v>359</v>
      </c>
      <c r="D182" s="57">
        <v>0</v>
      </c>
      <c r="E182" s="57">
        <v>1690000</v>
      </c>
      <c r="F182" s="57">
        <v>1197000</v>
      </c>
      <c r="G182" s="57">
        <v>1197000</v>
      </c>
      <c r="H182" s="41"/>
      <c r="I182" s="41"/>
      <c r="J182" s="41"/>
      <c r="K182" s="41"/>
    </row>
    <row r="183" spans="1:11" ht="14.1" customHeight="1">
      <c r="A183" s="41"/>
      <c r="B183" s="41"/>
      <c r="C183" s="56" t="s">
        <v>357</v>
      </c>
      <c r="D183" s="57">
        <v>0</v>
      </c>
      <c r="E183" s="57">
        <v>1690000</v>
      </c>
      <c r="F183" s="57">
        <v>1197000</v>
      </c>
      <c r="G183" s="57">
        <v>1197000</v>
      </c>
      <c r="H183" s="41"/>
      <c r="I183" s="41"/>
      <c r="J183" s="41"/>
      <c r="K183" s="41"/>
    </row>
    <row r="184" spans="1:11" ht="14.1" customHeight="1">
      <c r="A184" s="41"/>
      <c r="B184" s="41"/>
      <c r="C184" s="56" t="s">
        <v>356</v>
      </c>
      <c r="D184" s="57">
        <v>0</v>
      </c>
      <c r="E184" s="57">
        <v>0</v>
      </c>
      <c r="F184" s="57">
        <v>0</v>
      </c>
      <c r="G184" s="57">
        <v>0</v>
      </c>
      <c r="H184" s="41"/>
      <c r="I184" s="41"/>
      <c r="J184" s="41"/>
      <c r="K184" s="41"/>
    </row>
    <row r="185" spans="1:11" ht="14.1" customHeight="1">
      <c r="A185" s="41"/>
      <c r="B185" s="41"/>
      <c r="C185" s="56" t="s">
        <v>355</v>
      </c>
      <c r="D185" s="57">
        <v>0</v>
      </c>
      <c r="E185" s="57">
        <v>0</v>
      </c>
      <c r="F185" s="57">
        <v>0</v>
      </c>
      <c r="G185" s="57">
        <v>0</v>
      </c>
      <c r="H185" s="41"/>
      <c r="I185" s="41"/>
      <c r="J185" s="41"/>
      <c r="K185" s="41"/>
    </row>
    <row r="186" spans="1:11" ht="14.1" customHeight="1">
      <c r="A186" s="41"/>
      <c r="B186" s="41"/>
      <c r="C186" s="56" t="s">
        <v>354</v>
      </c>
      <c r="D186" s="57">
        <v>0</v>
      </c>
      <c r="E186" s="57">
        <v>0</v>
      </c>
      <c r="F186" s="57">
        <v>0</v>
      </c>
      <c r="G186" s="57">
        <v>0</v>
      </c>
      <c r="H186" s="41"/>
      <c r="I186" s="41"/>
      <c r="J186" s="41"/>
      <c r="K186" s="41"/>
    </row>
    <row r="187" spans="1:11" ht="14.1" customHeight="1">
      <c r="A187" s="41"/>
      <c r="B187" s="41"/>
      <c r="C187" s="56" t="s">
        <v>353</v>
      </c>
      <c r="D187" s="57">
        <v>0</v>
      </c>
      <c r="E187" s="57">
        <v>0</v>
      </c>
      <c r="F187" s="57">
        <v>0</v>
      </c>
      <c r="G187" s="57">
        <v>0</v>
      </c>
      <c r="H187" s="41"/>
      <c r="I187" s="41"/>
      <c r="J187" s="41"/>
      <c r="K187" s="41"/>
    </row>
    <row r="188" spans="1:11" ht="14.1" customHeight="1">
      <c r="A188" s="41"/>
      <c r="B188" s="41"/>
      <c r="C188" s="56" t="s">
        <v>358</v>
      </c>
      <c r="D188" s="57">
        <v>0</v>
      </c>
      <c r="E188" s="57">
        <v>0</v>
      </c>
      <c r="F188" s="57">
        <v>0</v>
      </c>
      <c r="G188" s="57">
        <v>0</v>
      </c>
      <c r="H188" s="41"/>
      <c r="I188" s="41"/>
      <c r="J188" s="41"/>
      <c r="K188" s="41"/>
    </row>
    <row r="189" spans="1:11" ht="14.1" customHeight="1">
      <c r="A189" s="41"/>
      <c r="B189" s="41"/>
      <c r="C189" s="56" t="s">
        <v>357</v>
      </c>
      <c r="D189" s="57">
        <v>0</v>
      </c>
      <c r="E189" s="57">
        <v>0</v>
      </c>
      <c r="F189" s="57">
        <v>0</v>
      </c>
      <c r="G189" s="57">
        <v>0</v>
      </c>
      <c r="H189" s="41"/>
      <c r="I189" s="41"/>
      <c r="J189" s="41"/>
      <c r="K189" s="41"/>
    </row>
    <row r="190" spans="1:11" ht="14.1" customHeight="1">
      <c r="A190" s="41"/>
      <c r="B190" s="41"/>
      <c r="C190" s="56" t="s">
        <v>356</v>
      </c>
      <c r="D190" s="57">
        <v>0</v>
      </c>
      <c r="E190" s="57">
        <v>0</v>
      </c>
      <c r="F190" s="57">
        <v>0</v>
      </c>
      <c r="G190" s="57">
        <v>0</v>
      </c>
      <c r="H190" s="41"/>
      <c r="I190" s="41"/>
      <c r="J190" s="41"/>
      <c r="K190" s="41"/>
    </row>
    <row r="191" spans="1:11" ht="14.1" customHeight="1">
      <c r="A191" s="41"/>
      <c r="B191" s="41"/>
      <c r="C191" s="56" t="s">
        <v>355</v>
      </c>
      <c r="D191" s="57">
        <v>0</v>
      </c>
      <c r="E191" s="57">
        <v>0</v>
      </c>
      <c r="F191" s="57">
        <v>0</v>
      </c>
      <c r="G191" s="57">
        <v>0</v>
      </c>
      <c r="H191" s="41"/>
      <c r="I191" s="41"/>
      <c r="J191" s="41"/>
      <c r="K191" s="41"/>
    </row>
    <row r="192" spans="1:11" ht="14.1" customHeight="1">
      <c r="A192" s="41"/>
      <c r="B192" s="41"/>
      <c r="C192" s="56" t="s">
        <v>354</v>
      </c>
      <c r="D192" s="57">
        <v>0</v>
      </c>
      <c r="E192" s="57">
        <v>0</v>
      </c>
      <c r="F192" s="57">
        <v>0</v>
      </c>
      <c r="G192" s="57">
        <v>0</v>
      </c>
      <c r="H192" s="41"/>
      <c r="I192" s="41"/>
      <c r="J192" s="41"/>
      <c r="K192" s="41"/>
    </row>
    <row r="193" spans="1:11" ht="14.1" customHeight="1">
      <c r="A193" s="41"/>
      <c r="B193" s="41"/>
      <c r="C193" s="56" t="s">
        <v>353</v>
      </c>
      <c r="D193" s="57">
        <v>0</v>
      </c>
      <c r="E193" s="57">
        <v>0</v>
      </c>
      <c r="F193" s="57">
        <v>0</v>
      </c>
      <c r="G193" s="57">
        <v>0</v>
      </c>
      <c r="H193" s="41"/>
      <c r="I193" s="41"/>
      <c r="J193" s="41"/>
      <c r="K193" s="41"/>
    </row>
    <row r="194" spans="1:11" ht="14.1" customHeight="1">
      <c r="A194" s="41"/>
      <c r="B194" s="41"/>
      <c r="C194" s="56" t="s">
        <v>352</v>
      </c>
      <c r="D194" s="57">
        <v>0</v>
      </c>
      <c r="E194" s="57">
        <v>0</v>
      </c>
      <c r="F194" s="57">
        <v>0</v>
      </c>
      <c r="G194" s="57">
        <v>0</v>
      </c>
      <c r="H194" s="41"/>
      <c r="I194" s="41"/>
      <c r="J194" s="41"/>
      <c r="K194" s="41"/>
    </row>
    <row r="195" spans="1:11" ht="14.1" customHeight="1">
      <c r="A195" s="41"/>
      <c r="B195" s="41"/>
      <c r="C195" s="56" t="s">
        <v>351</v>
      </c>
      <c r="D195" s="57">
        <v>0</v>
      </c>
      <c r="E195" s="57">
        <v>0</v>
      </c>
      <c r="F195" s="57">
        <v>0</v>
      </c>
      <c r="G195" s="57">
        <v>0</v>
      </c>
      <c r="H195" s="41"/>
      <c r="I195" s="41"/>
      <c r="J195" s="41"/>
      <c r="K195" s="41"/>
    </row>
    <row r="196" spans="1:11" ht="14.1" customHeight="1">
      <c r="A196" s="41"/>
      <c r="B196" s="41"/>
      <c r="C196" s="58" t="s">
        <v>145</v>
      </c>
      <c r="D196" s="57">
        <v>0</v>
      </c>
      <c r="E196" s="57">
        <v>1690000</v>
      </c>
      <c r="F196" s="57">
        <v>1197000</v>
      </c>
      <c r="G196" s="57">
        <v>1197000</v>
      </c>
      <c r="H196" s="41"/>
      <c r="I196" s="41"/>
      <c r="J196" s="41"/>
      <c r="K196" s="41"/>
    </row>
    <row r="197" spans="1:11" ht="14.1" customHeight="1">
      <c r="A197" s="41"/>
      <c r="B197" s="41"/>
      <c r="C197" s="50" t="s">
        <v>382</v>
      </c>
      <c r="D197" s="1334" t="s">
        <v>1212</v>
      </c>
      <c r="E197" s="1335"/>
      <c r="F197" s="1335"/>
      <c r="G197" s="1335"/>
      <c r="H197" s="41"/>
      <c r="I197" s="41"/>
      <c r="J197" s="41"/>
      <c r="K197" s="41"/>
    </row>
    <row r="198" spans="1:11" ht="14.1" customHeight="1">
      <c r="A198" s="41"/>
      <c r="B198" s="41"/>
      <c r="C198" s="51" t="s">
        <v>380</v>
      </c>
      <c r="D198" s="1336" t="s">
        <v>1213</v>
      </c>
      <c r="E198" s="1337"/>
      <c r="F198" s="1337"/>
      <c r="G198" s="1337"/>
      <c r="H198" s="41"/>
      <c r="I198" s="41"/>
      <c r="J198" s="41"/>
      <c r="K198" s="41"/>
    </row>
    <row r="199" spans="1:11" ht="14.1" customHeight="1">
      <c r="A199" s="41"/>
      <c r="B199" s="41"/>
      <c r="C199" s="51" t="s">
        <v>15</v>
      </c>
      <c r="D199" s="1336" t="s">
        <v>86</v>
      </c>
      <c r="E199" s="1337"/>
      <c r="F199" s="1337"/>
      <c r="G199" s="1337"/>
      <c r="H199" s="41"/>
      <c r="I199" s="41"/>
      <c r="J199" s="41"/>
      <c r="K199" s="41"/>
    </row>
    <row r="200" spans="1:11" ht="15" customHeight="1">
      <c r="A200" s="41"/>
      <c r="B200" s="41"/>
      <c r="C200" s="52"/>
      <c r="D200" s="53">
        <v>2022</v>
      </c>
      <c r="E200" s="53">
        <v>2023</v>
      </c>
      <c r="F200" s="53">
        <v>2024</v>
      </c>
      <c r="G200" s="53">
        <v>2025</v>
      </c>
      <c r="H200" s="41"/>
      <c r="I200" s="41"/>
      <c r="J200" s="41"/>
      <c r="K200" s="41"/>
    </row>
    <row r="201" spans="1:11" ht="15" customHeight="1">
      <c r="A201" s="41"/>
      <c r="B201" s="41"/>
      <c r="C201" s="54"/>
      <c r="D201" s="55" t="s">
        <v>7</v>
      </c>
      <c r="E201" s="55" t="s">
        <v>8</v>
      </c>
      <c r="F201" s="55" t="s">
        <v>8</v>
      </c>
      <c r="G201" s="55" t="s">
        <v>8</v>
      </c>
      <c r="H201" s="41"/>
      <c r="I201" s="41"/>
      <c r="J201" s="41"/>
      <c r="K201" s="41"/>
    </row>
    <row r="202" spans="1:11" ht="14.1" customHeight="1">
      <c r="A202" s="41"/>
      <c r="B202" s="41"/>
      <c r="C202" s="44" t="s">
        <v>16</v>
      </c>
      <c r="D202" s="48" t="s">
        <v>689</v>
      </c>
      <c r="E202" s="48" t="s">
        <v>417</v>
      </c>
      <c r="F202" s="48" t="s">
        <v>590</v>
      </c>
      <c r="G202" s="48" t="s">
        <v>768</v>
      </c>
      <c r="H202" s="41"/>
      <c r="I202" s="41"/>
      <c r="J202" s="41"/>
      <c r="K202" s="41"/>
    </row>
    <row r="203" spans="1:11" ht="14.1" customHeight="1">
      <c r="A203" s="41"/>
      <c r="B203" s="41"/>
      <c r="C203" s="44" t="s">
        <v>481</v>
      </c>
      <c r="D203" s="48" t="s">
        <v>2349</v>
      </c>
      <c r="E203" s="48" t="s">
        <v>2350</v>
      </c>
      <c r="F203" s="48" t="s">
        <v>2351</v>
      </c>
      <c r="G203" s="48" t="s">
        <v>2351</v>
      </c>
      <c r="H203" s="41"/>
      <c r="I203" s="41"/>
      <c r="J203" s="41"/>
      <c r="K203" s="41"/>
    </row>
    <row r="204" spans="1:11" ht="14.1" customHeight="1">
      <c r="A204" s="41"/>
      <c r="B204" s="41"/>
      <c r="C204" s="44" t="s">
        <v>480</v>
      </c>
      <c r="D204" s="48" t="s">
        <v>2352</v>
      </c>
      <c r="E204" s="48" t="s">
        <v>2353</v>
      </c>
      <c r="F204" s="48" t="s">
        <v>2354</v>
      </c>
      <c r="G204" s="48" t="s">
        <v>2355</v>
      </c>
      <c r="H204" s="41"/>
      <c r="I204" s="41"/>
      <c r="J204" s="41"/>
      <c r="K204" s="41"/>
    </row>
    <row r="205" spans="1:11" ht="14.1" customHeight="1">
      <c r="A205" s="41"/>
      <c r="B205" s="41"/>
      <c r="C205" s="44" t="s">
        <v>375</v>
      </c>
      <c r="D205" s="48" t="s">
        <v>348</v>
      </c>
      <c r="E205" s="48" t="s">
        <v>1568</v>
      </c>
      <c r="F205" s="48" t="s">
        <v>2356</v>
      </c>
      <c r="G205" s="48" t="s">
        <v>2357</v>
      </c>
      <c r="H205" s="41"/>
      <c r="I205" s="41"/>
      <c r="J205" s="41"/>
      <c r="K205" s="41"/>
    </row>
    <row r="206" spans="1:11" ht="14.1" customHeight="1">
      <c r="A206" s="41"/>
      <c r="B206" s="41"/>
      <c r="C206" s="44" t="s">
        <v>374</v>
      </c>
      <c r="D206" s="48" t="s">
        <v>348</v>
      </c>
      <c r="E206" s="48" t="s">
        <v>2358</v>
      </c>
      <c r="F206" s="48" t="s">
        <v>2359</v>
      </c>
      <c r="G206" s="48" t="s">
        <v>372</v>
      </c>
      <c r="H206" s="41"/>
      <c r="I206" s="41"/>
      <c r="J206" s="41"/>
      <c r="K206" s="41"/>
    </row>
    <row r="207" spans="1:11" ht="14.1" customHeight="1">
      <c r="A207" s="41"/>
      <c r="B207" s="41"/>
      <c r="C207" s="44" t="s">
        <v>22</v>
      </c>
      <c r="D207" s="48" t="s">
        <v>348</v>
      </c>
      <c r="E207" s="48" t="s">
        <v>2360</v>
      </c>
      <c r="F207" s="48" t="s">
        <v>2361</v>
      </c>
      <c r="G207" s="48" t="s">
        <v>2327</v>
      </c>
      <c r="H207" s="41"/>
      <c r="I207" s="41"/>
      <c r="J207" s="41"/>
      <c r="K207" s="41"/>
    </row>
    <row r="208" spans="1:11" ht="14.1" customHeight="1">
      <c r="A208" s="41"/>
      <c r="B208" s="41"/>
      <c r="C208" s="1338" t="s">
        <v>371</v>
      </c>
      <c r="D208" s="1339"/>
      <c r="E208" s="1339"/>
      <c r="F208" s="1339"/>
      <c r="G208" s="1339"/>
      <c r="H208" s="41"/>
      <c r="I208" s="41"/>
      <c r="J208" s="41"/>
      <c r="K208" s="41"/>
    </row>
    <row r="209" spans="1:11" ht="14.1" customHeight="1">
      <c r="A209" s="41"/>
      <c r="B209" s="41"/>
      <c r="C209" s="52"/>
      <c r="D209" s="53">
        <v>2022</v>
      </c>
      <c r="E209" s="53">
        <v>2023</v>
      </c>
      <c r="F209" s="53">
        <v>2024</v>
      </c>
      <c r="G209" s="53">
        <v>2025</v>
      </c>
      <c r="H209" s="41"/>
      <c r="I209" s="41"/>
      <c r="J209" s="41"/>
      <c r="K209" s="41"/>
    </row>
    <row r="210" spans="1:11" ht="14.1" customHeight="1">
      <c r="A210" s="41"/>
      <c r="B210" s="41"/>
      <c r="C210" s="54"/>
      <c r="D210" s="55" t="s">
        <v>7</v>
      </c>
      <c r="E210" s="55" t="s">
        <v>8</v>
      </c>
      <c r="F210" s="55" t="s">
        <v>8</v>
      </c>
      <c r="G210" s="55" t="s">
        <v>8</v>
      </c>
      <c r="H210" s="41"/>
      <c r="I210" s="41"/>
      <c r="J210" s="41"/>
      <c r="K210" s="41"/>
    </row>
    <row r="211" spans="1:11" ht="14.1" customHeight="1">
      <c r="A211" s="41"/>
      <c r="B211" s="41"/>
      <c r="C211" s="56" t="s">
        <v>368</v>
      </c>
      <c r="D211" s="57">
        <v>0</v>
      </c>
      <c r="E211" s="57">
        <v>0</v>
      </c>
      <c r="F211" s="57">
        <v>0</v>
      </c>
      <c r="G211" s="57">
        <v>0</v>
      </c>
      <c r="H211" s="41"/>
      <c r="I211" s="41"/>
      <c r="J211" s="41"/>
      <c r="K211" s="41"/>
    </row>
    <row r="212" spans="1:11" ht="14.1" customHeight="1">
      <c r="A212" s="41"/>
      <c r="B212" s="41"/>
      <c r="C212" s="56" t="s">
        <v>357</v>
      </c>
      <c r="D212" s="57">
        <v>0</v>
      </c>
      <c r="E212" s="57">
        <v>0</v>
      </c>
      <c r="F212" s="57">
        <v>0</v>
      </c>
      <c r="G212" s="57">
        <v>0</v>
      </c>
      <c r="H212" s="41"/>
      <c r="I212" s="41"/>
      <c r="J212" s="41"/>
      <c r="K212" s="41"/>
    </row>
    <row r="213" spans="1:11" ht="14.1" customHeight="1">
      <c r="A213" s="41"/>
      <c r="B213" s="41"/>
      <c r="C213" s="56" t="s">
        <v>361</v>
      </c>
      <c r="D213" s="57">
        <v>0</v>
      </c>
      <c r="E213" s="57">
        <v>0</v>
      </c>
      <c r="F213" s="57">
        <v>0</v>
      </c>
      <c r="G213" s="57">
        <v>0</v>
      </c>
      <c r="H213" s="41"/>
      <c r="I213" s="41"/>
      <c r="J213" s="41"/>
      <c r="K213" s="41"/>
    </row>
    <row r="214" spans="1:11" ht="14.1" customHeight="1">
      <c r="A214" s="41"/>
      <c r="B214" s="41"/>
      <c r="C214" s="56" t="s">
        <v>367</v>
      </c>
      <c r="D214" s="57">
        <v>0</v>
      </c>
      <c r="E214" s="57">
        <v>0</v>
      </c>
      <c r="F214" s="57">
        <v>0</v>
      </c>
      <c r="G214" s="57">
        <v>0</v>
      </c>
      <c r="H214" s="41"/>
      <c r="I214" s="41"/>
      <c r="J214" s="41"/>
      <c r="K214" s="41"/>
    </row>
    <row r="215" spans="1:11" ht="14.1" customHeight="1">
      <c r="A215" s="41"/>
      <c r="B215" s="41"/>
      <c r="C215" s="56" t="s">
        <v>357</v>
      </c>
      <c r="D215" s="57">
        <v>0</v>
      </c>
      <c r="E215" s="57">
        <v>0</v>
      </c>
      <c r="F215" s="57">
        <v>0</v>
      </c>
      <c r="G215" s="57">
        <v>0</v>
      </c>
      <c r="H215" s="41"/>
      <c r="I215" s="41"/>
      <c r="J215" s="41"/>
      <c r="K215" s="41"/>
    </row>
    <row r="216" spans="1:11" ht="14.1" customHeight="1">
      <c r="A216" s="41"/>
      <c r="B216" s="41"/>
      <c r="C216" s="56" t="s">
        <v>361</v>
      </c>
      <c r="D216" s="57">
        <v>0</v>
      </c>
      <c r="E216" s="57">
        <v>0</v>
      </c>
      <c r="F216" s="57">
        <v>0</v>
      </c>
      <c r="G216" s="57">
        <v>0</v>
      </c>
      <c r="H216" s="41"/>
      <c r="I216" s="41"/>
      <c r="J216" s="41"/>
      <c r="K216" s="41"/>
    </row>
    <row r="217" spans="1:11" ht="14.1" customHeight="1">
      <c r="A217" s="41"/>
      <c r="B217" s="41"/>
      <c r="C217" s="56" t="s">
        <v>366</v>
      </c>
      <c r="D217" s="57">
        <v>0</v>
      </c>
      <c r="E217" s="57">
        <v>0</v>
      </c>
      <c r="F217" s="57">
        <v>0</v>
      </c>
      <c r="G217" s="57">
        <v>0</v>
      </c>
      <c r="H217" s="41"/>
      <c r="I217" s="41"/>
      <c r="J217" s="41"/>
      <c r="K217" s="41"/>
    </row>
    <row r="218" spans="1:11" ht="14.1" customHeight="1">
      <c r="A218" s="41"/>
      <c r="B218" s="41"/>
      <c r="C218" s="56" t="s">
        <v>357</v>
      </c>
      <c r="D218" s="57">
        <v>0</v>
      </c>
      <c r="E218" s="57">
        <v>0</v>
      </c>
      <c r="F218" s="57">
        <v>0</v>
      </c>
      <c r="G218" s="57">
        <v>0</v>
      </c>
      <c r="H218" s="41"/>
      <c r="I218" s="41"/>
      <c r="J218" s="41"/>
      <c r="K218" s="41"/>
    </row>
    <row r="219" spans="1:11" ht="14.1" customHeight="1">
      <c r="A219" s="41"/>
      <c r="B219" s="41"/>
      <c r="C219" s="56" t="s">
        <v>361</v>
      </c>
      <c r="D219" s="57">
        <v>0</v>
      </c>
      <c r="E219" s="57">
        <v>0</v>
      </c>
      <c r="F219" s="57">
        <v>0</v>
      </c>
      <c r="G219" s="57">
        <v>0</v>
      </c>
      <c r="H219" s="41"/>
      <c r="I219" s="41"/>
      <c r="J219" s="41"/>
      <c r="K219" s="41"/>
    </row>
    <row r="220" spans="1:11" ht="14.1" customHeight="1">
      <c r="A220" s="41"/>
      <c r="B220" s="41"/>
      <c r="C220" s="56" t="s">
        <v>365</v>
      </c>
      <c r="D220" s="57">
        <v>0</v>
      </c>
      <c r="E220" s="57">
        <v>0</v>
      </c>
      <c r="F220" s="57">
        <v>0</v>
      </c>
      <c r="G220" s="57">
        <v>0</v>
      </c>
      <c r="H220" s="41"/>
      <c r="I220" s="41"/>
      <c r="J220" s="41"/>
      <c r="K220" s="41"/>
    </row>
    <row r="221" spans="1:11" ht="14.1" customHeight="1">
      <c r="A221" s="41"/>
      <c r="B221" s="41"/>
      <c r="C221" s="56" t="s">
        <v>357</v>
      </c>
      <c r="D221" s="57">
        <v>0</v>
      </c>
      <c r="E221" s="57">
        <v>0</v>
      </c>
      <c r="F221" s="57">
        <v>0</v>
      </c>
      <c r="G221" s="57">
        <v>0</v>
      </c>
      <c r="H221" s="41"/>
      <c r="I221" s="41"/>
      <c r="J221" s="41"/>
      <c r="K221" s="41"/>
    </row>
    <row r="222" spans="1:11" ht="14.1" customHeight="1">
      <c r="A222" s="41"/>
      <c r="B222" s="41"/>
      <c r="C222" s="56" t="s">
        <v>361</v>
      </c>
      <c r="D222" s="57">
        <v>0</v>
      </c>
      <c r="E222" s="57">
        <v>0</v>
      </c>
      <c r="F222" s="57">
        <v>0</v>
      </c>
      <c r="G222" s="57">
        <v>0</v>
      </c>
      <c r="H222" s="41"/>
      <c r="I222" s="41"/>
      <c r="J222" s="41"/>
      <c r="K222" s="41"/>
    </row>
    <row r="223" spans="1:11" ht="14.1" customHeight="1">
      <c r="A223" s="41"/>
      <c r="B223" s="41"/>
      <c r="C223" s="56" t="s">
        <v>370</v>
      </c>
      <c r="D223" s="57">
        <v>0</v>
      </c>
      <c r="E223" s="57">
        <v>0</v>
      </c>
      <c r="F223" s="57">
        <v>0</v>
      </c>
      <c r="G223" s="57">
        <v>0</v>
      </c>
      <c r="H223" s="41"/>
      <c r="I223" s="41"/>
      <c r="J223" s="41"/>
      <c r="K223" s="41"/>
    </row>
    <row r="224" spans="1:11" ht="14.1" customHeight="1">
      <c r="A224" s="41"/>
      <c r="B224" s="41"/>
      <c r="C224" s="56" t="s">
        <v>357</v>
      </c>
      <c r="D224" s="57">
        <v>0</v>
      </c>
      <c r="E224" s="57">
        <v>0</v>
      </c>
      <c r="F224" s="57">
        <v>0</v>
      </c>
      <c r="G224" s="57">
        <v>0</v>
      </c>
      <c r="H224" s="41"/>
      <c r="I224" s="41"/>
      <c r="J224" s="41"/>
      <c r="K224" s="41"/>
    </row>
    <row r="225" spans="1:11" ht="14.1" customHeight="1">
      <c r="A225" s="41"/>
      <c r="B225" s="41"/>
      <c r="C225" s="56" t="s">
        <v>361</v>
      </c>
      <c r="D225" s="57">
        <v>0</v>
      </c>
      <c r="E225" s="57">
        <v>0</v>
      </c>
      <c r="F225" s="57">
        <v>0</v>
      </c>
      <c r="G225" s="57">
        <v>0</v>
      </c>
      <c r="H225" s="41"/>
      <c r="I225" s="41"/>
      <c r="J225" s="41"/>
      <c r="K225" s="41"/>
    </row>
    <row r="226" spans="1:11" ht="14.1" customHeight="1">
      <c r="A226" s="41"/>
      <c r="B226" s="41"/>
      <c r="C226" s="56" t="s">
        <v>363</v>
      </c>
      <c r="D226" s="57">
        <v>0</v>
      </c>
      <c r="E226" s="57">
        <v>0</v>
      </c>
      <c r="F226" s="57">
        <v>0</v>
      </c>
      <c r="G226" s="57">
        <v>0</v>
      </c>
      <c r="H226" s="41"/>
      <c r="I226" s="41"/>
      <c r="J226" s="41"/>
      <c r="K226" s="41"/>
    </row>
    <row r="227" spans="1:11" ht="14.1" customHeight="1">
      <c r="A227" s="41"/>
      <c r="B227" s="41"/>
      <c r="C227" s="56" t="s">
        <v>357</v>
      </c>
      <c r="D227" s="57">
        <v>0</v>
      </c>
      <c r="E227" s="57">
        <v>0</v>
      </c>
      <c r="F227" s="57">
        <v>0</v>
      </c>
      <c r="G227" s="57">
        <v>0</v>
      </c>
      <c r="H227" s="41"/>
      <c r="I227" s="41"/>
      <c r="J227" s="41"/>
      <c r="K227" s="41"/>
    </row>
    <row r="228" spans="1:11" ht="14.1" customHeight="1">
      <c r="A228" s="41"/>
      <c r="B228" s="41"/>
      <c r="C228" s="56" t="s">
        <v>361</v>
      </c>
      <c r="D228" s="57">
        <v>0</v>
      </c>
      <c r="E228" s="57">
        <v>0</v>
      </c>
      <c r="F228" s="57">
        <v>0</v>
      </c>
      <c r="G228" s="57">
        <v>0</v>
      </c>
      <c r="H228" s="41"/>
      <c r="I228" s="41"/>
      <c r="J228" s="41"/>
      <c r="K228" s="41"/>
    </row>
    <row r="229" spans="1:11" ht="14.1" customHeight="1">
      <c r="A229" s="41"/>
      <c r="B229" s="41"/>
      <c r="C229" s="56" t="s">
        <v>362</v>
      </c>
      <c r="D229" s="57">
        <v>0</v>
      </c>
      <c r="E229" s="57">
        <v>0</v>
      </c>
      <c r="F229" s="57">
        <v>0</v>
      </c>
      <c r="G229" s="57">
        <v>0</v>
      </c>
      <c r="H229" s="41"/>
      <c r="I229" s="41"/>
      <c r="J229" s="41"/>
      <c r="K229" s="41"/>
    </row>
    <row r="230" spans="1:11" ht="14.1" customHeight="1">
      <c r="A230" s="41"/>
      <c r="B230" s="41"/>
      <c r="C230" s="56" t="s">
        <v>357</v>
      </c>
      <c r="D230" s="57">
        <v>0</v>
      </c>
      <c r="E230" s="57">
        <v>0</v>
      </c>
      <c r="F230" s="57">
        <v>0</v>
      </c>
      <c r="G230" s="57">
        <v>0</v>
      </c>
      <c r="H230" s="41"/>
      <c r="I230" s="41"/>
      <c r="J230" s="41"/>
      <c r="K230" s="41"/>
    </row>
    <row r="231" spans="1:11" ht="14.1" customHeight="1">
      <c r="A231" s="41"/>
      <c r="B231" s="41"/>
      <c r="C231" s="56" t="s">
        <v>361</v>
      </c>
      <c r="D231" s="57">
        <v>0</v>
      </c>
      <c r="E231" s="57">
        <v>0</v>
      </c>
      <c r="F231" s="57">
        <v>0</v>
      </c>
      <c r="G231" s="57">
        <v>0</v>
      </c>
      <c r="H231" s="41"/>
      <c r="I231" s="41"/>
      <c r="J231" s="41"/>
      <c r="K231" s="41"/>
    </row>
    <row r="232" spans="1:11" ht="14.1" customHeight="1">
      <c r="A232" s="41"/>
      <c r="B232" s="41"/>
      <c r="C232" s="56" t="s">
        <v>360</v>
      </c>
      <c r="D232" s="57">
        <v>0</v>
      </c>
      <c r="E232" s="57">
        <v>0</v>
      </c>
      <c r="F232" s="57">
        <v>0</v>
      </c>
      <c r="G232" s="57">
        <v>0</v>
      </c>
      <c r="H232" s="41"/>
      <c r="I232" s="41"/>
      <c r="J232" s="41"/>
      <c r="K232" s="41"/>
    </row>
    <row r="233" spans="1:11" ht="14.1" customHeight="1">
      <c r="A233" s="41"/>
      <c r="B233" s="41"/>
      <c r="C233" s="56" t="s">
        <v>357</v>
      </c>
      <c r="D233" s="57">
        <v>0</v>
      </c>
      <c r="E233" s="57">
        <v>0</v>
      </c>
      <c r="F233" s="57">
        <v>0</v>
      </c>
      <c r="G233" s="57">
        <v>0</v>
      </c>
      <c r="H233" s="41"/>
      <c r="I233" s="41"/>
      <c r="J233" s="41"/>
      <c r="K233" s="41"/>
    </row>
    <row r="234" spans="1:11" ht="14.1" customHeight="1">
      <c r="A234" s="41"/>
      <c r="B234" s="41"/>
      <c r="C234" s="56" t="s">
        <v>356</v>
      </c>
      <c r="D234" s="57">
        <v>0</v>
      </c>
      <c r="E234" s="57">
        <v>0</v>
      </c>
      <c r="F234" s="57">
        <v>0</v>
      </c>
      <c r="G234" s="57">
        <v>0</v>
      </c>
      <c r="H234" s="41"/>
      <c r="I234" s="41"/>
      <c r="J234" s="41"/>
      <c r="K234" s="41"/>
    </row>
    <row r="235" spans="1:11" ht="14.1" customHeight="1">
      <c r="A235" s="41"/>
      <c r="B235" s="41"/>
      <c r="C235" s="56" t="s">
        <v>355</v>
      </c>
      <c r="D235" s="57">
        <v>0</v>
      </c>
      <c r="E235" s="57">
        <v>0</v>
      </c>
      <c r="F235" s="57">
        <v>0</v>
      </c>
      <c r="G235" s="57">
        <v>0</v>
      </c>
      <c r="H235" s="41"/>
      <c r="I235" s="41"/>
      <c r="J235" s="41"/>
      <c r="K235" s="41"/>
    </row>
    <row r="236" spans="1:11" ht="14.1" customHeight="1">
      <c r="A236" s="41"/>
      <c r="B236" s="41"/>
      <c r="C236" s="56" t="s">
        <v>354</v>
      </c>
      <c r="D236" s="57">
        <v>0</v>
      </c>
      <c r="E236" s="57">
        <v>0</v>
      </c>
      <c r="F236" s="57">
        <v>0</v>
      </c>
      <c r="G236" s="57">
        <v>0</v>
      </c>
      <c r="H236" s="41"/>
      <c r="I236" s="41"/>
      <c r="J236" s="41"/>
      <c r="K236" s="41"/>
    </row>
    <row r="237" spans="1:11" ht="14.1" customHeight="1">
      <c r="A237" s="41"/>
      <c r="B237" s="41"/>
      <c r="C237" s="56" t="s">
        <v>353</v>
      </c>
      <c r="D237" s="57">
        <v>0</v>
      </c>
      <c r="E237" s="57">
        <v>0</v>
      </c>
      <c r="F237" s="57">
        <v>0</v>
      </c>
      <c r="G237" s="57">
        <v>0</v>
      </c>
      <c r="H237" s="41"/>
      <c r="I237" s="41"/>
      <c r="J237" s="41"/>
      <c r="K237" s="41"/>
    </row>
    <row r="238" spans="1:11" ht="14.1" customHeight="1">
      <c r="A238" s="41"/>
      <c r="B238" s="41"/>
      <c r="C238" s="56" t="s">
        <v>359</v>
      </c>
      <c r="D238" s="57">
        <v>0</v>
      </c>
      <c r="E238" s="57">
        <v>709000</v>
      </c>
      <c r="F238" s="57">
        <v>898000</v>
      </c>
      <c r="G238" s="57">
        <v>898000</v>
      </c>
      <c r="H238" s="41"/>
      <c r="I238" s="41"/>
      <c r="J238" s="41"/>
      <c r="K238" s="41"/>
    </row>
    <row r="239" spans="1:11" ht="14.1" customHeight="1">
      <c r="A239" s="41"/>
      <c r="B239" s="41"/>
      <c r="C239" s="56" t="s">
        <v>357</v>
      </c>
      <c r="D239" s="57">
        <v>0</v>
      </c>
      <c r="E239" s="57">
        <v>709000</v>
      </c>
      <c r="F239" s="57">
        <v>898000</v>
      </c>
      <c r="G239" s="57">
        <v>898000</v>
      </c>
      <c r="H239" s="41"/>
      <c r="I239" s="41"/>
      <c r="J239" s="41"/>
      <c r="K239" s="41"/>
    </row>
    <row r="240" spans="1:11" ht="14.1" customHeight="1">
      <c r="A240" s="41"/>
      <c r="B240" s="41"/>
      <c r="C240" s="56" t="s">
        <v>356</v>
      </c>
      <c r="D240" s="57">
        <v>0</v>
      </c>
      <c r="E240" s="57">
        <v>0</v>
      </c>
      <c r="F240" s="57">
        <v>0</v>
      </c>
      <c r="G240" s="57">
        <v>0</v>
      </c>
      <c r="H240" s="41"/>
      <c r="I240" s="41"/>
      <c r="J240" s="41"/>
      <c r="K240" s="41"/>
    </row>
    <row r="241" spans="1:11" ht="14.1" customHeight="1">
      <c r="A241" s="41"/>
      <c r="B241" s="41"/>
      <c r="C241" s="56" t="s">
        <v>355</v>
      </c>
      <c r="D241" s="57">
        <v>0</v>
      </c>
      <c r="E241" s="57">
        <v>0</v>
      </c>
      <c r="F241" s="57">
        <v>0</v>
      </c>
      <c r="G241" s="57">
        <v>0</v>
      </c>
      <c r="H241" s="41"/>
      <c r="I241" s="41"/>
      <c r="J241" s="41"/>
      <c r="K241" s="41"/>
    </row>
    <row r="242" spans="1:11" ht="14.1" customHeight="1">
      <c r="A242" s="41"/>
      <c r="B242" s="41"/>
      <c r="C242" s="56" t="s">
        <v>354</v>
      </c>
      <c r="D242" s="57">
        <v>0</v>
      </c>
      <c r="E242" s="57">
        <v>0</v>
      </c>
      <c r="F242" s="57">
        <v>0</v>
      </c>
      <c r="G242" s="57">
        <v>0</v>
      </c>
      <c r="H242" s="41"/>
      <c r="I242" s="41"/>
      <c r="J242" s="41"/>
      <c r="K242" s="41"/>
    </row>
    <row r="243" spans="1:11" ht="14.1" customHeight="1">
      <c r="A243" s="41"/>
      <c r="B243" s="41"/>
      <c r="C243" s="56" t="s">
        <v>353</v>
      </c>
      <c r="D243" s="57">
        <v>0</v>
      </c>
      <c r="E243" s="57">
        <v>0</v>
      </c>
      <c r="F243" s="57">
        <v>0</v>
      </c>
      <c r="G243" s="57">
        <v>0</v>
      </c>
      <c r="H243" s="41"/>
      <c r="I243" s="41"/>
      <c r="J243" s="41"/>
      <c r="K243" s="41"/>
    </row>
    <row r="244" spans="1:11" ht="14.1" customHeight="1">
      <c r="A244" s="41"/>
      <c r="B244" s="41"/>
      <c r="C244" s="56" t="s">
        <v>358</v>
      </c>
      <c r="D244" s="57">
        <v>0</v>
      </c>
      <c r="E244" s="57">
        <v>0</v>
      </c>
      <c r="F244" s="57">
        <v>0</v>
      </c>
      <c r="G244" s="57">
        <v>0</v>
      </c>
      <c r="H244" s="41"/>
      <c r="I244" s="41"/>
      <c r="J244" s="41"/>
      <c r="K244" s="41"/>
    </row>
    <row r="245" spans="1:11" ht="14.1" customHeight="1">
      <c r="A245" s="41"/>
      <c r="B245" s="41"/>
      <c r="C245" s="56" t="s">
        <v>357</v>
      </c>
      <c r="D245" s="57">
        <v>0</v>
      </c>
      <c r="E245" s="57">
        <v>0</v>
      </c>
      <c r="F245" s="57">
        <v>0</v>
      </c>
      <c r="G245" s="57">
        <v>0</v>
      </c>
      <c r="H245" s="41"/>
      <c r="I245" s="41"/>
      <c r="J245" s="41"/>
      <c r="K245" s="41"/>
    </row>
    <row r="246" spans="1:11" ht="14.1" customHeight="1">
      <c r="A246" s="41"/>
      <c r="B246" s="41"/>
      <c r="C246" s="56" t="s">
        <v>356</v>
      </c>
      <c r="D246" s="57">
        <v>0</v>
      </c>
      <c r="E246" s="57">
        <v>0</v>
      </c>
      <c r="F246" s="57">
        <v>0</v>
      </c>
      <c r="G246" s="57">
        <v>0</v>
      </c>
      <c r="H246" s="41"/>
      <c r="I246" s="41"/>
      <c r="J246" s="41"/>
      <c r="K246" s="41"/>
    </row>
    <row r="247" spans="1:11" ht="14.1" customHeight="1">
      <c r="A247" s="41"/>
      <c r="B247" s="41"/>
      <c r="C247" s="56" t="s">
        <v>355</v>
      </c>
      <c r="D247" s="57">
        <v>0</v>
      </c>
      <c r="E247" s="57">
        <v>0</v>
      </c>
      <c r="F247" s="57">
        <v>0</v>
      </c>
      <c r="G247" s="57">
        <v>0</v>
      </c>
      <c r="H247" s="41"/>
      <c r="I247" s="41"/>
      <c r="J247" s="41"/>
      <c r="K247" s="41"/>
    </row>
    <row r="248" spans="1:11" ht="14.1" customHeight="1">
      <c r="A248" s="41"/>
      <c r="B248" s="41"/>
      <c r="C248" s="56" t="s">
        <v>354</v>
      </c>
      <c r="D248" s="57">
        <v>0</v>
      </c>
      <c r="E248" s="57">
        <v>0</v>
      </c>
      <c r="F248" s="57">
        <v>0</v>
      </c>
      <c r="G248" s="57">
        <v>0</v>
      </c>
      <c r="H248" s="41"/>
      <c r="I248" s="41"/>
      <c r="J248" s="41"/>
      <c r="K248" s="41"/>
    </row>
    <row r="249" spans="1:11" ht="14.1" customHeight="1">
      <c r="A249" s="41"/>
      <c r="B249" s="41"/>
      <c r="C249" s="56" t="s">
        <v>353</v>
      </c>
      <c r="D249" s="57">
        <v>0</v>
      </c>
      <c r="E249" s="57">
        <v>0</v>
      </c>
      <c r="F249" s="57">
        <v>0</v>
      </c>
      <c r="G249" s="57">
        <v>0</v>
      </c>
      <c r="H249" s="41"/>
      <c r="I249" s="41"/>
      <c r="J249" s="41"/>
      <c r="K249" s="41"/>
    </row>
    <row r="250" spans="1:11" ht="14.1" customHeight="1">
      <c r="A250" s="41"/>
      <c r="B250" s="41"/>
      <c r="C250" s="56" t="s">
        <v>352</v>
      </c>
      <c r="D250" s="57">
        <v>0</v>
      </c>
      <c r="E250" s="57">
        <v>0</v>
      </c>
      <c r="F250" s="57">
        <v>0</v>
      </c>
      <c r="G250" s="57">
        <v>0</v>
      </c>
      <c r="H250" s="41"/>
      <c r="I250" s="41"/>
      <c r="J250" s="41"/>
      <c r="K250" s="41"/>
    </row>
    <row r="251" spans="1:11" ht="14.1" customHeight="1">
      <c r="A251" s="41"/>
      <c r="B251" s="41"/>
      <c r="C251" s="56" t="s">
        <v>351</v>
      </c>
      <c r="D251" s="57">
        <v>0</v>
      </c>
      <c r="E251" s="57">
        <v>0</v>
      </c>
      <c r="F251" s="57">
        <v>0</v>
      </c>
      <c r="G251" s="57">
        <v>0</v>
      </c>
      <c r="H251" s="41"/>
      <c r="I251" s="41"/>
      <c r="J251" s="41"/>
      <c r="K251" s="41"/>
    </row>
    <row r="252" spans="1:11" ht="14.1" customHeight="1">
      <c r="A252" s="41"/>
      <c r="B252" s="41"/>
      <c r="C252" s="58" t="s">
        <v>145</v>
      </c>
      <c r="D252" s="57">
        <v>0</v>
      </c>
      <c r="E252" s="57">
        <v>709000</v>
      </c>
      <c r="F252" s="57">
        <v>898000</v>
      </c>
      <c r="G252" s="57">
        <v>898000</v>
      </c>
      <c r="H252" s="41"/>
      <c r="I252" s="41"/>
      <c r="J252" s="41"/>
      <c r="K252" s="41"/>
    </row>
    <row r="253" spans="1:11" ht="14.1" customHeight="1">
      <c r="A253" s="41"/>
      <c r="B253" s="41"/>
      <c r="C253" s="50" t="s">
        <v>382</v>
      </c>
      <c r="D253" s="1334" t="s">
        <v>2362</v>
      </c>
      <c r="E253" s="1335"/>
      <c r="F253" s="1335"/>
      <c r="G253" s="1335"/>
      <c r="H253" s="41"/>
      <c r="I253" s="41"/>
      <c r="J253" s="41"/>
      <c r="K253" s="41"/>
    </row>
    <row r="254" spans="1:11" ht="14.1" customHeight="1">
      <c r="A254" s="41"/>
      <c r="B254" s="41"/>
      <c r="C254" s="51" t="s">
        <v>380</v>
      </c>
      <c r="D254" s="1336" t="s">
        <v>1215</v>
      </c>
      <c r="E254" s="1337"/>
      <c r="F254" s="1337"/>
      <c r="G254" s="1337"/>
      <c r="H254" s="41"/>
      <c r="I254" s="41"/>
      <c r="J254" s="41"/>
      <c r="K254" s="41"/>
    </row>
    <row r="255" spans="1:11" ht="14.1" customHeight="1">
      <c r="A255" s="41"/>
      <c r="B255" s="41"/>
      <c r="C255" s="51" t="s">
        <v>15</v>
      </c>
      <c r="D255" s="1336" t="s">
        <v>46</v>
      </c>
      <c r="E255" s="1337"/>
      <c r="F255" s="1337"/>
      <c r="G255" s="1337"/>
      <c r="H255" s="41"/>
      <c r="I255" s="41"/>
      <c r="J255" s="41"/>
      <c r="K255" s="41"/>
    </row>
    <row r="256" spans="1:11" ht="15" customHeight="1">
      <c r="A256" s="41"/>
      <c r="B256" s="41"/>
      <c r="C256" s="52"/>
      <c r="D256" s="53">
        <v>2022</v>
      </c>
      <c r="E256" s="53">
        <v>2023</v>
      </c>
      <c r="F256" s="53">
        <v>2024</v>
      </c>
      <c r="G256" s="53">
        <v>2025</v>
      </c>
      <c r="H256" s="41"/>
      <c r="I256" s="41"/>
      <c r="J256" s="41"/>
      <c r="K256" s="41"/>
    </row>
    <row r="257" spans="1:11" ht="15" customHeight="1">
      <c r="A257" s="41"/>
      <c r="B257" s="41"/>
      <c r="C257" s="54"/>
      <c r="D257" s="55" t="s">
        <v>7</v>
      </c>
      <c r="E257" s="55" t="s">
        <v>8</v>
      </c>
      <c r="F257" s="55" t="s">
        <v>8</v>
      </c>
      <c r="G257" s="55" t="s">
        <v>8</v>
      </c>
      <c r="H257" s="41"/>
      <c r="I257" s="41"/>
      <c r="J257" s="41"/>
      <c r="K257" s="41"/>
    </row>
    <row r="258" spans="1:11" ht="14.1" customHeight="1">
      <c r="A258" s="41"/>
      <c r="B258" s="41"/>
      <c r="C258" s="44" t="s">
        <v>16</v>
      </c>
      <c r="D258" s="48" t="s">
        <v>424</v>
      </c>
      <c r="E258" s="48" t="s">
        <v>391</v>
      </c>
      <c r="F258" s="48" t="s">
        <v>898</v>
      </c>
      <c r="G258" s="48" t="s">
        <v>898</v>
      </c>
      <c r="H258" s="41"/>
      <c r="I258" s="41"/>
      <c r="J258" s="41"/>
      <c r="K258" s="41"/>
    </row>
    <row r="259" spans="1:11" ht="14.1" customHeight="1">
      <c r="A259" s="41"/>
      <c r="B259" s="41"/>
      <c r="C259" s="44" t="s">
        <v>481</v>
      </c>
      <c r="D259" s="48" t="s">
        <v>372</v>
      </c>
      <c r="E259" s="48" t="s">
        <v>2363</v>
      </c>
      <c r="F259" s="48" t="s">
        <v>2364</v>
      </c>
      <c r="G259" s="48" t="s">
        <v>2364</v>
      </c>
      <c r="H259" s="41"/>
      <c r="I259" s="41"/>
      <c r="J259" s="41"/>
      <c r="K259" s="41"/>
    </row>
    <row r="260" spans="1:11" ht="14.1" customHeight="1">
      <c r="A260" s="41"/>
      <c r="B260" s="41"/>
      <c r="C260" s="44" t="s">
        <v>480</v>
      </c>
      <c r="D260" s="48" t="s">
        <v>372</v>
      </c>
      <c r="E260" s="48" t="s">
        <v>2365</v>
      </c>
      <c r="F260" s="48" t="s">
        <v>2365</v>
      </c>
      <c r="G260" s="48" t="s">
        <v>2365</v>
      </c>
      <c r="H260" s="41"/>
      <c r="I260" s="41"/>
      <c r="J260" s="41"/>
      <c r="K260" s="41"/>
    </row>
    <row r="261" spans="1:11" ht="14.1" customHeight="1">
      <c r="A261" s="41"/>
      <c r="B261" s="41"/>
      <c r="C261" s="44" t="s">
        <v>375</v>
      </c>
      <c r="D261" s="48" t="s">
        <v>348</v>
      </c>
      <c r="E261" s="48" t="s">
        <v>640</v>
      </c>
      <c r="F261" s="48" t="s">
        <v>1211</v>
      </c>
      <c r="G261" s="48" t="s">
        <v>372</v>
      </c>
      <c r="H261" s="41"/>
      <c r="I261" s="41"/>
      <c r="J261" s="41"/>
      <c r="K261" s="41"/>
    </row>
    <row r="262" spans="1:11" ht="14.1" customHeight="1">
      <c r="A262" s="41"/>
      <c r="B262" s="41"/>
      <c r="C262" s="44" t="s">
        <v>374</v>
      </c>
      <c r="D262" s="48" t="s">
        <v>348</v>
      </c>
      <c r="E262" s="48" t="s">
        <v>348</v>
      </c>
      <c r="F262" s="48" t="s">
        <v>1211</v>
      </c>
      <c r="G262" s="48" t="s">
        <v>372</v>
      </c>
      <c r="H262" s="41"/>
      <c r="I262" s="41"/>
      <c r="J262" s="41"/>
      <c r="K262" s="41"/>
    </row>
    <row r="263" spans="1:11" ht="14.1" customHeight="1">
      <c r="A263" s="41"/>
      <c r="B263" s="41"/>
      <c r="C263" s="44" t="s">
        <v>22</v>
      </c>
      <c r="D263" s="48" t="s">
        <v>348</v>
      </c>
      <c r="E263" s="48" t="s">
        <v>348</v>
      </c>
      <c r="F263" s="48" t="s">
        <v>372</v>
      </c>
      <c r="G263" s="48" t="s">
        <v>372</v>
      </c>
      <c r="H263" s="41"/>
      <c r="I263" s="41"/>
      <c r="J263" s="41"/>
      <c r="K263" s="41"/>
    </row>
    <row r="264" spans="1:11" ht="14.1" customHeight="1">
      <c r="A264" s="41"/>
      <c r="B264" s="41"/>
      <c r="C264" s="1338" t="s">
        <v>371</v>
      </c>
      <c r="D264" s="1339"/>
      <c r="E264" s="1339"/>
      <c r="F264" s="1339"/>
      <c r="G264" s="1339"/>
      <c r="H264" s="41"/>
      <c r="I264" s="41"/>
      <c r="J264" s="41"/>
      <c r="K264" s="41"/>
    </row>
    <row r="265" spans="1:11" ht="14.1" customHeight="1">
      <c r="A265" s="41"/>
      <c r="B265" s="41"/>
      <c r="C265" s="52"/>
      <c r="D265" s="53">
        <v>2022</v>
      </c>
      <c r="E265" s="53">
        <v>2023</v>
      </c>
      <c r="F265" s="53">
        <v>2024</v>
      </c>
      <c r="G265" s="53">
        <v>2025</v>
      </c>
      <c r="H265" s="41"/>
      <c r="I265" s="41"/>
      <c r="J265" s="41"/>
      <c r="K265" s="41"/>
    </row>
    <row r="266" spans="1:11" ht="14.1" customHeight="1">
      <c r="A266" s="41"/>
      <c r="B266" s="41"/>
      <c r="C266" s="54"/>
      <c r="D266" s="55" t="s">
        <v>7</v>
      </c>
      <c r="E266" s="55" t="s">
        <v>8</v>
      </c>
      <c r="F266" s="55" t="s">
        <v>8</v>
      </c>
      <c r="G266" s="55" t="s">
        <v>8</v>
      </c>
      <c r="H266" s="41"/>
      <c r="I266" s="41"/>
      <c r="J266" s="41"/>
      <c r="K266" s="41"/>
    </row>
    <row r="267" spans="1:11" ht="14.1" customHeight="1">
      <c r="A267" s="41"/>
      <c r="B267" s="41"/>
      <c r="C267" s="56" t="s">
        <v>368</v>
      </c>
      <c r="D267" s="57">
        <v>0</v>
      </c>
      <c r="E267" s="57">
        <v>0</v>
      </c>
      <c r="F267" s="57">
        <v>0</v>
      </c>
      <c r="G267" s="57">
        <v>0</v>
      </c>
      <c r="H267" s="41"/>
      <c r="I267" s="41"/>
      <c r="J267" s="41"/>
      <c r="K267" s="41"/>
    </row>
    <row r="268" spans="1:11" ht="14.1" customHeight="1">
      <c r="A268" s="41"/>
      <c r="B268" s="41"/>
      <c r="C268" s="56" t="s">
        <v>357</v>
      </c>
      <c r="D268" s="57">
        <v>0</v>
      </c>
      <c r="E268" s="57">
        <v>0</v>
      </c>
      <c r="F268" s="57">
        <v>0</v>
      </c>
      <c r="G268" s="57">
        <v>0</v>
      </c>
      <c r="H268" s="41"/>
      <c r="I268" s="41"/>
      <c r="J268" s="41"/>
      <c r="K268" s="41"/>
    </row>
    <row r="269" spans="1:11" ht="14.1" customHeight="1">
      <c r="A269" s="41"/>
      <c r="B269" s="41"/>
      <c r="C269" s="56" t="s">
        <v>361</v>
      </c>
      <c r="D269" s="57">
        <v>0</v>
      </c>
      <c r="E269" s="57">
        <v>0</v>
      </c>
      <c r="F269" s="57">
        <v>0</v>
      </c>
      <c r="G269" s="57">
        <v>0</v>
      </c>
      <c r="H269" s="41"/>
      <c r="I269" s="41"/>
      <c r="J269" s="41"/>
      <c r="K269" s="41"/>
    </row>
    <row r="270" spans="1:11" ht="14.1" customHeight="1">
      <c r="A270" s="41"/>
      <c r="B270" s="41"/>
      <c r="C270" s="56" t="s">
        <v>367</v>
      </c>
      <c r="D270" s="57">
        <v>0</v>
      </c>
      <c r="E270" s="57">
        <v>0</v>
      </c>
      <c r="F270" s="57">
        <v>0</v>
      </c>
      <c r="G270" s="57">
        <v>0</v>
      </c>
      <c r="H270" s="41"/>
      <c r="I270" s="41"/>
      <c r="J270" s="41"/>
      <c r="K270" s="41"/>
    </row>
    <row r="271" spans="1:11" ht="14.1" customHeight="1">
      <c r="A271" s="41"/>
      <c r="B271" s="41"/>
      <c r="C271" s="56" t="s">
        <v>357</v>
      </c>
      <c r="D271" s="57">
        <v>0</v>
      </c>
      <c r="E271" s="57">
        <v>0</v>
      </c>
      <c r="F271" s="57">
        <v>0</v>
      </c>
      <c r="G271" s="57">
        <v>0</v>
      </c>
      <c r="H271" s="41"/>
      <c r="I271" s="41"/>
      <c r="J271" s="41"/>
      <c r="K271" s="41"/>
    </row>
    <row r="272" spans="1:11" ht="14.1" customHeight="1">
      <c r="A272" s="41"/>
      <c r="B272" s="41"/>
      <c r="C272" s="56" t="s">
        <v>361</v>
      </c>
      <c r="D272" s="57">
        <v>0</v>
      </c>
      <c r="E272" s="57">
        <v>0</v>
      </c>
      <c r="F272" s="57">
        <v>0</v>
      </c>
      <c r="G272" s="57">
        <v>0</v>
      </c>
      <c r="H272" s="41"/>
      <c r="I272" s="41"/>
      <c r="J272" s="41"/>
      <c r="K272" s="41"/>
    </row>
    <row r="273" spans="1:11" ht="14.1" customHeight="1">
      <c r="A273" s="41"/>
      <c r="B273" s="41"/>
      <c r="C273" s="56" t="s">
        <v>366</v>
      </c>
      <c r="D273" s="57">
        <v>0</v>
      </c>
      <c r="E273" s="57">
        <v>0</v>
      </c>
      <c r="F273" s="57">
        <v>0</v>
      </c>
      <c r="G273" s="57">
        <v>0</v>
      </c>
      <c r="H273" s="41"/>
      <c r="I273" s="41"/>
      <c r="J273" s="41"/>
      <c r="K273" s="41"/>
    </row>
    <row r="274" spans="1:11" ht="14.1" customHeight="1">
      <c r="A274" s="41"/>
      <c r="B274" s="41"/>
      <c r="C274" s="56" t="s">
        <v>357</v>
      </c>
      <c r="D274" s="57">
        <v>0</v>
      </c>
      <c r="E274" s="57">
        <v>0</v>
      </c>
      <c r="F274" s="57">
        <v>0</v>
      </c>
      <c r="G274" s="57">
        <v>0</v>
      </c>
      <c r="H274" s="41"/>
      <c r="I274" s="41"/>
      <c r="J274" s="41"/>
      <c r="K274" s="41"/>
    </row>
    <row r="275" spans="1:11" ht="14.1" customHeight="1">
      <c r="A275" s="41"/>
      <c r="B275" s="41"/>
      <c r="C275" s="56" t="s">
        <v>361</v>
      </c>
      <c r="D275" s="57">
        <v>0</v>
      </c>
      <c r="E275" s="57">
        <v>0</v>
      </c>
      <c r="F275" s="57">
        <v>0</v>
      </c>
      <c r="G275" s="57">
        <v>0</v>
      </c>
      <c r="H275" s="41"/>
      <c r="I275" s="41"/>
      <c r="J275" s="41"/>
      <c r="K275" s="41"/>
    </row>
    <row r="276" spans="1:11" ht="14.1" customHeight="1">
      <c r="A276" s="41"/>
      <c r="B276" s="41"/>
      <c r="C276" s="56" t="s">
        <v>365</v>
      </c>
      <c r="D276" s="57">
        <v>0</v>
      </c>
      <c r="E276" s="57">
        <v>0</v>
      </c>
      <c r="F276" s="57">
        <v>0</v>
      </c>
      <c r="G276" s="57">
        <v>0</v>
      </c>
      <c r="H276" s="41"/>
      <c r="I276" s="41"/>
      <c r="J276" s="41"/>
      <c r="K276" s="41"/>
    </row>
    <row r="277" spans="1:11" ht="14.1" customHeight="1">
      <c r="A277" s="41"/>
      <c r="B277" s="41"/>
      <c r="C277" s="56" t="s">
        <v>357</v>
      </c>
      <c r="D277" s="57">
        <v>0</v>
      </c>
      <c r="E277" s="57">
        <v>0</v>
      </c>
      <c r="F277" s="57">
        <v>0</v>
      </c>
      <c r="G277" s="57">
        <v>0</v>
      </c>
      <c r="H277" s="41"/>
      <c r="I277" s="41"/>
      <c r="J277" s="41"/>
      <c r="K277" s="41"/>
    </row>
    <row r="278" spans="1:11" ht="14.1" customHeight="1">
      <c r="A278" s="41"/>
      <c r="B278" s="41"/>
      <c r="C278" s="56" t="s">
        <v>361</v>
      </c>
      <c r="D278" s="57">
        <v>0</v>
      </c>
      <c r="E278" s="57">
        <v>0</v>
      </c>
      <c r="F278" s="57">
        <v>0</v>
      </c>
      <c r="G278" s="57">
        <v>0</v>
      </c>
      <c r="H278" s="41"/>
      <c r="I278" s="41"/>
      <c r="J278" s="41"/>
      <c r="K278" s="41"/>
    </row>
    <row r="279" spans="1:11" ht="14.1" customHeight="1">
      <c r="A279" s="41"/>
      <c r="B279" s="41"/>
      <c r="C279" s="56" t="s">
        <v>370</v>
      </c>
      <c r="D279" s="57">
        <v>0</v>
      </c>
      <c r="E279" s="57">
        <v>0</v>
      </c>
      <c r="F279" s="57">
        <v>0</v>
      </c>
      <c r="G279" s="57">
        <v>0</v>
      </c>
      <c r="H279" s="41"/>
      <c r="I279" s="41"/>
      <c r="J279" s="41"/>
      <c r="K279" s="41"/>
    </row>
    <row r="280" spans="1:11" ht="14.1" customHeight="1">
      <c r="A280" s="41"/>
      <c r="B280" s="41"/>
      <c r="C280" s="56" t="s">
        <v>357</v>
      </c>
      <c r="D280" s="57">
        <v>0</v>
      </c>
      <c r="E280" s="57">
        <v>0</v>
      </c>
      <c r="F280" s="57">
        <v>0</v>
      </c>
      <c r="G280" s="57">
        <v>0</v>
      </c>
      <c r="H280" s="41"/>
      <c r="I280" s="41"/>
      <c r="J280" s="41"/>
      <c r="K280" s="41"/>
    </row>
    <row r="281" spans="1:11" ht="14.1" customHeight="1">
      <c r="A281" s="41"/>
      <c r="B281" s="41"/>
      <c r="C281" s="56" t="s">
        <v>361</v>
      </c>
      <c r="D281" s="57">
        <v>0</v>
      </c>
      <c r="E281" s="57">
        <v>0</v>
      </c>
      <c r="F281" s="57">
        <v>0</v>
      </c>
      <c r="G281" s="57">
        <v>0</v>
      </c>
      <c r="H281" s="41"/>
      <c r="I281" s="41"/>
      <c r="J281" s="41"/>
      <c r="K281" s="41"/>
    </row>
    <row r="282" spans="1:11" ht="14.1" customHeight="1">
      <c r="A282" s="41"/>
      <c r="B282" s="41"/>
      <c r="C282" s="56" t="s">
        <v>363</v>
      </c>
      <c r="D282" s="57">
        <v>0</v>
      </c>
      <c r="E282" s="57">
        <v>0</v>
      </c>
      <c r="F282" s="57">
        <v>0</v>
      </c>
      <c r="G282" s="57">
        <v>0</v>
      </c>
      <c r="H282" s="41"/>
      <c r="I282" s="41"/>
      <c r="J282" s="41"/>
      <c r="K282" s="41"/>
    </row>
    <row r="283" spans="1:11" ht="14.1" customHeight="1">
      <c r="A283" s="41"/>
      <c r="B283" s="41"/>
      <c r="C283" s="56" t="s">
        <v>357</v>
      </c>
      <c r="D283" s="57">
        <v>0</v>
      </c>
      <c r="E283" s="57">
        <v>0</v>
      </c>
      <c r="F283" s="57">
        <v>0</v>
      </c>
      <c r="G283" s="57">
        <v>0</v>
      </c>
      <c r="H283" s="41"/>
      <c r="I283" s="41"/>
      <c r="J283" s="41"/>
      <c r="K283" s="41"/>
    </row>
    <row r="284" spans="1:11" ht="14.1" customHeight="1">
      <c r="A284" s="41"/>
      <c r="B284" s="41"/>
      <c r="C284" s="56" t="s">
        <v>361</v>
      </c>
      <c r="D284" s="57">
        <v>0</v>
      </c>
      <c r="E284" s="57">
        <v>0</v>
      </c>
      <c r="F284" s="57">
        <v>0</v>
      </c>
      <c r="G284" s="57">
        <v>0</v>
      </c>
      <c r="H284" s="41"/>
      <c r="I284" s="41"/>
      <c r="J284" s="41"/>
      <c r="K284" s="41"/>
    </row>
    <row r="285" spans="1:11" ht="14.1" customHeight="1">
      <c r="A285" s="41"/>
      <c r="B285" s="41"/>
      <c r="C285" s="56" t="s">
        <v>362</v>
      </c>
      <c r="D285" s="57">
        <v>0</v>
      </c>
      <c r="E285" s="57">
        <v>0</v>
      </c>
      <c r="F285" s="57">
        <v>0</v>
      </c>
      <c r="G285" s="57">
        <v>0</v>
      </c>
      <c r="H285" s="41"/>
      <c r="I285" s="41"/>
      <c r="J285" s="41"/>
      <c r="K285" s="41"/>
    </row>
    <row r="286" spans="1:11" ht="14.1" customHeight="1">
      <c r="A286" s="41"/>
      <c r="B286" s="41"/>
      <c r="C286" s="56" t="s">
        <v>357</v>
      </c>
      <c r="D286" s="57">
        <v>0</v>
      </c>
      <c r="E286" s="57">
        <v>0</v>
      </c>
      <c r="F286" s="57">
        <v>0</v>
      </c>
      <c r="G286" s="57">
        <v>0</v>
      </c>
      <c r="H286" s="41"/>
      <c r="I286" s="41"/>
      <c r="J286" s="41"/>
      <c r="K286" s="41"/>
    </row>
    <row r="287" spans="1:11" ht="14.1" customHeight="1">
      <c r="A287" s="41"/>
      <c r="B287" s="41"/>
      <c r="C287" s="56" t="s">
        <v>361</v>
      </c>
      <c r="D287" s="57">
        <v>0</v>
      </c>
      <c r="E287" s="57">
        <v>0</v>
      </c>
      <c r="F287" s="57">
        <v>0</v>
      </c>
      <c r="G287" s="57">
        <v>0</v>
      </c>
      <c r="H287" s="41"/>
      <c r="I287" s="41"/>
      <c r="J287" s="41"/>
      <c r="K287" s="41"/>
    </row>
    <row r="288" spans="1:11" ht="14.1" customHeight="1">
      <c r="A288" s="41"/>
      <c r="B288" s="41"/>
      <c r="C288" s="56" t="s">
        <v>360</v>
      </c>
      <c r="D288" s="57">
        <v>0</v>
      </c>
      <c r="E288" s="57">
        <v>0</v>
      </c>
      <c r="F288" s="57">
        <v>0</v>
      </c>
      <c r="G288" s="57">
        <v>0</v>
      </c>
      <c r="H288" s="41"/>
      <c r="I288" s="41"/>
      <c r="J288" s="41"/>
      <c r="K288" s="41"/>
    </row>
    <row r="289" spans="1:11" ht="14.1" customHeight="1">
      <c r="A289" s="41"/>
      <c r="B289" s="41"/>
      <c r="C289" s="56" t="s">
        <v>357</v>
      </c>
      <c r="D289" s="57">
        <v>0</v>
      </c>
      <c r="E289" s="57">
        <v>0</v>
      </c>
      <c r="F289" s="57">
        <v>0</v>
      </c>
      <c r="G289" s="57">
        <v>0</v>
      </c>
      <c r="H289" s="41"/>
      <c r="I289" s="41"/>
      <c r="J289" s="41"/>
      <c r="K289" s="41"/>
    </row>
    <row r="290" spans="1:11" ht="14.1" customHeight="1">
      <c r="A290" s="41"/>
      <c r="B290" s="41"/>
      <c r="C290" s="56" t="s">
        <v>356</v>
      </c>
      <c r="D290" s="57">
        <v>0</v>
      </c>
      <c r="E290" s="57">
        <v>0</v>
      </c>
      <c r="F290" s="57">
        <v>0</v>
      </c>
      <c r="G290" s="57">
        <v>0</v>
      </c>
      <c r="H290" s="41"/>
      <c r="I290" s="41"/>
      <c r="J290" s="41"/>
      <c r="K290" s="41"/>
    </row>
    <row r="291" spans="1:11" ht="14.1" customHeight="1">
      <c r="A291" s="41"/>
      <c r="B291" s="41"/>
      <c r="C291" s="56" t="s">
        <v>355</v>
      </c>
      <c r="D291" s="57">
        <v>0</v>
      </c>
      <c r="E291" s="57">
        <v>0</v>
      </c>
      <c r="F291" s="57">
        <v>0</v>
      </c>
      <c r="G291" s="57">
        <v>0</v>
      </c>
      <c r="H291" s="41"/>
      <c r="I291" s="41"/>
      <c r="J291" s="41"/>
      <c r="K291" s="41"/>
    </row>
    <row r="292" spans="1:11" ht="14.1" customHeight="1">
      <c r="A292" s="41"/>
      <c r="B292" s="41"/>
      <c r="C292" s="56" t="s">
        <v>354</v>
      </c>
      <c r="D292" s="57">
        <v>0</v>
      </c>
      <c r="E292" s="57">
        <v>0</v>
      </c>
      <c r="F292" s="57">
        <v>0</v>
      </c>
      <c r="G292" s="57">
        <v>0</v>
      </c>
      <c r="H292" s="41"/>
      <c r="I292" s="41"/>
      <c r="J292" s="41"/>
      <c r="K292" s="41"/>
    </row>
    <row r="293" spans="1:11" ht="14.1" customHeight="1">
      <c r="A293" s="41"/>
      <c r="B293" s="41"/>
      <c r="C293" s="56" t="s">
        <v>353</v>
      </c>
      <c r="D293" s="57">
        <v>0</v>
      </c>
      <c r="E293" s="57">
        <v>0</v>
      </c>
      <c r="F293" s="57">
        <v>0</v>
      </c>
      <c r="G293" s="57">
        <v>0</v>
      </c>
      <c r="H293" s="41"/>
      <c r="I293" s="41"/>
      <c r="J293" s="41"/>
      <c r="K293" s="41"/>
    </row>
    <row r="294" spans="1:11" ht="14.1" customHeight="1">
      <c r="A294" s="41"/>
      <c r="B294" s="41"/>
      <c r="C294" s="56" t="s">
        <v>359</v>
      </c>
      <c r="D294" s="57">
        <v>0</v>
      </c>
      <c r="E294" s="57">
        <v>21315000</v>
      </c>
      <c r="F294" s="57">
        <v>29841000</v>
      </c>
      <c r="G294" s="57">
        <v>29841000</v>
      </c>
      <c r="H294" s="41"/>
      <c r="I294" s="41"/>
      <c r="J294" s="41"/>
      <c r="K294" s="41"/>
    </row>
    <row r="295" spans="1:11" ht="14.1" customHeight="1">
      <c r="A295" s="41"/>
      <c r="B295" s="41"/>
      <c r="C295" s="56" t="s">
        <v>357</v>
      </c>
      <c r="D295" s="57">
        <v>0</v>
      </c>
      <c r="E295" s="57">
        <v>21315000</v>
      </c>
      <c r="F295" s="57">
        <v>29841000</v>
      </c>
      <c r="G295" s="57">
        <v>29841000</v>
      </c>
      <c r="H295" s="41"/>
      <c r="I295" s="41"/>
      <c r="J295" s="41"/>
      <c r="K295" s="41"/>
    </row>
    <row r="296" spans="1:11" ht="14.1" customHeight="1">
      <c r="A296" s="41"/>
      <c r="B296" s="41"/>
      <c r="C296" s="56" t="s">
        <v>356</v>
      </c>
      <c r="D296" s="57">
        <v>0</v>
      </c>
      <c r="E296" s="57">
        <v>0</v>
      </c>
      <c r="F296" s="57">
        <v>0</v>
      </c>
      <c r="G296" s="57">
        <v>0</v>
      </c>
      <c r="H296" s="41"/>
      <c r="I296" s="41"/>
      <c r="J296" s="41"/>
      <c r="K296" s="41"/>
    </row>
    <row r="297" spans="1:11" ht="14.1" customHeight="1">
      <c r="A297" s="41"/>
      <c r="B297" s="41"/>
      <c r="C297" s="56" t="s">
        <v>355</v>
      </c>
      <c r="D297" s="57">
        <v>0</v>
      </c>
      <c r="E297" s="57">
        <v>0</v>
      </c>
      <c r="F297" s="57">
        <v>0</v>
      </c>
      <c r="G297" s="57">
        <v>0</v>
      </c>
      <c r="H297" s="41"/>
      <c r="I297" s="41"/>
      <c r="J297" s="41"/>
      <c r="K297" s="41"/>
    </row>
    <row r="298" spans="1:11" ht="14.1" customHeight="1">
      <c r="A298" s="41"/>
      <c r="B298" s="41"/>
      <c r="C298" s="56" t="s">
        <v>354</v>
      </c>
      <c r="D298" s="57">
        <v>0</v>
      </c>
      <c r="E298" s="57">
        <v>0</v>
      </c>
      <c r="F298" s="57">
        <v>0</v>
      </c>
      <c r="G298" s="57">
        <v>0</v>
      </c>
      <c r="H298" s="41"/>
      <c r="I298" s="41"/>
      <c r="J298" s="41"/>
      <c r="K298" s="41"/>
    </row>
    <row r="299" spans="1:11" ht="14.1" customHeight="1">
      <c r="A299" s="41"/>
      <c r="B299" s="41"/>
      <c r="C299" s="56" t="s">
        <v>353</v>
      </c>
      <c r="D299" s="57">
        <v>0</v>
      </c>
      <c r="E299" s="57">
        <v>0</v>
      </c>
      <c r="F299" s="57">
        <v>0</v>
      </c>
      <c r="G299" s="57">
        <v>0</v>
      </c>
      <c r="H299" s="41"/>
      <c r="I299" s="41"/>
      <c r="J299" s="41"/>
      <c r="K299" s="41"/>
    </row>
    <row r="300" spans="1:11" ht="14.1" customHeight="1">
      <c r="A300" s="41"/>
      <c r="B300" s="41"/>
      <c r="C300" s="56" t="s">
        <v>358</v>
      </c>
      <c r="D300" s="57">
        <v>0</v>
      </c>
      <c r="E300" s="57">
        <v>0</v>
      </c>
      <c r="F300" s="57">
        <v>0</v>
      </c>
      <c r="G300" s="57">
        <v>0</v>
      </c>
      <c r="H300" s="41"/>
      <c r="I300" s="41"/>
      <c r="J300" s="41"/>
      <c r="K300" s="41"/>
    </row>
    <row r="301" spans="1:11" ht="14.1" customHeight="1">
      <c r="A301" s="41"/>
      <c r="B301" s="41"/>
      <c r="C301" s="56" t="s">
        <v>357</v>
      </c>
      <c r="D301" s="57">
        <v>0</v>
      </c>
      <c r="E301" s="57">
        <v>0</v>
      </c>
      <c r="F301" s="57">
        <v>0</v>
      </c>
      <c r="G301" s="57">
        <v>0</v>
      </c>
      <c r="H301" s="41"/>
      <c r="I301" s="41"/>
      <c r="J301" s="41"/>
      <c r="K301" s="41"/>
    </row>
    <row r="302" spans="1:11" ht="14.1" customHeight="1">
      <c r="A302" s="41"/>
      <c r="B302" s="41"/>
      <c r="C302" s="56" t="s">
        <v>356</v>
      </c>
      <c r="D302" s="57">
        <v>0</v>
      </c>
      <c r="E302" s="57">
        <v>0</v>
      </c>
      <c r="F302" s="57">
        <v>0</v>
      </c>
      <c r="G302" s="57">
        <v>0</v>
      </c>
      <c r="H302" s="41"/>
      <c r="I302" s="41"/>
      <c r="J302" s="41"/>
      <c r="K302" s="41"/>
    </row>
    <row r="303" spans="1:11" ht="14.1" customHeight="1">
      <c r="A303" s="41"/>
      <c r="B303" s="41"/>
      <c r="C303" s="56" t="s">
        <v>355</v>
      </c>
      <c r="D303" s="57">
        <v>0</v>
      </c>
      <c r="E303" s="57">
        <v>0</v>
      </c>
      <c r="F303" s="57">
        <v>0</v>
      </c>
      <c r="G303" s="57">
        <v>0</v>
      </c>
      <c r="H303" s="41"/>
      <c r="I303" s="41"/>
      <c r="J303" s="41"/>
      <c r="K303" s="41"/>
    </row>
    <row r="304" spans="1:11" ht="14.1" customHeight="1">
      <c r="A304" s="41"/>
      <c r="B304" s="41"/>
      <c r="C304" s="56" t="s">
        <v>354</v>
      </c>
      <c r="D304" s="57">
        <v>0</v>
      </c>
      <c r="E304" s="57">
        <v>0</v>
      </c>
      <c r="F304" s="57">
        <v>0</v>
      </c>
      <c r="G304" s="57">
        <v>0</v>
      </c>
      <c r="H304" s="41"/>
      <c r="I304" s="41"/>
      <c r="J304" s="41"/>
      <c r="K304" s="41"/>
    </row>
    <row r="305" spans="1:11" ht="14.1" customHeight="1">
      <c r="A305" s="41"/>
      <c r="B305" s="41"/>
      <c r="C305" s="56" t="s">
        <v>353</v>
      </c>
      <c r="D305" s="57">
        <v>0</v>
      </c>
      <c r="E305" s="57">
        <v>0</v>
      </c>
      <c r="F305" s="57">
        <v>0</v>
      </c>
      <c r="G305" s="57">
        <v>0</v>
      </c>
      <c r="H305" s="41"/>
      <c r="I305" s="41"/>
      <c r="J305" s="41"/>
      <c r="K305" s="41"/>
    </row>
    <row r="306" spans="1:11" ht="14.1" customHeight="1">
      <c r="A306" s="41"/>
      <c r="B306" s="41"/>
      <c r="C306" s="56" t="s">
        <v>352</v>
      </c>
      <c r="D306" s="57">
        <v>0</v>
      </c>
      <c r="E306" s="57">
        <v>0</v>
      </c>
      <c r="F306" s="57">
        <v>0</v>
      </c>
      <c r="G306" s="57">
        <v>0</v>
      </c>
      <c r="H306" s="41"/>
      <c r="I306" s="41"/>
      <c r="J306" s="41"/>
      <c r="K306" s="41"/>
    </row>
    <row r="307" spans="1:11" ht="14.1" customHeight="1">
      <c r="A307" s="41"/>
      <c r="B307" s="41"/>
      <c r="C307" s="56" t="s">
        <v>351</v>
      </c>
      <c r="D307" s="57">
        <v>0</v>
      </c>
      <c r="E307" s="57">
        <v>0</v>
      </c>
      <c r="F307" s="57">
        <v>0</v>
      </c>
      <c r="G307" s="57">
        <v>0</v>
      </c>
      <c r="H307" s="41"/>
      <c r="I307" s="41"/>
      <c r="J307" s="41"/>
      <c r="K307" s="41"/>
    </row>
    <row r="308" spans="1:11" ht="14.1" customHeight="1">
      <c r="A308" s="41"/>
      <c r="B308" s="41"/>
      <c r="C308" s="58" t="s">
        <v>145</v>
      </c>
      <c r="D308" s="57">
        <v>0</v>
      </c>
      <c r="E308" s="57">
        <v>21315000</v>
      </c>
      <c r="F308" s="57">
        <v>29841000</v>
      </c>
      <c r="G308" s="57">
        <v>29841000</v>
      </c>
      <c r="H308" s="41"/>
      <c r="I308" s="41"/>
      <c r="J308" s="41"/>
      <c r="K308" s="41"/>
    </row>
    <row r="309" spans="1:11" ht="14.1" customHeight="1">
      <c r="A309" s="41"/>
      <c r="B309" s="41"/>
      <c r="C309" s="49" t="s">
        <v>3199</v>
      </c>
      <c r="D309" s="1332" t="s">
        <v>1216</v>
      </c>
      <c r="E309" s="1333"/>
      <c r="F309" s="1333"/>
      <c r="G309" s="1333"/>
      <c r="H309" s="41"/>
      <c r="I309" s="41"/>
      <c r="J309" s="41"/>
      <c r="K309" s="41"/>
    </row>
    <row r="310" spans="1:11" ht="14.1" customHeight="1">
      <c r="A310" s="41"/>
      <c r="B310" s="41"/>
      <c r="C310" s="50" t="s">
        <v>382</v>
      </c>
      <c r="D310" s="1334" t="s">
        <v>3200</v>
      </c>
      <c r="E310" s="1335"/>
      <c r="F310" s="1335"/>
      <c r="G310" s="1335"/>
      <c r="H310" s="41"/>
      <c r="I310" s="41"/>
      <c r="J310" s="41"/>
      <c r="K310" s="41"/>
    </row>
    <row r="311" spans="1:11" ht="14.1" customHeight="1">
      <c r="A311" s="41"/>
      <c r="B311" s="41"/>
      <c r="C311" s="51" t="s">
        <v>380</v>
      </c>
      <c r="D311" s="1336" t="s">
        <v>3201</v>
      </c>
      <c r="E311" s="1337"/>
      <c r="F311" s="1337"/>
      <c r="G311" s="1337"/>
      <c r="H311" s="41"/>
      <c r="I311" s="41"/>
      <c r="J311" s="41"/>
      <c r="K311" s="41"/>
    </row>
    <row r="312" spans="1:11" ht="14.1" customHeight="1">
      <c r="A312" s="41"/>
      <c r="B312" s="41"/>
      <c r="C312" s="51" t="s">
        <v>15</v>
      </c>
      <c r="D312" s="1336" t="s">
        <v>3202</v>
      </c>
      <c r="E312" s="1337"/>
      <c r="F312" s="1337"/>
      <c r="G312" s="1337"/>
      <c r="H312" s="41"/>
      <c r="I312" s="41"/>
      <c r="J312" s="41"/>
      <c r="K312" s="41"/>
    </row>
    <row r="313" spans="1:11" ht="15" customHeight="1">
      <c r="A313" s="41"/>
      <c r="B313" s="41"/>
      <c r="C313" s="52"/>
      <c r="D313" s="53">
        <v>2022</v>
      </c>
      <c r="E313" s="53">
        <v>2023</v>
      </c>
      <c r="F313" s="53">
        <v>2024</v>
      </c>
      <c r="G313" s="53">
        <v>2025</v>
      </c>
      <c r="H313" s="41"/>
      <c r="I313" s="41"/>
      <c r="J313" s="41"/>
      <c r="K313" s="41"/>
    </row>
    <row r="314" spans="1:11" ht="15" customHeight="1">
      <c r="A314" s="41"/>
      <c r="B314" s="41"/>
      <c r="C314" s="54"/>
      <c r="D314" s="55" t="s">
        <v>7</v>
      </c>
      <c r="E314" s="55" t="s">
        <v>8</v>
      </c>
      <c r="F314" s="55" t="s">
        <v>8</v>
      </c>
      <c r="G314" s="55" t="s">
        <v>8</v>
      </c>
      <c r="H314" s="41"/>
      <c r="I314" s="41"/>
      <c r="J314" s="41"/>
      <c r="K314" s="41"/>
    </row>
    <row r="315" spans="1:11" ht="14.1" customHeight="1">
      <c r="A315" s="41"/>
      <c r="B315" s="41"/>
      <c r="C315" s="44" t="s">
        <v>16</v>
      </c>
      <c r="D315" s="48" t="s">
        <v>372</v>
      </c>
      <c r="E315" s="48" t="s">
        <v>3203</v>
      </c>
      <c r="F315" s="48" t="s">
        <v>372</v>
      </c>
      <c r="G315" s="48" t="s">
        <v>372</v>
      </c>
      <c r="H315" s="41"/>
      <c r="I315" s="41"/>
      <c r="J315" s="41"/>
      <c r="K315" s="41"/>
    </row>
    <row r="316" spans="1:11" ht="14.1" customHeight="1">
      <c r="A316" s="41"/>
      <c r="B316" s="41"/>
      <c r="C316" s="44" t="s">
        <v>481</v>
      </c>
      <c r="D316" s="48" t="s">
        <v>372</v>
      </c>
      <c r="E316" s="48" t="s">
        <v>1552</v>
      </c>
      <c r="F316" s="48" t="s">
        <v>372</v>
      </c>
      <c r="G316" s="48" t="s">
        <v>372</v>
      </c>
      <c r="H316" s="41"/>
      <c r="I316" s="41"/>
      <c r="J316" s="41"/>
      <c r="K316" s="41"/>
    </row>
    <row r="317" spans="1:11" ht="14.1" customHeight="1">
      <c r="A317" s="41"/>
      <c r="B317" s="41"/>
      <c r="C317" s="44" t="s">
        <v>480</v>
      </c>
      <c r="D317" s="48" t="s">
        <v>372</v>
      </c>
      <c r="E317" s="48" t="s">
        <v>3204</v>
      </c>
      <c r="F317" s="48" t="s">
        <v>372</v>
      </c>
      <c r="G317" s="48" t="s">
        <v>372</v>
      </c>
      <c r="H317" s="41"/>
      <c r="I317" s="41"/>
      <c r="J317" s="41"/>
      <c r="K317" s="41"/>
    </row>
    <row r="318" spans="1:11" ht="14.1" customHeight="1">
      <c r="A318" s="41"/>
      <c r="B318" s="41"/>
      <c r="C318" s="44" t="s">
        <v>375</v>
      </c>
      <c r="D318" s="48" t="s">
        <v>348</v>
      </c>
      <c r="E318" s="48" t="s">
        <v>348</v>
      </c>
      <c r="F318" s="48" t="s">
        <v>434</v>
      </c>
      <c r="G318" s="48" t="s">
        <v>348</v>
      </c>
      <c r="H318" s="41"/>
      <c r="I318" s="41"/>
      <c r="J318" s="41"/>
      <c r="K318" s="41"/>
    </row>
    <row r="319" spans="1:11" ht="14.1" customHeight="1">
      <c r="A319" s="41"/>
      <c r="B319" s="41"/>
      <c r="C319" s="44" t="s">
        <v>374</v>
      </c>
      <c r="D319" s="48" t="s">
        <v>348</v>
      </c>
      <c r="E319" s="48" t="s">
        <v>348</v>
      </c>
      <c r="F319" s="48" t="s">
        <v>434</v>
      </c>
      <c r="G319" s="48" t="s">
        <v>348</v>
      </c>
      <c r="H319" s="41"/>
      <c r="I319" s="41"/>
      <c r="J319" s="41"/>
      <c r="K319" s="41"/>
    </row>
    <row r="320" spans="1:11" ht="14.1" customHeight="1">
      <c r="A320" s="41"/>
      <c r="B320" s="41"/>
      <c r="C320" s="44" t="s">
        <v>22</v>
      </c>
      <c r="D320" s="48" t="s">
        <v>348</v>
      </c>
      <c r="E320" s="48" t="s">
        <v>348</v>
      </c>
      <c r="F320" s="48" t="s">
        <v>434</v>
      </c>
      <c r="G320" s="48" t="s">
        <v>348</v>
      </c>
      <c r="H320" s="41"/>
      <c r="I320" s="41"/>
      <c r="J320" s="41"/>
      <c r="K320" s="41"/>
    </row>
    <row r="321" spans="1:11" ht="14.1" customHeight="1">
      <c r="A321" s="41"/>
      <c r="B321" s="41"/>
      <c r="C321" s="1338" t="s">
        <v>371</v>
      </c>
      <c r="D321" s="1339"/>
      <c r="E321" s="1339"/>
      <c r="F321" s="1339"/>
      <c r="G321" s="1339"/>
      <c r="H321" s="41"/>
      <c r="I321" s="41"/>
      <c r="J321" s="41"/>
      <c r="K321" s="41"/>
    </row>
    <row r="322" spans="1:11" ht="14.1" customHeight="1">
      <c r="A322" s="41"/>
      <c r="B322" s="41"/>
      <c r="C322" s="52"/>
      <c r="D322" s="53">
        <v>2022</v>
      </c>
      <c r="E322" s="53">
        <v>2023</v>
      </c>
      <c r="F322" s="53">
        <v>2024</v>
      </c>
      <c r="G322" s="53">
        <v>2025</v>
      </c>
      <c r="H322" s="41"/>
      <c r="I322" s="41"/>
      <c r="J322" s="41"/>
      <c r="K322" s="41"/>
    </row>
    <row r="323" spans="1:11" ht="14.1" customHeight="1">
      <c r="A323" s="41"/>
      <c r="B323" s="41"/>
      <c r="C323" s="54"/>
      <c r="D323" s="55" t="s">
        <v>7</v>
      </c>
      <c r="E323" s="55" t="s">
        <v>8</v>
      </c>
      <c r="F323" s="55" t="s">
        <v>8</v>
      </c>
      <c r="G323" s="55" t="s">
        <v>8</v>
      </c>
      <c r="H323" s="41"/>
      <c r="I323" s="41"/>
      <c r="J323" s="41"/>
      <c r="K323" s="41"/>
    </row>
    <row r="324" spans="1:11" ht="14.1" customHeight="1">
      <c r="A324" s="41"/>
      <c r="B324" s="41"/>
      <c r="C324" s="56" t="s">
        <v>368</v>
      </c>
      <c r="D324" s="57">
        <v>0</v>
      </c>
      <c r="E324" s="57">
        <v>0</v>
      </c>
      <c r="F324" s="57">
        <v>0</v>
      </c>
      <c r="G324" s="57">
        <v>0</v>
      </c>
      <c r="H324" s="41"/>
      <c r="I324" s="41"/>
      <c r="J324" s="41"/>
      <c r="K324" s="41"/>
    </row>
    <row r="325" spans="1:11" ht="14.1" customHeight="1">
      <c r="A325" s="41"/>
      <c r="B325" s="41"/>
      <c r="C325" s="56" t="s">
        <v>357</v>
      </c>
      <c r="D325" s="57">
        <v>0</v>
      </c>
      <c r="E325" s="57">
        <v>0</v>
      </c>
      <c r="F325" s="57">
        <v>0</v>
      </c>
      <c r="G325" s="57">
        <v>0</v>
      </c>
      <c r="H325" s="41"/>
      <c r="I325" s="41"/>
      <c r="J325" s="41"/>
      <c r="K325" s="41"/>
    </row>
    <row r="326" spans="1:11" ht="14.1" customHeight="1">
      <c r="A326" s="41"/>
      <c r="B326" s="41"/>
      <c r="C326" s="56" t="s">
        <v>361</v>
      </c>
      <c r="D326" s="57">
        <v>0</v>
      </c>
      <c r="E326" s="57">
        <v>0</v>
      </c>
      <c r="F326" s="57">
        <v>0</v>
      </c>
      <c r="G326" s="57">
        <v>0</v>
      </c>
      <c r="H326" s="41"/>
      <c r="I326" s="41"/>
      <c r="J326" s="41"/>
      <c r="K326" s="41"/>
    </row>
    <row r="327" spans="1:11" ht="14.1" customHeight="1">
      <c r="A327" s="41"/>
      <c r="B327" s="41"/>
      <c r="C327" s="56" t="s">
        <v>367</v>
      </c>
      <c r="D327" s="57">
        <v>0</v>
      </c>
      <c r="E327" s="57">
        <v>0</v>
      </c>
      <c r="F327" s="57">
        <v>0</v>
      </c>
      <c r="G327" s="57">
        <v>0</v>
      </c>
      <c r="H327" s="41"/>
      <c r="I327" s="41"/>
      <c r="J327" s="41"/>
      <c r="K327" s="41"/>
    </row>
    <row r="328" spans="1:11" ht="14.1" customHeight="1">
      <c r="A328" s="41"/>
      <c r="B328" s="41"/>
      <c r="C328" s="56" t="s">
        <v>357</v>
      </c>
      <c r="D328" s="57">
        <v>0</v>
      </c>
      <c r="E328" s="57">
        <v>0</v>
      </c>
      <c r="F328" s="57">
        <v>0</v>
      </c>
      <c r="G328" s="57">
        <v>0</v>
      </c>
      <c r="H328" s="41"/>
      <c r="I328" s="41"/>
      <c r="J328" s="41"/>
      <c r="K328" s="41"/>
    </row>
    <row r="329" spans="1:11" ht="14.1" customHeight="1">
      <c r="A329" s="41"/>
      <c r="B329" s="41"/>
      <c r="C329" s="56" t="s">
        <v>361</v>
      </c>
      <c r="D329" s="57">
        <v>0</v>
      </c>
      <c r="E329" s="57">
        <v>0</v>
      </c>
      <c r="F329" s="57">
        <v>0</v>
      </c>
      <c r="G329" s="57">
        <v>0</v>
      </c>
      <c r="H329" s="41"/>
      <c r="I329" s="41"/>
      <c r="J329" s="41"/>
      <c r="K329" s="41"/>
    </row>
    <row r="330" spans="1:11" ht="14.1" customHeight="1">
      <c r="A330" s="41"/>
      <c r="B330" s="41"/>
      <c r="C330" s="56" t="s">
        <v>366</v>
      </c>
      <c r="D330" s="57">
        <v>0</v>
      </c>
      <c r="E330" s="57">
        <v>0</v>
      </c>
      <c r="F330" s="57">
        <v>0</v>
      </c>
      <c r="G330" s="57">
        <v>0</v>
      </c>
      <c r="H330" s="41"/>
      <c r="I330" s="41"/>
      <c r="J330" s="41"/>
      <c r="K330" s="41"/>
    </row>
    <row r="331" spans="1:11" ht="14.1" customHeight="1">
      <c r="A331" s="41"/>
      <c r="B331" s="41"/>
      <c r="C331" s="56" t="s">
        <v>357</v>
      </c>
      <c r="D331" s="57">
        <v>0</v>
      </c>
      <c r="E331" s="57">
        <v>0</v>
      </c>
      <c r="F331" s="57">
        <v>0</v>
      </c>
      <c r="G331" s="57">
        <v>0</v>
      </c>
      <c r="H331" s="41"/>
      <c r="I331" s="41"/>
      <c r="J331" s="41"/>
      <c r="K331" s="41"/>
    </row>
    <row r="332" spans="1:11" ht="14.1" customHeight="1">
      <c r="A332" s="41"/>
      <c r="B332" s="41"/>
      <c r="C332" s="56" t="s">
        <v>361</v>
      </c>
      <c r="D332" s="57">
        <v>0</v>
      </c>
      <c r="E332" s="57">
        <v>0</v>
      </c>
      <c r="F332" s="57">
        <v>0</v>
      </c>
      <c r="G332" s="57">
        <v>0</v>
      </c>
      <c r="H332" s="41"/>
      <c r="I332" s="41"/>
      <c r="J332" s="41"/>
      <c r="K332" s="41"/>
    </row>
    <row r="333" spans="1:11" ht="14.1" customHeight="1">
      <c r="A333" s="41"/>
      <c r="B333" s="41"/>
      <c r="C333" s="56" t="s">
        <v>365</v>
      </c>
      <c r="D333" s="57">
        <v>0</v>
      </c>
      <c r="E333" s="57">
        <v>0</v>
      </c>
      <c r="F333" s="57">
        <v>0</v>
      </c>
      <c r="G333" s="57">
        <v>0</v>
      </c>
      <c r="H333" s="41"/>
      <c r="I333" s="41"/>
      <c r="J333" s="41"/>
      <c r="K333" s="41"/>
    </row>
    <row r="334" spans="1:11" ht="14.1" customHeight="1">
      <c r="A334" s="41"/>
      <c r="B334" s="41"/>
      <c r="C334" s="56" t="s">
        <v>357</v>
      </c>
      <c r="D334" s="57">
        <v>0</v>
      </c>
      <c r="E334" s="57">
        <v>0</v>
      </c>
      <c r="F334" s="57">
        <v>0</v>
      </c>
      <c r="G334" s="57">
        <v>0</v>
      </c>
      <c r="H334" s="41"/>
      <c r="I334" s="41"/>
      <c r="J334" s="41"/>
      <c r="K334" s="41"/>
    </row>
    <row r="335" spans="1:11" ht="14.1" customHeight="1">
      <c r="A335" s="41"/>
      <c r="B335" s="41"/>
      <c r="C335" s="56" t="s">
        <v>361</v>
      </c>
      <c r="D335" s="57">
        <v>0</v>
      </c>
      <c r="E335" s="57">
        <v>0</v>
      </c>
      <c r="F335" s="57">
        <v>0</v>
      </c>
      <c r="G335" s="57">
        <v>0</v>
      </c>
      <c r="H335" s="41"/>
      <c r="I335" s="41"/>
      <c r="J335" s="41"/>
      <c r="K335" s="41"/>
    </row>
    <row r="336" spans="1:11" ht="14.1" customHeight="1">
      <c r="A336" s="41"/>
      <c r="B336" s="41"/>
      <c r="C336" s="56" t="s">
        <v>370</v>
      </c>
      <c r="D336" s="57">
        <v>0</v>
      </c>
      <c r="E336" s="57">
        <v>0</v>
      </c>
      <c r="F336" s="57">
        <v>0</v>
      </c>
      <c r="G336" s="57">
        <v>0</v>
      </c>
      <c r="H336" s="41"/>
      <c r="I336" s="41"/>
      <c r="J336" s="41"/>
      <c r="K336" s="41"/>
    </row>
    <row r="337" spans="1:11" ht="14.1" customHeight="1">
      <c r="A337" s="41"/>
      <c r="B337" s="41"/>
      <c r="C337" s="56" t="s">
        <v>357</v>
      </c>
      <c r="D337" s="57">
        <v>0</v>
      </c>
      <c r="E337" s="57">
        <v>0</v>
      </c>
      <c r="F337" s="57">
        <v>0</v>
      </c>
      <c r="G337" s="57">
        <v>0</v>
      </c>
      <c r="H337" s="41"/>
      <c r="I337" s="41"/>
      <c r="J337" s="41"/>
      <c r="K337" s="41"/>
    </row>
    <row r="338" spans="1:11" ht="14.1" customHeight="1">
      <c r="A338" s="41"/>
      <c r="B338" s="41"/>
      <c r="C338" s="56" t="s">
        <v>361</v>
      </c>
      <c r="D338" s="57">
        <v>0</v>
      </c>
      <c r="E338" s="57">
        <v>0</v>
      </c>
      <c r="F338" s="57">
        <v>0</v>
      </c>
      <c r="G338" s="57">
        <v>0</v>
      </c>
      <c r="H338" s="41"/>
      <c r="I338" s="41"/>
      <c r="J338" s="41"/>
      <c r="K338" s="41"/>
    </row>
    <row r="339" spans="1:11" ht="14.1" customHeight="1">
      <c r="A339" s="41"/>
      <c r="B339" s="41"/>
      <c r="C339" s="56" t="s">
        <v>363</v>
      </c>
      <c r="D339" s="57">
        <v>0</v>
      </c>
      <c r="E339" s="57">
        <v>0</v>
      </c>
      <c r="F339" s="57">
        <v>0</v>
      </c>
      <c r="G339" s="57">
        <v>0</v>
      </c>
      <c r="H339" s="41"/>
      <c r="I339" s="41"/>
      <c r="J339" s="41"/>
      <c r="K339" s="41"/>
    </row>
    <row r="340" spans="1:11" ht="14.1" customHeight="1">
      <c r="A340" s="41"/>
      <c r="B340" s="41"/>
      <c r="C340" s="56" t="s">
        <v>357</v>
      </c>
      <c r="D340" s="57">
        <v>0</v>
      </c>
      <c r="E340" s="57">
        <v>0</v>
      </c>
      <c r="F340" s="57">
        <v>0</v>
      </c>
      <c r="G340" s="57">
        <v>0</v>
      </c>
      <c r="H340" s="41"/>
      <c r="I340" s="41"/>
      <c r="J340" s="41"/>
      <c r="K340" s="41"/>
    </row>
    <row r="341" spans="1:11" ht="14.1" customHeight="1">
      <c r="A341" s="41"/>
      <c r="B341" s="41"/>
      <c r="C341" s="56" t="s">
        <v>361</v>
      </c>
      <c r="D341" s="57">
        <v>0</v>
      </c>
      <c r="E341" s="57">
        <v>0</v>
      </c>
      <c r="F341" s="57">
        <v>0</v>
      </c>
      <c r="G341" s="57">
        <v>0</v>
      </c>
      <c r="H341" s="41"/>
      <c r="I341" s="41"/>
      <c r="J341" s="41"/>
      <c r="K341" s="41"/>
    </row>
    <row r="342" spans="1:11" ht="14.1" customHeight="1">
      <c r="A342" s="41"/>
      <c r="B342" s="41"/>
      <c r="C342" s="56" t="s">
        <v>362</v>
      </c>
      <c r="D342" s="57">
        <v>0</v>
      </c>
      <c r="E342" s="57">
        <v>0</v>
      </c>
      <c r="F342" s="57">
        <v>0</v>
      </c>
      <c r="G342" s="57">
        <v>0</v>
      </c>
      <c r="H342" s="41"/>
      <c r="I342" s="41"/>
      <c r="J342" s="41"/>
      <c r="K342" s="41"/>
    </row>
    <row r="343" spans="1:11" ht="14.1" customHeight="1">
      <c r="A343" s="41"/>
      <c r="B343" s="41"/>
      <c r="C343" s="56" t="s">
        <v>357</v>
      </c>
      <c r="D343" s="57">
        <v>0</v>
      </c>
      <c r="E343" s="57">
        <v>0</v>
      </c>
      <c r="F343" s="57">
        <v>0</v>
      </c>
      <c r="G343" s="57">
        <v>0</v>
      </c>
      <c r="H343" s="41"/>
      <c r="I343" s="41"/>
      <c r="J343" s="41"/>
      <c r="K343" s="41"/>
    </row>
    <row r="344" spans="1:11" ht="14.1" customHeight="1">
      <c r="A344" s="41"/>
      <c r="B344" s="41"/>
      <c r="C344" s="56" t="s">
        <v>361</v>
      </c>
      <c r="D344" s="57">
        <v>0</v>
      </c>
      <c r="E344" s="57">
        <v>0</v>
      </c>
      <c r="F344" s="57">
        <v>0</v>
      </c>
      <c r="G344" s="57">
        <v>0</v>
      </c>
      <c r="H344" s="41"/>
      <c r="I344" s="41"/>
      <c r="J344" s="41"/>
      <c r="K344" s="41"/>
    </row>
    <row r="345" spans="1:11" ht="14.1" customHeight="1">
      <c r="A345" s="41"/>
      <c r="B345" s="41"/>
      <c r="C345" s="56" t="s">
        <v>360</v>
      </c>
      <c r="D345" s="57">
        <v>0</v>
      </c>
      <c r="E345" s="57">
        <v>0</v>
      </c>
      <c r="F345" s="57">
        <v>0</v>
      </c>
      <c r="G345" s="57">
        <v>0</v>
      </c>
      <c r="H345" s="41"/>
      <c r="I345" s="41"/>
      <c r="J345" s="41"/>
      <c r="K345" s="41"/>
    </row>
    <row r="346" spans="1:11" ht="14.1" customHeight="1">
      <c r="A346" s="41"/>
      <c r="B346" s="41"/>
      <c r="C346" s="56" t="s">
        <v>357</v>
      </c>
      <c r="D346" s="57">
        <v>0</v>
      </c>
      <c r="E346" s="57">
        <v>0</v>
      </c>
      <c r="F346" s="57">
        <v>0</v>
      </c>
      <c r="G346" s="57">
        <v>0</v>
      </c>
      <c r="H346" s="41"/>
      <c r="I346" s="41"/>
      <c r="J346" s="41"/>
      <c r="K346" s="41"/>
    </row>
    <row r="347" spans="1:11" ht="14.1" customHeight="1">
      <c r="A347" s="41"/>
      <c r="B347" s="41"/>
      <c r="C347" s="56" t="s">
        <v>356</v>
      </c>
      <c r="D347" s="57">
        <v>0</v>
      </c>
      <c r="E347" s="57">
        <v>0</v>
      </c>
      <c r="F347" s="57">
        <v>0</v>
      </c>
      <c r="G347" s="57">
        <v>0</v>
      </c>
      <c r="H347" s="41"/>
      <c r="I347" s="41"/>
      <c r="J347" s="41"/>
      <c r="K347" s="41"/>
    </row>
    <row r="348" spans="1:11" ht="14.1" customHeight="1">
      <c r="A348" s="41"/>
      <c r="B348" s="41"/>
      <c r="C348" s="56" t="s">
        <v>355</v>
      </c>
      <c r="D348" s="57">
        <v>0</v>
      </c>
      <c r="E348" s="57">
        <v>0</v>
      </c>
      <c r="F348" s="57">
        <v>0</v>
      </c>
      <c r="G348" s="57">
        <v>0</v>
      </c>
      <c r="H348" s="41"/>
      <c r="I348" s="41"/>
      <c r="J348" s="41"/>
      <c r="K348" s="41"/>
    </row>
    <row r="349" spans="1:11" ht="14.1" customHeight="1">
      <c r="A349" s="41"/>
      <c r="B349" s="41"/>
      <c r="C349" s="56" t="s">
        <v>354</v>
      </c>
      <c r="D349" s="57">
        <v>0</v>
      </c>
      <c r="E349" s="57">
        <v>0</v>
      </c>
      <c r="F349" s="57">
        <v>0</v>
      </c>
      <c r="G349" s="57">
        <v>0</v>
      </c>
      <c r="H349" s="41"/>
      <c r="I349" s="41"/>
      <c r="J349" s="41"/>
      <c r="K349" s="41"/>
    </row>
    <row r="350" spans="1:11" ht="14.1" customHeight="1">
      <c r="A350" s="41"/>
      <c r="B350" s="41"/>
      <c r="C350" s="56" t="s">
        <v>353</v>
      </c>
      <c r="D350" s="57">
        <v>0</v>
      </c>
      <c r="E350" s="57">
        <v>0</v>
      </c>
      <c r="F350" s="57">
        <v>0</v>
      </c>
      <c r="G350" s="57">
        <v>0</v>
      </c>
      <c r="H350" s="41"/>
      <c r="I350" s="41"/>
      <c r="J350" s="41"/>
      <c r="K350" s="41"/>
    </row>
    <row r="351" spans="1:11" ht="14.1" customHeight="1">
      <c r="A351" s="41"/>
      <c r="B351" s="41"/>
      <c r="C351" s="56" t="s">
        <v>359</v>
      </c>
      <c r="D351" s="57">
        <v>0</v>
      </c>
      <c r="E351" s="57">
        <v>8500000</v>
      </c>
      <c r="F351" s="57">
        <v>0</v>
      </c>
      <c r="G351" s="57">
        <v>0</v>
      </c>
      <c r="H351" s="41"/>
      <c r="I351" s="41"/>
      <c r="J351" s="41"/>
      <c r="K351" s="41"/>
    </row>
    <row r="352" spans="1:11" ht="14.1" customHeight="1">
      <c r="A352" s="41"/>
      <c r="B352" s="41"/>
      <c r="C352" s="56" t="s">
        <v>357</v>
      </c>
      <c r="D352" s="57">
        <v>0</v>
      </c>
      <c r="E352" s="57">
        <v>8500000</v>
      </c>
      <c r="F352" s="57">
        <v>0</v>
      </c>
      <c r="G352" s="57">
        <v>0</v>
      </c>
      <c r="H352" s="41"/>
      <c r="I352" s="41"/>
      <c r="J352" s="41"/>
      <c r="K352" s="41"/>
    </row>
    <row r="353" spans="1:11" ht="14.1" customHeight="1">
      <c r="A353" s="41"/>
      <c r="B353" s="41"/>
      <c r="C353" s="56" t="s">
        <v>356</v>
      </c>
      <c r="D353" s="57">
        <v>0</v>
      </c>
      <c r="E353" s="57">
        <v>0</v>
      </c>
      <c r="F353" s="57">
        <v>0</v>
      </c>
      <c r="G353" s="57">
        <v>0</v>
      </c>
      <c r="H353" s="41"/>
      <c r="I353" s="41"/>
      <c r="J353" s="41"/>
      <c r="K353" s="41"/>
    </row>
    <row r="354" spans="1:11" ht="14.1" customHeight="1">
      <c r="A354" s="41"/>
      <c r="B354" s="41"/>
      <c r="C354" s="56" t="s">
        <v>355</v>
      </c>
      <c r="D354" s="57">
        <v>0</v>
      </c>
      <c r="E354" s="57">
        <v>0</v>
      </c>
      <c r="F354" s="57">
        <v>0</v>
      </c>
      <c r="G354" s="57">
        <v>0</v>
      </c>
      <c r="H354" s="41"/>
      <c r="I354" s="41"/>
      <c r="J354" s="41"/>
      <c r="K354" s="41"/>
    </row>
    <row r="355" spans="1:11" ht="14.1" customHeight="1">
      <c r="A355" s="41"/>
      <c r="B355" s="41"/>
      <c r="C355" s="56" t="s">
        <v>354</v>
      </c>
      <c r="D355" s="57">
        <v>0</v>
      </c>
      <c r="E355" s="57">
        <v>0</v>
      </c>
      <c r="F355" s="57">
        <v>0</v>
      </c>
      <c r="G355" s="57">
        <v>0</v>
      </c>
      <c r="H355" s="41"/>
      <c r="I355" s="41"/>
      <c r="J355" s="41"/>
      <c r="K355" s="41"/>
    </row>
    <row r="356" spans="1:11" ht="14.1" customHeight="1">
      <c r="A356" s="41"/>
      <c r="B356" s="41"/>
      <c r="C356" s="56" t="s">
        <v>353</v>
      </c>
      <c r="D356" s="57">
        <v>0</v>
      </c>
      <c r="E356" s="57">
        <v>0</v>
      </c>
      <c r="F356" s="57">
        <v>0</v>
      </c>
      <c r="G356" s="57">
        <v>0</v>
      </c>
      <c r="H356" s="41"/>
      <c r="I356" s="41"/>
      <c r="J356" s="41"/>
      <c r="K356" s="41"/>
    </row>
    <row r="357" spans="1:11" ht="14.1" customHeight="1">
      <c r="A357" s="41"/>
      <c r="B357" s="41"/>
      <c r="C357" s="56" t="s">
        <v>358</v>
      </c>
      <c r="D357" s="57">
        <v>0</v>
      </c>
      <c r="E357" s="57">
        <v>0</v>
      </c>
      <c r="F357" s="57">
        <v>0</v>
      </c>
      <c r="G357" s="57">
        <v>0</v>
      </c>
      <c r="H357" s="41"/>
      <c r="I357" s="41"/>
      <c r="J357" s="41"/>
      <c r="K357" s="41"/>
    </row>
    <row r="358" spans="1:11" ht="14.1" customHeight="1">
      <c r="A358" s="41"/>
      <c r="B358" s="41"/>
      <c r="C358" s="56" t="s">
        <v>357</v>
      </c>
      <c r="D358" s="57">
        <v>0</v>
      </c>
      <c r="E358" s="57">
        <v>0</v>
      </c>
      <c r="F358" s="57">
        <v>0</v>
      </c>
      <c r="G358" s="57">
        <v>0</v>
      </c>
      <c r="H358" s="41"/>
      <c r="I358" s="41"/>
      <c r="J358" s="41"/>
      <c r="K358" s="41"/>
    </row>
    <row r="359" spans="1:11" ht="14.1" customHeight="1">
      <c r="A359" s="41"/>
      <c r="B359" s="41"/>
      <c r="C359" s="56" t="s">
        <v>356</v>
      </c>
      <c r="D359" s="57">
        <v>0</v>
      </c>
      <c r="E359" s="57">
        <v>0</v>
      </c>
      <c r="F359" s="57">
        <v>0</v>
      </c>
      <c r="G359" s="57">
        <v>0</v>
      </c>
      <c r="H359" s="41"/>
      <c r="I359" s="41"/>
      <c r="J359" s="41"/>
      <c r="K359" s="41"/>
    </row>
    <row r="360" spans="1:11" ht="14.1" customHeight="1">
      <c r="A360" s="41"/>
      <c r="B360" s="41"/>
      <c r="C360" s="56" t="s">
        <v>355</v>
      </c>
      <c r="D360" s="57">
        <v>0</v>
      </c>
      <c r="E360" s="57">
        <v>0</v>
      </c>
      <c r="F360" s="57">
        <v>0</v>
      </c>
      <c r="G360" s="57">
        <v>0</v>
      </c>
      <c r="H360" s="41"/>
      <c r="I360" s="41"/>
      <c r="J360" s="41"/>
      <c r="K360" s="41"/>
    </row>
    <row r="361" spans="1:11" ht="14.1" customHeight="1">
      <c r="A361" s="41"/>
      <c r="B361" s="41"/>
      <c r="C361" s="56" t="s">
        <v>354</v>
      </c>
      <c r="D361" s="57">
        <v>0</v>
      </c>
      <c r="E361" s="57">
        <v>0</v>
      </c>
      <c r="F361" s="57">
        <v>0</v>
      </c>
      <c r="G361" s="57">
        <v>0</v>
      </c>
      <c r="H361" s="41"/>
      <c r="I361" s="41"/>
      <c r="J361" s="41"/>
      <c r="K361" s="41"/>
    </row>
    <row r="362" spans="1:11" ht="14.1" customHeight="1">
      <c r="A362" s="41"/>
      <c r="B362" s="41"/>
      <c r="C362" s="56" t="s">
        <v>353</v>
      </c>
      <c r="D362" s="57">
        <v>0</v>
      </c>
      <c r="E362" s="57">
        <v>0</v>
      </c>
      <c r="F362" s="57">
        <v>0</v>
      </c>
      <c r="G362" s="57">
        <v>0</v>
      </c>
      <c r="H362" s="41"/>
      <c r="I362" s="41"/>
      <c r="J362" s="41"/>
      <c r="K362" s="41"/>
    </row>
    <row r="363" spans="1:11" ht="14.1" customHeight="1">
      <c r="A363" s="41"/>
      <c r="B363" s="41"/>
      <c r="C363" s="56" t="s">
        <v>352</v>
      </c>
      <c r="D363" s="57">
        <v>0</v>
      </c>
      <c r="E363" s="57">
        <v>0</v>
      </c>
      <c r="F363" s="57">
        <v>0</v>
      </c>
      <c r="G363" s="57">
        <v>0</v>
      </c>
      <c r="H363" s="41"/>
      <c r="I363" s="41"/>
      <c r="J363" s="41"/>
      <c r="K363" s="41"/>
    </row>
    <row r="364" spans="1:11" ht="14.1" customHeight="1">
      <c r="A364" s="41"/>
      <c r="B364" s="41"/>
      <c r="C364" s="56" t="s">
        <v>351</v>
      </c>
      <c r="D364" s="57">
        <v>0</v>
      </c>
      <c r="E364" s="57">
        <v>0</v>
      </c>
      <c r="F364" s="57">
        <v>0</v>
      </c>
      <c r="G364" s="57">
        <v>0</v>
      </c>
      <c r="H364" s="41"/>
      <c r="I364" s="41"/>
      <c r="J364" s="41"/>
      <c r="K364" s="41"/>
    </row>
    <row r="365" spans="1:11" ht="14.1" customHeight="1">
      <c r="A365" s="41"/>
      <c r="B365" s="41"/>
      <c r="C365" s="58" t="s">
        <v>145</v>
      </c>
      <c r="D365" s="57">
        <v>0</v>
      </c>
      <c r="E365" s="57">
        <v>8500000</v>
      </c>
      <c r="F365" s="57">
        <v>0</v>
      </c>
      <c r="G365" s="57">
        <v>0</v>
      </c>
      <c r="H365" s="41"/>
      <c r="I365" s="41"/>
      <c r="J365" s="41"/>
      <c r="K365" s="41"/>
    </row>
    <row r="366" spans="1:11" ht="14.1" customHeight="1">
      <c r="A366" s="41"/>
      <c r="B366" s="41"/>
      <c r="C366" s="50" t="s">
        <v>382</v>
      </c>
      <c r="D366" s="1334" t="s">
        <v>3205</v>
      </c>
      <c r="E366" s="1335"/>
      <c r="F366" s="1335"/>
      <c r="G366" s="1335"/>
      <c r="H366" s="41"/>
      <c r="I366" s="41"/>
      <c r="J366" s="41"/>
      <c r="K366" s="41"/>
    </row>
    <row r="367" spans="1:11" ht="14.1" customHeight="1">
      <c r="A367" s="41"/>
      <c r="B367" s="41"/>
      <c r="C367" s="51" t="s">
        <v>380</v>
      </c>
      <c r="D367" s="1336" t="s">
        <v>348</v>
      </c>
      <c r="E367" s="1337"/>
      <c r="F367" s="1337"/>
      <c r="G367" s="1337"/>
      <c r="H367" s="41"/>
      <c r="I367" s="41"/>
      <c r="J367" s="41"/>
      <c r="K367" s="41"/>
    </row>
    <row r="368" spans="1:11" ht="14.1" customHeight="1">
      <c r="A368" s="41"/>
      <c r="B368" s="41"/>
      <c r="C368" s="51" t="s">
        <v>15</v>
      </c>
      <c r="D368" s="1336" t="s">
        <v>277</v>
      </c>
      <c r="E368" s="1337"/>
      <c r="F368" s="1337"/>
      <c r="G368" s="1337"/>
      <c r="H368" s="41"/>
      <c r="I368" s="41"/>
      <c r="J368" s="41"/>
      <c r="K368" s="41"/>
    </row>
    <row r="369" spans="1:11" ht="15" customHeight="1">
      <c r="A369" s="41"/>
      <c r="B369" s="41"/>
      <c r="C369" s="52"/>
      <c r="D369" s="53">
        <v>2022</v>
      </c>
      <c r="E369" s="53">
        <v>2023</v>
      </c>
      <c r="F369" s="53">
        <v>2024</v>
      </c>
      <c r="G369" s="53">
        <v>2025</v>
      </c>
      <c r="H369" s="41"/>
      <c r="I369" s="41"/>
      <c r="J369" s="41"/>
      <c r="K369" s="41"/>
    </row>
    <row r="370" spans="1:11" ht="15" customHeight="1">
      <c r="A370" s="41"/>
      <c r="B370" s="41"/>
      <c r="C370" s="54"/>
      <c r="D370" s="55" t="s">
        <v>7</v>
      </c>
      <c r="E370" s="55" t="s">
        <v>8</v>
      </c>
      <c r="F370" s="55" t="s">
        <v>8</v>
      </c>
      <c r="G370" s="55" t="s">
        <v>8</v>
      </c>
      <c r="H370" s="41"/>
      <c r="I370" s="41"/>
      <c r="J370" s="41"/>
      <c r="K370" s="41"/>
    </row>
    <row r="371" spans="1:11" ht="14.1" customHeight="1">
      <c r="A371" s="41"/>
      <c r="B371" s="41"/>
      <c r="C371" s="44" t="s">
        <v>16</v>
      </c>
      <c r="D371" s="48" t="s">
        <v>372</v>
      </c>
      <c r="E371" s="48" t="s">
        <v>3206</v>
      </c>
      <c r="F371" s="48" t="s">
        <v>372</v>
      </c>
      <c r="G371" s="48" t="s">
        <v>372</v>
      </c>
      <c r="H371" s="41"/>
      <c r="I371" s="41"/>
      <c r="J371" s="41"/>
      <c r="K371" s="41"/>
    </row>
    <row r="372" spans="1:11" ht="14.1" customHeight="1">
      <c r="A372" s="41"/>
      <c r="B372" s="41"/>
      <c r="C372" s="44" t="s">
        <v>481</v>
      </c>
      <c r="D372" s="48" t="s">
        <v>372</v>
      </c>
      <c r="E372" s="48" t="s">
        <v>1743</v>
      </c>
      <c r="F372" s="48" t="s">
        <v>372</v>
      </c>
      <c r="G372" s="48" t="s">
        <v>372</v>
      </c>
      <c r="H372" s="41"/>
      <c r="I372" s="41"/>
      <c r="J372" s="41"/>
      <c r="K372" s="41"/>
    </row>
    <row r="373" spans="1:11" ht="14.1" customHeight="1">
      <c r="A373" s="41"/>
      <c r="B373" s="41"/>
      <c r="C373" s="44" t="s">
        <v>480</v>
      </c>
      <c r="D373" s="48" t="s">
        <v>372</v>
      </c>
      <c r="E373" s="48" t="s">
        <v>3207</v>
      </c>
      <c r="F373" s="48" t="s">
        <v>372</v>
      </c>
      <c r="G373" s="48" t="s">
        <v>372</v>
      </c>
      <c r="H373" s="41"/>
      <c r="I373" s="41"/>
      <c r="J373" s="41"/>
      <c r="K373" s="41"/>
    </row>
    <row r="374" spans="1:11" ht="14.1" customHeight="1">
      <c r="A374" s="41"/>
      <c r="B374" s="41"/>
      <c r="C374" s="44" t="s">
        <v>375</v>
      </c>
      <c r="D374" s="48" t="s">
        <v>348</v>
      </c>
      <c r="E374" s="48" t="s">
        <v>348</v>
      </c>
      <c r="F374" s="48" t="s">
        <v>434</v>
      </c>
      <c r="G374" s="48" t="s">
        <v>348</v>
      </c>
      <c r="H374" s="41"/>
      <c r="I374" s="41"/>
      <c r="J374" s="41"/>
      <c r="K374" s="41"/>
    </row>
    <row r="375" spans="1:11" ht="14.1" customHeight="1">
      <c r="A375" s="41"/>
      <c r="B375" s="41"/>
      <c r="C375" s="44" t="s">
        <v>374</v>
      </c>
      <c r="D375" s="48" t="s">
        <v>348</v>
      </c>
      <c r="E375" s="48" t="s">
        <v>348</v>
      </c>
      <c r="F375" s="48" t="s">
        <v>434</v>
      </c>
      <c r="G375" s="48" t="s">
        <v>348</v>
      </c>
      <c r="H375" s="41"/>
      <c r="I375" s="41"/>
      <c r="J375" s="41"/>
      <c r="K375" s="41"/>
    </row>
    <row r="376" spans="1:11" ht="14.1" customHeight="1">
      <c r="A376" s="41"/>
      <c r="B376" s="41"/>
      <c r="C376" s="44" t="s">
        <v>22</v>
      </c>
      <c r="D376" s="48" t="s">
        <v>348</v>
      </c>
      <c r="E376" s="48" t="s">
        <v>348</v>
      </c>
      <c r="F376" s="48" t="s">
        <v>434</v>
      </c>
      <c r="G376" s="48" t="s">
        <v>348</v>
      </c>
      <c r="H376" s="41"/>
      <c r="I376" s="41"/>
      <c r="J376" s="41"/>
      <c r="K376" s="41"/>
    </row>
    <row r="377" spans="1:11" ht="14.1" customHeight="1">
      <c r="A377" s="41"/>
      <c r="B377" s="41"/>
      <c r="C377" s="1338" t="s">
        <v>371</v>
      </c>
      <c r="D377" s="1339"/>
      <c r="E377" s="1339"/>
      <c r="F377" s="1339"/>
      <c r="G377" s="1339"/>
      <c r="H377" s="41"/>
      <c r="I377" s="41"/>
      <c r="J377" s="41"/>
      <c r="K377" s="41"/>
    </row>
    <row r="378" spans="1:11" ht="14.1" customHeight="1">
      <c r="A378" s="41"/>
      <c r="B378" s="41"/>
      <c r="C378" s="52"/>
      <c r="D378" s="53">
        <v>2022</v>
      </c>
      <c r="E378" s="53">
        <v>2023</v>
      </c>
      <c r="F378" s="53">
        <v>2024</v>
      </c>
      <c r="G378" s="53">
        <v>2025</v>
      </c>
      <c r="H378" s="41"/>
      <c r="I378" s="41"/>
      <c r="J378" s="41"/>
      <c r="K378" s="41"/>
    </row>
    <row r="379" spans="1:11" ht="14.1" customHeight="1">
      <c r="A379" s="41"/>
      <c r="B379" s="41"/>
      <c r="C379" s="54"/>
      <c r="D379" s="55" t="s">
        <v>7</v>
      </c>
      <c r="E379" s="55" t="s">
        <v>8</v>
      </c>
      <c r="F379" s="55" t="s">
        <v>8</v>
      </c>
      <c r="G379" s="55" t="s">
        <v>8</v>
      </c>
      <c r="H379" s="41"/>
      <c r="I379" s="41"/>
      <c r="J379" s="41"/>
      <c r="K379" s="41"/>
    </row>
    <row r="380" spans="1:11" ht="14.1" customHeight="1">
      <c r="A380" s="41"/>
      <c r="B380" s="41"/>
      <c r="C380" s="56" t="s">
        <v>368</v>
      </c>
      <c r="D380" s="57">
        <v>0</v>
      </c>
      <c r="E380" s="57">
        <v>0</v>
      </c>
      <c r="F380" s="57">
        <v>0</v>
      </c>
      <c r="G380" s="57">
        <v>0</v>
      </c>
      <c r="H380" s="41"/>
      <c r="I380" s="41"/>
      <c r="J380" s="41"/>
      <c r="K380" s="41"/>
    </row>
    <row r="381" spans="1:11" ht="14.1" customHeight="1">
      <c r="A381" s="41"/>
      <c r="B381" s="41"/>
      <c r="C381" s="56" t="s">
        <v>357</v>
      </c>
      <c r="D381" s="57">
        <v>0</v>
      </c>
      <c r="E381" s="57">
        <v>0</v>
      </c>
      <c r="F381" s="57">
        <v>0</v>
      </c>
      <c r="G381" s="57">
        <v>0</v>
      </c>
      <c r="H381" s="41"/>
      <c r="I381" s="41"/>
      <c r="J381" s="41"/>
      <c r="K381" s="41"/>
    </row>
    <row r="382" spans="1:11" ht="14.1" customHeight="1">
      <c r="A382" s="41"/>
      <c r="B382" s="41"/>
      <c r="C382" s="56" t="s">
        <v>361</v>
      </c>
      <c r="D382" s="57">
        <v>0</v>
      </c>
      <c r="E382" s="57">
        <v>0</v>
      </c>
      <c r="F382" s="57">
        <v>0</v>
      </c>
      <c r="G382" s="57">
        <v>0</v>
      </c>
      <c r="H382" s="41"/>
      <c r="I382" s="41"/>
      <c r="J382" s="41"/>
      <c r="K382" s="41"/>
    </row>
    <row r="383" spans="1:11" ht="14.1" customHeight="1">
      <c r="A383" s="41"/>
      <c r="B383" s="41"/>
      <c r="C383" s="56" t="s">
        <v>367</v>
      </c>
      <c r="D383" s="57">
        <v>0</v>
      </c>
      <c r="E383" s="57">
        <v>0</v>
      </c>
      <c r="F383" s="57">
        <v>0</v>
      </c>
      <c r="G383" s="57">
        <v>0</v>
      </c>
      <c r="H383" s="41"/>
      <c r="I383" s="41"/>
      <c r="J383" s="41"/>
      <c r="K383" s="41"/>
    </row>
    <row r="384" spans="1:11" ht="14.1" customHeight="1">
      <c r="A384" s="41"/>
      <c r="B384" s="41"/>
      <c r="C384" s="56" t="s">
        <v>357</v>
      </c>
      <c r="D384" s="57">
        <v>0</v>
      </c>
      <c r="E384" s="57">
        <v>0</v>
      </c>
      <c r="F384" s="57">
        <v>0</v>
      </c>
      <c r="G384" s="57">
        <v>0</v>
      </c>
      <c r="H384" s="41"/>
      <c r="I384" s="41"/>
      <c r="J384" s="41"/>
      <c r="K384" s="41"/>
    </row>
    <row r="385" spans="1:11" ht="14.1" customHeight="1">
      <c r="A385" s="41"/>
      <c r="B385" s="41"/>
      <c r="C385" s="56" t="s">
        <v>361</v>
      </c>
      <c r="D385" s="57">
        <v>0</v>
      </c>
      <c r="E385" s="57">
        <v>0</v>
      </c>
      <c r="F385" s="57">
        <v>0</v>
      </c>
      <c r="G385" s="57">
        <v>0</v>
      </c>
      <c r="H385" s="41"/>
      <c r="I385" s="41"/>
      <c r="J385" s="41"/>
      <c r="K385" s="41"/>
    </row>
    <row r="386" spans="1:11" ht="14.1" customHeight="1">
      <c r="A386" s="41"/>
      <c r="B386" s="41"/>
      <c r="C386" s="56" t="s">
        <v>366</v>
      </c>
      <c r="D386" s="57">
        <v>0</v>
      </c>
      <c r="E386" s="57">
        <v>0</v>
      </c>
      <c r="F386" s="57">
        <v>0</v>
      </c>
      <c r="G386" s="57">
        <v>0</v>
      </c>
      <c r="H386" s="41"/>
      <c r="I386" s="41"/>
      <c r="J386" s="41"/>
      <c r="K386" s="41"/>
    </row>
    <row r="387" spans="1:11" ht="14.1" customHeight="1">
      <c r="A387" s="41"/>
      <c r="B387" s="41"/>
      <c r="C387" s="56" t="s">
        <v>357</v>
      </c>
      <c r="D387" s="57">
        <v>0</v>
      </c>
      <c r="E387" s="57">
        <v>0</v>
      </c>
      <c r="F387" s="57">
        <v>0</v>
      </c>
      <c r="G387" s="57">
        <v>0</v>
      </c>
      <c r="H387" s="41"/>
      <c r="I387" s="41"/>
      <c r="J387" s="41"/>
      <c r="K387" s="41"/>
    </row>
    <row r="388" spans="1:11" ht="14.1" customHeight="1">
      <c r="A388" s="41"/>
      <c r="B388" s="41"/>
      <c r="C388" s="56" t="s">
        <v>361</v>
      </c>
      <c r="D388" s="57">
        <v>0</v>
      </c>
      <c r="E388" s="57">
        <v>0</v>
      </c>
      <c r="F388" s="57">
        <v>0</v>
      </c>
      <c r="G388" s="57">
        <v>0</v>
      </c>
      <c r="H388" s="41"/>
      <c r="I388" s="41"/>
      <c r="J388" s="41"/>
      <c r="K388" s="41"/>
    </row>
    <row r="389" spans="1:11" ht="14.1" customHeight="1">
      <c r="A389" s="41"/>
      <c r="B389" s="41"/>
      <c r="C389" s="56" t="s">
        <v>365</v>
      </c>
      <c r="D389" s="57">
        <v>0</v>
      </c>
      <c r="E389" s="57">
        <v>0</v>
      </c>
      <c r="F389" s="57">
        <v>0</v>
      </c>
      <c r="G389" s="57">
        <v>0</v>
      </c>
      <c r="H389" s="41"/>
      <c r="I389" s="41"/>
      <c r="J389" s="41"/>
      <c r="K389" s="41"/>
    </row>
    <row r="390" spans="1:11" ht="14.1" customHeight="1">
      <c r="A390" s="41"/>
      <c r="B390" s="41"/>
      <c r="C390" s="56" t="s">
        <v>357</v>
      </c>
      <c r="D390" s="57">
        <v>0</v>
      </c>
      <c r="E390" s="57">
        <v>0</v>
      </c>
      <c r="F390" s="57">
        <v>0</v>
      </c>
      <c r="G390" s="57">
        <v>0</v>
      </c>
      <c r="H390" s="41"/>
      <c r="I390" s="41"/>
      <c r="J390" s="41"/>
      <c r="K390" s="41"/>
    </row>
    <row r="391" spans="1:11" ht="14.1" customHeight="1">
      <c r="A391" s="41"/>
      <c r="B391" s="41"/>
      <c r="C391" s="56" t="s">
        <v>361</v>
      </c>
      <c r="D391" s="57">
        <v>0</v>
      </c>
      <c r="E391" s="57">
        <v>0</v>
      </c>
      <c r="F391" s="57">
        <v>0</v>
      </c>
      <c r="G391" s="57">
        <v>0</v>
      </c>
      <c r="H391" s="41"/>
      <c r="I391" s="41"/>
      <c r="J391" s="41"/>
      <c r="K391" s="41"/>
    </row>
    <row r="392" spans="1:11" ht="14.1" customHeight="1">
      <c r="A392" s="41"/>
      <c r="B392" s="41"/>
      <c r="C392" s="56" t="s">
        <v>370</v>
      </c>
      <c r="D392" s="57">
        <v>0</v>
      </c>
      <c r="E392" s="57">
        <v>0</v>
      </c>
      <c r="F392" s="57">
        <v>0</v>
      </c>
      <c r="G392" s="57">
        <v>0</v>
      </c>
      <c r="H392" s="41"/>
      <c r="I392" s="41"/>
      <c r="J392" s="41"/>
      <c r="K392" s="41"/>
    </row>
    <row r="393" spans="1:11" ht="14.1" customHeight="1">
      <c r="A393" s="41"/>
      <c r="B393" s="41"/>
      <c r="C393" s="56" t="s">
        <v>357</v>
      </c>
      <c r="D393" s="57">
        <v>0</v>
      </c>
      <c r="E393" s="57">
        <v>0</v>
      </c>
      <c r="F393" s="57">
        <v>0</v>
      </c>
      <c r="G393" s="57">
        <v>0</v>
      </c>
      <c r="H393" s="41"/>
      <c r="I393" s="41"/>
      <c r="J393" s="41"/>
      <c r="K393" s="41"/>
    </row>
    <row r="394" spans="1:11" ht="14.1" customHeight="1">
      <c r="A394" s="41"/>
      <c r="B394" s="41"/>
      <c r="C394" s="56" t="s">
        <v>361</v>
      </c>
      <c r="D394" s="57">
        <v>0</v>
      </c>
      <c r="E394" s="57">
        <v>0</v>
      </c>
      <c r="F394" s="57">
        <v>0</v>
      </c>
      <c r="G394" s="57">
        <v>0</v>
      </c>
      <c r="H394" s="41"/>
      <c r="I394" s="41"/>
      <c r="J394" s="41"/>
      <c r="K394" s="41"/>
    </row>
    <row r="395" spans="1:11" ht="14.1" customHeight="1">
      <c r="A395" s="41"/>
      <c r="B395" s="41"/>
      <c r="C395" s="56" t="s">
        <v>363</v>
      </c>
      <c r="D395" s="57">
        <v>0</v>
      </c>
      <c r="E395" s="57">
        <v>0</v>
      </c>
      <c r="F395" s="57">
        <v>0</v>
      </c>
      <c r="G395" s="57">
        <v>0</v>
      </c>
      <c r="H395" s="41"/>
      <c r="I395" s="41"/>
      <c r="J395" s="41"/>
      <c r="K395" s="41"/>
    </row>
    <row r="396" spans="1:11" ht="14.1" customHeight="1">
      <c r="A396" s="41"/>
      <c r="B396" s="41"/>
      <c r="C396" s="56" t="s">
        <v>357</v>
      </c>
      <c r="D396" s="57">
        <v>0</v>
      </c>
      <c r="E396" s="57">
        <v>0</v>
      </c>
      <c r="F396" s="57">
        <v>0</v>
      </c>
      <c r="G396" s="57">
        <v>0</v>
      </c>
      <c r="H396" s="41"/>
      <c r="I396" s="41"/>
      <c r="J396" s="41"/>
      <c r="K396" s="41"/>
    </row>
    <row r="397" spans="1:11" ht="14.1" customHeight="1">
      <c r="A397" s="41"/>
      <c r="B397" s="41"/>
      <c r="C397" s="56" t="s">
        <v>361</v>
      </c>
      <c r="D397" s="57">
        <v>0</v>
      </c>
      <c r="E397" s="57">
        <v>0</v>
      </c>
      <c r="F397" s="57">
        <v>0</v>
      </c>
      <c r="G397" s="57">
        <v>0</v>
      </c>
      <c r="H397" s="41"/>
      <c r="I397" s="41"/>
      <c r="J397" s="41"/>
      <c r="K397" s="41"/>
    </row>
    <row r="398" spans="1:11" ht="14.1" customHeight="1">
      <c r="A398" s="41"/>
      <c r="B398" s="41"/>
      <c r="C398" s="56" t="s">
        <v>362</v>
      </c>
      <c r="D398" s="57">
        <v>0</v>
      </c>
      <c r="E398" s="57">
        <v>0</v>
      </c>
      <c r="F398" s="57">
        <v>0</v>
      </c>
      <c r="G398" s="57">
        <v>0</v>
      </c>
      <c r="H398" s="41"/>
      <c r="I398" s="41"/>
      <c r="J398" s="41"/>
      <c r="K398" s="41"/>
    </row>
    <row r="399" spans="1:11" ht="14.1" customHeight="1">
      <c r="A399" s="41"/>
      <c r="B399" s="41"/>
      <c r="C399" s="56" t="s">
        <v>357</v>
      </c>
      <c r="D399" s="57">
        <v>0</v>
      </c>
      <c r="E399" s="57">
        <v>0</v>
      </c>
      <c r="F399" s="57">
        <v>0</v>
      </c>
      <c r="G399" s="57">
        <v>0</v>
      </c>
      <c r="H399" s="41"/>
      <c r="I399" s="41"/>
      <c r="J399" s="41"/>
      <c r="K399" s="41"/>
    </row>
    <row r="400" spans="1:11" ht="14.1" customHeight="1">
      <c r="A400" s="41"/>
      <c r="B400" s="41"/>
      <c r="C400" s="56" t="s">
        <v>361</v>
      </c>
      <c r="D400" s="57">
        <v>0</v>
      </c>
      <c r="E400" s="57">
        <v>0</v>
      </c>
      <c r="F400" s="57">
        <v>0</v>
      </c>
      <c r="G400" s="57">
        <v>0</v>
      </c>
      <c r="H400" s="41"/>
      <c r="I400" s="41"/>
      <c r="J400" s="41"/>
      <c r="K400" s="41"/>
    </row>
    <row r="401" spans="1:11" ht="14.1" customHeight="1">
      <c r="A401" s="41"/>
      <c r="B401" s="41"/>
      <c r="C401" s="56" t="s">
        <v>360</v>
      </c>
      <c r="D401" s="57">
        <v>0</v>
      </c>
      <c r="E401" s="57">
        <v>0</v>
      </c>
      <c r="F401" s="57">
        <v>0</v>
      </c>
      <c r="G401" s="57">
        <v>0</v>
      </c>
      <c r="H401" s="41"/>
      <c r="I401" s="41"/>
      <c r="J401" s="41"/>
      <c r="K401" s="41"/>
    </row>
    <row r="402" spans="1:11" ht="14.1" customHeight="1">
      <c r="A402" s="41"/>
      <c r="B402" s="41"/>
      <c r="C402" s="56" t="s">
        <v>357</v>
      </c>
      <c r="D402" s="57">
        <v>0</v>
      </c>
      <c r="E402" s="57">
        <v>0</v>
      </c>
      <c r="F402" s="57">
        <v>0</v>
      </c>
      <c r="G402" s="57">
        <v>0</v>
      </c>
      <c r="H402" s="41"/>
      <c r="I402" s="41"/>
      <c r="J402" s="41"/>
      <c r="K402" s="41"/>
    </row>
    <row r="403" spans="1:11" ht="14.1" customHeight="1">
      <c r="A403" s="41"/>
      <c r="B403" s="41"/>
      <c r="C403" s="56" t="s">
        <v>356</v>
      </c>
      <c r="D403" s="57">
        <v>0</v>
      </c>
      <c r="E403" s="57">
        <v>0</v>
      </c>
      <c r="F403" s="57">
        <v>0</v>
      </c>
      <c r="G403" s="57">
        <v>0</v>
      </c>
      <c r="H403" s="41"/>
      <c r="I403" s="41"/>
      <c r="J403" s="41"/>
      <c r="K403" s="41"/>
    </row>
    <row r="404" spans="1:11" ht="14.1" customHeight="1">
      <c r="A404" s="41"/>
      <c r="B404" s="41"/>
      <c r="C404" s="56" t="s">
        <v>355</v>
      </c>
      <c r="D404" s="57">
        <v>0</v>
      </c>
      <c r="E404" s="57">
        <v>0</v>
      </c>
      <c r="F404" s="57">
        <v>0</v>
      </c>
      <c r="G404" s="57">
        <v>0</v>
      </c>
      <c r="H404" s="41"/>
      <c r="I404" s="41"/>
      <c r="J404" s="41"/>
      <c r="K404" s="41"/>
    </row>
    <row r="405" spans="1:11" ht="14.1" customHeight="1">
      <c r="A405" s="41"/>
      <c r="B405" s="41"/>
      <c r="C405" s="56" t="s">
        <v>354</v>
      </c>
      <c r="D405" s="57">
        <v>0</v>
      </c>
      <c r="E405" s="57">
        <v>0</v>
      </c>
      <c r="F405" s="57">
        <v>0</v>
      </c>
      <c r="G405" s="57">
        <v>0</v>
      </c>
      <c r="H405" s="41"/>
      <c r="I405" s="41"/>
      <c r="J405" s="41"/>
      <c r="K405" s="41"/>
    </row>
    <row r="406" spans="1:11" ht="14.1" customHeight="1">
      <c r="A406" s="41"/>
      <c r="B406" s="41"/>
      <c r="C406" s="56" t="s">
        <v>353</v>
      </c>
      <c r="D406" s="57">
        <v>0</v>
      </c>
      <c r="E406" s="57">
        <v>0</v>
      </c>
      <c r="F406" s="57">
        <v>0</v>
      </c>
      <c r="G406" s="57">
        <v>0</v>
      </c>
      <c r="H406" s="41"/>
      <c r="I406" s="41"/>
      <c r="J406" s="41"/>
      <c r="K406" s="41"/>
    </row>
    <row r="407" spans="1:11" ht="14.1" customHeight="1">
      <c r="A407" s="41"/>
      <c r="B407" s="41"/>
      <c r="C407" s="56" t="s">
        <v>359</v>
      </c>
      <c r="D407" s="57">
        <v>0</v>
      </c>
      <c r="E407" s="57">
        <v>5500000</v>
      </c>
      <c r="F407" s="57">
        <v>0</v>
      </c>
      <c r="G407" s="57">
        <v>0</v>
      </c>
      <c r="H407" s="41"/>
      <c r="I407" s="41"/>
      <c r="J407" s="41"/>
      <c r="K407" s="41"/>
    </row>
    <row r="408" spans="1:11" ht="14.1" customHeight="1">
      <c r="A408" s="41"/>
      <c r="B408" s="41"/>
      <c r="C408" s="56" t="s">
        <v>357</v>
      </c>
      <c r="D408" s="57">
        <v>0</v>
      </c>
      <c r="E408" s="57">
        <v>5500000</v>
      </c>
      <c r="F408" s="57">
        <v>0</v>
      </c>
      <c r="G408" s="57">
        <v>0</v>
      </c>
      <c r="H408" s="41"/>
      <c r="I408" s="41"/>
      <c r="J408" s="41"/>
      <c r="K408" s="41"/>
    </row>
    <row r="409" spans="1:11" ht="14.1" customHeight="1">
      <c r="A409" s="41"/>
      <c r="B409" s="41"/>
      <c r="C409" s="56" t="s">
        <v>356</v>
      </c>
      <c r="D409" s="57">
        <v>0</v>
      </c>
      <c r="E409" s="57">
        <v>0</v>
      </c>
      <c r="F409" s="57">
        <v>0</v>
      </c>
      <c r="G409" s="57">
        <v>0</v>
      </c>
      <c r="H409" s="41"/>
      <c r="I409" s="41"/>
      <c r="J409" s="41"/>
      <c r="K409" s="41"/>
    </row>
    <row r="410" spans="1:11" ht="14.1" customHeight="1">
      <c r="A410" s="41"/>
      <c r="B410" s="41"/>
      <c r="C410" s="56" t="s">
        <v>355</v>
      </c>
      <c r="D410" s="57">
        <v>0</v>
      </c>
      <c r="E410" s="57">
        <v>0</v>
      </c>
      <c r="F410" s="57">
        <v>0</v>
      </c>
      <c r="G410" s="57">
        <v>0</v>
      </c>
      <c r="H410" s="41"/>
      <c r="I410" s="41"/>
      <c r="J410" s="41"/>
      <c r="K410" s="41"/>
    </row>
    <row r="411" spans="1:11" ht="14.1" customHeight="1">
      <c r="A411" s="41"/>
      <c r="B411" s="41"/>
      <c r="C411" s="56" t="s">
        <v>354</v>
      </c>
      <c r="D411" s="57">
        <v>0</v>
      </c>
      <c r="E411" s="57">
        <v>0</v>
      </c>
      <c r="F411" s="57">
        <v>0</v>
      </c>
      <c r="G411" s="57">
        <v>0</v>
      </c>
      <c r="H411" s="41"/>
      <c r="I411" s="41"/>
      <c r="J411" s="41"/>
      <c r="K411" s="41"/>
    </row>
    <row r="412" spans="1:11" ht="14.1" customHeight="1">
      <c r="A412" s="41"/>
      <c r="B412" s="41"/>
      <c r="C412" s="56" t="s">
        <v>353</v>
      </c>
      <c r="D412" s="57">
        <v>0</v>
      </c>
      <c r="E412" s="57">
        <v>0</v>
      </c>
      <c r="F412" s="57">
        <v>0</v>
      </c>
      <c r="G412" s="57">
        <v>0</v>
      </c>
      <c r="H412" s="41"/>
      <c r="I412" s="41"/>
      <c r="J412" s="41"/>
      <c r="K412" s="41"/>
    </row>
    <row r="413" spans="1:11" ht="14.1" customHeight="1">
      <c r="A413" s="41"/>
      <c r="B413" s="41"/>
      <c r="C413" s="56" t="s">
        <v>358</v>
      </c>
      <c r="D413" s="57">
        <v>0</v>
      </c>
      <c r="E413" s="57">
        <v>0</v>
      </c>
      <c r="F413" s="57">
        <v>0</v>
      </c>
      <c r="G413" s="57">
        <v>0</v>
      </c>
      <c r="H413" s="41"/>
      <c r="I413" s="41"/>
      <c r="J413" s="41"/>
      <c r="K413" s="41"/>
    </row>
    <row r="414" spans="1:11" ht="14.1" customHeight="1">
      <c r="A414" s="41"/>
      <c r="B414" s="41"/>
      <c r="C414" s="56" t="s">
        <v>357</v>
      </c>
      <c r="D414" s="57">
        <v>0</v>
      </c>
      <c r="E414" s="57">
        <v>0</v>
      </c>
      <c r="F414" s="57">
        <v>0</v>
      </c>
      <c r="G414" s="57">
        <v>0</v>
      </c>
      <c r="H414" s="41"/>
      <c r="I414" s="41"/>
      <c r="J414" s="41"/>
      <c r="K414" s="41"/>
    </row>
    <row r="415" spans="1:11" ht="14.1" customHeight="1">
      <c r="A415" s="41"/>
      <c r="B415" s="41"/>
      <c r="C415" s="56" t="s">
        <v>356</v>
      </c>
      <c r="D415" s="57">
        <v>0</v>
      </c>
      <c r="E415" s="57">
        <v>0</v>
      </c>
      <c r="F415" s="57">
        <v>0</v>
      </c>
      <c r="G415" s="57">
        <v>0</v>
      </c>
      <c r="H415" s="41"/>
      <c r="I415" s="41"/>
      <c r="J415" s="41"/>
      <c r="K415" s="41"/>
    </row>
    <row r="416" spans="1:11" ht="14.1" customHeight="1">
      <c r="A416" s="41"/>
      <c r="B416" s="41"/>
      <c r="C416" s="56" t="s">
        <v>355</v>
      </c>
      <c r="D416" s="57">
        <v>0</v>
      </c>
      <c r="E416" s="57">
        <v>0</v>
      </c>
      <c r="F416" s="57">
        <v>0</v>
      </c>
      <c r="G416" s="57">
        <v>0</v>
      </c>
      <c r="H416" s="41"/>
      <c r="I416" s="41"/>
      <c r="J416" s="41"/>
      <c r="K416" s="41"/>
    </row>
    <row r="417" spans="1:11" ht="14.1" customHeight="1">
      <c r="A417" s="41"/>
      <c r="B417" s="41"/>
      <c r="C417" s="56" t="s">
        <v>354</v>
      </c>
      <c r="D417" s="57">
        <v>0</v>
      </c>
      <c r="E417" s="57">
        <v>0</v>
      </c>
      <c r="F417" s="57">
        <v>0</v>
      </c>
      <c r="G417" s="57">
        <v>0</v>
      </c>
      <c r="H417" s="41"/>
      <c r="I417" s="41"/>
      <c r="J417" s="41"/>
      <c r="K417" s="41"/>
    </row>
    <row r="418" spans="1:11" ht="14.1" customHeight="1">
      <c r="A418" s="41"/>
      <c r="B418" s="41"/>
      <c r="C418" s="56" t="s">
        <v>353</v>
      </c>
      <c r="D418" s="57">
        <v>0</v>
      </c>
      <c r="E418" s="57">
        <v>0</v>
      </c>
      <c r="F418" s="57">
        <v>0</v>
      </c>
      <c r="G418" s="57">
        <v>0</v>
      </c>
      <c r="H418" s="41"/>
      <c r="I418" s="41"/>
      <c r="J418" s="41"/>
      <c r="K418" s="41"/>
    </row>
    <row r="419" spans="1:11" ht="14.1" customHeight="1">
      <c r="A419" s="41"/>
      <c r="B419" s="41"/>
      <c r="C419" s="56" t="s">
        <v>352</v>
      </c>
      <c r="D419" s="57">
        <v>0</v>
      </c>
      <c r="E419" s="57">
        <v>0</v>
      </c>
      <c r="F419" s="57">
        <v>0</v>
      </c>
      <c r="G419" s="57">
        <v>0</v>
      </c>
      <c r="H419" s="41"/>
      <c r="I419" s="41"/>
      <c r="J419" s="41"/>
      <c r="K419" s="41"/>
    </row>
    <row r="420" spans="1:11" ht="14.1" customHeight="1">
      <c r="A420" s="41"/>
      <c r="B420" s="41"/>
      <c r="C420" s="56" t="s">
        <v>351</v>
      </c>
      <c r="D420" s="57">
        <v>0</v>
      </c>
      <c r="E420" s="57">
        <v>0</v>
      </c>
      <c r="F420" s="57">
        <v>0</v>
      </c>
      <c r="G420" s="57">
        <v>0</v>
      </c>
      <c r="H420" s="41"/>
      <c r="I420" s="41"/>
      <c r="J420" s="41"/>
      <c r="K420" s="41"/>
    </row>
    <row r="421" spans="1:11" ht="14.1" customHeight="1">
      <c r="A421" s="41"/>
      <c r="B421" s="41"/>
      <c r="C421" s="58" t="s">
        <v>145</v>
      </c>
      <c r="D421" s="57">
        <v>0</v>
      </c>
      <c r="E421" s="57">
        <v>5500000</v>
      </c>
      <c r="F421" s="57">
        <v>0</v>
      </c>
      <c r="G421" s="57">
        <v>0</v>
      </c>
      <c r="H421" s="41"/>
      <c r="I421" s="41"/>
      <c r="J421" s="41"/>
      <c r="K421" s="41"/>
    </row>
    <row r="422" spans="1:11" ht="14.1" customHeight="1">
      <c r="A422" s="41"/>
      <c r="B422" s="41"/>
      <c r="C422" s="50" t="s">
        <v>382</v>
      </c>
      <c r="D422" s="1334" t="s">
        <v>3208</v>
      </c>
      <c r="E422" s="1335"/>
      <c r="F422" s="1335"/>
      <c r="G422" s="1335"/>
      <c r="H422" s="41"/>
      <c r="I422" s="41"/>
      <c r="J422" s="41"/>
      <c r="K422" s="41"/>
    </row>
    <row r="423" spans="1:11" ht="14.1" customHeight="1">
      <c r="A423" s="41"/>
      <c r="B423" s="41"/>
      <c r="C423" s="51" t="s">
        <v>380</v>
      </c>
      <c r="D423" s="1336" t="s">
        <v>348</v>
      </c>
      <c r="E423" s="1337"/>
      <c r="F423" s="1337"/>
      <c r="G423" s="1337"/>
      <c r="H423" s="41"/>
      <c r="I423" s="41"/>
      <c r="J423" s="41"/>
      <c r="K423" s="41"/>
    </row>
    <row r="424" spans="1:11" ht="14.1" customHeight="1">
      <c r="A424" s="41"/>
      <c r="B424" s="41"/>
      <c r="C424" s="51" t="s">
        <v>15</v>
      </c>
      <c r="D424" s="1336" t="s">
        <v>277</v>
      </c>
      <c r="E424" s="1337"/>
      <c r="F424" s="1337"/>
      <c r="G424" s="1337"/>
      <c r="H424" s="41"/>
      <c r="I424" s="41"/>
      <c r="J424" s="41"/>
      <c r="K424" s="41"/>
    </row>
    <row r="425" spans="1:11" ht="15" customHeight="1">
      <c r="A425" s="41"/>
      <c r="B425" s="41"/>
      <c r="C425" s="52"/>
      <c r="D425" s="53">
        <v>2022</v>
      </c>
      <c r="E425" s="53">
        <v>2023</v>
      </c>
      <c r="F425" s="53">
        <v>2024</v>
      </c>
      <c r="G425" s="53">
        <v>2025</v>
      </c>
      <c r="H425" s="41"/>
      <c r="I425" s="41"/>
      <c r="J425" s="41"/>
      <c r="K425" s="41"/>
    </row>
    <row r="426" spans="1:11" ht="15" customHeight="1">
      <c r="A426" s="41"/>
      <c r="B426" s="41"/>
      <c r="C426" s="54"/>
      <c r="D426" s="55" t="s">
        <v>7</v>
      </c>
      <c r="E426" s="55" t="s">
        <v>8</v>
      </c>
      <c r="F426" s="55" t="s">
        <v>8</v>
      </c>
      <c r="G426" s="55" t="s">
        <v>8</v>
      </c>
      <c r="H426" s="41"/>
      <c r="I426" s="41"/>
      <c r="J426" s="41"/>
      <c r="K426" s="41"/>
    </row>
    <row r="427" spans="1:11" ht="14.1" customHeight="1">
      <c r="A427" s="41"/>
      <c r="B427" s="41"/>
      <c r="C427" s="44" t="s">
        <v>16</v>
      </c>
      <c r="D427" s="48" t="s">
        <v>372</v>
      </c>
      <c r="E427" s="48" t="s">
        <v>3209</v>
      </c>
      <c r="F427" s="48" t="s">
        <v>372</v>
      </c>
      <c r="G427" s="48" t="s">
        <v>372</v>
      </c>
      <c r="H427" s="41"/>
      <c r="I427" s="41"/>
      <c r="J427" s="41"/>
      <c r="K427" s="41"/>
    </row>
    <row r="428" spans="1:11" ht="14.1" customHeight="1">
      <c r="A428" s="41"/>
      <c r="B428" s="41"/>
      <c r="C428" s="44" t="s">
        <v>481</v>
      </c>
      <c r="D428" s="48" t="s">
        <v>372</v>
      </c>
      <c r="E428" s="48" t="s">
        <v>3210</v>
      </c>
      <c r="F428" s="48" t="s">
        <v>372</v>
      </c>
      <c r="G428" s="48" t="s">
        <v>372</v>
      </c>
      <c r="H428" s="41"/>
      <c r="I428" s="41"/>
      <c r="J428" s="41"/>
      <c r="K428" s="41"/>
    </row>
    <row r="429" spans="1:11" ht="14.1" customHeight="1">
      <c r="A429" s="41"/>
      <c r="B429" s="41"/>
      <c r="C429" s="44" t="s">
        <v>480</v>
      </c>
      <c r="D429" s="48" t="s">
        <v>372</v>
      </c>
      <c r="E429" s="48" t="s">
        <v>3211</v>
      </c>
      <c r="F429" s="48" t="s">
        <v>372</v>
      </c>
      <c r="G429" s="48" t="s">
        <v>372</v>
      </c>
      <c r="H429" s="41"/>
      <c r="I429" s="41"/>
      <c r="J429" s="41"/>
      <c r="K429" s="41"/>
    </row>
    <row r="430" spans="1:11" ht="14.1" customHeight="1">
      <c r="A430" s="41"/>
      <c r="B430" s="41"/>
      <c r="C430" s="44" t="s">
        <v>375</v>
      </c>
      <c r="D430" s="48" t="s">
        <v>348</v>
      </c>
      <c r="E430" s="48" t="s">
        <v>348</v>
      </c>
      <c r="F430" s="48" t="s">
        <v>434</v>
      </c>
      <c r="G430" s="48" t="s">
        <v>348</v>
      </c>
      <c r="H430" s="41"/>
      <c r="I430" s="41"/>
      <c r="J430" s="41"/>
      <c r="K430" s="41"/>
    </row>
    <row r="431" spans="1:11" ht="14.1" customHeight="1">
      <c r="A431" s="41"/>
      <c r="B431" s="41"/>
      <c r="C431" s="44" t="s">
        <v>374</v>
      </c>
      <c r="D431" s="48" t="s">
        <v>348</v>
      </c>
      <c r="E431" s="48" t="s">
        <v>348</v>
      </c>
      <c r="F431" s="48" t="s">
        <v>434</v>
      </c>
      <c r="G431" s="48" t="s">
        <v>348</v>
      </c>
      <c r="H431" s="41"/>
      <c r="I431" s="41"/>
      <c r="J431" s="41"/>
      <c r="K431" s="41"/>
    </row>
    <row r="432" spans="1:11" ht="14.1" customHeight="1">
      <c r="A432" s="41"/>
      <c r="B432" s="41"/>
      <c r="C432" s="44" t="s">
        <v>22</v>
      </c>
      <c r="D432" s="48" t="s">
        <v>348</v>
      </c>
      <c r="E432" s="48" t="s">
        <v>348</v>
      </c>
      <c r="F432" s="48" t="s">
        <v>434</v>
      </c>
      <c r="G432" s="48" t="s">
        <v>348</v>
      </c>
      <c r="H432" s="41"/>
      <c r="I432" s="41"/>
      <c r="J432" s="41"/>
      <c r="K432" s="41"/>
    </row>
    <row r="433" spans="1:11" ht="14.1" customHeight="1">
      <c r="A433" s="41"/>
      <c r="B433" s="41"/>
      <c r="C433" s="1338" t="s">
        <v>371</v>
      </c>
      <c r="D433" s="1339"/>
      <c r="E433" s="1339"/>
      <c r="F433" s="1339"/>
      <c r="G433" s="1339"/>
      <c r="H433" s="41"/>
      <c r="I433" s="41"/>
      <c r="J433" s="41"/>
      <c r="K433" s="41"/>
    </row>
    <row r="434" spans="1:11" ht="14.1" customHeight="1">
      <c r="A434" s="41"/>
      <c r="B434" s="41"/>
      <c r="C434" s="52"/>
      <c r="D434" s="53">
        <v>2022</v>
      </c>
      <c r="E434" s="53">
        <v>2023</v>
      </c>
      <c r="F434" s="53">
        <v>2024</v>
      </c>
      <c r="G434" s="53">
        <v>2025</v>
      </c>
      <c r="H434" s="41"/>
      <c r="I434" s="41"/>
      <c r="J434" s="41"/>
      <c r="K434" s="41"/>
    </row>
    <row r="435" spans="1:11" ht="14.1" customHeight="1">
      <c r="A435" s="41"/>
      <c r="B435" s="41"/>
      <c r="C435" s="54"/>
      <c r="D435" s="55" t="s">
        <v>7</v>
      </c>
      <c r="E435" s="55" t="s">
        <v>8</v>
      </c>
      <c r="F435" s="55" t="s">
        <v>8</v>
      </c>
      <c r="G435" s="55" t="s">
        <v>8</v>
      </c>
      <c r="H435" s="41"/>
      <c r="I435" s="41"/>
      <c r="J435" s="41"/>
      <c r="K435" s="41"/>
    </row>
    <row r="436" spans="1:11" ht="14.1" customHeight="1">
      <c r="A436" s="41"/>
      <c r="B436" s="41"/>
      <c r="C436" s="56" t="s">
        <v>368</v>
      </c>
      <c r="D436" s="57">
        <v>0</v>
      </c>
      <c r="E436" s="57">
        <v>0</v>
      </c>
      <c r="F436" s="57">
        <v>0</v>
      </c>
      <c r="G436" s="57">
        <v>0</v>
      </c>
      <c r="H436" s="41"/>
      <c r="I436" s="41"/>
      <c r="J436" s="41"/>
      <c r="K436" s="41"/>
    </row>
    <row r="437" spans="1:11" ht="14.1" customHeight="1">
      <c r="A437" s="41"/>
      <c r="B437" s="41"/>
      <c r="C437" s="56" t="s">
        <v>357</v>
      </c>
      <c r="D437" s="57">
        <v>0</v>
      </c>
      <c r="E437" s="57">
        <v>0</v>
      </c>
      <c r="F437" s="57">
        <v>0</v>
      </c>
      <c r="G437" s="57">
        <v>0</v>
      </c>
      <c r="H437" s="41"/>
      <c r="I437" s="41"/>
      <c r="J437" s="41"/>
      <c r="K437" s="41"/>
    </row>
    <row r="438" spans="1:11" ht="14.1" customHeight="1">
      <c r="A438" s="41"/>
      <c r="B438" s="41"/>
      <c r="C438" s="56" t="s">
        <v>361</v>
      </c>
      <c r="D438" s="57">
        <v>0</v>
      </c>
      <c r="E438" s="57">
        <v>0</v>
      </c>
      <c r="F438" s="57">
        <v>0</v>
      </c>
      <c r="G438" s="57">
        <v>0</v>
      </c>
      <c r="H438" s="41"/>
      <c r="I438" s="41"/>
      <c r="J438" s="41"/>
      <c r="K438" s="41"/>
    </row>
    <row r="439" spans="1:11" ht="14.1" customHeight="1">
      <c r="A439" s="41"/>
      <c r="B439" s="41"/>
      <c r="C439" s="56" t="s">
        <v>367</v>
      </c>
      <c r="D439" s="57">
        <v>0</v>
      </c>
      <c r="E439" s="57">
        <v>0</v>
      </c>
      <c r="F439" s="57">
        <v>0</v>
      </c>
      <c r="G439" s="57">
        <v>0</v>
      </c>
      <c r="H439" s="41"/>
      <c r="I439" s="41"/>
      <c r="J439" s="41"/>
      <c r="K439" s="41"/>
    </row>
    <row r="440" spans="1:11" ht="14.1" customHeight="1">
      <c r="A440" s="41"/>
      <c r="B440" s="41"/>
      <c r="C440" s="56" t="s">
        <v>357</v>
      </c>
      <c r="D440" s="57">
        <v>0</v>
      </c>
      <c r="E440" s="57">
        <v>0</v>
      </c>
      <c r="F440" s="57">
        <v>0</v>
      </c>
      <c r="G440" s="57">
        <v>0</v>
      </c>
      <c r="H440" s="41"/>
      <c r="I440" s="41"/>
      <c r="J440" s="41"/>
      <c r="K440" s="41"/>
    </row>
    <row r="441" spans="1:11" ht="14.1" customHeight="1">
      <c r="A441" s="41"/>
      <c r="B441" s="41"/>
      <c r="C441" s="56" t="s">
        <v>361</v>
      </c>
      <c r="D441" s="57">
        <v>0</v>
      </c>
      <c r="E441" s="57">
        <v>0</v>
      </c>
      <c r="F441" s="57">
        <v>0</v>
      </c>
      <c r="G441" s="57">
        <v>0</v>
      </c>
      <c r="H441" s="41"/>
      <c r="I441" s="41"/>
      <c r="J441" s="41"/>
      <c r="K441" s="41"/>
    </row>
    <row r="442" spans="1:11" ht="14.1" customHeight="1">
      <c r="A442" s="41"/>
      <c r="B442" s="41"/>
      <c r="C442" s="56" t="s">
        <v>366</v>
      </c>
      <c r="D442" s="57">
        <v>0</v>
      </c>
      <c r="E442" s="57">
        <v>0</v>
      </c>
      <c r="F442" s="57">
        <v>0</v>
      </c>
      <c r="G442" s="57">
        <v>0</v>
      </c>
      <c r="H442" s="41"/>
      <c r="I442" s="41"/>
      <c r="J442" s="41"/>
      <c r="K442" s="41"/>
    </row>
    <row r="443" spans="1:11" ht="14.1" customHeight="1">
      <c r="A443" s="41"/>
      <c r="B443" s="41"/>
      <c r="C443" s="56" t="s">
        <v>357</v>
      </c>
      <c r="D443" s="57">
        <v>0</v>
      </c>
      <c r="E443" s="57">
        <v>0</v>
      </c>
      <c r="F443" s="57">
        <v>0</v>
      </c>
      <c r="G443" s="57">
        <v>0</v>
      </c>
      <c r="H443" s="41"/>
      <c r="I443" s="41"/>
      <c r="J443" s="41"/>
      <c r="K443" s="41"/>
    </row>
    <row r="444" spans="1:11" ht="14.1" customHeight="1">
      <c r="A444" s="41"/>
      <c r="B444" s="41"/>
      <c r="C444" s="56" t="s">
        <v>361</v>
      </c>
      <c r="D444" s="57">
        <v>0</v>
      </c>
      <c r="E444" s="57">
        <v>0</v>
      </c>
      <c r="F444" s="57">
        <v>0</v>
      </c>
      <c r="G444" s="57">
        <v>0</v>
      </c>
      <c r="H444" s="41"/>
      <c r="I444" s="41"/>
      <c r="J444" s="41"/>
      <c r="K444" s="41"/>
    </row>
    <row r="445" spans="1:11" ht="14.1" customHeight="1">
      <c r="A445" s="41"/>
      <c r="B445" s="41"/>
      <c r="C445" s="56" t="s">
        <v>365</v>
      </c>
      <c r="D445" s="57">
        <v>0</v>
      </c>
      <c r="E445" s="57">
        <v>0</v>
      </c>
      <c r="F445" s="57">
        <v>0</v>
      </c>
      <c r="G445" s="57">
        <v>0</v>
      </c>
      <c r="H445" s="41"/>
      <c r="I445" s="41"/>
      <c r="J445" s="41"/>
      <c r="K445" s="41"/>
    </row>
    <row r="446" spans="1:11" ht="14.1" customHeight="1">
      <c r="A446" s="41"/>
      <c r="B446" s="41"/>
      <c r="C446" s="56" t="s">
        <v>357</v>
      </c>
      <c r="D446" s="57">
        <v>0</v>
      </c>
      <c r="E446" s="57">
        <v>0</v>
      </c>
      <c r="F446" s="57">
        <v>0</v>
      </c>
      <c r="G446" s="57">
        <v>0</v>
      </c>
      <c r="H446" s="41"/>
      <c r="I446" s="41"/>
      <c r="J446" s="41"/>
      <c r="K446" s="41"/>
    </row>
    <row r="447" spans="1:11" ht="14.1" customHeight="1">
      <c r="A447" s="41"/>
      <c r="B447" s="41"/>
      <c r="C447" s="56" t="s">
        <v>361</v>
      </c>
      <c r="D447" s="57">
        <v>0</v>
      </c>
      <c r="E447" s="57">
        <v>0</v>
      </c>
      <c r="F447" s="57">
        <v>0</v>
      </c>
      <c r="G447" s="57">
        <v>0</v>
      </c>
      <c r="H447" s="41"/>
      <c r="I447" s="41"/>
      <c r="J447" s="41"/>
      <c r="K447" s="41"/>
    </row>
    <row r="448" spans="1:11" ht="14.1" customHeight="1">
      <c r="A448" s="41"/>
      <c r="B448" s="41"/>
      <c r="C448" s="56" t="s">
        <v>370</v>
      </c>
      <c r="D448" s="57">
        <v>0</v>
      </c>
      <c r="E448" s="57">
        <v>0</v>
      </c>
      <c r="F448" s="57">
        <v>0</v>
      </c>
      <c r="G448" s="57">
        <v>0</v>
      </c>
      <c r="H448" s="41"/>
      <c r="I448" s="41"/>
      <c r="J448" s="41"/>
      <c r="K448" s="41"/>
    </row>
    <row r="449" spans="1:11" ht="14.1" customHeight="1">
      <c r="A449" s="41"/>
      <c r="B449" s="41"/>
      <c r="C449" s="56" t="s">
        <v>357</v>
      </c>
      <c r="D449" s="57">
        <v>0</v>
      </c>
      <c r="E449" s="57">
        <v>0</v>
      </c>
      <c r="F449" s="57">
        <v>0</v>
      </c>
      <c r="G449" s="57">
        <v>0</v>
      </c>
      <c r="H449" s="41"/>
      <c r="I449" s="41"/>
      <c r="J449" s="41"/>
      <c r="K449" s="41"/>
    </row>
    <row r="450" spans="1:11" ht="14.1" customHeight="1">
      <c r="A450" s="41"/>
      <c r="B450" s="41"/>
      <c r="C450" s="56" t="s">
        <v>361</v>
      </c>
      <c r="D450" s="57">
        <v>0</v>
      </c>
      <c r="E450" s="57">
        <v>0</v>
      </c>
      <c r="F450" s="57">
        <v>0</v>
      </c>
      <c r="G450" s="57">
        <v>0</v>
      </c>
      <c r="H450" s="41"/>
      <c r="I450" s="41"/>
      <c r="J450" s="41"/>
      <c r="K450" s="41"/>
    </row>
    <row r="451" spans="1:11" ht="14.1" customHeight="1">
      <c r="A451" s="41"/>
      <c r="B451" s="41"/>
      <c r="C451" s="56" t="s">
        <v>363</v>
      </c>
      <c r="D451" s="57">
        <v>0</v>
      </c>
      <c r="E451" s="57">
        <v>0</v>
      </c>
      <c r="F451" s="57">
        <v>0</v>
      </c>
      <c r="G451" s="57">
        <v>0</v>
      </c>
      <c r="H451" s="41"/>
      <c r="I451" s="41"/>
      <c r="J451" s="41"/>
      <c r="K451" s="41"/>
    </row>
    <row r="452" spans="1:11" ht="14.1" customHeight="1">
      <c r="A452" s="41"/>
      <c r="B452" s="41"/>
      <c r="C452" s="56" t="s">
        <v>357</v>
      </c>
      <c r="D452" s="57">
        <v>0</v>
      </c>
      <c r="E452" s="57">
        <v>0</v>
      </c>
      <c r="F452" s="57">
        <v>0</v>
      </c>
      <c r="G452" s="57">
        <v>0</v>
      </c>
      <c r="H452" s="41"/>
      <c r="I452" s="41"/>
      <c r="J452" s="41"/>
      <c r="K452" s="41"/>
    </row>
    <row r="453" spans="1:11" ht="14.1" customHeight="1">
      <c r="A453" s="41"/>
      <c r="B453" s="41"/>
      <c r="C453" s="56" t="s">
        <v>361</v>
      </c>
      <c r="D453" s="57">
        <v>0</v>
      </c>
      <c r="E453" s="57">
        <v>0</v>
      </c>
      <c r="F453" s="57">
        <v>0</v>
      </c>
      <c r="G453" s="57">
        <v>0</v>
      </c>
      <c r="H453" s="41"/>
      <c r="I453" s="41"/>
      <c r="J453" s="41"/>
      <c r="K453" s="41"/>
    </row>
    <row r="454" spans="1:11" ht="14.1" customHeight="1">
      <c r="A454" s="41"/>
      <c r="B454" s="41"/>
      <c r="C454" s="56" t="s">
        <v>362</v>
      </c>
      <c r="D454" s="57">
        <v>0</v>
      </c>
      <c r="E454" s="57">
        <v>0</v>
      </c>
      <c r="F454" s="57">
        <v>0</v>
      </c>
      <c r="G454" s="57">
        <v>0</v>
      </c>
      <c r="H454" s="41"/>
      <c r="I454" s="41"/>
      <c r="J454" s="41"/>
      <c r="K454" s="41"/>
    </row>
    <row r="455" spans="1:11" ht="14.1" customHeight="1">
      <c r="A455" s="41"/>
      <c r="B455" s="41"/>
      <c r="C455" s="56" t="s">
        <v>357</v>
      </c>
      <c r="D455" s="57">
        <v>0</v>
      </c>
      <c r="E455" s="57">
        <v>0</v>
      </c>
      <c r="F455" s="57">
        <v>0</v>
      </c>
      <c r="G455" s="57">
        <v>0</v>
      </c>
      <c r="H455" s="41"/>
      <c r="I455" s="41"/>
      <c r="J455" s="41"/>
      <c r="K455" s="41"/>
    </row>
    <row r="456" spans="1:11" ht="14.1" customHeight="1">
      <c r="A456" s="41"/>
      <c r="B456" s="41"/>
      <c r="C456" s="56" t="s">
        <v>361</v>
      </c>
      <c r="D456" s="57">
        <v>0</v>
      </c>
      <c r="E456" s="57">
        <v>0</v>
      </c>
      <c r="F456" s="57">
        <v>0</v>
      </c>
      <c r="G456" s="57">
        <v>0</v>
      </c>
      <c r="H456" s="41"/>
      <c r="I456" s="41"/>
      <c r="J456" s="41"/>
      <c r="K456" s="41"/>
    </row>
    <row r="457" spans="1:11" ht="14.1" customHeight="1">
      <c r="A457" s="41"/>
      <c r="B457" s="41"/>
      <c r="C457" s="56" t="s">
        <v>360</v>
      </c>
      <c r="D457" s="57">
        <v>0</v>
      </c>
      <c r="E457" s="57">
        <v>0</v>
      </c>
      <c r="F457" s="57">
        <v>0</v>
      </c>
      <c r="G457" s="57">
        <v>0</v>
      </c>
      <c r="H457" s="41"/>
      <c r="I457" s="41"/>
      <c r="J457" s="41"/>
      <c r="K457" s="41"/>
    </row>
    <row r="458" spans="1:11" ht="14.1" customHeight="1">
      <c r="A458" s="41"/>
      <c r="B458" s="41"/>
      <c r="C458" s="56" t="s">
        <v>357</v>
      </c>
      <c r="D458" s="57">
        <v>0</v>
      </c>
      <c r="E458" s="57">
        <v>0</v>
      </c>
      <c r="F458" s="57">
        <v>0</v>
      </c>
      <c r="G458" s="57">
        <v>0</v>
      </c>
      <c r="H458" s="41"/>
      <c r="I458" s="41"/>
      <c r="J458" s="41"/>
      <c r="K458" s="41"/>
    </row>
    <row r="459" spans="1:11" ht="14.1" customHeight="1">
      <c r="A459" s="41"/>
      <c r="B459" s="41"/>
      <c r="C459" s="56" t="s">
        <v>356</v>
      </c>
      <c r="D459" s="57">
        <v>0</v>
      </c>
      <c r="E459" s="57">
        <v>0</v>
      </c>
      <c r="F459" s="57">
        <v>0</v>
      </c>
      <c r="G459" s="57">
        <v>0</v>
      </c>
      <c r="H459" s="41"/>
      <c r="I459" s="41"/>
      <c r="J459" s="41"/>
      <c r="K459" s="41"/>
    </row>
    <row r="460" spans="1:11" ht="14.1" customHeight="1">
      <c r="A460" s="41"/>
      <c r="B460" s="41"/>
      <c r="C460" s="56" t="s">
        <v>355</v>
      </c>
      <c r="D460" s="57">
        <v>0</v>
      </c>
      <c r="E460" s="57">
        <v>0</v>
      </c>
      <c r="F460" s="57">
        <v>0</v>
      </c>
      <c r="G460" s="57">
        <v>0</v>
      </c>
      <c r="H460" s="41"/>
      <c r="I460" s="41"/>
      <c r="J460" s="41"/>
      <c r="K460" s="41"/>
    </row>
    <row r="461" spans="1:11" ht="14.1" customHeight="1">
      <c r="A461" s="41"/>
      <c r="B461" s="41"/>
      <c r="C461" s="56" t="s">
        <v>354</v>
      </c>
      <c r="D461" s="57">
        <v>0</v>
      </c>
      <c r="E461" s="57">
        <v>0</v>
      </c>
      <c r="F461" s="57">
        <v>0</v>
      </c>
      <c r="G461" s="57">
        <v>0</v>
      </c>
      <c r="H461" s="41"/>
      <c r="I461" s="41"/>
      <c r="J461" s="41"/>
      <c r="K461" s="41"/>
    </row>
    <row r="462" spans="1:11" ht="14.1" customHeight="1">
      <c r="A462" s="41"/>
      <c r="B462" s="41"/>
      <c r="C462" s="56" t="s">
        <v>353</v>
      </c>
      <c r="D462" s="57">
        <v>0</v>
      </c>
      <c r="E462" s="57">
        <v>0</v>
      </c>
      <c r="F462" s="57">
        <v>0</v>
      </c>
      <c r="G462" s="57">
        <v>0</v>
      </c>
      <c r="H462" s="41"/>
      <c r="I462" s="41"/>
      <c r="J462" s="41"/>
      <c r="K462" s="41"/>
    </row>
    <row r="463" spans="1:11" ht="14.1" customHeight="1">
      <c r="A463" s="41"/>
      <c r="B463" s="41"/>
      <c r="C463" s="56" t="s">
        <v>359</v>
      </c>
      <c r="D463" s="57">
        <v>0</v>
      </c>
      <c r="E463" s="57">
        <v>7400000</v>
      </c>
      <c r="F463" s="57">
        <v>0</v>
      </c>
      <c r="G463" s="57">
        <v>0</v>
      </c>
      <c r="H463" s="41"/>
      <c r="I463" s="41"/>
      <c r="J463" s="41"/>
      <c r="K463" s="41"/>
    </row>
    <row r="464" spans="1:11" ht="14.1" customHeight="1">
      <c r="A464" s="41"/>
      <c r="B464" s="41"/>
      <c r="C464" s="56" t="s">
        <v>357</v>
      </c>
      <c r="D464" s="57">
        <v>0</v>
      </c>
      <c r="E464" s="57">
        <v>7400000</v>
      </c>
      <c r="F464" s="57">
        <v>0</v>
      </c>
      <c r="G464" s="57">
        <v>0</v>
      </c>
      <c r="H464" s="41"/>
      <c r="I464" s="41"/>
      <c r="J464" s="41"/>
      <c r="K464" s="41"/>
    </row>
    <row r="465" spans="1:11" ht="14.1" customHeight="1">
      <c r="A465" s="41"/>
      <c r="B465" s="41"/>
      <c r="C465" s="56" t="s">
        <v>356</v>
      </c>
      <c r="D465" s="57">
        <v>0</v>
      </c>
      <c r="E465" s="57">
        <v>0</v>
      </c>
      <c r="F465" s="57">
        <v>0</v>
      </c>
      <c r="G465" s="57">
        <v>0</v>
      </c>
      <c r="H465" s="41"/>
      <c r="I465" s="41"/>
      <c r="J465" s="41"/>
      <c r="K465" s="41"/>
    </row>
    <row r="466" spans="1:11" ht="14.1" customHeight="1">
      <c r="A466" s="41"/>
      <c r="B466" s="41"/>
      <c r="C466" s="56" t="s">
        <v>355</v>
      </c>
      <c r="D466" s="57">
        <v>0</v>
      </c>
      <c r="E466" s="57">
        <v>0</v>
      </c>
      <c r="F466" s="57">
        <v>0</v>
      </c>
      <c r="G466" s="57">
        <v>0</v>
      </c>
      <c r="H466" s="41"/>
      <c r="I466" s="41"/>
      <c r="J466" s="41"/>
      <c r="K466" s="41"/>
    </row>
    <row r="467" spans="1:11" ht="14.1" customHeight="1">
      <c r="A467" s="41"/>
      <c r="B467" s="41"/>
      <c r="C467" s="56" t="s">
        <v>354</v>
      </c>
      <c r="D467" s="57">
        <v>0</v>
      </c>
      <c r="E467" s="57">
        <v>0</v>
      </c>
      <c r="F467" s="57">
        <v>0</v>
      </c>
      <c r="G467" s="57">
        <v>0</v>
      </c>
      <c r="H467" s="41"/>
      <c r="I467" s="41"/>
      <c r="J467" s="41"/>
      <c r="K467" s="41"/>
    </row>
    <row r="468" spans="1:11" ht="14.1" customHeight="1">
      <c r="A468" s="41"/>
      <c r="B468" s="41"/>
      <c r="C468" s="56" t="s">
        <v>353</v>
      </c>
      <c r="D468" s="57">
        <v>0</v>
      </c>
      <c r="E468" s="57">
        <v>0</v>
      </c>
      <c r="F468" s="57">
        <v>0</v>
      </c>
      <c r="G468" s="57">
        <v>0</v>
      </c>
      <c r="H468" s="41"/>
      <c r="I468" s="41"/>
      <c r="J468" s="41"/>
      <c r="K468" s="41"/>
    </row>
    <row r="469" spans="1:11" ht="14.1" customHeight="1">
      <c r="A469" s="41"/>
      <c r="B469" s="41"/>
      <c r="C469" s="56" t="s">
        <v>358</v>
      </c>
      <c r="D469" s="57">
        <v>0</v>
      </c>
      <c r="E469" s="57">
        <v>0</v>
      </c>
      <c r="F469" s="57">
        <v>0</v>
      </c>
      <c r="G469" s="57">
        <v>0</v>
      </c>
      <c r="H469" s="41"/>
      <c r="I469" s="41"/>
      <c r="J469" s="41"/>
      <c r="K469" s="41"/>
    </row>
    <row r="470" spans="1:11" ht="14.1" customHeight="1">
      <c r="A470" s="41"/>
      <c r="B470" s="41"/>
      <c r="C470" s="56" t="s">
        <v>357</v>
      </c>
      <c r="D470" s="57">
        <v>0</v>
      </c>
      <c r="E470" s="57">
        <v>0</v>
      </c>
      <c r="F470" s="57">
        <v>0</v>
      </c>
      <c r="G470" s="57">
        <v>0</v>
      </c>
      <c r="H470" s="41"/>
      <c r="I470" s="41"/>
      <c r="J470" s="41"/>
      <c r="K470" s="41"/>
    </row>
    <row r="471" spans="1:11" ht="14.1" customHeight="1">
      <c r="A471" s="41"/>
      <c r="B471" s="41"/>
      <c r="C471" s="56" t="s">
        <v>356</v>
      </c>
      <c r="D471" s="57">
        <v>0</v>
      </c>
      <c r="E471" s="57">
        <v>0</v>
      </c>
      <c r="F471" s="57">
        <v>0</v>
      </c>
      <c r="G471" s="57">
        <v>0</v>
      </c>
      <c r="H471" s="41"/>
      <c r="I471" s="41"/>
      <c r="J471" s="41"/>
      <c r="K471" s="41"/>
    </row>
    <row r="472" spans="1:11" ht="14.1" customHeight="1">
      <c r="A472" s="41"/>
      <c r="B472" s="41"/>
      <c r="C472" s="56" t="s">
        <v>355</v>
      </c>
      <c r="D472" s="57">
        <v>0</v>
      </c>
      <c r="E472" s="57">
        <v>0</v>
      </c>
      <c r="F472" s="57">
        <v>0</v>
      </c>
      <c r="G472" s="57">
        <v>0</v>
      </c>
      <c r="H472" s="41"/>
      <c r="I472" s="41"/>
      <c r="J472" s="41"/>
      <c r="K472" s="41"/>
    </row>
    <row r="473" spans="1:11" ht="14.1" customHeight="1">
      <c r="A473" s="41"/>
      <c r="B473" s="41"/>
      <c r="C473" s="56" t="s">
        <v>354</v>
      </c>
      <c r="D473" s="57">
        <v>0</v>
      </c>
      <c r="E473" s="57">
        <v>0</v>
      </c>
      <c r="F473" s="57">
        <v>0</v>
      </c>
      <c r="G473" s="57">
        <v>0</v>
      </c>
      <c r="H473" s="41"/>
      <c r="I473" s="41"/>
      <c r="J473" s="41"/>
      <c r="K473" s="41"/>
    </row>
    <row r="474" spans="1:11" ht="14.1" customHeight="1">
      <c r="A474" s="41"/>
      <c r="B474" s="41"/>
      <c r="C474" s="56" t="s">
        <v>353</v>
      </c>
      <c r="D474" s="57">
        <v>0</v>
      </c>
      <c r="E474" s="57">
        <v>0</v>
      </c>
      <c r="F474" s="57">
        <v>0</v>
      </c>
      <c r="G474" s="57">
        <v>0</v>
      </c>
      <c r="H474" s="41"/>
      <c r="I474" s="41"/>
      <c r="J474" s="41"/>
      <c r="K474" s="41"/>
    </row>
    <row r="475" spans="1:11" ht="14.1" customHeight="1">
      <c r="A475" s="41"/>
      <c r="B475" s="41"/>
      <c r="C475" s="56" t="s">
        <v>352</v>
      </c>
      <c r="D475" s="57">
        <v>0</v>
      </c>
      <c r="E475" s="57">
        <v>0</v>
      </c>
      <c r="F475" s="57">
        <v>0</v>
      </c>
      <c r="G475" s="57">
        <v>0</v>
      </c>
      <c r="H475" s="41"/>
      <c r="I475" s="41"/>
      <c r="J475" s="41"/>
      <c r="K475" s="41"/>
    </row>
    <row r="476" spans="1:11" ht="14.1" customHeight="1">
      <c r="A476" s="41"/>
      <c r="B476" s="41"/>
      <c r="C476" s="56" t="s">
        <v>351</v>
      </c>
      <c r="D476" s="57">
        <v>0</v>
      </c>
      <c r="E476" s="57">
        <v>0</v>
      </c>
      <c r="F476" s="57">
        <v>0</v>
      </c>
      <c r="G476" s="57">
        <v>0</v>
      </c>
      <c r="H476" s="41"/>
      <c r="I476" s="41"/>
      <c r="J476" s="41"/>
      <c r="K476" s="41"/>
    </row>
    <row r="477" spans="1:11" ht="14.1" customHeight="1">
      <c r="A477" s="41"/>
      <c r="B477" s="41"/>
      <c r="C477" s="58" t="s">
        <v>145</v>
      </c>
      <c r="D477" s="57">
        <v>0</v>
      </c>
      <c r="E477" s="57">
        <v>7400000</v>
      </c>
      <c r="F477" s="57">
        <v>0</v>
      </c>
      <c r="G477" s="57">
        <v>0</v>
      </c>
      <c r="H477" s="41"/>
      <c r="I477" s="41"/>
      <c r="J477" s="41"/>
      <c r="K477" s="41"/>
    </row>
    <row r="478" spans="1:11" ht="14.1" customHeight="1">
      <c r="A478" s="41"/>
      <c r="B478" s="41"/>
      <c r="C478" s="49" t="s">
        <v>1218</v>
      </c>
      <c r="D478" s="1332" t="s">
        <v>1219</v>
      </c>
      <c r="E478" s="1333"/>
      <c r="F478" s="1333"/>
      <c r="G478" s="1333"/>
      <c r="H478" s="41"/>
      <c r="I478" s="41"/>
      <c r="J478" s="41"/>
      <c r="K478" s="41"/>
    </row>
    <row r="479" spans="1:11" ht="14.1" customHeight="1">
      <c r="A479" s="41"/>
      <c r="B479" s="41"/>
      <c r="C479" s="50" t="s">
        <v>382</v>
      </c>
      <c r="D479" s="1334" t="s">
        <v>1220</v>
      </c>
      <c r="E479" s="1335"/>
      <c r="F479" s="1335"/>
      <c r="G479" s="1335"/>
      <c r="H479" s="41"/>
      <c r="I479" s="41"/>
      <c r="J479" s="41"/>
      <c r="K479" s="41"/>
    </row>
    <row r="480" spans="1:11" ht="14.1" customHeight="1">
      <c r="A480" s="41"/>
      <c r="B480" s="41"/>
      <c r="C480" s="51" t="s">
        <v>380</v>
      </c>
      <c r="D480" s="1336" t="s">
        <v>1221</v>
      </c>
      <c r="E480" s="1337"/>
      <c r="F480" s="1337"/>
      <c r="G480" s="1337"/>
      <c r="H480" s="41"/>
      <c r="I480" s="41"/>
      <c r="J480" s="41"/>
      <c r="K480" s="41"/>
    </row>
    <row r="481" spans="1:11" ht="14.1" customHeight="1">
      <c r="A481" s="41"/>
      <c r="B481" s="41"/>
      <c r="C481" s="51" t="s">
        <v>15</v>
      </c>
      <c r="D481" s="1336" t="s">
        <v>1222</v>
      </c>
      <c r="E481" s="1337"/>
      <c r="F481" s="1337"/>
      <c r="G481" s="1337"/>
      <c r="H481" s="41"/>
      <c r="I481" s="41"/>
      <c r="J481" s="41"/>
      <c r="K481" s="41"/>
    </row>
    <row r="482" spans="1:11" ht="15" customHeight="1">
      <c r="A482" s="41"/>
      <c r="B482" s="41"/>
      <c r="C482" s="52"/>
      <c r="D482" s="53">
        <v>2022</v>
      </c>
      <c r="E482" s="53">
        <v>2023</v>
      </c>
      <c r="F482" s="53">
        <v>2024</v>
      </c>
      <c r="G482" s="53">
        <v>2025</v>
      </c>
      <c r="H482" s="41"/>
      <c r="I482" s="41"/>
      <c r="J482" s="41"/>
      <c r="K482" s="41"/>
    </row>
    <row r="483" spans="1:11" ht="15" customHeight="1">
      <c r="A483" s="41"/>
      <c r="B483" s="41"/>
      <c r="C483" s="54"/>
      <c r="D483" s="55" t="s">
        <v>7</v>
      </c>
      <c r="E483" s="55" t="s">
        <v>8</v>
      </c>
      <c r="F483" s="55" t="s">
        <v>8</v>
      </c>
      <c r="G483" s="55" t="s">
        <v>8</v>
      </c>
      <c r="H483" s="41"/>
      <c r="I483" s="41"/>
      <c r="J483" s="41"/>
      <c r="K483" s="41"/>
    </row>
    <row r="484" spans="1:11" ht="14.1" customHeight="1">
      <c r="A484" s="41"/>
      <c r="B484" s="41"/>
      <c r="C484" s="44" t="s">
        <v>16</v>
      </c>
      <c r="D484" s="48" t="s">
        <v>447</v>
      </c>
      <c r="E484" s="48" t="s">
        <v>372</v>
      </c>
      <c r="F484" s="48" t="s">
        <v>447</v>
      </c>
      <c r="G484" s="48" t="s">
        <v>447</v>
      </c>
      <c r="H484" s="41"/>
      <c r="I484" s="41"/>
      <c r="J484" s="41"/>
      <c r="K484" s="41"/>
    </row>
    <row r="485" spans="1:11" ht="14.1" customHeight="1">
      <c r="A485" s="41"/>
      <c r="B485" s="41"/>
      <c r="C485" s="44" t="s">
        <v>481</v>
      </c>
      <c r="D485" s="48" t="s">
        <v>2366</v>
      </c>
      <c r="E485" s="48" t="s">
        <v>372</v>
      </c>
      <c r="F485" s="48" t="s">
        <v>2367</v>
      </c>
      <c r="G485" s="48" t="s">
        <v>2367</v>
      </c>
      <c r="H485" s="41"/>
      <c r="I485" s="41"/>
      <c r="J485" s="41"/>
      <c r="K485" s="41"/>
    </row>
    <row r="486" spans="1:11" ht="14.1" customHeight="1">
      <c r="A486" s="41"/>
      <c r="B486" s="41"/>
      <c r="C486" s="44" t="s">
        <v>480</v>
      </c>
      <c r="D486" s="48" t="s">
        <v>2368</v>
      </c>
      <c r="E486" s="48" t="s">
        <v>372</v>
      </c>
      <c r="F486" s="48" t="s">
        <v>2369</v>
      </c>
      <c r="G486" s="48" t="s">
        <v>2369</v>
      </c>
      <c r="H486" s="41"/>
      <c r="I486" s="41"/>
      <c r="J486" s="41"/>
      <c r="K486" s="41"/>
    </row>
    <row r="487" spans="1:11" ht="14.1" customHeight="1">
      <c r="A487" s="41"/>
      <c r="B487" s="41"/>
      <c r="C487" s="44" t="s">
        <v>375</v>
      </c>
      <c r="D487" s="48" t="s">
        <v>348</v>
      </c>
      <c r="E487" s="48" t="s">
        <v>434</v>
      </c>
      <c r="F487" s="48" t="s">
        <v>348</v>
      </c>
      <c r="G487" s="48" t="s">
        <v>372</v>
      </c>
      <c r="H487" s="41"/>
      <c r="I487" s="41"/>
      <c r="J487" s="41"/>
      <c r="K487" s="41"/>
    </row>
    <row r="488" spans="1:11" ht="14.1" customHeight="1">
      <c r="A488" s="41"/>
      <c r="B488" s="41"/>
      <c r="C488" s="44" t="s">
        <v>374</v>
      </c>
      <c r="D488" s="48" t="s">
        <v>348</v>
      </c>
      <c r="E488" s="48" t="s">
        <v>434</v>
      </c>
      <c r="F488" s="48" t="s">
        <v>348</v>
      </c>
      <c r="G488" s="48" t="s">
        <v>372</v>
      </c>
      <c r="H488" s="41"/>
      <c r="I488" s="41"/>
      <c r="J488" s="41"/>
      <c r="K488" s="41"/>
    </row>
    <row r="489" spans="1:11" ht="14.1" customHeight="1">
      <c r="A489" s="41"/>
      <c r="B489" s="41"/>
      <c r="C489" s="44" t="s">
        <v>22</v>
      </c>
      <c r="D489" s="48" t="s">
        <v>348</v>
      </c>
      <c r="E489" s="48" t="s">
        <v>434</v>
      </c>
      <c r="F489" s="48" t="s">
        <v>348</v>
      </c>
      <c r="G489" s="48" t="s">
        <v>372</v>
      </c>
      <c r="H489" s="41"/>
      <c r="I489" s="41"/>
      <c r="J489" s="41"/>
      <c r="K489" s="41"/>
    </row>
    <row r="490" spans="1:11" ht="14.1" customHeight="1">
      <c r="A490" s="41"/>
      <c r="B490" s="41"/>
      <c r="C490" s="1338" t="s">
        <v>371</v>
      </c>
      <c r="D490" s="1339"/>
      <c r="E490" s="1339"/>
      <c r="F490" s="1339"/>
      <c r="G490" s="1339"/>
      <c r="H490" s="41"/>
      <c r="I490" s="41"/>
      <c r="J490" s="41"/>
      <c r="K490" s="41"/>
    </row>
    <row r="491" spans="1:11" ht="14.1" customHeight="1">
      <c r="A491" s="41"/>
      <c r="B491" s="41"/>
      <c r="C491" s="52"/>
      <c r="D491" s="53">
        <v>2022</v>
      </c>
      <c r="E491" s="53">
        <v>2023</v>
      </c>
      <c r="F491" s="53">
        <v>2024</v>
      </c>
      <c r="G491" s="53">
        <v>2025</v>
      </c>
      <c r="H491" s="41"/>
      <c r="I491" s="41"/>
      <c r="J491" s="41"/>
      <c r="K491" s="41"/>
    </row>
    <row r="492" spans="1:11" ht="14.1" customHeight="1">
      <c r="A492" s="41"/>
      <c r="B492" s="41"/>
      <c r="C492" s="54"/>
      <c r="D492" s="55" t="s">
        <v>7</v>
      </c>
      <c r="E492" s="55" t="s">
        <v>8</v>
      </c>
      <c r="F492" s="55" t="s">
        <v>8</v>
      </c>
      <c r="G492" s="55" t="s">
        <v>8</v>
      </c>
      <c r="H492" s="41"/>
      <c r="I492" s="41"/>
      <c r="J492" s="41"/>
      <c r="K492" s="41"/>
    </row>
    <row r="493" spans="1:11" ht="14.1" customHeight="1">
      <c r="A493" s="41"/>
      <c r="B493" s="41"/>
      <c r="C493" s="56" t="s">
        <v>368</v>
      </c>
      <c r="D493" s="57">
        <v>0</v>
      </c>
      <c r="E493" s="57">
        <v>0</v>
      </c>
      <c r="F493" s="57">
        <v>0</v>
      </c>
      <c r="G493" s="57">
        <v>0</v>
      </c>
      <c r="H493" s="41"/>
      <c r="I493" s="41"/>
      <c r="J493" s="41"/>
      <c r="K493" s="41"/>
    </row>
    <row r="494" spans="1:11" ht="14.1" customHeight="1">
      <c r="A494" s="41"/>
      <c r="B494" s="41"/>
      <c r="C494" s="56" t="s">
        <v>357</v>
      </c>
      <c r="D494" s="57">
        <v>0</v>
      </c>
      <c r="E494" s="57">
        <v>0</v>
      </c>
      <c r="F494" s="57">
        <v>0</v>
      </c>
      <c r="G494" s="57">
        <v>0</v>
      </c>
      <c r="H494" s="41"/>
      <c r="I494" s="41"/>
      <c r="J494" s="41"/>
      <c r="K494" s="41"/>
    </row>
    <row r="495" spans="1:11" ht="14.1" customHeight="1">
      <c r="A495" s="41"/>
      <c r="B495" s="41"/>
      <c r="C495" s="56" t="s">
        <v>361</v>
      </c>
      <c r="D495" s="57">
        <v>0</v>
      </c>
      <c r="E495" s="57">
        <v>0</v>
      </c>
      <c r="F495" s="57">
        <v>0</v>
      </c>
      <c r="G495" s="57">
        <v>0</v>
      </c>
      <c r="H495" s="41"/>
      <c r="I495" s="41"/>
      <c r="J495" s="41"/>
      <c r="K495" s="41"/>
    </row>
    <row r="496" spans="1:11" ht="14.1" customHeight="1">
      <c r="A496" s="41"/>
      <c r="B496" s="41"/>
      <c r="C496" s="56" t="s">
        <v>367</v>
      </c>
      <c r="D496" s="57">
        <v>0</v>
      </c>
      <c r="E496" s="57">
        <v>0</v>
      </c>
      <c r="F496" s="57">
        <v>0</v>
      </c>
      <c r="G496" s="57">
        <v>0</v>
      </c>
      <c r="H496" s="41"/>
      <c r="I496" s="41"/>
      <c r="J496" s="41"/>
      <c r="K496" s="41"/>
    </row>
    <row r="497" spans="1:11" ht="14.1" customHeight="1">
      <c r="A497" s="41"/>
      <c r="B497" s="41"/>
      <c r="C497" s="56" t="s">
        <v>357</v>
      </c>
      <c r="D497" s="57">
        <v>0</v>
      </c>
      <c r="E497" s="57">
        <v>0</v>
      </c>
      <c r="F497" s="57">
        <v>0</v>
      </c>
      <c r="G497" s="57">
        <v>0</v>
      </c>
      <c r="H497" s="41"/>
      <c r="I497" s="41"/>
      <c r="J497" s="41"/>
      <c r="K497" s="41"/>
    </row>
    <row r="498" spans="1:11" ht="14.1" customHeight="1">
      <c r="A498" s="41"/>
      <c r="B498" s="41"/>
      <c r="C498" s="56" t="s">
        <v>361</v>
      </c>
      <c r="D498" s="57">
        <v>0</v>
      </c>
      <c r="E498" s="57">
        <v>0</v>
      </c>
      <c r="F498" s="57">
        <v>0</v>
      </c>
      <c r="G498" s="57">
        <v>0</v>
      </c>
      <c r="H498" s="41"/>
      <c r="I498" s="41"/>
      <c r="J498" s="41"/>
      <c r="K498" s="41"/>
    </row>
    <row r="499" spans="1:11" ht="14.1" customHeight="1">
      <c r="A499" s="41"/>
      <c r="B499" s="41"/>
      <c r="C499" s="56" t="s">
        <v>366</v>
      </c>
      <c r="D499" s="57">
        <v>0</v>
      </c>
      <c r="E499" s="57">
        <v>0</v>
      </c>
      <c r="F499" s="57">
        <v>0</v>
      </c>
      <c r="G499" s="57">
        <v>0</v>
      </c>
      <c r="H499" s="41"/>
      <c r="I499" s="41"/>
      <c r="J499" s="41"/>
      <c r="K499" s="41"/>
    </row>
    <row r="500" spans="1:11" ht="14.1" customHeight="1">
      <c r="A500" s="41"/>
      <c r="B500" s="41"/>
      <c r="C500" s="56" t="s">
        <v>357</v>
      </c>
      <c r="D500" s="57">
        <v>0</v>
      </c>
      <c r="E500" s="57">
        <v>0</v>
      </c>
      <c r="F500" s="57">
        <v>0</v>
      </c>
      <c r="G500" s="57">
        <v>0</v>
      </c>
      <c r="H500" s="41"/>
      <c r="I500" s="41"/>
      <c r="J500" s="41"/>
      <c r="K500" s="41"/>
    </row>
    <row r="501" spans="1:11" ht="14.1" customHeight="1">
      <c r="A501" s="41"/>
      <c r="B501" s="41"/>
      <c r="C501" s="56" t="s">
        <v>361</v>
      </c>
      <c r="D501" s="57">
        <v>0</v>
      </c>
      <c r="E501" s="57">
        <v>0</v>
      </c>
      <c r="F501" s="57">
        <v>0</v>
      </c>
      <c r="G501" s="57">
        <v>0</v>
      </c>
      <c r="H501" s="41"/>
      <c r="I501" s="41"/>
      <c r="J501" s="41"/>
      <c r="K501" s="41"/>
    </row>
    <row r="502" spans="1:11" ht="14.1" customHeight="1">
      <c r="A502" s="41"/>
      <c r="B502" s="41"/>
      <c r="C502" s="56" t="s">
        <v>365</v>
      </c>
      <c r="D502" s="57">
        <v>0</v>
      </c>
      <c r="E502" s="57">
        <v>0</v>
      </c>
      <c r="F502" s="57">
        <v>0</v>
      </c>
      <c r="G502" s="57">
        <v>0</v>
      </c>
      <c r="H502" s="41"/>
      <c r="I502" s="41"/>
      <c r="J502" s="41"/>
      <c r="K502" s="41"/>
    </row>
    <row r="503" spans="1:11" ht="14.1" customHeight="1">
      <c r="A503" s="41"/>
      <c r="B503" s="41"/>
      <c r="C503" s="56" t="s">
        <v>357</v>
      </c>
      <c r="D503" s="57">
        <v>0</v>
      </c>
      <c r="E503" s="57">
        <v>0</v>
      </c>
      <c r="F503" s="57">
        <v>0</v>
      </c>
      <c r="G503" s="57">
        <v>0</v>
      </c>
      <c r="H503" s="41"/>
      <c r="I503" s="41"/>
      <c r="J503" s="41"/>
      <c r="K503" s="41"/>
    </row>
    <row r="504" spans="1:11" ht="14.1" customHeight="1">
      <c r="A504" s="41"/>
      <c r="B504" s="41"/>
      <c r="C504" s="56" t="s">
        <v>361</v>
      </c>
      <c r="D504" s="57">
        <v>0</v>
      </c>
      <c r="E504" s="57">
        <v>0</v>
      </c>
      <c r="F504" s="57">
        <v>0</v>
      </c>
      <c r="G504" s="57">
        <v>0</v>
      </c>
      <c r="H504" s="41"/>
      <c r="I504" s="41"/>
      <c r="J504" s="41"/>
      <c r="K504" s="41"/>
    </row>
    <row r="505" spans="1:11" ht="14.1" customHeight="1">
      <c r="A505" s="41"/>
      <c r="B505" s="41"/>
      <c r="C505" s="56" t="s">
        <v>370</v>
      </c>
      <c r="D505" s="57">
        <v>0</v>
      </c>
      <c r="E505" s="57">
        <v>0</v>
      </c>
      <c r="F505" s="57">
        <v>0</v>
      </c>
      <c r="G505" s="57">
        <v>0</v>
      </c>
      <c r="H505" s="41"/>
      <c r="I505" s="41"/>
      <c r="J505" s="41"/>
      <c r="K505" s="41"/>
    </row>
    <row r="506" spans="1:11" ht="14.1" customHeight="1">
      <c r="A506" s="41"/>
      <c r="B506" s="41"/>
      <c r="C506" s="56" t="s">
        <v>357</v>
      </c>
      <c r="D506" s="57">
        <v>0</v>
      </c>
      <c r="E506" s="57">
        <v>0</v>
      </c>
      <c r="F506" s="57">
        <v>0</v>
      </c>
      <c r="G506" s="57">
        <v>0</v>
      </c>
      <c r="H506" s="41"/>
      <c r="I506" s="41"/>
      <c r="J506" s="41"/>
      <c r="K506" s="41"/>
    </row>
    <row r="507" spans="1:11" ht="14.1" customHeight="1">
      <c r="A507" s="41"/>
      <c r="B507" s="41"/>
      <c r="C507" s="56" t="s">
        <v>361</v>
      </c>
      <c r="D507" s="57">
        <v>0</v>
      </c>
      <c r="E507" s="57">
        <v>0</v>
      </c>
      <c r="F507" s="57">
        <v>0</v>
      </c>
      <c r="G507" s="57">
        <v>0</v>
      </c>
      <c r="H507" s="41"/>
      <c r="I507" s="41"/>
      <c r="J507" s="41"/>
      <c r="K507" s="41"/>
    </row>
    <row r="508" spans="1:11" ht="14.1" customHeight="1">
      <c r="A508" s="41"/>
      <c r="B508" s="41"/>
      <c r="C508" s="56" t="s">
        <v>363</v>
      </c>
      <c r="D508" s="57">
        <v>0</v>
      </c>
      <c r="E508" s="57">
        <v>0</v>
      </c>
      <c r="F508" s="57">
        <v>0</v>
      </c>
      <c r="G508" s="57">
        <v>0</v>
      </c>
      <c r="H508" s="41"/>
      <c r="I508" s="41"/>
      <c r="J508" s="41"/>
      <c r="K508" s="41"/>
    </row>
    <row r="509" spans="1:11" ht="14.1" customHeight="1">
      <c r="A509" s="41"/>
      <c r="B509" s="41"/>
      <c r="C509" s="56" t="s">
        <v>357</v>
      </c>
      <c r="D509" s="57">
        <v>0</v>
      </c>
      <c r="E509" s="57">
        <v>0</v>
      </c>
      <c r="F509" s="57">
        <v>0</v>
      </c>
      <c r="G509" s="57">
        <v>0</v>
      </c>
      <c r="H509" s="41"/>
      <c r="I509" s="41"/>
      <c r="J509" s="41"/>
      <c r="K509" s="41"/>
    </row>
    <row r="510" spans="1:11" ht="14.1" customHeight="1">
      <c r="A510" s="41"/>
      <c r="B510" s="41"/>
      <c r="C510" s="56" t="s">
        <v>361</v>
      </c>
      <c r="D510" s="57">
        <v>0</v>
      </c>
      <c r="E510" s="57">
        <v>0</v>
      </c>
      <c r="F510" s="57">
        <v>0</v>
      </c>
      <c r="G510" s="57">
        <v>0</v>
      </c>
      <c r="H510" s="41"/>
      <c r="I510" s="41"/>
      <c r="J510" s="41"/>
      <c r="K510" s="41"/>
    </row>
    <row r="511" spans="1:11" ht="14.1" customHeight="1">
      <c r="A511" s="41"/>
      <c r="B511" s="41"/>
      <c r="C511" s="56" t="s">
        <v>362</v>
      </c>
      <c r="D511" s="57">
        <v>0</v>
      </c>
      <c r="E511" s="57">
        <v>0</v>
      </c>
      <c r="F511" s="57">
        <v>0</v>
      </c>
      <c r="G511" s="57">
        <v>0</v>
      </c>
      <c r="H511" s="41"/>
      <c r="I511" s="41"/>
      <c r="J511" s="41"/>
      <c r="K511" s="41"/>
    </row>
    <row r="512" spans="1:11" ht="14.1" customHeight="1">
      <c r="A512" s="41"/>
      <c r="B512" s="41"/>
      <c r="C512" s="56" t="s">
        <v>357</v>
      </c>
      <c r="D512" s="57">
        <v>0</v>
      </c>
      <c r="E512" s="57">
        <v>0</v>
      </c>
      <c r="F512" s="57">
        <v>0</v>
      </c>
      <c r="G512" s="57">
        <v>0</v>
      </c>
      <c r="H512" s="41"/>
      <c r="I512" s="41"/>
      <c r="J512" s="41"/>
      <c r="K512" s="41"/>
    </row>
    <row r="513" spans="1:11" ht="14.1" customHeight="1">
      <c r="A513" s="41"/>
      <c r="B513" s="41"/>
      <c r="C513" s="56" t="s">
        <v>361</v>
      </c>
      <c r="D513" s="57">
        <v>0</v>
      </c>
      <c r="E513" s="57">
        <v>0</v>
      </c>
      <c r="F513" s="57">
        <v>0</v>
      </c>
      <c r="G513" s="57">
        <v>0</v>
      </c>
      <c r="H513" s="41"/>
      <c r="I513" s="41"/>
      <c r="J513" s="41"/>
      <c r="K513" s="41"/>
    </row>
    <row r="514" spans="1:11" ht="14.1" customHeight="1">
      <c r="A514" s="41"/>
      <c r="B514" s="41"/>
      <c r="C514" s="56" t="s">
        <v>360</v>
      </c>
      <c r="D514" s="57">
        <v>0</v>
      </c>
      <c r="E514" s="57">
        <v>0</v>
      </c>
      <c r="F514" s="57">
        <v>0</v>
      </c>
      <c r="G514" s="57">
        <v>0</v>
      </c>
      <c r="H514" s="41"/>
      <c r="I514" s="41"/>
      <c r="J514" s="41"/>
      <c r="K514" s="41"/>
    </row>
    <row r="515" spans="1:11" ht="14.1" customHeight="1">
      <c r="A515" s="41"/>
      <c r="B515" s="41"/>
      <c r="C515" s="56" t="s">
        <v>357</v>
      </c>
      <c r="D515" s="57">
        <v>0</v>
      </c>
      <c r="E515" s="57">
        <v>0</v>
      </c>
      <c r="F515" s="57">
        <v>0</v>
      </c>
      <c r="G515" s="57">
        <v>0</v>
      </c>
      <c r="H515" s="41"/>
      <c r="I515" s="41"/>
      <c r="J515" s="41"/>
      <c r="K515" s="41"/>
    </row>
    <row r="516" spans="1:11" ht="14.1" customHeight="1">
      <c r="A516" s="41"/>
      <c r="B516" s="41"/>
      <c r="C516" s="56" t="s">
        <v>356</v>
      </c>
      <c r="D516" s="57">
        <v>0</v>
      </c>
      <c r="E516" s="57">
        <v>0</v>
      </c>
      <c r="F516" s="57">
        <v>0</v>
      </c>
      <c r="G516" s="57">
        <v>0</v>
      </c>
      <c r="H516" s="41"/>
      <c r="I516" s="41"/>
      <c r="J516" s="41"/>
      <c r="K516" s="41"/>
    </row>
    <row r="517" spans="1:11" ht="14.1" customHeight="1">
      <c r="A517" s="41"/>
      <c r="B517" s="41"/>
      <c r="C517" s="56" t="s">
        <v>355</v>
      </c>
      <c r="D517" s="57">
        <v>0</v>
      </c>
      <c r="E517" s="57">
        <v>0</v>
      </c>
      <c r="F517" s="57">
        <v>0</v>
      </c>
      <c r="G517" s="57">
        <v>0</v>
      </c>
      <c r="H517" s="41"/>
      <c r="I517" s="41"/>
      <c r="J517" s="41"/>
      <c r="K517" s="41"/>
    </row>
    <row r="518" spans="1:11" ht="14.1" customHeight="1">
      <c r="A518" s="41"/>
      <c r="B518" s="41"/>
      <c r="C518" s="56" t="s">
        <v>354</v>
      </c>
      <c r="D518" s="57">
        <v>0</v>
      </c>
      <c r="E518" s="57">
        <v>0</v>
      </c>
      <c r="F518" s="57">
        <v>0</v>
      </c>
      <c r="G518" s="57">
        <v>0</v>
      </c>
      <c r="H518" s="41"/>
      <c r="I518" s="41"/>
      <c r="J518" s="41"/>
      <c r="K518" s="41"/>
    </row>
    <row r="519" spans="1:11" ht="14.1" customHeight="1">
      <c r="A519" s="41"/>
      <c r="B519" s="41"/>
      <c r="C519" s="56" t="s">
        <v>353</v>
      </c>
      <c r="D519" s="57">
        <v>0</v>
      </c>
      <c r="E519" s="57">
        <v>0</v>
      </c>
      <c r="F519" s="57">
        <v>0</v>
      </c>
      <c r="G519" s="57">
        <v>0</v>
      </c>
      <c r="H519" s="41"/>
      <c r="I519" s="41"/>
      <c r="J519" s="41"/>
      <c r="K519" s="41"/>
    </row>
    <row r="520" spans="1:11" ht="14.1" customHeight="1">
      <c r="A520" s="41"/>
      <c r="B520" s="41"/>
      <c r="C520" s="56" t="s">
        <v>359</v>
      </c>
      <c r="D520" s="57">
        <v>0</v>
      </c>
      <c r="E520" s="57">
        <v>0</v>
      </c>
      <c r="F520" s="57">
        <v>16878000</v>
      </c>
      <c r="G520" s="57">
        <v>16878000</v>
      </c>
      <c r="H520" s="41"/>
      <c r="I520" s="41"/>
      <c r="J520" s="41"/>
      <c r="K520" s="41"/>
    </row>
    <row r="521" spans="1:11" ht="14.1" customHeight="1">
      <c r="A521" s="41"/>
      <c r="B521" s="41"/>
      <c r="C521" s="56" t="s">
        <v>357</v>
      </c>
      <c r="D521" s="57">
        <v>0</v>
      </c>
      <c r="E521" s="57">
        <v>0</v>
      </c>
      <c r="F521" s="57">
        <v>16878000</v>
      </c>
      <c r="G521" s="57">
        <v>16878000</v>
      </c>
      <c r="H521" s="41"/>
      <c r="I521" s="41"/>
      <c r="J521" s="41"/>
      <c r="K521" s="41"/>
    </row>
    <row r="522" spans="1:11" ht="14.1" customHeight="1">
      <c r="A522" s="41"/>
      <c r="B522" s="41"/>
      <c r="C522" s="56" t="s">
        <v>356</v>
      </c>
      <c r="D522" s="57">
        <v>0</v>
      </c>
      <c r="E522" s="57">
        <v>0</v>
      </c>
      <c r="F522" s="57">
        <v>0</v>
      </c>
      <c r="G522" s="57">
        <v>0</v>
      </c>
      <c r="H522" s="41"/>
      <c r="I522" s="41"/>
      <c r="J522" s="41"/>
      <c r="K522" s="41"/>
    </row>
    <row r="523" spans="1:11" ht="14.1" customHeight="1">
      <c r="A523" s="41"/>
      <c r="B523" s="41"/>
      <c r="C523" s="56" t="s">
        <v>355</v>
      </c>
      <c r="D523" s="57">
        <v>0</v>
      </c>
      <c r="E523" s="57">
        <v>0</v>
      </c>
      <c r="F523" s="57">
        <v>0</v>
      </c>
      <c r="G523" s="57">
        <v>0</v>
      </c>
      <c r="H523" s="41"/>
      <c r="I523" s="41"/>
      <c r="J523" s="41"/>
      <c r="K523" s="41"/>
    </row>
    <row r="524" spans="1:11" ht="14.1" customHeight="1">
      <c r="A524" s="41"/>
      <c r="B524" s="41"/>
      <c r="C524" s="56" t="s">
        <v>354</v>
      </c>
      <c r="D524" s="57">
        <v>0</v>
      </c>
      <c r="E524" s="57">
        <v>0</v>
      </c>
      <c r="F524" s="57">
        <v>0</v>
      </c>
      <c r="G524" s="57">
        <v>0</v>
      </c>
      <c r="H524" s="41"/>
      <c r="I524" s="41"/>
      <c r="J524" s="41"/>
      <c r="K524" s="41"/>
    </row>
    <row r="525" spans="1:11" ht="14.1" customHeight="1">
      <c r="A525" s="41"/>
      <c r="B525" s="41"/>
      <c r="C525" s="56" t="s">
        <v>353</v>
      </c>
      <c r="D525" s="57">
        <v>0</v>
      </c>
      <c r="E525" s="57">
        <v>0</v>
      </c>
      <c r="F525" s="57">
        <v>0</v>
      </c>
      <c r="G525" s="57">
        <v>0</v>
      </c>
      <c r="H525" s="41"/>
      <c r="I525" s="41"/>
      <c r="J525" s="41"/>
      <c r="K525" s="41"/>
    </row>
    <row r="526" spans="1:11" ht="14.1" customHeight="1">
      <c r="A526" s="41"/>
      <c r="B526" s="41"/>
      <c r="C526" s="56" t="s">
        <v>358</v>
      </c>
      <c r="D526" s="57">
        <v>0</v>
      </c>
      <c r="E526" s="57">
        <v>0</v>
      </c>
      <c r="F526" s="57">
        <v>0</v>
      </c>
      <c r="G526" s="57">
        <v>0</v>
      </c>
      <c r="H526" s="41"/>
      <c r="I526" s="41"/>
      <c r="J526" s="41"/>
      <c r="K526" s="41"/>
    </row>
    <row r="527" spans="1:11" ht="14.1" customHeight="1">
      <c r="A527" s="41"/>
      <c r="B527" s="41"/>
      <c r="C527" s="56" t="s">
        <v>357</v>
      </c>
      <c r="D527" s="57">
        <v>0</v>
      </c>
      <c r="E527" s="57">
        <v>0</v>
      </c>
      <c r="F527" s="57">
        <v>0</v>
      </c>
      <c r="G527" s="57">
        <v>0</v>
      </c>
      <c r="H527" s="41"/>
      <c r="I527" s="41"/>
      <c r="J527" s="41"/>
      <c r="K527" s="41"/>
    </row>
    <row r="528" spans="1:11" ht="14.1" customHeight="1">
      <c r="A528" s="41"/>
      <c r="B528" s="41"/>
      <c r="C528" s="56" t="s">
        <v>356</v>
      </c>
      <c r="D528" s="57">
        <v>0</v>
      </c>
      <c r="E528" s="57">
        <v>0</v>
      </c>
      <c r="F528" s="57">
        <v>0</v>
      </c>
      <c r="G528" s="57">
        <v>0</v>
      </c>
      <c r="H528" s="41"/>
      <c r="I528" s="41"/>
      <c r="J528" s="41"/>
      <c r="K528" s="41"/>
    </row>
    <row r="529" spans="1:11" ht="14.1" customHeight="1">
      <c r="A529" s="41"/>
      <c r="B529" s="41"/>
      <c r="C529" s="56" t="s">
        <v>355</v>
      </c>
      <c r="D529" s="57">
        <v>0</v>
      </c>
      <c r="E529" s="57">
        <v>0</v>
      </c>
      <c r="F529" s="57">
        <v>0</v>
      </c>
      <c r="G529" s="57">
        <v>0</v>
      </c>
      <c r="H529" s="41"/>
      <c r="I529" s="41"/>
      <c r="J529" s="41"/>
      <c r="K529" s="41"/>
    </row>
    <row r="530" spans="1:11" ht="14.1" customHeight="1">
      <c r="A530" s="41"/>
      <c r="B530" s="41"/>
      <c r="C530" s="56" t="s">
        <v>354</v>
      </c>
      <c r="D530" s="57">
        <v>0</v>
      </c>
      <c r="E530" s="57">
        <v>0</v>
      </c>
      <c r="F530" s="57">
        <v>0</v>
      </c>
      <c r="G530" s="57">
        <v>0</v>
      </c>
      <c r="H530" s="41"/>
      <c r="I530" s="41"/>
      <c r="J530" s="41"/>
      <c r="K530" s="41"/>
    </row>
    <row r="531" spans="1:11" ht="14.1" customHeight="1">
      <c r="A531" s="41"/>
      <c r="B531" s="41"/>
      <c r="C531" s="56" t="s">
        <v>353</v>
      </c>
      <c r="D531" s="57">
        <v>0</v>
      </c>
      <c r="E531" s="57">
        <v>0</v>
      </c>
      <c r="F531" s="57">
        <v>0</v>
      </c>
      <c r="G531" s="57">
        <v>0</v>
      </c>
      <c r="H531" s="41"/>
      <c r="I531" s="41"/>
      <c r="J531" s="41"/>
      <c r="K531" s="41"/>
    </row>
    <row r="532" spans="1:11" ht="14.1" customHeight="1">
      <c r="A532" s="41"/>
      <c r="B532" s="41"/>
      <c r="C532" s="56" t="s">
        <v>352</v>
      </c>
      <c r="D532" s="57">
        <v>0</v>
      </c>
      <c r="E532" s="57">
        <v>0</v>
      </c>
      <c r="F532" s="57">
        <v>0</v>
      </c>
      <c r="G532" s="57">
        <v>0</v>
      </c>
      <c r="H532" s="41"/>
      <c r="I532" s="41"/>
      <c r="J532" s="41"/>
      <c r="K532" s="41"/>
    </row>
    <row r="533" spans="1:11" ht="14.1" customHeight="1">
      <c r="A533" s="41"/>
      <c r="B533" s="41"/>
      <c r="C533" s="56" t="s">
        <v>351</v>
      </c>
      <c r="D533" s="57">
        <v>0</v>
      </c>
      <c r="E533" s="57">
        <v>0</v>
      </c>
      <c r="F533" s="57">
        <v>0</v>
      </c>
      <c r="G533" s="57">
        <v>0</v>
      </c>
      <c r="H533" s="41"/>
      <c r="I533" s="41"/>
      <c r="J533" s="41"/>
      <c r="K533" s="41"/>
    </row>
    <row r="534" spans="1:11" ht="14.1" customHeight="1">
      <c r="A534" s="41"/>
      <c r="B534" s="41"/>
      <c r="C534" s="58" t="s">
        <v>145</v>
      </c>
      <c r="D534" s="57">
        <v>0</v>
      </c>
      <c r="E534" s="57">
        <v>0</v>
      </c>
      <c r="F534" s="57">
        <v>16878000</v>
      </c>
      <c r="G534" s="57">
        <v>16878000</v>
      </c>
      <c r="H534" s="41"/>
      <c r="I534" s="41"/>
      <c r="J534" s="41"/>
      <c r="K534" s="41"/>
    </row>
    <row r="535" spans="1:11" ht="14.1" customHeight="1">
      <c r="A535" s="41"/>
      <c r="B535" s="41"/>
      <c r="C535" s="49" t="s">
        <v>3212</v>
      </c>
      <c r="D535" s="1332" t="s">
        <v>3213</v>
      </c>
      <c r="E535" s="1333"/>
      <c r="F535" s="1333"/>
      <c r="G535" s="1333"/>
      <c r="H535" s="41"/>
      <c r="I535" s="41"/>
      <c r="J535" s="41"/>
      <c r="K535" s="41"/>
    </row>
    <row r="536" spans="1:11" ht="18" customHeight="1">
      <c r="A536" s="41"/>
      <c r="B536" s="41"/>
      <c r="C536" s="50" t="s">
        <v>382</v>
      </c>
      <c r="D536" s="1334" t="s">
        <v>3214</v>
      </c>
      <c r="E536" s="1335"/>
      <c r="F536" s="1335"/>
      <c r="G536" s="1335"/>
      <c r="H536" s="41"/>
      <c r="I536" s="41"/>
      <c r="J536" s="41"/>
      <c r="K536" s="41"/>
    </row>
    <row r="537" spans="1:11" ht="18" customHeight="1">
      <c r="A537" s="41"/>
      <c r="B537" s="41"/>
      <c r="C537" s="51" t="s">
        <v>380</v>
      </c>
      <c r="D537" s="1336" t="s">
        <v>3215</v>
      </c>
      <c r="E537" s="1337"/>
      <c r="F537" s="1337"/>
      <c r="G537" s="1337"/>
      <c r="H537" s="41"/>
      <c r="I537" s="41"/>
      <c r="J537" s="41"/>
      <c r="K537" s="41"/>
    </row>
    <row r="538" spans="1:11" ht="18" customHeight="1">
      <c r="A538" s="41"/>
      <c r="B538" s="41"/>
      <c r="C538" s="51" t="s">
        <v>15</v>
      </c>
      <c r="D538" s="1336" t="s">
        <v>277</v>
      </c>
      <c r="E538" s="1337"/>
      <c r="F538" s="1337"/>
      <c r="G538" s="1337"/>
      <c r="H538" s="41"/>
      <c r="I538" s="41"/>
      <c r="J538" s="41"/>
      <c r="K538" s="41"/>
    </row>
    <row r="539" spans="1:11" ht="15" customHeight="1">
      <c r="A539" s="41"/>
      <c r="B539" s="41"/>
      <c r="C539" s="52"/>
      <c r="D539" s="53">
        <v>2022</v>
      </c>
      <c r="E539" s="53">
        <v>2023</v>
      </c>
      <c r="F539" s="53">
        <v>2024</v>
      </c>
      <c r="G539" s="53">
        <v>2025</v>
      </c>
      <c r="H539" s="41"/>
      <c r="I539" s="41"/>
      <c r="J539" s="41"/>
      <c r="K539" s="41"/>
    </row>
    <row r="540" spans="1:11" ht="15" customHeight="1">
      <c r="A540" s="41"/>
      <c r="B540" s="41"/>
      <c r="C540" s="54"/>
      <c r="D540" s="55" t="s">
        <v>7</v>
      </c>
      <c r="E540" s="55" t="s">
        <v>8</v>
      </c>
      <c r="F540" s="55" t="s">
        <v>8</v>
      </c>
      <c r="G540" s="55" t="s">
        <v>8</v>
      </c>
      <c r="H540" s="41"/>
      <c r="I540" s="41"/>
      <c r="J540" s="41"/>
      <c r="K540" s="41"/>
    </row>
    <row r="541" spans="1:11" ht="14.1" customHeight="1">
      <c r="A541" s="41"/>
      <c r="B541" s="41"/>
      <c r="C541" s="44" t="s">
        <v>16</v>
      </c>
      <c r="D541" s="48" t="s">
        <v>348</v>
      </c>
      <c r="E541" s="48" t="s">
        <v>411</v>
      </c>
      <c r="F541" s="48" t="s">
        <v>372</v>
      </c>
      <c r="G541" s="48" t="s">
        <v>372</v>
      </c>
      <c r="H541" s="41"/>
      <c r="I541" s="41"/>
      <c r="J541" s="41"/>
      <c r="K541" s="41"/>
    </row>
    <row r="542" spans="1:11" ht="14.1" customHeight="1">
      <c r="A542" s="41"/>
      <c r="B542" s="41"/>
      <c r="C542" s="44" t="s">
        <v>481</v>
      </c>
      <c r="D542" s="48" t="s">
        <v>372</v>
      </c>
      <c r="E542" s="48" t="s">
        <v>1525</v>
      </c>
      <c r="F542" s="48" t="s">
        <v>372</v>
      </c>
      <c r="G542" s="48" t="s">
        <v>372</v>
      </c>
      <c r="H542" s="41"/>
      <c r="I542" s="41"/>
      <c r="J542" s="41"/>
      <c r="K542" s="41"/>
    </row>
    <row r="543" spans="1:11" ht="14.1" customHeight="1">
      <c r="A543" s="41"/>
      <c r="B543" s="41"/>
      <c r="C543" s="44" t="s">
        <v>480</v>
      </c>
      <c r="D543" s="48" t="s">
        <v>372</v>
      </c>
      <c r="E543" s="48" t="s">
        <v>1525</v>
      </c>
      <c r="F543" s="48" t="s">
        <v>372</v>
      </c>
      <c r="G543" s="48" t="s">
        <v>372</v>
      </c>
      <c r="H543" s="41"/>
      <c r="I543" s="41"/>
      <c r="J543" s="41"/>
      <c r="K543" s="41"/>
    </row>
    <row r="544" spans="1:11" ht="14.1" customHeight="1">
      <c r="A544" s="41"/>
      <c r="B544" s="41"/>
      <c r="C544" s="44" t="s">
        <v>375</v>
      </c>
      <c r="D544" s="48" t="s">
        <v>348</v>
      </c>
      <c r="E544" s="48" t="s">
        <v>348</v>
      </c>
      <c r="F544" s="48" t="s">
        <v>434</v>
      </c>
      <c r="G544" s="48" t="s">
        <v>348</v>
      </c>
      <c r="H544" s="41"/>
      <c r="I544" s="41"/>
      <c r="J544" s="41"/>
      <c r="K544" s="41"/>
    </row>
    <row r="545" spans="1:11" ht="14.1" customHeight="1">
      <c r="A545" s="41"/>
      <c r="B545" s="41"/>
      <c r="C545" s="44" t="s">
        <v>374</v>
      </c>
      <c r="D545" s="48" t="s">
        <v>348</v>
      </c>
      <c r="E545" s="48" t="s">
        <v>348</v>
      </c>
      <c r="F545" s="48" t="s">
        <v>434</v>
      </c>
      <c r="G545" s="48" t="s">
        <v>348</v>
      </c>
      <c r="H545" s="41"/>
      <c r="I545" s="41"/>
      <c r="J545" s="41"/>
      <c r="K545" s="41"/>
    </row>
    <row r="546" spans="1:11" ht="14.1" customHeight="1">
      <c r="A546" s="41"/>
      <c r="B546" s="41"/>
      <c r="C546" s="44" t="s">
        <v>22</v>
      </c>
      <c r="D546" s="48" t="s">
        <v>348</v>
      </c>
      <c r="E546" s="48" t="s">
        <v>348</v>
      </c>
      <c r="F546" s="48" t="s">
        <v>434</v>
      </c>
      <c r="G546" s="48" t="s">
        <v>348</v>
      </c>
      <c r="H546" s="41"/>
      <c r="I546" s="41"/>
      <c r="J546" s="41"/>
      <c r="K546" s="41"/>
    </row>
    <row r="547" spans="1:11" ht="14.1" customHeight="1">
      <c r="A547" s="41"/>
      <c r="B547" s="41"/>
      <c r="C547" s="1338" t="s">
        <v>371</v>
      </c>
      <c r="D547" s="1339"/>
      <c r="E547" s="1339"/>
      <c r="F547" s="1339"/>
      <c r="G547" s="1339"/>
      <c r="H547" s="41"/>
      <c r="I547" s="41"/>
      <c r="J547" s="41"/>
      <c r="K547" s="41"/>
    </row>
    <row r="548" spans="1:11" ht="14.1" customHeight="1">
      <c r="A548" s="41"/>
      <c r="B548" s="41"/>
      <c r="C548" s="52"/>
      <c r="D548" s="53">
        <v>2022</v>
      </c>
      <c r="E548" s="53">
        <v>2023</v>
      </c>
      <c r="F548" s="53">
        <v>2024</v>
      </c>
      <c r="G548" s="53">
        <v>2025</v>
      </c>
      <c r="H548" s="41"/>
      <c r="I548" s="41"/>
      <c r="J548" s="41"/>
      <c r="K548" s="41"/>
    </row>
    <row r="549" spans="1:11" ht="14.1" customHeight="1">
      <c r="A549" s="41"/>
      <c r="B549" s="41"/>
      <c r="C549" s="54"/>
      <c r="D549" s="55" t="s">
        <v>7</v>
      </c>
      <c r="E549" s="55" t="s">
        <v>8</v>
      </c>
      <c r="F549" s="55" t="s">
        <v>8</v>
      </c>
      <c r="G549" s="55" t="s">
        <v>8</v>
      </c>
      <c r="H549" s="41"/>
      <c r="I549" s="41"/>
      <c r="J549" s="41"/>
      <c r="K549" s="41"/>
    </row>
    <row r="550" spans="1:11" ht="14.1" customHeight="1">
      <c r="A550" s="41"/>
      <c r="B550" s="41"/>
      <c r="C550" s="56" t="s">
        <v>368</v>
      </c>
      <c r="D550" s="57">
        <v>0</v>
      </c>
      <c r="E550" s="57">
        <v>0</v>
      </c>
      <c r="F550" s="57">
        <v>0</v>
      </c>
      <c r="G550" s="57">
        <v>0</v>
      </c>
      <c r="H550" s="41"/>
      <c r="I550" s="41"/>
      <c r="J550" s="41"/>
      <c r="K550" s="41"/>
    </row>
    <row r="551" spans="1:11" ht="14.1" customHeight="1">
      <c r="A551" s="41"/>
      <c r="B551" s="41"/>
      <c r="C551" s="56" t="s">
        <v>357</v>
      </c>
      <c r="D551" s="57">
        <v>0</v>
      </c>
      <c r="E551" s="57">
        <v>0</v>
      </c>
      <c r="F551" s="57">
        <v>0</v>
      </c>
      <c r="G551" s="57">
        <v>0</v>
      </c>
      <c r="H551" s="41"/>
      <c r="I551" s="41"/>
      <c r="J551" s="41"/>
      <c r="K551" s="41"/>
    </row>
    <row r="552" spans="1:11" ht="14.1" customHeight="1">
      <c r="A552" s="41"/>
      <c r="B552" s="41"/>
      <c r="C552" s="56" t="s">
        <v>361</v>
      </c>
      <c r="D552" s="57">
        <v>0</v>
      </c>
      <c r="E552" s="57">
        <v>0</v>
      </c>
      <c r="F552" s="57">
        <v>0</v>
      </c>
      <c r="G552" s="57">
        <v>0</v>
      </c>
      <c r="H552" s="41"/>
      <c r="I552" s="41"/>
      <c r="J552" s="41"/>
      <c r="K552" s="41"/>
    </row>
    <row r="553" spans="1:11" ht="14.1" customHeight="1">
      <c r="A553" s="41"/>
      <c r="B553" s="41"/>
      <c r="C553" s="56" t="s">
        <v>367</v>
      </c>
      <c r="D553" s="57">
        <v>0</v>
      </c>
      <c r="E553" s="57">
        <v>0</v>
      </c>
      <c r="F553" s="57">
        <v>0</v>
      </c>
      <c r="G553" s="57">
        <v>0</v>
      </c>
      <c r="H553" s="41"/>
      <c r="I553" s="41"/>
      <c r="J553" s="41"/>
      <c r="K553" s="41"/>
    </row>
    <row r="554" spans="1:11" ht="14.1" customHeight="1">
      <c r="A554" s="41"/>
      <c r="B554" s="41"/>
      <c r="C554" s="56" t="s">
        <v>357</v>
      </c>
      <c r="D554" s="57">
        <v>0</v>
      </c>
      <c r="E554" s="57">
        <v>0</v>
      </c>
      <c r="F554" s="57">
        <v>0</v>
      </c>
      <c r="G554" s="57">
        <v>0</v>
      </c>
      <c r="H554" s="41"/>
      <c r="I554" s="41"/>
      <c r="J554" s="41"/>
      <c r="K554" s="41"/>
    </row>
    <row r="555" spans="1:11" ht="14.1" customHeight="1">
      <c r="A555" s="41"/>
      <c r="B555" s="41"/>
      <c r="C555" s="56" t="s">
        <v>361</v>
      </c>
      <c r="D555" s="57">
        <v>0</v>
      </c>
      <c r="E555" s="57">
        <v>0</v>
      </c>
      <c r="F555" s="57">
        <v>0</v>
      </c>
      <c r="G555" s="57">
        <v>0</v>
      </c>
      <c r="H555" s="41"/>
      <c r="I555" s="41"/>
      <c r="J555" s="41"/>
      <c r="K555" s="41"/>
    </row>
    <row r="556" spans="1:11" ht="14.1" customHeight="1">
      <c r="A556" s="41"/>
      <c r="B556" s="41"/>
      <c r="C556" s="56" t="s">
        <v>366</v>
      </c>
      <c r="D556" s="57">
        <v>0</v>
      </c>
      <c r="E556" s="57">
        <v>0</v>
      </c>
      <c r="F556" s="57">
        <v>0</v>
      </c>
      <c r="G556" s="57">
        <v>0</v>
      </c>
      <c r="H556" s="41"/>
      <c r="I556" s="41"/>
      <c r="J556" s="41"/>
      <c r="K556" s="41"/>
    </row>
    <row r="557" spans="1:11" ht="14.1" customHeight="1">
      <c r="A557" s="41"/>
      <c r="B557" s="41"/>
      <c r="C557" s="56" t="s">
        <v>357</v>
      </c>
      <c r="D557" s="57">
        <v>0</v>
      </c>
      <c r="E557" s="57">
        <v>0</v>
      </c>
      <c r="F557" s="57">
        <v>0</v>
      </c>
      <c r="G557" s="57">
        <v>0</v>
      </c>
      <c r="H557" s="41"/>
      <c r="I557" s="41"/>
      <c r="J557" s="41"/>
      <c r="K557" s="41"/>
    </row>
    <row r="558" spans="1:11" ht="14.1" customHeight="1">
      <c r="A558" s="41"/>
      <c r="B558" s="41"/>
      <c r="C558" s="56" t="s">
        <v>361</v>
      </c>
      <c r="D558" s="57">
        <v>0</v>
      </c>
      <c r="E558" s="57">
        <v>0</v>
      </c>
      <c r="F558" s="57">
        <v>0</v>
      </c>
      <c r="G558" s="57">
        <v>0</v>
      </c>
      <c r="H558" s="41"/>
      <c r="I558" s="41"/>
      <c r="J558" s="41"/>
      <c r="K558" s="41"/>
    </row>
    <row r="559" spans="1:11" ht="14.1" customHeight="1">
      <c r="A559" s="41"/>
      <c r="B559" s="41"/>
      <c r="C559" s="56" t="s">
        <v>365</v>
      </c>
      <c r="D559" s="57">
        <v>0</v>
      </c>
      <c r="E559" s="57">
        <v>0</v>
      </c>
      <c r="F559" s="57">
        <v>0</v>
      </c>
      <c r="G559" s="57">
        <v>0</v>
      </c>
      <c r="H559" s="41"/>
      <c r="I559" s="41"/>
      <c r="J559" s="41"/>
      <c r="K559" s="41"/>
    </row>
    <row r="560" spans="1:11" ht="14.1" customHeight="1">
      <c r="A560" s="41"/>
      <c r="B560" s="41"/>
      <c r="C560" s="56" t="s">
        <v>357</v>
      </c>
      <c r="D560" s="57">
        <v>0</v>
      </c>
      <c r="E560" s="57">
        <v>0</v>
      </c>
      <c r="F560" s="57">
        <v>0</v>
      </c>
      <c r="G560" s="57">
        <v>0</v>
      </c>
      <c r="H560" s="41"/>
      <c r="I560" s="41"/>
      <c r="J560" s="41"/>
      <c r="K560" s="41"/>
    </row>
    <row r="561" spans="1:11" ht="14.1" customHeight="1">
      <c r="A561" s="41"/>
      <c r="B561" s="41"/>
      <c r="C561" s="56" t="s">
        <v>361</v>
      </c>
      <c r="D561" s="57">
        <v>0</v>
      </c>
      <c r="E561" s="57">
        <v>0</v>
      </c>
      <c r="F561" s="57">
        <v>0</v>
      </c>
      <c r="G561" s="57">
        <v>0</v>
      </c>
      <c r="H561" s="41"/>
      <c r="I561" s="41"/>
      <c r="J561" s="41"/>
      <c r="K561" s="41"/>
    </row>
    <row r="562" spans="1:11" ht="14.1" customHeight="1">
      <c r="A562" s="41"/>
      <c r="B562" s="41"/>
      <c r="C562" s="56" t="s">
        <v>370</v>
      </c>
      <c r="D562" s="57">
        <v>0</v>
      </c>
      <c r="E562" s="57">
        <v>0</v>
      </c>
      <c r="F562" s="57">
        <v>0</v>
      </c>
      <c r="G562" s="57">
        <v>0</v>
      </c>
      <c r="H562" s="41"/>
      <c r="I562" s="41"/>
      <c r="J562" s="41"/>
      <c r="K562" s="41"/>
    </row>
    <row r="563" spans="1:11" ht="14.1" customHeight="1">
      <c r="A563" s="41"/>
      <c r="B563" s="41"/>
      <c r="C563" s="56" t="s">
        <v>357</v>
      </c>
      <c r="D563" s="57">
        <v>0</v>
      </c>
      <c r="E563" s="57">
        <v>0</v>
      </c>
      <c r="F563" s="57">
        <v>0</v>
      </c>
      <c r="G563" s="57">
        <v>0</v>
      </c>
      <c r="H563" s="41"/>
      <c r="I563" s="41"/>
      <c r="J563" s="41"/>
      <c r="K563" s="41"/>
    </row>
    <row r="564" spans="1:11" ht="14.1" customHeight="1">
      <c r="A564" s="41"/>
      <c r="B564" s="41"/>
      <c r="C564" s="56" t="s">
        <v>361</v>
      </c>
      <c r="D564" s="57">
        <v>0</v>
      </c>
      <c r="E564" s="57">
        <v>0</v>
      </c>
      <c r="F564" s="57">
        <v>0</v>
      </c>
      <c r="G564" s="57">
        <v>0</v>
      </c>
      <c r="H564" s="41"/>
      <c r="I564" s="41"/>
      <c r="J564" s="41"/>
      <c r="K564" s="41"/>
    </row>
    <row r="565" spans="1:11" ht="14.1" customHeight="1">
      <c r="A565" s="41"/>
      <c r="B565" s="41"/>
      <c r="C565" s="56" t="s">
        <v>363</v>
      </c>
      <c r="D565" s="57">
        <v>0</v>
      </c>
      <c r="E565" s="57">
        <v>0</v>
      </c>
      <c r="F565" s="57">
        <v>0</v>
      </c>
      <c r="G565" s="57">
        <v>0</v>
      </c>
      <c r="H565" s="41"/>
      <c r="I565" s="41"/>
      <c r="J565" s="41"/>
      <c r="K565" s="41"/>
    </row>
    <row r="566" spans="1:11" ht="14.1" customHeight="1">
      <c r="A566" s="41"/>
      <c r="B566" s="41"/>
      <c r="C566" s="56" t="s">
        <v>357</v>
      </c>
      <c r="D566" s="57">
        <v>0</v>
      </c>
      <c r="E566" s="57">
        <v>0</v>
      </c>
      <c r="F566" s="57">
        <v>0</v>
      </c>
      <c r="G566" s="57">
        <v>0</v>
      </c>
      <c r="H566" s="41"/>
      <c r="I566" s="41"/>
      <c r="J566" s="41"/>
      <c r="K566" s="41"/>
    </row>
    <row r="567" spans="1:11" ht="14.1" customHeight="1">
      <c r="A567" s="41"/>
      <c r="B567" s="41"/>
      <c r="C567" s="56" t="s">
        <v>361</v>
      </c>
      <c r="D567" s="57">
        <v>0</v>
      </c>
      <c r="E567" s="57">
        <v>0</v>
      </c>
      <c r="F567" s="57">
        <v>0</v>
      </c>
      <c r="G567" s="57">
        <v>0</v>
      </c>
      <c r="H567" s="41"/>
      <c r="I567" s="41"/>
      <c r="J567" s="41"/>
      <c r="K567" s="41"/>
    </row>
    <row r="568" spans="1:11" ht="14.1" customHeight="1">
      <c r="A568" s="41"/>
      <c r="B568" s="41"/>
      <c r="C568" s="56" t="s">
        <v>362</v>
      </c>
      <c r="D568" s="57">
        <v>0</v>
      </c>
      <c r="E568" s="57">
        <v>0</v>
      </c>
      <c r="F568" s="57">
        <v>0</v>
      </c>
      <c r="G568" s="57">
        <v>0</v>
      </c>
      <c r="H568" s="41"/>
      <c r="I568" s="41"/>
      <c r="J568" s="41"/>
      <c r="K568" s="41"/>
    </row>
    <row r="569" spans="1:11" ht="14.1" customHeight="1">
      <c r="A569" s="41"/>
      <c r="B569" s="41"/>
      <c r="C569" s="56" t="s">
        <v>357</v>
      </c>
      <c r="D569" s="57">
        <v>0</v>
      </c>
      <c r="E569" s="57">
        <v>0</v>
      </c>
      <c r="F569" s="57">
        <v>0</v>
      </c>
      <c r="G569" s="57">
        <v>0</v>
      </c>
      <c r="H569" s="41"/>
      <c r="I569" s="41"/>
      <c r="J569" s="41"/>
      <c r="K569" s="41"/>
    </row>
    <row r="570" spans="1:11" ht="14.1" customHeight="1">
      <c r="A570" s="41"/>
      <c r="B570" s="41"/>
      <c r="C570" s="56" t="s">
        <v>361</v>
      </c>
      <c r="D570" s="57">
        <v>0</v>
      </c>
      <c r="E570" s="57">
        <v>0</v>
      </c>
      <c r="F570" s="57">
        <v>0</v>
      </c>
      <c r="G570" s="57">
        <v>0</v>
      </c>
      <c r="H570" s="41"/>
      <c r="I570" s="41"/>
      <c r="J570" s="41"/>
      <c r="K570" s="41"/>
    </row>
    <row r="571" spans="1:11" ht="14.1" customHeight="1">
      <c r="A571" s="41"/>
      <c r="B571" s="41"/>
      <c r="C571" s="56" t="s">
        <v>360</v>
      </c>
      <c r="D571" s="57">
        <v>0</v>
      </c>
      <c r="E571" s="57">
        <v>0</v>
      </c>
      <c r="F571" s="57">
        <v>0</v>
      </c>
      <c r="G571" s="57">
        <v>0</v>
      </c>
      <c r="H571" s="41"/>
      <c r="I571" s="41"/>
      <c r="J571" s="41"/>
      <c r="K571" s="41"/>
    </row>
    <row r="572" spans="1:11" ht="14.1" customHeight="1">
      <c r="A572" s="41"/>
      <c r="B572" s="41"/>
      <c r="C572" s="56" t="s">
        <v>357</v>
      </c>
      <c r="D572" s="57">
        <v>0</v>
      </c>
      <c r="E572" s="57">
        <v>0</v>
      </c>
      <c r="F572" s="57">
        <v>0</v>
      </c>
      <c r="G572" s="57">
        <v>0</v>
      </c>
      <c r="H572" s="41"/>
      <c r="I572" s="41"/>
      <c r="J572" s="41"/>
      <c r="K572" s="41"/>
    </row>
    <row r="573" spans="1:11" ht="14.1" customHeight="1">
      <c r="A573" s="41"/>
      <c r="B573" s="41"/>
      <c r="C573" s="56" t="s">
        <v>356</v>
      </c>
      <c r="D573" s="57">
        <v>0</v>
      </c>
      <c r="E573" s="57">
        <v>0</v>
      </c>
      <c r="F573" s="57">
        <v>0</v>
      </c>
      <c r="G573" s="57">
        <v>0</v>
      </c>
      <c r="H573" s="41"/>
      <c r="I573" s="41"/>
      <c r="J573" s="41"/>
      <c r="K573" s="41"/>
    </row>
    <row r="574" spans="1:11" ht="14.1" customHeight="1">
      <c r="A574" s="41"/>
      <c r="B574" s="41"/>
      <c r="C574" s="56" t="s">
        <v>355</v>
      </c>
      <c r="D574" s="57">
        <v>0</v>
      </c>
      <c r="E574" s="57">
        <v>0</v>
      </c>
      <c r="F574" s="57">
        <v>0</v>
      </c>
      <c r="G574" s="57">
        <v>0</v>
      </c>
      <c r="H574" s="41"/>
      <c r="I574" s="41"/>
      <c r="J574" s="41"/>
      <c r="K574" s="41"/>
    </row>
    <row r="575" spans="1:11" ht="14.1" customHeight="1">
      <c r="A575" s="41"/>
      <c r="B575" s="41"/>
      <c r="C575" s="56" t="s">
        <v>354</v>
      </c>
      <c r="D575" s="57">
        <v>0</v>
      </c>
      <c r="E575" s="57">
        <v>0</v>
      </c>
      <c r="F575" s="57">
        <v>0</v>
      </c>
      <c r="G575" s="57">
        <v>0</v>
      </c>
      <c r="H575" s="41"/>
      <c r="I575" s="41"/>
      <c r="J575" s="41"/>
      <c r="K575" s="41"/>
    </row>
    <row r="576" spans="1:11" ht="14.1" customHeight="1">
      <c r="A576" s="41"/>
      <c r="B576" s="41"/>
      <c r="C576" s="56" t="s">
        <v>353</v>
      </c>
      <c r="D576" s="57">
        <v>0</v>
      </c>
      <c r="E576" s="57">
        <v>0</v>
      </c>
      <c r="F576" s="57">
        <v>0</v>
      </c>
      <c r="G576" s="57">
        <v>0</v>
      </c>
      <c r="H576" s="41"/>
      <c r="I576" s="41"/>
      <c r="J576" s="41"/>
      <c r="K576" s="41"/>
    </row>
    <row r="577" spans="1:11" ht="14.1" customHeight="1">
      <c r="A577" s="41"/>
      <c r="B577" s="41"/>
      <c r="C577" s="56" t="s">
        <v>359</v>
      </c>
      <c r="D577" s="57">
        <v>0</v>
      </c>
      <c r="E577" s="57">
        <v>3700000</v>
      </c>
      <c r="F577" s="57">
        <v>0</v>
      </c>
      <c r="G577" s="57">
        <v>0</v>
      </c>
      <c r="H577" s="41"/>
      <c r="I577" s="41"/>
      <c r="J577" s="41"/>
      <c r="K577" s="41"/>
    </row>
    <row r="578" spans="1:11" ht="14.1" customHeight="1">
      <c r="A578" s="41"/>
      <c r="B578" s="41"/>
      <c r="C578" s="56" t="s">
        <v>357</v>
      </c>
      <c r="D578" s="57">
        <v>0</v>
      </c>
      <c r="E578" s="57">
        <v>3700000</v>
      </c>
      <c r="F578" s="57">
        <v>0</v>
      </c>
      <c r="G578" s="57">
        <v>0</v>
      </c>
      <c r="H578" s="41"/>
      <c r="I578" s="41"/>
      <c r="J578" s="41"/>
      <c r="K578" s="41"/>
    </row>
    <row r="579" spans="1:11" ht="14.1" customHeight="1">
      <c r="A579" s="41"/>
      <c r="B579" s="41"/>
      <c r="C579" s="56" t="s">
        <v>356</v>
      </c>
      <c r="D579" s="57">
        <v>0</v>
      </c>
      <c r="E579" s="57">
        <v>0</v>
      </c>
      <c r="F579" s="57">
        <v>0</v>
      </c>
      <c r="G579" s="57">
        <v>0</v>
      </c>
      <c r="H579" s="41"/>
      <c r="I579" s="41"/>
      <c r="J579" s="41"/>
      <c r="K579" s="41"/>
    </row>
    <row r="580" spans="1:11" ht="14.1" customHeight="1">
      <c r="A580" s="41"/>
      <c r="B580" s="41"/>
      <c r="C580" s="56" t="s">
        <v>355</v>
      </c>
      <c r="D580" s="57">
        <v>0</v>
      </c>
      <c r="E580" s="57">
        <v>0</v>
      </c>
      <c r="F580" s="57">
        <v>0</v>
      </c>
      <c r="G580" s="57">
        <v>0</v>
      </c>
      <c r="H580" s="41"/>
      <c r="I580" s="41"/>
      <c r="J580" s="41"/>
      <c r="K580" s="41"/>
    </row>
    <row r="581" spans="1:11" ht="14.1" customHeight="1">
      <c r="A581" s="41"/>
      <c r="B581" s="41"/>
      <c r="C581" s="56" t="s">
        <v>354</v>
      </c>
      <c r="D581" s="57">
        <v>0</v>
      </c>
      <c r="E581" s="57">
        <v>0</v>
      </c>
      <c r="F581" s="57">
        <v>0</v>
      </c>
      <c r="G581" s="57">
        <v>0</v>
      </c>
      <c r="H581" s="41"/>
      <c r="I581" s="41"/>
      <c r="J581" s="41"/>
      <c r="K581" s="41"/>
    </row>
    <row r="582" spans="1:11" ht="14.1" customHeight="1">
      <c r="A582" s="41"/>
      <c r="B582" s="41"/>
      <c r="C582" s="56" t="s">
        <v>353</v>
      </c>
      <c r="D582" s="57">
        <v>0</v>
      </c>
      <c r="E582" s="57">
        <v>0</v>
      </c>
      <c r="F582" s="57">
        <v>0</v>
      </c>
      <c r="G582" s="57">
        <v>0</v>
      </c>
      <c r="H582" s="41"/>
      <c r="I582" s="41"/>
      <c r="J582" s="41"/>
      <c r="K582" s="41"/>
    </row>
    <row r="583" spans="1:11" ht="14.1" customHeight="1">
      <c r="A583" s="41"/>
      <c r="B583" s="41"/>
      <c r="C583" s="56" t="s">
        <v>358</v>
      </c>
      <c r="D583" s="57">
        <v>0</v>
      </c>
      <c r="E583" s="57">
        <v>0</v>
      </c>
      <c r="F583" s="57">
        <v>0</v>
      </c>
      <c r="G583" s="57">
        <v>0</v>
      </c>
      <c r="H583" s="41"/>
      <c r="I583" s="41"/>
      <c r="J583" s="41"/>
      <c r="K583" s="41"/>
    </row>
    <row r="584" spans="1:11" ht="14.1" customHeight="1">
      <c r="A584" s="41"/>
      <c r="B584" s="41"/>
      <c r="C584" s="56" t="s">
        <v>357</v>
      </c>
      <c r="D584" s="57">
        <v>0</v>
      </c>
      <c r="E584" s="57">
        <v>0</v>
      </c>
      <c r="F584" s="57">
        <v>0</v>
      </c>
      <c r="G584" s="57">
        <v>0</v>
      </c>
      <c r="H584" s="41"/>
      <c r="I584" s="41"/>
      <c r="J584" s="41"/>
      <c r="K584" s="41"/>
    </row>
    <row r="585" spans="1:11" ht="14.1" customHeight="1">
      <c r="A585" s="41"/>
      <c r="B585" s="41"/>
      <c r="C585" s="56" t="s">
        <v>356</v>
      </c>
      <c r="D585" s="57">
        <v>0</v>
      </c>
      <c r="E585" s="57">
        <v>0</v>
      </c>
      <c r="F585" s="57">
        <v>0</v>
      </c>
      <c r="G585" s="57">
        <v>0</v>
      </c>
      <c r="H585" s="41"/>
      <c r="I585" s="41"/>
      <c r="J585" s="41"/>
      <c r="K585" s="41"/>
    </row>
    <row r="586" spans="1:11" ht="14.1" customHeight="1">
      <c r="A586" s="41"/>
      <c r="B586" s="41"/>
      <c r="C586" s="56" t="s">
        <v>355</v>
      </c>
      <c r="D586" s="57">
        <v>0</v>
      </c>
      <c r="E586" s="57">
        <v>0</v>
      </c>
      <c r="F586" s="57">
        <v>0</v>
      </c>
      <c r="G586" s="57">
        <v>0</v>
      </c>
      <c r="H586" s="41"/>
      <c r="I586" s="41"/>
      <c r="J586" s="41"/>
      <c r="K586" s="41"/>
    </row>
    <row r="587" spans="1:11" ht="14.1" customHeight="1">
      <c r="A587" s="41"/>
      <c r="B587" s="41"/>
      <c r="C587" s="56" t="s">
        <v>354</v>
      </c>
      <c r="D587" s="57">
        <v>0</v>
      </c>
      <c r="E587" s="57">
        <v>0</v>
      </c>
      <c r="F587" s="57">
        <v>0</v>
      </c>
      <c r="G587" s="57">
        <v>0</v>
      </c>
      <c r="H587" s="41"/>
      <c r="I587" s="41"/>
      <c r="J587" s="41"/>
      <c r="K587" s="41"/>
    </row>
    <row r="588" spans="1:11" ht="14.1" customHeight="1">
      <c r="A588" s="41"/>
      <c r="B588" s="41"/>
      <c r="C588" s="56" t="s">
        <v>353</v>
      </c>
      <c r="D588" s="57">
        <v>0</v>
      </c>
      <c r="E588" s="57">
        <v>0</v>
      </c>
      <c r="F588" s="57">
        <v>0</v>
      </c>
      <c r="G588" s="57">
        <v>0</v>
      </c>
      <c r="H588" s="41"/>
      <c r="I588" s="41"/>
      <c r="J588" s="41"/>
      <c r="K588" s="41"/>
    </row>
    <row r="589" spans="1:11" ht="14.1" customHeight="1">
      <c r="A589" s="41"/>
      <c r="B589" s="41"/>
      <c r="C589" s="56" t="s">
        <v>352</v>
      </c>
      <c r="D589" s="57">
        <v>0</v>
      </c>
      <c r="E589" s="57">
        <v>0</v>
      </c>
      <c r="F589" s="57">
        <v>0</v>
      </c>
      <c r="G589" s="57">
        <v>0</v>
      </c>
      <c r="H589" s="41"/>
      <c r="I589" s="41"/>
      <c r="J589" s="41"/>
      <c r="K589" s="41"/>
    </row>
    <row r="590" spans="1:11" ht="14.1" customHeight="1">
      <c r="A590" s="41"/>
      <c r="B590" s="41"/>
      <c r="C590" s="56" t="s">
        <v>351</v>
      </c>
      <c r="D590" s="57">
        <v>0</v>
      </c>
      <c r="E590" s="57">
        <v>0</v>
      </c>
      <c r="F590" s="57">
        <v>0</v>
      </c>
      <c r="G590" s="57">
        <v>0</v>
      </c>
      <c r="H590" s="41"/>
      <c r="I590" s="41"/>
      <c r="J590" s="41"/>
      <c r="K590" s="41"/>
    </row>
    <row r="591" spans="1:11" ht="14.1" customHeight="1">
      <c r="A591" s="41"/>
      <c r="B591" s="41"/>
      <c r="C591" s="58" t="s">
        <v>145</v>
      </c>
      <c r="D591" s="57">
        <v>0</v>
      </c>
      <c r="E591" s="57">
        <v>3700000</v>
      </c>
      <c r="F591" s="57">
        <v>0</v>
      </c>
      <c r="G591" s="57">
        <v>0</v>
      </c>
      <c r="H591" s="41"/>
      <c r="I591" s="41"/>
      <c r="J591" s="41"/>
      <c r="K591" s="41"/>
    </row>
    <row r="592" spans="1:11" ht="15" customHeight="1">
      <c r="A592" s="41"/>
      <c r="B592" s="41"/>
      <c r="C592" s="59" t="s">
        <v>348</v>
      </c>
      <c r="D592" s="60" t="s">
        <v>348</v>
      </c>
      <c r="E592" s="60" t="s">
        <v>348</v>
      </c>
      <c r="F592" s="60" t="s">
        <v>348</v>
      </c>
      <c r="G592" s="60" t="s">
        <v>348</v>
      </c>
      <c r="H592" s="41"/>
      <c r="I592" s="41"/>
      <c r="J592" s="41"/>
      <c r="K592" s="41"/>
    </row>
    <row r="593" spans="1:11" ht="15" customHeight="1">
      <c r="A593" s="41"/>
      <c r="B593" s="41"/>
      <c r="C593" s="43" t="s">
        <v>369</v>
      </c>
      <c r="D593" s="61">
        <v>0</v>
      </c>
      <c r="E593" s="61">
        <v>1876900000</v>
      </c>
      <c r="F593" s="61">
        <v>1885700000</v>
      </c>
      <c r="G593" s="61">
        <v>1886900000</v>
      </c>
      <c r="H593" s="41"/>
      <c r="I593" s="41"/>
      <c r="J593" s="41"/>
      <c r="K593" s="41"/>
    </row>
    <row r="594" spans="1:11" ht="15" customHeight="1">
      <c r="A594" s="41"/>
      <c r="B594" s="41"/>
      <c r="C594" s="44" t="s">
        <v>368</v>
      </c>
      <c r="D594" s="62">
        <v>0</v>
      </c>
      <c r="E594" s="62">
        <v>1141600000</v>
      </c>
      <c r="F594" s="62">
        <v>1141600000</v>
      </c>
      <c r="G594" s="62">
        <v>1141600000</v>
      </c>
      <c r="H594" s="41"/>
      <c r="I594" s="41"/>
      <c r="J594" s="41"/>
      <c r="K594" s="41"/>
    </row>
    <row r="595" spans="1:11" ht="15" customHeight="1">
      <c r="A595" s="41"/>
      <c r="B595" s="41"/>
      <c r="C595" s="44" t="s">
        <v>357</v>
      </c>
      <c r="D595" s="62">
        <v>0</v>
      </c>
      <c r="E595" s="62">
        <v>1141600000</v>
      </c>
      <c r="F595" s="62">
        <v>1141600000</v>
      </c>
      <c r="G595" s="62">
        <v>1141600000</v>
      </c>
      <c r="H595" s="41"/>
      <c r="I595" s="41"/>
      <c r="J595" s="41"/>
      <c r="K595" s="41"/>
    </row>
    <row r="596" spans="1:11" ht="15" customHeight="1">
      <c r="A596" s="41"/>
      <c r="B596" s="41"/>
      <c r="C596" s="44" t="s">
        <v>361</v>
      </c>
      <c r="D596" s="62">
        <v>0</v>
      </c>
      <c r="E596" s="62">
        <v>0</v>
      </c>
      <c r="F596" s="62">
        <v>0</v>
      </c>
      <c r="G596" s="62">
        <v>0</v>
      </c>
      <c r="H596" s="41"/>
      <c r="I596" s="41"/>
      <c r="J596" s="41"/>
      <c r="K596" s="41"/>
    </row>
    <row r="597" spans="1:11" ht="15" customHeight="1">
      <c r="A597" s="41"/>
      <c r="B597" s="41"/>
      <c r="C597" s="44" t="s">
        <v>367</v>
      </c>
      <c r="D597" s="62">
        <v>0</v>
      </c>
      <c r="E597" s="62">
        <v>185300000</v>
      </c>
      <c r="F597" s="62">
        <v>185300000</v>
      </c>
      <c r="G597" s="62">
        <v>185300000</v>
      </c>
      <c r="H597" s="41"/>
      <c r="I597" s="41"/>
      <c r="J597" s="41"/>
      <c r="K597" s="41"/>
    </row>
    <row r="598" spans="1:11" ht="15" customHeight="1">
      <c r="A598" s="41"/>
      <c r="B598" s="41"/>
      <c r="C598" s="44" t="s">
        <v>357</v>
      </c>
      <c r="D598" s="62">
        <v>0</v>
      </c>
      <c r="E598" s="62">
        <v>185300000</v>
      </c>
      <c r="F598" s="62">
        <v>185300000</v>
      </c>
      <c r="G598" s="62">
        <v>185300000</v>
      </c>
      <c r="H598" s="41"/>
      <c r="I598" s="41"/>
      <c r="J598" s="41"/>
      <c r="K598" s="41"/>
    </row>
    <row r="599" spans="1:11" ht="15" customHeight="1">
      <c r="A599" s="41"/>
      <c r="B599" s="41"/>
      <c r="C599" s="44" t="s">
        <v>361</v>
      </c>
      <c r="D599" s="62">
        <v>0</v>
      </c>
      <c r="E599" s="62">
        <v>0</v>
      </c>
      <c r="F599" s="62">
        <v>0</v>
      </c>
      <c r="G599" s="62">
        <v>0</v>
      </c>
      <c r="H599" s="41"/>
      <c r="I599" s="41"/>
      <c r="J599" s="41"/>
      <c r="K599" s="41"/>
    </row>
    <row r="600" spans="1:11" ht="15" customHeight="1">
      <c r="A600" s="41"/>
      <c r="B600" s="41"/>
      <c r="C600" s="44" t="s">
        <v>366</v>
      </c>
      <c r="D600" s="62">
        <v>0</v>
      </c>
      <c r="E600" s="62">
        <v>470000000</v>
      </c>
      <c r="F600" s="62">
        <v>480800000</v>
      </c>
      <c r="G600" s="62">
        <v>482000000</v>
      </c>
      <c r="H600" s="41"/>
      <c r="I600" s="41"/>
      <c r="J600" s="41"/>
      <c r="K600" s="41"/>
    </row>
    <row r="601" spans="1:11" ht="15" customHeight="1">
      <c r="A601" s="41"/>
      <c r="B601" s="41"/>
      <c r="C601" s="44" t="s">
        <v>357</v>
      </c>
      <c r="D601" s="62">
        <v>0</v>
      </c>
      <c r="E601" s="62">
        <v>467000000</v>
      </c>
      <c r="F601" s="62">
        <v>477800000</v>
      </c>
      <c r="G601" s="62">
        <v>479000000</v>
      </c>
      <c r="H601" s="41"/>
      <c r="I601" s="41"/>
      <c r="J601" s="41"/>
      <c r="K601" s="41"/>
    </row>
    <row r="602" spans="1:11" ht="15" customHeight="1">
      <c r="A602" s="41"/>
      <c r="B602" s="41"/>
      <c r="C602" s="44" t="s">
        <v>361</v>
      </c>
      <c r="D602" s="62">
        <v>0</v>
      </c>
      <c r="E602" s="62">
        <v>3000000</v>
      </c>
      <c r="F602" s="62">
        <v>3000000</v>
      </c>
      <c r="G602" s="62">
        <v>3000000</v>
      </c>
      <c r="H602" s="41"/>
      <c r="I602" s="41"/>
      <c r="J602" s="41"/>
      <c r="K602" s="41"/>
    </row>
    <row r="603" spans="1:11" ht="15" customHeight="1">
      <c r="A603" s="41"/>
      <c r="B603" s="41"/>
      <c r="C603" s="44" t="s">
        <v>365</v>
      </c>
      <c r="D603" s="62">
        <v>0</v>
      </c>
      <c r="E603" s="62">
        <v>0</v>
      </c>
      <c r="F603" s="62">
        <v>0</v>
      </c>
      <c r="G603" s="62">
        <v>0</v>
      </c>
      <c r="H603" s="41"/>
      <c r="I603" s="41"/>
      <c r="J603" s="41"/>
      <c r="K603" s="41"/>
    </row>
    <row r="604" spans="1:11" ht="15" customHeight="1">
      <c r="A604" s="41"/>
      <c r="B604" s="41"/>
      <c r="C604" s="44" t="s">
        <v>357</v>
      </c>
      <c r="D604" s="62">
        <v>0</v>
      </c>
      <c r="E604" s="62">
        <v>0</v>
      </c>
      <c r="F604" s="62">
        <v>0</v>
      </c>
      <c r="G604" s="62">
        <v>0</v>
      </c>
      <c r="H604" s="41"/>
      <c r="I604" s="41"/>
      <c r="J604" s="41"/>
      <c r="K604" s="41"/>
    </row>
    <row r="605" spans="1:11" ht="15" customHeight="1">
      <c r="A605" s="41"/>
      <c r="B605" s="41"/>
      <c r="C605" s="44" t="s">
        <v>361</v>
      </c>
      <c r="D605" s="62">
        <v>0</v>
      </c>
      <c r="E605" s="62">
        <v>0</v>
      </c>
      <c r="F605" s="62">
        <v>0</v>
      </c>
      <c r="G605" s="62">
        <v>0</v>
      </c>
      <c r="H605" s="41"/>
      <c r="I605" s="41"/>
      <c r="J605" s="41"/>
      <c r="K605" s="41"/>
    </row>
    <row r="606" spans="1:11" ht="20.100000000000001" customHeight="1">
      <c r="A606" s="41"/>
      <c r="B606" s="41"/>
      <c r="C606" s="44" t="s">
        <v>364</v>
      </c>
      <c r="D606" s="63">
        <v>0</v>
      </c>
      <c r="E606" s="63">
        <v>0</v>
      </c>
      <c r="F606" s="63">
        <v>0</v>
      </c>
      <c r="G606" s="63">
        <v>0</v>
      </c>
      <c r="H606" s="41"/>
      <c r="I606" s="41"/>
      <c r="J606" s="41"/>
      <c r="K606" s="41"/>
    </row>
    <row r="607" spans="1:11" ht="15" customHeight="1">
      <c r="A607" s="41"/>
      <c r="B607" s="41"/>
      <c r="C607" s="44" t="s">
        <v>357</v>
      </c>
      <c r="D607" s="62">
        <v>0</v>
      </c>
      <c r="E607" s="62">
        <v>0</v>
      </c>
      <c r="F607" s="62">
        <v>0</v>
      </c>
      <c r="G607" s="62">
        <v>0</v>
      </c>
      <c r="H607" s="41"/>
      <c r="I607" s="41"/>
      <c r="J607" s="41"/>
      <c r="K607" s="41"/>
    </row>
    <row r="608" spans="1:11" ht="15" customHeight="1">
      <c r="A608" s="41"/>
      <c r="B608" s="41"/>
      <c r="C608" s="44" t="s">
        <v>361</v>
      </c>
      <c r="D608" s="62">
        <v>0</v>
      </c>
      <c r="E608" s="62">
        <v>0</v>
      </c>
      <c r="F608" s="62">
        <v>0</v>
      </c>
      <c r="G608" s="62">
        <v>0</v>
      </c>
      <c r="H608" s="41"/>
      <c r="I608" s="41"/>
      <c r="J608" s="41"/>
      <c r="K608" s="41"/>
    </row>
    <row r="609" spans="1:11" ht="15" customHeight="1">
      <c r="A609" s="41"/>
      <c r="B609" s="41"/>
      <c r="C609" s="44" t="s">
        <v>363</v>
      </c>
      <c r="D609" s="62">
        <v>0</v>
      </c>
      <c r="E609" s="62">
        <v>0</v>
      </c>
      <c r="F609" s="62">
        <v>0</v>
      </c>
      <c r="G609" s="62">
        <v>0</v>
      </c>
      <c r="H609" s="41"/>
      <c r="I609" s="41"/>
      <c r="J609" s="41"/>
      <c r="K609" s="41"/>
    </row>
    <row r="610" spans="1:11" ht="15" customHeight="1">
      <c r="A610" s="41"/>
      <c r="B610" s="41"/>
      <c r="C610" s="44" t="s">
        <v>357</v>
      </c>
      <c r="D610" s="62">
        <v>0</v>
      </c>
      <c r="E610" s="62">
        <v>0</v>
      </c>
      <c r="F610" s="62">
        <v>0</v>
      </c>
      <c r="G610" s="62">
        <v>0</v>
      </c>
      <c r="H610" s="41"/>
      <c r="I610" s="41"/>
      <c r="J610" s="41"/>
      <c r="K610" s="41"/>
    </row>
    <row r="611" spans="1:11" ht="15" customHeight="1">
      <c r="A611" s="41"/>
      <c r="B611" s="41"/>
      <c r="C611" s="44" t="s">
        <v>361</v>
      </c>
      <c r="D611" s="62">
        <v>0</v>
      </c>
      <c r="E611" s="62">
        <v>0</v>
      </c>
      <c r="F611" s="62">
        <v>0</v>
      </c>
      <c r="G611" s="62">
        <v>0</v>
      </c>
      <c r="H611" s="41"/>
      <c r="I611" s="41"/>
      <c r="J611" s="41"/>
      <c r="K611" s="41"/>
    </row>
    <row r="612" spans="1:11" ht="15" customHeight="1">
      <c r="A612" s="41"/>
      <c r="B612" s="41"/>
      <c r="C612" s="44" t="s">
        <v>362</v>
      </c>
      <c r="D612" s="62">
        <v>0</v>
      </c>
      <c r="E612" s="62">
        <v>30000000</v>
      </c>
      <c r="F612" s="62">
        <v>28000000</v>
      </c>
      <c r="G612" s="62">
        <v>28000000</v>
      </c>
      <c r="H612" s="41"/>
      <c r="I612" s="41"/>
      <c r="J612" s="41"/>
      <c r="K612" s="41"/>
    </row>
    <row r="613" spans="1:11" ht="15" customHeight="1">
      <c r="A613" s="41"/>
      <c r="B613" s="41"/>
      <c r="C613" s="44" t="s">
        <v>357</v>
      </c>
      <c r="D613" s="62">
        <v>0</v>
      </c>
      <c r="E613" s="62">
        <v>30000000</v>
      </c>
      <c r="F613" s="62">
        <v>28000000</v>
      </c>
      <c r="G613" s="62">
        <v>28000000</v>
      </c>
      <c r="H613" s="41"/>
      <c r="I613" s="41"/>
      <c r="J613" s="41"/>
      <c r="K613" s="41"/>
    </row>
    <row r="614" spans="1:11" ht="15" customHeight="1">
      <c r="A614" s="41"/>
      <c r="B614" s="41"/>
      <c r="C614" s="44" t="s">
        <v>361</v>
      </c>
      <c r="D614" s="62">
        <v>0</v>
      </c>
      <c r="E614" s="62">
        <v>0</v>
      </c>
      <c r="F614" s="62">
        <v>0</v>
      </c>
      <c r="G614" s="62">
        <v>0</v>
      </c>
      <c r="H614" s="41"/>
      <c r="I614" s="41"/>
      <c r="J614" s="41"/>
      <c r="K614" s="41"/>
    </row>
    <row r="615" spans="1:11" ht="15" customHeight="1">
      <c r="A615" s="41"/>
      <c r="B615" s="41"/>
      <c r="C615" s="44" t="s">
        <v>360</v>
      </c>
      <c r="D615" s="62">
        <v>0</v>
      </c>
      <c r="E615" s="62">
        <v>0</v>
      </c>
      <c r="F615" s="62">
        <v>0</v>
      </c>
      <c r="G615" s="62">
        <v>0</v>
      </c>
      <c r="H615" s="41"/>
      <c r="I615" s="41"/>
      <c r="J615" s="41"/>
      <c r="K615" s="41"/>
    </row>
    <row r="616" spans="1:11" ht="15" customHeight="1">
      <c r="A616" s="41"/>
      <c r="B616" s="41"/>
      <c r="C616" s="44" t="s">
        <v>357</v>
      </c>
      <c r="D616" s="62">
        <v>0</v>
      </c>
      <c r="E616" s="62">
        <v>0</v>
      </c>
      <c r="F616" s="62">
        <v>0</v>
      </c>
      <c r="G616" s="62">
        <v>0</v>
      </c>
      <c r="H616" s="41"/>
      <c r="I616" s="41"/>
      <c r="J616" s="41"/>
      <c r="K616" s="41"/>
    </row>
    <row r="617" spans="1:11" ht="15" customHeight="1">
      <c r="A617" s="41"/>
      <c r="B617" s="41"/>
      <c r="C617" s="44" t="s">
        <v>356</v>
      </c>
      <c r="D617" s="62">
        <v>0</v>
      </c>
      <c r="E617" s="62">
        <v>0</v>
      </c>
      <c r="F617" s="62">
        <v>0</v>
      </c>
      <c r="G617" s="62">
        <v>0</v>
      </c>
      <c r="H617" s="41"/>
      <c r="I617" s="41"/>
      <c r="J617" s="41"/>
      <c r="K617" s="41"/>
    </row>
    <row r="618" spans="1:11" ht="15" customHeight="1">
      <c r="A618" s="41"/>
      <c r="B618" s="41"/>
      <c r="C618" s="44" t="s">
        <v>355</v>
      </c>
      <c r="D618" s="62">
        <v>0</v>
      </c>
      <c r="E618" s="62">
        <v>0</v>
      </c>
      <c r="F618" s="62">
        <v>0</v>
      </c>
      <c r="G618" s="62">
        <v>0</v>
      </c>
      <c r="H618" s="41"/>
      <c r="I618" s="41"/>
      <c r="J618" s="41"/>
      <c r="K618" s="41"/>
    </row>
    <row r="619" spans="1:11" ht="15" customHeight="1">
      <c r="A619" s="41"/>
      <c r="B619" s="41"/>
      <c r="C619" s="44" t="s">
        <v>354</v>
      </c>
      <c r="D619" s="62">
        <v>0</v>
      </c>
      <c r="E619" s="62">
        <v>0</v>
      </c>
      <c r="F619" s="62">
        <v>0</v>
      </c>
      <c r="G619" s="62">
        <v>0</v>
      </c>
      <c r="H619" s="41"/>
      <c r="I619" s="41"/>
      <c r="J619" s="41"/>
      <c r="K619" s="41"/>
    </row>
    <row r="620" spans="1:11" ht="15" customHeight="1">
      <c r="A620" s="41"/>
      <c r="B620" s="41"/>
      <c r="C620" s="44" t="s">
        <v>353</v>
      </c>
      <c r="D620" s="62">
        <v>0</v>
      </c>
      <c r="E620" s="62">
        <v>0</v>
      </c>
      <c r="F620" s="62">
        <v>0</v>
      </c>
      <c r="G620" s="62">
        <v>0</v>
      </c>
      <c r="H620" s="41"/>
      <c r="I620" s="41"/>
      <c r="J620" s="41"/>
      <c r="K620" s="41"/>
    </row>
    <row r="621" spans="1:11" ht="15" customHeight="1">
      <c r="A621" s="41"/>
      <c r="B621" s="41"/>
      <c r="C621" s="44" t="s">
        <v>359</v>
      </c>
      <c r="D621" s="62">
        <v>0</v>
      </c>
      <c r="E621" s="62">
        <v>50000000</v>
      </c>
      <c r="F621" s="62">
        <v>50000000</v>
      </c>
      <c r="G621" s="62">
        <v>50000000</v>
      </c>
      <c r="H621" s="41"/>
      <c r="I621" s="41"/>
      <c r="J621" s="41"/>
      <c r="K621" s="41"/>
    </row>
    <row r="622" spans="1:11" ht="15" customHeight="1">
      <c r="A622" s="41"/>
      <c r="B622" s="41"/>
      <c r="C622" s="44" t="s">
        <v>357</v>
      </c>
      <c r="D622" s="62">
        <v>0</v>
      </c>
      <c r="E622" s="62">
        <v>50000000</v>
      </c>
      <c r="F622" s="62">
        <v>50000000</v>
      </c>
      <c r="G622" s="62">
        <v>50000000</v>
      </c>
      <c r="H622" s="41"/>
      <c r="I622" s="41"/>
      <c r="J622" s="41"/>
      <c r="K622" s="41"/>
    </row>
    <row r="623" spans="1:11" ht="15" customHeight="1">
      <c r="A623" s="41"/>
      <c r="B623" s="41"/>
      <c r="C623" s="44" t="s">
        <v>356</v>
      </c>
      <c r="D623" s="62">
        <v>0</v>
      </c>
      <c r="E623" s="62">
        <v>0</v>
      </c>
      <c r="F623" s="62">
        <v>0</v>
      </c>
      <c r="G623" s="62">
        <v>0</v>
      </c>
      <c r="H623" s="41"/>
      <c r="I623" s="41"/>
      <c r="J623" s="41"/>
      <c r="K623" s="41"/>
    </row>
    <row r="624" spans="1:11" ht="15" customHeight="1">
      <c r="A624" s="41"/>
      <c r="B624" s="41"/>
      <c r="C624" s="44" t="s">
        <v>355</v>
      </c>
      <c r="D624" s="62">
        <v>0</v>
      </c>
      <c r="E624" s="62">
        <v>0</v>
      </c>
      <c r="F624" s="62">
        <v>0</v>
      </c>
      <c r="G624" s="62">
        <v>0</v>
      </c>
      <c r="H624" s="41"/>
      <c r="I624" s="41"/>
      <c r="J624" s="41"/>
      <c r="K624" s="41"/>
    </row>
    <row r="625" spans="1:11" ht="15" customHeight="1">
      <c r="A625" s="41"/>
      <c r="B625" s="41"/>
      <c r="C625" s="44" t="s">
        <v>354</v>
      </c>
      <c r="D625" s="62">
        <v>0</v>
      </c>
      <c r="E625" s="62">
        <v>0</v>
      </c>
      <c r="F625" s="62">
        <v>0</v>
      </c>
      <c r="G625" s="62">
        <v>0</v>
      </c>
      <c r="H625" s="41"/>
      <c r="I625" s="41"/>
      <c r="J625" s="41"/>
      <c r="K625" s="41"/>
    </row>
    <row r="626" spans="1:11" ht="15" customHeight="1">
      <c r="A626" s="41"/>
      <c r="B626" s="41"/>
      <c r="C626" s="44" t="s">
        <v>353</v>
      </c>
      <c r="D626" s="62">
        <v>0</v>
      </c>
      <c r="E626" s="62">
        <v>0</v>
      </c>
      <c r="F626" s="62">
        <v>0</v>
      </c>
      <c r="G626" s="62">
        <v>0</v>
      </c>
      <c r="H626" s="41"/>
      <c r="I626" s="41"/>
      <c r="J626" s="41"/>
      <c r="K626" s="41"/>
    </row>
    <row r="627" spans="1:11" ht="15" customHeight="1">
      <c r="A627" s="41"/>
      <c r="B627" s="41"/>
      <c r="C627" s="44" t="s">
        <v>358</v>
      </c>
      <c r="D627" s="62">
        <v>0</v>
      </c>
      <c r="E627" s="62">
        <v>0</v>
      </c>
      <c r="F627" s="62">
        <v>0</v>
      </c>
      <c r="G627" s="62">
        <v>0</v>
      </c>
      <c r="H627" s="41"/>
      <c r="I627" s="41"/>
      <c r="J627" s="41"/>
      <c r="K627" s="41"/>
    </row>
    <row r="628" spans="1:11" ht="15" customHeight="1">
      <c r="A628" s="41"/>
      <c r="B628" s="41"/>
      <c r="C628" s="44" t="s">
        <v>357</v>
      </c>
      <c r="D628" s="62">
        <v>0</v>
      </c>
      <c r="E628" s="62">
        <v>0</v>
      </c>
      <c r="F628" s="62">
        <v>0</v>
      </c>
      <c r="G628" s="62">
        <v>0</v>
      </c>
      <c r="H628" s="41"/>
      <c r="I628" s="41"/>
      <c r="J628" s="41"/>
      <c r="K628" s="41"/>
    </row>
    <row r="629" spans="1:11" ht="15" customHeight="1">
      <c r="A629" s="41"/>
      <c r="B629" s="41"/>
      <c r="C629" s="44" t="s">
        <v>356</v>
      </c>
      <c r="D629" s="62">
        <v>0</v>
      </c>
      <c r="E629" s="62">
        <v>0</v>
      </c>
      <c r="F629" s="62">
        <v>0</v>
      </c>
      <c r="G629" s="62">
        <v>0</v>
      </c>
      <c r="H629" s="41"/>
      <c r="I629" s="41"/>
      <c r="J629" s="41"/>
      <c r="K629" s="41"/>
    </row>
    <row r="630" spans="1:11" ht="15" customHeight="1">
      <c r="A630" s="41"/>
      <c r="B630" s="41"/>
      <c r="C630" s="44" t="s">
        <v>355</v>
      </c>
      <c r="D630" s="62">
        <v>0</v>
      </c>
      <c r="E630" s="62">
        <v>0</v>
      </c>
      <c r="F630" s="62">
        <v>0</v>
      </c>
      <c r="G630" s="62">
        <v>0</v>
      </c>
      <c r="H630" s="41"/>
      <c r="I630" s="41"/>
      <c r="J630" s="41"/>
      <c r="K630" s="41"/>
    </row>
    <row r="631" spans="1:11" ht="15" customHeight="1">
      <c r="A631" s="41"/>
      <c r="B631" s="41"/>
      <c r="C631" s="44" t="s">
        <v>354</v>
      </c>
      <c r="D631" s="62">
        <v>0</v>
      </c>
      <c r="E631" s="62">
        <v>0</v>
      </c>
      <c r="F631" s="62">
        <v>0</v>
      </c>
      <c r="G631" s="62">
        <v>0</v>
      </c>
      <c r="H631" s="41"/>
      <c r="I631" s="41"/>
      <c r="J631" s="41"/>
      <c r="K631" s="41"/>
    </row>
    <row r="632" spans="1:11" ht="15" customHeight="1">
      <c r="A632" s="41"/>
      <c r="B632" s="41"/>
      <c r="C632" s="44" t="s">
        <v>353</v>
      </c>
      <c r="D632" s="62">
        <v>0</v>
      </c>
      <c r="E632" s="62">
        <v>0</v>
      </c>
      <c r="F632" s="62">
        <v>0</v>
      </c>
      <c r="G632" s="62">
        <v>0</v>
      </c>
      <c r="H632" s="41"/>
      <c r="I632" s="41"/>
      <c r="J632" s="41"/>
      <c r="K632" s="41"/>
    </row>
    <row r="633" spans="1:11" ht="15" customHeight="1">
      <c r="A633" s="41"/>
      <c r="B633" s="41"/>
      <c r="C633" s="44" t="s">
        <v>352</v>
      </c>
      <c r="D633" s="62">
        <v>0</v>
      </c>
      <c r="E633" s="62">
        <v>0</v>
      </c>
      <c r="F633" s="62">
        <v>0</v>
      </c>
      <c r="G633" s="62">
        <v>0</v>
      </c>
      <c r="H633" s="41"/>
      <c r="I633" s="41"/>
      <c r="J633" s="41"/>
      <c r="K633" s="41"/>
    </row>
    <row r="634" spans="1:11" ht="15" customHeight="1">
      <c r="A634" s="41"/>
      <c r="B634" s="41"/>
      <c r="C634" s="44" t="s">
        <v>351</v>
      </c>
      <c r="D634" s="62">
        <v>0</v>
      </c>
      <c r="E634" s="62">
        <v>0</v>
      </c>
      <c r="F634" s="62">
        <v>0</v>
      </c>
      <c r="G634" s="62">
        <v>0</v>
      </c>
      <c r="H634" s="41"/>
      <c r="I634" s="41"/>
      <c r="J634" s="41"/>
      <c r="K634" s="41"/>
    </row>
    <row r="635" spans="1:11" ht="20.100000000000001" customHeight="1">
      <c r="A635" s="41"/>
      <c r="B635" s="41"/>
      <c r="C635" s="1065" t="s">
        <v>348</v>
      </c>
      <c r="D635" s="41"/>
      <c r="E635" s="41"/>
      <c r="F635" s="41"/>
      <c r="G635" s="41"/>
      <c r="H635" s="41"/>
      <c r="I635" s="41"/>
      <c r="J635" s="41"/>
      <c r="K635" s="41"/>
    </row>
    <row r="636" spans="1:11" ht="20.100000000000001" customHeight="1">
      <c r="A636" s="1066" t="s">
        <v>433</v>
      </c>
      <c r="B636" s="51" t="s">
        <v>284</v>
      </c>
      <c r="C636" s="51" t="s">
        <v>348</v>
      </c>
      <c r="D636" s="41"/>
      <c r="E636" s="1067" t="s">
        <v>348</v>
      </c>
      <c r="F636" s="51" t="s">
        <v>284</v>
      </c>
      <c r="G636" s="51" t="s">
        <v>348</v>
      </c>
      <c r="H636" s="1068" t="s">
        <v>348</v>
      </c>
      <c r="I636" s="1067" t="s">
        <v>348</v>
      </c>
      <c r="J636" s="51" t="s">
        <v>284</v>
      </c>
      <c r="K636" s="51" t="s">
        <v>348</v>
      </c>
    </row>
    <row r="637" spans="1:11" ht="20.100000000000001" customHeight="1">
      <c r="A637" s="1069" t="s">
        <v>432</v>
      </c>
      <c r="B637" s="51" t="s">
        <v>349</v>
      </c>
      <c r="C637" s="51" t="s">
        <v>348</v>
      </c>
      <c r="D637" s="41"/>
      <c r="E637" s="1069" t="s">
        <v>431</v>
      </c>
      <c r="F637" s="51" t="s">
        <v>349</v>
      </c>
      <c r="G637" s="51" t="s">
        <v>348</v>
      </c>
      <c r="H637" s="41"/>
      <c r="I637" s="1069" t="s">
        <v>350</v>
      </c>
      <c r="J637" s="51" t="s">
        <v>349</v>
      </c>
      <c r="K637" s="51" t="s">
        <v>348</v>
      </c>
    </row>
    <row r="638" spans="1:11" ht="20.100000000000001" customHeight="1">
      <c r="A638" s="1070" t="s">
        <v>348</v>
      </c>
      <c r="B638" s="51" t="s">
        <v>283</v>
      </c>
      <c r="C638" s="51" t="s">
        <v>348</v>
      </c>
      <c r="D638" s="41"/>
      <c r="E638" s="1070" t="s">
        <v>348</v>
      </c>
      <c r="F638" s="51" t="s">
        <v>283</v>
      </c>
      <c r="G638" s="51" t="s">
        <v>348</v>
      </c>
      <c r="H638" s="41"/>
      <c r="I638" s="1070" t="s">
        <v>348</v>
      </c>
      <c r="J638" s="51" t="s">
        <v>283</v>
      </c>
      <c r="K638" s="51" t="s">
        <v>348</v>
      </c>
    </row>
  </sheetData>
  <mergeCells count="66">
    <mergeCell ref="C547:G547"/>
    <mergeCell ref="D424:G424"/>
    <mergeCell ref="C433:G433"/>
    <mergeCell ref="D478:G478"/>
    <mergeCell ref="D479:G479"/>
    <mergeCell ref="D480:G480"/>
    <mergeCell ref="D481:G481"/>
    <mergeCell ref="C490:G490"/>
    <mergeCell ref="D535:G535"/>
    <mergeCell ref="D536:G536"/>
    <mergeCell ref="D537:G537"/>
    <mergeCell ref="D538:G538"/>
    <mergeCell ref="D423:G423"/>
    <mergeCell ref="C264:G264"/>
    <mergeCell ref="D309:G309"/>
    <mergeCell ref="D310:G310"/>
    <mergeCell ref="D311:G311"/>
    <mergeCell ref="D312:G312"/>
    <mergeCell ref="C321:G321"/>
    <mergeCell ref="D366:G366"/>
    <mergeCell ref="D367:G367"/>
    <mergeCell ref="D368:G368"/>
    <mergeCell ref="C377:G377"/>
    <mergeCell ref="D422:G422"/>
    <mergeCell ref="D255:G255"/>
    <mergeCell ref="C96:G96"/>
    <mergeCell ref="D141:G141"/>
    <mergeCell ref="D142:G142"/>
    <mergeCell ref="D143:G143"/>
    <mergeCell ref="C152:G152"/>
    <mergeCell ref="D197:G197"/>
    <mergeCell ref="D198:G198"/>
    <mergeCell ref="D199:G199"/>
    <mergeCell ref="C208:G208"/>
    <mergeCell ref="D253:G253"/>
    <mergeCell ref="D254:G254"/>
    <mergeCell ref="D87:G87"/>
    <mergeCell ref="D24:G24"/>
    <mergeCell ref="C25:G25"/>
    <mergeCell ref="D26:G26"/>
    <mergeCell ref="D27:G27"/>
    <mergeCell ref="D28:G28"/>
    <mergeCell ref="D29:G29"/>
    <mergeCell ref="C38:G38"/>
    <mergeCell ref="C83:G83"/>
    <mergeCell ref="D84:G84"/>
    <mergeCell ref="D85:G85"/>
    <mergeCell ref="D86:G86"/>
    <mergeCell ref="D23:G23"/>
    <mergeCell ref="D7:G7"/>
    <mergeCell ref="C8:G8"/>
    <mergeCell ref="C9:G9"/>
    <mergeCell ref="D10:G10"/>
    <mergeCell ref="D11:G11"/>
    <mergeCell ref="C12:G12"/>
    <mergeCell ref="D13:G13"/>
    <mergeCell ref="D14:G14"/>
    <mergeCell ref="D15:G15"/>
    <mergeCell ref="D16:G16"/>
    <mergeCell ref="C19:G19"/>
    <mergeCell ref="D6:G6"/>
    <mergeCell ref="C1:G1"/>
    <mergeCell ref="C2:G2"/>
    <mergeCell ref="D3:G3"/>
    <mergeCell ref="D4:G4"/>
    <mergeCell ref="D5:G5"/>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12A2B-3B3C-4942-9574-C00361F4E2ED}">
  <sheetPr>
    <tabColor rgb="FF92D050"/>
    <pageSetUpPr fitToPage="1"/>
  </sheetPr>
  <dimension ref="A1:M395"/>
  <sheetViews>
    <sheetView zoomScale="150" zoomScaleNormal="150" workbookViewId="0">
      <selection activeCell="M54" sqref="M54"/>
    </sheetView>
  </sheetViews>
  <sheetFormatPr defaultRowHeight="15"/>
  <cols>
    <col min="1" max="1" width="12" style="117" customWidth="1"/>
    <col min="2" max="2" width="28.5703125" style="117" customWidth="1"/>
    <col min="3" max="5" width="11.7109375" style="117" customWidth="1"/>
    <col min="6" max="6" width="16.85546875" style="117" customWidth="1"/>
    <col min="7" max="8" width="9.140625" style="117"/>
    <col min="9" max="9" width="11" style="117" customWidth="1"/>
    <col min="10" max="10" width="15.85546875" style="117" customWidth="1"/>
    <col min="11" max="11" width="9.140625" style="117"/>
    <col min="12" max="12" width="15.28515625" style="117" customWidth="1"/>
    <col min="13" max="256" width="9.140625" style="117"/>
    <col min="257" max="257" width="12" style="117" customWidth="1"/>
    <col min="258" max="258" width="28.5703125" style="117" customWidth="1"/>
    <col min="259" max="261" width="11.7109375" style="117" customWidth="1"/>
    <col min="262" max="262" width="15.42578125" style="117" customWidth="1"/>
    <col min="263" max="264" width="9.140625" style="117"/>
    <col min="265" max="265" width="11" style="117" customWidth="1"/>
    <col min="266" max="266" width="15.85546875" style="117" customWidth="1"/>
    <col min="267" max="267" width="9.140625" style="117"/>
    <col min="268" max="268" width="15.28515625" style="117" customWidth="1"/>
    <col min="269" max="512" width="9.140625" style="117"/>
    <col min="513" max="513" width="12" style="117" customWidth="1"/>
    <col min="514" max="514" width="28.5703125" style="117" customWidth="1"/>
    <col min="515" max="517" width="11.7109375" style="117" customWidth="1"/>
    <col min="518" max="518" width="15.42578125" style="117" customWidth="1"/>
    <col min="519" max="520" width="9.140625" style="117"/>
    <col min="521" max="521" width="11" style="117" customWidth="1"/>
    <col min="522" max="522" width="15.85546875" style="117" customWidth="1"/>
    <col min="523" max="523" width="9.140625" style="117"/>
    <col min="524" max="524" width="15.28515625" style="117" customWidth="1"/>
    <col min="525" max="768" width="9.140625" style="117"/>
    <col min="769" max="769" width="12" style="117" customWidth="1"/>
    <col min="770" max="770" width="28.5703125" style="117" customWidth="1"/>
    <col min="771" max="773" width="11.7109375" style="117" customWidth="1"/>
    <col min="774" max="774" width="15.42578125" style="117" customWidth="1"/>
    <col min="775" max="776" width="9.140625" style="117"/>
    <col min="777" max="777" width="11" style="117" customWidth="1"/>
    <col min="778" max="778" width="15.85546875" style="117" customWidth="1"/>
    <col min="779" max="779" width="9.140625" style="117"/>
    <col min="780" max="780" width="15.28515625" style="117" customWidth="1"/>
    <col min="781" max="1024" width="9.140625" style="117"/>
    <col min="1025" max="1025" width="12" style="117" customWidth="1"/>
    <col min="1026" max="1026" width="28.5703125" style="117" customWidth="1"/>
    <col min="1027" max="1029" width="11.7109375" style="117" customWidth="1"/>
    <col min="1030" max="1030" width="15.42578125" style="117" customWidth="1"/>
    <col min="1031" max="1032" width="9.140625" style="117"/>
    <col min="1033" max="1033" width="11" style="117" customWidth="1"/>
    <col min="1034" max="1034" width="15.85546875" style="117" customWidth="1"/>
    <col min="1035" max="1035" width="9.140625" style="117"/>
    <col min="1036" max="1036" width="15.28515625" style="117" customWidth="1"/>
    <col min="1037" max="1280" width="9.140625" style="117"/>
    <col min="1281" max="1281" width="12" style="117" customWidth="1"/>
    <col min="1282" max="1282" width="28.5703125" style="117" customWidth="1"/>
    <col min="1283" max="1285" width="11.7109375" style="117" customWidth="1"/>
    <col min="1286" max="1286" width="15.42578125" style="117" customWidth="1"/>
    <col min="1287" max="1288" width="9.140625" style="117"/>
    <col min="1289" max="1289" width="11" style="117" customWidth="1"/>
    <col min="1290" max="1290" width="15.85546875" style="117" customWidth="1"/>
    <col min="1291" max="1291" width="9.140625" style="117"/>
    <col min="1292" max="1292" width="15.28515625" style="117" customWidth="1"/>
    <col min="1293" max="1536" width="9.140625" style="117"/>
    <col min="1537" max="1537" width="12" style="117" customWidth="1"/>
    <col min="1538" max="1538" width="28.5703125" style="117" customWidth="1"/>
    <col min="1539" max="1541" width="11.7109375" style="117" customWidth="1"/>
    <col min="1542" max="1542" width="15.42578125" style="117" customWidth="1"/>
    <col min="1543" max="1544" width="9.140625" style="117"/>
    <col min="1545" max="1545" width="11" style="117" customWidth="1"/>
    <col min="1546" max="1546" width="15.85546875" style="117" customWidth="1"/>
    <col min="1547" max="1547" width="9.140625" style="117"/>
    <col min="1548" max="1548" width="15.28515625" style="117" customWidth="1"/>
    <col min="1549" max="1792" width="9.140625" style="117"/>
    <col min="1793" max="1793" width="12" style="117" customWidth="1"/>
    <col min="1794" max="1794" width="28.5703125" style="117" customWidth="1"/>
    <col min="1795" max="1797" width="11.7109375" style="117" customWidth="1"/>
    <col min="1798" max="1798" width="15.42578125" style="117" customWidth="1"/>
    <col min="1799" max="1800" width="9.140625" style="117"/>
    <col min="1801" max="1801" width="11" style="117" customWidth="1"/>
    <col min="1802" max="1802" width="15.85546875" style="117" customWidth="1"/>
    <col min="1803" max="1803" width="9.140625" style="117"/>
    <col min="1804" max="1804" width="15.28515625" style="117" customWidth="1"/>
    <col min="1805" max="2048" width="9.140625" style="117"/>
    <col min="2049" max="2049" width="12" style="117" customWidth="1"/>
    <col min="2050" max="2050" width="28.5703125" style="117" customWidth="1"/>
    <col min="2051" max="2053" width="11.7109375" style="117" customWidth="1"/>
    <col min="2054" max="2054" width="15.42578125" style="117" customWidth="1"/>
    <col min="2055" max="2056" width="9.140625" style="117"/>
    <col min="2057" max="2057" width="11" style="117" customWidth="1"/>
    <col min="2058" max="2058" width="15.85546875" style="117" customWidth="1"/>
    <col min="2059" max="2059" width="9.140625" style="117"/>
    <col min="2060" max="2060" width="15.28515625" style="117" customWidth="1"/>
    <col min="2061" max="2304" width="9.140625" style="117"/>
    <col min="2305" max="2305" width="12" style="117" customWidth="1"/>
    <col min="2306" max="2306" width="28.5703125" style="117" customWidth="1"/>
    <col min="2307" max="2309" width="11.7109375" style="117" customWidth="1"/>
    <col min="2310" max="2310" width="15.42578125" style="117" customWidth="1"/>
    <col min="2311" max="2312" width="9.140625" style="117"/>
    <col min="2313" max="2313" width="11" style="117" customWidth="1"/>
    <col min="2314" max="2314" width="15.85546875" style="117" customWidth="1"/>
    <col min="2315" max="2315" width="9.140625" style="117"/>
    <col min="2316" max="2316" width="15.28515625" style="117" customWidth="1"/>
    <col min="2317" max="2560" width="9.140625" style="117"/>
    <col min="2561" max="2561" width="12" style="117" customWidth="1"/>
    <col min="2562" max="2562" width="28.5703125" style="117" customWidth="1"/>
    <col min="2563" max="2565" width="11.7109375" style="117" customWidth="1"/>
    <col min="2566" max="2566" width="15.42578125" style="117" customWidth="1"/>
    <col min="2567" max="2568" width="9.140625" style="117"/>
    <col min="2569" max="2569" width="11" style="117" customWidth="1"/>
    <col min="2570" max="2570" width="15.85546875" style="117" customWidth="1"/>
    <col min="2571" max="2571" width="9.140625" style="117"/>
    <col min="2572" max="2572" width="15.28515625" style="117" customWidth="1"/>
    <col min="2573" max="2816" width="9.140625" style="117"/>
    <col min="2817" max="2817" width="12" style="117" customWidth="1"/>
    <col min="2818" max="2818" width="28.5703125" style="117" customWidth="1"/>
    <col min="2819" max="2821" width="11.7109375" style="117" customWidth="1"/>
    <col min="2822" max="2822" width="15.42578125" style="117" customWidth="1"/>
    <col min="2823" max="2824" width="9.140625" style="117"/>
    <col min="2825" max="2825" width="11" style="117" customWidth="1"/>
    <col min="2826" max="2826" width="15.85546875" style="117" customWidth="1"/>
    <col min="2827" max="2827" width="9.140625" style="117"/>
    <col min="2828" max="2828" width="15.28515625" style="117" customWidth="1"/>
    <col min="2829" max="3072" width="9.140625" style="117"/>
    <col min="3073" max="3073" width="12" style="117" customWidth="1"/>
    <col min="3074" max="3074" width="28.5703125" style="117" customWidth="1"/>
    <col min="3075" max="3077" width="11.7109375" style="117" customWidth="1"/>
    <col min="3078" max="3078" width="15.42578125" style="117" customWidth="1"/>
    <col min="3079" max="3080" width="9.140625" style="117"/>
    <col min="3081" max="3081" width="11" style="117" customWidth="1"/>
    <col min="3082" max="3082" width="15.85546875" style="117" customWidth="1"/>
    <col min="3083" max="3083" width="9.140625" style="117"/>
    <col min="3084" max="3084" width="15.28515625" style="117" customWidth="1"/>
    <col min="3085" max="3328" width="9.140625" style="117"/>
    <col min="3329" max="3329" width="12" style="117" customWidth="1"/>
    <col min="3330" max="3330" width="28.5703125" style="117" customWidth="1"/>
    <col min="3331" max="3333" width="11.7109375" style="117" customWidth="1"/>
    <col min="3334" max="3334" width="15.42578125" style="117" customWidth="1"/>
    <col min="3335" max="3336" width="9.140625" style="117"/>
    <col min="3337" max="3337" width="11" style="117" customWidth="1"/>
    <col min="3338" max="3338" width="15.85546875" style="117" customWidth="1"/>
    <col min="3339" max="3339" width="9.140625" style="117"/>
    <col min="3340" max="3340" width="15.28515625" style="117" customWidth="1"/>
    <col min="3341" max="3584" width="9.140625" style="117"/>
    <col min="3585" max="3585" width="12" style="117" customWidth="1"/>
    <col min="3586" max="3586" width="28.5703125" style="117" customWidth="1"/>
    <col min="3587" max="3589" width="11.7109375" style="117" customWidth="1"/>
    <col min="3590" max="3590" width="15.42578125" style="117" customWidth="1"/>
    <col min="3591" max="3592" width="9.140625" style="117"/>
    <col min="3593" max="3593" width="11" style="117" customWidth="1"/>
    <col min="3594" max="3594" width="15.85546875" style="117" customWidth="1"/>
    <col min="3595" max="3595" width="9.140625" style="117"/>
    <col min="3596" max="3596" width="15.28515625" style="117" customWidth="1"/>
    <col min="3597" max="3840" width="9.140625" style="117"/>
    <col min="3841" max="3841" width="12" style="117" customWidth="1"/>
    <col min="3842" max="3842" width="28.5703125" style="117" customWidth="1"/>
    <col min="3843" max="3845" width="11.7109375" style="117" customWidth="1"/>
    <col min="3846" max="3846" width="15.42578125" style="117" customWidth="1"/>
    <col min="3847" max="3848" width="9.140625" style="117"/>
    <col min="3849" max="3849" width="11" style="117" customWidth="1"/>
    <col min="3850" max="3850" width="15.85546875" style="117" customWidth="1"/>
    <col min="3851" max="3851" width="9.140625" style="117"/>
    <col min="3852" max="3852" width="15.28515625" style="117" customWidth="1"/>
    <col min="3853" max="4096" width="9.140625" style="117"/>
    <col min="4097" max="4097" width="12" style="117" customWidth="1"/>
    <col min="4098" max="4098" width="28.5703125" style="117" customWidth="1"/>
    <col min="4099" max="4101" width="11.7109375" style="117" customWidth="1"/>
    <col min="4102" max="4102" width="15.42578125" style="117" customWidth="1"/>
    <col min="4103" max="4104" width="9.140625" style="117"/>
    <col min="4105" max="4105" width="11" style="117" customWidth="1"/>
    <col min="4106" max="4106" width="15.85546875" style="117" customWidth="1"/>
    <col min="4107" max="4107" width="9.140625" style="117"/>
    <col min="4108" max="4108" width="15.28515625" style="117" customWidth="1"/>
    <col min="4109" max="4352" width="9.140625" style="117"/>
    <col min="4353" max="4353" width="12" style="117" customWidth="1"/>
    <col min="4354" max="4354" width="28.5703125" style="117" customWidth="1"/>
    <col min="4355" max="4357" width="11.7109375" style="117" customWidth="1"/>
    <col min="4358" max="4358" width="15.42578125" style="117" customWidth="1"/>
    <col min="4359" max="4360" width="9.140625" style="117"/>
    <col min="4361" max="4361" width="11" style="117" customWidth="1"/>
    <col min="4362" max="4362" width="15.85546875" style="117" customWidth="1"/>
    <col min="4363" max="4363" width="9.140625" style="117"/>
    <col min="4364" max="4364" width="15.28515625" style="117" customWidth="1"/>
    <col min="4365" max="4608" width="9.140625" style="117"/>
    <col min="4609" max="4609" width="12" style="117" customWidth="1"/>
    <col min="4610" max="4610" width="28.5703125" style="117" customWidth="1"/>
    <col min="4611" max="4613" width="11.7109375" style="117" customWidth="1"/>
    <col min="4614" max="4614" width="15.42578125" style="117" customWidth="1"/>
    <col min="4615" max="4616" width="9.140625" style="117"/>
    <col min="4617" max="4617" width="11" style="117" customWidth="1"/>
    <col min="4618" max="4618" width="15.85546875" style="117" customWidth="1"/>
    <col min="4619" max="4619" width="9.140625" style="117"/>
    <col min="4620" max="4620" width="15.28515625" style="117" customWidth="1"/>
    <col min="4621" max="4864" width="9.140625" style="117"/>
    <col min="4865" max="4865" width="12" style="117" customWidth="1"/>
    <col min="4866" max="4866" width="28.5703125" style="117" customWidth="1"/>
    <col min="4867" max="4869" width="11.7109375" style="117" customWidth="1"/>
    <col min="4870" max="4870" width="15.42578125" style="117" customWidth="1"/>
    <col min="4871" max="4872" width="9.140625" style="117"/>
    <col min="4873" max="4873" width="11" style="117" customWidth="1"/>
    <col min="4874" max="4874" width="15.85546875" style="117" customWidth="1"/>
    <col min="4875" max="4875" width="9.140625" style="117"/>
    <col min="4876" max="4876" width="15.28515625" style="117" customWidth="1"/>
    <col min="4877" max="5120" width="9.140625" style="117"/>
    <col min="5121" max="5121" width="12" style="117" customWidth="1"/>
    <col min="5122" max="5122" width="28.5703125" style="117" customWidth="1"/>
    <col min="5123" max="5125" width="11.7109375" style="117" customWidth="1"/>
    <col min="5126" max="5126" width="15.42578125" style="117" customWidth="1"/>
    <col min="5127" max="5128" width="9.140625" style="117"/>
    <col min="5129" max="5129" width="11" style="117" customWidth="1"/>
    <col min="5130" max="5130" width="15.85546875" style="117" customWidth="1"/>
    <col min="5131" max="5131" width="9.140625" style="117"/>
    <col min="5132" max="5132" width="15.28515625" style="117" customWidth="1"/>
    <col min="5133" max="5376" width="9.140625" style="117"/>
    <col min="5377" max="5377" width="12" style="117" customWidth="1"/>
    <col min="5378" max="5378" width="28.5703125" style="117" customWidth="1"/>
    <col min="5379" max="5381" width="11.7109375" style="117" customWidth="1"/>
    <col min="5382" max="5382" width="15.42578125" style="117" customWidth="1"/>
    <col min="5383" max="5384" width="9.140625" style="117"/>
    <col min="5385" max="5385" width="11" style="117" customWidth="1"/>
    <col min="5386" max="5386" width="15.85546875" style="117" customWidth="1"/>
    <col min="5387" max="5387" width="9.140625" style="117"/>
    <col min="5388" max="5388" width="15.28515625" style="117" customWidth="1"/>
    <col min="5389" max="5632" width="9.140625" style="117"/>
    <col min="5633" max="5633" width="12" style="117" customWidth="1"/>
    <col min="5634" max="5634" width="28.5703125" style="117" customWidth="1"/>
    <col min="5635" max="5637" width="11.7109375" style="117" customWidth="1"/>
    <col min="5638" max="5638" width="15.42578125" style="117" customWidth="1"/>
    <col min="5639" max="5640" width="9.140625" style="117"/>
    <col min="5641" max="5641" width="11" style="117" customWidth="1"/>
    <col min="5642" max="5642" width="15.85546875" style="117" customWidth="1"/>
    <col min="5643" max="5643" width="9.140625" style="117"/>
    <col min="5644" max="5644" width="15.28515625" style="117" customWidth="1"/>
    <col min="5645" max="5888" width="9.140625" style="117"/>
    <col min="5889" max="5889" width="12" style="117" customWidth="1"/>
    <col min="5890" max="5890" width="28.5703125" style="117" customWidth="1"/>
    <col min="5891" max="5893" width="11.7109375" style="117" customWidth="1"/>
    <col min="5894" max="5894" width="15.42578125" style="117" customWidth="1"/>
    <col min="5895" max="5896" width="9.140625" style="117"/>
    <col min="5897" max="5897" width="11" style="117" customWidth="1"/>
    <col min="5898" max="5898" width="15.85546875" style="117" customWidth="1"/>
    <col min="5899" max="5899" width="9.140625" style="117"/>
    <col min="5900" max="5900" width="15.28515625" style="117" customWidth="1"/>
    <col min="5901" max="6144" width="9.140625" style="117"/>
    <col min="6145" max="6145" width="12" style="117" customWidth="1"/>
    <col min="6146" max="6146" width="28.5703125" style="117" customWidth="1"/>
    <col min="6147" max="6149" width="11.7109375" style="117" customWidth="1"/>
    <col min="6150" max="6150" width="15.42578125" style="117" customWidth="1"/>
    <col min="6151" max="6152" width="9.140625" style="117"/>
    <col min="6153" max="6153" width="11" style="117" customWidth="1"/>
    <col min="6154" max="6154" width="15.85546875" style="117" customWidth="1"/>
    <col min="6155" max="6155" width="9.140625" style="117"/>
    <col min="6156" max="6156" width="15.28515625" style="117" customWidth="1"/>
    <col min="6157" max="6400" width="9.140625" style="117"/>
    <col min="6401" max="6401" width="12" style="117" customWidth="1"/>
    <col min="6402" max="6402" width="28.5703125" style="117" customWidth="1"/>
    <col min="6403" max="6405" width="11.7109375" style="117" customWidth="1"/>
    <col min="6406" max="6406" width="15.42578125" style="117" customWidth="1"/>
    <col min="6407" max="6408" width="9.140625" style="117"/>
    <col min="6409" max="6409" width="11" style="117" customWidth="1"/>
    <col min="6410" max="6410" width="15.85546875" style="117" customWidth="1"/>
    <col min="6411" max="6411" width="9.140625" style="117"/>
    <col min="6412" max="6412" width="15.28515625" style="117" customWidth="1"/>
    <col min="6413" max="6656" width="9.140625" style="117"/>
    <col min="6657" max="6657" width="12" style="117" customWidth="1"/>
    <col min="6658" max="6658" width="28.5703125" style="117" customWidth="1"/>
    <col min="6659" max="6661" width="11.7109375" style="117" customWidth="1"/>
    <col min="6662" max="6662" width="15.42578125" style="117" customWidth="1"/>
    <col min="6663" max="6664" width="9.140625" style="117"/>
    <col min="6665" max="6665" width="11" style="117" customWidth="1"/>
    <col min="6666" max="6666" width="15.85546875" style="117" customWidth="1"/>
    <col min="6667" max="6667" width="9.140625" style="117"/>
    <col min="6668" max="6668" width="15.28515625" style="117" customWidth="1"/>
    <col min="6669" max="6912" width="9.140625" style="117"/>
    <col min="6913" max="6913" width="12" style="117" customWidth="1"/>
    <col min="6914" max="6914" width="28.5703125" style="117" customWidth="1"/>
    <col min="6915" max="6917" width="11.7109375" style="117" customWidth="1"/>
    <col min="6918" max="6918" width="15.42578125" style="117" customWidth="1"/>
    <col min="6919" max="6920" width="9.140625" style="117"/>
    <col min="6921" max="6921" width="11" style="117" customWidth="1"/>
    <col min="6922" max="6922" width="15.85546875" style="117" customWidth="1"/>
    <col min="6923" max="6923" width="9.140625" style="117"/>
    <col min="6924" max="6924" width="15.28515625" style="117" customWidth="1"/>
    <col min="6925" max="7168" width="9.140625" style="117"/>
    <col min="7169" max="7169" width="12" style="117" customWidth="1"/>
    <col min="7170" max="7170" width="28.5703125" style="117" customWidth="1"/>
    <col min="7171" max="7173" width="11.7109375" style="117" customWidth="1"/>
    <col min="7174" max="7174" width="15.42578125" style="117" customWidth="1"/>
    <col min="7175" max="7176" width="9.140625" style="117"/>
    <col min="7177" max="7177" width="11" style="117" customWidth="1"/>
    <col min="7178" max="7178" width="15.85546875" style="117" customWidth="1"/>
    <col min="7179" max="7179" width="9.140625" style="117"/>
    <col min="7180" max="7180" width="15.28515625" style="117" customWidth="1"/>
    <col min="7181" max="7424" width="9.140625" style="117"/>
    <col min="7425" max="7425" width="12" style="117" customWidth="1"/>
    <col min="7426" max="7426" width="28.5703125" style="117" customWidth="1"/>
    <col min="7427" max="7429" width="11.7109375" style="117" customWidth="1"/>
    <col min="7430" max="7430" width="15.42578125" style="117" customWidth="1"/>
    <col min="7431" max="7432" width="9.140625" style="117"/>
    <col min="7433" max="7433" width="11" style="117" customWidth="1"/>
    <col min="7434" max="7434" width="15.85546875" style="117" customWidth="1"/>
    <col min="7435" max="7435" width="9.140625" style="117"/>
    <col min="7436" max="7436" width="15.28515625" style="117" customWidth="1"/>
    <col min="7437" max="7680" width="9.140625" style="117"/>
    <col min="7681" max="7681" width="12" style="117" customWidth="1"/>
    <col min="7682" max="7682" width="28.5703125" style="117" customWidth="1"/>
    <col min="7683" max="7685" width="11.7109375" style="117" customWidth="1"/>
    <col min="7686" max="7686" width="15.42578125" style="117" customWidth="1"/>
    <col min="7687" max="7688" width="9.140625" style="117"/>
    <col min="7689" max="7689" width="11" style="117" customWidth="1"/>
    <col min="7690" max="7690" width="15.85546875" style="117" customWidth="1"/>
    <col min="7691" max="7691" width="9.140625" style="117"/>
    <col min="7692" max="7692" width="15.28515625" style="117" customWidth="1"/>
    <col min="7693" max="7936" width="9.140625" style="117"/>
    <col min="7937" max="7937" width="12" style="117" customWidth="1"/>
    <col min="7938" max="7938" width="28.5703125" style="117" customWidth="1"/>
    <col min="7939" max="7941" width="11.7109375" style="117" customWidth="1"/>
    <col min="7942" max="7942" width="15.42578125" style="117" customWidth="1"/>
    <col min="7943" max="7944" width="9.140625" style="117"/>
    <col min="7945" max="7945" width="11" style="117" customWidth="1"/>
    <col min="7946" max="7946" width="15.85546875" style="117" customWidth="1"/>
    <col min="7947" max="7947" width="9.140625" style="117"/>
    <col min="7948" max="7948" width="15.28515625" style="117" customWidth="1"/>
    <col min="7949" max="8192" width="9.140625" style="117"/>
    <col min="8193" max="8193" width="12" style="117" customWidth="1"/>
    <col min="8194" max="8194" width="28.5703125" style="117" customWidth="1"/>
    <col min="8195" max="8197" width="11.7109375" style="117" customWidth="1"/>
    <col min="8198" max="8198" width="15.42578125" style="117" customWidth="1"/>
    <col min="8199" max="8200" width="9.140625" style="117"/>
    <col min="8201" max="8201" width="11" style="117" customWidth="1"/>
    <col min="8202" max="8202" width="15.85546875" style="117" customWidth="1"/>
    <col min="8203" max="8203" width="9.140625" style="117"/>
    <col min="8204" max="8204" width="15.28515625" style="117" customWidth="1"/>
    <col min="8205" max="8448" width="9.140625" style="117"/>
    <col min="8449" max="8449" width="12" style="117" customWidth="1"/>
    <col min="8450" max="8450" width="28.5703125" style="117" customWidth="1"/>
    <col min="8451" max="8453" width="11.7109375" style="117" customWidth="1"/>
    <col min="8454" max="8454" width="15.42578125" style="117" customWidth="1"/>
    <col min="8455" max="8456" width="9.140625" style="117"/>
    <col min="8457" max="8457" width="11" style="117" customWidth="1"/>
    <col min="8458" max="8458" width="15.85546875" style="117" customWidth="1"/>
    <col min="8459" max="8459" width="9.140625" style="117"/>
    <col min="8460" max="8460" width="15.28515625" style="117" customWidth="1"/>
    <col min="8461" max="8704" width="9.140625" style="117"/>
    <col min="8705" max="8705" width="12" style="117" customWidth="1"/>
    <col min="8706" max="8706" width="28.5703125" style="117" customWidth="1"/>
    <col min="8707" max="8709" width="11.7109375" style="117" customWidth="1"/>
    <col min="8710" max="8710" width="15.42578125" style="117" customWidth="1"/>
    <col min="8711" max="8712" width="9.140625" style="117"/>
    <col min="8713" max="8713" width="11" style="117" customWidth="1"/>
    <col min="8714" max="8714" width="15.85546875" style="117" customWidth="1"/>
    <col min="8715" max="8715" width="9.140625" style="117"/>
    <col min="8716" max="8716" width="15.28515625" style="117" customWidth="1"/>
    <col min="8717" max="8960" width="9.140625" style="117"/>
    <col min="8961" max="8961" width="12" style="117" customWidth="1"/>
    <col min="8962" max="8962" width="28.5703125" style="117" customWidth="1"/>
    <col min="8963" max="8965" width="11.7109375" style="117" customWidth="1"/>
    <col min="8966" max="8966" width="15.42578125" style="117" customWidth="1"/>
    <col min="8967" max="8968" width="9.140625" style="117"/>
    <col min="8969" max="8969" width="11" style="117" customWidth="1"/>
    <col min="8970" max="8970" width="15.85546875" style="117" customWidth="1"/>
    <col min="8971" max="8971" width="9.140625" style="117"/>
    <col min="8972" max="8972" width="15.28515625" style="117" customWidth="1"/>
    <col min="8973" max="9216" width="9.140625" style="117"/>
    <col min="9217" max="9217" width="12" style="117" customWidth="1"/>
    <col min="9218" max="9218" width="28.5703125" style="117" customWidth="1"/>
    <col min="9219" max="9221" width="11.7109375" style="117" customWidth="1"/>
    <col min="9222" max="9222" width="15.42578125" style="117" customWidth="1"/>
    <col min="9223" max="9224" width="9.140625" style="117"/>
    <col min="9225" max="9225" width="11" style="117" customWidth="1"/>
    <col min="9226" max="9226" width="15.85546875" style="117" customWidth="1"/>
    <col min="9227" max="9227" width="9.140625" style="117"/>
    <col min="9228" max="9228" width="15.28515625" style="117" customWidth="1"/>
    <col min="9229" max="9472" width="9.140625" style="117"/>
    <col min="9473" max="9473" width="12" style="117" customWidth="1"/>
    <col min="9474" max="9474" width="28.5703125" style="117" customWidth="1"/>
    <col min="9475" max="9477" width="11.7109375" style="117" customWidth="1"/>
    <col min="9478" max="9478" width="15.42578125" style="117" customWidth="1"/>
    <col min="9479" max="9480" width="9.140625" style="117"/>
    <col min="9481" max="9481" width="11" style="117" customWidth="1"/>
    <col min="9482" max="9482" width="15.85546875" style="117" customWidth="1"/>
    <col min="9483" max="9483" width="9.140625" style="117"/>
    <col min="9484" max="9484" width="15.28515625" style="117" customWidth="1"/>
    <col min="9485" max="9728" width="9.140625" style="117"/>
    <col min="9729" max="9729" width="12" style="117" customWidth="1"/>
    <col min="9730" max="9730" width="28.5703125" style="117" customWidth="1"/>
    <col min="9731" max="9733" width="11.7109375" style="117" customWidth="1"/>
    <col min="9734" max="9734" width="15.42578125" style="117" customWidth="1"/>
    <col min="9735" max="9736" width="9.140625" style="117"/>
    <col min="9737" max="9737" width="11" style="117" customWidth="1"/>
    <col min="9738" max="9738" width="15.85546875" style="117" customWidth="1"/>
    <col min="9739" max="9739" width="9.140625" style="117"/>
    <col min="9740" max="9740" width="15.28515625" style="117" customWidth="1"/>
    <col min="9741" max="9984" width="9.140625" style="117"/>
    <col min="9985" max="9985" width="12" style="117" customWidth="1"/>
    <col min="9986" max="9986" width="28.5703125" style="117" customWidth="1"/>
    <col min="9987" max="9989" width="11.7109375" style="117" customWidth="1"/>
    <col min="9990" max="9990" width="15.42578125" style="117" customWidth="1"/>
    <col min="9991" max="9992" width="9.140625" style="117"/>
    <col min="9993" max="9993" width="11" style="117" customWidth="1"/>
    <col min="9994" max="9994" width="15.85546875" style="117" customWidth="1"/>
    <col min="9995" max="9995" width="9.140625" style="117"/>
    <col min="9996" max="9996" width="15.28515625" style="117" customWidth="1"/>
    <col min="9997" max="10240" width="9.140625" style="117"/>
    <col min="10241" max="10241" width="12" style="117" customWidth="1"/>
    <col min="10242" max="10242" width="28.5703125" style="117" customWidth="1"/>
    <col min="10243" max="10245" width="11.7109375" style="117" customWidth="1"/>
    <col min="10246" max="10246" width="15.42578125" style="117" customWidth="1"/>
    <col min="10247" max="10248" width="9.140625" style="117"/>
    <col min="10249" max="10249" width="11" style="117" customWidth="1"/>
    <col min="10250" max="10250" width="15.85546875" style="117" customWidth="1"/>
    <col min="10251" max="10251" width="9.140625" style="117"/>
    <col min="10252" max="10252" width="15.28515625" style="117" customWidth="1"/>
    <col min="10253" max="10496" width="9.140625" style="117"/>
    <col min="10497" max="10497" width="12" style="117" customWidth="1"/>
    <col min="10498" max="10498" width="28.5703125" style="117" customWidth="1"/>
    <col min="10499" max="10501" width="11.7109375" style="117" customWidth="1"/>
    <col min="10502" max="10502" width="15.42578125" style="117" customWidth="1"/>
    <col min="10503" max="10504" width="9.140625" style="117"/>
    <col min="10505" max="10505" width="11" style="117" customWidth="1"/>
    <col min="10506" max="10506" width="15.85546875" style="117" customWidth="1"/>
    <col min="10507" max="10507" width="9.140625" style="117"/>
    <col min="10508" max="10508" width="15.28515625" style="117" customWidth="1"/>
    <col min="10509" max="10752" width="9.140625" style="117"/>
    <col min="10753" max="10753" width="12" style="117" customWidth="1"/>
    <col min="10754" max="10754" width="28.5703125" style="117" customWidth="1"/>
    <col min="10755" max="10757" width="11.7109375" style="117" customWidth="1"/>
    <col min="10758" max="10758" width="15.42578125" style="117" customWidth="1"/>
    <col min="10759" max="10760" width="9.140625" style="117"/>
    <col min="10761" max="10761" width="11" style="117" customWidth="1"/>
    <col min="10762" max="10762" width="15.85546875" style="117" customWidth="1"/>
    <col min="10763" max="10763" width="9.140625" style="117"/>
    <col min="10764" max="10764" width="15.28515625" style="117" customWidth="1"/>
    <col min="10765" max="11008" width="9.140625" style="117"/>
    <col min="11009" max="11009" width="12" style="117" customWidth="1"/>
    <col min="11010" max="11010" width="28.5703125" style="117" customWidth="1"/>
    <col min="11011" max="11013" width="11.7109375" style="117" customWidth="1"/>
    <col min="11014" max="11014" width="15.42578125" style="117" customWidth="1"/>
    <col min="11015" max="11016" width="9.140625" style="117"/>
    <col min="11017" max="11017" width="11" style="117" customWidth="1"/>
    <col min="11018" max="11018" width="15.85546875" style="117" customWidth="1"/>
    <col min="11019" max="11019" width="9.140625" style="117"/>
    <col min="11020" max="11020" width="15.28515625" style="117" customWidth="1"/>
    <col min="11021" max="11264" width="9.140625" style="117"/>
    <col min="11265" max="11265" width="12" style="117" customWidth="1"/>
    <col min="11266" max="11266" width="28.5703125" style="117" customWidth="1"/>
    <col min="11267" max="11269" width="11.7109375" style="117" customWidth="1"/>
    <col min="11270" max="11270" width="15.42578125" style="117" customWidth="1"/>
    <col min="11271" max="11272" width="9.140625" style="117"/>
    <col min="11273" max="11273" width="11" style="117" customWidth="1"/>
    <col min="11274" max="11274" width="15.85546875" style="117" customWidth="1"/>
    <col min="11275" max="11275" width="9.140625" style="117"/>
    <col min="11276" max="11276" width="15.28515625" style="117" customWidth="1"/>
    <col min="11277" max="11520" width="9.140625" style="117"/>
    <col min="11521" max="11521" width="12" style="117" customWidth="1"/>
    <col min="11522" max="11522" width="28.5703125" style="117" customWidth="1"/>
    <col min="11523" max="11525" width="11.7109375" style="117" customWidth="1"/>
    <col min="11526" max="11526" width="15.42578125" style="117" customWidth="1"/>
    <col min="11527" max="11528" width="9.140625" style="117"/>
    <col min="11529" max="11529" width="11" style="117" customWidth="1"/>
    <col min="11530" max="11530" width="15.85546875" style="117" customWidth="1"/>
    <col min="11531" max="11531" width="9.140625" style="117"/>
    <col min="11532" max="11532" width="15.28515625" style="117" customWidth="1"/>
    <col min="11533" max="11776" width="9.140625" style="117"/>
    <col min="11777" max="11777" width="12" style="117" customWidth="1"/>
    <col min="11778" max="11778" width="28.5703125" style="117" customWidth="1"/>
    <col min="11779" max="11781" width="11.7109375" style="117" customWidth="1"/>
    <col min="11782" max="11782" width="15.42578125" style="117" customWidth="1"/>
    <col min="11783" max="11784" width="9.140625" style="117"/>
    <col min="11785" max="11785" width="11" style="117" customWidth="1"/>
    <col min="11786" max="11786" width="15.85546875" style="117" customWidth="1"/>
    <col min="11787" max="11787" width="9.140625" style="117"/>
    <col min="11788" max="11788" width="15.28515625" style="117" customWidth="1"/>
    <col min="11789" max="12032" width="9.140625" style="117"/>
    <col min="12033" max="12033" width="12" style="117" customWidth="1"/>
    <col min="12034" max="12034" width="28.5703125" style="117" customWidth="1"/>
    <col min="12035" max="12037" width="11.7109375" style="117" customWidth="1"/>
    <col min="12038" max="12038" width="15.42578125" style="117" customWidth="1"/>
    <col min="12039" max="12040" width="9.140625" style="117"/>
    <col min="12041" max="12041" width="11" style="117" customWidth="1"/>
    <col min="12042" max="12042" width="15.85546875" style="117" customWidth="1"/>
    <col min="12043" max="12043" width="9.140625" style="117"/>
    <col min="12044" max="12044" width="15.28515625" style="117" customWidth="1"/>
    <col min="12045" max="12288" width="9.140625" style="117"/>
    <col min="12289" max="12289" width="12" style="117" customWidth="1"/>
    <col min="12290" max="12290" width="28.5703125" style="117" customWidth="1"/>
    <col min="12291" max="12293" width="11.7109375" style="117" customWidth="1"/>
    <col min="12294" max="12294" width="15.42578125" style="117" customWidth="1"/>
    <col min="12295" max="12296" width="9.140625" style="117"/>
    <col min="12297" max="12297" width="11" style="117" customWidth="1"/>
    <col min="12298" max="12298" width="15.85546875" style="117" customWidth="1"/>
    <col min="12299" max="12299" width="9.140625" style="117"/>
    <col min="12300" max="12300" width="15.28515625" style="117" customWidth="1"/>
    <col min="12301" max="12544" width="9.140625" style="117"/>
    <col min="12545" max="12545" width="12" style="117" customWidth="1"/>
    <col min="12546" max="12546" width="28.5703125" style="117" customWidth="1"/>
    <col min="12547" max="12549" width="11.7109375" style="117" customWidth="1"/>
    <col min="12550" max="12550" width="15.42578125" style="117" customWidth="1"/>
    <col min="12551" max="12552" width="9.140625" style="117"/>
    <col min="12553" max="12553" width="11" style="117" customWidth="1"/>
    <col min="12554" max="12554" width="15.85546875" style="117" customWidth="1"/>
    <col min="12555" max="12555" width="9.140625" style="117"/>
    <col min="12556" max="12556" width="15.28515625" style="117" customWidth="1"/>
    <col min="12557" max="12800" width="9.140625" style="117"/>
    <col min="12801" max="12801" width="12" style="117" customWidth="1"/>
    <col min="12802" max="12802" width="28.5703125" style="117" customWidth="1"/>
    <col min="12803" max="12805" width="11.7109375" style="117" customWidth="1"/>
    <col min="12806" max="12806" width="15.42578125" style="117" customWidth="1"/>
    <col min="12807" max="12808" width="9.140625" style="117"/>
    <col min="12809" max="12809" width="11" style="117" customWidth="1"/>
    <col min="12810" max="12810" width="15.85546875" style="117" customWidth="1"/>
    <col min="12811" max="12811" width="9.140625" style="117"/>
    <col min="12812" max="12812" width="15.28515625" style="117" customWidth="1"/>
    <col min="12813" max="13056" width="9.140625" style="117"/>
    <col min="13057" max="13057" width="12" style="117" customWidth="1"/>
    <col min="13058" max="13058" width="28.5703125" style="117" customWidth="1"/>
    <col min="13059" max="13061" width="11.7109375" style="117" customWidth="1"/>
    <col min="13062" max="13062" width="15.42578125" style="117" customWidth="1"/>
    <col min="13063" max="13064" width="9.140625" style="117"/>
    <col min="13065" max="13065" width="11" style="117" customWidth="1"/>
    <col min="13066" max="13066" width="15.85546875" style="117" customWidth="1"/>
    <col min="13067" max="13067" width="9.140625" style="117"/>
    <col min="13068" max="13068" width="15.28515625" style="117" customWidth="1"/>
    <col min="13069" max="13312" width="9.140625" style="117"/>
    <col min="13313" max="13313" width="12" style="117" customWidth="1"/>
    <col min="13314" max="13314" width="28.5703125" style="117" customWidth="1"/>
    <col min="13315" max="13317" width="11.7109375" style="117" customWidth="1"/>
    <col min="13318" max="13318" width="15.42578125" style="117" customWidth="1"/>
    <col min="13319" max="13320" width="9.140625" style="117"/>
    <col min="13321" max="13321" width="11" style="117" customWidth="1"/>
    <col min="13322" max="13322" width="15.85546875" style="117" customWidth="1"/>
    <col min="13323" max="13323" width="9.140625" style="117"/>
    <col min="13324" max="13324" width="15.28515625" style="117" customWidth="1"/>
    <col min="13325" max="13568" width="9.140625" style="117"/>
    <col min="13569" max="13569" width="12" style="117" customWidth="1"/>
    <col min="13570" max="13570" width="28.5703125" style="117" customWidth="1"/>
    <col min="13571" max="13573" width="11.7109375" style="117" customWidth="1"/>
    <col min="13574" max="13574" width="15.42578125" style="117" customWidth="1"/>
    <col min="13575" max="13576" width="9.140625" style="117"/>
    <col min="13577" max="13577" width="11" style="117" customWidth="1"/>
    <col min="13578" max="13578" width="15.85546875" style="117" customWidth="1"/>
    <col min="13579" max="13579" width="9.140625" style="117"/>
    <col min="13580" max="13580" width="15.28515625" style="117" customWidth="1"/>
    <col min="13581" max="13824" width="9.140625" style="117"/>
    <col min="13825" max="13825" width="12" style="117" customWidth="1"/>
    <col min="13826" max="13826" width="28.5703125" style="117" customWidth="1"/>
    <col min="13827" max="13829" width="11.7109375" style="117" customWidth="1"/>
    <col min="13830" max="13830" width="15.42578125" style="117" customWidth="1"/>
    <col min="13831" max="13832" width="9.140625" style="117"/>
    <col min="13833" max="13833" width="11" style="117" customWidth="1"/>
    <col min="13834" max="13834" width="15.85546875" style="117" customWidth="1"/>
    <col min="13835" max="13835" width="9.140625" style="117"/>
    <col min="13836" max="13836" width="15.28515625" style="117" customWidth="1"/>
    <col min="13837" max="14080" width="9.140625" style="117"/>
    <col min="14081" max="14081" width="12" style="117" customWidth="1"/>
    <col min="14082" max="14082" width="28.5703125" style="117" customWidth="1"/>
    <col min="14083" max="14085" width="11.7109375" style="117" customWidth="1"/>
    <col min="14086" max="14086" width="15.42578125" style="117" customWidth="1"/>
    <col min="14087" max="14088" width="9.140625" style="117"/>
    <col min="14089" max="14089" width="11" style="117" customWidth="1"/>
    <col min="14090" max="14090" width="15.85546875" style="117" customWidth="1"/>
    <col min="14091" max="14091" width="9.140625" style="117"/>
    <col min="14092" max="14092" width="15.28515625" style="117" customWidth="1"/>
    <col min="14093" max="14336" width="9.140625" style="117"/>
    <col min="14337" max="14337" width="12" style="117" customWidth="1"/>
    <col min="14338" max="14338" width="28.5703125" style="117" customWidth="1"/>
    <col min="14339" max="14341" width="11.7109375" style="117" customWidth="1"/>
    <col min="14342" max="14342" width="15.42578125" style="117" customWidth="1"/>
    <col min="14343" max="14344" width="9.140625" style="117"/>
    <col min="14345" max="14345" width="11" style="117" customWidth="1"/>
    <col min="14346" max="14346" width="15.85546875" style="117" customWidth="1"/>
    <col min="14347" max="14347" width="9.140625" style="117"/>
    <col min="14348" max="14348" width="15.28515625" style="117" customWidth="1"/>
    <col min="14349" max="14592" width="9.140625" style="117"/>
    <col min="14593" max="14593" width="12" style="117" customWidth="1"/>
    <col min="14594" max="14594" width="28.5703125" style="117" customWidth="1"/>
    <col min="14595" max="14597" width="11.7109375" style="117" customWidth="1"/>
    <col min="14598" max="14598" width="15.42578125" style="117" customWidth="1"/>
    <col min="14599" max="14600" width="9.140625" style="117"/>
    <col min="14601" max="14601" width="11" style="117" customWidth="1"/>
    <col min="14602" max="14602" width="15.85546875" style="117" customWidth="1"/>
    <col min="14603" max="14603" width="9.140625" style="117"/>
    <col min="14604" max="14604" width="15.28515625" style="117" customWidth="1"/>
    <col min="14605" max="14848" width="9.140625" style="117"/>
    <col min="14849" max="14849" width="12" style="117" customWidth="1"/>
    <col min="14850" max="14850" width="28.5703125" style="117" customWidth="1"/>
    <col min="14851" max="14853" width="11.7109375" style="117" customWidth="1"/>
    <col min="14854" max="14854" width="15.42578125" style="117" customWidth="1"/>
    <col min="14855" max="14856" width="9.140625" style="117"/>
    <col min="14857" max="14857" width="11" style="117" customWidth="1"/>
    <col min="14858" max="14858" width="15.85546875" style="117" customWidth="1"/>
    <col min="14859" max="14859" width="9.140625" style="117"/>
    <col min="14860" max="14860" width="15.28515625" style="117" customWidth="1"/>
    <col min="14861" max="15104" width="9.140625" style="117"/>
    <col min="15105" max="15105" width="12" style="117" customWidth="1"/>
    <col min="15106" max="15106" width="28.5703125" style="117" customWidth="1"/>
    <col min="15107" max="15109" width="11.7109375" style="117" customWidth="1"/>
    <col min="15110" max="15110" width="15.42578125" style="117" customWidth="1"/>
    <col min="15111" max="15112" width="9.140625" style="117"/>
    <col min="15113" max="15113" width="11" style="117" customWidth="1"/>
    <col min="15114" max="15114" width="15.85546875" style="117" customWidth="1"/>
    <col min="15115" max="15115" width="9.140625" style="117"/>
    <col min="15116" max="15116" width="15.28515625" style="117" customWidth="1"/>
    <col min="15117" max="15360" width="9.140625" style="117"/>
    <col min="15361" max="15361" width="12" style="117" customWidth="1"/>
    <col min="15362" max="15362" width="28.5703125" style="117" customWidth="1"/>
    <col min="15363" max="15365" width="11.7109375" style="117" customWidth="1"/>
    <col min="15366" max="15366" width="15.42578125" style="117" customWidth="1"/>
    <col min="15367" max="15368" width="9.140625" style="117"/>
    <col min="15369" max="15369" width="11" style="117" customWidth="1"/>
    <col min="15370" max="15370" width="15.85546875" style="117" customWidth="1"/>
    <col min="15371" max="15371" width="9.140625" style="117"/>
    <col min="15372" max="15372" width="15.28515625" style="117" customWidth="1"/>
    <col min="15373" max="15616" width="9.140625" style="117"/>
    <col min="15617" max="15617" width="12" style="117" customWidth="1"/>
    <col min="15618" max="15618" width="28.5703125" style="117" customWidth="1"/>
    <col min="15619" max="15621" width="11.7109375" style="117" customWidth="1"/>
    <col min="15622" max="15622" width="15.42578125" style="117" customWidth="1"/>
    <col min="15623" max="15624" width="9.140625" style="117"/>
    <col min="15625" max="15625" width="11" style="117" customWidth="1"/>
    <col min="15626" max="15626" width="15.85546875" style="117" customWidth="1"/>
    <col min="15627" max="15627" width="9.140625" style="117"/>
    <col min="15628" max="15628" width="15.28515625" style="117" customWidth="1"/>
    <col min="15629" max="15872" width="9.140625" style="117"/>
    <col min="15873" max="15873" width="12" style="117" customWidth="1"/>
    <col min="15874" max="15874" width="28.5703125" style="117" customWidth="1"/>
    <col min="15875" max="15877" width="11.7109375" style="117" customWidth="1"/>
    <col min="15878" max="15878" width="15.42578125" style="117" customWidth="1"/>
    <col min="15879" max="15880" width="9.140625" style="117"/>
    <col min="15881" max="15881" width="11" style="117" customWidth="1"/>
    <col min="15882" max="15882" width="15.85546875" style="117" customWidth="1"/>
    <col min="15883" max="15883" width="9.140625" style="117"/>
    <col min="15884" max="15884" width="15.28515625" style="117" customWidth="1"/>
    <col min="15885" max="16128" width="9.140625" style="117"/>
    <col min="16129" max="16129" width="12" style="117" customWidth="1"/>
    <col min="16130" max="16130" width="28.5703125" style="117" customWidth="1"/>
    <col min="16131" max="16133" width="11.7109375" style="117" customWidth="1"/>
    <col min="16134" max="16134" width="15.42578125" style="117" customWidth="1"/>
    <col min="16135" max="16136" width="9.140625" style="117"/>
    <col min="16137" max="16137" width="11" style="117" customWidth="1"/>
    <col min="16138" max="16138" width="15.85546875" style="117" customWidth="1"/>
    <col min="16139" max="16139" width="9.140625" style="117"/>
    <col min="16140" max="16140" width="15.28515625" style="117" customWidth="1"/>
    <col min="16141" max="16384" width="9.140625" style="117"/>
  </cols>
  <sheetData>
    <row r="1" spans="1:7">
      <c r="A1" s="1759" t="s">
        <v>1469</v>
      </c>
      <c r="B1" s="1759"/>
      <c r="C1" s="1759"/>
      <c r="D1" s="1759"/>
      <c r="E1" s="1759"/>
      <c r="F1" s="1759"/>
      <c r="G1" s="1759"/>
    </row>
    <row r="2" spans="1:7" ht="18" customHeight="1">
      <c r="A2" s="1759"/>
      <c r="B2" s="1759"/>
      <c r="C2" s="1759"/>
      <c r="D2" s="1759"/>
      <c r="E2" s="1759"/>
      <c r="F2" s="1759"/>
      <c r="G2" s="1759"/>
    </row>
    <row r="3" spans="1:7" ht="18" customHeight="1">
      <c r="A3" s="118"/>
      <c r="B3" s="1760" t="s">
        <v>1536</v>
      </c>
      <c r="C3" s="1760"/>
      <c r="D3" s="1760"/>
      <c r="E3" s="1760"/>
      <c r="F3" s="1760"/>
      <c r="G3" s="118"/>
    </row>
    <row r="4" spans="1:7" ht="15.75" thickBot="1"/>
    <row r="5" spans="1:7" ht="15.75" thickBot="1">
      <c r="B5" s="119" t="s">
        <v>0</v>
      </c>
      <c r="C5" s="1761" t="s">
        <v>553</v>
      </c>
      <c r="D5" s="1761"/>
      <c r="E5" s="1761"/>
      <c r="F5" s="1761"/>
    </row>
    <row r="6" spans="1:7" ht="15.75" thickBot="1">
      <c r="B6" s="119" t="s">
        <v>1</v>
      </c>
      <c r="C6" s="1762" t="s">
        <v>108</v>
      </c>
      <c r="D6" s="1763"/>
      <c r="E6" s="1763"/>
      <c r="F6" s="1764"/>
    </row>
    <row r="7" spans="1:7" ht="15.75" thickBot="1">
      <c r="B7" s="119" t="s">
        <v>3</v>
      </c>
      <c r="C7" s="1765" t="s">
        <v>1471</v>
      </c>
      <c r="D7" s="1766"/>
      <c r="E7" s="1766"/>
      <c r="F7" s="1767"/>
    </row>
    <row r="8" spans="1:7" ht="15.75" thickBot="1">
      <c r="B8" s="1756" t="s">
        <v>4</v>
      </c>
      <c r="C8" s="1757"/>
      <c r="D8" s="1757"/>
      <c r="E8" s="1757"/>
      <c r="F8" s="1758"/>
    </row>
    <row r="9" spans="1:7" ht="15.75" thickBot="1">
      <c r="B9" s="1926" t="s">
        <v>1285</v>
      </c>
      <c r="C9" s="1927"/>
      <c r="D9" s="1927"/>
      <c r="E9" s="1927"/>
      <c r="F9" s="1928"/>
    </row>
    <row r="10" spans="1:7" ht="36.75" customHeight="1" thickBot="1">
      <c r="B10" s="1926"/>
      <c r="C10" s="1927"/>
      <c r="D10" s="1927"/>
      <c r="E10" s="1927"/>
      <c r="F10" s="1928"/>
    </row>
    <row r="11" spans="1:7" ht="15.75" thickBot="1">
      <c r="B11" s="1926"/>
      <c r="C11" s="1927"/>
      <c r="D11" s="1927"/>
      <c r="E11" s="1927"/>
      <c r="F11" s="1928"/>
    </row>
    <row r="12" spans="1:7" ht="38.25" customHeight="1" thickBot="1">
      <c r="B12" s="120" t="s">
        <v>5</v>
      </c>
      <c r="C12" s="2147" t="s">
        <v>1286</v>
      </c>
      <c r="D12" s="2148"/>
      <c r="E12" s="2148"/>
      <c r="F12" s="2149"/>
    </row>
    <row r="13" spans="1:7" ht="23.25" customHeight="1" thickBot="1">
      <c r="B13" s="2150" t="s">
        <v>6</v>
      </c>
      <c r="C13" s="337">
        <v>2022</v>
      </c>
      <c r="D13" s="338">
        <v>2023</v>
      </c>
      <c r="E13" s="338">
        <v>2024</v>
      </c>
      <c r="F13" s="339">
        <v>2025</v>
      </c>
    </row>
    <row r="14" spans="1:7" ht="15.75" thickBot="1">
      <c r="B14" s="1778"/>
      <c r="C14" s="122" t="s">
        <v>7</v>
      </c>
      <c r="D14" s="122" t="s">
        <v>8</v>
      </c>
      <c r="E14" s="122" t="s">
        <v>8</v>
      </c>
      <c r="F14" s="122" t="s">
        <v>8</v>
      </c>
    </row>
    <row r="15" spans="1:7" ht="25.5" customHeight="1" thickBot="1">
      <c r="B15" s="340" t="s">
        <v>1287</v>
      </c>
      <c r="C15" s="341">
        <v>36892</v>
      </c>
      <c r="D15" s="341">
        <v>36892</v>
      </c>
      <c r="E15" s="341">
        <v>36892</v>
      </c>
      <c r="F15" s="341">
        <v>36892</v>
      </c>
    </row>
    <row r="16" spans="1:7" ht="25.5" customHeight="1" thickBot="1">
      <c r="B16" s="340" t="s">
        <v>1288</v>
      </c>
      <c r="C16" s="342">
        <v>6728</v>
      </c>
      <c r="D16" s="306">
        <v>6728</v>
      </c>
      <c r="E16" s="306">
        <v>6728</v>
      </c>
      <c r="F16" s="306">
        <v>6728</v>
      </c>
    </row>
    <row r="17" spans="2:11" ht="15.75" thickBot="1">
      <c r="B17" s="127"/>
      <c r="C17" s="124" t="s">
        <v>58</v>
      </c>
      <c r="D17" s="124" t="s">
        <v>59</v>
      </c>
      <c r="E17" s="124" t="s">
        <v>59</v>
      </c>
      <c r="F17" s="124" t="s">
        <v>59</v>
      </c>
    </row>
    <row r="18" spans="2:11" ht="23.25" thickBot="1">
      <c r="B18" s="127" t="s">
        <v>57</v>
      </c>
      <c r="C18" s="124" t="s">
        <v>58</v>
      </c>
      <c r="D18" s="124" t="s">
        <v>59</v>
      </c>
      <c r="E18" s="124" t="s">
        <v>59</v>
      </c>
      <c r="F18" s="124" t="s">
        <v>59</v>
      </c>
    </row>
    <row r="19" spans="2:11" ht="50.25" customHeight="1" thickBot="1">
      <c r="B19" s="125" t="s">
        <v>9</v>
      </c>
      <c r="C19" s="1827" t="s">
        <v>1289</v>
      </c>
      <c r="D19" s="1828"/>
      <c r="E19" s="1828"/>
      <c r="F19" s="1829"/>
    </row>
    <row r="20" spans="2:11" ht="23.25" customHeight="1" thickBot="1">
      <c r="B20" s="1782" t="s">
        <v>10</v>
      </c>
      <c r="C20" s="1783"/>
      <c r="D20" s="1783"/>
      <c r="E20" s="1783"/>
      <c r="F20" s="1784"/>
      <c r="I20" s="126"/>
      <c r="K20" s="126"/>
    </row>
    <row r="21" spans="2:11" ht="27" customHeight="1" thickBot="1">
      <c r="B21" s="340" t="s">
        <v>1290</v>
      </c>
      <c r="C21" s="343">
        <v>63545</v>
      </c>
      <c r="D21" s="306">
        <v>55380</v>
      </c>
      <c r="E21" s="306">
        <v>55380</v>
      </c>
      <c r="F21" s="306">
        <v>54380</v>
      </c>
      <c r="H21" s="129"/>
    </row>
    <row r="22" spans="2:11" ht="30.75" customHeight="1" thickBot="1">
      <c r="B22" s="127"/>
      <c r="C22" s="124" t="s">
        <v>58</v>
      </c>
      <c r="D22" s="124" t="s">
        <v>59</v>
      </c>
      <c r="E22" s="124" t="s">
        <v>59</v>
      </c>
      <c r="F22" s="124" t="s">
        <v>59</v>
      </c>
    </row>
    <row r="23" spans="2:11" ht="30.75" customHeight="1" thickBot="1">
      <c r="B23" s="127" t="s">
        <v>57</v>
      </c>
      <c r="C23" s="124" t="s">
        <v>58</v>
      </c>
      <c r="D23" s="124" t="s">
        <v>59</v>
      </c>
      <c r="E23" s="124" t="s">
        <v>59</v>
      </c>
      <c r="F23" s="124" t="s">
        <v>59</v>
      </c>
    </row>
    <row r="24" spans="2:11" ht="30.75" customHeight="1" thickBot="1">
      <c r="B24" s="125" t="s">
        <v>1182</v>
      </c>
      <c r="C24" s="1827" t="s">
        <v>1291</v>
      </c>
      <c r="D24" s="1828"/>
      <c r="E24" s="1828"/>
      <c r="F24" s="1829"/>
    </row>
    <row r="25" spans="2:11" ht="30.75" customHeight="1" thickBot="1">
      <c r="B25" s="1782" t="s">
        <v>1183</v>
      </c>
      <c r="C25" s="1783"/>
      <c r="D25" s="1783"/>
      <c r="E25" s="1783"/>
      <c r="F25" s="1784"/>
    </row>
    <row r="26" spans="2:11" ht="30.75" customHeight="1" thickBot="1">
      <c r="B26" s="340" t="s">
        <v>1292</v>
      </c>
      <c r="C26" s="114">
        <v>21233</v>
      </c>
      <c r="D26" s="114">
        <v>21233</v>
      </c>
      <c r="E26" s="114">
        <v>21233</v>
      </c>
      <c r="F26" s="114">
        <v>21233</v>
      </c>
    </row>
    <row r="27" spans="2:11" ht="30.75" customHeight="1" thickBot="1">
      <c r="B27" s="340" t="s">
        <v>1293</v>
      </c>
      <c r="C27" s="342">
        <v>9760</v>
      </c>
      <c r="D27" s="342">
        <v>9760</v>
      </c>
      <c r="E27" s="342">
        <v>9760</v>
      </c>
      <c r="F27" s="342">
        <v>9760</v>
      </c>
    </row>
    <row r="28" spans="2:11" ht="30.75" customHeight="1" thickBot="1">
      <c r="B28" s="340" t="s">
        <v>1294</v>
      </c>
      <c r="C28" s="342">
        <v>5760</v>
      </c>
      <c r="D28" s="342">
        <v>5760</v>
      </c>
      <c r="E28" s="342">
        <v>5760</v>
      </c>
      <c r="F28" s="342">
        <v>5760</v>
      </c>
    </row>
    <row r="29" spans="2:11" ht="30.75" customHeight="1" thickBot="1">
      <c r="B29" s="127"/>
      <c r="C29" s="344" t="s">
        <v>58</v>
      </c>
      <c r="D29" s="345" t="s">
        <v>59</v>
      </c>
      <c r="E29" s="345" t="s">
        <v>59</v>
      </c>
      <c r="F29" s="345" t="s">
        <v>59</v>
      </c>
    </row>
    <row r="30" spans="2:11" ht="30.75" customHeight="1" thickBot="1">
      <c r="B30" s="127" t="s">
        <v>57</v>
      </c>
      <c r="C30" s="124" t="s">
        <v>58</v>
      </c>
      <c r="D30" s="124" t="s">
        <v>59</v>
      </c>
      <c r="E30" s="124" t="s">
        <v>59</v>
      </c>
      <c r="F30" s="124" t="s">
        <v>59</v>
      </c>
    </row>
    <row r="31" spans="2:11" ht="30.75" customHeight="1" thickBot="1">
      <c r="B31" s="196"/>
      <c r="C31" s="346"/>
      <c r="D31" s="347"/>
      <c r="E31" s="347"/>
      <c r="F31" s="128"/>
    </row>
    <row r="32" spans="2:11" ht="24" customHeight="1" thickBot="1">
      <c r="B32" s="1785" t="s">
        <v>1295</v>
      </c>
      <c r="C32" s="1786"/>
      <c r="D32" s="1786"/>
      <c r="E32" s="1786"/>
      <c r="F32" s="1787"/>
    </row>
    <row r="33" spans="2:12" ht="15.75" thickBot="1">
      <c r="B33" s="1788" t="s">
        <v>12</v>
      </c>
      <c r="C33" s="1789"/>
      <c r="D33" s="1789"/>
      <c r="E33" s="1789"/>
      <c r="F33" s="1790"/>
    </row>
    <row r="34" spans="2:12" ht="18.75" customHeight="1" thickBot="1">
      <c r="B34" s="158" t="s">
        <v>13</v>
      </c>
      <c r="C34" s="1932" t="s">
        <v>552</v>
      </c>
      <c r="D34" s="1775"/>
      <c r="E34" s="1775"/>
      <c r="F34" s="1776"/>
    </row>
    <row r="35" spans="2:12" ht="31.5" customHeight="1" thickBot="1">
      <c r="B35" s="127" t="s">
        <v>14</v>
      </c>
      <c r="C35" s="1793" t="s">
        <v>1296</v>
      </c>
      <c r="D35" s="1794"/>
      <c r="E35" s="1794"/>
      <c r="F35" s="1795"/>
    </row>
    <row r="36" spans="2:12" ht="15.75" thickBot="1">
      <c r="B36" s="127" t="s">
        <v>15</v>
      </c>
      <c r="C36" s="1797" t="s">
        <v>1297</v>
      </c>
      <c r="D36" s="1791"/>
      <c r="E36" s="1791"/>
      <c r="F36" s="1792"/>
    </row>
    <row r="37" spans="2:12" ht="12.75" customHeight="1" thickBot="1">
      <c r="B37" s="1777"/>
      <c r="C37" s="337">
        <v>2022</v>
      </c>
      <c r="D37" s="338">
        <v>2023</v>
      </c>
      <c r="E37" s="338">
        <v>2024</v>
      </c>
      <c r="F37" s="339">
        <v>2025</v>
      </c>
    </row>
    <row r="38" spans="2:12" ht="12" customHeight="1" thickBot="1">
      <c r="B38" s="1778"/>
      <c r="C38" s="134" t="s">
        <v>7</v>
      </c>
      <c r="D38" s="134" t="s">
        <v>8</v>
      </c>
      <c r="E38" s="134" t="s">
        <v>8</v>
      </c>
      <c r="F38" s="134" t="s">
        <v>8</v>
      </c>
    </row>
    <row r="39" spans="2:12" ht="15.75" thickBot="1">
      <c r="B39" s="127" t="s">
        <v>16</v>
      </c>
      <c r="C39" s="348">
        <v>36892</v>
      </c>
      <c r="D39" s="348">
        <v>36892</v>
      </c>
      <c r="E39" s="348">
        <v>36892</v>
      </c>
      <c r="F39" s="348">
        <v>36892</v>
      </c>
    </row>
    <row r="40" spans="2:12" ht="15.75" thickBot="1">
      <c r="B40" s="127" t="s">
        <v>17</v>
      </c>
      <c r="C40" s="136">
        <f>C69</f>
        <v>51127</v>
      </c>
      <c r="D40" s="136">
        <f>D69</f>
        <v>53737</v>
      </c>
      <c r="E40" s="136">
        <f>E69</f>
        <v>53737</v>
      </c>
      <c r="F40" s="136">
        <f>F69</f>
        <v>51737</v>
      </c>
    </row>
    <row r="41" spans="2:12" ht="15.75" thickBot="1">
      <c r="B41" s="127" t="s">
        <v>18</v>
      </c>
      <c r="C41" s="136">
        <f>C40/C39</f>
        <v>1.3858560121435541</v>
      </c>
      <c r="D41" s="136">
        <f>D40/D39</f>
        <v>1.4566030575734576</v>
      </c>
      <c r="E41" s="136">
        <f>E40/E39</f>
        <v>1.4566030575734576</v>
      </c>
      <c r="F41" s="136">
        <f>F40/F39</f>
        <v>1.4023907622248726</v>
      </c>
    </row>
    <row r="42" spans="2:12" ht="15.75" thickBot="1">
      <c r="B42" s="127" t="s">
        <v>19</v>
      </c>
      <c r="C42" s="137" t="s">
        <v>20</v>
      </c>
      <c r="D42" s="138">
        <f>D39/C39-1</f>
        <v>0</v>
      </c>
      <c r="E42" s="138">
        <f t="shared" ref="E42:F44" si="0">E39/D39-1</f>
        <v>0</v>
      </c>
      <c r="F42" s="138">
        <f t="shared" si="0"/>
        <v>0</v>
      </c>
      <c r="H42" s="139"/>
      <c r="I42" s="139"/>
      <c r="J42" s="139"/>
      <c r="K42" s="139"/>
      <c r="L42" s="139"/>
    </row>
    <row r="43" spans="2:12" ht="15.75" thickBot="1">
      <c r="B43" s="127" t="s">
        <v>21</v>
      </c>
      <c r="C43" s="137" t="s">
        <v>20</v>
      </c>
      <c r="D43" s="138">
        <f>D40/C40-1</f>
        <v>5.1049347702779357E-2</v>
      </c>
      <c r="E43" s="138">
        <f t="shared" si="0"/>
        <v>0</v>
      </c>
      <c r="F43" s="138">
        <f t="shared" si="0"/>
        <v>-3.721830396188841E-2</v>
      </c>
    </row>
    <row r="44" spans="2:12" ht="15.75" thickBot="1">
      <c r="B44" s="127" t="s">
        <v>22</v>
      </c>
      <c r="C44" s="137" t="s">
        <v>20</v>
      </c>
      <c r="D44" s="138">
        <f>D41/C41-1</f>
        <v>5.1049347702779357E-2</v>
      </c>
      <c r="E44" s="138">
        <f t="shared" si="0"/>
        <v>0</v>
      </c>
      <c r="F44" s="138">
        <f t="shared" si="0"/>
        <v>-3.721830396188841E-2</v>
      </c>
    </row>
    <row r="45" spans="2:12" ht="15.75" thickBot="1">
      <c r="B45" s="1768" t="s">
        <v>55</v>
      </c>
      <c r="C45" s="1769"/>
      <c r="D45" s="1769"/>
      <c r="E45" s="1769"/>
      <c r="F45" s="1770"/>
    </row>
    <row r="46" spans="2:12" ht="12.75" customHeight="1" thickBot="1">
      <c r="B46" s="1777"/>
      <c r="C46" s="337">
        <v>2022</v>
      </c>
      <c r="D46" s="338">
        <v>2023</v>
      </c>
      <c r="E46" s="338">
        <v>2024</v>
      </c>
      <c r="F46" s="339">
        <v>2025</v>
      </c>
    </row>
    <row r="47" spans="2:12" ht="11.25" customHeight="1" thickBot="1">
      <c r="B47" s="1778"/>
      <c r="C47" s="134" t="s">
        <v>7</v>
      </c>
      <c r="D47" s="134" t="s">
        <v>8</v>
      </c>
      <c r="E47" s="134" t="s">
        <v>8</v>
      </c>
      <c r="F47" s="134" t="s">
        <v>8</v>
      </c>
    </row>
    <row r="48" spans="2:12" ht="15.75" thickBot="1">
      <c r="B48" s="140" t="s">
        <v>23</v>
      </c>
      <c r="C48" s="141">
        <f>C49+C50</f>
        <v>24357</v>
      </c>
      <c r="D48" s="141">
        <f>D49+D50</f>
        <v>25357</v>
      </c>
      <c r="E48" s="141">
        <f>E49+E50</f>
        <v>25357</v>
      </c>
      <c r="F48" s="141">
        <f>F49+F50</f>
        <v>25357</v>
      </c>
    </row>
    <row r="49" spans="2:9" ht="15.75" thickBot="1">
      <c r="B49" s="142" t="s">
        <v>135</v>
      </c>
      <c r="C49" s="185">
        <v>24357</v>
      </c>
      <c r="D49" s="144">
        <v>25357</v>
      </c>
      <c r="E49" s="144">
        <v>25357</v>
      </c>
      <c r="F49" s="144">
        <v>25357</v>
      </c>
      <c r="H49" s="139"/>
    </row>
    <row r="50" spans="2:9" ht="15.75" thickBot="1">
      <c r="B50" s="142" t="s">
        <v>136</v>
      </c>
      <c r="C50" s="144"/>
      <c r="D50" s="144"/>
      <c r="E50" s="144"/>
      <c r="F50" s="144"/>
    </row>
    <row r="51" spans="2:9" ht="24.75" thickBot="1">
      <c r="B51" s="140" t="s">
        <v>24</v>
      </c>
      <c r="C51" s="141">
        <f>C52+C53</f>
        <v>4270</v>
      </c>
      <c r="D51" s="141">
        <f>D52+D53</f>
        <v>4380</v>
      </c>
      <c r="E51" s="141">
        <f>E52+E53</f>
        <v>4380</v>
      </c>
      <c r="F51" s="141">
        <f>F52+F53</f>
        <v>4380</v>
      </c>
    </row>
    <row r="52" spans="2:9" ht="15.75" thickBot="1">
      <c r="B52" s="142" t="s">
        <v>135</v>
      </c>
      <c r="C52" s="185">
        <v>4270</v>
      </c>
      <c r="D52" s="141">
        <v>4380</v>
      </c>
      <c r="E52" s="141">
        <v>4380</v>
      </c>
      <c r="F52" s="141">
        <v>4380</v>
      </c>
      <c r="I52" s="139"/>
    </row>
    <row r="53" spans="2:9" ht="15.75" thickBot="1">
      <c r="B53" s="142" t="s">
        <v>136</v>
      </c>
      <c r="C53" s="144"/>
      <c r="D53" s="141"/>
      <c r="E53" s="141"/>
      <c r="F53" s="141"/>
      <c r="I53" s="139"/>
    </row>
    <row r="54" spans="2:9" ht="15.75" thickBot="1">
      <c r="B54" s="140" t="s">
        <v>25</v>
      </c>
      <c r="C54" s="144">
        <f>C55+C56</f>
        <v>22500</v>
      </c>
      <c r="D54" s="141">
        <f>D55+D56</f>
        <v>24000</v>
      </c>
      <c r="E54" s="141">
        <f>E55+E56</f>
        <v>24000</v>
      </c>
      <c r="F54" s="141">
        <f>F55+F56</f>
        <v>22000</v>
      </c>
    </row>
    <row r="55" spans="2:9" ht="15.75" thickBot="1">
      <c r="B55" s="142" t="s">
        <v>135</v>
      </c>
      <c r="C55" s="185">
        <v>20700</v>
      </c>
      <c r="D55" s="141">
        <v>22000</v>
      </c>
      <c r="E55" s="141">
        <v>22000</v>
      </c>
      <c r="F55" s="141">
        <v>20000</v>
      </c>
    </row>
    <row r="56" spans="2:9" ht="15.75" thickBot="1">
      <c r="B56" s="142" t="s">
        <v>136</v>
      </c>
      <c r="C56" s="144">
        <v>1800</v>
      </c>
      <c r="D56" s="144">
        <v>2000</v>
      </c>
      <c r="E56" s="144">
        <v>2000</v>
      </c>
      <c r="F56" s="144">
        <v>2000</v>
      </c>
    </row>
    <row r="57" spans="2:9" ht="15.75" thickBot="1">
      <c r="B57" s="140" t="s">
        <v>26</v>
      </c>
      <c r="C57" s="144"/>
      <c r="D57" s="141"/>
      <c r="E57" s="141"/>
      <c r="F57" s="141"/>
    </row>
    <row r="58" spans="2:9" ht="15.75" thickBot="1">
      <c r="B58" s="142" t="s">
        <v>135</v>
      </c>
      <c r="C58" s="144"/>
      <c r="D58" s="141"/>
      <c r="E58" s="141"/>
      <c r="F58" s="141"/>
    </row>
    <row r="59" spans="2:9" ht="15.75" thickBot="1">
      <c r="B59" s="142" t="s">
        <v>136</v>
      </c>
      <c r="C59" s="144"/>
      <c r="D59" s="141"/>
      <c r="E59" s="141"/>
      <c r="F59" s="141"/>
    </row>
    <row r="60" spans="2:9" ht="15.75" thickBot="1">
      <c r="B60" s="140" t="s">
        <v>27</v>
      </c>
      <c r="C60" s="144"/>
      <c r="D60" s="141"/>
      <c r="E60" s="141"/>
      <c r="F60" s="141"/>
    </row>
    <row r="61" spans="2:9" ht="15.75" thickBot="1">
      <c r="B61" s="142" t="s">
        <v>135</v>
      </c>
      <c r="C61" s="144"/>
      <c r="D61" s="141"/>
      <c r="E61" s="141"/>
      <c r="F61" s="141"/>
    </row>
    <row r="62" spans="2:9" ht="15.75" thickBot="1">
      <c r="B62" s="142" t="s">
        <v>136</v>
      </c>
      <c r="C62" s="144"/>
      <c r="D62" s="141"/>
      <c r="E62" s="141"/>
      <c r="F62" s="141"/>
    </row>
    <row r="63" spans="2:9" ht="15.75" thickBot="1">
      <c r="B63" s="140" t="s">
        <v>28</v>
      </c>
      <c r="C63" s="144">
        <f>C64+C65</f>
        <v>0</v>
      </c>
      <c r="D63" s="141">
        <f>D64+D65</f>
        <v>0</v>
      </c>
      <c r="E63" s="141">
        <f>E64+E65</f>
        <v>0</v>
      </c>
      <c r="F63" s="141">
        <f>F64+F65</f>
        <v>0</v>
      </c>
    </row>
    <row r="64" spans="2:9" ht="15.75" thickBot="1">
      <c r="B64" s="142" t="s">
        <v>135</v>
      </c>
      <c r="C64" s="143"/>
      <c r="D64" s="141">
        <v>0</v>
      </c>
      <c r="E64" s="163">
        <v>0</v>
      </c>
      <c r="F64" s="163">
        <v>0</v>
      </c>
    </row>
    <row r="65" spans="2:13" ht="15.75" thickBot="1">
      <c r="B65" s="142" t="s">
        <v>136</v>
      </c>
      <c r="C65" s="144">
        <v>0</v>
      </c>
      <c r="D65" s="144">
        <v>0</v>
      </c>
      <c r="E65" s="144">
        <v>0</v>
      </c>
      <c r="F65" s="144">
        <v>0</v>
      </c>
    </row>
    <row r="66" spans="2:13" ht="24.75" thickBot="1">
      <c r="B66" s="140" t="s">
        <v>29</v>
      </c>
      <c r="C66" s="144">
        <v>0</v>
      </c>
      <c r="D66" s="141">
        <v>0</v>
      </c>
      <c r="E66" s="141">
        <f>D66*1.03*0.99</f>
        <v>0</v>
      </c>
      <c r="F66" s="141">
        <f>E66*1.03*0.99</f>
        <v>0</v>
      </c>
      <c r="I66" s="146"/>
    </row>
    <row r="67" spans="2:13" ht="15.75" thickBot="1">
      <c r="B67" s="142" t="s">
        <v>135</v>
      </c>
      <c r="C67" s="144">
        <v>200</v>
      </c>
      <c r="D67" s="144">
        <v>0</v>
      </c>
      <c r="E67" s="144">
        <v>0</v>
      </c>
      <c r="F67" s="144">
        <v>0</v>
      </c>
      <c r="K67" s="349"/>
      <c r="L67" s="349"/>
      <c r="M67" s="349"/>
    </row>
    <row r="68" spans="2:13" ht="15.75" thickBot="1">
      <c r="B68" s="142" t="s">
        <v>136</v>
      </c>
      <c r="C68" s="144"/>
      <c r="D68" s="116"/>
      <c r="E68" s="115"/>
      <c r="F68" s="115"/>
    </row>
    <row r="69" spans="2:13" ht="15.75" thickBot="1">
      <c r="B69" s="148" t="s">
        <v>30</v>
      </c>
      <c r="C69" s="144">
        <f>C66+C63+C60+C57+C54+C51+C48</f>
        <v>51127</v>
      </c>
      <c r="D69" s="144">
        <f>D66+D63+D60+D57+D54+D51+D48</f>
        <v>53737</v>
      </c>
      <c r="E69" s="144">
        <f>E66+E63+E60+E57+E54+E51+E48</f>
        <v>53737</v>
      </c>
      <c r="F69" s="144">
        <f>F66+F63+F60+F57+F54+F51+F48</f>
        <v>51737</v>
      </c>
    </row>
    <row r="70" spans="2:13" ht="15.75" thickBot="1">
      <c r="B70" s="149" t="s">
        <v>31</v>
      </c>
      <c r="C70" s="150">
        <f>IF(C69-C40=0,0,"Error")</f>
        <v>0</v>
      </c>
      <c r="D70" s="150">
        <f>IF(D69-D40=0,0,"Error")</f>
        <v>0</v>
      </c>
      <c r="E70" s="150">
        <f>IF(E69-E40=0,0,"Error")</f>
        <v>0</v>
      </c>
      <c r="F70" s="150">
        <f>IF(F69-F40=0,0,"Error")</f>
        <v>0</v>
      </c>
    </row>
    <row r="71" spans="2:13" ht="15.75" hidden="1" thickBot="1">
      <c r="B71" s="151" t="s">
        <v>295</v>
      </c>
      <c r="C71" s="1796"/>
      <c r="D71" s="1775"/>
      <c r="E71" s="1775"/>
      <c r="F71" s="1776"/>
    </row>
    <row r="72" spans="2:13" ht="26.25" hidden="1" customHeight="1">
      <c r="B72" s="127" t="s">
        <v>14</v>
      </c>
      <c r="C72" s="1782"/>
      <c r="D72" s="1783"/>
      <c r="E72" s="1783"/>
      <c r="F72" s="1784"/>
    </row>
    <row r="73" spans="2:13" ht="15.75" hidden="1" thickBot="1">
      <c r="B73" s="127" t="s">
        <v>15</v>
      </c>
      <c r="C73" s="1797"/>
      <c r="D73" s="1791"/>
      <c r="E73" s="1791"/>
      <c r="F73" s="1792"/>
    </row>
    <row r="74" spans="2:13" ht="12.75" hidden="1" customHeight="1">
      <c r="B74" s="1777"/>
      <c r="C74" s="133">
        <v>2018</v>
      </c>
      <c r="D74" s="133">
        <v>2019</v>
      </c>
      <c r="E74" s="133">
        <v>2020</v>
      </c>
      <c r="F74" s="133">
        <v>2021</v>
      </c>
    </row>
    <row r="75" spans="2:13" ht="9" hidden="1" customHeight="1">
      <c r="B75" s="1778"/>
      <c r="C75" s="134" t="s">
        <v>7</v>
      </c>
      <c r="D75" s="134" t="s">
        <v>8</v>
      </c>
      <c r="E75" s="134" t="s">
        <v>8</v>
      </c>
      <c r="F75" s="134" t="s">
        <v>8</v>
      </c>
    </row>
    <row r="76" spans="2:13" ht="15.75" hidden="1" thickBot="1">
      <c r="B76" s="127" t="s">
        <v>16</v>
      </c>
      <c r="C76" s="127"/>
      <c r="D76" s="127"/>
      <c r="E76" s="127"/>
      <c r="F76" s="127"/>
    </row>
    <row r="77" spans="2:13" ht="15.75" hidden="1" thickBot="1">
      <c r="B77" s="127" t="s">
        <v>17</v>
      </c>
      <c r="C77" s="136">
        <f>C106</f>
        <v>0</v>
      </c>
      <c r="D77" s="136">
        <f>D106</f>
        <v>0</v>
      </c>
      <c r="E77" s="136">
        <f>E106</f>
        <v>0</v>
      </c>
      <c r="F77" s="136">
        <f>F106</f>
        <v>0</v>
      </c>
    </row>
    <row r="78" spans="2:13" ht="15.75" hidden="1" thickBot="1">
      <c r="B78" s="127" t="s">
        <v>18</v>
      </c>
      <c r="C78" s="136" t="e">
        <f>C77/C76</f>
        <v>#DIV/0!</v>
      </c>
      <c r="D78" s="136" t="e">
        <f>D77/D76</f>
        <v>#DIV/0!</v>
      </c>
      <c r="E78" s="136" t="e">
        <f>E77/E76</f>
        <v>#DIV/0!</v>
      </c>
      <c r="F78" s="136" t="e">
        <f>F77/F76</f>
        <v>#DIV/0!</v>
      </c>
    </row>
    <row r="79" spans="2:13" ht="15.75" hidden="1" thickBot="1">
      <c r="B79" s="127" t="s">
        <v>19</v>
      </c>
      <c r="C79" s="137"/>
      <c r="D79" s="138" t="e">
        <f t="shared" ref="D79:F81" si="1">D76/C76-1</f>
        <v>#DIV/0!</v>
      </c>
      <c r="E79" s="138" t="e">
        <f t="shared" si="1"/>
        <v>#DIV/0!</v>
      </c>
      <c r="F79" s="138" t="e">
        <f t="shared" si="1"/>
        <v>#DIV/0!</v>
      </c>
    </row>
    <row r="80" spans="2:13" ht="15.75" hidden="1" thickBot="1">
      <c r="B80" s="127" t="s">
        <v>21</v>
      </c>
      <c r="C80" s="137"/>
      <c r="D80" s="138" t="e">
        <f t="shared" si="1"/>
        <v>#DIV/0!</v>
      </c>
      <c r="E80" s="138" t="e">
        <f t="shared" si="1"/>
        <v>#DIV/0!</v>
      </c>
      <c r="F80" s="138" t="e">
        <f t="shared" si="1"/>
        <v>#DIV/0!</v>
      </c>
    </row>
    <row r="81" spans="2:6" ht="15.75" hidden="1" thickBot="1">
      <c r="B81" s="127" t="s">
        <v>22</v>
      </c>
      <c r="C81" s="137"/>
      <c r="D81" s="138" t="e">
        <f t="shared" si="1"/>
        <v>#DIV/0!</v>
      </c>
      <c r="E81" s="138" t="e">
        <f t="shared" si="1"/>
        <v>#DIV/0!</v>
      </c>
      <c r="F81" s="138" t="e">
        <f t="shared" si="1"/>
        <v>#DIV/0!</v>
      </c>
    </row>
    <row r="82" spans="2:6" ht="24.75" hidden="1" customHeight="1">
      <c r="B82" s="1768" t="s">
        <v>296</v>
      </c>
      <c r="C82" s="1769"/>
      <c r="D82" s="1769"/>
      <c r="E82" s="1769"/>
      <c r="F82" s="1770"/>
    </row>
    <row r="83" spans="2:6" ht="12.75" hidden="1" customHeight="1">
      <c r="B83" s="1777"/>
      <c r="C83" s="133">
        <v>2018</v>
      </c>
      <c r="D83" s="133">
        <v>2019</v>
      </c>
      <c r="E83" s="133">
        <v>2020</v>
      </c>
      <c r="F83" s="133">
        <v>2021</v>
      </c>
    </row>
    <row r="84" spans="2:6" ht="9" hidden="1" customHeight="1">
      <c r="B84" s="1778"/>
      <c r="C84" s="134" t="s">
        <v>7</v>
      </c>
      <c r="D84" s="134" t="s">
        <v>8</v>
      </c>
      <c r="E84" s="134" t="s">
        <v>8</v>
      </c>
      <c r="F84" s="134" t="s">
        <v>8</v>
      </c>
    </row>
    <row r="85" spans="2:6" ht="24.75" hidden="1" customHeight="1">
      <c r="B85" s="140" t="s">
        <v>23</v>
      </c>
      <c r="C85" s="141"/>
      <c r="D85" s="141"/>
      <c r="E85" s="141"/>
      <c r="F85" s="141"/>
    </row>
    <row r="86" spans="2:6" ht="38.25" hidden="1" customHeight="1">
      <c r="B86" s="142" t="s">
        <v>135</v>
      </c>
      <c r="C86" s="144"/>
      <c r="D86" s="154"/>
      <c r="E86" s="154"/>
      <c r="F86" s="154"/>
    </row>
    <row r="87" spans="2:6" ht="24.75" hidden="1" customHeight="1">
      <c r="B87" s="142" t="s">
        <v>136</v>
      </c>
      <c r="C87" s="144"/>
      <c r="D87" s="154"/>
      <c r="E87" s="154"/>
      <c r="F87" s="154"/>
    </row>
    <row r="88" spans="2:6" ht="24.75" hidden="1" customHeight="1">
      <c r="B88" s="140" t="s">
        <v>24</v>
      </c>
      <c r="C88" s="141"/>
      <c r="D88" s="141"/>
      <c r="E88" s="141"/>
      <c r="F88" s="141"/>
    </row>
    <row r="89" spans="2:6" ht="15.75" hidden="1" thickBot="1">
      <c r="B89" s="142" t="s">
        <v>135</v>
      </c>
      <c r="C89" s="144"/>
      <c r="D89" s="141"/>
      <c r="E89" s="141"/>
      <c r="F89" s="141"/>
    </row>
    <row r="90" spans="2:6" ht="15.75" hidden="1" thickBot="1">
      <c r="B90" s="142" t="s">
        <v>136</v>
      </c>
      <c r="C90" s="144"/>
      <c r="D90" s="141"/>
      <c r="E90" s="141"/>
      <c r="F90" s="141"/>
    </row>
    <row r="91" spans="2:6" ht="24.75" hidden="1" customHeight="1">
      <c r="B91" s="140" t="s">
        <v>25</v>
      </c>
      <c r="C91" s="144">
        <v>0</v>
      </c>
      <c r="D91" s="141">
        <v>0</v>
      </c>
      <c r="E91" s="141">
        <v>0</v>
      </c>
      <c r="F91" s="141">
        <v>0</v>
      </c>
    </row>
    <row r="92" spans="2:6" ht="15.75" hidden="1" thickBot="1">
      <c r="B92" s="142" t="s">
        <v>135</v>
      </c>
      <c r="C92" s="144"/>
      <c r="D92" s="141"/>
      <c r="E92" s="141"/>
      <c r="F92" s="141"/>
    </row>
    <row r="93" spans="2:6" ht="15.75" hidden="1" thickBot="1">
      <c r="B93" s="142" t="s">
        <v>136</v>
      </c>
      <c r="C93" s="144"/>
      <c r="D93" s="141"/>
      <c r="E93" s="141"/>
      <c r="F93" s="141"/>
    </row>
    <row r="94" spans="2:6" ht="15.75" hidden="1" thickBot="1">
      <c r="B94" s="140" t="s">
        <v>26</v>
      </c>
      <c r="C94" s="144"/>
      <c r="D94" s="141"/>
      <c r="E94" s="141"/>
      <c r="F94" s="141"/>
    </row>
    <row r="95" spans="2:6" ht="15.75" hidden="1" thickBot="1">
      <c r="B95" s="142" t="s">
        <v>135</v>
      </c>
      <c r="C95" s="144"/>
      <c r="D95" s="141"/>
      <c r="E95" s="141"/>
      <c r="F95" s="141"/>
    </row>
    <row r="96" spans="2:6" ht="15.75" hidden="1" thickBot="1">
      <c r="B96" s="142" t="s">
        <v>136</v>
      </c>
      <c r="C96" s="144"/>
      <c r="D96" s="141"/>
      <c r="E96" s="141"/>
      <c r="F96" s="141"/>
    </row>
    <row r="97" spans="2:6" ht="15.75" hidden="1" thickBot="1">
      <c r="B97" s="140" t="s">
        <v>27</v>
      </c>
      <c r="C97" s="144"/>
      <c r="D97" s="141"/>
      <c r="E97" s="141"/>
      <c r="F97" s="141"/>
    </row>
    <row r="98" spans="2:6" ht="15.75" hidden="1" thickBot="1">
      <c r="B98" s="142" t="s">
        <v>135</v>
      </c>
      <c r="C98" s="144"/>
      <c r="D98" s="141"/>
      <c r="E98" s="141"/>
      <c r="F98" s="141"/>
    </row>
    <row r="99" spans="2:6" ht="15.75" hidden="1" thickBot="1">
      <c r="B99" s="142" t="s">
        <v>136</v>
      </c>
      <c r="C99" s="144"/>
      <c r="D99" s="141"/>
      <c r="E99" s="141"/>
      <c r="F99" s="141"/>
    </row>
    <row r="100" spans="2:6" ht="15.75" hidden="1" thickBot="1">
      <c r="B100" s="140" t="s">
        <v>28</v>
      </c>
      <c r="C100" s="144"/>
      <c r="D100" s="141"/>
      <c r="E100" s="141"/>
      <c r="F100" s="141"/>
    </row>
    <row r="101" spans="2:6" ht="15.75" hidden="1" thickBot="1">
      <c r="B101" s="142" t="s">
        <v>135</v>
      </c>
      <c r="C101" s="144"/>
      <c r="D101" s="141"/>
      <c r="E101" s="141"/>
      <c r="F101" s="141"/>
    </row>
    <row r="102" spans="2:6" ht="15.75" hidden="1" thickBot="1">
      <c r="B102" s="142" t="s">
        <v>136</v>
      </c>
      <c r="C102" s="144"/>
      <c r="D102" s="141"/>
      <c r="E102" s="141"/>
      <c r="F102" s="141"/>
    </row>
    <row r="103" spans="2:6" ht="24.75" hidden="1" thickBot="1">
      <c r="B103" s="140" t="s">
        <v>29</v>
      </c>
      <c r="C103" s="144"/>
      <c r="D103" s="141"/>
      <c r="E103" s="141"/>
      <c r="F103" s="141"/>
    </row>
    <row r="104" spans="2:6" ht="15.75" hidden="1" thickBot="1">
      <c r="B104" s="142" t="s">
        <v>135</v>
      </c>
      <c r="C104" s="144"/>
      <c r="D104" s="141"/>
      <c r="E104" s="141"/>
      <c r="F104" s="141"/>
    </row>
    <row r="105" spans="2:6" ht="15.75" hidden="1" thickBot="1">
      <c r="B105" s="142" t="s">
        <v>136</v>
      </c>
      <c r="C105" s="144"/>
      <c r="D105" s="141"/>
      <c r="E105" s="141"/>
      <c r="F105" s="141"/>
    </row>
    <row r="106" spans="2:6" ht="15.75" hidden="1" thickBot="1">
      <c r="B106" s="155" t="s">
        <v>47</v>
      </c>
      <c r="C106" s="144">
        <f>C103+C100+C97+C94+C91+C88+C85</f>
        <v>0</v>
      </c>
      <c r="D106" s="144">
        <f>D103+D100+D97+D94+D91+D88+D85</f>
        <v>0</v>
      </c>
      <c r="E106" s="144">
        <f>E103+E100+E97+E94+E91+E88+E85</f>
        <v>0</v>
      </c>
      <c r="F106" s="144">
        <f>F103+F100+F97+F94+F91+F88+F85</f>
        <v>0</v>
      </c>
    </row>
    <row r="107" spans="2:6" ht="17.25" hidden="1" customHeight="1">
      <c r="B107" s="149" t="s">
        <v>31</v>
      </c>
      <c r="C107" s="150">
        <f>IF(C106-C77=0,0,"Error")</f>
        <v>0</v>
      </c>
      <c r="D107" s="150">
        <f>IF(D106-D77=0,0,"Error")</f>
        <v>0</v>
      </c>
      <c r="E107" s="150">
        <f>IF(E106-E77=0,0,"Error")</f>
        <v>0</v>
      </c>
      <c r="F107" s="150">
        <f>IF(F106-F77=0,0,"Error")</f>
        <v>0</v>
      </c>
    </row>
    <row r="108" spans="2:6" ht="15.75" hidden="1" thickBot="1">
      <c r="B108" s="151" t="s">
        <v>336</v>
      </c>
      <c r="C108" s="1796"/>
      <c r="D108" s="1775"/>
      <c r="E108" s="1775"/>
      <c r="F108" s="1776"/>
    </row>
    <row r="109" spans="2:6" ht="26.25" hidden="1" customHeight="1">
      <c r="B109" s="127" t="s">
        <v>14</v>
      </c>
      <c r="C109" s="1782"/>
      <c r="D109" s="1783"/>
      <c r="E109" s="1783"/>
      <c r="F109" s="1784"/>
    </row>
    <row r="110" spans="2:6" ht="15.75" hidden="1" thickBot="1">
      <c r="B110" s="127" t="s">
        <v>15</v>
      </c>
      <c r="C110" s="1797"/>
      <c r="D110" s="1791"/>
      <c r="E110" s="1791"/>
      <c r="F110" s="1792"/>
    </row>
    <row r="111" spans="2:6" ht="12.75" hidden="1" customHeight="1">
      <c r="B111" s="1777"/>
      <c r="C111" s="133">
        <v>2018</v>
      </c>
      <c r="D111" s="133">
        <v>2019</v>
      </c>
      <c r="E111" s="133">
        <v>2020</v>
      </c>
      <c r="F111" s="133">
        <v>2021</v>
      </c>
    </row>
    <row r="112" spans="2:6" ht="9" hidden="1" customHeight="1">
      <c r="B112" s="1778"/>
      <c r="C112" s="134" t="s">
        <v>7</v>
      </c>
      <c r="D112" s="134" t="s">
        <v>8</v>
      </c>
      <c r="E112" s="134" t="s">
        <v>8</v>
      </c>
      <c r="F112" s="134" t="s">
        <v>8</v>
      </c>
    </row>
    <row r="113" spans="2:6" ht="15.75" hidden="1" thickBot="1">
      <c r="B113" s="127" t="s">
        <v>16</v>
      </c>
      <c r="C113" s="135"/>
      <c r="D113" s="135"/>
      <c r="E113" s="135"/>
      <c r="F113" s="135"/>
    </row>
    <row r="114" spans="2:6" ht="15.75" hidden="1" thickBot="1">
      <c r="B114" s="127" t="s">
        <v>17</v>
      </c>
      <c r="C114" s="136">
        <f>C143</f>
        <v>0</v>
      </c>
      <c r="D114" s="136">
        <f>D143</f>
        <v>0</v>
      </c>
      <c r="E114" s="136">
        <f>E143</f>
        <v>0</v>
      </c>
      <c r="F114" s="136">
        <f>F143</f>
        <v>0</v>
      </c>
    </row>
    <row r="115" spans="2:6" ht="15.75" hidden="1" thickBot="1">
      <c r="B115" s="127" t="s">
        <v>18</v>
      </c>
      <c r="C115" s="136" t="e">
        <f>C114/C113</f>
        <v>#DIV/0!</v>
      </c>
      <c r="D115" s="136" t="e">
        <f>D114/D113</f>
        <v>#DIV/0!</v>
      </c>
      <c r="E115" s="136" t="e">
        <f>E114/E113</f>
        <v>#DIV/0!</v>
      </c>
      <c r="F115" s="136" t="e">
        <f>F114/F113</f>
        <v>#DIV/0!</v>
      </c>
    </row>
    <row r="116" spans="2:6" ht="15.75" hidden="1" thickBot="1">
      <c r="B116" s="127" t="s">
        <v>19</v>
      </c>
      <c r="C116" s="137"/>
      <c r="D116" s="138" t="e">
        <f t="shared" ref="D116:F118" si="2">D113/C113-1</f>
        <v>#DIV/0!</v>
      </c>
      <c r="E116" s="138" t="e">
        <f t="shared" si="2"/>
        <v>#DIV/0!</v>
      </c>
      <c r="F116" s="138" t="e">
        <f t="shared" si="2"/>
        <v>#DIV/0!</v>
      </c>
    </row>
    <row r="117" spans="2:6" ht="15.75" hidden="1" thickBot="1">
      <c r="B117" s="127" t="s">
        <v>21</v>
      </c>
      <c r="C117" s="137"/>
      <c r="D117" s="138" t="e">
        <f t="shared" si="2"/>
        <v>#DIV/0!</v>
      </c>
      <c r="E117" s="138" t="e">
        <f t="shared" si="2"/>
        <v>#DIV/0!</v>
      </c>
      <c r="F117" s="138" t="e">
        <f t="shared" si="2"/>
        <v>#DIV/0!</v>
      </c>
    </row>
    <row r="118" spans="2:6" ht="15.75" hidden="1" thickBot="1">
      <c r="B118" s="127" t="s">
        <v>22</v>
      </c>
      <c r="C118" s="137"/>
      <c r="D118" s="138" t="e">
        <f t="shared" si="2"/>
        <v>#DIV/0!</v>
      </c>
      <c r="E118" s="138" t="e">
        <f t="shared" si="2"/>
        <v>#DIV/0!</v>
      </c>
      <c r="F118" s="138" t="e">
        <f t="shared" si="2"/>
        <v>#DIV/0!</v>
      </c>
    </row>
    <row r="119" spans="2:6" ht="24.75" hidden="1" customHeight="1">
      <c r="B119" s="1768" t="s">
        <v>296</v>
      </c>
      <c r="C119" s="1769"/>
      <c r="D119" s="1769"/>
      <c r="E119" s="1769"/>
      <c r="F119" s="1770"/>
    </row>
    <row r="120" spans="2:6" ht="12.75" hidden="1" customHeight="1">
      <c r="B120" s="1777"/>
      <c r="C120" s="133">
        <v>2018</v>
      </c>
      <c r="D120" s="133">
        <v>2019</v>
      </c>
      <c r="E120" s="133">
        <v>2020</v>
      </c>
      <c r="F120" s="133">
        <v>2021</v>
      </c>
    </row>
    <row r="121" spans="2:6" ht="9" hidden="1" customHeight="1">
      <c r="B121" s="1778"/>
      <c r="C121" s="134" t="s">
        <v>7</v>
      </c>
      <c r="D121" s="134" t="s">
        <v>8</v>
      </c>
      <c r="E121" s="134" t="s">
        <v>8</v>
      </c>
      <c r="F121" s="134" t="s">
        <v>8</v>
      </c>
    </row>
    <row r="122" spans="2:6" ht="24.75" hidden="1" customHeight="1">
      <c r="B122" s="140" t="s">
        <v>23</v>
      </c>
      <c r="C122" s="141"/>
      <c r="D122" s="141"/>
      <c r="E122" s="141"/>
      <c r="F122" s="141"/>
    </row>
    <row r="123" spans="2:6" ht="15.75" hidden="1" thickBot="1">
      <c r="B123" s="142" t="s">
        <v>135</v>
      </c>
      <c r="C123" s="144"/>
      <c r="D123" s="154"/>
      <c r="E123" s="154"/>
      <c r="F123" s="154"/>
    </row>
    <row r="124" spans="2:6" ht="15.75" hidden="1" thickBot="1">
      <c r="B124" s="142" t="s">
        <v>136</v>
      </c>
      <c r="C124" s="144"/>
      <c r="D124" s="154"/>
      <c r="E124" s="154"/>
      <c r="F124" s="154"/>
    </row>
    <row r="125" spans="2:6" ht="24.75" hidden="1" customHeight="1">
      <c r="B125" s="140" t="s">
        <v>24</v>
      </c>
      <c r="C125" s="141"/>
      <c r="D125" s="141"/>
      <c r="E125" s="141"/>
      <c r="F125" s="141"/>
    </row>
    <row r="126" spans="2:6" ht="15.75" hidden="1" thickBot="1">
      <c r="B126" s="142" t="s">
        <v>135</v>
      </c>
      <c r="C126" s="144"/>
      <c r="D126" s="141"/>
      <c r="E126" s="141"/>
      <c r="F126" s="141"/>
    </row>
    <row r="127" spans="2:6" ht="15.75" hidden="1" thickBot="1">
      <c r="B127" s="142" t="s">
        <v>136</v>
      </c>
      <c r="C127" s="144"/>
      <c r="D127" s="141"/>
      <c r="E127" s="141"/>
      <c r="F127" s="141"/>
    </row>
    <row r="128" spans="2:6" ht="24.75" hidden="1" customHeight="1">
      <c r="B128" s="140" t="s">
        <v>25</v>
      </c>
      <c r="C128" s="144">
        <v>0</v>
      </c>
      <c r="D128" s="141">
        <v>0</v>
      </c>
      <c r="E128" s="141">
        <v>0</v>
      </c>
      <c r="F128" s="141">
        <v>0</v>
      </c>
    </row>
    <row r="129" spans="2:6" ht="15.75" hidden="1" thickBot="1">
      <c r="B129" s="142" t="s">
        <v>135</v>
      </c>
      <c r="C129" s="144"/>
      <c r="D129" s="141"/>
      <c r="E129" s="141"/>
      <c r="F129" s="141"/>
    </row>
    <row r="130" spans="2:6" ht="15.75" hidden="1" thickBot="1">
      <c r="B130" s="142" t="s">
        <v>136</v>
      </c>
      <c r="C130" s="144"/>
      <c r="D130" s="141"/>
      <c r="E130" s="141"/>
      <c r="F130" s="141"/>
    </row>
    <row r="131" spans="2:6" ht="15.75" hidden="1" thickBot="1">
      <c r="B131" s="140" t="s">
        <v>26</v>
      </c>
      <c r="C131" s="144"/>
      <c r="D131" s="141"/>
      <c r="E131" s="141"/>
      <c r="F131" s="141"/>
    </row>
    <row r="132" spans="2:6" ht="15.75" hidden="1" thickBot="1">
      <c r="B132" s="142" t="s">
        <v>135</v>
      </c>
      <c r="C132" s="144"/>
      <c r="D132" s="141"/>
      <c r="E132" s="141"/>
      <c r="F132" s="141"/>
    </row>
    <row r="133" spans="2:6" ht="15.75" hidden="1" thickBot="1">
      <c r="B133" s="142" t="s">
        <v>136</v>
      </c>
      <c r="C133" s="144"/>
      <c r="D133" s="141"/>
      <c r="E133" s="141"/>
      <c r="F133" s="141"/>
    </row>
    <row r="134" spans="2:6" ht="15.75" hidden="1" thickBot="1">
      <c r="B134" s="140" t="s">
        <v>27</v>
      </c>
      <c r="C134" s="144"/>
      <c r="D134" s="141"/>
      <c r="E134" s="141"/>
      <c r="F134" s="141"/>
    </row>
    <row r="135" spans="2:6" ht="15.75" hidden="1" thickBot="1">
      <c r="B135" s="142" t="s">
        <v>135</v>
      </c>
      <c r="C135" s="144"/>
      <c r="D135" s="141"/>
      <c r="E135" s="141"/>
      <c r="F135" s="141"/>
    </row>
    <row r="136" spans="2:6" ht="15" hidden="1" customHeight="1">
      <c r="B136" s="142" t="s">
        <v>136</v>
      </c>
      <c r="C136" s="144"/>
      <c r="D136" s="141"/>
      <c r="E136" s="141"/>
      <c r="F136" s="141"/>
    </row>
    <row r="137" spans="2:6" ht="15.75" hidden="1" thickBot="1">
      <c r="B137" s="140" t="s">
        <v>28</v>
      </c>
      <c r="C137" s="144">
        <v>0</v>
      </c>
      <c r="D137" s="141">
        <v>0</v>
      </c>
      <c r="E137" s="141">
        <v>0</v>
      </c>
      <c r="F137" s="141">
        <v>0</v>
      </c>
    </row>
    <row r="138" spans="2:6" ht="15.75" hidden="1" thickBot="1">
      <c r="B138" s="142" t="s">
        <v>135</v>
      </c>
      <c r="C138" s="144"/>
      <c r="D138" s="141"/>
      <c r="E138" s="141"/>
      <c r="F138" s="141"/>
    </row>
    <row r="139" spans="2:6" ht="15.75" hidden="1" thickBot="1">
      <c r="B139" s="142" t="s">
        <v>136</v>
      </c>
      <c r="C139" s="144"/>
      <c r="D139" s="141"/>
      <c r="E139" s="141"/>
      <c r="F139" s="141"/>
    </row>
    <row r="140" spans="2:6" ht="24.75" hidden="1" thickBot="1">
      <c r="B140" s="140" t="s">
        <v>29</v>
      </c>
      <c r="C140" s="144"/>
      <c r="D140" s="141"/>
      <c r="E140" s="141"/>
      <c r="F140" s="141"/>
    </row>
    <row r="141" spans="2:6" ht="15.75" hidden="1" thickBot="1">
      <c r="B141" s="142" t="s">
        <v>135</v>
      </c>
      <c r="C141" s="144"/>
      <c r="D141" s="141"/>
      <c r="E141" s="141"/>
      <c r="F141" s="141"/>
    </row>
    <row r="142" spans="2:6" ht="15.75" hidden="1" thickBot="1">
      <c r="B142" s="142" t="s">
        <v>136</v>
      </c>
      <c r="C142" s="144"/>
      <c r="D142" s="141"/>
      <c r="E142" s="141"/>
      <c r="F142" s="141"/>
    </row>
    <row r="143" spans="2:6" ht="15.75" hidden="1" thickBot="1">
      <c r="B143" s="155" t="s">
        <v>47</v>
      </c>
      <c r="C143" s="144">
        <f>C140+C137+C134+C131+C128+C125+C122</f>
        <v>0</v>
      </c>
      <c r="D143" s="144">
        <f>D140+D137+D134+D131+D128+D125+D122</f>
        <v>0</v>
      </c>
      <c r="E143" s="144">
        <f>E140+E137+E134+E131+E128+E125+E122</f>
        <v>0</v>
      </c>
      <c r="F143" s="144">
        <f>F140+F137+F134+F131+F128+F125+F122</f>
        <v>0</v>
      </c>
    </row>
    <row r="144" spans="2:6" ht="17.25" hidden="1" customHeight="1">
      <c r="B144" s="149" t="s">
        <v>31</v>
      </c>
      <c r="C144" s="150">
        <f>IF(C143-C114=0,0,"Error")</f>
        <v>0</v>
      </c>
      <c r="D144" s="150">
        <f>IF(D143-D114=0,0,"Error")</f>
        <v>0</v>
      </c>
      <c r="E144" s="150">
        <f>IF(E143-E114=0,0,"Error")</f>
        <v>0</v>
      </c>
      <c r="F144" s="150">
        <f>IF(F143-F114=0,0,"Error")</f>
        <v>0</v>
      </c>
    </row>
    <row r="145" spans="2:12" ht="15.75" thickBot="1">
      <c r="B145" s="1788" t="s">
        <v>38</v>
      </c>
      <c r="C145" s="1789"/>
      <c r="D145" s="1789"/>
      <c r="E145" s="1789"/>
      <c r="F145" s="1790"/>
    </row>
    <row r="146" spans="2:12" ht="15.75" thickBot="1">
      <c r="B146" s="1788" t="s">
        <v>39</v>
      </c>
      <c r="C146" s="1789"/>
      <c r="D146" s="1789"/>
      <c r="E146" s="1789"/>
      <c r="F146" s="1790"/>
    </row>
    <row r="147" spans="2:12" ht="15.75" thickBot="1">
      <c r="B147" s="158" t="s">
        <v>310</v>
      </c>
      <c r="C147" s="1901" t="s">
        <v>551</v>
      </c>
      <c r="D147" s="1902"/>
      <c r="E147" s="1902"/>
      <c r="F147" s="1903"/>
    </row>
    <row r="148" spans="2:12" ht="38.25" customHeight="1" thickBot="1">
      <c r="B148" s="158" t="s">
        <v>65</v>
      </c>
      <c r="C148" s="158"/>
      <c r="D148" s="162" t="s">
        <v>137</v>
      </c>
      <c r="E148" s="2152" t="s">
        <v>549</v>
      </c>
      <c r="F148" s="2153"/>
      <c r="H148" s="1798" t="s">
        <v>1298</v>
      </c>
      <c r="I148" s="1799"/>
      <c r="J148" s="1799"/>
      <c r="K148" s="1799"/>
      <c r="L148" s="1800"/>
    </row>
    <row r="149" spans="2:12" ht="15.75" thickBot="1">
      <c r="B149" s="160"/>
      <c r="C149" s="1796"/>
      <c r="D149" s="1775"/>
      <c r="E149" s="1775"/>
      <c r="F149" s="1776"/>
      <c r="H149" s="1801"/>
      <c r="I149" s="1802"/>
      <c r="J149" s="1802"/>
      <c r="K149" s="1802"/>
      <c r="L149" s="1803"/>
    </row>
    <row r="150" spans="2:12" ht="27.75" customHeight="1" thickBot="1">
      <c r="B150" s="127" t="s">
        <v>14</v>
      </c>
      <c r="C150" s="1932" t="s">
        <v>2167</v>
      </c>
      <c r="D150" s="1774"/>
      <c r="E150" s="1774"/>
      <c r="F150" s="2154"/>
      <c r="H150" s="1804"/>
      <c r="I150" s="1805"/>
      <c r="J150" s="1805"/>
      <c r="K150" s="1805"/>
      <c r="L150" s="1806"/>
    </row>
    <row r="151" spans="2:12" ht="15.75" thickBot="1">
      <c r="B151" s="127" t="s">
        <v>15</v>
      </c>
      <c r="C151" s="1797"/>
      <c r="D151" s="1791"/>
      <c r="E151" s="1791"/>
      <c r="F151" s="1792"/>
    </row>
    <row r="152" spans="2:12" ht="12.75" customHeight="1" thickBot="1">
      <c r="B152" s="1777"/>
      <c r="C152" s="337">
        <v>2022</v>
      </c>
      <c r="D152" s="338">
        <v>2023</v>
      </c>
      <c r="E152" s="338">
        <v>2024</v>
      </c>
      <c r="F152" s="339">
        <v>2025</v>
      </c>
    </row>
    <row r="153" spans="2:12" ht="15.75" customHeight="1" thickBot="1">
      <c r="B153" s="1778"/>
      <c r="C153" s="134" t="s">
        <v>7</v>
      </c>
      <c r="D153" s="134" t="s">
        <v>8</v>
      </c>
      <c r="E153" s="134" t="s">
        <v>8</v>
      </c>
      <c r="F153" s="134" t="s">
        <v>8</v>
      </c>
    </row>
    <row r="154" spans="2:12" ht="15.75" thickBot="1">
      <c r="B154" s="127" t="s">
        <v>16</v>
      </c>
      <c r="C154" s="246">
        <v>30</v>
      </c>
      <c r="D154" s="136"/>
      <c r="E154" s="136">
        <v>0</v>
      </c>
      <c r="F154" s="136"/>
    </row>
    <row r="155" spans="2:12" ht="15.75" thickBot="1">
      <c r="B155" s="127" t="s">
        <v>17</v>
      </c>
      <c r="C155" s="136">
        <f>C173</f>
        <v>4000</v>
      </c>
      <c r="D155" s="136">
        <f>D173</f>
        <v>0</v>
      </c>
      <c r="E155" s="136">
        <f>E173</f>
        <v>0</v>
      </c>
      <c r="F155" s="136">
        <f>F173</f>
        <v>0</v>
      </c>
    </row>
    <row r="156" spans="2:12" ht="15.75" thickBot="1">
      <c r="B156" s="127" t="s">
        <v>18</v>
      </c>
      <c r="C156" s="136">
        <f>C155/C154</f>
        <v>133.33333333333334</v>
      </c>
      <c r="D156" s="136" t="e">
        <f>D155/D154</f>
        <v>#DIV/0!</v>
      </c>
      <c r="E156" s="136" t="e">
        <f>E155/E154</f>
        <v>#DIV/0!</v>
      </c>
      <c r="F156" s="136" t="e">
        <f>F155/F154</f>
        <v>#DIV/0!</v>
      </c>
    </row>
    <row r="157" spans="2:12" ht="15.75" thickBot="1">
      <c r="B157" s="127" t="s">
        <v>19</v>
      </c>
      <c r="C157" s="137" t="s">
        <v>20</v>
      </c>
      <c r="D157" s="138">
        <f>D154/C154-1</f>
        <v>-1</v>
      </c>
      <c r="E157" s="138" t="e">
        <f t="shared" ref="E157:F159" si="3">E154/D154-1</f>
        <v>#DIV/0!</v>
      </c>
      <c r="F157" s="138" t="e">
        <f t="shared" si="3"/>
        <v>#DIV/0!</v>
      </c>
      <c r="H157" s="139"/>
      <c r="I157" s="139"/>
      <c r="J157" s="139"/>
      <c r="K157" s="139"/>
      <c r="L157" s="139"/>
    </row>
    <row r="158" spans="2:12" ht="15.75" thickBot="1">
      <c r="B158" s="127" t="s">
        <v>21</v>
      </c>
      <c r="C158" s="137" t="s">
        <v>20</v>
      </c>
      <c r="D158" s="138">
        <f>D155/C155-1</f>
        <v>-1</v>
      </c>
      <c r="E158" s="138" t="e">
        <f t="shared" si="3"/>
        <v>#DIV/0!</v>
      </c>
      <c r="F158" s="138" t="e">
        <f t="shared" si="3"/>
        <v>#DIV/0!</v>
      </c>
    </row>
    <row r="159" spans="2:12" ht="15.75" thickBot="1">
      <c r="B159" s="127" t="s">
        <v>22</v>
      </c>
      <c r="C159" s="137" t="s">
        <v>20</v>
      </c>
      <c r="D159" s="138" t="e">
        <f>D156/C156-1</f>
        <v>#DIV/0!</v>
      </c>
      <c r="E159" s="138" t="e">
        <f t="shared" si="3"/>
        <v>#DIV/0!</v>
      </c>
      <c r="F159" s="138" t="e">
        <f t="shared" si="3"/>
        <v>#DIV/0!</v>
      </c>
    </row>
    <row r="160" spans="2:12" ht="19.5" customHeight="1" thickBot="1">
      <c r="B160" s="1768" t="s">
        <v>124</v>
      </c>
      <c r="C160" s="1769"/>
      <c r="D160" s="1769"/>
      <c r="E160" s="1769"/>
      <c r="F160" s="1770"/>
    </row>
    <row r="161" spans="2:6" ht="12.75" customHeight="1" thickBot="1">
      <c r="B161" s="1777"/>
      <c r="C161" s="337">
        <v>2022</v>
      </c>
      <c r="D161" s="338">
        <v>2023</v>
      </c>
      <c r="E161" s="338">
        <v>2024</v>
      </c>
      <c r="F161" s="339">
        <v>2025</v>
      </c>
    </row>
    <row r="162" spans="2:6" ht="18" customHeight="1" thickBot="1">
      <c r="B162" s="1778"/>
      <c r="C162" s="134" t="s">
        <v>7</v>
      </c>
      <c r="D162" s="134" t="s">
        <v>8</v>
      </c>
      <c r="E162" s="134" t="s">
        <v>8</v>
      </c>
      <c r="F162" s="134" t="s">
        <v>8</v>
      </c>
    </row>
    <row r="163" spans="2:6" ht="15.75" thickBot="1">
      <c r="B163" s="140" t="s">
        <v>41</v>
      </c>
      <c r="C163" s="141">
        <f>C164+C165+C166+C167</f>
        <v>0</v>
      </c>
      <c r="D163" s="141">
        <f>D164+D165+D166+D167</f>
        <v>0</v>
      </c>
      <c r="E163" s="141">
        <f>E164+E165+E166+E167</f>
        <v>0</v>
      </c>
      <c r="F163" s="141">
        <f>F164+F165+F166+F167</f>
        <v>0</v>
      </c>
    </row>
    <row r="164" spans="2:6" ht="15.75" thickBot="1">
      <c r="B164" s="142" t="s">
        <v>135</v>
      </c>
      <c r="C164" s="141"/>
      <c r="D164" s="141"/>
      <c r="E164" s="141"/>
      <c r="F164" s="141"/>
    </row>
    <row r="165" spans="2:6" ht="15.75" thickBot="1">
      <c r="B165" s="142" t="s">
        <v>140</v>
      </c>
      <c r="C165" s="141"/>
      <c r="D165" s="141"/>
      <c r="E165" s="141"/>
      <c r="F165" s="141"/>
    </row>
    <row r="166" spans="2:6" ht="15.75" thickBot="1">
      <c r="B166" s="142" t="s">
        <v>141</v>
      </c>
      <c r="C166" s="141"/>
      <c r="D166" s="141"/>
      <c r="E166" s="141"/>
      <c r="F166" s="141"/>
    </row>
    <row r="167" spans="2:6" ht="15.75" thickBot="1">
      <c r="B167" s="142" t="s">
        <v>142</v>
      </c>
      <c r="C167" s="141"/>
      <c r="D167" s="141"/>
      <c r="E167" s="141"/>
      <c r="F167" s="141"/>
    </row>
    <row r="168" spans="2:6" ht="15.75" thickBot="1">
      <c r="B168" s="140" t="s">
        <v>42</v>
      </c>
      <c r="C168" s="144">
        <f>C169+C170+C171+C172</f>
        <v>4000</v>
      </c>
      <c r="D168" s="144">
        <f>D169+D170+D171+D172</f>
        <v>0</v>
      </c>
      <c r="E168" s="144">
        <f>E169+E170+E171+E172</f>
        <v>0</v>
      </c>
      <c r="F168" s="144">
        <f>F169+F170+F171+F172</f>
        <v>0</v>
      </c>
    </row>
    <row r="169" spans="2:6" ht="15.75" thickBot="1">
      <c r="B169" s="142" t="s">
        <v>135</v>
      </c>
      <c r="C169" s="321">
        <v>4000</v>
      </c>
      <c r="D169" s="321">
        <v>0</v>
      </c>
      <c r="E169" s="321">
        <v>0</v>
      </c>
      <c r="F169" s="321">
        <v>0</v>
      </c>
    </row>
    <row r="170" spans="2:6" ht="15.75" thickBot="1">
      <c r="B170" s="142" t="s">
        <v>140</v>
      </c>
      <c r="C170" s="144"/>
      <c r="D170" s="141"/>
      <c r="E170" s="141"/>
      <c r="F170" s="141"/>
    </row>
    <row r="171" spans="2:6" ht="15.75" thickBot="1">
      <c r="B171" s="142" t="s">
        <v>141</v>
      </c>
      <c r="C171" s="144"/>
      <c r="D171" s="141"/>
      <c r="E171" s="141"/>
      <c r="F171" s="141"/>
    </row>
    <row r="172" spans="2:6" ht="15.75" thickBot="1">
      <c r="B172" s="142" t="s">
        <v>142</v>
      </c>
      <c r="C172" s="144"/>
      <c r="D172" s="141"/>
      <c r="E172" s="141"/>
      <c r="F172" s="141"/>
    </row>
    <row r="173" spans="2:6" ht="15.75" thickBot="1">
      <c r="B173" s="161" t="s">
        <v>30</v>
      </c>
      <c r="C173" s="144">
        <f>C163+C168</f>
        <v>4000</v>
      </c>
      <c r="D173" s="144">
        <f>D163+D168</f>
        <v>0</v>
      </c>
      <c r="E173" s="144">
        <f>E163+E168</f>
        <v>0</v>
      </c>
      <c r="F173" s="144">
        <f>F163+F168</f>
        <v>0</v>
      </c>
    </row>
    <row r="174" spans="2:6" ht="34.5" hidden="1" thickBot="1">
      <c r="B174" s="158" t="s">
        <v>2168</v>
      </c>
      <c r="C174" s="158"/>
      <c r="D174" s="162" t="s">
        <v>137</v>
      </c>
      <c r="E174" s="1807"/>
      <c r="F174" s="1810"/>
    </row>
    <row r="175" spans="2:6" ht="24.75" hidden="1" customHeight="1" thickBot="1">
      <c r="B175" s="127" t="s">
        <v>2169</v>
      </c>
      <c r="C175" s="1932"/>
      <c r="D175" s="1774"/>
      <c r="E175" s="1774"/>
      <c r="F175" s="2154"/>
    </row>
    <row r="176" spans="2:6" ht="15.75" hidden="1" thickBot="1">
      <c r="B176" s="127" t="s">
        <v>15</v>
      </c>
      <c r="C176" s="2155" t="s">
        <v>46</v>
      </c>
      <c r="D176" s="2156"/>
      <c r="E176" s="2156"/>
      <c r="F176" s="2157"/>
    </row>
    <row r="177" spans="2:12" ht="12.75" hidden="1" customHeight="1" thickBot="1">
      <c r="B177" s="2150"/>
      <c r="C177" s="337">
        <v>2022</v>
      </c>
      <c r="D177" s="338">
        <v>2023</v>
      </c>
      <c r="E177" s="338">
        <v>2024</v>
      </c>
      <c r="F177" s="339">
        <v>2025</v>
      </c>
    </row>
    <row r="178" spans="2:12" ht="17.25" hidden="1" customHeight="1" thickBot="1">
      <c r="B178" s="2151"/>
      <c r="C178" s="134" t="s">
        <v>7</v>
      </c>
      <c r="D178" s="134" t="s">
        <v>8</v>
      </c>
      <c r="E178" s="134" t="s">
        <v>8</v>
      </c>
      <c r="F178" s="134" t="s">
        <v>8</v>
      </c>
    </row>
    <row r="179" spans="2:12" ht="15.75" hidden="1" thickBot="1">
      <c r="B179" s="127" t="s">
        <v>16</v>
      </c>
      <c r="C179" s="318">
        <v>0</v>
      </c>
      <c r="D179" s="318">
        <v>0</v>
      </c>
      <c r="E179" s="137">
        <v>0</v>
      </c>
      <c r="F179" s="137">
        <v>70</v>
      </c>
    </row>
    <row r="180" spans="2:12" ht="15.75" hidden="1" thickBot="1">
      <c r="B180" s="127" t="s">
        <v>17</v>
      </c>
      <c r="C180" s="136">
        <f>C198</f>
        <v>0</v>
      </c>
      <c r="D180" s="136">
        <f>D198</f>
        <v>0</v>
      </c>
      <c r="E180" s="136">
        <f>E198</f>
        <v>0</v>
      </c>
      <c r="F180" s="136">
        <f>F198</f>
        <v>0</v>
      </c>
    </row>
    <row r="181" spans="2:12" ht="15.75" hidden="1" thickBot="1">
      <c r="B181" s="127" t="s">
        <v>18</v>
      </c>
      <c r="C181" s="136" t="e">
        <f>C180/C179</f>
        <v>#DIV/0!</v>
      </c>
      <c r="D181" s="136" t="e">
        <f>D180/D179</f>
        <v>#DIV/0!</v>
      </c>
      <c r="E181" s="136" t="e">
        <f>E180/E179</f>
        <v>#DIV/0!</v>
      </c>
      <c r="F181" s="136">
        <f>F180/F179</f>
        <v>0</v>
      </c>
    </row>
    <row r="182" spans="2:12" ht="15.75" hidden="1" thickBot="1">
      <c r="B182" s="127" t="s">
        <v>19</v>
      </c>
      <c r="C182" s="137" t="s">
        <v>20</v>
      </c>
      <c r="D182" s="138" t="e">
        <f>D179/C179-1</f>
        <v>#DIV/0!</v>
      </c>
      <c r="E182" s="138" t="e">
        <f t="shared" ref="E182:F184" si="4">E179/D179-1</f>
        <v>#DIV/0!</v>
      </c>
      <c r="F182" s="138" t="e">
        <f t="shared" si="4"/>
        <v>#DIV/0!</v>
      </c>
      <c r="H182" s="139"/>
      <c r="I182" s="139"/>
      <c r="J182" s="139"/>
      <c r="K182" s="139"/>
      <c r="L182" s="139"/>
    </row>
    <row r="183" spans="2:12" ht="15.75" hidden="1" thickBot="1">
      <c r="B183" s="127" t="s">
        <v>21</v>
      </c>
      <c r="C183" s="137" t="s">
        <v>20</v>
      </c>
      <c r="D183" s="138" t="e">
        <f>D180/C180-1</f>
        <v>#DIV/0!</v>
      </c>
      <c r="E183" s="138" t="e">
        <f t="shared" si="4"/>
        <v>#DIV/0!</v>
      </c>
      <c r="F183" s="138" t="e">
        <f t="shared" si="4"/>
        <v>#DIV/0!</v>
      </c>
    </row>
    <row r="184" spans="2:12" ht="15.75" hidden="1" thickBot="1">
      <c r="B184" s="127" t="s">
        <v>22</v>
      </c>
      <c r="C184" s="137" t="s">
        <v>20</v>
      </c>
      <c r="D184" s="138" t="e">
        <f>D181/C181-1</f>
        <v>#DIV/0!</v>
      </c>
      <c r="E184" s="138" t="e">
        <f t="shared" si="4"/>
        <v>#DIV/0!</v>
      </c>
      <c r="F184" s="138" t="e">
        <f t="shared" si="4"/>
        <v>#DIV/0!</v>
      </c>
    </row>
    <row r="185" spans="2:12" ht="15.75" hidden="1" customHeight="1" thickBot="1">
      <c r="B185" s="2158" t="s">
        <v>297</v>
      </c>
      <c r="C185" s="2159"/>
      <c r="D185" s="2159"/>
      <c r="E185" s="2159"/>
      <c r="F185" s="2160"/>
    </row>
    <row r="186" spans="2:12" ht="12.75" hidden="1" customHeight="1" thickBot="1">
      <c r="B186" s="2150"/>
      <c r="C186" s="337">
        <v>2022</v>
      </c>
      <c r="D186" s="338">
        <v>2023</v>
      </c>
      <c r="E186" s="338">
        <v>2024</v>
      </c>
      <c r="F186" s="339">
        <v>2025</v>
      </c>
    </row>
    <row r="187" spans="2:12" ht="9" hidden="1" customHeight="1" thickBot="1">
      <c r="B187" s="2151"/>
      <c r="C187" s="134" t="s">
        <v>7</v>
      </c>
      <c r="D187" s="134" t="s">
        <v>8</v>
      </c>
      <c r="E187" s="134" t="s">
        <v>8</v>
      </c>
      <c r="F187" s="134" t="s">
        <v>8</v>
      </c>
    </row>
    <row r="188" spans="2:12" ht="15.75" hidden="1" thickBot="1">
      <c r="B188" s="140" t="s">
        <v>41</v>
      </c>
      <c r="C188" s="141">
        <f>C189+C190+C191+C192</f>
        <v>0</v>
      </c>
      <c r="D188" s="141">
        <f>D189+D190+D191+D192</f>
        <v>0</v>
      </c>
      <c r="E188" s="141">
        <f>E189+E190+E191+E192</f>
        <v>0</v>
      </c>
      <c r="F188" s="141">
        <f>F189+F190+F191+F192</f>
        <v>0</v>
      </c>
    </row>
    <row r="189" spans="2:12" ht="15.75" hidden="1" thickBot="1">
      <c r="B189" s="142" t="s">
        <v>135</v>
      </c>
      <c r="C189" s="350"/>
      <c r="D189" s="141"/>
      <c r="E189" s="141"/>
      <c r="F189" s="141"/>
    </row>
    <row r="190" spans="2:12" ht="15.75" hidden="1" thickBot="1">
      <c r="B190" s="142" t="s">
        <v>140</v>
      </c>
      <c r="C190" s="141"/>
      <c r="D190" s="141"/>
      <c r="E190" s="141"/>
      <c r="F190" s="141"/>
    </row>
    <row r="191" spans="2:12" ht="15.75" hidden="1" thickBot="1">
      <c r="B191" s="142" t="s">
        <v>141</v>
      </c>
      <c r="C191" s="141"/>
      <c r="D191" s="141"/>
      <c r="E191" s="141"/>
      <c r="F191" s="141"/>
    </row>
    <row r="192" spans="2:12" ht="15.75" hidden="1" thickBot="1">
      <c r="B192" s="142" t="s">
        <v>142</v>
      </c>
      <c r="C192" s="141"/>
      <c r="D192" s="141"/>
      <c r="E192" s="141"/>
      <c r="F192" s="141"/>
    </row>
    <row r="193" spans="2:12" ht="15.75" hidden="1" thickBot="1">
      <c r="B193" s="140" t="s">
        <v>42</v>
      </c>
      <c r="C193" s="144">
        <f>C194+C195+C196+C197</f>
        <v>0</v>
      </c>
      <c r="D193" s="144">
        <f>D194+D195+D196+D197</f>
        <v>0</v>
      </c>
      <c r="E193" s="144">
        <f>E194+E195+E196+E197</f>
        <v>0</v>
      </c>
      <c r="F193" s="144">
        <f>F194+F195+F196+F197</f>
        <v>0</v>
      </c>
    </row>
    <row r="194" spans="2:12" ht="15.75" hidden="1" thickBot="1">
      <c r="B194" s="142" t="s">
        <v>135</v>
      </c>
      <c r="C194" s="323">
        <v>0</v>
      </c>
      <c r="D194" s="141">
        <v>0</v>
      </c>
      <c r="E194" s="141">
        <v>0</v>
      </c>
      <c r="F194" s="141">
        <v>0</v>
      </c>
    </row>
    <row r="195" spans="2:12" ht="15.75" hidden="1" thickBot="1">
      <c r="B195" s="142" t="s">
        <v>140</v>
      </c>
      <c r="C195" s="144"/>
      <c r="D195" s="141"/>
      <c r="E195" s="141"/>
      <c r="F195" s="141"/>
    </row>
    <row r="196" spans="2:12" ht="15.75" hidden="1" thickBot="1">
      <c r="B196" s="142" t="s">
        <v>141</v>
      </c>
      <c r="C196" s="144"/>
      <c r="D196" s="141"/>
      <c r="E196" s="141"/>
      <c r="F196" s="141"/>
    </row>
    <row r="197" spans="2:12" ht="15.75" hidden="1" thickBot="1">
      <c r="B197" s="142" t="s">
        <v>142</v>
      </c>
      <c r="C197" s="144"/>
      <c r="D197" s="141"/>
      <c r="E197" s="141"/>
      <c r="F197" s="141"/>
    </row>
    <row r="198" spans="2:12" ht="15.75" hidden="1" thickBot="1">
      <c r="B198" s="161" t="s">
        <v>143</v>
      </c>
      <c r="C198" s="144">
        <f>C188+C193</f>
        <v>0</v>
      </c>
      <c r="D198" s="144">
        <f>D188+D193</f>
        <v>0</v>
      </c>
      <c r="E198" s="144">
        <f>E188+E193</f>
        <v>0</v>
      </c>
      <c r="F198" s="144">
        <f>F188+F193</f>
        <v>0</v>
      </c>
    </row>
    <row r="199" spans="2:12" ht="34.5" thickBot="1">
      <c r="B199" s="158" t="s">
        <v>548</v>
      </c>
      <c r="C199" s="164"/>
      <c r="D199" s="165" t="s">
        <v>137</v>
      </c>
      <c r="E199" s="1796" t="s">
        <v>547</v>
      </c>
      <c r="F199" s="1776"/>
    </row>
    <row r="200" spans="2:12" ht="17.25" customHeight="1" thickBot="1">
      <c r="B200" s="127" t="s">
        <v>14</v>
      </c>
      <c r="C200" s="1782" t="s">
        <v>546</v>
      </c>
      <c r="D200" s="1783"/>
      <c r="E200" s="1783"/>
      <c r="F200" s="1784"/>
    </row>
    <row r="201" spans="2:12" ht="15.75" thickBot="1">
      <c r="B201" s="127" t="s">
        <v>15</v>
      </c>
      <c r="C201" s="1797" t="s">
        <v>545</v>
      </c>
      <c r="D201" s="1791"/>
      <c r="E201" s="1791"/>
      <c r="F201" s="1792"/>
    </row>
    <row r="202" spans="2:12" ht="12.75" customHeight="1" thickBot="1">
      <c r="B202" s="1777"/>
      <c r="C202" s="337">
        <v>2022</v>
      </c>
      <c r="D202" s="338">
        <v>2023</v>
      </c>
      <c r="E202" s="338">
        <v>2024</v>
      </c>
      <c r="F202" s="339">
        <v>2025</v>
      </c>
    </row>
    <row r="203" spans="2:12" ht="9" customHeight="1" thickBot="1">
      <c r="B203" s="1778"/>
      <c r="C203" s="134" t="s">
        <v>7</v>
      </c>
      <c r="D203" s="134" t="s">
        <v>8</v>
      </c>
      <c r="E203" s="134" t="s">
        <v>8</v>
      </c>
      <c r="F203" s="134" t="s">
        <v>8</v>
      </c>
    </row>
    <row r="204" spans="2:12" ht="15.75" thickBot="1">
      <c r="B204" s="127" t="s">
        <v>16</v>
      </c>
      <c r="C204" s="318">
        <v>359</v>
      </c>
      <c r="D204" s="137">
        <v>359</v>
      </c>
      <c r="E204" s="137">
        <v>359</v>
      </c>
      <c r="F204" s="127"/>
    </row>
    <row r="205" spans="2:12" ht="15.75" thickBot="1">
      <c r="B205" s="127" t="s">
        <v>17</v>
      </c>
      <c r="C205" s="136">
        <f>C223</f>
        <v>10000</v>
      </c>
      <c r="D205" s="136">
        <f>D223</f>
        <v>14000</v>
      </c>
      <c r="E205" s="136">
        <f>E223</f>
        <v>5000</v>
      </c>
      <c r="F205" s="136">
        <f>F223</f>
        <v>5000</v>
      </c>
    </row>
    <row r="206" spans="2:12" ht="15.75" thickBot="1">
      <c r="B206" s="127" t="s">
        <v>18</v>
      </c>
      <c r="C206" s="136">
        <f>C205/C204</f>
        <v>27.855153203342617</v>
      </c>
      <c r="D206" s="136">
        <f>D205/D204</f>
        <v>38.997214484679667</v>
      </c>
      <c r="E206" s="136">
        <f>E205/E204</f>
        <v>13.927576601671309</v>
      </c>
      <c r="F206" s="136" t="e">
        <f>F205/F204</f>
        <v>#DIV/0!</v>
      </c>
    </row>
    <row r="207" spans="2:12" ht="15.75" thickBot="1">
      <c r="B207" s="127" t="s">
        <v>19</v>
      </c>
      <c r="C207" s="137" t="s">
        <v>20</v>
      </c>
      <c r="D207" s="138">
        <f>D204/C204-1</f>
        <v>0</v>
      </c>
      <c r="E207" s="138">
        <f t="shared" ref="E207:F209" si="5">E204/D204-1</f>
        <v>0</v>
      </c>
      <c r="F207" s="138">
        <f t="shared" si="5"/>
        <v>-1</v>
      </c>
      <c r="H207" s="139"/>
      <c r="I207" s="139"/>
      <c r="J207" s="139"/>
      <c r="K207" s="139"/>
      <c r="L207" s="139"/>
    </row>
    <row r="208" spans="2:12" ht="15.75" thickBot="1">
      <c r="B208" s="127" t="s">
        <v>21</v>
      </c>
      <c r="C208" s="137" t="s">
        <v>20</v>
      </c>
      <c r="D208" s="138">
        <f>D205/C205-1</f>
        <v>0.39999999999999991</v>
      </c>
      <c r="E208" s="138">
        <f t="shared" si="5"/>
        <v>-0.64285714285714279</v>
      </c>
      <c r="F208" s="138">
        <f t="shared" si="5"/>
        <v>0</v>
      </c>
    </row>
    <row r="209" spans="2:6" ht="15.75" thickBot="1">
      <c r="B209" s="127" t="s">
        <v>22</v>
      </c>
      <c r="C209" s="137" t="s">
        <v>20</v>
      </c>
      <c r="D209" s="138">
        <f>D206/C206-1</f>
        <v>0.40000000000000013</v>
      </c>
      <c r="E209" s="138">
        <f t="shared" si="5"/>
        <v>-0.6428571428571429</v>
      </c>
      <c r="F209" s="138" t="e">
        <f t="shared" si="5"/>
        <v>#DIV/0!</v>
      </c>
    </row>
    <row r="210" spans="2:6" ht="15.75" thickBot="1">
      <c r="B210" s="1768" t="s">
        <v>298</v>
      </c>
      <c r="C210" s="1769"/>
      <c r="D210" s="1769"/>
      <c r="E210" s="1769"/>
      <c r="F210" s="1770"/>
    </row>
    <row r="211" spans="2:6" ht="12.75" customHeight="1" thickBot="1">
      <c r="B211" s="1777"/>
      <c r="C211" s="337">
        <v>2022</v>
      </c>
      <c r="D211" s="338">
        <v>2023</v>
      </c>
      <c r="E211" s="338">
        <v>2024</v>
      </c>
      <c r="F211" s="339">
        <v>2025</v>
      </c>
    </row>
    <row r="212" spans="2:6" ht="15" customHeight="1" thickBot="1">
      <c r="B212" s="1778"/>
      <c r="C212" s="134" t="s">
        <v>7</v>
      </c>
      <c r="D212" s="134" t="s">
        <v>8</v>
      </c>
      <c r="E212" s="134" t="s">
        <v>8</v>
      </c>
      <c r="F212" s="134" t="s">
        <v>8</v>
      </c>
    </row>
    <row r="213" spans="2:6" ht="15.75" thickBot="1">
      <c r="B213" s="140" t="s">
        <v>41</v>
      </c>
      <c r="C213" s="141">
        <f>C214+C215+C216+C217</f>
        <v>0</v>
      </c>
      <c r="D213" s="141">
        <f>D214+D215+D216+D217</f>
        <v>0</v>
      </c>
      <c r="E213" s="141">
        <f>E214+E215+E216+E217</f>
        <v>0</v>
      </c>
      <c r="F213" s="141">
        <f>F214+F215+F216+F217</f>
        <v>0</v>
      </c>
    </row>
    <row r="214" spans="2:6" ht="15.75" thickBot="1">
      <c r="B214" s="142" t="s">
        <v>135</v>
      </c>
      <c r="C214" s="141"/>
      <c r="D214" s="141"/>
      <c r="E214" s="141"/>
      <c r="F214" s="141"/>
    </row>
    <row r="215" spans="2:6" ht="15.75" thickBot="1">
      <c r="B215" s="142" t="s">
        <v>140</v>
      </c>
      <c r="C215" s="141"/>
      <c r="D215" s="141"/>
      <c r="E215" s="141"/>
      <c r="F215" s="141"/>
    </row>
    <row r="216" spans="2:6" ht="15.75" thickBot="1">
      <c r="B216" s="142" t="s">
        <v>141</v>
      </c>
      <c r="C216" s="141"/>
      <c r="D216" s="141"/>
      <c r="E216" s="141"/>
      <c r="F216" s="141"/>
    </row>
    <row r="217" spans="2:6" ht="15.75" thickBot="1">
      <c r="B217" s="142" t="s">
        <v>142</v>
      </c>
      <c r="C217" s="141"/>
      <c r="D217" s="141"/>
      <c r="E217" s="141"/>
      <c r="F217" s="141"/>
    </row>
    <row r="218" spans="2:6" ht="15.75" thickBot="1">
      <c r="B218" s="140" t="s">
        <v>42</v>
      </c>
      <c r="C218" s="144">
        <f>C219+C220+C221+C222</f>
        <v>10000</v>
      </c>
      <c r="D218" s="144">
        <f>D219+D220+D221+D222</f>
        <v>14000</v>
      </c>
      <c r="E218" s="144">
        <f>E219+E220+E221+E222</f>
        <v>5000</v>
      </c>
      <c r="F218" s="144">
        <f>F219+F220+F221+F222</f>
        <v>5000</v>
      </c>
    </row>
    <row r="219" spans="2:6" ht="15.75" thickBot="1">
      <c r="B219" s="142" t="s">
        <v>135</v>
      </c>
      <c r="C219" s="323">
        <v>10000</v>
      </c>
      <c r="D219" s="323">
        <v>14000</v>
      </c>
      <c r="E219" s="323">
        <v>5000</v>
      </c>
      <c r="F219" s="141">
        <v>5000</v>
      </c>
    </row>
    <row r="220" spans="2:6" ht="15.75" thickBot="1">
      <c r="B220" s="142" t="s">
        <v>140</v>
      </c>
      <c r="C220" s="144"/>
      <c r="D220" s="141"/>
      <c r="E220" s="141"/>
      <c r="F220" s="141"/>
    </row>
    <row r="221" spans="2:6" ht="15.75" thickBot="1">
      <c r="B221" s="142" t="s">
        <v>141</v>
      </c>
      <c r="C221" s="144"/>
      <c r="D221" s="141"/>
      <c r="E221" s="141"/>
      <c r="F221" s="141"/>
    </row>
    <row r="222" spans="2:6" ht="15.75" thickBot="1">
      <c r="B222" s="142" t="s">
        <v>142</v>
      </c>
      <c r="C222" s="144"/>
      <c r="D222" s="141"/>
      <c r="E222" s="141"/>
      <c r="F222" s="141"/>
    </row>
    <row r="223" spans="2:6" ht="15.75" thickBot="1">
      <c r="B223" s="148" t="s">
        <v>150</v>
      </c>
      <c r="C223" s="144">
        <f>C213+C218</f>
        <v>10000</v>
      </c>
      <c r="D223" s="144">
        <f>D213+D218</f>
        <v>14000</v>
      </c>
      <c r="E223" s="144">
        <f>E213+E218</f>
        <v>5000</v>
      </c>
      <c r="F223" s="144">
        <f>F213+F218</f>
        <v>5000</v>
      </c>
    </row>
    <row r="224" spans="2:6" ht="25.5" customHeight="1" thickBot="1">
      <c r="B224" s="168" t="s">
        <v>43</v>
      </c>
      <c r="C224" s="1807" t="s">
        <v>544</v>
      </c>
      <c r="D224" s="1809"/>
      <c r="E224" s="1809"/>
      <c r="F224" s="1810"/>
    </row>
    <row r="225" spans="2:12" ht="34.5" thickBot="1">
      <c r="B225" s="158" t="s">
        <v>105</v>
      </c>
      <c r="C225" s="164"/>
      <c r="D225" s="165" t="s">
        <v>137</v>
      </c>
      <c r="E225" s="166"/>
      <c r="F225" s="167"/>
    </row>
    <row r="226" spans="2:12" ht="17.25" customHeight="1" thickBot="1">
      <c r="B226" s="127" t="s">
        <v>14</v>
      </c>
      <c r="C226" s="1782" t="s">
        <v>543</v>
      </c>
      <c r="D226" s="1783"/>
      <c r="E226" s="1783"/>
      <c r="F226" s="1784"/>
    </row>
    <row r="227" spans="2:12" ht="15.75" thickBot="1">
      <c r="B227" s="127" t="s">
        <v>15</v>
      </c>
      <c r="C227" s="1817" t="s">
        <v>542</v>
      </c>
      <c r="D227" s="1791"/>
      <c r="E227" s="1791"/>
      <c r="F227" s="1792"/>
    </row>
    <row r="228" spans="2:12" ht="12.75" customHeight="1" thickBot="1">
      <c r="B228" s="1777"/>
      <c r="C228" s="337">
        <v>2022</v>
      </c>
      <c r="D228" s="338">
        <v>2023</v>
      </c>
      <c r="E228" s="338">
        <v>2024</v>
      </c>
      <c r="F228" s="339">
        <v>2025</v>
      </c>
    </row>
    <row r="229" spans="2:12" ht="9" customHeight="1" thickBot="1">
      <c r="B229" s="1778"/>
      <c r="C229" s="134" t="s">
        <v>7</v>
      </c>
      <c r="D229" s="134" t="s">
        <v>8</v>
      </c>
      <c r="E229" s="134" t="s">
        <v>8</v>
      </c>
      <c r="F229" s="134" t="s">
        <v>8</v>
      </c>
    </row>
    <row r="230" spans="2:12" ht="15.75" thickBot="1">
      <c r="B230" s="127" t="s">
        <v>16</v>
      </c>
      <c r="C230" s="318">
        <v>0</v>
      </c>
      <c r="D230" s="137">
        <v>0</v>
      </c>
      <c r="E230" s="137">
        <v>0</v>
      </c>
      <c r="F230" s="137">
        <v>5</v>
      </c>
    </row>
    <row r="231" spans="2:12" ht="15.75" thickBot="1">
      <c r="B231" s="127" t="s">
        <v>17</v>
      </c>
      <c r="C231" s="136">
        <f>C249</f>
        <v>0</v>
      </c>
      <c r="D231" s="136">
        <f>D249</f>
        <v>0</v>
      </c>
      <c r="E231" s="136">
        <f>E249</f>
        <v>0</v>
      </c>
      <c r="F231" s="136">
        <f>F249</f>
        <v>0</v>
      </c>
    </row>
    <row r="232" spans="2:12" ht="15.75" thickBot="1">
      <c r="B232" s="127" t="s">
        <v>18</v>
      </c>
      <c r="C232" s="136" t="e">
        <f>C231/C230</f>
        <v>#DIV/0!</v>
      </c>
      <c r="D232" s="136" t="e">
        <f>D231/D230</f>
        <v>#DIV/0!</v>
      </c>
      <c r="E232" s="136" t="e">
        <f>E231/E230</f>
        <v>#DIV/0!</v>
      </c>
      <c r="F232" s="136">
        <f>F231/F230</f>
        <v>0</v>
      </c>
    </row>
    <row r="233" spans="2:12" ht="15.75" thickBot="1">
      <c r="B233" s="127" t="s">
        <v>19</v>
      </c>
      <c r="C233" s="137" t="s">
        <v>20</v>
      </c>
      <c r="D233" s="138" t="e">
        <f>D230/C230-1</f>
        <v>#DIV/0!</v>
      </c>
      <c r="E233" s="138" t="e">
        <f t="shared" ref="E233:F235" si="6">E230/D230-1</f>
        <v>#DIV/0!</v>
      </c>
      <c r="F233" s="138" t="e">
        <f t="shared" si="6"/>
        <v>#DIV/0!</v>
      </c>
      <c r="H233" s="139"/>
      <c r="I233" s="139"/>
      <c r="J233" s="139"/>
      <c r="K233" s="139"/>
      <c r="L233" s="139"/>
    </row>
    <row r="234" spans="2:12" ht="15.75" thickBot="1">
      <c r="B234" s="127" t="s">
        <v>21</v>
      </c>
      <c r="C234" s="137" t="s">
        <v>20</v>
      </c>
      <c r="D234" s="138" t="e">
        <f>D231/C231-1</f>
        <v>#DIV/0!</v>
      </c>
      <c r="E234" s="138" t="e">
        <f t="shared" si="6"/>
        <v>#DIV/0!</v>
      </c>
      <c r="F234" s="138" t="e">
        <f t="shared" si="6"/>
        <v>#DIV/0!</v>
      </c>
    </row>
    <row r="235" spans="2:12" ht="15.75" thickBot="1">
      <c r="B235" s="127" t="s">
        <v>22</v>
      </c>
      <c r="C235" s="137" t="s">
        <v>20</v>
      </c>
      <c r="D235" s="138" t="e">
        <f>D232/C232-1</f>
        <v>#DIV/0!</v>
      </c>
      <c r="E235" s="138" t="e">
        <f t="shared" si="6"/>
        <v>#DIV/0!</v>
      </c>
      <c r="F235" s="138" t="e">
        <f t="shared" si="6"/>
        <v>#DIV/0!</v>
      </c>
    </row>
    <row r="236" spans="2:12" ht="15.75" thickBot="1">
      <c r="B236" s="1768" t="s">
        <v>299</v>
      </c>
      <c r="C236" s="1769"/>
      <c r="D236" s="1769"/>
      <c r="E236" s="1769"/>
      <c r="F236" s="1770"/>
    </row>
    <row r="237" spans="2:12" ht="12.75" customHeight="1" thickBot="1">
      <c r="B237" s="1777"/>
      <c r="C237" s="337">
        <v>2022</v>
      </c>
      <c r="D237" s="338">
        <v>2023</v>
      </c>
      <c r="E237" s="338">
        <v>2024</v>
      </c>
      <c r="F237" s="339">
        <v>2025</v>
      </c>
    </row>
    <row r="238" spans="2:12" ht="17.25" customHeight="1" thickBot="1">
      <c r="B238" s="1778"/>
      <c r="C238" s="134" t="s">
        <v>7</v>
      </c>
      <c r="D238" s="134" t="s">
        <v>8</v>
      </c>
      <c r="E238" s="134" t="s">
        <v>8</v>
      </c>
      <c r="F238" s="134" t="s">
        <v>8</v>
      </c>
    </row>
    <row r="239" spans="2:12" ht="15.75" thickBot="1">
      <c r="B239" s="140" t="s">
        <v>41</v>
      </c>
      <c r="C239" s="141">
        <f>C240+C241+C242+C243</f>
        <v>0</v>
      </c>
      <c r="D239" s="141">
        <f>D240+D241+D242+D243</f>
        <v>0</v>
      </c>
      <c r="E239" s="141">
        <f>E240+E241+E242+E243</f>
        <v>0</v>
      </c>
      <c r="F239" s="141">
        <f>F240+F241+F242+F243</f>
        <v>0</v>
      </c>
    </row>
    <row r="240" spans="2:12" ht="15.75" thickBot="1">
      <c r="B240" s="142" t="s">
        <v>135</v>
      </c>
      <c r="C240" s="141"/>
      <c r="D240" s="141"/>
      <c r="E240" s="141"/>
      <c r="F240" s="141"/>
    </row>
    <row r="241" spans="2:12" ht="15.75" thickBot="1">
      <c r="B241" s="142" t="s">
        <v>140</v>
      </c>
      <c r="C241" s="141"/>
      <c r="D241" s="141"/>
      <c r="E241" s="141"/>
      <c r="F241" s="141"/>
    </row>
    <row r="242" spans="2:12" ht="15.75" thickBot="1">
      <c r="B242" s="142" t="s">
        <v>141</v>
      </c>
      <c r="C242" s="141"/>
      <c r="D242" s="141"/>
      <c r="E242" s="141"/>
      <c r="F242" s="141"/>
    </row>
    <row r="243" spans="2:12" ht="15.75" thickBot="1">
      <c r="B243" s="142" t="s">
        <v>142</v>
      </c>
      <c r="C243" s="141"/>
      <c r="D243" s="141"/>
      <c r="E243" s="141"/>
      <c r="F243" s="141"/>
    </row>
    <row r="244" spans="2:12" ht="15.75" thickBot="1">
      <c r="B244" s="140" t="s">
        <v>42</v>
      </c>
      <c r="C244" s="144">
        <f>C245+C246+C247+C248</f>
        <v>0</v>
      </c>
      <c r="D244" s="144">
        <f>D245+D246+D247+D248</f>
        <v>0</v>
      </c>
      <c r="E244" s="144">
        <f>E245+E246+E247+E248</f>
        <v>0</v>
      </c>
      <c r="F244" s="144">
        <f>F245+F246+F247+F248</f>
        <v>0</v>
      </c>
    </row>
    <row r="245" spans="2:12" ht="15.75" thickBot="1">
      <c r="B245" s="142" t="s">
        <v>135</v>
      </c>
      <c r="C245" s="144"/>
      <c r="D245" s="144">
        <v>0</v>
      </c>
      <c r="E245" s="144">
        <v>0</v>
      </c>
      <c r="F245" s="144">
        <v>0</v>
      </c>
    </row>
    <row r="246" spans="2:12" ht="15.75" thickBot="1">
      <c r="B246" s="142" t="s">
        <v>140</v>
      </c>
      <c r="C246" s="144"/>
      <c r="D246" s="144"/>
      <c r="E246" s="144"/>
      <c r="F246" s="144"/>
    </row>
    <row r="247" spans="2:12" ht="15.75" thickBot="1">
      <c r="B247" s="142" t="s">
        <v>141</v>
      </c>
      <c r="C247" s="144"/>
      <c r="D247" s="144"/>
      <c r="E247" s="144"/>
      <c r="F247" s="144"/>
    </row>
    <row r="248" spans="2:12" ht="15.75" thickBot="1">
      <c r="B248" s="142" t="s">
        <v>142</v>
      </c>
      <c r="C248" s="144"/>
      <c r="D248" s="144"/>
      <c r="E248" s="144"/>
      <c r="F248" s="144"/>
    </row>
    <row r="249" spans="2:12" ht="15.75" thickBot="1">
      <c r="B249" s="148" t="s">
        <v>47</v>
      </c>
      <c r="C249" s="144">
        <f>C239+C244</f>
        <v>0</v>
      </c>
      <c r="D249" s="144">
        <f>D239+D244</f>
        <v>0</v>
      </c>
      <c r="E249" s="144">
        <f>E239+E244</f>
        <v>0</v>
      </c>
      <c r="F249" s="144">
        <f>F239+F244</f>
        <v>0</v>
      </c>
    </row>
    <row r="250" spans="2:12" ht="15.75" thickBot="1">
      <c r="B250" s="1788" t="s">
        <v>44</v>
      </c>
      <c r="C250" s="1789"/>
      <c r="D250" s="1789"/>
      <c r="E250" s="1789"/>
      <c r="F250" s="1790"/>
    </row>
    <row r="251" spans="2:12" ht="15.75" thickBot="1">
      <c r="B251" s="1788" t="s">
        <v>45</v>
      </c>
      <c r="C251" s="1789"/>
      <c r="D251" s="1789"/>
      <c r="E251" s="1789"/>
      <c r="F251" s="1790"/>
    </row>
    <row r="252" spans="2:12" ht="15.75" thickBot="1">
      <c r="B252" s="158" t="s">
        <v>48</v>
      </c>
      <c r="C252" s="1901"/>
      <c r="D252" s="1902"/>
      <c r="E252" s="1902"/>
      <c r="F252" s="1903"/>
    </row>
    <row r="253" spans="2:12" ht="30.75" customHeight="1" thickBot="1">
      <c r="B253" s="158" t="s">
        <v>65</v>
      </c>
      <c r="C253" s="158"/>
      <c r="D253" s="162" t="s">
        <v>137</v>
      </c>
      <c r="E253" s="1809"/>
      <c r="F253" s="1810"/>
      <c r="H253" s="1798" t="s">
        <v>550</v>
      </c>
      <c r="I253" s="1799"/>
      <c r="J253" s="1799"/>
      <c r="K253" s="1799"/>
      <c r="L253" s="1800"/>
    </row>
    <row r="254" spans="2:12" ht="15.75" thickBot="1">
      <c r="B254" s="160"/>
      <c r="C254" s="1807"/>
      <c r="D254" s="1808"/>
      <c r="E254" s="1809"/>
      <c r="F254" s="1810"/>
      <c r="H254" s="1801"/>
      <c r="I254" s="1802"/>
      <c r="J254" s="1802"/>
      <c r="K254" s="1802"/>
      <c r="L254" s="1803"/>
    </row>
    <row r="255" spans="2:12" ht="17.25" customHeight="1" thickBot="1">
      <c r="B255" s="127" t="s">
        <v>14</v>
      </c>
      <c r="C255" s="1796"/>
      <c r="D255" s="1775"/>
      <c r="E255" s="1775"/>
      <c r="F255" s="1776"/>
      <c r="H255" s="1804"/>
      <c r="I255" s="1805"/>
      <c r="J255" s="1805"/>
      <c r="K255" s="1805"/>
      <c r="L255" s="1806"/>
    </row>
    <row r="256" spans="2:12" ht="15.75" thickBot="1">
      <c r="B256" s="127" t="s">
        <v>15</v>
      </c>
      <c r="C256" s="1797"/>
      <c r="D256" s="1791"/>
      <c r="E256" s="1791"/>
      <c r="F256" s="1792"/>
    </row>
    <row r="257" spans="2:12" ht="12.75" customHeight="1" thickBot="1">
      <c r="B257" s="1777"/>
      <c r="C257" s="337">
        <v>2022</v>
      </c>
      <c r="D257" s="338">
        <v>2023</v>
      </c>
      <c r="E257" s="338">
        <v>2024</v>
      </c>
      <c r="F257" s="339">
        <v>2025</v>
      </c>
    </row>
    <row r="258" spans="2:12" ht="12" customHeight="1" thickBot="1">
      <c r="B258" s="1778"/>
      <c r="C258" s="134" t="s">
        <v>7</v>
      </c>
      <c r="D258" s="134" t="s">
        <v>8</v>
      </c>
      <c r="E258" s="134" t="s">
        <v>8</v>
      </c>
      <c r="F258" s="134" t="s">
        <v>8</v>
      </c>
    </row>
    <row r="259" spans="2:12" ht="15.75" thickBot="1">
      <c r="B259" s="127" t="s">
        <v>16</v>
      </c>
      <c r="C259" s="136"/>
      <c r="D259" s="136" t="s">
        <v>285</v>
      </c>
      <c r="E259" s="136"/>
      <c r="F259" s="136"/>
    </row>
    <row r="260" spans="2:12" ht="15.75" thickBot="1">
      <c r="B260" s="127" t="s">
        <v>17</v>
      </c>
      <c r="C260" s="136">
        <f>C323-C285</f>
        <v>0</v>
      </c>
      <c r="D260" s="136">
        <f>D323-D285</f>
        <v>0</v>
      </c>
      <c r="E260" s="136">
        <f>E323-E285</f>
        <v>0</v>
      </c>
      <c r="F260" s="136">
        <f>F278</f>
        <v>0</v>
      </c>
    </row>
    <row r="261" spans="2:12" ht="15.75" thickBot="1">
      <c r="B261" s="127" t="s">
        <v>18</v>
      </c>
      <c r="C261" s="136" t="e">
        <f>C260/C259</f>
        <v>#DIV/0!</v>
      </c>
      <c r="D261" s="136" t="e">
        <f>D260/D259</f>
        <v>#VALUE!</v>
      </c>
      <c r="E261" s="136" t="e">
        <f>E260/E259</f>
        <v>#DIV/0!</v>
      </c>
      <c r="F261" s="136" t="e">
        <f>F260/F259</f>
        <v>#DIV/0!</v>
      </c>
    </row>
    <row r="262" spans="2:12" ht="15.75" thickBot="1">
      <c r="B262" s="127" t="s">
        <v>19</v>
      </c>
      <c r="C262" s="137" t="s">
        <v>20</v>
      </c>
      <c r="D262" s="138" t="e">
        <f>D259/C259-1</f>
        <v>#VALUE!</v>
      </c>
      <c r="E262" s="138" t="e">
        <f t="shared" ref="E262:F264" si="7">E259/D259-1</f>
        <v>#VALUE!</v>
      </c>
      <c r="F262" s="138" t="e">
        <f t="shared" si="7"/>
        <v>#DIV/0!</v>
      </c>
      <c r="H262" s="139"/>
      <c r="I262" s="139"/>
      <c r="J262" s="139"/>
      <c r="K262" s="139"/>
      <c r="L262" s="139"/>
    </row>
    <row r="263" spans="2:12" ht="15.75" thickBot="1">
      <c r="B263" s="127" t="s">
        <v>21</v>
      </c>
      <c r="C263" s="137" t="s">
        <v>20</v>
      </c>
      <c r="D263" s="138" t="e">
        <f>D260/C260-1</f>
        <v>#DIV/0!</v>
      </c>
      <c r="E263" s="138" t="e">
        <f t="shared" si="7"/>
        <v>#DIV/0!</v>
      </c>
      <c r="F263" s="138" t="e">
        <f t="shared" si="7"/>
        <v>#DIV/0!</v>
      </c>
    </row>
    <row r="264" spans="2:12" ht="15.75" thickBot="1">
      <c r="B264" s="127" t="s">
        <v>22</v>
      </c>
      <c r="C264" s="137" t="s">
        <v>20</v>
      </c>
      <c r="D264" s="138" t="e">
        <f>D261/C261-1</f>
        <v>#VALUE!</v>
      </c>
      <c r="E264" s="138" t="e">
        <f t="shared" si="7"/>
        <v>#DIV/0!</v>
      </c>
      <c r="F264" s="138" t="e">
        <f t="shared" si="7"/>
        <v>#DIV/0!</v>
      </c>
    </row>
    <row r="265" spans="2:12" ht="15.75" thickBot="1">
      <c r="B265" s="1768" t="s">
        <v>124</v>
      </c>
      <c r="C265" s="1769"/>
      <c r="D265" s="1769"/>
      <c r="E265" s="1769"/>
      <c r="F265" s="1770"/>
    </row>
    <row r="266" spans="2:12" ht="12.75" customHeight="1" thickBot="1">
      <c r="B266" s="1777"/>
      <c r="C266" s="337">
        <v>2022</v>
      </c>
      <c r="D266" s="338">
        <v>2023</v>
      </c>
      <c r="E266" s="338">
        <v>2024</v>
      </c>
      <c r="F266" s="339">
        <v>2025</v>
      </c>
    </row>
    <row r="267" spans="2:12" ht="9" customHeight="1" thickBot="1">
      <c r="B267" s="1778"/>
      <c r="C267" s="134" t="s">
        <v>7</v>
      </c>
      <c r="D267" s="134" t="s">
        <v>8</v>
      </c>
      <c r="E267" s="134" t="s">
        <v>8</v>
      </c>
      <c r="F267" s="134" t="s">
        <v>8</v>
      </c>
    </row>
    <row r="268" spans="2:12" ht="15.75" thickBot="1">
      <c r="B268" s="140" t="s">
        <v>41</v>
      </c>
      <c r="C268" s="141">
        <f>C269+C270+C271+C272</f>
        <v>0</v>
      </c>
      <c r="D268" s="141">
        <f>D269+D270+D271+D272</f>
        <v>0</v>
      </c>
      <c r="E268" s="141">
        <f>E269+E270+E271+E272</f>
        <v>0</v>
      </c>
      <c r="F268" s="141">
        <f>F269+F270+F271+F272</f>
        <v>0</v>
      </c>
    </row>
    <row r="269" spans="2:12" ht="15.75" thickBot="1">
      <c r="B269" s="142" t="s">
        <v>135</v>
      </c>
      <c r="C269" s="141"/>
      <c r="D269" s="141"/>
      <c r="E269" s="141"/>
      <c r="F269" s="141"/>
    </row>
    <row r="270" spans="2:12" ht="15.75" thickBot="1">
      <c r="B270" s="142" t="s">
        <v>140</v>
      </c>
      <c r="C270" s="141"/>
      <c r="D270" s="141"/>
      <c r="E270" s="141"/>
      <c r="F270" s="141"/>
    </row>
    <row r="271" spans="2:12" ht="15.75" thickBot="1">
      <c r="B271" s="142" t="s">
        <v>141</v>
      </c>
      <c r="C271" s="141"/>
      <c r="D271" s="141"/>
      <c r="E271" s="141"/>
      <c r="F271" s="141"/>
    </row>
    <row r="272" spans="2:12" ht="15.75" thickBot="1">
      <c r="B272" s="142" t="s">
        <v>142</v>
      </c>
      <c r="C272" s="141"/>
      <c r="D272" s="141"/>
      <c r="E272" s="141"/>
      <c r="F272" s="141"/>
    </row>
    <row r="273" spans="2:12" ht="15.75" thickBot="1">
      <c r="B273" s="140" t="s">
        <v>42</v>
      </c>
      <c r="C273" s="144">
        <f>C274+C275+C276+C277</f>
        <v>0</v>
      </c>
      <c r="D273" s="144">
        <f>D274+D275+D276+D277</f>
        <v>0</v>
      </c>
      <c r="E273" s="144">
        <f>E274+E275+E276+E277</f>
        <v>0</v>
      </c>
      <c r="F273" s="144">
        <f>F274+F275+F276+F277</f>
        <v>0</v>
      </c>
    </row>
    <row r="274" spans="2:12" ht="15.75" thickBot="1">
      <c r="B274" s="142" t="s">
        <v>135</v>
      </c>
      <c r="C274" s="141"/>
      <c r="D274" s="141"/>
      <c r="E274" s="141"/>
      <c r="F274" s="141">
        <v>0</v>
      </c>
    </row>
    <row r="275" spans="2:12" ht="15.75" thickBot="1">
      <c r="B275" s="142" t="s">
        <v>140</v>
      </c>
      <c r="C275" s="144"/>
      <c r="D275" s="141"/>
      <c r="E275" s="141"/>
      <c r="F275" s="141"/>
    </row>
    <row r="276" spans="2:12" ht="15.75" thickBot="1">
      <c r="B276" s="142" t="s">
        <v>141</v>
      </c>
      <c r="C276" s="144"/>
      <c r="D276" s="141"/>
      <c r="E276" s="141"/>
      <c r="F276" s="141"/>
    </row>
    <row r="277" spans="2:12" ht="15.75" thickBot="1">
      <c r="B277" s="142" t="s">
        <v>142</v>
      </c>
      <c r="C277" s="144"/>
      <c r="D277" s="141"/>
      <c r="E277" s="141"/>
      <c r="F277" s="141"/>
    </row>
    <row r="278" spans="2:12" ht="15.75" thickBot="1">
      <c r="B278" s="161" t="s">
        <v>30</v>
      </c>
      <c r="C278" s="144">
        <f>C268+C273</f>
        <v>0</v>
      </c>
      <c r="D278" s="144">
        <f>D268+D273</f>
        <v>0</v>
      </c>
      <c r="E278" s="144">
        <f>E268+E273</f>
        <v>0</v>
      </c>
      <c r="F278" s="144">
        <f>F268+F273</f>
        <v>0</v>
      </c>
    </row>
    <row r="279" spans="2:12" ht="34.5" thickBot="1">
      <c r="B279" s="158" t="s">
        <v>32</v>
      </c>
      <c r="C279" s="158"/>
      <c r="D279" s="162" t="s">
        <v>137</v>
      </c>
      <c r="E279" s="1809"/>
      <c r="F279" s="1810"/>
    </row>
    <row r="280" spans="2:12" ht="17.25" customHeight="1" thickBot="1">
      <c r="B280" s="127" t="s">
        <v>14</v>
      </c>
      <c r="C280" s="1782"/>
      <c r="D280" s="1783"/>
      <c r="E280" s="1783"/>
      <c r="F280" s="1784"/>
    </row>
    <row r="281" spans="2:12" ht="15.75" thickBot="1">
      <c r="B281" s="127" t="s">
        <v>15</v>
      </c>
      <c r="C281" s="1797"/>
      <c r="D281" s="1791"/>
      <c r="E281" s="1791"/>
      <c r="F281" s="1792"/>
    </row>
    <row r="282" spans="2:12" ht="12.75" customHeight="1" thickBot="1">
      <c r="B282" s="1777"/>
      <c r="C282" s="337">
        <v>2022</v>
      </c>
      <c r="D282" s="338">
        <v>2023</v>
      </c>
      <c r="E282" s="338">
        <v>2024</v>
      </c>
      <c r="F282" s="339">
        <v>2025</v>
      </c>
    </row>
    <row r="283" spans="2:12" ht="9" customHeight="1" thickBot="1">
      <c r="B283" s="1778"/>
      <c r="C283" s="134" t="s">
        <v>7</v>
      </c>
      <c r="D283" s="134" t="s">
        <v>8</v>
      </c>
      <c r="E283" s="134" t="s">
        <v>8</v>
      </c>
      <c r="F283" s="134" t="s">
        <v>8</v>
      </c>
    </row>
    <row r="284" spans="2:12" ht="15.75" thickBot="1">
      <c r="B284" s="127" t="s">
        <v>16</v>
      </c>
      <c r="C284" s="127"/>
      <c r="D284" s="127"/>
      <c r="E284" s="127"/>
      <c r="F284" s="127"/>
    </row>
    <row r="285" spans="2:12" ht="15.75" thickBot="1">
      <c r="B285" s="127" t="s">
        <v>17</v>
      </c>
      <c r="C285" s="136"/>
      <c r="D285" s="136"/>
      <c r="E285" s="136"/>
      <c r="F285" s="136"/>
    </row>
    <row r="286" spans="2:12" ht="15.75" thickBot="1">
      <c r="B286" s="127" t="s">
        <v>18</v>
      </c>
      <c r="C286" s="136" t="e">
        <f>C285/C284</f>
        <v>#DIV/0!</v>
      </c>
      <c r="D286" s="136" t="e">
        <f>D285/D284</f>
        <v>#DIV/0!</v>
      </c>
      <c r="E286" s="136" t="e">
        <f>E285/E284</f>
        <v>#DIV/0!</v>
      </c>
      <c r="F286" s="136" t="e">
        <f>F285/F284</f>
        <v>#DIV/0!</v>
      </c>
    </row>
    <row r="287" spans="2:12" ht="15.75" thickBot="1">
      <c r="B287" s="127" t="s">
        <v>19</v>
      </c>
      <c r="C287" s="137" t="s">
        <v>20</v>
      </c>
      <c r="D287" s="138" t="e">
        <f>D284/C284-1</f>
        <v>#DIV/0!</v>
      </c>
      <c r="E287" s="138" t="e">
        <f t="shared" ref="E287:F289" si="8">E284/D284-1</f>
        <v>#DIV/0!</v>
      </c>
      <c r="F287" s="138" t="e">
        <f t="shared" si="8"/>
        <v>#DIV/0!</v>
      </c>
      <c r="H287" s="139"/>
      <c r="I287" s="139"/>
      <c r="J287" s="139"/>
      <c r="K287" s="139"/>
      <c r="L287" s="139"/>
    </row>
    <row r="288" spans="2:12" ht="15.75" thickBot="1">
      <c r="B288" s="127" t="s">
        <v>21</v>
      </c>
      <c r="C288" s="137" t="s">
        <v>20</v>
      </c>
      <c r="D288" s="138" t="e">
        <f>D285/C285-1</f>
        <v>#DIV/0!</v>
      </c>
      <c r="E288" s="138" t="e">
        <f t="shared" si="8"/>
        <v>#DIV/0!</v>
      </c>
      <c r="F288" s="138" t="e">
        <f t="shared" si="8"/>
        <v>#DIV/0!</v>
      </c>
    </row>
    <row r="289" spans="2:6" ht="15.75" thickBot="1">
      <c r="B289" s="127" t="s">
        <v>22</v>
      </c>
      <c r="C289" s="137" t="s">
        <v>20</v>
      </c>
      <c r="D289" s="138" t="e">
        <f>D286/C286-1</f>
        <v>#DIV/0!</v>
      </c>
      <c r="E289" s="138" t="e">
        <f t="shared" si="8"/>
        <v>#DIV/0!</v>
      </c>
      <c r="F289" s="138" t="e">
        <f t="shared" si="8"/>
        <v>#DIV/0!</v>
      </c>
    </row>
    <row r="290" spans="2:6" ht="15.75" thickBot="1">
      <c r="B290" s="1768" t="s">
        <v>297</v>
      </c>
      <c r="C290" s="1769"/>
      <c r="D290" s="1769"/>
      <c r="E290" s="1769"/>
      <c r="F290" s="1770"/>
    </row>
    <row r="291" spans="2:6" ht="12.75" customHeight="1" thickBot="1">
      <c r="B291" s="1777"/>
      <c r="C291" s="337">
        <v>2022</v>
      </c>
      <c r="D291" s="338">
        <v>2023</v>
      </c>
      <c r="E291" s="338">
        <v>2024</v>
      </c>
      <c r="F291" s="339">
        <v>2025</v>
      </c>
    </row>
    <row r="292" spans="2:6" ht="9" customHeight="1" thickBot="1">
      <c r="B292" s="1778"/>
      <c r="C292" s="134" t="s">
        <v>7</v>
      </c>
      <c r="D292" s="134" t="s">
        <v>8</v>
      </c>
      <c r="E292" s="134" t="s">
        <v>8</v>
      </c>
      <c r="F292" s="134" t="s">
        <v>8</v>
      </c>
    </row>
    <row r="293" spans="2:6" ht="15.75" thickBot="1">
      <c r="B293" s="140" t="s">
        <v>41</v>
      </c>
      <c r="C293" s="141">
        <f>C294+C295+C296+C297</f>
        <v>0</v>
      </c>
      <c r="D293" s="141">
        <f>D294+D295+D296+D297</f>
        <v>0</v>
      </c>
      <c r="E293" s="141">
        <f>E294+E295+E296+E297</f>
        <v>0</v>
      </c>
      <c r="F293" s="141">
        <f>F294+F295+F296+F297</f>
        <v>0</v>
      </c>
    </row>
    <row r="294" spans="2:6" ht="15.75" thickBot="1">
      <c r="B294" s="142" t="s">
        <v>135</v>
      </c>
      <c r="C294" s="141"/>
      <c r="D294" s="141"/>
      <c r="E294" s="141"/>
      <c r="F294" s="141"/>
    </row>
    <row r="295" spans="2:6" ht="15.75" thickBot="1">
      <c r="B295" s="142" t="s">
        <v>140</v>
      </c>
      <c r="C295" s="141"/>
      <c r="D295" s="141"/>
      <c r="E295" s="141"/>
      <c r="F295" s="141"/>
    </row>
    <row r="296" spans="2:6" ht="15.75" thickBot="1">
      <c r="B296" s="142" t="s">
        <v>141</v>
      </c>
      <c r="C296" s="141"/>
      <c r="D296" s="141"/>
      <c r="E296" s="141"/>
      <c r="F296" s="141"/>
    </row>
    <row r="297" spans="2:6" ht="15.75" thickBot="1">
      <c r="B297" s="142" t="s">
        <v>142</v>
      </c>
      <c r="C297" s="141"/>
      <c r="D297" s="141"/>
      <c r="E297" s="141"/>
      <c r="F297" s="141"/>
    </row>
    <row r="298" spans="2:6" ht="15.75" thickBot="1">
      <c r="B298" s="140" t="s">
        <v>42</v>
      </c>
      <c r="C298" s="144">
        <f>C299+C300+C301+C302</f>
        <v>0</v>
      </c>
      <c r="D298" s="144">
        <f>D299+D300+D301+D302</f>
        <v>0</v>
      </c>
      <c r="E298" s="144">
        <f>E299+E300+E301+E302</f>
        <v>0</v>
      </c>
      <c r="F298" s="144">
        <f>F299+F300+F301+F302</f>
        <v>0</v>
      </c>
    </row>
    <row r="299" spans="2:6" ht="15.75" thickBot="1">
      <c r="B299" s="142" t="s">
        <v>135</v>
      </c>
      <c r="C299" s="144"/>
      <c r="D299" s="141"/>
      <c r="E299" s="141"/>
      <c r="F299" s="141"/>
    </row>
    <row r="300" spans="2:6" ht="15.75" thickBot="1">
      <c r="B300" s="142" t="s">
        <v>140</v>
      </c>
      <c r="C300" s="144"/>
      <c r="D300" s="141"/>
      <c r="E300" s="141"/>
      <c r="F300" s="141"/>
    </row>
    <row r="301" spans="2:6" ht="15.75" thickBot="1">
      <c r="B301" s="142" t="s">
        <v>141</v>
      </c>
      <c r="C301" s="144"/>
      <c r="D301" s="141"/>
      <c r="E301" s="141"/>
      <c r="F301" s="141"/>
    </row>
    <row r="302" spans="2:6" ht="15.75" thickBot="1">
      <c r="B302" s="142" t="s">
        <v>142</v>
      </c>
      <c r="C302" s="144"/>
      <c r="D302" s="141"/>
      <c r="E302" s="141"/>
      <c r="F302" s="141"/>
    </row>
    <row r="303" spans="2:6" ht="15.75" thickBot="1">
      <c r="B303" s="161" t="s">
        <v>143</v>
      </c>
      <c r="C303" s="144">
        <f>C293+C298</f>
        <v>0</v>
      </c>
      <c r="D303" s="144">
        <f>D293+D298</f>
        <v>0</v>
      </c>
      <c r="E303" s="144">
        <f>E293+E298</f>
        <v>0</v>
      </c>
      <c r="F303" s="144">
        <f>F293+F298</f>
        <v>0</v>
      </c>
    </row>
    <row r="304" spans="2:6" ht="34.5" thickBot="1">
      <c r="B304" s="158" t="s">
        <v>63</v>
      </c>
      <c r="C304" s="164"/>
      <c r="D304" s="165" t="s">
        <v>137</v>
      </c>
      <c r="E304" s="1796"/>
      <c r="F304" s="1776"/>
    </row>
    <row r="305" spans="2:12" ht="17.25" customHeight="1" thickBot="1">
      <c r="B305" s="127" t="s">
        <v>14</v>
      </c>
      <c r="C305" s="1796"/>
      <c r="D305" s="1775"/>
      <c r="E305" s="1775"/>
      <c r="F305" s="1776"/>
    </row>
    <row r="306" spans="2:12" ht="15.75" thickBot="1">
      <c r="B306" s="127" t="s">
        <v>15</v>
      </c>
      <c r="C306" s="1797"/>
      <c r="D306" s="1791"/>
      <c r="E306" s="1791"/>
      <c r="F306" s="1792"/>
    </row>
    <row r="307" spans="2:12" ht="12.75" customHeight="1" thickBot="1">
      <c r="B307" s="1777"/>
      <c r="C307" s="337">
        <v>2022</v>
      </c>
      <c r="D307" s="338">
        <v>2023</v>
      </c>
      <c r="E307" s="338">
        <v>2024</v>
      </c>
      <c r="F307" s="339">
        <v>2025</v>
      </c>
    </row>
    <row r="308" spans="2:12" ht="9" customHeight="1" thickBot="1">
      <c r="B308" s="1778"/>
      <c r="C308" s="134" t="s">
        <v>7</v>
      </c>
      <c r="D308" s="134" t="s">
        <v>8</v>
      </c>
      <c r="E308" s="134" t="s">
        <v>8</v>
      </c>
      <c r="F308" s="134" t="s">
        <v>8</v>
      </c>
    </row>
    <row r="309" spans="2:12" ht="15.75" thickBot="1">
      <c r="B309" s="127" t="s">
        <v>16</v>
      </c>
      <c r="C309" s="127"/>
      <c r="D309" s="137">
        <v>0</v>
      </c>
      <c r="E309" s="127"/>
      <c r="F309" s="127"/>
    </row>
    <row r="310" spans="2:12" ht="15.75" thickBot="1">
      <c r="B310" s="127" t="s">
        <v>17</v>
      </c>
      <c r="C310" s="136">
        <f>C328</f>
        <v>0</v>
      </c>
      <c r="D310" s="136">
        <f>D328</f>
        <v>0</v>
      </c>
      <c r="E310" s="136">
        <f>E328</f>
        <v>0</v>
      </c>
      <c r="F310" s="136">
        <f>F328</f>
        <v>0</v>
      </c>
    </row>
    <row r="311" spans="2:12" ht="15.75" thickBot="1">
      <c r="B311" s="127" t="s">
        <v>18</v>
      </c>
      <c r="C311" s="136" t="e">
        <f>C310/C309</f>
        <v>#DIV/0!</v>
      </c>
      <c r="D311" s="136" t="e">
        <f>D310/D309</f>
        <v>#DIV/0!</v>
      </c>
      <c r="E311" s="136" t="e">
        <f>E310/E309</f>
        <v>#DIV/0!</v>
      </c>
      <c r="F311" s="136" t="e">
        <f>F310/F309</f>
        <v>#DIV/0!</v>
      </c>
    </row>
    <row r="312" spans="2:12" ht="15.75" thickBot="1">
      <c r="B312" s="127" t="s">
        <v>19</v>
      </c>
      <c r="C312" s="137" t="s">
        <v>20</v>
      </c>
      <c r="D312" s="138" t="e">
        <f>D309/C309-1</f>
        <v>#DIV/0!</v>
      </c>
      <c r="E312" s="138" t="e">
        <f t="shared" ref="E312:F314" si="9">E309/D309-1</f>
        <v>#DIV/0!</v>
      </c>
      <c r="F312" s="138" t="e">
        <f t="shared" si="9"/>
        <v>#DIV/0!</v>
      </c>
      <c r="H312" s="139"/>
      <c r="I312" s="139"/>
      <c r="J312" s="139"/>
      <c r="K312" s="139"/>
      <c r="L312" s="139"/>
    </row>
    <row r="313" spans="2:12" ht="15.75" thickBot="1">
      <c r="B313" s="127" t="s">
        <v>21</v>
      </c>
      <c r="C313" s="137" t="s">
        <v>20</v>
      </c>
      <c r="D313" s="138" t="e">
        <f>D310/C310-1</f>
        <v>#DIV/0!</v>
      </c>
      <c r="E313" s="138" t="e">
        <f t="shared" si="9"/>
        <v>#DIV/0!</v>
      </c>
      <c r="F313" s="138" t="e">
        <f t="shared" si="9"/>
        <v>#DIV/0!</v>
      </c>
    </row>
    <row r="314" spans="2:12" ht="15.75" thickBot="1">
      <c r="B314" s="127" t="s">
        <v>22</v>
      </c>
      <c r="C314" s="137" t="s">
        <v>20</v>
      </c>
      <c r="D314" s="138" t="e">
        <f>D311/C311-1</f>
        <v>#DIV/0!</v>
      </c>
      <c r="E314" s="138" t="e">
        <f t="shared" si="9"/>
        <v>#DIV/0!</v>
      </c>
      <c r="F314" s="138" t="e">
        <f t="shared" si="9"/>
        <v>#DIV/0!</v>
      </c>
    </row>
    <row r="315" spans="2:12" ht="15.75" thickBot="1">
      <c r="B315" s="1768" t="s">
        <v>300</v>
      </c>
      <c r="C315" s="1769"/>
      <c r="D315" s="1769"/>
      <c r="E315" s="1769"/>
      <c r="F315" s="1770"/>
    </row>
    <row r="316" spans="2:12" ht="12.75" customHeight="1" thickBot="1">
      <c r="B316" s="1777"/>
      <c r="C316" s="337">
        <v>2022</v>
      </c>
      <c r="D316" s="338">
        <v>2023</v>
      </c>
      <c r="E316" s="338">
        <v>2024</v>
      </c>
      <c r="F316" s="339">
        <v>2025</v>
      </c>
    </row>
    <row r="317" spans="2:12" ht="9" customHeight="1" thickBot="1">
      <c r="B317" s="1778"/>
      <c r="C317" s="134" t="s">
        <v>7</v>
      </c>
      <c r="D317" s="134" t="s">
        <v>8</v>
      </c>
      <c r="E317" s="134" t="s">
        <v>8</v>
      </c>
      <c r="F317" s="134" t="s">
        <v>8</v>
      </c>
    </row>
    <row r="318" spans="2:12" ht="15.75" thickBot="1">
      <c r="B318" s="140" t="s">
        <v>41</v>
      </c>
      <c r="C318" s="141">
        <f>C319+C320+C321+C322</f>
        <v>0</v>
      </c>
      <c r="D318" s="141">
        <f>D319+D320+D321+D322</f>
        <v>0</v>
      </c>
      <c r="E318" s="141">
        <f>E319+E320+E321+E322</f>
        <v>0</v>
      </c>
      <c r="F318" s="141">
        <f>F319+F320+F321+F322</f>
        <v>0</v>
      </c>
    </row>
    <row r="319" spans="2:12" ht="15.75" thickBot="1">
      <c r="B319" s="142" t="s">
        <v>135</v>
      </c>
      <c r="C319" s="141"/>
      <c r="D319" s="141"/>
      <c r="E319" s="141"/>
      <c r="F319" s="141"/>
    </row>
    <row r="320" spans="2:12" ht="15.75" thickBot="1">
      <c r="B320" s="142" t="s">
        <v>140</v>
      </c>
      <c r="C320" s="141"/>
      <c r="D320" s="141"/>
      <c r="E320" s="141"/>
      <c r="F320" s="141"/>
    </row>
    <row r="321" spans="2:6" ht="15.75" thickBot="1">
      <c r="B321" s="142" t="s">
        <v>141</v>
      </c>
      <c r="C321" s="141"/>
      <c r="D321" s="141"/>
      <c r="E321" s="141"/>
      <c r="F321" s="141"/>
    </row>
    <row r="322" spans="2:6" ht="15.75" thickBot="1">
      <c r="B322" s="142" t="s">
        <v>142</v>
      </c>
      <c r="C322" s="141"/>
      <c r="D322" s="141"/>
      <c r="E322" s="141"/>
      <c r="F322" s="141"/>
    </row>
    <row r="323" spans="2:6" ht="15.75" thickBot="1">
      <c r="B323" s="140" t="s">
        <v>42</v>
      </c>
      <c r="C323" s="144">
        <f>C324+C325+C326+C327</f>
        <v>0</v>
      </c>
      <c r="D323" s="144">
        <f>D324+D325+D326+D327</f>
        <v>0</v>
      </c>
      <c r="E323" s="144">
        <f>E324+E325+E326+E327</f>
        <v>0</v>
      </c>
      <c r="F323" s="144">
        <f>F324+F325+F326+F327</f>
        <v>0</v>
      </c>
    </row>
    <row r="324" spans="2:6" ht="15.75" thickBot="1">
      <c r="B324" s="142" t="s">
        <v>135</v>
      </c>
      <c r="C324" s="144"/>
      <c r="D324" s="141"/>
      <c r="E324" s="141"/>
      <c r="F324" s="141"/>
    </row>
    <row r="325" spans="2:6" ht="15.75" thickBot="1">
      <c r="B325" s="142" t="s">
        <v>140</v>
      </c>
      <c r="C325" s="144"/>
      <c r="D325" s="141"/>
      <c r="E325" s="141"/>
      <c r="F325" s="141"/>
    </row>
    <row r="326" spans="2:6" ht="15.75" thickBot="1">
      <c r="B326" s="142" t="s">
        <v>141</v>
      </c>
      <c r="C326" s="144"/>
      <c r="D326" s="141"/>
      <c r="E326" s="141"/>
      <c r="F326" s="141"/>
    </row>
    <row r="327" spans="2:6" ht="15.75" thickBot="1">
      <c r="B327" s="142" t="s">
        <v>142</v>
      </c>
      <c r="C327" s="144"/>
      <c r="D327" s="141"/>
      <c r="E327" s="141"/>
      <c r="F327" s="141"/>
    </row>
    <row r="328" spans="2:6" ht="15.75" thickBot="1">
      <c r="B328" s="148" t="s">
        <v>145</v>
      </c>
      <c r="C328" s="144">
        <f>C318+C323</f>
        <v>0</v>
      </c>
      <c r="D328" s="144">
        <f>D318+D323</f>
        <v>0</v>
      </c>
      <c r="E328" s="144">
        <f>E318+E323</f>
        <v>0</v>
      </c>
      <c r="F328" s="144">
        <f>F318+F323</f>
        <v>0</v>
      </c>
    </row>
    <row r="329" spans="2:6" ht="25.5" customHeight="1" thickBot="1">
      <c r="B329" s="168" t="s">
        <v>43</v>
      </c>
      <c r="C329" s="1807"/>
      <c r="D329" s="1809"/>
      <c r="E329" s="1809"/>
      <c r="F329" s="1810"/>
    </row>
    <row r="330" spans="2:6" ht="34.5" thickBot="1">
      <c r="B330" s="158" t="s">
        <v>63</v>
      </c>
      <c r="C330" s="164"/>
      <c r="D330" s="165" t="s">
        <v>137</v>
      </c>
      <c r="E330" s="1796"/>
      <c r="F330" s="1776"/>
    </row>
    <row r="331" spans="2:6" ht="17.25" customHeight="1" thickBot="1">
      <c r="B331" s="127" t="s">
        <v>14</v>
      </c>
      <c r="C331" s="1782"/>
      <c r="D331" s="1783"/>
      <c r="E331" s="1783"/>
      <c r="F331" s="1784"/>
    </row>
    <row r="332" spans="2:6" ht="15.75" thickBot="1">
      <c r="B332" s="127" t="s">
        <v>15</v>
      </c>
      <c r="C332" s="1797"/>
      <c r="D332" s="1791"/>
      <c r="E332" s="1791"/>
      <c r="F332" s="1792"/>
    </row>
    <row r="333" spans="2:6" ht="12.75" customHeight="1" thickBot="1">
      <c r="B333" s="1777"/>
      <c r="C333" s="337">
        <v>2022</v>
      </c>
      <c r="D333" s="338">
        <v>2023</v>
      </c>
      <c r="E333" s="338">
        <v>2024</v>
      </c>
      <c r="F333" s="339">
        <v>2025</v>
      </c>
    </row>
    <row r="334" spans="2:6" ht="9" customHeight="1" thickBot="1">
      <c r="B334" s="1778"/>
      <c r="C334" s="134" t="s">
        <v>7</v>
      </c>
      <c r="D334" s="134" t="s">
        <v>8</v>
      </c>
      <c r="E334" s="134" t="s">
        <v>8</v>
      </c>
      <c r="F334" s="134" t="s">
        <v>8</v>
      </c>
    </row>
    <row r="335" spans="2:6" ht="15.75" thickBot="1">
      <c r="B335" s="127" t="s">
        <v>16</v>
      </c>
      <c r="C335" s="127"/>
      <c r="D335" s="127"/>
      <c r="E335" s="127"/>
      <c r="F335" s="127"/>
    </row>
    <row r="336" spans="2:6" ht="15.75" thickBot="1">
      <c r="B336" s="127" t="s">
        <v>17</v>
      </c>
      <c r="C336" s="136">
        <f>C354</f>
        <v>0</v>
      </c>
      <c r="D336" s="136">
        <f>D354</f>
        <v>0</v>
      </c>
      <c r="E336" s="136">
        <f>E354</f>
        <v>0</v>
      </c>
      <c r="F336" s="136">
        <f>F354</f>
        <v>0</v>
      </c>
    </row>
    <row r="337" spans="2:12" ht="15.75" thickBot="1">
      <c r="B337" s="127" t="s">
        <v>18</v>
      </c>
      <c r="C337" s="136" t="e">
        <f>C336/C335</f>
        <v>#DIV/0!</v>
      </c>
      <c r="D337" s="136" t="e">
        <f>D336/D335</f>
        <v>#DIV/0!</v>
      </c>
      <c r="E337" s="136" t="e">
        <f>E336/E335</f>
        <v>#DIV/0!</v>
      </c>
      <c r="F337" s="136" t="e">
        <f>F336/F335</f>
        <v>#DIV/0!</v>
      </c>
    </row>
    <row r="338" spans="2:12" ht="15.75" thickBot="1">
      <c r="B338" s="127" t="s">
        <v>19</v>
      </c>
      <c r="C338" s="137" t="s">
        <v>20</v>
      </c>
      <c r="D338" s="138" t="e">
        <f>D335/C335-1</f>
        <v>#DIV/0!</v>
      </c>
      <c r="E338" s="138" t="e">
        <f t="shared" ref="E338:F340" si="10">E335/D335-1</f>
        <v>#DIV/0!</v>
      </c>
      <c r="F338" s="138" t="e">
        <f t="shared" si="10"/>
        <v>#DIV/0!</v>
      </c>
      <c r="H338" s="139"/>
      <c r="I338" s="139"/>
      <c r="J338" s="139"/>
      <c r="K338" s="139"/>
      <c r="L338" s="139"/>
    </row>
    <row r="339" spans="2:12" ht="15.75" thickBot="1">
      <c r="B339" s="127" t="s">
        <v>21</v>
      </c>
      <c r="C339" s="137" t="s">
        <v>20</v>
      </c>
      <c r="D339" s="138" t="e">
        <f>D336/C336-1</f>
        <v>#DIV/0!</v>
      </c>
      <c r="E339" s="138" t="e">
        <f t="shared" si="10"/>
        <v>#DIV/0!</v>
      </c>
      <c r="F339" s="138" t="e">
        <f t="shared" si="10"/>
        <v>#DIV/0!</v>
      </c>
    </row>
    <row r="340" spans="2:12" ht="15.75" thickBot="1">
      <c r="B340" s="127" t="s">
        <v>22</v>
      </c>
      <c r="C340" s="137" t="s">
        <v>20</v>
      </c>
      <c r="D340" s="138" t="e">
        <f>D337/C337-1</f>
        <v>#DIV/0!</v>
      </c>
      <c r="E340" s="138" t="e">
        <f t="shared" si="10"/>
        <v>#DIV/0!</v>
      </c>
      <c r="F340" s="138" t="e">
        <f t="shared" si="10"/>
        <v>#DIV/0!</v>
      </c>
    </row>
    <row r="341" spans="2:12" ht="15.75" thickBot="1">
      <c r="B341" s="1768" t="s">
        <v>299</v>
      </c>
      <c r="C341" s="1769"/>
      <c r="D341" s="1769"/>
      <c r="E341" s="1769"/>
      <c r="F341" s="1770"/>
    </row>
    <row r="342" spans="2:12" ht="12.75" customHeight="1" thickBot="1">
      <c r="B342" s="1777"/>
      <c r="C342" s="337">
        <v>2022</v>
      </c>
      <c r="D342" s="338">
        <v>2023</v>
      </c>
      <c r="E342" s="338">
        <v>2024</v>
      </c>
      <c r="F342" s="339">
        <v>2025</v>
      </c>
    </row>
    <row r="343" spans="2:12" ht="9" customHeight="1" thickBot="1">
      <c r="B343" s="1778"/>
      <c r="C343" s="134" t="s">
        <v>7</v>
      </c>
      <c r="D343" s="134" t="s">
        <v>8</v>
      </c>
      <c r="E343" s="134" t="s">
        <v>8</v>
      </c>
      <c r="F343" s="134" t="s">
        <v>8</v>
      </c>
    </row>
    <row r="344" spans="2:12" ht="15.75" thickBot="1">
      <c r="B344" s="140" t="s">
        <v>41</v>
      </c>
      <c r="C344" s="141">
        <f>C345+C346+C347+C348</f>
        <v>0</v>
      </c>
      <c r="D344" s="141">
        <f>D345+D346+D347+D348</f>
        <v>0</v>
      </c>
      <c r="E344" s="141">
        <f>E345+E346+E347+E348</f>
        <v>0</v>
      </c>
      <c r="F344" s="141">
        <f>F345+F346+F347+F348</f>
        <v>0</v>
      </c>
    </row>
    <row r="345" spans="2:12" ht="15.75" thickBot="1">
      <c r="B345" s="142" t="s">
        <v>135</v>
      </c>
      <c r="C345" s="141"/>
      <c r="D345" s="141"/>
      <c r="E345" s="141"/>
      <c r="F345" s="141"/>
    </row>
    <row r="346" spans="2:12" ht="15.75" thickBot="1">
      <c r="B346" s="142" t="s">
        <v>140</v>
      </c>
      <c r="C346" s="141"/>
      <c r="D346" s="141"/>
      <c r="E346" s="141"/>
      <c r="F346" s="141"/>
    </row>
    <row r="347" spans="2:12" ht="15.75" thickBot="1">
      <c r="B347" s="142" t="s">
        <v>141</v>
      </c>
      <c r="C347" s="141"/>
      <c r="D347" s="141"/>
      <c r="E347" s="141"/>
      <c r="F347" s="141"/>
    </row>
    <row r="348" spans="2:12" ht="15.75" thickBot="1">
      <c r="B348" s="142" t="s">
        <v>142</v>
      </c>
      <c r="C348" s="141"/>
      <c r="D348" s="141"/>
      <c r="E348" s="141"/>
      <c r="F348" s="141"/>
    </row>
    <row r="349" spans="2:12" ht="15.75" thickBot="1">
      <c r="B349" s="140" t="s">
        <v>42</v>
      </c>
      <c r="C349" s="144">
        <f>C350+C351+C352+C353</f>
        <v>0</v>
      </c>
      <c r="D349" s="144">
        <f>D350+D351+D352+D353</f>
        <v>0</v>
      </c>
      <c r="E349" s="144">
        <f>E350+E351+E352+E353</f>
        <v>0</v>
      </c>
      <c r="F349" s="144">
        <f>F350+F351+F352+F353</f>
        <v>0</v>
      </c>
    </row>
    <row r="350" spans="2:12" ht="15.75" thickBot="1">
      <c r="B350" s="142" t="s">
        <v>135</v>
      </c>
      <c r="C350" s="144"/>
      <c r="D350" s="144"/>
      <c r="E350" s="144"/>
      <c r="F350" s="144"/>
    </row>
    <row r="351" spans="2:12" ht="15.75" thickBot="1">
      <c r="B351" s="142" t="s">
        <v>140</v>
      </c>
      <c r="C351" s="144"/>
      <c r="D351" s="144"/>
      <c r="E351" s="144"/>
      <c r="F351" s="144"/>
    </row>
    <row r="352" spans="2:12" ht="15.75" thickBot="1">
      <c r="B352" s="142" t="s">
        <v>141</v>
      </c>
      <c r="C352" s="144"/>
      <c r="D352" s="144"/>
      <c r="E352" s="144"/>
      <c r="F352" s="144"/>
    </row>
    <row r="353" spans="2:6" ht="15.75" thickBot="1">
      <c r="B353" s="142" t="s">
        <v>142</v>
      </c>
      <c r="C353" s="144"/>
      <c r="D353" s="144"/>
      <c r="E353" s="144"/>
      <c r="F353" s="144"/>
    </row>
    <row r="354" spans="2:6" ht="15.75" thickBot="1">
      <c r="B354" s="148" t="s">
        <v>47</v>
      </c>
      <c r="C354" s="144">
        <f>C344+C349</f>
        <v>0</v>
      </c>
      <c r="D354" s="144">
        <f>D344+D349</f>
        <v>0</v>
      </c>
      <c r="E354" s="144">
        <f>E344+E349</f>
        <v>0</v>
      </c>
      <c r="F354" s="144">
        <f>F344+F349</f>
        <v>0</v>
      </c>
    </row>
    <row r="355" spans="2:6" ht="15.75" thickBot="1">
      <c r="B355" s="169"/>
      <c r="C355" s="170"/>
      <c r="D355" s="170"/>
      <c r="E355" s="170"/>
      <c r="F355" s="170"/>
    </row>
    <row r="356" spans="2:6" ht="27" customHeight="1" thickBot="1">
      <c r="B356" s="125" t="s">
        <v>49</v>
      </c>
      <c r="C356" s="171">
        <f>+C231+C155+C77+C40+C180+C114+C336+C310+C285+C260+C205</f>
        <v>65127</v>
      </c>
      <c r="D356" s="171">
        <f>+D231+D155+D77+D40+D180+D114+D336+D310+D285+D260+D205</f>
        <v>67737</v>
      </c>
      <c r="E356" s="171">
        <f>+E231+E155+E77+E40+E180+E114+E336+E310+E285+E260+E205</f>
        <v>58737</v>
      </c>
      <c r="F356" s="171">
        <f>+F231+F155+F77+F40+F180+F114+F336+F310+F285+F260+F205</f>
        <v>56737</v>
      </c>
    </row>
    <row r="357" spans="2:6" ht="24.75" thickBot="1">
      <c r="B357" s="125" t="s">
        <v>50</v>
      </c>
      <c r="C357" s="171">
        <f>+C249+C223+C143+C106+C69+C354+C328+C303+C278+C198+C173</f>
        <v>65127</v>
      </c>
      <c r="D357" s="171">
        <f>+D249+D223+D143+D106+D69+D354+D328+D303+D278+D198+D173</f>
        <v>67737</v>
      </c>
      <c r="E357" s="171">
        <f>+E249+E223+E143+E106+E69+E354+E328+E303+E278+E198+E173</f>
        <v>58737</v>
      </c>
      <c r="F357" s="171">
        <f>+F249+F223+F143+F106+F69+F354+F328+F303+F278+F198+F173</f>
        <v>56737</v>
      </c>
    </row>
    <row r="358" spans="2:6" ht="15.75" thickBot="1">
      <c r="B358" s="140" t="s">
        <v>23</v>
      </c>
      <c r="C358" s="172">
        <f>C359+C360</f>
        <v>24357</v>
      </c>
      <c r="D358" s="172">
        <f>D359+D360</f>
        <v>25357</v>
      </c>
      <c r="E358" s="172">
        <f>E359+E360</f>
        <v>25357</v>
      </c>
      <c r="F358" s="172">
        <f>F359+F360</f>
        <v>25357</v>
      </c>
    </row>
    <row r="359" spans="2:6" ht="15.75" thickBot="1">
      <c r="B359" s="142" t="s">
        <v>135</v>
      </c>
      <c r="C359" s="144">
        <f t="shared" ref="C359:F360" si="11">C49+C86+C123</f>
        <v>24357</v>
      </c>
      <c r="D359" s="144">
        <f t="shared" si="11"/>
        <v>25357</v>
      </c>
      <c r="E359" s="144">
        <f t="shared" si="11"/>
        <v>25357</v>
      </c>
      <c r="F359" s="144">
        <f t="shared" si="11"/>
        <v>25357</v>
      </c>
    </row>
    <row r="360" spans="2:6" ht="15.75" thickBot="1">
      <c r="B360" s="142" t="s">
        <v>146</v>
      </c>
      <c r="C360" s="144">
        <f t="shared" si="11"/>
        <v>0</v>
      </c>
      <c r="D360" s="144">
        <f t="shared" si="11"/>
        <v>0</v>
      </c>
      <c r="E360" s="144">
        <f t="shared" si="11"/>
        <v>0</v>
      </c>
      <c r="F360" s="144">
        <f t="shared" si="11"/>
        <v>0</v>
      </c>
    </row>
    <row r="361" spans="2:6" ht="24.75" thickBot="1">
      <c r="B361" s="140" t="s">
        <v>24</v>
      </c>
      <c r="C361" s="172">
        <f>C362+C363</f>
        <v>4270</v>
      </c>
      <c r="D361" s="172">
        <f>D362+D363</f>
        <v>4380</v>
      </c>
      <c r="E361" s="172">
        <f>E362+E363</f>
        <v>4380</v>
      </c>
      <c r="F361" s="172">
        <f>F362+F363</f>
        <v>4380</v>
      </c>
    </row>
    <row r="362" spans="2:6" ht="15.75" thickBot="1">
      <c r="B362" s="142" t="s">
        <v>135</v>
      </c>
      <c r="C362" s="141">
        <f>C52+C89+C126</f>
        <v>4270</v>
      </c>
      <c r="D362" s="141">
        <f>D52+D89+D126</f>
        <v>4380</v>
      </c>
      <c r="E362" s="141">
        <f>E52+E89+E126</f>
        <v>4380</v>
      </c>
      <c r="F362" s="141">
        <f>F52+F89+F126</f>
        <v>4380</v>
      </c>
    </row>
    <row r="363" spans="2:6" ht="15.75" thickBot="1">
      <c r="B363" s="142" t="s">
        <v>146</v>
      </c>
      <c r="C363" s="144">
        <f>C53+C90+C124</f>
        <v>0</v>
      </c>
      <c r="D363" s="144">
        <f>D53+D90+D124</f>
        <v>0</v>
      </c>
      <c r="E363" s="144">
        <f>E53+E90+E124</f>
        <v>0</v>
      </c>
      <c r="F363" s="144">
        <f>F53+F90+F124</f>
        <v>0</v>
      </c>
    </row>
    <row r="364" spans="2:6" ht="15.75" thickBot="1">
      <c r="B364" s="140" t="s">
        <v>25</v>
      </c>
      <c r="C364" s="172">
        <f>C365+C366</f>
        <v>22500</v>
      </c>
      <c r="D364" s="172">
        <f>D365+D366</f>
        <v>24000</v>
      </c>
      <c r="E364" s="172">
        <f>E365+E366</f>
        <v>24000</v>
      </c>
      <c r="F364" s="172">
        <f>F365+F366</f>
        <v>22000</v>
      </c>
    </row>
    <row r="365" spans="2:6" ht="15.75" thickBot="1">
      <c r="B365" s="142" t="s">
        <v>135</v>
      </c>
      <c r="C365" s="144">
        <f t="shared" ref="C365:F366" si="12">C55+C92+C129</f>
        <v>20700</v>
      </c>
      <c r="D365" s="144">
        <f t="shared" si="12"/>
        <v>22000</v>
      </c>
      <c r="E365" s="144">
        <f t="shared" si="12"/>
        <v>22000</v>
      </c>
      <c r="F365" s="144">
        <f t="shared" si="12"/>
        <v>20000</v>
      </c>
    </row>
    <row r="366" spans="2:6" ht="15.75" thickBot="1">
      <c r="B366" s="142" t="s">
        <v>146</v>
      </c>
      <c r="C366" s="144">
        <f t="shared" si="12"/>
        <v>1800</v>
      </c>
      <c r="D366" s="144">
        <f t="shared" si="12"/>
        <v>2000</v>
      </c>
      <c r="E366" s="144">
        <f t="shared" si="12"/>
        <v>2000</v>
      </c>
      <c r="F366" s="144">
        <f t="shared" si="12"/>
        <v>2000</v>
      </c>
    </row>
    <row r="367" spans="2:6" ht="15.75" thickBot="1">
      <c r="B367" s="140" t="s">
        <v>26</v>
      </c>
      <c r="C367" s="172">
        <f>C368+C369</f>
        <v>0</v>
      </c>
      <c r="D367" s="172">
        <f>D368+D369</f>
        <v>0</v>
      </c>
      <c r="E367" s="172">
        <f>E368+E369</f>
        <v>0</v>
      </c>
      <c r="F367" s="172">
        <f>F368+F369</f>
        <v>0</v>
      </c>
    </row>
    <row r="368" spans="2:6" ht="15.75" thickBot="1">
      <c r="B368" s="142" t="s">
        <v>135</v>
      </c>
      <c r="C368" s="141">
        <f t="shared" ref="C368:F369" si="13">C58+C95+C132</f>
        <v>0</v>
      </c>
      <c r="D368" s="141">
        <f t="shared" si="13"/>
        <v>0</v>
      </c>
      <c r="E368" s="141">
        <f t="shared" si="13"/>
        <v>0</v>
      </c>
      <c r="F368" s="141">
        <f t="shared" si="13"/>
        <v>0</v>
      </c>
    </row>
    <row r="369" spans="2:6" ht="15.75" thickBot="1">
      <c r="B369" s="142" t="s">
        <v>146</v>
      </c>
      <c r="C369" s="144">
        <f t="shared" si="13"/>
        <v>0</v>
      </c>
      <c r="D369" s="144">
        <f t="shared" si="13"/>
        <v>0</v>
      </c>
      <c r="E369" s="144">
        <f t="shared" si="13"/>
        <v>0</v>
      </c>
      <c r="F369" s="144">
        <f t="shared" si="13"/>
        <v>0</v>
      </c>
    </row>
    <row r="370" spans="2:6" ht="15.75" thickBot="1">
      <c r="B370" s="140" t="s">
        <v>27</v>
      </c>
      <c r="C370" s="172">
        <f>C371+C372</f>
        <v>0</v>
      </c>
      <c r="D370" s="172">
        <f>D371+D372</f>
        <v>0</v>
      </c>
      <c r="E370" s="172">
        <f>E371+E372</f>
        <v>0</v>
      </c>
      <c r="F370" s="172">
        <f>F371+F372</f>
        <v>0</v>
      </c>
    </row>
    <row r="371" spans="2:6" ht="15.75" thickBot="1">
      <c r="B371" s="142" t="s">
        <v>135</v>
      </c>
      <c r="C371" s="141">
        <f t="shared" ref="C371:F372" si="14">C61+C98+C135</f>
        <v>0</v>
      </c>
      <c r="D371" s="141">
        <f t="shared" si="14"/>
        <v>0</v>
      </c>
      <c r="E371" s="141">
        <f t="shared" si="14"/>
        <v>0</v>
      </c>
      <c r="F371" s="141">
        <f t="shared" si="14"/>
        <v>0</v>
      </c>
    </row>
    <row r="372" spans="2:6" ht="15.75" thickBot="1">
      <c r="B372" s="142" t="s">
        <v>146</v>
      </c>
      <c r="C372" s="144">
        <f t="shared" si="14"/>
        <v>0</v>
      </c>
      <c r="D372" s="144">
        <f t="shared" si="14"/>
        <v>0</v>
      </c>
      <c r="E372" s="144">
        <f t="shared" si="14"/>
        <v>0</v>
      </c>
      <c r="F372" s="144">
        <f t="shared" si="14"/>
        <v>0</v>
      </c>
    </row>
    <row r="373" spans="2:6" ht="15.75" thickBot="1">
      <c r="B373" s="140" t="s">
        <v>28</v>
      </c>
      <c r="C373" s="172">
        <f>C374+C375</f>
        <v>0</v>
      </c>
      <c r="D373" s="172">
        <f>D374+D375</f>
        <v>0</v>
      </c>
      <c r="E373" s="172">
        <f>E374+E375</f>
        <v>0</v>
      </c>
      <c r="F373" s="172">
        <f>F374+F375</f>
        <v>0</v>
      </c>
    </row>
    <row r="374" spans="2:6" ht="15.75" thickBot="1">
      <c r="B374" s="142" t="s">
        <v>135</v>
      </c>
      <c r="C374" s="141">
        <f t="shared" ref="C374:F375" si="15">C64+C101+C138</f>
        <v>0</v>
      </c>
      <c r="D374" s="141">
        <f t="shared" si="15"/>
        <v>0</v>
      </c>
      <c r="E374" s="141">
        <f t="shared" si="15"/>
        <v>0</v>
      </c>
      <c r="F374" s="141">
        <f t="shared" si="15"/>
        <v>0</v>
      </c>
    </row>
    <row r="375" spans="2:6" ht="15.75" thickBot="1">
      <c r="B375" s="142" t="s">
        <v>146</v>
      </c>
      <c r="C375" s="144">
        <f t="shared" si="15"/>
        <v>0</v>
      </c>
      <c r="D375" s="144">
        <f t="shared" si="15"/>
        <v>0</v>
      </c>
      <c r="E375" s="144">
        <f t="shared" si="15"/>
        <v>0</v>
      </c>
      <c r="F375" s="144">
        <f t="shared" si="15"/>
        <v>0</v>
      </c>
    </row>
    <row r="376" spans="2:6" ht="24.75" thickBot="1">
      <c r="B376" s="140" t="s">
        <v>29</v>
      </c>
      <c r="C376" s="172">
        <f>C103+C66</f>
        <v>0</v>
      </c>
      <c r="D376" s="172">
        <f>D103+D66</f>
        <v>0</v>
      </c>
      <c r="E376" s="172">
        <f>E103+E66</f>
        <v>0</v>
      </c>
      <c r="F376" s="172">
        <f>F103+F66</f>
        <v>0</v>
      </c>
    </row>
    <row r="377" spans="2:6" ht="15.75" thickBot="1">
      <c r="B377" s="142" t="s">
        <v>135</v>
      </c>
      <c r="C377" s="141">
        <f>C67+C104+C141</f>
        <v>200</v>
      </c>
      <c r="D377" s="141">
        <v>0</v>
      </c>
      <c r="E377" s="141">
        <v>0</v>
      </c>
      <c r="F377" s="141">
        <v>0</v>
      </c>
    </row>
    <row r="378" spans="2:6" ht="15.75" thickBot="1">
      <c r="B378" s="142" t="s">
        <v>146</v>
      </c>
      <c r="C378" s="144">
        <f>C68+C105+C142</f>
        <v>0</v>
      </c>
      <c r="D378" s="144">
        <f>D68+D105+D142</f>
        <v>0</v>
      </c>
      <c r="E378" s="144">
        <f>E68+E105+E142</f>
        <v>0</v>
      </c>
      <c r="F378" s="144">
        <f>F68+F105+F142</f>
        <v>0</v>
      </c>
    </row>
    <row r="379" spans="2:6" ht="15.75" thickBot="1">
      <c r="B379" s="140" t="s">
        <v>51</v>
      </c>
      <c r="C379" s="172">
        <f>C380+C381+C382+C383</f>
        <v>0</v>
      </c>
      <c r="D379" s="172">
        <f>D380+D381+D382+D383</f>
        <v>0</v>
      </c>
      <c r="E379" s="172">
        <f>E380+E381+E382+E383</f>
        <v>0</v>
      </c>
      <c r="F379" s="172">
        <f>F380+F381+F382+F383</f>
        <v>0</v>
      </c>
    </row>
    <row r="380" spans="2:6" ht="15.75" thickBot="1">
      <c r="B380" s="142" t="s">
        <v>135</v>
      </c>
      <c r="C380" s="141">
        <f t="shared" ref="C380:F383" si="16">C164+C189+C214+C240+C269+C294+C319+C345</f>
        <v>0</v>
      </c>
      <c r="D380" s="141">
        <f t="shared" si="16"/>
        <v>0</v>
      </c>
      <c r="E380" s="141">
        <f t="shared" si="16"/>
        <v>0</v>
      </c>
      <c r="F380" s="141">
        <f t="shared" si="16"/>
        <v>0</v>
      </c>
    </row>
    <row r="381" spans="2:6" ht="15.75" thickBot="1">
      <c r="B381" s="142" t="s">
        <v>147</v>
      </c>
      <c r="C381" s="141">
        <f t="shared" si="16"/>
        <v>0</v>
      </c>
      <c r="D381" s="141">
        <f t="shared" si="16"/>
        <v>0</v>
      </c>
      <c r="E381" s="141">
        <f t="shared" si="16"/>
        <v>0</v>
      </c>
      <c r="F381" s="141">
        <f t="shared" si="16"/>
        <v>0</v>
      </c>
    </row>
    <row r="382" spans="2:6" ht="15.75" thickBot="1">
      <c r="B382" s="142" t="s">
        <v>141</v>
      </c>
      <c r="C382" s="141">
        <f t="shared" si="16"/>
        <v>0</v>
      </c>
      <c r="D382" s="141">
        <f t="shared" si="16"/>
        <v>0</v>
      </c>
      <c r="E382" s="141">
        <f t="shared" si="16"/>
        <v>0</v>
      </c>
      <c r="F382" s="141">
        <f t="shared" si="16"/>
        <v>0</v>
      </c>
    </row>
    <row r="383" spans="2:6" ht="15.75" thickBot="1">
      <c r="B383" s="142" t="s">
        <v>142</v>
      </c>
      <c r="C383" s="141">
        <f t="shared" si="16"/>
        <v>0</v>
      </c>
      <c r="D383" s="141">
        <f t="shared" si="16"/>
        <v>0</v>
      </c>
      <c r="E383" s="141">
        <f t="shared" si="16"/>
        <v>0</v>
      </c>
      <c r="F383" s="141">
        <f t="shared" si="16"/>
        <v>0</v>
      </c>
    </row>
    <row r="384" spans="2:6" ht="15.75" thickBot="1">
      <c r="B384" s="140" t="s">
        <v>52</v>
      </c>
      <c r="C384" s="172">
        <f>C385+C386+C387+C388</f>
        <v>14000</v>
      </c>
      <c r="D384" s="172">
        <f>D385+D386+D387+D388</f>
        <v>14000</v>
      </c>
      <c r="E384" s="172">
        <f>E385+E386+E387+E388</f>
        <v>5000</v>
      </c>
      <c r="F384" s="172">
        <f>F385+F386+F387+F388</f>
        <v>5000</v>
      </c>
    </row>
    <row r="385" spans="1:10" ht="15.75" thickBot="1">
      <c r="B385" s="142" t="s">
        <v>135</v>
      </c>
      <c r="C385" s="141">
        <f t="shared" ref="C385:F388" si="17">C169+C194+C219+C245+C274+C299+C324+C350</f>
        <v>14000</v>
      </c>
      <c r="D385" s="141">
        <f t="shared" si="17"/>
        <v>14000</v>
      </c>
      <c r="E385" s="141">
        <v>5000</v>
      </c>
      <c r="F385" s="141">
        <v>5000</v>
      </c>
    </row>
    <row r="386" spans="1:10" ht="15.75" thickBot="1">
      <c r="B386" s="142" t="s">
        <v>147</v>
      </c>
      <c r="C386" s="141">
        <f t="shared" si="17"/>
        <v>0</v>
      </c>
      <c r="D386" s="141">
        <f t="shared" si="17"/>
        <v>0</v>
      </c>
      <c r="E386" s="141">
        <f t="shared" si="17"/>
        <v>0</v>
      </c>
      <c r="F386" s="141">
        <f t="shared" si="17"/>
        <v>0</v>
      </c>
    </row>
    <row r="387" spans="1:10" ht="15.75" thickBot="1">
      <c r="B387" s="142" t="s">
        <v>141</v>
      </c>
      <c r="C387" s="141">
        <f t="shared" si="17"/>
        <v>0</v>
      </c>
      <c r="D387" s="141">
        <f t="shared" si="17"/>
        <v>0</v>
      </c>
      <c r="E387" s="141">
        <f t="shared" si="17"/>
        <v>0</v>
      </c>
      <c r="F387" s="141">
        <f t="shared" si="17"/>
        <v>0</v>
      </c>
    </row>
    <row r="388" spans="1:10" ht="15.75" thickBot="1">
      <c r="B388" s="142" t="s">
        <v>142</v>
      </c>
      <c r="C388" s="141">
        <f t="shared" si="17"/>
        <v>0</v>
      </c>
      <c r="D388" s="141">
        <f t="shared" si="17"/>
        <v>0</v>
      </c>
      <c r="E388" s="141">
        <f t="shared" si="17"/>
        <v>0</v>
      </c>
      <c r="F388" s="141">
        <f t="shared" si="17"/>
        <v>0</v>
      </c>
    </row>
    <row r="389" spans="1:10" ht="15.75" thickBot="1">
      <c r="B389" s="149" t="s">
        <v>31</v>
      </c>
      <c r="C389" s="150">
        <f>IF(C357-C356=0,0,"Error")</f>
        <v>0</v>
      </c>
      <c r="D389" s="150">
        <f>IF(D357-D356=0,0,"Error")</f>
        <v>0</v>
      </c>
      <c r="E389" s="150">
        <f>IF(E357-E356=0,0,"Error")</f>
        <v>0</v>
      </c>
      <c r="F389" s="150">
        <f>IF(F357-F356=0,0,"Error")</f>
        <v>0</v>
      </c>
    </row>
    <row r="390" spans="1:10" ht="15.75" thickBot="1">
      <c r="B390" s="173"/>
      <c r="C390" s="174"/>
      <c r="D390" s="174"/>
      <c r="E390" s="174"/>
      <c r="F390" s="174"/>
    </row>
    <row r="391" spans="1:10" ht="15" customHeight="1">
      <c r="A391" s="682" t="s">
        <v>284</v>
      </c>
      <c r="B391" s="683" t="s">
        <v>3066</v>
      </c>
      <c r="D391" s="1818" t="s">
        <v>3041</v>
      </c>
      <c r="E391" s="682" t="s">
        <v>284</v>
      </c>
      <c r="F391" s="683" t="s">
        <v>3069</v>
      </c>
      <c r="H391" s="1818" t="s">
        <v>3045</v>
      </c>
      <c r="I391" s="682" t="s">
        <v>284</v>
      </c>
      <c r="J391" s="683"/>
    </row>
    <row r="392" spans="1:10">
      <c r="A392" s="685" t="s">
        <v>3042</v>
      </c>
      <c r="B392" s="686"/>
      <c r="D392" s="1819"/>
      <c r="E392" s="685" t="s">
        <v>3042</v>
      </c>
      <c r="F392" s="686"/>
      <c r="H392" s="1819"/>
      <c r="I392" s="685" t="s">
        <v>3042</v>
      </c>
      <c r="J392" s="686"/>
    </row>
    <row r="393" spans="1:10" ht="19.5" customHeight="1" thickBot="1">
      <c r="A393" s="688" t="s">
        <v>283</v>
      </c>
      <c r="B393" s="689" t="s">
        <v>3068</v>
      </c>
      <c r="D393" s="1820"/>
      <c r="E393" s="688" t="s">
        <v>283</v>
      </c>
      <c r="F393" s="689" t="s">
        <v>3068</v>
      </c>
      <c r="H393" s="1820"/>
      <c r="I393" s="688" t="s">
        <v>283</v>
      </c>
      <c r="J393" s="689"/>
    </row>
    <row r="394" spans="1:10" ht="15.75" thickBot="1">
      <c r="A394" s="251"/>
      <c r="B394" s="251"/>
      <c r="C394" s="691"/>
      <c r="D394" s="602"/>
      <c r="E394" s="251"/>
      <c r="F394" s="251"/>
    </row>
    <row r="395" spans="1:10" ht="47.25" customHeight="1" thickBot="1">
      <c r="B395" s="1821" t="s">
        <v>3043</v>
      </c>
      <c r="C395" s="1822"/>
      <c r="D395" s="1822"/>
      <c r="E395" s="1822"/>
      <c r="F395" s="1823"/>
    </row>
  </sheetData>
  <mergeCells count="95">
    <mergeCell ref="B341:F341"/>
    <mergeCell ref="B342:B343"/>
    <mergeCell ref="D391:D393"/>
    <mergeCell ref="H391:H393"/>
    <mergeCell ref="B395:F395"/>
    <mergeCell ref="B333:B334"/>
    <mergeCell ref="B291:B292"/>
    <mergeCell ref="E304:F304"/>
    <mergeCell ref="C305:F305"/>
    <mergeCell ref="C306:F306"/>
    <mergeCell ref="B307:B308"/>
    <mergeCell ref="B315:F315"/>
    <mergeCell ref="B316:B317"/>
    <mergeCell ref="C329:F329"/>
    <mergeCell ref="E330:F330"/>
    <mergeCell ref="C331:F331"/>
    <mergeCell ref="C332:F332"/>
    <mergeCell ref="B290:F290"/>
    <mergeCell ref="H253:L255"/>
    <mergeCell ref="C254:F254"/>
    <mergeCell ref="C255:F255"/>
    <mergeCell ref="C256:F256"/>
    <mergeCell ref="B257:B258"/>
    <mergeCell ref="B265:F265"/>
    <mergeCell ref="E253:F253"/>
    <mergeCell ref="B266:B267"/>
    <mergeCell ref="E279:F279"/>
    <mergeCell ref="C280:F280"/>
    <mergeCell ref="C281:F281"/>
    <mergeCell ref="B282:B283"/>
    <mergeCell ref="B236:F236"/>
    <mergeCell ref="B237:B238"/>
    <mergeCell ref="B250:F250"/>
    <mergeCell ref="B251:F251"/>
    <mergeCell ref="C252:F252"/>
    <mergeCell ref="B228:B229"/>
    <mergeCell ref="B185:F185"/>
    <mergeCell ref="B186:B187"/>
    <mergeCell ref="E199:F199"/>
    <mergeCell ref="C200:F200"/>
    <mergeCell ref="C201:F201"/>
    <mergeCell ref="B202:B203"/>
    <mergeCell ref="B210:F210"/>
    <mergeCell ref="B211:B212"/>
    <mergeCell ref="C224:F224"/>
    <mergeCell ref="C226:F226"/>
    <mergeCell ref="C227:F227"/>
    <mergeCell ref="B177:B178"/>
    <mergeCell ref="E148:F148"/>
    <mergeCell ref="H148:L150"/>
    <mergeCell ref="C149:F149"/>
    <mergeCell ref="C150:F150"/>
    <mergeCell ref="C151:F151"/>
    <mergeCell ref="B152:B153"/>
    <mergeCell ref="B160:F160"/>
    <mergeCell ref="B161:B162"/>
    <mergeCell ref="E174:F174"/>
    <mergeCell ref="C175:F175"/>
    <mergeCell ref="C176:F176"/>
    <mergeCell ref="C147:F147"/>
    <mergeCell ref="B74:B75"/>
    <mergeCell ref="B82:F82"/>
    <mergeCell ref="B83:B84"/>
    <mergeCell ref="C108:F108"/>
    <mergeCell ref="C109:F109"/>
    <mergeCell ref="C110:F110"/>
    <mergeCell ref="B111:B112"/>
    <mergeCell ref="B119:F119"/>
    <mergeCell ref="B120:B121"/>
    <mergeCell ref="B145:F145"/>
    <mergeCell ref="B146:F146"/>
    <mergeCell ref="C73:F73"/>
    <mergeCell ref="B25:F25"/>
    <mergeCell ref="B32:F32"/>
    <mergeCell ref="B33:F33"/>
    <mergeCell ref="C34:F34"/>
    <mergeCell ref="C35:F35"/>
    <mergeCell ref="C36:F36"/>
    <mergeCell ref="B37:B38"/>
    <mergeCell ref="B45:F45"/>
    <mergeCell ref="B46:B47"/>
    <mergeCell ref="C71:F71"/>
    <mergeCell ref="C72:F72"/>
    <mergeCell ref="C24:F24"/>
    <mergeCell ref="A1:G2"/>
    <mergeCell ref="B3:F3"/>
    <mergeCell ref="C5:F5"/>
    <mergeCell ref="C6:F6"/>
    <mergeCell ref="C7:F7"/>
    <mergeCell ref="B8:F8"/>
    <mergeCell ref="B9:F11"/>
    <mergeCell ref="C12:F12"/>
    <mergeCell ref="B13:B14"/>
    <mergeCell ref="C19:F19"/>
    <mergeCell ref="B20:F20"/>
  </mergeCells>
  <pageMargins left="0.7" right="0.7" top="0.75" bottom="0.75" header="0.3" footer="0.3"/>
  <pageSetup paperSize="9" scale="5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7FC95-C975-4068-A99E-091037B48E55}">
  <sheetPr>
    <tabColor rgb="FF92D050"/>
  </sheetPr>
  <dimension ref="B2:N312"/>
  <sheetViews>
    <sheetView topLeftCell="B1" zoomScale="170" zoomScaleNormal="170" workbookViewId="0">
      <selection activeCell="B16" sqref="B16"/>
    </sheetView>
  </sheetViews>
  <sheetFormatPr defaultRowHeight="15"/>
  <cols>
    <col min="1" max="1" width="9.140625" style="117"/>
    <col min="2" max="2" width="12" style="117" customWidth="1"/>
    <col min="3" max="3" width="23.28515625" style="117" customWidth="1"/>
    <col min="4" max="4" width="14.28515625" style="117" customWidth="1"/>
    <col min="5" max="5" width="16" style="117" customWidth="1"/>
    <col min="6" max="6" width="13.28515625" style="117" customWidth="1"/>
    <col min="7" max="7" width="9.42578125" style="117" customWidth="1"/>
    <col min="8" max="8" width="13.42578125" style="117" customWidth="1"/>
    <col min="9" max="9" width="9.140625" style="117"/>
    <col min="10" max="10" width="11" style="117" customWidth="1"/>
    <col min="11" max="11" width="11" style="117" bestFit="1" customWidth="1"/>
    <col min="12" max="16384" width="9.140625" style="117"/>
  </cols>
  <sheetData>
    <row r="2" spans="2:8" ht="18" customHeight="1">
      <c r="B2" s="1759" t="s">
        <v>2077</v>
      </c>
      <c r="C2" s="1759"/>
      <c r="D2" s="1759"/>
      <c r="E2" s="1759"/>
      <c r="F2" s="1759"/>
      <c r="G2" s="1759"/>
      <c r="H2" s="1759"/>
    </row>
    <row r="3" spans="2:8" ht="18" customHeight="1">
      <c r="B3" s="118"/>
      <c r="C3" s="1760" t="s">
        <v>1536</v>
      </c>
      <c r="D3" s="1760"/>
      <c r="E3" s="1760"/>
      <c r="F3" s="1760"/>
      <c r="G3" s="1760"/>
      <c r="H3" s="118"/>
    </row>
    <row r="4" spans="2:8" ht="15.75" thickBot="1"/>
    <row r="5" spans="2:8" ht="24" customHeight="1" thickBot="1">
      <c r="C5" s="119" t="s">
        <v>0</v>
      </c>
      <c r="D5" s="1761" t="s">
        <v>127</v>
      </c>
      <c r="E5" s="1761"/>
      <c r="F5" s="1761"/>
      <c r="G5" s="1761"/>
    </row>
    <row r="6" spans="2:8" ht="15.75" thickBot="1">
      <c r="C6" s="119" t="s">
        <v>1</v>
      </c>
      <c r="D6" s="1762" t="s">
        <v>108</v>
      </c>
      <c r="E6" s="1763"/>
      <c r="F6" s="1763"/>
      <c r="G6" s="1764"/>
    </row>
    <row r="7" spans="2:8" ht="27" customHeight="1" thickBot="1">
      <c r="C7" s="119" t="s">
        <v>3</v>
      </c>
      <c r="D7" s="1765" t="s">
        <v>1471</v>
      </c>
      <c r="E7" s="1766"/>
      <c r="F7" s="1766"/>
      <c r="G7" s="1767"/>
    </row>
    <row r="8" spans="2:8" ht="15.75" thickBot="1">
      <c r="C8" s="1756" t="s">
        <v>4</v>
      </c>
      <c r="D8" s="1757"/>
      <c r="E8" s="1757"/>
      <c r="F8" s="1757"/>
      <c r="G8" s="1758"/>
    </row>
    <row r="9" spans="2:8" ht="15.75" thickBot="1">
      <c r="C9" s="1771" t="s">
        <v>2142</v>
      </c>
      <c r="D9" s="1772"/>
      <c r="E9" s="1772"/>
      <c r="F9" s="1772"/>
      <c r="G9" s="1773"/>
    </row>
    <row r="10" spans="2:8" ht="36.75" customHeight="1" thickBot="1">
      <c r="C10" s="1771"/>
      <c r="D10" s="1772"/>
      <c r="E10" s="1772"/>
      <c r="F10" s="1772"/>
      <c r="G10" s="1773"/>
    </row>
    <row r="11" spans="2:8" ht="15.75" thickBot="1">
      <c r="C11" s="1771"/>
      <c r="D11" s="1772"/>
      <c r="E11" s="1772"/>
      <c r="F11" s="1772"/>
      <c r="G11" s="1773"/>
    </row>
    <row r="12" spans="2:8" ht="54" customHeight="1" thickBot="1">
      <c r="C12" s="120" t="s">
        <v>5</v>
      </c>
      <c r="D12" s="1828" t="s">
        <v>2143</v>
      </c>
      <c r="E12" s="2161"/>
      <c r="F12" s="2161"/>
      <c r="G12" s="2162"/>
    </row>
    <row r="13" spans="2:8" ht="23.25" customHeight="1">
      <c r="C13" s="1777" t="s">
        <v>6</v>
      </c>
      <c r="D13" s="121">
        <v>2022</v>
      </c>
      <c r="E13" s="121">
        <v>2023</v>
      </c>
      <c r="F13" s="121">
        <v>2024</v>
      </c>
      <c r="G13" s="121">
        <v>2025</v>
      </c>
    </row>
    <row r="14" spans="2:8" ht="15.75" thickBot="1">
      <c r="C14" s="1778"/>
      <c r="D14" s="122" t="s">
        <v>7</v>
      </c>
      <c r="E14" s="122" t="s">
        <v>8</v>
      </c>
      <c r="F14" s="122" t="s">
        <v>8</v>
      </c>
      <c r="G14" s="122" t="s">
        <v>8</v>
      </c>
    </row>
    <row r="15" spans="2:8" ht="18.75" customHeight="1" thickBot="1">
      <c r="C15" s="127" t="s">
        <v>2144</v>
      </c>
      <c r="D15" s="303">
        <v>511</v>
      </c>
      <c r="E15" s="303">
        <v>543</v>
      </c>
      <c r="F15" s="303">
        <v>570</v>
      </c>
      <c r="G15" s="303">
        <v>724</v>
      </c>
    </row>
    <row r="16" spans="2:8" ht="34.5" thickBot="1">
      <c r="C16" s="127" t="s">
        <v>126</v>
      </c>
      <c r="D16" s="304" t="s">
        <v>2145</v>
      </c>
      <c r="E16" s="304" t="s">
        <v>2146</v>
      </c>
      <c r="F16" s="304" t="s">
        <v>2146</v>
      </c>
      <c r="G16" s="304" t="s">
        <v>2146</v>
      </c>
    </row>
    <row r="17" spans="3:12" ht="34.5" thickBot="1">
      <c r="C17" s="127" t="s">
        <v>2147</v>
      </c>
      <c r="D17" s="124">
        <v>0.79</v>
      </c>
      <c r="E17" s="124">
        <v>0.8</v>
      </c>
      <c r="F17" s="124">
        <v>0.81</v>
      </c>
      <c r="G17" s="124">
        <v>0.82</v>
      </c>
    </row>
    <row r="18" spans="3:12" ht="32.25" customHeight="1" thickBot="1">
      <c r="C18" s="125" t="s">
        <v>9</v>
      </c>
      <c r="D18" s="1827"/>
      <c r="E18" s="1828"/>
      <c r="F18" s="1828"/>
      <c r="G18" s="1829"/>
    </row>
    <row r="19" spans="3:12" ht="23.25" customHeight="1" thickBot="1">
      <c r="C19" s="1782" t="s">
        <v>10</v>
      </c>
      <c r="D19" s="1783"/>
      <c r="E19" s="1783"/>
      <c r="F19" s="1783"/>
      <c r="G19" s="1784"/>
      <c r="J19" s="126"/>
      <c r="L19" s="126"/>
    </row>
    <row r="20" spans="3:12" ht="27" customHeight="1" thickBot="1">
      <c r="C20" s="127" t="s">
        <v>2148</v>
      </c>
      <c r="D20" s="305">
        <v>13</v>
      </c>
      <c r="E20" s="306">
        <v>15</v>
      </c>
      <c r="F20" s="306">
        <v>17</v>
      </c>
      <c r="G20" s="306">
        <v>19</v>
      </c>
      <c r="I20" s="129"/>
    </row>
    <row r="21" spans="3:12" ht="27" customHeight="1" thickBot="1">
      <c r="C21" s="127" t="s">
        <v>2149</v>
      </c>
      <c r="D21" s="305">
        <v>16</v>
      </c>
      <c r="E21" s="306">
        <v>21</v>
      </c>
      <c r="F21" s="306">
        <v>26</v>
      </c>
      <c r="G21" s="306">
        <v>31</v>
      </c>
      <c r="I21" s="129"/>
    </row>
    <row r="22" spans="3:12" ht="35.25" customHeight="1" thickBot="1">
      <c r="C22" s="127" t="s">
        <v>2150</v>
      </c>
      <c r="D22" s="305" t="s">
        <v>125</v>
      </c>
      <c r="E22" s="305" t="s">
        <v>125</v>
      </c>
      <c r="F22" s="305" t="s">
        <v>125</v>
      </c>
      <c r="G22" s="305" t="s">
        <v>125</v>
      </c>
      <c r="I22" s="129"/>
    </row>
    <row r="23" spans="3:12" ht="27" customHeight="1" thickBot="1">
      <c r="C23" s="127" t="s">
        <v>2151</v>
      </c>
      <c r="D23" s="305">
        <v>370</v>
      </c>
      <c r="E23" s="306">
        <v>380</v>
      </c>
      <c r="F23" s="306">
        <v>390</v>
      </c>
      <c r="G23" s="306">
        <v>400</v>
      </c>
      <c r="I23" s="129"/>
    </row>
    <row r="24" spans="3:12" ht="30.75" customHeight="1" thickBot="1">
      <c r="C24" s="127" t="s">
        <v>2152</v>
      </c>
      <c r="D24" s="305" t="s">
        <v>2153</v>
      </c>
      <c r="E24" s="306" t="s">
        <v>2153</v>
      </c>
      <c r="F24" s="306" t="s">
        <v>2153</v>
      </c>
      <c r="G24" s="306" t="s">
        <v>2153</v>
      </c>
    </row>
    <row r="25" spans="3:12" ht="24" customHeight="1" thickBot="1">
      <c r="C25" s="1785" t="s">
        <v>11</v>
      </c>
      <c r="D25" s="1786"/>
      <c r="E25" s="1786"/>
      <c r="F25" s="1786"/>
      <c r="G25" s="1787"/>
    </row>
    <row r="26" spans="3:12" ht="15.75" thickBot="1">
      <c r="C26" s="1788" t="s">
        <v>12</v>
      </c>
      <c r="D26" s="1789"/>
      <c r="E26" s="1789"/>
      <c r="F26" s="1789"/>
      <c r="G26" s="1790"/>
    </row>
    <row r="27" spans="3:12" ht="18.75" customHeight="1" thickBot="1">
      <c r="C27" s="158" t="s">
        <v>13</v>
      </c>
      <c r="D27" s="1932" t="s">
        <v>2154</v>
      </c>
      <c r="E27" s="1775"/>
      <c r="F27" s="1775"/>
      <c r="G27" s="1776"/>
    </row>
    <row r="28" spans="3:12" ht="31.5" customHeight="1" thickBot="1">
      <c r="C28" s="127" t="s">
        <v>14</v>
      </c>
      <c r="D28" s="1793" t="s">
        <v>2155</v>
      </c>
      <c r="E28" s="1794"/>
      <c r="F28" s="1794"/>
      <c r="G28" s="1795"/>
    </row>
    <row r="29" spans="3:12" ht="15.75" thickBot="1">
      <c r="C29" s="127" t="s">
        <v>15</v>
      </c>
      <c r="D29" s="1797" t="s">
        <v>334</v>
      </c>
      <c r="E29" s="1791"/>
      <c r="F29" s="1791"/>
      <c r="G29" s="1792"/>
    </row>
    <row r="30" spans="3:12" ht="12.75" customHeight="1">
      <c r="C30" s="1777"/>
      <c r="D30" s="133">
        <v>2022</v>
      </c>
      <c r="E30" s="133">
        <v>2023</v>
      </c>
      <c r="F30" s="133">
        <v>2024</v>
      </c>
      <c r="G30" s="133">
        <v>2025</v>
      </c>
    </row>
    <row r="31" spans="3:12" ht="9" customHeight="1" thickBot="1">
      <c r="C31" s="1778"/>
      <c r="D31" s="134" t="s">
        <v>7</v>
      </c>
      <c r="E31" s="134" t="s">
        <v>8</v>
      </c>
      <c r="F31" s="134" t="s">
        <v>8</v>
      </c>
      <c r="G31" s="134" t="s">
        <v>8</v>
      </c>
    </row>
    <row r="32" spans="3:12" ht="15.75" thickBot="1">
      <c r="C32" s="127" t="s">
        <v>16</v>
      </c>
      <c r="D32" s="136">
        <v>1</v>
      </c>
      <c r="E32" s="136">
        <v>1</v>
      </c>
      <c r="F32" s="136">
        <v>1</v>
      </c>
      <c r="G32" s="136">
        <v>1</v>
      </c>
    </row>
    <row r="33" spans="3:13" ht="15.75" thickBot="1">
      <c r="C33" s="127" t="s">
        <v>17</v>
      </c>
      <c r="D33" s="136">
        <v>164118</v>
      </c>
      <c r="E33" s="136">
        <v>185912</v>
      </c>
      <c r="F33" s="136">
        <v>174442</v>
      </c>
      <c r="G33" s="136">
        <v>172793</v>
      </c>
    </row>
    <row r="34" spans="3:13" ht="15.75" thickBot="1">
      <c r="C34" s="127" t="s">
        <v>18</v>
      </c>
      <c r="D34" s="136">
        <f>D33/D32</f>
        <v>164118</v>
      </c>
      <c r="E34" s="136">
        <f t="shared" ref="E34:F34" si="0">E33/E32</f>
        <v>185912</v>
      </c>
      <c r="F34" s="136">
        <f t="shared" si="0"/>
        <v>174442</v>
      </c>
      <c r="G34" s="136">
        <v>185412</v>
      </c>
    </row>
    <row r="35" spans="3:13" ht="15.75" thickBot="1">
      <c r="C35" s="127" t="s">
        <v>19</v>
      </c>
      <c r="D35" s="137" t="s">
        <v>20</v>
      </c>
      <c r="E35" s="138">
        <f>E32/D32-1</f>
        <v>0</v>
      </c>
      <c r="F35" s="138">
        <f t="shared" ref="F35:G37" si="1">F32/E32-1</f>
        <v>0</v>
      </c>
      <c r="G35" s="138">
        <f t="shared" si="1"/>
        <v>0</v>
      </c>
      <c r="I35" s="139"/>
      <c r="J35" s="139"/>
      <c r="K35" s="139"/>
      <c r="L35" s="139"/>
      <c r="M35" s="139"/>
    </row>
    <row r="36" spans="3:13" ht="15.75" thickBot="1">
      <c r="C36" s="127" t="s">
        <v>21</v>
      </c>
      <c r="D36" s="137" t="s">
        <v>20</v>
      </c>
      <c r="E36" s="138">
        <f>E33/D33-1</f>
        <v>0.13279469649886066</v>
      </c>
      <c r="F36" s="138">
        <f t="shared" si="1"/>
        <v>-6.169585610396322E-2</v>
      </c>
      <c r="G36" s="138">
        <f t="shared" si="1"/>
        <v>-9.4529987044404962E-3</v>
      </c>
    </row>
    <row r="37" spans="3:13" ht="15.75" thickBot="1">
      <c r="C37" s="127" t="s">
        <v>22</v>
      </c>
      <c r="D37" s="137" t="s">
        <v>20</v>
      </c>
      <c r="E37" s="138">
        <f>E34/D34-1</f>
        <v>0.13279469649886066</v>
      </c>
      <c r="F37" s="138">
        <f t="shared" si="1"/>
        <v>-6.169585610396322E-2</v>
      </c>
      <c r="G37" s="138">
        <f t="shared" si="1"/>
        <v>6.2886231526811276E-2</v>
      </c>
    </row>
    <row r="38" spans="3:13" ht="15.75" thickBot="1">
      <c r="C38" s="1768" t="s">
        <v>98</v>
      </c>
      <c r="D38" s="1769"/>
      <c r="E38" s="1769"/>
      <c r="F38" s="1769"/>
      <c r="G38" s="1770"/>
    </row>
    <row r="39" spans="3:13" ht="12.75" customHeight="1">
      <c r="C39" s="1777"/>
      <c r="D39" s="133">
        <v>2022</v>
      </c>
      <c r="E39" s="133">
        <v>2024</v>
      </c>
      <c r="F39" s="133">
        <v>2025</v>
      </c>
      <c r="G39" s="133">
        <v>2024</v>
      </c>
    </row>
    <row r="40" spans="3:13" ht="9" customHeight="1" thickBot="1">
      <c r="C40" s="1778"/>
      <c r="D40" s="134" t="s">
        <v>7</v>
      </c>
      <c r="E40" s="134" t="s">
        <v>8</v>
      </c>
      <c r="F40" s="134" t="s">
        <v>8</v>
      </c>
      <c r="G40" s="134" t="s">
        <v>8</v>
      </c>
    </row>
    <row r="41" spans="3:13" ht="15.75" thickBot="1">
      <c r="C41" s="140" t="s">
        <v>23</v>
      </c>
      <c r="D41" s="141">
        <f>D42+D43</f>
        <v>116802</v>
      </c>
      <c r="E41" s="141">
        <f>E42+E43</f>
        <v>138541</v>
      </c>
      <c r="F41" s="141">
        <f t="shared" ref="F41:G41" si="2">F42+F43</f>
        <v>129541</v>
      </c>
      <c r="G41" s="141">
        <f t="shared" si="2"/>
        <v>129541</v>
      </c>
    </row>
    <row r="42" spans="3:13" ht="15.75" thickBot="1">
      <c r="C42" s="142" t="s">
        <v>135</v>
      </c>
      <c r="D42" s="143">
        <v>116802</v>
      </c>
      <c r="E42" s="144">
        <v>138541</v>
      </c>
      <c r="F42" s="144">
        <v>129541</v>
      </c>
      <c r="G42" s="144">
        <v>129541</v>
      </c>
    </row>
    <row r="43" spans="3:13" ht="15.75" thickBot="1">
      <c r="C43" s="142" t="s">
        <v>136</v>
      </c>
      <c r="D43" s="144"/>
      <c r="E43" s="144"/>
      <c r="F43" s="144"/>
      <c r="G43" s="144"/>
    </row>
    <row r="44" spans="3:13" ht="24.75" thickBot="1">
      <c r="C44" s="140" t="s">
        <v>24</v>
      </c>
      <c r="D44" s="141">
        <f>D45+D46</f>
        <v>18349</v>
      </c>
      <c r="E44" s="141">
        <f>E45+E46</f>
        <v>18819</v>
      </c>
      <c r="F44" s="141">
        <f t="shared" ref="F44:G44" si="3">F45+F46</f>
        <v>18819</v>
      </c>
      <c r="G44" s="141">
        <f t="shared" si="3"/>
        <v>18819</v>
      </c>
    </row>
    <row r="45" spans="3:13" ht="15.75" thickBot="1">
      <c r="C45" s="142" t="s">
        <v>135</v>
      </c>
      <c r="D45" s="143">
        <v>18349</v>
      </c>
      <c r="E45" s="141">
        <v>18819</v>
      </c>
      <c r="F45" s="141">
        <v>18819</v>
      </c>
      <c r="G45" s="141">
        <v>18819</v>
      </c>
      <c r="J45" s="139"/>
    </row>
    <row r="46" spans="3:13" ht="15.75" thickBot="1">
      <c r="C46" s="142" t="s">
        <v>136</v>
      </c>
      <c r="D46" s="144"/>
      <c r="E46" s="141"/>
      <c r="F46" s="141"/>
      <c r="G46" s="141"/>
      <c r="J46" s="139"/>
    </row>
    <row r="47" spans="3:13" ht="15.75" thickBot="1">
      <c r="C47" s="140" t="s">
        <v>25</v>
      </c>
      <c r="D47" s="144">
        <f>D48+D49</f>
        <v>28967</v>
      </c>
      <c r="E47" s="141">
        <f>E48+E49</f>
        <v>28552</v>
      </c>
      <c r="F47" s="141">
        <f t="shared" ref="F47:G47" si="4">F48+F49</f>
        <v>26082</v>
      </c>
      <c r="G47" s="141">
        <f t="shared" si="4"/>
        <v>24433</v>
      </c>
    </row>
    <row r="48" spans="3:13" ht="15.75" thickBot="1">
      <c r="C48" s="142" t="s">
        <v>135</v>
      </c>
      <c r="D48" s="143">
        <v>28967</v>
      </c>
      <c r="E48" s="141">
        <v>28552</v>
      </c>
      <c r="F48" s="163">
        <v>26082</v>
      </c>
      <c r="G48" s="163">
        <v>24433</v>
      </c>
    </row>
    <row r="49" spans="3:14" ht="15.75" thickBot="1">
      <c r="C49" s="142" t="s">
        <v>136</v>
      </c>
      <c r="D49" s="144"/>
      <c r="E49" s="141"/>
      <c r="F49" s="141"/>
      <c r="G49" s="141"/>
    </row>
    <row r="50" spans="3:14" ht="15.75" thickBot="1">
      <c r="C50" s="140" t="s">
        <v>26</v>
      </c>
      <c r="D50" s="144"/>
      <c r="E50" s="141"/>
      <c r="F50" s="141"/>
      <c r="G50" s="141"/>
    </row>
    <row r="51" spans="3:14" ht="15.75" thickBot="1">
      <c r="C51" s="142" t="s">
        <v>135</v>
      </c>
      <c r="D51" s="144"/>
      <c r="E51" s="141"/>
      <c r="F51" s="141"/>
      <c r="G51" s="141"/>
    </row>
    <row r="52" spans="3:14" ht="15.75" thickBot="1">
      <c r="C52" s="142" t="s">
        <v>136</v>
      </c>
      <c r="D52" s="144"/>
      <c r="E52" s="141"/>
      <c r="F52" s="141"/>
      <c r="G52" s="141"/>
    </row>
    <row r="53" spans="3:14" ht="15.75" thickBot="1">
      <c r="C53" s="140" t="s">
        <v>27</v>
      </c>
      <c r="D53" s="144"/>
      <c r="E53" s="141"/>
      <c r="F53" s="141"/>
      <c r="G53" s="141"/>
    </row>
    <row r="54" spans="3:14" ht="15.75" thickBot="1">
      <c r="C54" s="142" t="s">
        <v>135</v>
      </c>
      <c r="D54" s="144"/>
      <c r="E54" s="141"/>
      <c r="F54" s="141"/>
      <c r="G54" s="141"/>
    </row>
    <row r="55" spans="3:14" ht="15.75" thickBot="1">
      <c r="C55" s="142" t="s">
        <v>136</v>
      </c>
      <c r="D55" s="144"/>
      <c r="E55" s="141"/>
      <c r="F55" s="141"/>
      <c r="G55" s="141"/>
    </row>
    <row r="56" spans="3:14" ht="15.75" thickBot="1">
      <c r="C56" s="140" t="s">
        <v>28</v>
      </c>
      <c r="D56" s="144">
        <f>D57+D58</f>
        <v>0</v>
      </c>
      <c r="E56" s="141">
        <f t="shared" ref="E56:G56" si="5">E57+E58</f>
        <v>0</v>
      </c>
      <c r="F56" s="141">
        <f t="shared" si="5"/>
        <v>0</v>
      </c>
      <c r="G56" s="141">
        <f t="shared" si="5"/>
        <v>0</v>
      </c>
    </row>
    <row r="57" spans="3:14" ht="15.75" thickBot="1">
      <c r="C57" s="142" t="s">
        <v>135</v>
      </c>
      <c r="D57" s="143"/>
      <c r="E57" s="141">
        <v>0</v>
      </c>
      <c r="F57" s="163">
        <v>0</v>
      </c>
      <c r="G57" s="163">
        <v>0</v>
      </c>
    </row>
    <row r="58" spans="3:14" ht="15.75" thickBot="1">
      <c r="C58" s="142" t="s">
        <v>136</v>
      </c>
      <c r="D58" s="144"/>
      <c r="E58" s="141"/>
      <c r="F58" s="141"/>
      <c r="G58" s="141"/>
    </row>
    <row r="59" spans="3:14" ht="24.75" thickBot="1">
      <c r="C59" s="140" t="s">
        <v>29</v>
      </c>
      <c r="D59" s="144">
        <v>0</v>
      </c>
      <c r="E59" s="141">
        <v>0</v>
      </c>
      <c r="F59" s="141">
        <f>E59*1.03*0.99</f>
        <v>0</v>
      </c>
      <c r="G59" s="141">
        <f>F59*1.03*0.99</f>
        <v>0</v>
      </c>
      <c r="J59" s="146"/>
    </row>
    <row r="60" spans="3:14" ht="15.75" thickBot="1">
      <c r="C60" s="142" t="s">
        <v>135</v>
      </c>
      <c r="D60" s="144">
        <v>300</v>
      </c>
      <c r="E60" s="115"/>
      <c r="F60" s="115"/>
      <c r="G60" s="115"/>
      <c r="L60" s="147"/>
      <c r="M60" s="147"/>
      <c r="N60" s="147"/>
    </row>
    <row r="61" spans="3:14" ht="15.75" thickBot="1">
      <c r="C61" s="142" t="s">
        <v>136</v>
      </c>
      <c r="D61" s="144"/>
      <c r="E61" s="116"/>
      <c r="F61" s="115"/>
      <c r="G61" s="115"/>
    </row>
    <row r="62" spans="3:14" ht="15.75" thickBot="1">
      <c r="C62" s="148" t="s">
        <v>30</v>
      </c>
      <c r="D62" s="144">
        <f>D59+D56+D53+D50+D47+D44+D41</f>
        <v>164118</v>
      </c>
      <c r="E62" s="144">
        <f>E59+E56+E53+E50+E47+E44+E41</f>
        <v>185912</v>
      </c>
      <c r="F62" s="144">
        <f t="shared" ref="F62:G62" si="6">F59+F56+F53+F50+F47+F44+F41</f>
        <v>174442</v>
      </c>
      <c r="G62" s="144">
        <f t="shared" si="6"/>
        <v>172793</v>
      </c>
    </row>
    <row r="63" spans="3:14" ht="15.75" thickBot="1">
      <c r="C63" s="149" t="s">
        <v>31</v>
      </c>
      <c r="D63" s="150">
        <f>IF(D62-D33=0,0,"Error")</f>
        <v>0</v>
      </c>
      <c r="E63" s="150">
        <f>IF(E62-E33=0,0,"Error")</f>
        <v>0</v>
      </c>
      <c r="F63" s="150">
        <f>IF(F62-F33=0,0,"Error")</f>
        <v>0</v>
      </c>
      <c r="G63" s="150">
        <f>IF(G62-G33=0,0,"Error")</f>
        <v>0</v>
      </c>
    </row>
    <row r="64" spans="3:14" ht="23.25" hidden="1" thickBot="1">
      <c r="C64" s="151" t="s">
        <v>151</v>
      </c>
      <c r="D64" s="1796"/>
      <c r="E64" s="1775"/>
      <c r="F64" s="1775"/>
      <c r="G64" s="1776"/>
    </row>
    <row r="65" spans="3:7" ht="26.25" hidden="1" customHeight="1" thickBot="1">
      <c r="C65" s="127" t="s">
        <v>14</v>
      </c>
      <c r="D65" s="1782"/>
      <c r="E65" s="1783"/>
      <c r="F65" s="1783"/>
      <c r="G65" s="1784"/>
    </row>
    <row r="66" spans="3:7" ht="15.75" hidden="1" thickBot="1">
      <c r="C66" s="127" t="s">
        <v>15</v>
      </c>
      <c r="D66" s="1797"/>
      <c r="E66" s="1791"/>
      <c r="F66" s="1791"/>
      <c r="G66" s="1792"/>
    </row>
    <row r="67" spans="3:7" ht="12.75" hidden="1" customHeight="1">
      <c r="C67" s="1777"/>
      <c r="D67" s="133">
        <v>2018</v>
      </c>
      <c r="E67" s="133">
        <v>2019</v>
      </c>
      <c r="F67" s="133">
        <v>2024</v>
      </c>
      <c r="G67" s="133">
        <v>2025</v>
      </c>
    </row>
    <row r="68" spans="3:7" ht="9" hidden="1" customHeight="1" thickBot="1">
      <c r="C68" s="1778"/>
      <c r="D68" s="134" t="s">
        <v>7</v>
      </c>
      <c r="E68" s="134" t="s">
        <v>8</v>
      </c>
      <c r="F68" s="134" t="s">
        <v>8</v>
      </c>
      <c r="G68" s="134" t="s">
        <v>8</v>
      </c>
    </row>
    <row r="69" spans="3:7" ht="15.75" hidden="1" thickBot="1">
      <c r="C69" s="127" t="s">
        <v>16</v>
      </c>
      <c r="D69" s="127"/>
      <c r="E69" s="127"/>
      <c r="F69" s="127"/>
      <c r="G69" s="127"/>
    </row>
    <row r="70" spans="3:7" ht="15.75" hidden="1" thickBot="1">
      <c r="C70" s="127" t="s">
        <v>17</v>
      </c>
      <c r="D70" s="136">
        <f>D99</f>
        <v>0</v>
      </c>
      <c r="E70" s="136">
        <f t="shared" ref="E70:G70" si="7">E99</f>
        <v>0</v>
      </c>
      <c r="F70" s="136">
        <f t="shared" si="7"/>
        <v>0</v>
      </c>
      <c r="G70" s="136">
        <f t="shared" si="7"/>
        <v>0</v>
      </c>
    </row>
    <row r="71" spans="3:7" ht="15.75" hidden="1" thickBot="1">
      <c r="C71" s="127" t="s">
        <v>18</v>
      </c>
      <c r="D71" s="136" t="e">
        <f>D70/D69</f>
        <v>#DIV/0!</v>
      </c>
      <c r="E71" s="136" t="e">
        <f>E70/E69</f>
        <v>#DIV/0!</v>
      </c>
      <c r="F71" s="136" t="e">
        <f>F70/F69</f>
        <v>#DIV/0!</v>
      </c>
      <c r="G71" s="136" t="e">
        <f>G70/G69</f>
        <v>#DIV/0!</v>
      </c>
    </row>
    <row r="72" spans="3:7" ht="15.75" hidden="1" thickBot="1">
      <c r="C72" s="127" t="s">
        <v>19</v>
      </c>
      <c r="D72" s="137"/>
      <c r="E72" s="138" t="e">
        <f>E69/D69-1</f>
        <v>#DIV/0!</v>
      </c>
      <c r="F72" s="138" t="e">
        <f>F69/E69-1</f>
        <v>#DIV/0!</v>
      </c>
      <c r="G72" s="138" t="e">
        <f>G69/F69-1</f>
        <v>#DIV/0!</v>
      </c>
    </row>
    <row r="73" spans="3:7" ht="15.75" hidden="1" thickBot="1">
      <c r="C73" s="127" t="s">
        <v>21</v>
      </c>
      <c r="D73" s="137"/>
      <c r="E73" s="138" t="e">
        <f>E70/D70-1</f>
        <v>#DIV/0!</v>
      </c>
      <c r="F73" s="138" t="e">
        <f t="shared" ref="F73:G74" si="8">F70/E70-1</f>
        <v>#DIV/0!</v>
      </c>
      <c r="G73" s="138" t="e">
        <f t="shared" si="8"/>
        <v>#DIV/0!</v>
      </c>
    </row>
    <row r="74" spans="3:7" ht="15.75" hidden="1" thickBot="1">
      <c r="C74" s="127" t="s">
        <v>22</v>
      </c>
      <c r="D74" s="137"/>
      <c r="E74" s="138" t="e">
        <f>E71/D71-1</f>
        <v>#DIV/0!</v>
      </c>
      <c r="F74" s="138" t="e">
        <f t="shared" si="8"/>
        <v>#DIV/0!</v>
      </c>
      <c r="G74" s="138" t="e">
        <f t="shared" si="8"/>
        <v>#DIV/0!</v>
      </c>
    </row>
    <row r="75" spans="3:7" ht="24.75" hidden="1" customHeight="1" thickBot="1">
      <c r="C75" s="1768" t="s">
        <v>115</v>
      </c>
      <c r="D75" s="1769"/>
      <c r="E75" s="1769"/>
      <c r="F75" s="1769"/>
      <c r="G75" s="1770"/>
    </row>
    <row r="76" spans="3:7" ht="12.75" hidden="1" customHeight="1">
      <c r="C76" s="1777"/>
      <c r="D76" s="133">
        <v>2018</v>
      </c>
      <c r="E76" s="133">
        <v>2019</v>
      </c>
      <c r="F76" s="133">
        <v>2024</v>
      </c>
      <c r="G76" s="133">
        <v>2025</v>
      </c>
    </row>
    <row r="77" spans="3:7" ht="9" hidden="1" customHeight="1" thickBot="1">
      <c r="C77" s="1778"/>
      <c r="D77" s="134" t="s">
        <v>7</v>
      </c>
      <c r="E77" s="134" t="s">
        <v>8</v>
      </c>
      <c r="F77" s="134" t="s">
        <v>8</v>
      </c>
      <c r="G77" s="134" t="s">
        <v>8</v>
      </c>
    </row>
    <row r="78" spans="3:7" ht="24.75" hidden="1" customHeight="1" thickBot="1">
      <c r="C78" s="140" t="s">
        <v>23</v>
      </c>
      <c r="D78" s="141"/>
      <c r="E78" s="141"/>
      <c r="F78" s="141"/>
      <c r="G78" s="141"/>
    </row>
    <row r="79" spans="3:7" ht="38.25" hidden="1" customHeight="1" thickBot="1">
      <c r="C79" s="142" t="s">
        <v>135</v>
      </c>
      <c r="D79" s="144"/>
      <c r="E79" s="154"/>
      <c r="F79" s="154"/>
      <c r="G79" s="154"/>
    </row>
    <row r="80" spans="3:7" ht="24.75" hidden="1" customHeight="1" thickBot="1">
      <c r="C80" s="142" t="s">
        <v>136</v>
      </c>
      <c r="D80" s="144"/>
      <c r="E80" s="154"/>
      <c r="F80" s="154"/>
      <c r="G80" s="154"/>
    </row>
    <row r="81" spans="3:7" ht="24.75" hidden="1" customHeight="1" thickBot="1">
      <c r="C81" s="140" t="s">
        <v>24</v>
      </c>
      <c r="D81" s="141"/>
      <c r="E81" s="141"/>
      <c r="F81" s="141"/>
      <c r="G81" s="141"/>
    </row>
    <row r="82" spans="3:7" ht="15.75" hidden="1" thickBot="1">
      <c r="C82" s="142" t="s">
        <v>135</v>
      </c>
      <c r="D82" s="144"/>
      <c r="E82" s="141"/>
      <c r="F82" s="141"/>
      <c r="G82" s="141"/>
    </row>
    <row r="83" spans="3:7" ht="15.75" hidden="1" thickBot="1">
      <c r="C83" s="142" t="s">
        <v>136</v>
      </c>
      <c r="D83" s="144"/>
      <c r="E83" s="141"/>
      <c r="F83" s="141"/>
      <c r="G83" s="141"/>
    </row>
    <row r="84" spans="3:7" ht="24.75" hidden="1" customHeight="1" thickBot="1">
      <c r="C84" s="140" t="s">
        <v>25</v>
      </c>
      <c r="D84" s="144">
        <v>0</v>
      </c>
      <c r="E84" s="141">
        <v>0</v>
      </c>
      <c r="F84" s="141">
        <v>0</v>
      </c>
      <c r="G84" s="141">
        <v>0</v>
      </c>
    </row>
    <row r="85" spans="3:7" ht="15.75" hidden="1" thickBot="1">
      <c r="C85" s="142" t="s">
        <v>135</v>
      </c>
      <c r="D85" s="144"/>
      <c r="E85" s="141"/>
      <c r="F85" s="141"/>
      <c r="G85" s="141"/>
    </row>
    <row r="86" spans="3:7" ht="15.75" hidden="1" thickBot="1">
      <c r="C86" s="142" t="s">
        <v>136</v>
      </c>
      <c r="D86" s="144"/>
      <c r="E86" s="141"/>
      <c r="F86" s="141"/>
      <c r="G86" s="141"/>
    </row>
    <row r="87" spans="3:7" ht="15.75" hidden="1" thickBot="1">
      <c r="C87" s="140" t="s">
        <v>26</v>
      </c>
      <c r="D87" s="144"/>
      <c r="E87" s="141"/>
      <c r="F87" s="141"/>
      <c r="G87" s="141"/>
    </row>
    <row r="88" spans="3:7" ht="15.75" hidden="1" thickBot="1">
      <c r="C88" s="142" t="s">
        <v>135</v>
      </c>
      <c r="D88" s="144"/>
      <c r="E88" s="141"/>
      <c r="F88" s="141"/>
      <c r="G88" s="141"/>
    </row>
    <row r="89" spans="3:7" ht="15.75" hidden="1" thickBot="1">
      <c r="C89" s="142" t="s">
        <v>136</v>
      </c>
      <c r="D89" s="144"/>
      <c r="E89" s="141"/>
      <c r="F89" s="141"/>
      <c r="G89" s="141"/>
    </row>
    <row r="90" spans="3:7" ht="15.75" hidden="1" thickBot="1">
      <c r="C90" s="140" t="s">
        <v>27</v>
      </c>
      <c r="D90" s="144"/>
      <c r="E90" s="141"/>
      <c r="F90" s="141"/>
      <c r="G90" s="141"/>
    </row>
    <row r="91" spans="3:7" ht="15.75" hidden="1" thickBot="1">
      <c r="C91" s="142" t="s">
        <v>135</v>
      </c>
      <c r="D91" s="144"/>
      <c r="E91" s="141"/>
      <c r="F91" s="141"/>
      <c r="G91" s="141"/>
    </row>
    <row r="92" spans="3:7" ht="15.75" hidden="1" thickBot="1">
      <c r="C92" s="142" t="s">
        <v>136</v>
      </c>
      <c r="D92" s="144"/>
      <c r="E92" s="141"/>
      <c r="F92" s="141"/>
      <c r="G92" s="141"/>
    </row>
    <row r="93" spans="3:7" ht="15.75" hidden="1" thickBot="1">
      <c r="C93" s="140" t="s">
        <v>28</v>
      </c>
      <c r="D93" s="144"/>
      <c r="E93" s="141"/>
      <c r="F93" s="141"/>
      <c r="G93" s="141"/>
    </row>
    <row r="94" spans="3:7" ht="15.75" hidden="1" thickBot="1">
      <c r="C94" s="142" t="s">
        <v>135</v>
      </c>
      <c r="D94" s="144"/>
      <c r="E94" s="141"/>
      <c r="F94" s="141"/>
      <c r="G94" s="141"/>
    </row>
    <row r="95" spans="3:7" ht="15.75" hidden="1" thickBot="1">
      <c r="C95" s="142" t="s">
        <v>136</v>
      </c>
      <c r="D95" s="144"/>
      <c r="E95" s="141"/>
      <c r="F95" s="141"/>
      <c r="G95" s="141"/>
    </row>
    <row r="96" spans="3:7" ht="24.75" hidden="1" thickBot="1">
      <c r="C96" s="140" t="s">
        <v>29</v>
      </c>
      <c r="D96" s="144"/>
      <c r="E96" s="141"/>
      <c r="F96" s="141"/>
      <c r="G96" s="141"/>
    </row>
    <row r="97" spans="3:7" ht="15.75" hidden="1" thickBot="1">
      <c r="C97" s="142" t="s">
        <v>135</v>
      </c>
      <c r="D97" s="144"/>
      <c r="E97" s="141"/>
      <c r="F97" s="141"/>
      <c r="G97" s="141"/>
    </row>
    <row r="98" spans="3:7" ht="15.75" hidden="1" thickBot="1">
      <c r="C98" s="142" t="s">
        <v>136</v>
      </c>
      <c r="D98" s="144"/>
      <c r="E98" s="141"/>
      <c r="F98" s="141"/>
      <c r="G98" s="141"/>
    </row>
    <row r="99" spans="3:7" ht="15.75" hidden="1" thickBot="1">
      <c r="C99" s="155" t="s">
        <v>47</v>
      </c>
      <c r="D99" s="144">
        <f>D96+D93+D90+D87+D84+D81+D78</f>
        <v>0</v>
      </c>
      <c r="E99" s="144">
        <f t="shared" ref="E99:G99" si="9">E96+E93+E90+E87+E84+E81+E78</f>
        <v>0</v>
      </c>
      <c r="F99" s="144">
        <f t="shared" si="9"/>
        <v>0</v>
      </c>
      <c r="G99" s="144">
        <f t="shared" si="9"/>
        <v>0</v>
      </c>
    </row>
    <row r="100" spans="3:7" ht="17.25" hidden="1" customHeight="1" thickBot="1">
      <c r="C100" s="149" t="s">
        <v>31</v>
      </c>
      <c r="D100" s="150">
        <f>IF(D99-D70=0,0,"Error")</f>
        <v>0</v>
      </c>
      <c r="E100" s="150">
        <f>IF(E99-E70=0,0,"Error")</f>
        <v>0</v>
      </c>
      <c r="F100" s="150">
        <f>IF(F99-F70=0,0,"Error")</f>
        <v>0</v>
      </c>
      <c r="G100" s="150">
        <f>IF(G99-G70=0,0,"Error")</f>
        <v>0</v>
      </c>
    </row>
    <row r="101" spans="3:7" ht="23.25" hidden="1" thickBot="1">
      <c r="C101" s="151" t="s">
        <v>152</v>
      </c>
      <c r="D101" s="1796"/>
      <c r="E101" s="1775"/>
      <c r="F101" s="1775"/>
      <c r="G101" s="1776"/>
    </row>
    <row r="102" spans="3:7" ht="26.25" hidden="1" customHeight="1" thickBot="1">
      <c r="C102" s="127" t="s">
        <v>14</v>
      </c>
      <c r="D102" s="1782"/>
      <c r="E102" s="1783"/>
      <c r="F102" s="1783"/>
      <c r="G102" s="1784"/>
    </row>
    <row r="103" spans="3:7" ht="15.75" hidden="1" thickBot="1">
      <c r="C103" s="127" t="s">
        <v>15</v>
      </c>
      <c r="D103" s="1797"/>
      <c r="E103" s="1791"/>
      <c r="F103" s="1791"/>
      <c r="G103" s="1792"/>
    </row>
    <row r="104" spans="3:7" ht="12.75" hidden="1" customHeight="1">
      <c r="C104" s="1777"/>
      <c r="D104" s="133">
        <v>2018</v>
      </c>
      <c r="E104" s="133">
        <v>2019</v>
      </c>
      <c r="F104" s="133">
        <v>2024</v>
      </c>
      <c r="G104" s="133">
        <v>2025</v>
      </c>
    </row>
    <row r="105" spans="3:7" ht="9" hidden="1" customHeight="1" thickBot="1">
      <c r="C105" s="1778"/>
      <c r="D105" s="134" t="s">
        <v>7</v>
      </c>
      <c r="E105" s="134" t="s">
        <v>8</v>
      </c>
      <c r="F105" s="134" t="s">
        <v>8</v>
      </c>
      <c r="G105" s="134" t="s">
        <v>8</v>
      </c>
    </row>
    <row r="106" spans="3:7" ht="15.75" hidden="1" thickBot="1">
      <c r="C106" s="127" t="s">
        <v>16</v>
      </c>
      <c r="D106" s="135"/>
      <c r="E106" s="135"/>
      <c r="F106" s="135"/>
      <c r="G106" s="135"/>
    </row>
    <row r="107" spans="3:7" ht="15.75" hidden="1" thickBot="1">
      <c r="C107" s="127" t="s">
        <v>17</v>
      </c>
      <c r="D107" s="136">
        <f>D136</f>
        <v>0</v>
      </c>
      <c r="E107" s="136">
        <f t="shared" ref="E107:G107" si="10">E136</f>
        <v>0</v>
      </c>
      <c r="F107" s="136">
        <f t="shared" si="10"/>
        <v>0</v>
      </c>
      <c r="G107" s="136">
        <f t="shared" si="10"/>
        <v>0</v>
      </c>
    </row>
    <row r="108" spans="3:7" ht="15.75" hidden="1" thickBot="1">
      <c r="C108" s="127" t="s">
        <v>18</v>
      </c>
      <c r="D108" s="136" t="e">
        <f>D107/D106</f>
        <v>#DIV/0!</v>
      </c>
      <c r="E108" s="136" t="e">
        <f>E107/E106</f>
        <v>#DIV/0!</v>
      </c>
      <c r="F108" s="136" t="e">
        <f>F107/F106</f>
        <v>#DIV/0!</v>
      </c>
      <c r="G108" s="136" t="e">
        <f>G107/G106</f>
        <v>#DIV/0!</v>
      </c>
    </row>
    <row r="109" spans="3:7" ht="15.75" hidden="1" thickBot="1">
      <c r="C109" s="127" t="s">
        <v>19</v>
      </c>
      <c r="D109" s="137"/>
      <c r="E109" s="138" t="e">
        <f>E106/D106-1</f>
        <v>#DIV/0!</v>
      </c>
      <c r="F109" s="138" t="e">
        <f>F106/E106-1</f>
        <v>#DIV/0!</v>
      </c>
      <c r="G109" s="138" t="e">
        <f>G106/F106-1</f>
        <v>#DIV/0!</v>
      </c>
    </row>
    <row r="110" spans="3:7" ht="15.75" hidden="1" thickBot="1">
      <c r="C110" s="127" t="s">
        <v>21</v>
      </c>
      <c r="D110" s="137"/>
      <c r="E110" s="138" t="e">
        <f>E107/D107-1</f>
        <v>#DIV/0!</v>
      </c>
      <c r="F110" s="138" t="e">
        <f t="shared" ref="F110:G111" si="11">F107/E107-1</f>
        <v>#DIV/0!</v>
      </c>
      <c r="G110" s="138" t="e">
        <f t="shared" si="11"/>
        <v>#DIV/0!</v>
      </c>
    </row>
    <row r="111" spans="3:7" ht="15.75" hidden="1" thickBot="1">
      <c r="C111" s="127" t="s">
        <v>22</v>
      </c>
      <c r="D111" s="137"/>
      <c r="E111" s="138" t="e">
        <f>E108/D108-1</f>
        <v>#DIV/0!</v>
      </c>
      <c r="F111" s="138" t="e">
        <f t="shared" si="11"/>
        <v>#DIV/0!</v>
      </c>
      <c r="G111" s="138" t="e">
        <f t="shared" si="11"/>
        <v>#DIV/0!</v>
      </c>
    </row>
    <row r="112" spans="3:7" ht="24.75" hidden="1" customHeight="1" thickBot="1">
      <c r="C112" s="1768" t="s">
        <v>115</v>
      </c>
      <c r="D112" s="1769"/>
      <c r="E112" s="1769"/>
      <c r="F112" s="1769"/>
      <c r="G112" s="1770"/>
    </row>
    <row r="113" spans="3:7" ht="12.75" hidden="1" customHeight="1">
      <c r="C113" s="1777"/>
      <c r="D113" s="133">
        <v>2018</v>
      </c>
      <c r="E113" s="133">
        <v>2019</v>
      </c>
      <c r="F113" s="133">
        <v>2024</v>
      </c>
      <c r="G113" s="133">
        <v>2025</v>
      </c>
    </row>
    <row r="114" spans="3:7" ht="9" hidden="1" customHeight="1" thickBot="1">
      <c r="C114" s="1778"/>
      <c r="D114" s="134" t="s">
        <v>7</v>
      </c>
      <c r="E114" s="134" t="s">
        <v>8</v>
      </c>
      <c r="F114" s="134" t="s">
        <v>8</v>
      </c>
      <c r="G114" s="134" t="s">
        <v>8</v>
      </c>
    </row>
    <row r="115" spans="3:7" ht="24.75" hidden="1" customHeight="1" thickBot="1">
      <c r="C115" s="140" t="s">
        <v>23</v>
      </c>
      <c r="D115" s="141"/>
      <c r="E115" s="141"/>
      <c r="F115" s="141"/>
      <c r="G115" s="141"/>
    </row>
    <row r="116" spans="3:7" ht="15.75" hidden="1" thickBot="1">
      <c r="C116" s="142" t="s">
        <v>135</v>
      </c>
      <c r="D116" s="144"/>
      <c r="E116" s="154"/>
      <c r="F116" s="154"/>
      <c r="G116" s="154"/>
    </row>
    <row r="117" spans="3:7" ht="15.75" hidden="1" thickBot="1">
      <c r="C117" s="142" t="s">
        <v>136</v>
      </c>
      <c r="D117" s="144"/>
      <c r="E117" s="154"/>
      <c r="F117" s="154"/>
      <c r="G117" s="154"/>
    </row>
    <row r="118" spans="3:7" ht="24.75" hidden="1" customHeight="1" thickBot="1">
      <c r="C118" s="140" t="s">
        <v>24</v>
      </c>
      <c r="D118" s="141"/>
      <c r="E118" s="141"/>
      <c r="F118" s="141"/>
      <c r="G118" s="141"/>
    </row>
    <row r="119" spans="3:7" ht="15.75" hidden="1" thickBot="1">
      <c r="C119" s="142" t="s">
        <v>135</v>
      </c>
      <c r="D119" s="144"/>
      <c r="E119" s="141"/>
      <c r="F119" s="141"/>
      <c r="G119" s="141"/>
    </row>
    <row r="120" spans="3:7" ht="15.75" hidden="1" thickBot="1">
      <c r="C120" s="142" t="s">
        <v>136</v>
      </c>
      <c r="D120" s="144"/>
      <c r="E120" s="141"/>
      <c r="F120" s="141"/>
      <c r="G120" s="141"/>
    </row>
    <row r="121" spans="3:7" ht="24.75" hidden="1" customHeight="1" thickBot="1">
      <c r="C121" s="140" t="s">
        <v>25</v>
      </c>
      <c r="D121" s="144">
        <v>0</v>
      </c>
      <c r="E121" s="141">
        <v>0</v>
      </c>
      <c r="F121" s="141">
        <v>0</v>
      </c>
      <c r="G121" s="141">
        <v>0</v>
      </c>
    </row>
    <row r="122" spans="3:7" ht="15.75" hidden="1" thickBot="1">
      <c r="C122" s="142" t="s">
        <v>135</v>
      </c>
      <c r="D122" s="144"/>
      <c r="E122" s="141"/>
      <c r="F122" s="141"/>
      <c r="G122" s="141"/>
    </row>
    <row r="123" spans="3:7" ht="15.75" hidden="1" thickBot="1">
      <c r="C123" s="142" t="s">
        <v>136</v>
      </c>
      <c r="D123" s="144"/>
      <c r="E123" s="141"/>
      <c r="F123" s="141"/>
      <c r="G123" s="141"/>
    </row>
    <row r="124" spans="3:7" ht="15.75" hidden="1" thickBot="1">
      <c r="C124" s="140" t="s">
        <v>26</v>
      </c>
      <c r="D124" s="144"/>
      <c r="E124" s="141"/>
      <c r="F124" s="141"/>
      <c r="G124" s="141"/>
    </row>
    <row r="125" spans="3:7" ht="15.75" hidden="1" thickBot="1">
      <c r="C125" s="142" t="s">
        <v>135</v>
      </c>
      <c r="D125" s="144"/>
      <c r="E125" s="141"/>
      <c r="F125" s="141"/>
      <c r="G125" s="141"/>
    </row>
    <row r="126" spans="3:7" ht="15.75" hidden="1" thickBot="1">
      <c r="C126" s="142" t="s">
        <v>136</v>
      </c>
      <c r="D126" s="144"/>
      <c r="E126" s="141"/>
      <c r="F126" s="141"/>
      <c r="G126" s="141"/>
    </row>
    <row r="127" spans="3:7" ht="15.75" hidden="1" thickBot="1">
      <c r="C127" s="140" t="s">
        <v>27</v>
      </c>
      <c r="D127" s="144"/>
      <c r="E127" s="141"/>
      <c r="F127" s="141"/>
      <c r="G127" s="141"/>
    </row>
    <row r="128" spans="3:7" ht="15.75" hidden="1" thickBot="1">
      <c r="C128" s="142" t="s">
        <v>135</v>
      </c>
      <c r="D128" s="144"/>
      <c r="E128" s="141"/>
      <c r="F128" s="141"/>
      <c r="G128" s="141"/>
    </row>
    <row r="129" spans="3:13" ht="15" hidden="1" customHeight="1" thickBot="1">
      <c r="C129" s="142" t="s">
        <v>136</v>
      </c>
      <c r="D129" s="144"/>
      <c r="E129" s="141"/>
      <c r="F129" s="141"/>
      <c r="G129" s="141"/>
    </row>
    <row r="130" spans="3:13" ht="15.75" hidden="1" thickBot="1">
      <c r="C130" s="140" t="s">
        <v>28</v>
      </c>
      <c r="D130" s="144">
        <v>0</v>
      </c>
      <c r="E130" s="141">
        <v>0</v>
      </c>
      <c r="F130" s="141">
        <v>0</v>
      </c>
      <c r="G130" s="141">
        <v>0</v>
      </c>
    </row>
    <row r="131" spans="3:13" ht="15.75" hidden="1" thickBot="1">
      <c r="C131" s="142" t="s">
        <v>135</v>
      </c>
      <c r="D131" s="144"/>
      <c r="E131" s="141"/>
      <c r="F131" s="141"/>
      <c r="G131" s="141"/>
    </row>
    <row r="132" spans="3:13" ht="15.75" hidden="1" thickBot="1">
      <c r="C132" s="142" t="s">
        <v>136</v>
      </c>
      <c r="D132" s="144"/>
      <c r="E132" s="141"/>
      <c r="F132" s="141"/>
      <c r="G132" s="141"/>
    </row>
    <row r="133" spans="3:13" ht="24.75" hidden="1" thickBot="1">
      <c r="C133" s="140" t="s">
        <v>29</v>
      </c>
      <c r="D133" s="144"/>
      <c r="E133" s="141"/>
      <c r="F133" s="141"/>
      <c r="G133" s="141"/>
    </row>
    <row r="134" spans="3:13" ht="15.75" hidden="1" thickBot="1">
      <c r="C134" s="142" t="s">
        <v>135</v>
      </c>
      <c r="D134" s="144"/>
      <c r="E134" s="141"/>
      <c r="F134" s="141"/>
      <c r="G134" s="141"/>
    </row>
    <row r="135" spans="3:13" ht="15.75" hidden="1" thickBot="1">
      <c r="C135" s="142" t="s">
        <v>136</v>
      </c>
      <c r="D135" s="144"/>
      <c r="E135" s="141"/>
      <c r="F135" s="141"/>
      <c r="G135" s="141"/>
    </row>
    <row r="136" spans="3:13" ht="15.75" hidden="1" thickBot="1">
      <c r="C136" s="155" t="s">
        <v>47</v>
      </c>
      <c r="D136" s="144">
        <f>D133+D130+D127+D124+D121+D118+D115</f>
        <v>0</v>
      </c>
      <c r="E136" s="144">
        <f t="shared" ref="E136:G136" si="12">E133+E130+E127+E124+E121+E118+E115</f>
        <v>0</v>
      </c>
      <c r="F136" s="144">
        <f t="shared" si="12"/>
        <v>0</v>
      </c>
      <c r="G136" s="144">
        <f t="shared" si="12"/>
        <v>0</v>
      </c>
    </row>
    <row r="137" spans="3:13" ht="17.25" hidden="1" customHeight="1" thickBot="1">
      <c r="C137" s="149" t="s">
        <v>31</v>
      </c>
      <c r="D137" s="150">
        <f>IF(D136-D107=0,0,"Error")</f>
        <v>0</v>
      </c>
      <c r="E137" s="150">
        <f>IF(E136-E107=0,0,"Error")</f>
        <v>0</v>
      </c>
      <c r="F137" s="150">
        <f>IF(F136-F107=0,0,"Error")</f>
        <v>0</v>
      </c>
      <c r="G137" s="150">
        <f>IF(G136-G107=0,0,"Error")</f>
        <v>0</v>
      </c>
    </row>
    <row r="138" spans="3:13" ht="15.75" thickBot="1">
      <c r="C138" s="1788" t="s">
        <v>38</v>
      </c>
      <c r="D138" s="1789"/>
      <c r="E138" s="1789"/>
      <c r="F138" s="1789"/>
      <c r="G138" s="1790"/>
    </row>
    <row r="139" spans="3:13" ht="15.75" thickBot="1">
      <c r="C139" s="1788" t="s">
        <v>39</v>
      </c>
      <c r="D139" s="1789"/>
      <c r="E139" s="1789"/>
      <c r="F139" s="1789"/>
      <c r="G139" s="1790"/>
    </row>
    <row r="140" spans="3:13" ht="23.25" thickBot="1">
      <c r="C140" s="158" t="s">
        <v>48</v>
      </c>
      <c r="D140" s="1837"/>
      <c r="E140" s="1838"/>
      <c r="F140" s="1839"/>
      <c r="G140" s="1840"/>
    </row>
    <row r="141" spans="3:13" ht="30.75" customHeight="1" thickBot="1">
      <c r="C141" s="158" t="s">
        <v>65</v>
      </c>
      <c r="D141" s="158"/>
      <c r="E141" s="162" t="s">
        <v>137</v>
      </c>
      <c r="F141" s="1916"/>
      <c r="G141" s="1816"/>
      <c r="I141" s="1798" t="s">
        <v>138</v>
      </c>
      <c r="J141" s="1799"/>
      <c r="K141" s="1799"/>
      <c r="L141" s="1799"/>
      <c r="M141" s="1800"/>
    </row>
    <row r="142" spans="3:13" ht="15.75" thickBot="1">
      <c r="C142" s="160"/>
      <c r="D142" s="1807"/>
      <c r="E142" s="1808"/>
      <c r="F142" s="1809"/>
      <c r="G142" s="1810"/>
      <c r="I142" s="1801"/>
      <c r="J142" s="1802"/>
      <c r="K142" s="1802"/>
      <c r="L142" s="1802"/>
      <c r="M142" s="1803"/>
    </row>
    <row r="143" spans="3:13" ht="17.25" customHeight="1" thickBot="1">
      <c r="C143" s="127" t="s">
        <v>14</v>
      </c>
      <c r="D143" s="1782"/>
      <c r="E143" s="1783"/>
      <c r="F143" s="1783"/>
      <c r="G143" s="1784"/>
      <c r="I143" s="1804"/>
      <c r="J143" s="1805"/>
      <c r="K143" s="1805"/>
      <c r="L143" s="1805"/>
      <c r="M143" s="1806"/>
    </row>
    <row r="144" spans="3:13" ht="15.75" thickBot="1">
      <c r="C144" s="127" t="s">
        <v>15</v>
      </c>
      <c r="D144" s="1797"/>
      <c r="E144" s="1791"/>
      <c r="F144" s="1791"/>
      <c r="G144" s="1792"/>
    </row>
    <row r="145" spans="3:13" ht="12.75" customHeight="1">
      <c r="C145" s="1777"/>
      <c r="D145" s="133">
        <v>2022</v>
      </c>
      <c r="E145" s="133">
        <v>2023</v>
      </c>
      <c r="F145" s="133">
        <v>2024</v>
      </c>
      <c r="G145" s="133">
        <v>2025</v>
      </c>
    </row>
    <row r="146" spans="3:13" ht="9" customHeight="1" thickBot="1">
      <c r="C146" s="1778"/>
      <c r="D146" s="134" t="s">
        <v>7</v>
      </c>
      <c r="E146" s="134" t="s">
        <v>8</v>
      </c>
      <c r="F146" s="134" t="s">
        <v>8</v>
      </c>
      <c r="G146" s="134" t="s">
        <v>8</v>
      </c>
    </row>
    <row r="147" spans="3:13" ht="15.75" thickBot="1">
      <c r="C147" s="127" t="s">
        <v>16</v>
      </c>
      <c r="D147" s="136">
        <v>0</v>
      </c>
      <c r="E147" s="136">
        <v>0</v>
      </c>
      <c r="F147" s="136">
        <v>0</v>
      </c>
      <c r="G147" s="136">
        <v>0</v>
      </c>
    </row>
    <row r="148" spans="3:13" ht="15.75" thickBot="1">
      <c r="C148" s="127" t="s">
        <v>17</v>
      </c>
      <c r="D148" s="136">
        <f>D166</f>
        <v>0</v>
      </c>
      <c r="E148" s="136">
        <f t="shared" ref="E148:G148" si="13">E166</f>
        <v>0</v>
      </c>
      <c r="F148" s="136">
        <f t="shared" si="13"/>
        <v>0</v>
      </c>
      <c r="G148" s="136">
        <f t="shared" si="13"/>
        <v>0</v>
      </c>
    </row>
    <row r="149" spans="3:13" ht="15.75" thickBot="1">
      <c r="C149" s="127" t="s">
        <v>18</v>
      </c>
      <c r="D149" s="136">
        <v>0</v>
      </c>
      <c r="E149" s="136">
        <v>0</v>
      </c>
      <c r="F149" s="136">
        <v>0</v>
      </c>
      <c r="G149" s="136">
        <v>0</v>
      </c>
    </row>
    <row r="150" spans="3:13" ht="15.75" thickBot="1">
      <c r="C150" s="127" t="s">
        <v>19</v>
      </c>
      <c r="D150" s="137" t="s">
        <v>20</v>
      </c>
      <c r="E150" s="138">
        <v>0</v>
      </c>
      <c r="F150" s="138">
        <v>0</v>
      </c>
      <c r="G150" s="138">
        <v>0</v>
      </c>
      <c r="I150" s="139"/>
      <c r="J150" s="139"/>
      <c r="K150" s="139"/>
      <c r="L150" s="139"/>
      <c r="M150" s="139"/>
    </row>
    <row r="151" spans="3:13" ht="15.75" thickBot="1">
      <c r="C151" s="127" t="s">
        <v>21</v>
      </c>
      <c r="D151" s="137" t="s">
        <v>20</v>
      </c>
      <c r="E151" s="138">
        <v>0</v>
      </c>
      <c r="F151" s="138">
        <v>0</v>
      </c>
      <c r="G151" s="138">
        <v>0</v>
      </c>
    </row>
    <row r="152" spans="3:13" ht="15.75" thickBot="1">
      <c r="C152" s="127" t="s">
        <v>22</v>
      </c>
      <c r="D152" s="137" t="s">
        <v>20</v>
      </c>
      <c r="E152" s="138">
        <v>0</v>
      </c>
      <c r="F152" s="138">
        <v>0</v>
      </c>
      <c r="G152" s="138">
        <v>0</v>
      </c>
    </row>
    <row r="153" spans="3:13" ht="15.75" thickBot="1">
      <c r="C153" s="1768" t="s">
        <v>100</v>
      </c>
      <c r="D153" s="1769"/>
      <c r="E153" s="1769"/>
      <c r="F153" s="1769"/>
      <c r="G153" s="1770"/>
    </row>
    <row r="154" spans="3:13" ht="12.75" customHeight="1">
      <c r="C154" s="1777"/>
      <c r="D154" s="133">
        <v>2024</v>
      </c>
      <c r="E154" s="133">
        <v>2025</v>
      </c>
      <c r="F154" s="133">
        <v>2024</v>
      </c>
      <c r="G154" s="133">
        <v>2025</v>
      </c>
    </row>
    <row r="155" spans="3:13" ht="9" customHeight="1" thickBot="1">
      <c r="C155" s="1778"/>
      <c r="D155" s="134" t="s">
        <v>7</v>
      </c>
      <c r="E155" s="134" t="s">
        <v>8</v>
      </c>
      <c r="F155" s="134" t="s">
        <v>8</v>
      </c>
      <c r="G155" s="134" t="s">
        <v>8</v>
      </c>
    </row>
    <row r="156" spans="3:13" ht="15.75" thickBot="1">
      <c r="C156" s="140" t="s">
        <v>41</v>
      </c>
      <c r="D156" s="141">
        <f>D157+D158+D159+D160</f>
        <v>0</v>
      </c>
      <c r="E156" s="141">
        <f t="shared" ref="E156:G156" si="14">E157+E158+E159+E160</f>
        <v>0</v>
      </c>
      <c r="F156" s="141">
        <f t="shared" si="14"/>
        <v>0</v>
      </c>
      <c r="G156" s="141">
        <f t="shared" si="14"/>
        <v>0</v>
      </c>
    </row>
    <row r="157" spans="3:13" ht="15.75" thickBot="1">
      <c r="C157" s="142" t="s">
        <v>135</v>
      </c>
      <c r="D157" s="141"/>
      <c r="E157" s="141"/>
      <c r="F157" s="141"/>
      <c r="G157" s="141"/>
    </row>
    <row r="158" spans="3:13" ht="15.75" thickBot="1">
      <c r="C158" s="142" t="s">
        <v>140</v>
      </c>
      <c r="D158" s="141"/>
      <c r="E158" s="141"/>
      <c r="F158" s="141"/>
      <c r="G158" s="141"/>
    </row>
    <row r="159" spans="3:13" ht="15.75" thickBot="1">
      <c r="C159" s="142" t="s">
        <v>141</v>
      </c>
      <c r="D159" s="141"/>
      <c r="E159" s="141"/>
      <c r="F159" s="141"/>
      <c r="G159" s="141"/>
    </row>
    <row r="160" spans="3:13" ht="15.75" thickBot="1">
      <c r="C160" s="142" t="s">
        <v>142</v>
      </c>
      <c r="D160" s="141"/>
      <c r="E160" s="141"/>
      <c r="F160" s="141"/>
      <c r="G160" s="141"/>
    </row>
    <row r="161" spans="3:13" ht="15.75" thickBot="1">
      <c r="C161" s="140" t="s">
        <v>42</v>
      </c>
      <c r="D161" s="144">
        <f>D162+D163+D164+D165</f>
        <v>0</v>
      </c>
      <c r="E161" s="144">
        <f t="shared" ref="E161:G161" si="15">E162+E163+E164+E165</f>
        <v>0</v>
      </c>
      <c r="F161" s="144">
        <f t="shared" si="15"/>
        <v>0</v>
      </c>
      <c r="G161" s="144">
        <f t="shared" si="15"/>
        <v>0</v>
      </c>
    </row>
    <row r="162" spans="3:13" ht="15.75" thickBot="1">
      <c r="C162" s="142" t="s">
        <v>135</v>
      </c>
      <c r="D162" s="144">
        <v>0</v>
      </c>
      <c r="E162" s="141">
        <v>0</v>
      </c>
      <c r="F162" s="141">
        <v>0</v>
      </c>
      <c r="G162" s="141"/>
    </row>
    <row r="163" spans="3:13" ht="15.75" thickBot="1">
      <c r="C163" s="142" t="s">
        <v>140</v>
      </c>
      <c r="D163" s="144"/>
      <c r="E163" s="141"/>
      <c r="F163" s="141"/>
      <c r="G163" s="141"/>
    </row>
    <row r="164" spans="3:13" ht="15.75" thickBot="1">
      <c r="C164" s="142" t="s">
        <v>141</v>
      </c>
      <c r="D164" s="144"/>
      <c r="E164" s="141"/>
      <c r="F164" s="141"/>
      <c r="G164" s="141"/>
    </row>
    <row r="165" spans="3:13" ht="15.75" thickBot="1">
      <c r="C165" s="142" t="s">
        <v>142</v>
      </c>
      <c r="D165" s="144"/>
      <c r="E165" s="141"/>
      <c r="F165" s="141"/>
      <c r="G165" s="141"/>
    </row>
    <row r="166" spans="3:13" ht="15.75" thickBot="1">
      <c r="C166" s="161" t="s">
        <v>30</v>
      </c>
      <c r="D166" s="144">
        <f>D156+D161</f>
        <v>0</v>
      </c>
      <c r="E166" s="144">
        <f t="shared" ref="E166:G166" si="16">E156+E161</f>
        <v>0</v>
      </c>
      <c r="F166" s="144">
        <f t="shared" si="16"/>
        <v>0</v>
      </c>
      <c r="G166" s="144">
        <f t="shared" si="16"/>
        <v>0</v>
      </c>
    </row>
    <row r="167" spans="3:13" ht="15.75" thickBot="1">
      <c r="C167" s="1788" t="s">
        <v>44</v>
      </c>
      <c r="D167" s="1789"/>
      <c r="E167" s="1789"/>
      <c r="F167" s="1789"/>
      <c r="G167" s="1790"/>
    </row>
    <row r="168" spans="3:13" ht="15.75" thickBot="1">
      <c r="C168" s="1788" t="s">
        <v>45</v>
      </c>
      <c r="D168" s="1789"/>
      <c r="E168" s="1789"/>
      <c r="F168" s="1789"/>
      <c r="G168" s="1790"/>
    </row>
    <row r="169" spans="3:13" ht="23.25" thickBot="1">
      <c r="C169" s="158" t="s">
        <v>48</v>
      </c>
      <c r="D169" s="1901" t="s">
        <v>2156</v>
      </c>
      <c r="E169" s="1902"/>
      <c r="F169" s="1902"/>
      <c r="G169" s="1903"/>
    </row>
    <row r="170" spans="3:13" ht="30.75" customHeight="1" thickBot="1">
      <c r="C170" s="158" t="s">
        <v>65</v>
      </c>
      <c r="D170" s="158"/>
      <c r="E170" s="162" t="s">
        <v>137</v>
      </c>
      <c r="F170" s="1809" t="s">
        <v>1274</v>
      </c>
      <c r="G170" s="1810"/>
      <c r="I170" s="1798" t="s">
        <v>138</v>
      </c>
      <c r="J170" s="1799"/>
      <c r="K170" s="1799"/>
      <c r="L170" s="1799"/>
      <c r="M170" s="1800"/>
    </row>
    <row r="171" spans="3:13" ht="15.75" thickBot="1">
      <c r="C171" s="160"/>
      <c r="D171" s="1807"/>
      <c r="E171" s="1808"/>
      <c r="F171" s="1809"/>
      <c r="G171" s="1810"/>
      <c r="I171" s="1801"/>
      <c r="J171" s="1802"/>
      <c r="K171" s="1802"/>
      <c r="L171" s="1802"/>
      <c r="M171" s="1803"/>
    </row>
    <row r="172" spans="3:13" ht="17.25" customHeight="1" thickBot="1">
      <c r="C172" s="127" t="s">
        <v>14</v>
      </c>
      <c r="D172" s="1782" t="s">
        <v>2156</v>
      </c>
      <c r="E172" s="1783"/>
      <c r="F172" s="1783"/>
      <c r="G172" s="1784"/>
      <c r="I172" s="1804"/>
      <c r="J172" s="1805"/>
      <c r="K172" s="1805"/>
      <c r="L172" s="1805"/>
      <c r="M172" s="1806"/>
    </row>
    <row r="173" spans="3:13" ht="15.75" thickBot="1">
      <c r="C173" s="127" t="s">
        <v>15</v>
      </c>
      <c r="D173" s="1797" t="s">
        <v>335</v>
      </c>
      <c r="E173" s="1791"/>
      <c r="F173" s="1791"/>
      <c r="G173" s="1792"/>
    </row>
    <row r="174" spans="3:13" ht="12.75" customHeight="1">
      <c r="C174" s="1777"/>
      <c r="D174" s="133">
        <v>2022</v>
      </c>
      <c r="E174" s="133">
        <v>2023</v>
      </c>
      <c r="F174" s="133">
        <v>2024</v>
      </c>
      <c r="G174" s="133">
        <v>2025</v>
      </c>
    </row>
    <row r="175" spans="3:13" ht="9" customHeight="1" thickBot="1">
      <c r="C175" s="1778"/>
      <c r="D175" s="134" t="s">
        <v>7</v>
      </c>
      <c r="E175" s="134" t="s">
        <v>8</v>
      </c>
      <c r="F175" s="134" t="s">
        <v>8</v>
      </c>
      <c r="G175" s="134" t="s">
        <v>8</v>
      </c>
    </row>
    <row r="176" spans="3:13" ht="15.75" thickBot="1">
      <c r="C176" s="127" t="s">
        <v>16</v>
      </c>
      <c r="D176" s="136"/>
      <c r="E176" s="136"/>
      <c r="F176" s="136"/>
      <c r="G176" s="136"/>
    </row>
    <row r="177" spans="3:13" ht="15.75" thickBot="1">
      <c r="C177" s="127" t="s">
        <v>17</v>
      </c>
      <c r="D177" s="136">
        <f>D240-D202</f>
        <v>0</v>
      </c>
      <c r="E177" s="136">
        <f t="shared" ref="E177:F177" si="17">E240-E202</f>
        <v>0</v>
      </c>
      <c r="F177" s="136">
        <f t="shared" si="17"/>
        <v>0</v>
      </c>
      <c r="G177" s="136">
        <f>G195</f>
        <v>50000</v>
      </c>
    </row>
    <row r="178" spans="3:13" ht="15.75" thickBot="1">
      <c r="C178" s="127" t="s">
        <v>18</v>
      </c>
      <c r="D178" s="136">
        <v>27000</v>
      </c>
      <c r="E178" s="136">
        <v>14000</v>
      </c>
      <c r="F178" s="136">
        <v>50000</v>
      </c>
      <c r="G178" s="136">
        <v>50000</v>
      </c>
    </row>
    <row r="179" spans="3:13" ht="15.75" thickBot="1">
      <c r="C179" s="127" t="s">
        <v>19</v>
      </c>
      <c r="D179" s="137" t="s">
        <v>20</v>
      </c>
      <c r="E179" s="138" t="e">
        <f>E176/D176-1</f>
        <v>#DIV/0!</v>
      </c>
      <c r="F179" s="138" t="e">
        <f t="shared" ref="F179:G181" si="18">F176/E176-1</f>
        <v>#DIV/0!</v>
      </c>
      <c r="G179" s="138" t="e">
        <f t="shared" si="18"/>
        <v>#DIV/0!</v>
      </c>
      <c r="I179" s="139"/>
      <c r="J179" s="139"/>
      <c r="K179" s="139"/>
      <c r="L179" s="139"/>
      <c r="M179" s="139"/>
    </row>
    <row r="180" spans="3:13" ht="15.75" thickBot="1">
      <c r="C180" s="127" t="s">
        <v>21</v>
      </c>
      <c r="D180" s="137" t="s">
        <v>20</v>
      </c>
      <c r="E180" s="138" t="e">
        <f>E177/D177-1</f>
        <v>#DIV/0!</v>
      </c>
      <c r="F180" s="138" t="e">
        <f t="shared" si="18"/>
        <v>#DIV/0!</v>
      </c>
      <c r="G180" s="138" t="e">
        <f t="shared" si="18"/>
        <v>#DIV/0!</v>
      </c>
    </row>
    <row r="181" spans="3:13" ht="15.75" thickBot="1">
      <c r="C181" s="127" t="s">
        <v>22</v>
      </c>
      <c r="D181" s="137" t="s">
        <v>20</v>
      </c>
      <c r="E181" s="138">
        <f>E178/D178-1</f>
        <v>-0.48148148148148151</v>
      </c>
      <c r="F181" s="138">
        <f t="shared" si="18"/>
        <v>2.5714285714285716</v>
      </c>
      <c r="G181" s="138">
        <f t="shared" si="18"/>
        <v>0</v>
      </c>
    </row>
    <row r="182" spans="3:13" ht="15.75" thickBot="1">
      <c r="C182" s="1768" t="s">
        <v>100</v>
      </c>
      <c r="D182" s="1769"/>
      <c r="E182" s="1769"/>
      <c r="F182" s="1769"/>
      <c r="G182" s="1770"/>
    </row>
    <row r="183" spans="3:13" ht="12.75" customHeight="1">
      <c r="C183" s="1777"/>
      <c r="D183" s="133">
        <v>2024</v>
      </c>
      <c r="E183" s="133">
        <v>2025</v>
      </c>
      <c r="F183" s="133">
        <v>2024</v>
      </c>
      <c r="G183" s="133">
        <v>2025</v>
      </c>
    </row>
    <row r="184" spans="3:13" ht="9" customHeight="1" thickBot="1">
      <c r="C184" s="1778"/>
      <c r="D184" s="134" t="s">
        <v>7</v>
      </c>
      <c r="E184" s="134" t="s">
        <v>8</v>
      </c>
      <c r="F184" s="134" t="s">
        <v>8</v>
      </c>
      <c r="G184" s="134" t="s">
        <v>8</v>
      </c>
    </row>
    <row r="185" spans="3:13" ht="15.75" thickBot="1">
      <c r="C185" s="140" t="s">
        <v>41</v>
      </c>
      <c r="D185" s="141">
        <f>D186+D187+D188+D189</f>
        <v>116</v>
      </c>
      <c r="E185" s="141">
        <f t="shared" ref="E185:G185" si="19">E186+E187+E188+E189</f>
        <v>0</v>
      </c>
      <c r="F185" s="141">
        <f t="shared" si="19"/>
        <v>0</v>
      </c>
      <c r="G185" s="141">
        <f t="shared" si="19"/>
        <v>0</v>
      </c>
    </row>
    <row r="186" spans="3:13" ht="15.75" thickBot="1">
      <c r="C186" s="142" t="s">
        <v>135</v>
      </c>
      <c r="D186" s="141">
        <v>116</v>
      </c>
      <c r="E186" s="141"/>
      <c r="F186" s="141"/>
      <c r="G186" s="141"/>
    </row>
    <row r="187" spans="3:13" ht="15.75" thickBot="1">
      <c r="C187" s="142" t="s">
        <v>140</v>
      </c>
      <c r="D187" s="141"/>
      <c r="E187" s="141"/>
      <c r="F187" s="141"/>
      <c r="G187" s="141"/>
    </row>
    <row r="188" spans="3:13" ht="15.75" thickBot="1">
      <c r="C188" s="142" t="s">
        <v>141</v>
      </c>
      <c r="D188" s="141"/>
      <c r="E188" s="141"/>
      <c r="F188" s="141"/>
      <c r="G188" s="141"/>
    </row>
    <row r="189" spans="3:13" ht="15.75" thickBot="1">
      <c r="C189" s="142" t="s">
        <v>142</v>
      </c>
      <c r="D189" s="141"/>
      <c r="E189" s="141"/>
      <c r="F189" s="141"/>
      <c r="G189" s="141"/>
    </row>
    <row r="190" spans="3:13" ht="15.75" thickBot="1">
      <c r="C190" s="140" t="s">
        <v>42</v>
      </c>
      <c r="D190" s="144">
        <f>D191+D192+D193+D194</f>
        <v>26884</v>
      </c>
      <c r="E190" s="144">
        <f t="shared" ref="E190:G190" si="20">E191+E192+E193+E194</f>
        <v>14000</v>
      </c>
      <c r="F190" s="144">
        <f t="shared" si="20"/>
        <v>50000</v>
      </c>
      <c r="G190" s="144">
        <f t="shared" si="20"/>
        <v>50000</v>
      </c>
    </row>
    <row r="191" spans="3:13" ht="15.75" thickBot="1">
      <c r="C191" s="142" t="s">
        <v>135</v>
      </c>
      <c r="D191" s="144">
        <v>26884</v>
      </c>
      <c r="E191" s="141">
        <v>14000</v>
      </c>
      <c r="F191" s="141">
        <v>50000</v>
      </c>
      <c r="G191" s="141">
        <v>50000</v>
      </c>
    </row>
    <row r="192" spans="3:13" ht="15.75" thickBot="1">
      <c r="C192" s="142" t="s">
        <v>140</v>
      </c>
      <c r="D192" s="144"/>
      <c r="E192" s="141"/>
      <c r="F192" s="141"/>
      <c r="G192" s="141"/>
    </row>
    <row r="193" spans="3:13" ht="15.75" thickBot="1">
      <c r="C193" s="142" t="s">
        <v>141</v>
      </c>
      <c r="D193" s="144"/>
      <c r="E193" s="141"/>
      <c r="F193" s="141"/>
      <c r="G193" s="141"/>
    </row>
    <row r="194" spans="3:13" ht="15.75" thickBot="1">
      <c r="C194" s="142" t="s">
        <v>142</v>
      </c>
      <c r="D194" s="144"/>
      <c r="E194" s="141"/>
      <c r="F194" s="141"/>
      <c r="G194" s="141"/>
    </row>
    <row r="195" spans="3:13" ht="15.75" thickBot="1">
      <c r="C195" s="161" t="s">
        <v>30</v>
      </c>
      <c r="D195" s="144">
        <f>D185+D190</f>
        <v>27000</v>
      </c>
      <c r="E195" s="144">
        <f t="shared" ref="E195:G195" si="21">E185+E190</f>
        <v>14000</v>
      </c>
      <c r="F195" s="144">
        <f t="shared" si="21"/>
        <v>50000</v>
      </c>
      <c r="G195" s="144">
        <f t="shared" si="21"/>
        <v>50000</v>
      </c>
    </row>
    <row r="196" spans="3:13" ht="23.25" thickBot="1">
      <c r="C196" s="158" t="s">
        <v>32</v>
      </c>
      <c r="D196" s="158"/>
      <c r="E196" s="162" t="s">
        <v>137</v>
      </c>
      <c r="F196" s="1809"/>
      <c r="G196" s="1810"/>
    </row>
    <row r="197" spans="3:13" ht="17.25" customHeight="1" thickBot="1">
      <c r="C197" s="127" t="s">
        <v>14</v>
      </c>
      <c r="D197" s="1782"/>
      <c r="E197" s="1783"/>
      <c r="F197" s="1783"/>
      <c r="G197" s="1784"/>
    </row>
    <row r="198" spans="3:13" ht="15.75" thickBot="1">
      <c r="C198" s="127" t="s">
        <v>15</v>
      </c>
      <c r="D198" s="1797"/>
      <c r="E198" s="1791"/>
      <c r="F198" s="1791"/>
      <c r="G198" s="1792"/>
    </row>
    <row r="199" spans="3:13" ht="12.75" customHeight="1">
      <c r="C199" s="1777"/>
      <c r="D199" s="133">
        <v>2022</v>
      </c>
      <c r="E199" s="133">
        <v>2023</v>
      </c>
      <c r="F199" s="133">
        <v>2024</v>
      </c>
      <c r="G199" s="133">
        <v>2025</v>
      </c>
    </row>
    <row r="200" spans="3:13" ht="9" customHeight="1" thickBot="1">
      <c r="C200" s="1778"/>
      <c r="D200" s="134" t="s">
        <v>7</v>
      </c>
      <c r="E200" s="134" t="s">
        <v>8</v>
      </c>
      <c r="F200" s="134" t="s">
        <v>8</v>
      </c>
      <c r="G200" s="134" t="s">
        <v>8</v>
      </c>
    </row>
    <row r="201" spans="3:13" ht="15.75" thickBot="1">
      <c r="C201" s="127" t="s">
        <v>16</v>
      </c>
      <c r="D201" s="127"/>
      <c r="E201" s="127"/>
      <c r="F201" s="127"/>
      <c r="G201" s="127"/>
    </row>
    <row r="202" spans="3:13" ht="15.75" thickBot="1">
      <c r="C202" s="127" t="s">
        <v>17</v>
      </c>
      <c r="D202" s="136"/>
      <c r="E202" s="136"/>
      <c r="F202" s="136"/>
      <c r="G202" s="136"/>
    </row>
    <row r="203" spans="3:13" ht="15.75" thickBot="1">
      <c r="C203" s="127" t="s">
        <v>18</v>
      </c>
      <c r="D203" s="136" t="e">
        <f>D202/D201</f>
        <v>#DIV/0!</v>
      </c>
      <c r="E203" s="136" t="e">
        <f t="shared" ref="E203:G203" si="22">E202/E201</f>
        <v>#DIV/0!</v>
      </c>
      <c r="F203" s="136" t="e">
        <f t="shared" si="22"/>
        <v>#DIV/0!</v>
      </c>
      <c r="G203" s="136" t="e">
        <f t="shared" si="22"/>
        <v>#DIV/0!</v>
      </c>
    </row>
    <row r="204" spans="3:13" ht="15.75" thickBot="1">
      <c r="C204" s="127" t="s">
        <v>19</v>
      </c>
      <c r="D204" s="137" t="s">
        <v>20</v>
      </c>
      <c r="E204" s="138" t="e">
        <f>E201/D201-1</f>
        <v>#DIV/0!</v>
      </c>
      <c r="F204" s="138" t="e">
        <f t="shared" ref="F204:G206" si="23">F201/E201-1</f>
        <v>#DIV/0!</v>
      </c>
      <c r="G204" s="138" t="e">
        <f t="shared" si="23"/>
        <v>#DIV/0!</v>
      </c>
      <c r="I204" s="139"/>
      <c r="J204" s="139"/>
      <c r="K204" s="139"/>
      <c r="L204" s="139"/>
      <c r="M204" s="139"/>
    </row>
    <row r="205" spans="3:13" ht="15.75" thickBot="1">
      <c r="C205" s="127" t="s">
        <v>21</v>
      </c>
      <c r="D205" s="137" t="s">
        <v>20</v>
      </c>
      <c r="E205" s="138" t="e">
        <f>E202/D202-1</f>
        <v>#DIV/0!</v>
      </c>
      <c r="F205" s="138" t="e">
        <f t="shared" si="23"/>
        <v>#DIV/0!</v>
      </c>
      <c r="G205" s="138" t="e">
        <f t="shared" si="23"/>
        <v>#DIV/0!</v>
      </c>
    </row>
    <row r="206" spans="3:13" ht="15.75" thickBot="1">
      <c r="C206" s="127" t="s">
        <v>22</v>
      </c>
      <c r="D206" s="137" t="s">
        <v>20</v>
      </c>
      <c r="E206" s="138" t="e">
        <f>E203/D203-1</f>
        <v>#DIV/0!</v>
      </c>
      <c r="F206" s="138" t="e">
        <f t="shared" si="23"/>
        <v>#DIV/0!</v>
      </c>
      <c r="G206" s="138" t="e">
        <f t="shared" si="23"/>
        <v>#DIV/0!</v>
      </c>
    </row>
    <row r="207" spans="3:13" ht="15.75" thickBot="1">
      <c r="C207" s="1768" t="s">
        <v>116</v>
      </c>
      <c r="D207" s="1769"/>
      <c r="E207" s="1769"/>
      <c r="F207" s="1769"/>
      <c r="G207" s="1770"/>
    </row>
    <row r="208" spans="3:13" ht="12.75" customHeight="1">
      <c r="C208" s="1777"/>
      <c r="D208" s="133">
        <v>2024</v>
      </c>
      <c r="E208" s="133">
        <v>2025</v>
      </c>
      <c r="F208" s="133">
        <v>2024</v>
      </c>
      <c r="G208" s="133">
        <v>2025</v>
      </c>
    </row>
    <row r="209" spans="3:7" ht="9" customHeight="1" thickBot="1">
      <c r="C209" s="1778"/>
      <c r="D209" s="134" t="s">
        <v>7</v>
      </c>
      <c r="E209" s="134" t="s">
        <v>8</v>
      </c>
      <c r="F209" s="134" t="s">
        <v>8</v>
      </c>
      <c r="G209" s="134" t="s">
        <v>8</v>
      </c>
    </row>
    <row r="210" spans="3:7" ht="15.75" thickBot="1">
      <c r="C210" s="140" t="s">
        <v>41</v>
      </c>
      <c r="D210" s="141">
        <f>D211+D212+D213+D214</f>
        <v>0</v>
      </c>
      <c r="E210" s="141">
        <f t="shared" ref="E210:G210" si="24">E211+E212+E213+E214</f>
        <v>0</v>
      </c>
      <c r="F210" s="141">
        <f t="shared" si="24"/>
        <v>0</v>
      </c>
      <c r="G210" s="141">
        <f t="shared" si="24"/>
        <v>0</v>
      </c>
    </row>
    <row r="211" spans="3:7" ht="15.75" thickBot="1">
      <c r="C211" s="142" t="s">
        <v>135</v>
      </c>
      <c r="D211" s="141"/>
      <c r="E211" s="141"/>
      <c r="F211" s="141"/>
      <c r="G211" s="141"/>
    </row>
    <row r="212" spans="3:7" ht="15.75" thickBot="1">
      <c r="C212" s="142" t="s">
        <v>140</v>
      </c>
      <c r="D212" s="141"/>
      <c r="E212" s="141"/>
      <c r="F212" s="141"/>
      <c r="G212" s="141"/>
    </row>
    <row r="213" spans="3:7" ht="15.75" thickBot="1">
      <c r="C213" s="142" t="s">
        <v>141</v>
      </c>
      <c r="D213" s="141"/>
      <c r="E213" s="141"/>
      <c r="F213" s="141"/>
      <c r="G213" s="141"/>
    </row>
    <row r="214" spans="3:7" ht="15.75" thickBot="1">
      <c r="C214" s="142" t="s">
        <v>142</v>
      </c>
      <c r="D214" s="141"/>
      <c r="E214" s="141"/>
      <c r="F214" s="141"/>
      <c r="G214" s="141"/>
    </row>
    <row r="215" spans="3:7" ht="15.75" thickBot="1">
      <c r="C215" s="140" t="s">
        <v>42</v>
      </c>
      <c r="D215" s="144">
        <f>D216+D217+D218+D219</f>
        <v>0</v>
      </c>
      <c r="E215" s="144">
        <f t="shared" ref="E215:G215" si="25">E216+E217+E218+E219</f>
        <v>0</v>
      </c>
      <c r="F215" s="144">
        <f t="shared" si="25"/>
        <v>0</v>
      </c>
      <c r="G215" s="144">
        <f t="shared" si="25"/>
        <v>0</v>
      </c>
    </row>
    <row r="216" spans="3:7" ht="15.75" thickBot="1">
      <c r="C216" s="142" t="s">
        <v>135</v>
      </c>
      <c r="D216" s="144"/>
      <c r="E216" s="141"/>
      <c r="F216" s="141"/>
      <c r="G216" s="141"/>
    </row>
    <row r="217" spans="3:7" ht="15.75" thickBot="1">
      <c r="C217" s="142" t="s">
        <v>140</v>
      </c>
      <c r="D217" s="144"/>
      <c r="E217" s="141"/>
      <c r="F217" s="141"/>
      <c r="G217" s="141"/>
    </row>
    <row r="218" spans="3:7" ht="15.75" thickBot="1">
      <c r="C218" s="142" t="s">
        <v>141</v>
      </c>
      <c r="D218" s="144"/>
      <c r="E218" s="141"/>
      <c r="F218" s="141"/>
      <c r="G218" s="141"/>
    </row>
    <row r="219" spans="3:7" ht="15.75" thickBot="1">
      <c r="C219" s="142" t="s">
        <v>142</v>
      </c>
      <c r="D219" s="144"/>
      <c r="E219" s="141"/>
      <c r="F219" s="141"/>
      <c r="G219" s="141"/>
    </row>
    <row r="220" spans="3:7" ht="15.75" thickBot="1">
      <c r="C220" s="161" t="s">
        <v>143</v>
      </c>
      <c r="D220" s="144">
        <f>D210+D215</f>
        <v>0</v>
      </c>
      <c r="E220" s="144">
        <f t="shared" ref="E220:G220" si="26">E210+E215</f>
        <v>0</v>
      </c>
      <c r="F220" s="144">
        <f t="shared" si="26"/>
        <v>0</v>
      </c>
      <c r="G220" s="144">
        <f t="shared" si="26"/>
        <v>0</v>
      </c>
    </row>
    <row r="221" spans="3:7" ht="23.25" thickBot="1">
      <c r="C221" s="158" t="s">
        <v>63</v>
      </c>
      <c r="D221" s="164"/>
      <c r="E221" s="165" t="s">
        <v>137</v>
      </c>
      <c r="F221" s="166"/>
      <c r="G221" s="167"/>
    </row>
    <row r="222" spans="3:7" ht="17.25" customHeight="1" thickBot="1">
      <c r="C222" s="127" t="s">
        <v>14</v>
      </c>
      <c r="D222" s="1782"/>
      <c r="E222" s="1783"/>
      <c r="F222" s="1783"/>
      <c r="G222" s="1784"/>
    </row>
    <row r="223" spans="3:7" ht="15.75" thickBot="1">
      <c r="C223" s="127" t="s">
        <v>15</v>
      </c>
      <c r="D223" s="1797"/>
      <c r="E223" s="1791"/>
      <c r="F223" s="1791"/>
      <c r="G223" s="1792"/>
    </row>
    <row r="224" spans="3:7" ht="12.75" customHeight="1">
      <c r="C224" s="1777"/>
      <c r="D224" s="133">
        <v>2022</v>
      </c>
      <c r="E224" s="133">
        <v>2023</v>
      </c>
      <c r="F224" s="133">
        <v>2024</v>
      </c>
      <c r="G224" s="133">
        <v>2025</v>
      </c>
    </row>
    <row r="225" spans="3:13" ht="9" customHeight="1" thickBot="1">
      <c r="C225" s="1778"/>
      <c r="D225" s="134" t="s">
        <v>7</v>
      </c>
      <c r="E225" s="134" t="s">
        <v>8</v>
      </c>
      <c r="F225" s="134" t="s">
        <v>8</v>
      </c>
      <c r="G225" s="134" t="s">
        <v>8</v>
      </c>
    </row>
    <row r="226" spans="3:13" ht="15.75" thickBot="1">
      <c r="C226" s="127" t="s">
        <v>16</v>
      </c>
      <c r="D226" s="127"/>
      <c r="E226" s="127"/>
      <c r="F226" s="127"/>
      <c r="G226" s="127"/>
    </row>
    <row r="227" spans="3:13" ht="15.75" thickBot="1">
      <c r="C227" s="127" t="s">
        <v>17</v>
      </c>
      <c r="D227" s="136">
        <f>D245</f>
        <v>0</v>
      </c>
      <c r="E227" s="136">
        <f t="shared" ref="E227:G227" si="27">E245</f>
        <v>0</v>
      </c>
      <c r="F227" s="136">
        <f t="shared" si="27"/>
        <v>0</v>
      </c>
      <c r="G227" s="136">
        <f t="shared" si="27"/>
        <v>0</v>
      </c>
    </row>
    <row r="228" spans="3:13" ht="15.75" thickBot="1">
      <c r="C228" s="127" t="s">
        <v>18</v>
      </c>
      <c r="D228" s="136" t="e">
        <f>D227/D226</f>
        <v>#DIV/0!</v>
      </c>
      <c r="E228" s="136" t="e">
        <f t="shared" ref="E228:G228" si="28">E227/E226</f>
        <v>#DIV/0!</v>
      </c>
      <c r="F228" s="136" t="e">
        <f t="shared" si="28"/>
        <v>#DIV/0!</v>
      </c>
      <c r="G228" s="136" t="e">
        <f t="shared" si="28"/>
        <v>#DIV/0!</v>
      </c>
    </row>
    <row r="229" spans="3:13" ht="15.75" thickBot="1">
      <c r="C229" s="127" t="s">
        <v>19</v>
      </c>
      <c r="D229" s="137" t="s">
        <v>20</v>
      </c>
      <c r="E229" s="138" t="e">
        <f>E226/D226-1</f>
        <v>#DIV/0!</v>
      </c>
      <c r="F229" s="138" t="e">
        <f t="shared" ref="F229:G231" si="29">F226/E226-1</f>
        <v>#DIV/0!</v>
      </c>
      <c r="G229" s="138" t="e">
        <f t="shared" si="29"/>
        <v>#DIV/0!</v>
      </c>
      <c r="I229" s="139"/>
      <c r="J229" s="139"/>
      <c r="K229" s="139"/>
      <c r="L229" s="139"/>
      <c r="M229" s="139"/>
    </row>
    <row r="230" spans="3:13" ht="15.75" thickBot="1">
      <c r="C230" s="127" t="s">
        <v>21</v>
      </c>
      <c r="D230" s="137" t="s">
        <v>20</v>
      </c>
      <c r="E230" s="138" t="e">
        <f>E227/D227-1</f>
        <v>#DIV/0!</v>
      </c>
      <c r="F230" s="138" t="e">
        <f t="shared" si="29"/>
        <v>#DIV/0!</v>
      </c>
      <c r="G230" s="138" t="e">
        <f t="shared" si="29"/>
        <v>#DIV/0!</v>
      </c>
    </row>
    <row r="231" spans="3:13" ht="15.75" thickBot="1">
      <c r="C231" s="127" t="s">
        <v>22</v>
      </c>
      <c r="D231" s="137" t="s">
        <v>20</v>
      </c>
      <c r="E231" s="138" t="e">
        <f>E228/D228-1</f>
        <v>#DIV/0!</v>
      </c>
      <c r="F231" s="138" t="e">
        <f t="shared" si="29"/>
        <v>#DIV/0!</v>
      </c>
      <c r="G231" s="138" t="e">
        <f t="shared" si="29"/>
        <v>#DIV/0!</v>
      </c>
    </row>
    <row r="232" spans="3:13" ht="15.75" thickBot="1">
      <c r="C232" s="1768" t="s">
        <v>180</v>
      </c>
      <c r="D232" s="1769"/>
      <c r="E232" s="1769"/>
      <c r="F232" s="1769"/>
      <c r="G232" s="1770"/>
    </row>
    <row r="233" spans="3:13" ht="12.75" customHeight="1">
      <c r="C233" s="1777"/>
      <c r="D233" s="133">
        <v>2024</v>
      </c>
      <c r="E233" s="133">
        <v>2025</v>
      </c>
      <c r="F233" s="133">
        <v>2024</v>
      </c>
      <c r="G233" s="133">
        <v>2025</v>
      </c>
    </row>
    <row r="234" spans="3:13" ht="9" customHeight="1" thickBot="1">
      <c r="C234" s="1778"/>
      <c r="D234" s="134" t="s">
        <v>7</v>
      </c>
      <c r="E234" s="134" t="s">
        <v>8</v>
      </c>
      <c r="F234" s="134" t="s">
        <v>8</v>
      </c>
      <c r="G234" s="134" t="s">
        <v>8</v>
      </c>
    </row>
    <row r="235" spans="3:13" ht="15.75" thickBot="1">
      <c r="C235" s="140" t="s">
        <v>41</v>
      </c>
      <c r="D235" s="141">
        <f>D236+D237+D238+D239</f>
        <v>0</v>
      </c>
      <c r="E235" s="141">
        <f t="shared" ref="E235:G235" si="30">E236+E237+E238+E239</f>
        <v>0</v>
      </c>
      <c r="F235" s="141">
        <f t="shared" si="30"/>
        <v>0</v>
      </c>
      <c r="G235" s="141">
        <f t="shared" si="30"/>
        <v>0</v>
      </c>
    </row>
    <row r="236" spans="3:13" ht="15.75" thickBot="1">
      <c r="C236" s="142" t="s">
        <v>135</v>
      </c>
      <c r="D236" s="141"/>
      <c r="E236" s="141"/>
      <c r="F236" s="141"/>
      <c r="G236" s="141"/>
    </row>
    <row r="237" spans="3:13" ht="15.75" thickBot="1">
      <c r="C237" s="142" t="s">
        <v>140</v>
      </c>
      <c r="D237" s="141"/>
      <c r="E237" s="141"/>
      <c r="F237" s="141"/>
      <c r="G237" s="141"/>
    </row>
    <row r="238" spans="3:13" ht="15.75" thickBot="1">
      <c r="C238" s="142" t="s">
        <v>141</v>
      </c>
      <c r="D238" s="141"/>
      <c r="E238" s="141"/>
      <c r="F238" s="141"/>
      <c r="G238" s="141"/>
    </row>
    <row r="239" spans="3:13" ht="15.75" thickBot="1">
      <c r="C239" s="142" t="s">
        <v>142</v>
      </c>
      <c r="D239" s="141"/>
      <c r="E239" s="141"/>
      <c r="F239" s="141"/>
      <c r="G239" s="141"/>
    </row>
    <row r="240" spans="3:13" ht="15.75" thickBot="1">
      <c r="C240" s="140" t="s">
        <v>42</v>
      </c>
      <c r="D240" s="144">
        <f>D241+D242+D243+D244</f>
        <v>0</v>
      </c>
      <c r="E240" s="144">
        <f t="shared" ref="E240:G240" si="31">E241+E242+E243+E244</f>
        <v>0</v>
      </c>
      <c r="F240" s="144">
        <f t="shared" si="31"/>
        <v>0</v>
      </c>
      <c r="G240" s="144">
        <f t="shared" si="31"/>
        <v>0</v>
      </c>
    </row>
    <row r="241" spans="3:13" ht="15.75" thickBot="1">
      <c r="C241" s="142" t="s">
        <v>135</v>
      </c>
      <c r="D241" s="144"/>
      <c r="E241" s="141"/>
      <c r="F241" s="141"/>
      <c r="G241" s="141"/>
    </row>
    <row r="242" spans="3:13" ht="15.75" thickBot="1">
      <c r="C242" s="142" t="s">
        <v>140</v>
      </c>
      <c r="D242" s="144"/>
      <c r="E242" s="141"/>
      <c r="F242" s="141"/>
      <c r="G242" s="141"/>
    </row>
    <row r="243" spans="3:13" ht="15.75" thickBot="1">
      <c r="C243" s="142" t="s">
        <v>141</v>
      </c>
      <c r="D243" s="144"/>
      <c r="E243" s="141"/>
      <c r="F243" s="141"/>
      <c r="G243" s="141"/>
    </row>
    <row r="244" spans="3:13" ht="15.75" thickBot="1">
      <c r="C244" s="142" t="s">
        <v>142</v>
      </c>
      <c r="D244" s="144"/>
      <c r="E244" s="141"/>
      <c r="F244" s="141"/>
      <c r="G244" s="141"/>
    </row>
    <row r="245" spans="3:13" ht="15.75" thickBot="1">
      <c r="C245" s="148" t="s">
        <v>145</v>
      </c>
      <c r="D245" s="144">
        <f>D235+D240</f>
        <v>0</v>
      </c>
      <c r="E245" s="144">
        <f t="shared" ref="E245:G245" si="32">E235+E240</f>
        <v>0</v>
      </c>
      <c r="F245" s="144">
        <f t="shared" si="32"/>
        <v>0</v>
      </c>
      <c r="G245" s="144">
        <f t="shared" si="32"/>
        <v>0</v>
      </c>
    </row>
    <row r="246" spans="3:13" ht="25.5" customHeight="1" thickBot="1">
      <c r="C246" s="168" t="s">
        <v>43</v>
      </c>
      <c r="D246" s="1807"/>
      <c r="E246" s="1809"/>
      <c r="F246" s="1809"/>
      <c r="G246" s="1810"/>
    </row>
    <row r="247" spans="3:13" ht="23.25" thickBot="1">
      <c r="C247" s="158" t="s">
        <v>63</v>
      </c>
      <c r="D247" s="164"/>
      <c r="E247" s="165" t="s">
        <v>137</v>
      </c>
      <c r="F247" s="166"/>
      <c r="G247" s="167"/>
    </row>
    <row r="248" spans="3:13" ht="17.25" customHeight="1" thickBot="1">
      <c r="C248" s="127" t="s">
        <v>14</v>
      </c>
      <c r="D248" s="1782"/>
      <c r="E248" s="1783"/>
      <c r="F248" s="1783"/>
      <c r="G248" s="1784"/>
    </row>
    <row r="249" spans="3:13" ht="15.75" thickBot="1">
      <c r="C249" s="127" t="s">
        <v>15</v>
      </c>
      <c r="D249" s="1797"/>
      <c r="E249" s="1791"/>
      <c r="F249" s="1791"/>
      <c r="G249" s="1792"/>
    </row>
    <row r="250" spans="3:13" ht="12.75" customHeight="1">
      <c r="C250" s="1777"/>
      <c r="D250" s="133">
        <v>2022</v>
      </c>
      <c r="E250" s="133">
        <v>2023</v>
      </c>
      <c r="F250" s="133">
        <v>2024</v>
      </c>
      <c r="G250" s="133">
        <v>2025</v>
      </c>
    </row>
    <row r="251" spans="3:13" ht="9" customHeight="1" thickBot="1">
      <c r="C251" s="1778"/>
      <c r="D251" s="134" t="s">
        <v>7</v>
      </c>
      <c r="E251" s="134" t="s">
        <v>8</v>
      </c>
      <c r="F251" s="134" t="s">
        <v>8</v>
      </c>
      <c r="G251" s="134" t="s">
        <v>8</v>
      </c>
    </row>
    <row r="252" spans="3:13" ht="15.75" thickBot="1">
      <c r="C252" s="127" t="s">
        <v>16</v>
      </c>
      <c r="D252" s="127"/>
      <c r="E252" s="127"/>
      <c r="F252" s="127"/>
      <c r="G252" s="127"/>
    </row>
    <row r="253" spans="3:13" ht="15.75" thickBot="1">
      <c r="C253" s="127" t="s">
        <v>17</v>
      </c>
      <c r="D253" s="136">
        <f>D271</f>
        <v>0</v>
      </c>
      <c r="E253" s="136">
        <f t="shared" ref="E253:G253" si="33">E271</f>
        <v>0</v>
      </c>
      <c r="F253" s="136">
        <f t="shared" si="33"/>
        <v>0</v>
      </c>
      <c r="G253" s="136">
        <f t="shared" si="33"/>
        <v>0</v>
      </c>
    </row>
    <row r="254" spans="3:13" ht="15.75" thickBot="1">
      <c r="C254" s="127" t="s">
        <v>18</v>
      </c>
      <c r="D254" s="136" t="e">
        <f>D253/D252</f>
        <v>#DIV/0!</v>
      </c>
      <c r="E254" s="136" t="e">
        <f t="shared" ref="E254:G254" si="34">E253/E252</f>
        <v>#DIV/0!</v>
      </c>
      <c r="F254" s="136" t="e">
        <f t="shared" si="34"/>
        <v>#DIV/0!</v>
      </c>
      <c r="G254" s="136" t="e">
        <f t="shared" si="34"/>
        <v>#DIV/0!</v>
      </c>
    </row>
    <row r="255" spans="3:13" ht="15.75" thickBot="1">
      <c r="C255" s="127" t="s">
        <v>19</v>
      </c>
      <c r="D255" s="137" t="s">
        <v>20</v>
      </c>
      <c r="E255" s="138" t="e">
        <f>E252/D252-1</f>
        <v>#DIV/0!</v>
      </c>
      <c r="F255" s="138" t="e">
        <f t="shared" ref="F255:G257" si="35">F252/E252-1</f>
        <v>#DIV/0!</v>
      </c>
      <c r="G255" s="138" t="e">
        <f t="shared" si="35"/>
        <v>#DIV/0!</v>
      </c>
      <c r="I255" s="139"/>
      <c r="J255" s="139"/>
      <c r="K255" s="139"/>
      <c r="L255" s="139"/>
      <c r="M255" s="139"/>
    </row>
    <row r="256" spans="3:13" ht="15.75" thickBot="1">
      <c r="C256" s="127" t="s">
        <v>21</v>
      </c>
      <c r="D256" s="137" t="s">
        <v>20</v>
      </c>
      <c r="E256" s="138" t="e">
        <f>E253/D253-1</f>
        <v>#DIV/0!</v>
      </c>
      <c r="F256" s="138" t="e">
        <f t="shared" si="35"/>
        <v>#DIV/0!</v>
      </c>
      <c r="G256" s="138" t="e">
        <f t="shared" si="35"/>
        <v>#DIV/0!</v>
      </c>
    </row>
    <row r="257" spans="3:7" ht="15.75" thickBot="1">
      <c r="C257" s="127" t="s">
        <v>22</v>
      </c>
      <c r="D257" s="137" t="s">
        <v>20</v>
      </c>
      <c r="E257" s="138" t="e">
        <f>E254/D254-1</f>
        <v>#DIV/0!</v>
      </c>
      <c r="F257" s="138" t="e">
        <f t="shared" si="35"/>
        <v>#DIV/0!</v>
      </c>
      <c r="G257" s="138" t="e">
        <f t="shared" si="35"/>
        <v>#DIV/0!</v>
      </c>
    </row>
    <row r="258" spans="3:7" ht="15.75" thickBot="1">
      <c r="C258" s="1768" t="s">
        <v>99</v>
      </c>
      <c r="D258" s="1769"/>
      <c r="E258" s="1769"/>
      <c r="F258" s="1769"/>
      <c r="G258" s="1770"/>
    </row>
    <row r="259" spans="3:7" ht="12.75" customHeight="1">
      <c r="C259" s="1777"/>
      <c r="D259" s="133">
        <v>2022</v>
      </c>
      <c r="E259" s="133">
        <v>2023</v>
      </c>
      <c r="F259" s="133">
        <v>2024</v>
      </c>
      <c r="G259" s="133">
        <v>2025</v>
      </c>
    </row>
    <row r="260" spans="3:7" ht="9" customHeight="1" thickBot="1">
      <c r="C260" s="1778"/>
      <c r="D260" s="134" t="s">
        <v>7</v>
      </c>
      <c r="E260" s="134" t="s">
        <v>8</v>
      </c>
      <c r="F260" s="134" t="s">
        <v>8</v>
      </c>
      <c r="G260" s="134" t="s">
        <v>8</v>
      </c>
    </row>
    <row r="261" spans="3:7" ht="15.75" thickBot="1">
      <c r="C261" s="140" t="s">
        <v>41</v>
      </c>
      <c r="D261" s="141">
        <f>D262+D263+D264+D265</f>
        <v>0</v>
      </c>
      <c r="E261" s="141">
        <f t="shared" ref="E261:G261" si="36">E262+E263+E264+E265</f>
        <v>0</v>
      </c>
      <c r="F261" s="141">
        <f t="shared" si="36"/>
        <v>0</v>
      </c>
      <c r="G261" s="141">
        <f t="shared" si="36"/>
        <v>0</v>
      </c>
    </row>
    <row r="262" spans="3:7" ht="15.75" thickBot="1">
      <c r="C262" s="142" t="s">
        <v>135</v>
      </c>
      <c r="D262" s="141"/>
      <c r="E262" s="141"/>
      <c r="F262" s="141"/>
      <c r="G262" s="141"/>
    </row>
    <row r="263" spans="3:7" ht="15.75" thickBot="1">
      <c r="C263" s="142" t="s">
        <v>140</v>
      </c>
      <c r="D263" s="141"/>
      <c r="E263" s="141"/>
      <c r="F263" s="141"/>
      <c r="G263" s="141"/>
    </row>
    <row r="264" spans="3:7" ht="15.75" thickBot="1">
      <c r="C264" s="142" t="s">
        <v>141</v>
      </c>
      <c r="D264" s="141"/>
      <c r="E264" s="141"/>
      <c r="F264" s="141"/>
      <c r="G264" s="141"/>
    </row>
    <row r="265" spans="3:7" ht="15.75" thickBot="1">
      <c r="C265" s="142" t="s">
        <v>142</v>
      </c>
      <c r="D265" s="141"/>
      <c r="E265" s="141"/>
      <c r="F265" s="141"/>
      <c r="G265" s="141"/>
    </row>
    <row r="266" spans="3:7" ht="15.75" thickBot="1">
      <c r="C266" s="140" t="s">
        <v>42</v>
      </c>
      <c r="D266" s="144">
        <f>D267+D268+D269+D270</f>
        <v>0</v>
      </c>
      <c r="E266" s="144">
        <f t="shared" ref="E266:G266" si="37">E267+E268+E269+E270</f>
        <v>0</v>
      </c>
      <c r="F266" s="144">
        <f t="shared" si="37"/>
        <v>0</v>
      </c>
      <c r="G266" s="144">
        <f t="shared" si="37"/>
        <v>0</v>
      </c>
    </row>
    <row r="267" spans="3:7" ht="15.75" thickBot="1">
      <c r="C267" s="142" t="s">
        <v>135</v>
      </c>
      <c r="D267" s="144"/>
      <c r="E267" s="144"/>
      <c r="F267" s="144"/>
      <c r="G267" s="144"/>
    </row>
    <row r="268" spans="3:7" ht="15.75" thickBot="1">
      <c r="C268" s="142" t="s">
        <v>140</v>
      </c>
      <c r="D268" s="144"/>
      <c r="E268" s="144"/>
      <c r="F268" s="144"/>
      <c r="G268" s="144"/>
    </row>
    <row r="269" spans="3:7" ht="15.75" thickBot="1">
      <c r="C269" s="142" t="s">
        <v>141</v>
      </c>
      <c r="D269" s="144"/>
      <c r="E269" s="144"/>
      <c r="F269" s="144"/>
      <c r="G269" s="144"/>
    </row>
    <row r="270" spans="3:7" ht="15.75" thickBot="1">
      <c r="C270" s="142" t="s">
        <v>142</v>
      </c>
      <c r="D270" s="144"/>
      <c r="E270" s="144"/>
      <c r="F270" s="144"/>
      <c r="G270" s="144"/>
    </row>
    <row r="271" spans="3:7" ht="15.75" thickBot="1">
      <c r="C271" s="148" t="s">
        <v>47</v>
      </c>
      <c r="D271" s="144">
        <f>D261+D266</f>
        <v>0</v>
      </c>
      <c r="E271" s="144">
        <f t="shared" ref="E271:G271" si="38">E261+E266</f>
        <v>0</v>
      </c>
      <c r="F271" s="144">
        <f t="shared" si="38"/>
        <v>0</v>
      </c>
      <c r="G271" s="144">
        <f t="shared" si="38"/>
        <v>0</v>
      </c>
    </row>
    <row r="272" spans="3:7" ht="15.75" thickBot="1">
      <c r="C272" s="169"/>
      <c r="D272" s="170"/>
      <c r="E272" s="170"/>
      <c r="F272" s="170"/>
      <c r="G272" s="170"/>
    </row>
    <row r="273" spans="3:7" ht="38.25" customHeight="1" thickBot="1">
      <c r="C273" s="125" t="s">
        <v>49</v>
      </c>
      <c r="D273" s="171">
        <f>D274</f>
        <v>191302</v>
      </c>
      <c r="E273" s="171">
        <f t="shared" ref="E273:G273" si="39">E274</f>
        <v>199912</v>
      </c>
      <c r="F273" s="171">
        <f t="shared" si="39"/>
        <v>224442</v>
      </c>
      <c r="G273" s="171">
        <f t="shared" si="39"/>
        <v>222793</v>
      </c>
    </row>
    <row r="274" spans="3:7" ht="36.75" thickBot="1">
      <c r="C274" s="125" t="s">
        <v>50</v>
      </c>
      <c r="D274" s="171">
        <f>D275+D278+D281+D293+D301</f>
        <v>191302</v>
      </c>
      <c r="E274" s="171">
        <f t="shared" ref="E274:G274" si="40">E275+E278+E281+E293+E301</f>
        <v>199912</v>
      </c>
      <c r="F274" s="171">
        <f t="shared" si="40"/>
        <v>224442</v>
      </c>
      <c r="G274" s="171">
        <f t="shared" si="40"/>
        <v>222793</v>
      </c>
    </row>
    <row r="275" spans="3:7" ht="15.75" thickBot="1">
      <c r="C275" s="140" t="s">
        <v>23</v>
      </c>
      <c r="D275" s="172">
        <f>D276+D277</f>
        <v>116802</v>
      </c>
      <c r="E275" s="172">
        <f t="shared" ref="E275:G275" si="41">E276+E277</f>
        <v>138541</v>
      </c>
      <c r="F275" s="172">
        <f t="shared" si="41"/>
        <v>129541</v>
      </c>
      <c r="G275" s="172">
        <f t="shared" si="41"/>
        <v>129541</v>
      </c>
    </row>
    <row r="276" spans="3:7" ht="15.75" thickBot="1">
      <c r="C276" s="142" t="s">
        <v>135</v>
      </c>
      <c r="D276" s="144">
        <f>D42+D79+D116</f>
        <v>116802</v>
      </c>
      <c r="E276" s="144">
        <f t="shared" ref="D276:G277" si="42">E42+E79+E116</f>
        <v>138541</v>
      </c>
      <c r="F276" s="144">
        <f t="shared" si="42"/>
        <v>129541</v>
      </c>
      <c r="G276" s="144">
        <f t="shared" si="42"/>
        <v>129541</v>
      </c>
    </row>
    <row r="277" spans="3:7" ht="15.75" thickBot="1">
      <c r="C277" s="142" t="s">
        <v>146</v>
      </c>
      <c r="D277" s="144">
        <f t="shared" si="42"/>
        <v>0</v>
      </c>
      <c r="E277" s="144">
        <f t="shared" si="42"/>
        <v>0</v>
      </c>
      <c r="F277" s="144">
        <f t="shared" si="42"/>
        <v>0</v>
      </c>
      <c r="G277" s="144">
        <f t="shared" si="42"/>
        <v>0</v>
      </c>
    </row>
    <row r="278" spans="3:7" ht="24.75" thickBot="1">
      <c r="C278" s="140" t="s">
        <v>24</v>
      </c>
      <c r="D278" s="172">
        <f>D279+D280</f>
        <v>18349</v>
      </c>
      <c r="E278" s="172">
        <f t="shared" ref="E278:G278" si="43">E279+E280</f>
        <v>18819</v>
      </c>
      <c r="F278" s="172">
        <f t="shared" si="43"/>
        <v>18819</v>
      </c>
      <c r="G278" s="172">
        <f t="shared" si="43"/>
        <v>18819</v>
      </c>
    </row>
    <row r="279" spans="3:7" ht="15.75" thickBot="1">
      <c r="C279" s="142" t="s">
        <v>135</v>
      </c>
      <c r="D279" s="141">
        <f>D45+D82+D119</f>
        <v>18349</v>
      </c>
      <c r="E279" s="141">
        <f>E45+E82+E119</f>
        <v>18819</v>
      </c>
      <c r="F279" s="141">
        <f>F45+F82+F119</f>
        <v>18819</v>
      </c>
      <c r="G279" s="141">
        <f>G45+G82+G119</f>
        <v>18819</v>
      </c>
    </row>
    <row r="280" spans="3:7" ht="15.75" thickBot="1">
      <c r="C280" s="142" t="s">
        <v>146</v>
      </c>
      <c r="D280" s="144">
        <f>D46+D83+D117</f>
        <v>0</v>
      </c>
      <c r="E280" s="144">
        <f>E46+E83+E117</f>
        <v>0</v>
      </c>
      <c r="F280" s="144">
        <f>F46+F83+F117</f>
        <v>0</v>
      </c>
      <c r="G280" s="144">
        <f>G46+G83+G117</f>
        <v>0</v>
      </c>
    </row>
    <row r="281" spans="3:7" ht="15.75" thickBot="1">
      <c r="C281" s="140" t="s">
        <v>25</v>
      </c>
      <c r="D281" s="172">
        <f>D282+D283</f>
        <v>28967</v>
      </c>
      <c r="E281" s="172">
        <f t="shared" ref="E281:G281" si="44">E282+E283</f>
        <v>28552</v>
      </c>
      <c r="F281" s="172">
        <f t="shared" si="44"/>
        <v>26082</v>
      </c>
      <c r="G281" s="172">
        <f t="shared" si="44"/>
        <v>24433</v>
      </c>
    </row>
    <row r="282" spans="3:7" ht="15.75" thickBot="1">
      <c r="C282" s="142" t="s">
        <v>135</v>
      </c>
      <c r="D282" s="144">
        <f t="shared" ref="D282:G283" si="45">D48+D85+D122</f>
        <v>28967</v>
      </c>
      <c r="E282" s="144">
        <f t="shared" si="45"/>
        <v>28552</v>
      </c>
      <c r="F282" s="144">
        <f t="shared" si="45"/>
        <v>26082</v>
      </c>
      <c r="G282" s="144">
        <f t="shared" si="45"/>
        <v>24433</v>
      </c>
    </row>
    <row r="283" spans="3:7" ht="15.75" thickBot="1">
      <c r="C283" s="142" t="s">
        <v>146</v>
      </c>
      <c r="D283" s="144">
        <f t="shared" si="45"/>
        <v>0</v>
      </c>
      <c r="E283" s="144">
        <f t="shared" si="45"/>
        <v>0</v>
      </c>
      <c r="F283" s="144">
        <f t="shared" si="45"/>
        <v>0</v>
      </c>
      <c r="G283" s="144">
        <f t="shared" si="45"/>
        <v>0</v>
      </c>
    </row>
    <row r="284" spans="3:7" ht="15.75" thickBot="1">
      <c r="C284" s="140" t="s">
        <v>26</v>
      </c>
      <c r="D284" s="172">
        <f>D285+D286</f>
        <v>0</v>
      </c>
      <c r="E284" s="172">
        <f t="shared" ref="E284:G284" si="46">E285+E286</f>
        <v>0</v>
      </c>
      <c r="F284" s="172">
        <f t="shared" si="46"/>
        <v>0</v>
      </c>
      <c r="G284" s="172">
        <f t="shared" si="46"/>
        <v>0</v>
      </c>
    </row>
    <row r="285" spans="3:7" ht="15.75" thickBot="1">
      <c r="C285" s="142" t="s">
        <v>135</v>
      </c>
      <c r="D285" s="141">
        <f t="shared" ref="D285:G286" si="47">D51+D88+D125</f>
        <v>0</v>
      </c>
      <c r="E285" s="141">
        <f t="shared" si="47"/>
        <v>0</v>
      </c>
      <c r="F285" s="141">
        <f t="shared" si="47"/>
        <v>0</v>
      </c>
      <c r="G285" s="141">
        <f t="shared" si="47"/>
        <v>0</v>
      </c>
    </row>
    <row r="286" spans="3:7" ht="15.75" thickBot="1">
      <c r="C286" s="142" t="s">
        <v>146</v>
      </c>
      <c r="D286" s="144">
        <f t="shared" si="47"/>
        <v>0</v>
      </c>
      <c r="E286" s="144">
        <f t="shared" si="47"/>
        <v>0</v>
      </c>
      <c r="F286" s="144">
        <f t="shared" si="47"/>
        <v>0</v>
      </c>
      <c r="G286" s="144">
        <f t="shared" si="47"/>
        <v>0</v>
      </c>
    </row>
    <row r="287" spans="3:7" ht="15.75" thickBot="1">
      <c r="C287" s="140" t="s">
        <v>27</v>
      </c>
      <c r="D287" s="172">
        <f>D288+D289</f>
        <v>0</v>
      </c>
      <c r="E287" s="172">
        <f t="shared" ref="E287:G287" si="48">E288+E289</f>
        <v>0</v>
      </c>
      <c r="F287" s="172">
        <f t="shared" si="48"/>
        <v>0</v>
      </c>
      <c r="G287" s="172">
        <f t="shared" si="48"/>
        <v>0</v>
      </c>
    </row>
    <row r="288" spans="3:7" ht="15.75" thickBot="1">
      <c r="C288" s="142" t="s">
        <v>135</v>
      </c>
      <c r="D288" s="141">
        <f t="shared" ref="D288:G289" si="49">D54+D91+D128</f>
        <v>0</v>
      </c>
      <c r="E288" s="141">
        <f t="shared" si="49"/>
        <v>0</v>
      </c>
      <c r="F288" s="141">
        <f t="shared" si="49"/>
        <v>0</v>
      </c>
      <c r="G288" s="141">
        <f t="shared" si="49"/>
        <v>0</v>
      </c>
    </row>
    <row r="289" spans="3:7" ht="15.75" thickBot="1">
      <c r="C289" s="142" t="s">
        <v>146</v>
      </c>
      <c r="D289" s="144">
        <f t="shared" si="49"/>
        <v>0</v>
      </c>
      <c r="E289" s="144">
        <f t="shared" si="49"/>
        <v>0</v>
      </c>
      <c r="F289" s="144">
        <f t="shared" si="49"/>
        <v>0</v>
      </c>
      <c r="G289" s="144">
        <f t="shared" si="49"/>
        <v>0</v>
      </c>
    </row>
    <row r="290" spans="3:7" ht="15.75" thickBot="1">
      <c r="C290" s="140" t="s">
        <v>28</v>
      </c>
      <c r="D290" s="172">
        <f>D291+D292</f>
        <v>0</v>
      </c>
      <c r="E290" s="172">
        <f>E291+E292</f>
        <v>0</v>
      </c>
      <c r="F290" s="172">
        <f t="shared" ref="F290:G290" si="50">F291+F292</f>
        <v>0</v>
      </c>
      <c r="G290" s="172">
        <f t="shared" si="50"/>
        <v>0</v>
      </c>
    </row>
    <row r="291" spans="3:7" ht="15.75" thickBot="1">
      <c r="C291" s="142" t="s">
        <v>135</v>
      </c>
      <c r="D291" s="141">
        <f t="shared" ref="D291:G292" si="51">D57+D94+D131</f>
        <v>0</v>
      </c>
      <c r="E291" s="141">
        <f t="shared" si="51"/>
        <v>0</v>
      </c>
      <c r="F291" s="141">
        <f t="shared" si="51"/>
        <v>0</v>
      </c>
      <c r="G291" s="141">
        <f t="shared" si="51"/>
        <v>0</v>
      </c>
    </row>
    <row r="292" spans="3:7" ht="15.75" thickBot="1">
      <c r="C292" s="142" t="s">
        <v>146</v>
      </c>
      <c r="D292" s="144">
        <f t="shared" si="51"/>
        <v>0</v>
      </c>
      <c r="E292" s="144">
        <f t="shared" si="51"/>
        <v>0</v>
      </c>
      <c r="F292" s="144">
        <f t="shared" si="51"/>
        <v>0</v>
      </c>
      <c r="G292" s="144">
        <f t="shared" si="51"/>
        <v>0</v>
      </c>
    </row>
    <row r="293" spans="3:7" ht="24.75" thickBot="1">
      <c r="C293" s="140" t="s">
        <v>29</v>
      </c>
      <c r="D293" s="172">
        <f>D294</f>
        <v>300</v>
      </c>
      <c r="E293" s="172">
        <f>E96+E59</f>
        <v>0</v>
      </c>
      <c r="F293" s="172">
        <f>F96+F59</f>
        <v>0</v>
      </c>
      <c r="G293" s="172">
        <f>G96+G59</f>
        <v>0</v>
      </c>
    </row>
    <row r="294" spans="3:7" ht="15.75" thickBot="1">
      <c r="C294" s="142" t="s">
        <v>135</v>
      </c>
      <c r="D294" s="141">
        <f t="shared" ref="D294:G295" si="52">D60+D97+D134</f>
        <v>300</v>
      </c>
      <c r="E294" s="141">
        <f t="shared" si="52"/>
        <v>0</v>
      </c>
      <c r="F294" s="141">
        <f t="shared" si="52"/>
        <v>0</v>
      </c>
      <c r="G294" s="141">
        <f t="shared" si="52"/>
        <v>0</v>
      </c>
    </row>
    <row r="295" spans="3:7" ht="15.75" thickBot="1">
      <c r="C295" s="142" t="s">
        <v>146</v>
      </c>
      <c r="D295" s="144">
        <f t="shared" si="52"/>
        <v>0</v>
      </c>
      <c r="E295" s="144">
        <f t="shared" si="52"/>
        <v>0</v>
      </c>
      <c r="F295" s="144">
        <f t="shared" si="52"/>
        <v>0</v>
      </c>
      <c r="G295" s="144">
        <f t="shared" si="52"/>
        <v>0</v>
      </c>
    </row>
    <row r="296" spans="3:7" ht="15.75" thickBot="1">
      <c r="C296" s="140" t="s">
        <v>51</v>
      </c>
      <c r="D296" s="172">
        <f>D297+D298+D299+D300</f>
        <v>116</v>
      </c>
      <c r="E296" s="172">
        <f t="shared" ref="E296:G296" si="53">E297+E298+E299+E300</f>
        <v>0</v>
      </c>
      <c r="F296" s="172">
        <f t="shared" si="53"/>
        <v>0</v>
      </c>
      <c r="G296" s="172">
        <f t="shared" si="53"/>
        <v>0</v>
      </c>
    </row>
    <row r="297" spans="3:7" ht="15.75" thickBot="1">
      <c r="C297" s="142" t="s">
        <v>135</v>
      </c>
      <c r="D297" s="141">
        <v>116</v>
      </c>
      <c r="E297" s="141">
        <v>0</v>
      </c>
      <c r="F297" s="141">
        <v>0</v>
      </c>
      <c r="G297" s="141">
        <v>0</v>
      </c>
    </row>
    <row r="298" spans="3:7" ht="15.75" thickBot="1">
      <c r="C298" s="142" t="s">
        <v>147</v>
      </c>
      <c r="D298" s="141">
        <v>0</v>
      </c>
      <c r="E298" s="141">
        <v>0</v>
      </c>
      <c r="F298" s="141">
        <v>0</v>
      </c>
      <c r="G298" s="141">
        <v>0</v>
      </c>
    </row>
    <row r="299" spans="3:7" ht="15.75" thickBot="1">
      <c r="C299" s="142" t="s">
        <v>141</v>
      </c>
      <c r="D299" s="141">
        <v>0</v>
      </c>
      <c r="E299" s="141">
        <v>0</v>
      </c>
      <c r="F299" s="141">
        <v>0</v>
      </c>
      <c r="G299" s="141">
        <v>0</v>
      </c>
    </row>
    <row r="300" spans="3:7" ht="15.75" thickBot="1">
      <c r="C300" s="142" t="s">
        <v>142</v>
      </c>
      <c r="D300" s="141">
        <v>0</v>
      </c>
      <c r="E300" s="141">
        <v>0</v>
      </c>
      <c r="F300" s="141">
        <v>0</v>
      </c>
      <c r="G300" s="141">
        <v>0</v>
      </c>
    </row>
    <row r="301" spans="3:7" ht="15.75" thickBot="1">
      <c r="C301" s="140" t="s">
        <v>52</v>
      </c>
      <c r="D301" s="172">
        <f>D302+D303+D304+D305</f>
        <v>26884</v>
      </c>
      <c r="E301" s="172">
        <f>E302+E303+E304+E305</f>
        <v>14000</v>
      </c>
      <c r="F301" s="172">
        <f t="shared" ref="F301:G301" si="54">F302+F303+F304+F305</f>
        <v>50000</v>
      </c>
      <c r="G301" s="172">
        <f t="shared" si="54"/>
        <v>50000</v>
      </c>
    </row>
    <row r="302" spans="3:7" ht="15.75" thickBot="1">
      <c r="C302" s="142" t="s">
        <v>135</v>
      </c>
      <c r="D302" s="141">
        <v>26884</v>
      </c>
      <c r="E302" s="141">
        <v>14000</v>
      </c>
      <c r="F302" s="141">
        <v>50000</v>
      </c>
      <c r="G302" s="141">
        <v>50000</v>
      </c>
    </row>
    <row r="303" spans="3:7" ht="15.75" thickBot="1">
      <c r="C303" s="142" t="s">
        <v>147</v>
      </c>
      <c r="D303" s="141">
        <v>0</v>
      </c>
      <c r="E303" s="141">
        <v>0</v>
      </c>
      <c r="F303" s="141">
        <v>0</v>
      </c>
      <c r="G303" s="141">
        <v>0</v>
      </c>
    </row>
    <row r="304" spans="3:7" ht="15.75" thickBot="1">
      <c r="C304" s="142" t="s">
        <v>141</v>
      </c>
      <c r="D304" s="141">
        <v>0</v>
      </c>
      <c r="E304" s="141">
        <v>0</v>
      </c>
      <c r="F304" s="141">
        <v>0</v>
      </c>
      <c r="G304" s="141">
        <v>0</v>
      </c>
    </row>
    <row r="305" spans="2:11" ht="15.75" thickBot="1">
      <c r="C305" s="142" t="s">
        <v>142</v>
      </c>
      <c r="D305" s="141">
        <v>0</v>
      </c>
      <c r="E305" s="141">
        <v>0</v>
      </c>
      <c r="F305" s="141">
        <v>0</v>
      </c>
      <c r="G305" s="141">
        <v>0</v>
      </c>
    </row>
    <row r="306" spans="2:11" ht="15.75" thickBot="1">
      <c r="C306" s="149" t="s">
        <v>31</v>
      </c>
      <c r="D306" s="150">
        <f>IF(D274-D273=0,0,"Error")</f>
        <v>0</v>
      </c>
      <c r="E306" s="150">
        <f>IF(E274-E273=0,0,"Error")</f>
        <v>0</v>
      </c>
      <c r="F306" s="150">
        <f>IF(F274-F273=0,0,"Error")</f>
        <v>0</v>
      </c>
      <c r="G306" s="150">
        <f>IF(G274-G273=0,0,"Error")</f>
        <v>0</v>
      </c>
    </row>
    <row r="307" spans="2:11" ht="15.75" thickBot="1">
      <c r="C307" s="173"/>
      <c r="D307" s="174"/>
      <c r="E307" s="174"/>
      <c r="F307" s="174"/>
      <c r="G307" s="174"/>
    </row>
    <row r="308" spans="2:11" ht="15" customHeight="1">
      <c r="B308" s="2163" t="s">
        <v>3047</v>
      </c>
      <c r="C308" s="888" t="s">
        <v>284</v>
      </c>
      <c r="D308" s="889" t="s">
        <v>3070</v>
      </c>
      <c r="F308" s="2166" t="s">
        <v>3071</v>
      </c>
      <c r="G308" s="888" t="s">
        <v>284</v>
      </c>
      <c r="H308" s="889" t="s">
        <v>3072</v>
      </c>
      <c r="I308" s="1874"/>
      <c r="J308" s="251"/>
      <c r="K308" s="251"/>
    </row>
    <row r="309" spans="2:11">
      <c r="B309" s="2164"/>
      <c r="C309" s="890" t="s">
        <v>349</v>
      </c>
      <c r="D309" s="891"/>
      <c r="F309" s="2167"/>
      <c r="G309" s="890" t="s">
        <v>349</v>
      </c>
      <c r="H309" s="891"/>
      <c r="I309" s="1874"/>
      <c r="J309" s="251"/>
      <c r="K309" s="251"/>
    </row>
    <row r="310" spans="2:11" ht="19.5" customHeight="1" thickBot="1">
      <c r="B310" s="2165"/>
      <c r="C310" s="892" t="s">
        <v>283</v>
      </c>
      <c r="D310" s="893" t="s">
        <v>3073</v>
      </c>
      <c r="F310" s="2168"/>
      <c r="G310" s="892" t="s">
        <v>283</v>
      </c>
      <c r="H310" s="893" t="s">
        <v>3073</v>
      </c>
      <c r="I310" s="1874"/>
      <c r="J310" s="251"/>
      <c r="K310" s="251"/>
    </row>
    <row r="311" spans="2:11" ht="15.75" thickBot="1">
      <c r="B311" s="251"/>
      <c r="C311" s="251"/>
      <c r="D311" s="691"/>
      <c r="E311" s="602"/>
      <c r="F311" s="251"/>
      <c r="G311" s="251"/>
    </row>
    <row r="312" spans="2:11" ht="47.25" customHeight="1" thickBot="1">
      <c r="C312" s="1821" t="s">
        <v>3043</v>
      </c>
      <c r="D312" s="1822"/>
      <c r="E312" s="1822"/>
      <c r="F312" s="1822"/>
      <c r="G312" s="1823"/>
    </row>
  </sheetData>
  <mergeCells count="74">
    <mergeCell ref="B308:B310"/>
    <mergeCell ref="F308:F310"/>
    <mergeCell ref="I308:I310"/>
    <mergeCell ref="C312:G312"/>
    <mergeCell ref="C232:G232"/>
    <mergeCell ref="C233:C234"/>
    <mergeCell ref="D246:G246"/>
    <mergeCell ref="D248:G248"/>
    <mergeCell ref="D249:G249"/>
    <mergeCell ref="C250:C251"/>
    <mergeCell ref="C258:G258"/>
    <mergeCell ref="C259:C260"/>
    <mergeCell ref="I170:M172"/>
    <mergeCell ref="D171:G171"/>
    <mergeCell ref="D172:G172"/>
    <mergeCell ref="C224:C225"/>
    <mergeCell ref="C174:C175"/>
    <mergeCell ref="C182:G182"/>
    <mergeCell ref="C183:C184"/>
    <mergeCell ref="F196:G196"/>
    <mergeCell ref="D197:G197"/>
    <mergeCell ref="D198:G198"/>
    <mergeCell ref="C199:C200"/>
    <mergeCell ref="C207:G207"/>
    <mergeCell ref="C208:C209"/>
    <mergeCell ref="D222:G222"/>
    <mergeCell ref="D223:G223"/>
    <mergeCell ref="D173:G173"/>
    <mergeCell ref="D144:G144"/>
    <mergeCell ref="C145:C146"/>
    <mergeCell ref="C153:G153"/>
    <mergeCell ref="C154:C155"/>
    <mergeCell ref="C167:G167"/>
    <mergeCell ref="C168:G168"/>
    <mergeCell ref="D169:G169"/>
    <mergeCell ref="F170:G170"/>
    <mergeCell ref="I141:M143"/>
    <mergeCell ref="D142:G142"/>
    <mergeCell ref="D143:G143"/>
    <mergeCell ref="C76:C77"/>
    <mergeCell ref="D101:G101"/>
    <mergeCell ref="D102:G102"/>
    <mergeCell ref="D103:G103"/>
    <mergeCell ref="C104:C105"/>
    <mergeCell ref="C112:G112"/>
    <mergeCell ref="C113:C114"/>
    <mergeCell ref="C138:G138"/>
    <mergeCell ref="C139:G139"/>
    <mergeCell ref="D140:G140"/>
    <mergeCell ref="F141:G141"/>
    <mergeCell ref="C75:G75"/>
    <mergeCell ref="C26:G26"/>
    <mergeCell ref="D27:G27"/>
    <mergeCell ref="D28:G28"/>
    <mergeCell ref="D29:G29"/>
    <mergeCell ref="C30:C31"/>
    <mergeCell ref="C38:G38"/>
    <mergeCell ref="C39:C40"/>
    <mergeCell ref="D64:G64"/>
    <mergeCell ref="D65:G65"/>
    <mergeCell ref="D66:G66"/>
    <mergeCell ref="C67:C68"/>
    <mergeCell ref="C25:G25"/>
    <mergeCell ref="B2:H2"/>
    <mergeCell ref="C3:G3"/>
    <mergeCell ref="D5:G5"/>
    <mergeCell ref="D6:G6"/>
    <mergeCell ref="D7:G7"/>
    <mergeCell ref="C8:G8"/>
    <mergeCell ref="C9:G11"/>
    <mergeCell ref="D12:G12"/>
    <mergeCell ref="C13:C14"/>
    <mergeCell ref="D18:G18"/>
    <mergeCell ref="C19:G19"/>
  </mergeCells>
  <pageMargins left="0.23622047244094491" right="0.23622047244094491" top="0.74803149606299213" bottom="0.74803149606299213" header="0.31496062992125984" footer="0.31496062992125984"/>
  <pageSetup orientation="portrait" r:id="rId1"/>
  <rowBreaks count="3" manualBreakCount="3">
    <brk id="63" min="1" max="12" man="1"/>
    <brk id="166" min="1" max="12" man="1"/>
    <brk id="245" min="1" max="12"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7229-F1DC-4A3E-BCD5-3674DDB261E3}">
  <sheetPr>
    <tabColor rgb="FF92D050"/>
    <pageSetUpPr fitToPage="1"/>
  </sheetPr>
  <dimension ref="A2:U336"/>
  <sheetViews>
    <sheetView zoomScale="124" zoomScaleNormal="124" zoomScaleSheetLayoutView="142" workbookViewId="0">
      <selection activeCell="B16" sqref="B16"/>
    </sheetView>
  </sheetViews>
  <sheetFormatPr defaultRowHeight="15"/>
  <cols>
    <col min="1" max="1" width="18.5703125" style="117" customWidth="1"/>
    <col min="2" max="2" width="44.28515625" style="181" customWidth="1"/>
    <col min="3" max="3" width="24.140625" style="181" customWidth="1"/>
    <col min="4" max="4" width="22" style="181" customWidth="1"/>
    <col min="5" max="6" width="20.42578125" style="181" customWidth="1"/>
    <col min="7" max="7" width="8.140625" style="117" customWidth="1"/>
    <col min="8" max="8" width="9.42578125" style="117" customWidth="1"/>
    <col min="9" max="9" width="11" style="117" customWidth="1"/>
    <col min="10" max="10" width="11" style="117" bestFit="1" customWidth="1"/>
    <col min="11" max="14" width="9.140625" style="117"/>
    <col min="15" max="15" width="11.5703125" style="117" customWidth="1"/>
    <col min="16" max="17" width="10.7109375" style="117" bestFit="1" customWidth="1"/>
    <col min="18" max="18" width="10.85546875" style="117" bestFit="1" customWidth="1"/>
    <col min="19" max="19" width="10.5703125" style="117" bestFit="1" customWidth="1"/>
    <col min="20" max="20" width="9.140625" style="117"/>
    <col min="21" max="21" width="10.5703125" style="117" bestFit="1" customWidth="1"/>
    <col min="22" max="16384" width="9.140625" style="117"/>
  </cols>
  <sheetData>
    <row r="2" spans="1:7" ht="18" customHeight="1">
      <c r="A2" s="1759" t="s">
        <v>1469</v>
      </c>
      <c r="B2" s="1759"/>
      <c r="C2" s="1759"/>
      <c r="D2" s="1759"/>
      <c r="E2" s="1759"/>
      <c r="F2" s="1759"/>
      <c r="G2" s="1759"/>
    </row>
    <row r="3" spans="1:7" ht="18" customHeight="1">
      <c r="A3" s="118"/>
      <c r="B3" s="2172" t="s">
        <v>1536</v>
      </c>
      <c r="C3" s="2172"/>
      <c r="D3" s="2172"/>
      <c r="E3" s="2172"/>
      <c r="F3" s="2172"/>
      <c r="G3" s="118"/>
    </row>
    <row r="4" spans="1:7" ht="15.75" thickBot="1"/>
    <row r="5" spans="1:7" ht="15.75" thickBot="1">
      <c r="B5" s="351" t="s">
        <v>0</v>
      </c>
      <c r="C5" s="2173" t="s">
        <v>111</v>
      </c>
      <c r="D5" s="2173"/>
      <c r="E5" s="2173"/>
      <c r="F5" s="2173"/>
    </row>
    <row r="6" spans="1:7" ht="15.75" thickBot="1">
      <c r="B6" s="351" t="s">
        <v>1</v>
      </c>
      <c r="C6" s="2174" t="s">
        <v>109</v>
      </c>
      <c r="D6" s="2175"/>
      <c r="E6" s="2175"/>
      <c r="F6" s="2176"/>
    </row>
    <row r="7" spans="1:7" ht="15.75" thickBot="1">
      <c r="B7" s="351" t="s">
        <v>3</v>
      </c>
      <c r="C7" s="1926" t="s">
        <v>285</v>
      </c>
      <c r="D7" s="1927"/>
      <c r="E7" s="1927"/>
      <c r="F7" s="1928"/>
    </row>
    <row r="8" spans="1:7" ht="15.75" thickBot="1">
      <c r="B8" s="1756" t="s">
        <v>4</v>
      </c>
      <c r="C8" s="1757"/>
      <c r="D8" s="1757"/>
      <c r="E8" s="1757"/>
      <c r="F8" s="1758"/>
    </row>
    <row r="9" spans="1:7" ht="43.5" customHeight="1" thickBot="1">
      <c r="B9" s="1926" t="s">
        <v>2170</v>
      </c>
      <c r="C9" s="1927"/>
      <c r="D9" s="1927"/>
      <c r="E9" s="1927"/>
      <c r="F9" s="1928"/>
    </row>
    <row r="10" spans="1:7" ht="36.75" customHeight="1" thickBot="1">
      <c r="B10" s="1926"/>
      <c r="C10" s="1927"/>
      <c r="D10" s="1927"/>
      <c r="E10" s="1927"/>
      <c r="F10" s="1928"/>
    </row>
    <row r="11" spans="1:7" ht="23.25" customHeight="1" thickBot="1">
      <c r="B11" s="1926"/>
      <c r="C11" s="1927"/>
      <c r="D11" s="1927"/>
      <c r="E11" s="1927"/>
      <c r="F11" s="1928"/>
    </row>
    <row r="12" spans="1:7" ht="50.25" customHeight="1" thickBot="1">
      <c r="B12" s="352" t="s">
        <v>5</v>
      </c>
      <c r="C12" s="1927" t="s">
        <v>2171</v>
      </c>
      <c r="D12" s="2177"/>
      <c r="E12" s="2177"/>
      <c r="F12" s="2178"/>
    </row>
    <row r="13" spans="1:7" ht="23.25" customHeight="1">
      <c r="B13" s="2179" t="s">
        <v>6</v>
      </c>
      <c r="C13" s="353">
        <v>2022</v>
      </c>
      <c r="D13" s="353">
        <v>2023</v>
      </c>
      <c r="E13" s="353">
        <v>2024</v>
      </c>
      <c r="F13" s="353">
        <v>2025</v>
      </c>
    </row>
    <row r="14" spans="1:7" ht="15.75" thickBot="1">
      <c r="B14" s="2180"/>
      <c r="C14" s="354" t="s">
        <v>7</v>
      </c>
      <c r="D14" s="354" t="s">
        <v>8</v>
      </c>
      <c r="E14" s="354" t="s">
        <v>8</v>
      </c>
      <c r="F14" s="354" t="s">
        <v>8</v>
      </c>
    </row>
    <row r="15" spans="1:7" ht="18.75" customHeight="1" thickBot="1">
      <c r="B15" s="355" t="s">
        <v>561</v>
      </c>
      <c r="C15" s="356">
        <v>0.5</v>
      </c>
      <c r="D15" s="356">
        <v>0.6</v>
      </c>
      <c r="E15" s="356">
        <v>0.7</v>
      </c>
      <c r="F15" s="356">
        <v>0.7</v>
      </c>
    </row>
    <row r="16" spans="1:7" ht="15.75" thickBot="1">
      <c r="B16" s="355" t="s">
        <v>560</v>
      </c>
      <c r="C16" s="356">
        <v>0.5</v>
      </c>
      <c r="D16" s="356">
        <v>0.65</v>
      </c>
      <c r="E16" s="356">
        <v>0.7</v>
      </c>
      <c r="F16" s="356">
        <v>0.9</v>
      </c>
    </row>
    <row r="17" spans="2:11" ht="15.75" thickBot="1">
      <c r="B17" s="355" t="s">
        <v>559</v>
      </c>
      <c r="C17" s="356">
        <v>0.4</v>
      </c>
      <c r="D17" s="356">
        <v>0.5</v>
      </c>
      <c r="E17" s="356">
        <v>0.6</v>
      </c>
      <c r="F17" s="356">
        <v>0.7</v>
      </c>
    </row>
    <row r="18" spans="2:11" ht="15.75" thickBot="1">
      <c r="B18" s="355" t="s">
        <v>2172</v>
      </c>
      <c r="C18" s="356">
        <v>0.4</v>
      </c>
      <c r="D18" s="356">
        <v>0.5</v>
      </c>
      <c r="E18" s="356">
        <v>0.6</v>
      </c>
      <c r="F18" s="356">
        <v>0.7</v>
      </c>
    </row>
    <row r="19" spans="2:11" ht="15.75" thickBot="1">
      <c r="B19" s="355" t="s">
        <v>2173</v>
      </c>
      <c r="C19" s="356">
        <v>0.11</v>
      </c>
      <c r="D19" s="356">
        <v>0.12</v>
      </c>
      <c r="E19" s="356">
        <v>0.14000000000000001</v>
      </c>
      <c r="F19" s="356">
        <v>0.16</v>
      </c>
    </row>
    <row r="20" spans="2:11" ht="32.25" customHeight="1" thickBot="1">
      <c r="B20" s="357" t="s">
        <v>9</v>
      </c>
      <c r="C20" s="1926" t="s">
        <v>2174</v>
      </c>
      <c r="D20" s="1927"/>
      <c r="E20" s="1927"/>
      <c r="F20" s="1928"/>
    </row>
    <row r="21" spans="2:11" ht="23.25" customHeight="1" thickBot="1">
      <c r="B21" s="1926" t="s">
        <v>10</v>
      </c>
      <c r="C21" s="1927"/>
      <c r="D21" s="1927"/>
      <c r="E21" s="1927"/>
      <c r="F21" s="1928"/>
      <c r="I21" s="126"/>
      <c r="K21" s="126"/>
    </row>
    <row r="22" spans="2:11" ht="15.75" thickBot="1">
      <c r="B22" s="355" t="s">
        <v>2175</v>
      </c>
      <c r="C22" s="356">
        <v>0.4</v>
      </c>
      <c r="D22" s="356">
        <v>0.5</v>
      </c>
      <c r="E22" s="356">
        <v>0.6</v>
      </c>
      <c r="F22" s="356">
        <v>0.7</v>
      </c>
    </row>
    <row r="23" spans="2:11" ht="24" customHeight="1" thickBot="1">
      <c r="B23" s="2169" t="s">
        <v>11</v>
      </c>
      <c r="C23" s="2170"/>
      <c r="D23" s="2170"/>
      <c r="E23" s="2170"/>
      <c r="F23" s="2171"/>
    </row>
    <row r="24" spans="2:11" ht="15.75" thickBot="1">
      <c r="B24" s="2169" t="s">
        <v>12</v>
      </c>
      <c r="C24" s="2170"/>
      <c r="D24" s="2170"/>
      <c r="E24" s="2170"/>
      <c r="F24" s="2171"/>
    </row>
    <row r="25" spans="2:11" ht="18.75" customHeight="1" thickBot="1">
      <c r="B25" s="358" t="s">
        <v>13</v>
      </c>
      <c r="C25" s="1765" t="s">
        <v>558</v>
      </c>
      <c r="D25" s="2184"/>
      <c r="E25" s="2184"/>
      <c r="F25" s="2185"/>
    </row>
    <row r="26" spans="2:11" ht="56.25" customHeight="1" thickBot="1">
      <c r="B26" s="359" t="s">
        <v>14</v>
      </c>
      <c r="C26" s="2091" t="s">
        <v>2176</v>
      </c>
      <c r="D26" s="2092"/>
      <c r="E26" s="2092"/>
      <c r="F26" s="2093"/>
    </row>
    <row r="27" spans="2:11" ht="15.75" thickBot="1">
      <c r="B27" s="359" t="s">
        <v>15</v>
      </c>
      <c r="C27" s="2186" t="s">
        <v>2177</v>
      </c>
      <c r="D27" s="2184"/>
      <c r="E27" s="2184"/>
      <c r="F27" s="2185"/>
    </row>
    <row r="28" spans="2:11" ht="15.75" customHeight="1">
      <c r="B28" s="2179"/>
      <c r="C28" s="360">
        <v>2022</v>
      </c>
      <c r="D28" s="360">
        <v>2023</v>
      </c>
      <c r="E28" s="360">
        <v>2024</v>
      </c>
      <c r="F28" s="360">
        <v>2025</v>
      </c>
    </row>
    <row r="29" spans="2:11" ht="12.75" customHeight="1" thickBot="1">
      <c r="B29" s="2180"/>
      <c r="C29" s="361" t="s">
        <v>7</v>
      </c>
      <c r="D29" s="361" t="s">
        <v>8</v>
      </c>
      <c r="E29" s="361" t="s">
        <v>8</v>
      </c>
      <c r="F29" s="361" t="s">
        <v>8</v>
      </c>
    </row>
    <row r="30" spans="2:11" ht="15.75" thickBot="1">
      <c r="B30" s="355" t="s">
        <v>16</v>
      </c>
      <c r="C30" s="362">
        <v>11</v>
      </c>
      <c r="D30" s="362">
        <v>10</v>
      </c>
      <c r="E30" s="362">
        <v>10</v>
      </c>
      <c r="F30" s="362">
        <v>5</v>
      </c>
    </row>
    <row r="31" spans="2:11" ht="15.75" thickBot="1">
      <c r="B31" s="355" t="s">
        <v>17</v>
      </c>
      <c r="C31" s="362">
        <f>C60</f>
        <v>71585</v>
      </c>
      <c r="D31" s="362">
        <f>D60</f>
        <v>85010</v>
      </c>
      <c r="E31" s="362">
        <f t="shared" ref="E31:F31" si="0">E60</f>
        <v>85947</v>
      </c>
      <c r="F31" s="362">
        <f t="shared" si="0"/>
        <v>85947</v>
      </c>
    </row>
    <row r="32" spans="2:11" ht="15.75" thickBot="1">
      <c r="B32" s="355" t="s">
        <v>18</v>
      </c>
      <c r="C32" s="362">
        <f>C31/C30</f>
        <v>6507.727272727273</v>
      </c>
      <c r="D32" s="362">
        <f t="shared" ref="D32:F32" si="1">D31/D30</f>
        <v>8501</v>
      </c>
      <c r="E32" s="362">
        <f t="shared" si="1"/>
        <v>8594.7000000000007</v>
      </c>
      <c r="F32" s="362">
        <f t="shared" si="1"/>
        <v>17189.400000000001</v>
      </c>
    </row>
    <row r="33" spans="2:12" ht="15.75" thickBot="1">
      <c r="B33" s="355" t="s">
        <v>19</v>
      </c>
      <c r="C33" s="363" t="s">
        <v>20</v>
      </c>
      <c r="D33" s="364">
        <f>D30/C30-1</f>
        <v>-9.0909090909090939E-2</v>
      </c>
      <c r="E33" s="364">
        <f t="shared" ref="E33:F35" si="2">E30/D30-1</f>
        <v>0</v>
      </c>
      <c r="F33" s="364">
        <f t="shared" si="2"/>
        <v>-0.5</v>
      </c>
      <c r="H33" s="139"/>
      <c r="I33" s="139"/>
      <c r="J33" s="139"/>
      <c r="K33" s="139"/>
      <c r="L33" s="139"/>
    </row>
    <row r="34" spans="2:12" ht="15.75" thickBot="1">
      <c r="B34" s="355" t="s">
        <v>21</v>
      </c>
      <c r="C34" s="363" t="s">
        <v>20</v>
      </c>
      <c r="D34" s="364">
        <f>D31/C31-1</f>
        <v>0.18753928895718386</v>
      </c>
      <c r="E34" s="364">
        <f t="shared" si="2"/>
        <v>1.1022232678508326E-2</v>
      </c>
      <c r="F34" s="364">
        <f t="shared" si="2"/>
        <v>0</v>
      </c>
    </row>
    <row r="35" spans="2:12" ht="15.75" thickBot="1">
      <c r="B35" s="355" t="s">
        <v>22</v>
      </c>
      <c r="C35" s="363" t="s">
        <v>20</v>
      </c>
      <c r="D35" s="364">
        <f>D32/C32-1</f>
        <v>0.30629321785290209</v>
      </c>
      <c r="E35" s="364">
        <f t="shared" si="2"/>
        <v>1.1022232678508548E-2</v>
      </c>
      <c r="F35" s="364">
        <f t="shared" si="2"/>
        <v>1</v>
      </c>
    </row>
    <row r="36" spans="2:12" ht="15.75" customHeight="1" thickBot="1">
      <c r="B36" s="2181" t="s">
        <v>2178</v>
      </c>
      <c r="C36" s="2182"/>
      <c r="D36" s="2182"/>
      <c r="E36" s="2182"/>
      <c r="F36" s="2183"/>
    </row>
    <row r="37" spans="2:12" ht="12.75" customHeight="1">
      <c r="B37" s="2179"/>
      <c r="C37" s="360">
        <v>2022</v>
      </c>
      <c r="D37" s="360">
        <v>2023</v>
      </c>
      <c r="E37" s="360">
        <v>2024</v>
      </c>
      <c r="F37" s="360">
        <v>2025</v>
      </c>
      <c r="G37" s="139"/>
    </row>
    <row r="38" spans="2:12" ht="13.5" customHeight="1" thickBot="1">
      <c r="B38" s="2180"/>
      <c r="C38" s="361" t="s">
        <v>7</v>
      </c>
      <c r="D38" s="361" t="s">
        <v>8</v>
      </c>
      <c r="E38" s="361" t="s">
        <v>8</v>
      </c>
      <c r="F38" s="361" t="s">
        <v>8</v>
      </c>
    </row>
    <row r="39" spans="2:12" ht="15.75" thickBot="1">
      <c r="B39" s="365" t="s">
        <v>23</v>
      </c>
      <c r="C39" s="366">
        <f>C40+C41</f>
        <v>49520</v>
      </c>
      <c r="D39" s="366">
        <f>D40+D41</f>
        <v>51493</v>
      </c>
      <c r="E39" s="366">
        <f t="shared" ref="E39:F39" si="3">E40+E41</f>
        <v>52000</v>
      </c>
      <c r="F39" s="366">
        <f t="shared" si="3"/>
        <v>52000</v>
      </c>
    </row>
    <row r="40" spans="2:12" ht="15.75" thickBot="1">
      <c r="B40" s="367" t="s">
        <v>135</v>
      </c>
      <c r="C40" s="368">
        <v>49520</v>
      </c>
      <c r="D40" s="368">
        <v>51493</v>
      </c>
      <c r="E40" s="368">
        <v>52000</v>
      </c>
      <c r="F40" s="368">
        <v>52000</v>
      </c>
    </row>
    <row r="41" spans="2:12" ht="15.75" thickBot="1">
      <c r="B41" s="367" t="s">
        <v>136</v>
      </c>
      <c r="C41" s="368"/>
      <c r="D41" s="368"/>
      <c r="E41" s="368"/>
      <c r="F41" s="368"/>
    </row>
    <row r="42" spans="2:12" ht="15.75" thickBot="1">
      <c r="B42" s="365" t="s">
        <v>24</v>
      </c>
      <c r="C42" s="366">
        <f>C43+C44</f>
        <v>8205</v>
      </c>
      <c r="D42" s="366">
        <f>D43+D44</f>
        <v>7657</v>
      </c>
      <c r="E42" s="366">
        <f t="shared" ref="E42:F42" si="4">E43+E44</f>
        <v>8087</v>
      </c>
      <c r="F42" s="366">
        <f t="shared" si="4"/>
        <v>8087</v>
      </c>
    </row>
    <row r="43" spans="2:12" ht="15.75" thickBot="1">
      <c r="B43" s="367" t="s">
        <v>135</v>
      </c>
      <c r="C43" s="368">
        <v>8205</v>
      </c>
      <c r="D43" s="368">
        <v>7657</v>
      </c>
      <c r="E43" s="368">
        <v>8087</v>
      </c>
      <c r="F43" s="368">
        <v>8087</v>
      </c>
      <c r="I43" s="139"/>
    </row>
    <row r="44" spans="2:12" ht="15.75" thickBot="1">
      <c r="B44" s="367" t="s">
        <v>136</v>
      </c>
      <c r="C44" s="368"/>
      <c r="D44" s="366"/>
      <c r="E44" s="366"/>
      <c r="F44" s="366"/>
      <c r="I44" s="139"/>
    </row>
    <row r="45" spans="2:12" ht="15.75" thickBot="1">
      <c r="B45" s="365" t="s">
        <v>25</v>
      </c>
      <c r="C45" s="366">
        <f>C46+C47</f>
        <v>12785</v>
      </c>
      <c r="D45" s="366">
        <f>D46+D47</f>
        <v>24785</v>
      </c>
      <c r="E45" s="366">
        <f t="shared" ref="E45:F45" si="5">E46+E47</f>
        <v>24785</v>
      </c>
      <c r="F45" s="366">
        <f t="shared" si="5"/>
        <v>24785</v>
      </c>
    </row>
    <row r="46" spans="2:12" ht="15.75" thickBot="1">
      <c r="B46" s="367" t="s">
        <v>135</v>
      </c>
      <c r="C46" s="368">
        <v>12785</v>
      </c>
      <c r="D46" s="368">
        <f>20000+4785</f>
        <v>24785</v>
      </c>
      <c r="E46" s="368">
        <f t="shared" ref="E46:F46" si="6">20000+4785</f>
        <v>24785</v>
      </c>
      <c r="F46" s="368">
        <f t="shared" si="6"/>
        <v>24785</v>
      </c>
    </row>
    <row r="47" spans="2:12" ht="15.75" thickBot="1">
      <c r="B47" s="367" t="s">
        <v>136</v>
      </c>
      <c r="C47" s="368"/>
      <c r="D47" s="366"/>
      <c r="E47" s="366"/>
      <c r="F47" s="366"/>
    </row>
    <row r="48" spans="2:12" ht="15.75" thickBot="1">
      <c r="B48" s="365" t="s">
        <v>26</v>
      </c>
      <c r="C48" s="368"/>
      <c r="D48" s="366"/>
      <c r="E48" s="366"/>
      <c r="F48" s="366"/>
    </row>
    <row r="49" spans="2:13" ht="15.75" thickBot="1">
      <c r="B49" s="367" t="s">
        <v>135</v>
      </c>
      <c r="C49" s="368"/>
      <c r="D49" s="366"/>
      <c r="E49" s="366"/>
      <c r="F49" s="366"/>
    </row>
    <row r="50" spans="2:13" ht="15.75" thickBot="1">
      <c r="B50" s="367" t="s">
        <v>136</v>
      </c>
      <c r="C50" s="368"/>
      <c r="D50" s="366"/>
      <c r="E50" s="366"/>
      <c r="F50" s="366"/>
    </row>
    <row r="51" spans="2:13" ht="15.75" thickBot="1">
      <c r="B51" s="365" t="s">
        <v>27</v>
      </c>
      <c r="C51" s="368"/>
      <c r="D51" s="366"/>
      <c r="E51" s="366"/>
      <c r="F51" s="366"/>
    </row>
    <row r="52" spans="2:13" ht="15.75" thickBot="1">
      <c r="B52" s="367" t="s">
        <v>135</v>
      </c>
      <c r="C52" s="368"/>
      <c r="D52" s="366"/>
      <c r="E52" s="366"/>
      <c r="F52" s="366"/>
    </row>
    <row r="53" spans="2:13" ht="15.75" thickBot="1">
      <c r="B53" s="367" t="s">
        <v>136</v>
      </c>
      <c r="C53" s="368"/>
      <c r="D53" s="366"/>
      <c r="E53" s="366"/>
      <c r="F53" s="366"/>
    </row>
    <row r="54" spans="2:13" ht="15.75" thickBot="1">
      <c r="B54" s="365" t="s">
        <v>28</v>
      </c>
      <c r="C54" s="366">
        <f>C55+C56</f>
        <v>1000</v>
      </c>
      <c r="D54" s="366">
        <f t="shared" ref="D54:F54" si="7">D55+D56</f>
        <v>1000</v>
      </c>
      <c r="E54" s="366">
        <f t="shared" si="7"/>
        <v>1000</v>
      </c>
      <c r="F54" s="366">
        <f t="shared" si="7"/>
        <v>1000</v>
      </c>
    </row>
    <row r="55" spans="2:13" ht="15.75" thickBot="1">
      <c r="B55" s="367" t="s">
        <v>135</v>
      </c>
      <c r="C55" s="368">
        <v>1000</v>
      </c>
      <c r="D55" s="368">
        <v>1000</v>
      </c>
      <c r="E55" s="368">
        <v>1000</v>
      </c>
      <c r="F55" s="368">
        <v>1000</v>
      </c>
    </row>
    <row r="56" spans="2:13" ht="15.75" thickBot="1">
      <c r="B56" s="367" t="s">
        <v>136</v>
      </c>
      <c r="C56" s="368"/>
      <c r="D56" s="366"/>
      <c r="E56" s="366"/>
      <c r="F56" s="366"/>
    </row>
    <row r="57" spans="2:13" ht="15.75" thickBot="1">
      <c r="B57" s="365" t="s">
        <v>29</v>
      </c>
      <c r="C57" s="366">
        <f>C58+C59</f>
        <v>75</v>
      </c>
      <c r="D57" s="366">
        <f t="shared" ref="D57:F57" si="8">D58+D59</f>
        <v>75</v>
      </c>
      <c r="E57" s="366">
        <f t="shared" si="8"/>
        <v>75</v>
      </c>
      <c r="F57" s="366">
        <f t="shared" si="8"/>
        <v>75</v>
      </c>
      <c r="I57" s="146"/>
    </row>
    <row r="58" spans="2:13" ht="15.75" thickBot="1">
      <c r="B58" s="367" t="s">
        <v>135</v>
      </c>
      <c r="C58" s="368">
        <v>75</v>
      </c>
      <c r="D58" s="368">
        <v>75</v>
      </c>
      <c r="E58" s="368">
        <v>75</v>
      </c>
      <c r="F58" s="368">
        <v>75</v>
      </c>
      <c r="K58" s="894"/>
      <c r="L58" s="894"/>
      <c r="M58" s="894"/>
    </row>
    <row r="59" spans="2:13" ht="15.75" thickBot="1">
      <c r="B59" s="367" t="s">
        <v>136</v>
      </c>
      <c r="C59" s="368"/>
      <c r="D59" s="369"/>
      <c r="E59" s="370"/>
      <c r="F59" s="370"/>
    </row>
    <row r="60" spans="2:13" ht="15.75" thickBot="1">
      <c r="B60" s="371" t="s">
        <v>30</v>
      </c>
      <c r="C60" s="372">
        <f>C57+C54+C51+C48+C45+C42+C39</f>
        <v>71585</v>
      </c>
      <c r="D60" s="368">
        <f>D57+D54+D51+D48+D45+D42+D39</f>
        <v>85010</v>
      </c>
      <c r="E60" s="368">
        <f>E57+E54+E51+E48+E45+E42+E39</f>
        <v>85947</v>
      </c>
      <c r="F60" s="368">
        <f>F57+F54+F51+F48+F45+F42+F39</f>
        <v>85947</v>
      </c>
    </row>
    <row r="61" spans="2:13" ht="15.75" thickBot="1">
      <c r="B61" s="373" t="s">
        <v>31</v>
      </c>
      <c r="C61" s="374">
        <f>IF(C60-C31=0,0,"Error")</f>
        <v>0</v>
      </c>
      <c r="D61" s="374">
        <f>IF(D60-D31=0,0,"Error")</f>
        <v>0</v>
      </c>
      <c r="E61" s="374">
        <f>IF(E60-E31=0,0,"Error")</f>
        <v>0</v>
      </c>
      <c r="F61" s="374">
        <f>IF(F60-F31=0,0,"Error")</f>
        <v>0</v>
      </c>
    </row>
    <row r="62" spans="2:13" ht="18.75" customHeight="1" thickBot="1">
      <c r="B62" s="358" t="s">
        <v>32</v>
      </c>
      <c r="C62" s="1765" t="s">
        <v>2179</v>
      </c>
      <c r="D62" s="2184"/>
      <c r="E62" s="2184"/>
      <c r="F62" s="2185"/>
    </row>
    <row r="63" spans="2:13" ht="241.5" customHeight="1" thickBot="1">
      <c r="B63" s="359" t="s">
        <v>14</v>
      </c>
      <c r="C63" s="2187" t="s">
        <v>2180</v>
      </c>
      <c r="D63" s="2188"/>
      <c r="E63" s="2188"/>
      <c r="F63" s="2189"/>
    </row>
    <row r="64" spans="2:13" ht="15.75" thickBot="1">
      <c r="B64" s="355" t="s">
        <v>15</v>
      </c>
      <c r="C64" s="2190" t="s">
        <v>110</v>
      </c>
      <c r="D64" s="2177"/>
      <c r="E64" s="2177"/>
      <c r="F64" s="2178"/>
    </row>
    <row r="65" spans="2:12" ht="15.75" customHeight="1">
      <c r="B65" s="2179"/>
      <c r="C65" s="360">
        <v>2022</v>
      </c>
      <c r="D65" s="360">
        <v>2023</v>
      </c>
      <c r="E65" s="360">
        <v>2024</v>
      </c>
      <c r="F65" s="360">
        <v>2025</v>
      </c>
    </row>
    <row r="66" spans="2:12" ht="12.75" customHeight="1" thickBot="1">
      <c r="B66" s="2180"/>
      <c r="C66" s="361" t="s">
        <v>7</v>
      </c>
      <c r="D66" s="361" t="s">
        <v>8</v>
      </c>
      <c r="E66" s="361" t="s">
        <v>8</v>
      </c>
      <c r="F66" s="361" t="s">
        <v>8</v>
      </c>
    </row>
    <row r="67" spans="2:12" ht="15.75" thickBot="1">
      <c r="B67" s="355" t="s">
        <v>16</v>
      </c>
      <c r="C67" s="362">
        <v>1</v>
      </c>
      <c r="D67" s="362">
        <v>1</v>
      </c>
      <c r="E67" s="362">
        <v>1</v>
      </c>
      <c r="F67" s="362">
        <v>1</v>
      </c>
    </row>
    <row r="68" spans="2:12" ht="15.75" thickBot="1">
      <c r="B68" s="355" t="s">
        <v>17</v>
      </c>
      <c r="C68" s="362">
        <f>C97</f>
        <v>1740</v>
      </c>
      <c r="D68" s="362">
        <f>D97</f>
        <v>1740</v>
      </c>
      <c r="E68" s="362">
        <f t="shared" ref="E68:F68" si="9">E97</f>
        <v>1740</v>
      </c>
      <c r="F68" s="362">
        <f t="shared" si="9"/>
        <v>1740</v>
      </c>
      <c r="H68" s="895"/>
    </row>
    <row r="69" spans="2:12" ht="15.75" thickBot="1">
      <c r="B69" s="355" t="s">
        <v>18</v>
      </c>
      <c r="C69" s="362">
        <f>C68/C67</f>
        <v>1740</v>
      </c>
      <c r="D69" s="362">
        <f t="shared" ref="D69:F69" si="10">D68/D67</f>
        <v>1740</v>
      </c>
      <c r="E69" s="362">
        <f t="shared" si="10"/>
        <v>1740</v>
      </c>
      <c r="F69" s="362">
        <f t="shared" si="10"/>
        <v>1740</v>
      </c>
    </row>
    <row r="70" spans="2:12" ht="15.75" thickBot="1">
      <c r="B70" s="355" t="s">
        <v>19</v>
      </c>
      <c r="C70" s="363" t="s">
        <v>20</v>
      </c>
      <c r="D70" s="364">
        <f>D67/C67-1</f>
        <v>0</v>
      </c>
      <c r="E70" s="364">
        <f t="shared" ref="E70:F72" si="11">E67/D67-1</f>
        <v>0</v>
      </c>
      <c r="F70" s="364">
        <f t="shared" si="11"/>
        <v>0</v>
      </c>
      <c r="H70" s="139"/>
      <c r="I70" s="139"/>
      <c r="J70" s="139"/>
      <c r="K70" s="139"/>
      <c r="L70" s="139"/>
    </row>
    <row r="71" spans="2:12" ht="15.75" thickBot="1">
      <c r="B71" s="355" t="s">
        <v>21</v>
      </c>
      <c r="C71" s="363" t="s">
        <v>20</v>
      </c>
      <c r="D71" s="364">
        <f>D68/C68-1</f>
        <v>0</v>
      </c>
      <c r="E71" s="364">
        <f t="shared" si="11"/>
        <v>0</v>
      </c>
      <c r="F71" s="364">
        <f t="shared" si="11"/>
        <v>0</v>
      </c>
    </row>
    <row r="72" spans="2:12" ht="15.75" thickBot="1">
      <c r="B72" s="355" t="s">
        <v>22</v>
      </c>
      <c r="C72" s="363" t="s">
        <v>20</v>
      </c>
      <c r="D72" s="364">
        <f>D69/C69-1</f>
        <v>0</v>
      </c>
      <c r="E72" s="364">
        <f t="shared" si="11"/>
        <v>0</v>
      </c>
      <c r="F72" s="364">
        <f t="shared" si="11"/>
        <v>0</v>
      </c>
    </row>
    <row r="73" spans="2:12" ht="15.75" customHeight="1" thickBot="1">
      <c r="B73" s="2181" t="s">
        <v>2181</v>
      </c>
      <c r="C73" s="2182"/>
      <c r="D73" s="2182"/>
      <c r="E73" s="2182"/>
      <c r="F73" s="2183"/>
    </row>
    <row r="74" spans="2:12" ht="12.75" customHeight="1">
      <c r="B74" s="2179"/>
      <c r="C74" s="360">
        <v>2022</v>
      </c>
      <c r="D74" s="360">
        <v>2023</v>
      </c>
      <c r="E74" s="360">
        <v>2024</v>
      </c>
      <c r="F74" s="360">
        <v>2025</v>
      </c>
      <c r="G74" s="139"/>
    </row>
    <row r="75" spans="2:12" ht="13.5" customHeight="1" thickBot="1">
      <c r="B75" s="2180"/>
      <c r="C75" s="361" t="s">
        <v>7</v>
      </c>
      <c r="D75" s="361" t="s">
        <v>8</v>
      </c>
      <c r="E75" s="361" t="s">
        <v>8</v>
      </c>
      <c r="F75" s="361" t="s">
        <v>8</v>
      </c>
    </row>
    <row r="76" spans="2:12" ht="15.75" thickBot="1">
      <c r="B76" s="365" t="s">
        <v>23</v>
      </c>
      <c r="C76" s="366">
        <f>C77+C78</f>
        <v>0</v>
      </c>
      <c r="D76" s="366">
        <f>D77+D78</f>
        <v>0</v>
      </c>
      <c r="E76" s="366">
        <f t="shared" ref="E76:F76" si="12">E77+E78</f>
        <v>0</v>
      </c>
      <c r="F76" s="366">
        <f t="shared" si="12"/>
        <v>0</v>
      </c>
    </row>
    <row r="77" spans="2:12" ht="15.75" thickBot="1">
      <c r="B77" s="367" t="s">
        <v>135</v>
      </c>
      <c r="C77" s="368">
        <v>0</v>
      </c>
      <c r="D77" s="368">
        <v>0</v>
      </c>
      <c r="E77" s="368">
        <v>0</v>
      </c>
      <c r="F77" s="368">
        <v>0</v>
      </c>
    </row>
    <row r="78" spans="2:12" ht="15.75" thickBot="1">
      <c r="B78" s="367" t="s">
        <v>136</v>
      </c>
      <c r="C78" s="368"/>
      <c r="D78" s="368"/>
      <c r="E78" s="368"/>
      <c r="F78" s="368"/>
    </row>
    <row r="79" spans="2:12" ht="15.75" thickBot="1">
      <c r="B79" s="365" t="s">
        <v>24</v>
      </c>
      <c r="C79" s="366">
        <f>C80+C81</f>
        <v>0</v>
      </c>
      <c r="D79" s="366">
        <f>D80+D81</f>
        <v>0</v>
      </c>
      <c r="E79" s="366">
        <f t="shared" ref="E79:F79" si="13">E80+E81</f>
        <v>0</v>
      </c>
      <c r="F79" s="366">
        <f t="shared" si="13"/>
        <v>0</v>
      </c>
    </row>
    <row r="80" spans="2:12" ht="15.75" thickBot="1">
      <c r="B80" s="367" t="s">
        <v>135</v>
      </c>
      <c r="C80" s="368">
        <v>0</v>
      </c>
      <c r="D80" s="368">
        <v>0</v>
      </c>
      <c r="E80" s="368">
        <v>0</v>
      </c>
      <c r="F80" s="368">
        <v>0</v>
      </c>
      <c r="I80" s="139"/>
    </row>
    <row r="81" spans="2:13" ht="15.75" thickBot="1">
      <c r="B81" s="367" t="s">
        <v>136</v>
      </c>
      <c r="C81" s="368"/>
      <c r="D81" s="366"/>
      <c r="E81" s="366"/>
      <c r="F81" s="366"/>
      <c r="I81" s="139"/>
    </row>
    <row r="82" spans="2:13" ht="15.75" thickBot="1">
      <c r="B82" s="365" t="s">
        <v>25</v>
      </c>
      <c r="C82" s="368">
        <f>C83+C84</f>
        <v>1740</v>
      </c>
      <c r="D82" s="366">
        <f>D83+D84</f>
        <v>1740</v>
      </c>
      <c r="E82" s="366">
        <f t="shared" ref="E82:F82" si="14">E83+E84</f>
        <v>1740</v>
      </c>
      <c r="F82" s="366">
        <f t="shared" si="14"/>
        <v>1740</v>
      </c>
    </row>
    <row r="83" spans="2:13" ht="15.75" thickBot="1">
      <c r="B83" s="367" t="s">
        <v>135</v>
      </c>
      <c r="C83" s="368">
        <v>1740</v>
      </c>
      <c r="D83" s="368">
        <v>1740</v>
      </c>
      <c r="E83" s="368">
        <v>1740</v>
      </c>
      <c r="F83" s="368">
        <v>1740</v>
      </c>
    </row>
    <row r="84" spans="2:13" ht="15.75" thickBot="1">
      <c r="B84" s="367" t="s">
        <v>136</v>
      </c>
      <c r="C84" s="368"/>
      <c r="D84" s="366"/>
      <c r="E84" s="366"/>
      <c r="F84" s="366"/>
    </row>
    <row r="85" spans="2:13" ht="15.75" thickBot="1">
      <c r="B85" s="365" t="s">
        <v>26</v>
      </c>
      <c r="C85" s="368"/>
      <c r="D85" s="366"/>
      <c r="E85" s="366"/>
      <c r="F85" s="366"/>
    </row>
    <row r="86" spans="2:13" ht="15.75" thickBot="1">
      <c r="B86" s="367" t="s">
        <v>135</v>
      </c>
      <c r="C86" s="368"/>
      <c r="D86" s="366"/>
      <c r="E86" s="366"/>
      <c r="F86" s="366"/>
    </row>
    <row r="87" spans="2:13" ht="15.75" thickBot="1">
      <c r="B87" s="367" t="s">
        <v>136</v>
      </c>
      <c r="C87" s="368"/>
      <c r="D87" s="366"/>
      <c r="E87" s="366"/>
      <c r="F87" s="366"/>
    </row>
    <row r="88" spans="2:13" ht="15.75" thickBot="1">
      <c r="B88" s="365" t="s">
        <v>27</v>
      </c>
      <c r="C88" s="368"/>
      <c r="D88" s="366"/>
      <c r="E88" s="366"/>
      <c r="F88" s="366"/>
    </row>
    <row r="89" spans="2:13" ht="15.75" thickBot="1">
      <c r="B89" s="367" t="s">
        <v>135</v>
      </c>
      <c r="C89" s="368"/>
      <c r="D89" s="366"/>
      <c r="E89" s="366"/>
      <c r="F89" s="366"/>
    </row>
    <row r="90" spans="2:13" ht="15.75" thickBot="1">
      <c r="B90" s="367" t="s">
        <v>136</v>
      </c>
      <c r="C90" s="368"/>
      <c r="D90" s="366"/>
      <c r="E90" s="366"/>
      <c r="F90" s="366"/>
    </row>
    <row r="91" spans="2:13" ht="15.75" thickBot="1">
      <c r="B91" s="365" t="s">
        <v>28</v>
      </c>
      <c r="C91" s="368">
        <f>C92+C93</f>
        <v>0</v>
      </c>
      <c r="D91" s="366">
        <f t="shared" ref="D91:F91" si="15">D92+D93</f>
        <v>0</v>
      </c>
      <c r="E91" s="366">
        <f t="shared" si="15"/>
        <v>0</v>
      </c>
      <c r="F91" s="366">
        <f t="shared" si="15"/>
        <v>0</v>
      </c>
    </row>
    <row r="92" spans="2:13" ht="15.75" thickBot="1">
      <c r="B92" s="367" t="s">
        <v>135</v>
      </c>
      <c r="C92" s="368">
        <v>0</v>
      </c>
      <c r="D92" s="368">
        <v>0</v>
      </c>
      <c r="E92" s="368">
        <v>0</v>
      </c>
      <c r="F92" s="368">
        <v>0</v>
      </c>
    </row>
    <row r="93" spans="2:13" ht="15.75" thickBot="1">
      <c r="B93" s="367" t="s">
        <v>136</v>
      </c>
      <c r="C93" s="368"/>
      <c r="D93" s="366"/>
      <c r="E93" s="366"/>
      <c r="F93" s="366"/>
    </row>
    <row r="94" spans="2:13" ht="15.75" thickBot="1">
      <c r="B94" s="365" t="s">
        <v>29</v>
      </c>
      <c r="C94" s="368">
        <v>0</v>
      </c>
      <c r="D94" s="366">
        <v>0</v>
      </c>
      <c r="E94" s="366">
        <f>D94*1.03*0.99</f>
        <v>0</v>
      </c>
      <c r="F94" s="366">
        <f>E94*1.03*0.99</f>
        <v>0</v>
      </c>
      <c r="I94" s="146"/>
    </row>
    <row r="95" spans="2:13" ht="15.75" thickBot="1">
      <c r="B95" s="367" t="s">
        <v>135</v>
      </c>
      <c r="C95" s="368"/>
      <c r="D95" s="370"/>
      <c r="E95" s="370"/>
      <c r="F95" s="370"/>
      <c r="K95" s="894"/>
      <c r="L95" s="894"/>
      <c r="M95" s="894"/>
    </row>
    <row r="96" spans="2:13" ht="15.75" thickBot="1">
      <c r="B96" s="367" t="s">
        <v>136</v>
      </c>
      <c r="C96" s="368"/>
      <c r="D96" s="369"/>
      <c r="E96" s="370"/>
      <c r="F96" s="370"/>
    </row>
    <row r="97" spans="2:12" ht="15.75" thickBot="1">
      <c r="B97" s="371" t="s">
        <v>33</v>
      </c>
      <c r="C97" s="368">
        <f>C94+C91+C88+C85+C82+C79+C76</f>
        <v>1740</v>
      </c>
      <c r="D97" s="368">
        <f>D94+D91+D88+D85+D82+D79+D76</f>
        <v>1740</v>
      </c>
      <c r="E97" s="368">
        <f t="shared" ref="E97:F97" si="16">E94+E91+E88+E85+E82+E79+E76</f>
        <v>1740</v>
      </c>
      <c r="F97" s="368">
        <f t="shared" si="16"/>
        <v>1740</v>
      </c>
    </row>
    <row r="98" spans="2:12" ht="15.75" thickBot="1">
      <c r="B98" s="373" t="s">
        <v>31</v>
      </c>
      <c r="C98" s="374">
        <f>IF(C97-C68=0,0,"Error")</f>
        <v>0</v>
      </c>
      <c r="D98" s="374">
        <f>IF(D97-D68=0,0,"Error")</f>
        <v>0</v>
      </c>
      <c r="E98" s="374">
        <f>IF(E97-E68=0,0,"Error")</f>
        <v>0</v>
      </c>
      <c r="F98" s="374">
        <f>IF(F97-F68=0,0,"Error")</f>
        <v>0</v>
      </c>
    </row>
    <row r="99" spans="2:12" ht="18.75" customHeight="1" thickBot="1">
      <c r="B99" s="358" t="s">
        <v>34</v>
      </c>
      <c r="C99" s="1765" t="s">
        <v>557</v>
      </c>
      <c r="D99" s="2184"/>
      <c r="E99" s="2184"/>
      <c r="F99" s="2185"/>
    </row>
    <row r="100" spans="2:12" ht="88.5" customHeight="1" thickBot="1">
      <c r="B100" s="359" t="s">
        <v>14</v>
      </c>
      <c r="C100" s="2091" t="s">
        <v>556</v>
      </c>
      <c r="D100" s="2092"/>
      <c r="E100" s="2092"/>
      <c r="F100" s="2093"/>
    </row>
    <row r="101" spans="2:12" ht="15.75" thickBot="1">
      <c r="B101" s="355" t="s">
        <v>15</v>
      </c>
      <c r="C101" s="2190" t="s">
        <v>110</v>
      </c>
      <c r="D101" s="2177"/>
      <c r="E101" s="2177"/>
      <c r="F101" s="2178"/>
    </row>
    <row r="102" spans="2:12" ht="15.75" customHeight="1">
      <c r="B102" s="2179"/>
      <c r="C102" s="360">
        <v>2022</v>
      </c>
      <c r="D102" s="360">
        <v>2023</v>
      </c>
      <c r="E102" s="360">
        <v>2024</v>
      </c>
      <c r="F102" s="360">
        <v>2025</v>
      </c>
    </row>
    <row r="103" spans="2:12" ht="12.75" customHeight="1" thickBot="1">
      <c r="B103" s="2180"/>
      <c r="C103" s="361" t="s">
        <v>7</v>
      </c>
      <c r="D103" s="361" t="s">
        <v>8</v>
      </c>
      <c r="E103" s="361" t="s">
        <v>8</v>
      </c>
      <c r="F103" s="361" t="s">
        <v>8</v>
      </c>
    </row>
    <row r="104" spans="2:12" ht="15.75" thickBot="1">
      <c r="B104" s="355" t="s">
        <v>16</v>
      </c>
      <c r="C104" s="362">
        <v>0</v>
      </c>
      <c r="D104" s="362">
        <v>1</v>
      </c>
      <c r="E104" s="362">
        <v>1</v>
      </c>
      <c r="F104" s="362">
        <v>1</v>
      </c>
    </row>
    <row r="105" spans="2:12" ht="15.75" thickBot="1">
      <c r="B105" s="355" t="s">
        <v>17</v>
      </c>
      <c r="C105" s="362">
        <f>C134</f>
        <v>12000</v>
      </c>
      <c r="D105" s="362">
        <f>D134</f>
        <v>0</v>
      </c>
      <c r="E105" s="362">
        <f t="shared" ref="E105:F105" si="17">E134</f>
        <v>0</v>
      </c>
      <c r="F105" s="362">
        <f t="shared" si="17"/>
        <v>0</v>
      </c>
      <c r="H105" s="895"/>
    </row>
    <row r="106" spans="2:12" ht="15.75" thickBot="1">
      <c r="B106" s="355" t="s">
        <v>18</v>
      </c>
      <c r="C106" s="362" t="e">
        <f>C105/C104</f>
        <v>#DIV/0!</v>
      </c>
      <c r="D106" s="362">
        <f t="shared" ref="D106:F106" si="18">D105/D104</f>
        <v>0</v>
      </c>
      <c r="E106" s="362">
        <f t="shared" si="18"/>
        <v>0</v>
      </c>
      <c r="F106" s="362">
        <f t="shared" si="18"/>
        <v>0</v>
      </c>
    </row>
    <row r="107" spans="2:12" ht="15.75" thickBot="1">
      <c r="B107" s="355" t="s">
        <v>19</v>
      </c>
      <c r="C107" s="363" t="s">
        <v>20</v>
      </c>
      <c r="D107" s="364" t="e">
        <f>D104/C104-1</f>
        <v>#DIV/0!</v>
      </c>
      <c r="E107" s="364">
        <f t="shared" ref="E107:F109" si="19">E104/D104-1</f>
        <v>0</v>
      </c>
      <c r="F107" s="364">
        <f t="shared" si="19"/>
        <v>0</v>
      </c>
      <c r="H107" s="139"/>
      <c r="I107" s="139"/>
      <c r="J107" s="139"/>
      <c r="K107" s="139"/>
      <c r="L107" s="139"/>
    </row>
    <row r="108" spans="2:12" ht="15.75" thickBot="1">
      <c r="B108" s="355" t="s">
        <v>21</v>
      </c>
      <c r="C108" s="363" t="s">
        <v>20</v>
      </c>
      <c r="D108" s="364">
        <f>D105/C105-1</f>
        <v>-1</v>
      </c>
      <c r="E108" s="364" t="e">
        <f t="shared" si="19"/>
        <v>#DIV/0!</v>
      </c>
      <c r="F108" s="364" t="e">
        <f t="shared" si="19"/>
        <v>#DIV/0!</v>
      </c>
    </row>
    <row r="109" spans="2:12" ht="15.75" thickBot="1">
      <c r="B109" s="355" t="s">
        <v>22</v>
      </c>
      <c r="C109" s="363" t="s">
        <v>20</v>
      </c>
      <c r="D109" s="364" t="e">
        <f>D106/C106-1</f>
        <v>#DIV/0!</v>
      </c>
      <c r="E109" s="364" t="e">
        <f t="shared" si="19"/>
        <v>#DIV/0!</v>
      </c>
      <c r="F109" s="364" t="e">
        <f t="shared" si="19"/>
        <v>#DIV/0!</v>
      </c>
    </row>
    <row r="110" spans="2:12" ht="15.75" customHeight="1" thickBot="1">
      <c r="B110" s="2181" t="s">
        <v>2182</v>
      </c>
      <c r="C110" s="2182"/>
      <c r="D110" s="2182"/>
      <c r="E110" s="2182"/>
      <c r="F110" s="2183"/>
    </row>
    <row r="111" spans="2:12" ht="12.75" customHeight="1">
      <c r="B111" s="2179"/>
      <c r="C111" s="360">
        <v>2022</v>
      </c>
      <c r="D111" s="360">
        <v>2023</v>
      </c>
      <c r="E111" s="360">
        <v>2024</v>
      </c>
      <c r="F111" s="360">
        <v>2025</v>
      </c>
      <c r="G111" s="139"/>
    </row>
    <row r="112" spans="2:12" ht="13.5" customHeight="1" thickBot="1">
      <c r="B112" s="2180"/>
      <c r="C112" s="361" t="s">
        <v>7</v>
      </c>
      <c r="D112" s="361" t="s">
        <v>8</v>
      </c>
      <c r="E112" s="361" t="s">
        <v>8</v>
      </c>
      <c r="F112" s="361" t="s">
        <v>8</v>
      </c>
    </row>
    <row r="113" spans="2:9" ht="15.75" thickBot="1">
      <c r="B113" s="365" t="s">
        <v>23</v>
      </c>
      <c r="C113" s="366">
        <f>C114+C115</f>
        <v>0</v>
      </c>
      <c r="D113" s="366">
        <f>D114+D115</f>
        <v>0</v>
      </c>
      <c r="E113" s="366">
        <f t="shared" ref="E113:F113" si="20">E114+E115</f>
        <v>0</v>
      </c>
      <c r="F113" s="366">
        <f t="shared" si="20"/>
        <v>0</v>
      </c>
    </row>
    <row r="114" spans="2:9" ht="15.75" thickBot="1">
      <c r="B114" s="367" t="s">
        <v>135</v>
      </c>
      <c r="C114" s="368">
        <v>0</v>
      </c>
      <c r="D114" s="368">
        <v>0</v>
      </c>
      <c r="E114" s="368">
        <v>0</v>
      </c>
      <c r="F114" s="368">
        <v>0</v>
      </c>
    </row>
    <row r="115" spans="2:9" ht="15.75" thickBot="1">
      <c r="B115" s="367" t="s">
        <v>136</v>
      </c>
      <c r="C115" s="368"/>
      <c r="D115" s="368"/>
      <c r="E115" s="368"/>
      <c r="F115" s="368"/>
    </row>
    <row r="116" spans="2:9" ht="15.75" thickBot="1">
      <c r="B116" s="365" t="s">
        <v>24</v>
      </c>
      <c r="C116" s="366">
        <f>C117+C118</f>
        <v>0</v>
      </c>
      <c r="D116" s="366">
        <f>D117+D118</f>
        <v>0</v>
      </c>
      <c r="E116" s="366">
        <f t="shared" ref="E116:F116" si="21">E117+E118</f>
        <v>0</v>
      </c>
      <c r="F116" s="366">
        <f t="shared" si="21"/>
        <v>0</v>
      </c>
    </row>
    <row r="117" spans="2:9" ht="15.75" thickBot="1">
      <c r="B117" s="367" t="s">
        <v>135</v>
      </c>
      <c r="C117" s="368">
        <v>0</v>
      </c>
      <c r="D117" s="368">
        <v>0</v>
      </c>
      <c r="E117" s="368">
        <v>0</v>
      </c>
      <c r="F117" s="368">
        <v>0</v>
      </c>
      <c r="I117" s="139"/>
    </row>
    <row r="118" spans="2:9" ht="15.75" thickBot="1">
      <c r="B118" s="367" t="s">
        <v>136</v>
      </c>
      <c r="C118" s="368"/>
      <c r="D118" s="366"/>
      <c r="E118" s="366"/>
      <c r="F118" s="366"/>
      <c r="I118" s="139"/>
    </row>
    <row r="119" spans="2:9" ht="15.75" thickBot="1">
      <c r="B119" s="365" t="s">
        <v>25</v>
      </c>
      <c r="C119" s="368">
        <f>C120+C121</f>
        <v>12000</v>
      </c>
      <c r="D119" s="366">
        <f>D120+D121</f>
        <v>0</v>
      </c>
      <c r="E119" s="366">
        <f t="shared" ref="E119:F119" si="22">E120+E121</f>
        <v>0</v>
      </c>
      <c r="F119" s="366">
        <f t="shared" si="22"/>
        <v>0</v>
      </c>
    </row>
    <row r="120" spans="2:9" ht="15.75" thickBot="1">
      <c r="B120" s="367" t="s">
        <v>135</v>
      </c>
      <c r="C120" s="368">
        <v>12000</v>
      </c>
      <c r="D120" s="368">
        <v>0</v>
      </c>
      <c r="E120" s="368">
        <v>0</v>
      </c>
      <c r="F120" s="368">
        <v>0</v>
      </c>
    </row>
    <row r="121" spans="2:9" ht="15.75" thickBot="1">
      <c r="B121" s="367" t="s">
        <v>136</v>
      </c>
      <c r="C121" s="368"/>
      <c r="D121" s="366"/>
      <c r="E121" s="366"/>
      <c r="F121" s="366"/>
    </row>
    <row r="122" spans="2:9" ht="15.75" thickBot="1">
      <c r="B122" s="365" t="s">
        <v>26</v>
      </c>
      <c r="C122" s="368"/>
      <c r="D122" s="366"/>
      <c r="E122" s="366"/>
      <c r="F122" s="366"/>
    </row>
    <row r="123" spans="2:9" ht="15.75" thickBot="1">
      <c r="B123" s="367" t="s">
        <v>135</v>
      </c>
      <c r="C123" s="368"/>
      <c r="D123" s="366"/>
      <c r="E123" s="366"/>
      <c r="F123" s="366"/>
    </row>
    <row r="124" spans="2:9" ht="15.75" thickBot="1">
      <c r="B124" s="367" t="s">
        <v>136</v>
      </c>
      <c r="C124" s="368"/>
      <c r="D124" s="366"/>
      <c r="E124" s="366"/>
      <c r="F124" s="366"/>
    </row>
    <row r="125" spans="2:9" ht="15.75" thickBot="1">
      <c r="B125" s="365" t="s">
        <v>27</v>
      </c>
      <c r="C125" s="368"/>
      <c r="D125" s="366"/>
      <c r="E125" s="366"/>
      <c r="F125" s="366"/>
    </row>
    <row r="126" spans="2:9" ht="15.75" thickBot="1">
      <c r="B126" s="367" t="s">
        <v>135</v>
      </c>
      <c r="C126" s="368"/>
      <c r="D126" s="366"/>
      <c r="E126" s="366"/>
      <c r="F126" s="366"/>
    </row>
    <row r="127" spans="2:9" ht="15.75" thickBot="1">
      <c r="B127" s="367" t="s">
        <v>136</v>
      </c>
      <c r="C127" s="368"/>
      <c r="D127" s="366"/>
      <c r="E127" s="366"/>
      <c r="F127" s="366"/>
    </row>
    <row r="128" spans="2:9" ht="15.75" thickBot="1">
      <c r="B128" s="365" t="s">
        <v>28</v>
      </c>
      <c r="C128" s="368">
        <f>C129+C130</f>
        <v>0</v>
      </c>
      <c r="D128" s="366">
        <f t="shared" ref="D128:F128" si="23">D129+D130</f>
        <v>0</v>
      </c>
      <c r="E128" s="366">
        <f t="shared" si="23"/>
        <v>0</v>
      </c>
      <c r="F128" s="366">
        <f t="shared" si="23"/>
        <v>0</v>
      </c>
    </row>
    <row r="129" spans="2:13" ht="15.75" thickBot="1">
      <c r="B129" s="367" t="s">
        <v>135</v>
      </c>
      <c r="C129" s="368">
        <v>0</v>
      </c>
      <c r="D129" s="368">
        <v>0</v>
      </c>
      <c r="E129" s="368">
        <v>0</v>
      </c>
      <c r="F129" s="368">
        <v>0</v>
      </c>
    </row>
    <row r="130" spans="2:13" ht="15.75" thickBot="1">
      <c r="B130" s="367" t="s">
        <v>136</v>
      </c>
      <c r="C130" s="368"/>
      <c r="D130" s="366"/>
      <c r="E130" s="366"/>
      <c r="F130" s="366"/>
    </row>
    <row r="131" spans="2:13" ht="15.75" thickBot="1">
      <c r="B131" s="365" t="s">
        <v>29</v>
      </c>
      <c r="C131" s="368">
        <v>0</v>
      </c>
      <c r="D131" s="366">
        <v>0</v>
      </c>
      <c r="E131" s="366">
        <f>D131*1.03*0.99</f>
        <v>0</v>
      </c>
      <c r="F131" s="366">
        <f>E131*1.03*0.99</f>
        <v>0</v>
      </c>
      <c r="I131" s="146"/>
    </row>
    <row r="132" spans="2:13" ht="15.75" thickBot="1">
      <c r="B132" s="367" t="s">
        <v>135</v>
      </c>
      <c r="C132" s="368"/>
      <c r="D132" s="370"/>
      <c r="E132" s="370"/>
      <c r="F132" s="370"/>
      <c r="K132" s="894"/>
      <c r="L132" s="894"/>
      <c r="M132" s="894"/>
    </row>
    <row r="133" spans="2:13" ht="15.75" thickBot="1">
      <c r="B133" s="367" t="s">
        <v>136</v>
      </c>
      <c r="C133" s="368"/>
      <c r="D133" s="369"/>
      <c r="E133" s="370"/>
      <c r="F133" s="370"/>
    </row>
    <row r="134" spans="2:13" ht="15.75" thickBot="1">
      <c r="B134" s="371" t="s">
        <v>35</v>
      </c>
      <c r="C134" s="368">
        <f>C131+C128+C125+C122+C119+C116+C113</f>
        <v>12000</v>
      </c>
      <c r="D134" s="368">
        <f>D131+D128+D125+D122+D119+D116+D113</f>
        <v>0</v>
      </c>
      <c r="E134" s="368">
        <f t="shared" ref="E134:F134" si="24">E131+E128+E125+E122+E119+E116+E113</f>
        <v>0</v>
      </c>
      <c r="F134" s="368">
        <f t="shared" si="24"/>
        <v>0</v>
      </c>
    </row>
    <row r="135" spans="2:13" ht="15.75" thickBot="1">
      <c r="B135" s="373" t="s">
        <v>31</v>
      </c>
      <c r="C135" s="374">
        <f>IF(C134-C105=0,0,"Error")</f>
        <v>0</v>
      </c>
      <c r="D135" s="374">
        <f>IF(D134-D105=0,0,"Error")</f>
        <v>0</v>
      </c>
      <c r="E135" s="374">
        <f>IF(E134-E105=0,0,"Error")</f>
        <v>0</v>
      </c>
      <c r="F135" s="374">
        <f>IF(F134-F105=0,0,"Error")</f>
        <v>0</v>
      </c>
    </row>
    <row r="136" spans="2:13" ht="15.75" thickBot="1">
      <c r="B136" s="2169" t="s">
        <v>38</v>
      </c>
      <c r="C136" s="2170"/>
      <c r="D136" s="2170"/>
      <c r="E136" s="2170"/>
      <c r="F136" s="2171"/>
    </row>
    <row r="137" spans="2:13" ht="15.75" thickBot="1">
      <c r="B137" s="2169" t="s">
        <v>39</v>
      </c>
      <c r="C137" s="2170"/>
      <c r="D137" s="2170"/>
      <c r="E137" s="2170"/>
      <c r="F137" s="2171"/>
    </row>
    <row r="138" spans="2:13" ht="15.75" thickBot="1">
      <c r="B138" s="375" t="s">
        <v>48</v>
      </c>
      <c r="C138" s="2198" t="s">
        <v>2199</v>
      </c>
      <c r="D138" s="2199"/>
      <c r="E138" s="2200"/>
      <c r="F138" s="2201"/>
    </row>
    <row r="139" spans="2:13" ht="49.5" customHeight="1" thickBot="1">
      <c r="B139" s="375" t="s">
        <v>13</v>
      </c>
      <c r="C139" s="375" t="s">
        <v>753</v>
      </c>
      <c r="D139" s="377" t="s">
        <v>2183</v>
      </c>
      <c r="E139" s="2202" t="s">
        <v>2199</v>
      </c>
      <c r="F139" s="2203"/>
      <c r="H139" s="2191" t="s">
        <v>138</v>
      </c>
      <c r="I139" s="2192"/>
      <c r="J139" s="2192"/>
      <c r="K139" s="2192"/>
      <c r="L139" s="2193"/>
    </row>
    <row r="140" spans="2:13" ht="36.75" customHeight="1" thickBot="1">
      <c r="B140" s="359" t="s">
        <v>14</v>
      </c>
      <c r="C140" s="2197" t="s">
        <v>3074</v>
      </c>
      <c r="D140" s="1766"/>
      <c r="E140" s="1766"/>
      <c r="F140" s="1767"/>
      <c r="H140" s="2194"/>
      <c r="I140" s="2195"/>
      <c r="J140" s="2195"/>
      <c r="K140" s="2195"/>
      <c r="L140" s="2196"/>
    </row>
    <row r="141" spans="2:13" ht="15.75" thickBot="1">
      <c r="B141" s="359" t="s">
        <v>15</v>
      </c>
      <c r="C141" s="2186" t="s">
        <v>66</v>
      </c>
      <c r="D141" s="2184"/>
      <c r="E141" s="2184"/>
      <c r="F141" s="2185"/>
    </row>
    <row r="142" spans="2:13" ht="13.5" customHeight="1">
      <c r="B142" s="2179"/>
      <c r="C142" s="360">
        <v>2022</v>
      </c>
      <c r="D142" s="360">
        <v>2023</v>
      </c>
      <c r="E142" s="360">
        <v>2024</v>
      </c>
      <c r="F142" s="360">
        <v>2025</v>
      </c>
    </row>
    <row r="143" spans="2:13" ht="13.5" customHeight="1" thickBot="1">
      <c r="B143" s="2180"/>
      <c r="C143" s="361" t="s">
        <v>7</v>
      </c>
      <c r="D143" s="361" t="s">
        <v>8</v>
      </c>
      <c r="E143" s="361" t="s">
        <v>8</v>
      </c>
      <c r="F143" s="361" t="s">
        <v>8</v>
      </c>
    </row>
    <row r="144" spans="2:13" ht="15.75" thickBot="1">
      <c r="B144" s="355" t="s">
        <v>16</v>
      </c>
      <c r="C144" s="362">
        <v>1</v>
      </c>
      <c r="D144" s="362">
        <v>1</v>
      </c>
      <c r="E144" s="362">
        <v>1</v>
      </c>
      <c r="F144" s="362">
        <v>1</v>
      </c>
    </row>
    <row r="145" spans="2:12" ht="15.75" thickBot="1">
      <c r="B145" s="355" t="s">
        <v>17</v>
      </c>
      <c r="C145" s="362">
        <f>C163</f>
        <v>0</v>
      </c>
      <c r="D145" s="362">
        <f t="shared" ref="D145:F145" si="25">D163</f>
        <v>1000</v>
      </c>
      <c r="E145" s="362">
        <f t="shared" si="25"/>
        <v>0</v>
      </c>
      <c r="F145" s="362">
        <f t="shared" si="25"/>
        <v>0</v>
      </c>
    </row>
    <row r="146" spans="2:12" ht="15.75" thickBot="1">
      <c r="B146" s="355" t="s">
        <v>18</v>
      </c>
      <c r="C146" s="362">
        <f>C145/C144</f>
        <v>0</v>
      </c>
      <c r="D146" s="362">
        <f t="shared" ref="D146:F146" si="26">D145/D144</f>
        <v>1000</v>
      </c>
      <c r="E146" s="362">
        <f t="shared" si="26"/>
        <v>0</v>
      </c>
      <c r="F146" s="362">
        <f t="shared" si="26"/>
        <v>0</v>
      </c>
    </row>
    <row r="147" spans="2:12" ht="15.75" thickBot="1">
      <c r="B147" s="355" t="s">
        <v>19</v>
      </c>
      <c r="C147" s="363" t="s">
        <v>20</v>
      </c>
      <c r="D147" s="364">
        <f>D144/C144-1</f>
        <v>0</v>
      </c>
      <c r="E147" s="364">
        <f t="shared" ref="E147:F149" si="27">E144/D144-1</f>
        <v>0</v>
      </c>
      <c r="F147" s="364">
        <f t="shared" si="27"/>
        <v>0</v>
      </c>
      <c r="H147" s="139"/>
      <c r="I147" s="139"/>
      <c r="J147" s="139"/>
      <c r="K147" s="139"/>
      <c r="L147" s="139"/>
    </row>
    <row r="148" spans="2:12" ht="15.75" thickBot="1">
      <c r="B148" s="355" t="s">
        <v>21</v>
      </c>
      <c r="C148" s="363" t="s">
        <v>20</v>
      </c>
      <c r="D148" s="364" t="e">
        <f>D145/C145-1</f>
        <v>#DIV/0!</v>
      </c>
      <c r="E148" s="364">
        <f t="shared" si="27"/>
        <v>-1</v>
      </c>
      <c r="F148" s="364" t="e">
        <f t="shared" si="27"/>
        <v>#DIV/0!</v>
      </c>
    </row>
    <row r="149" spans="2:12" ht="15.75" thickBot="1">
      <c r="B149" s="355" t="s">
        <v>22</v>
      </c>
      <c r="C149" s="363" t="s">
        <v>20</v>
      </c>
      <c r="D149" s="364" t="e">
        <f>D146/C146-1</f>
        <v>#DIV/0!</v>
      </c>
      <c r="E149" s="364">
        <f t="shared" si="27"/>
        <v>-1</v>
      </c>
      <c r="F149" s="364" t="e">
        <f t="shared" si="27"/>
        <v>#DIV/0!</v>
      </c>
    </row>
    <row r="150" spans="2:12" ht="15.75" customHeight="1" thickBot="1">
      <c r="B150" s="2181" t="s">
        <v>2186</v>
      </c>
      <c r="C150" s="2182"/>
      <c r="D150" s="2182"/>
      <c r="E150" s="2182"/>
      <c r="F150" s="2183"/>
    </row>
    <row r="151" spans="2:12" ht="12.75" customHeight="1">
      <c r="B151" s="2179"/>
      <c r="C151" s="360">
        <v>2022</v>
      </c>
      <c r="D151" s="360">
        <v>2023</v>
      </c>
      <c r="E151" s="360">
        <v>2024</v>
      </c>
      <c r="F151" s="360">
        <v>2025</v>
      </c>
    </row>
    <row r="152" spans="2:12" ht="15" customHeight="1" thickBot="1">
      <c r="B152" s="2180"/>
      <c r="C152" s="361" t="s">
        <v>7</v>
      </c>
      <c r="D152" s="361" t="s">
        <v>8</v>
      </c>
      <c r="E152" s="361" t="s">
        <v>8</v>
      </c>
      <c r="F152" s="361" t="s">
        <v>8</v>
      </c>
    </row>
    <row r="153" spans="2:12" ht="15.75" thickBot="1">
      <c r="B153" s="365" t="s">
        <v>41</v>
      </c>
      <c r="C153" s="366">
        <f>C154+C155+C156+C157</f>
        <v>0</v>
      </c>
      <c r="D153" s="366">
        <f t="shared" ref="D153:F153" si="28">D154+D155+D156+D157</f>
        <v>0</v>
      </c>
      <c r="E153" s="366">
        <f t="shared" si="28"/>
        <v>0</v>
      </c>
      <c r="F153" s="366">
        <f t="shared" si="28"/>
        <v>0</v>
      </c>
    </row>
    <row r="154" spans="2:12" ht="15.75" thickBot="1">
      <c r="B154" s="367" t="s">
        <v>135</v>
      </c>
      <c r="C154" s="366"/>
      <c r="D154" s="366"/>
      <c r="E154" s="366"/>
      <c r="F154" s="366"/>
    </row>
    <row r="155" spans="2:12" ht="15.75" thickBot="1">
      <c r="B155" s="367" t="s">
        <v>140</v>
      </c>
      <c r="C155" s="366"/>
      <c r="D155" s="366"/>
      <c r="E155" s="366"/>
      <c r="F155" s="366"/>
    </row>
    <row r="156" spans="2:12" ht="15.75" thickBot="1">
      <c r="B156" s="367" t="s">
        <v>141</v>
      </c>
      <c r="C156" s="366"/>
      <c r="D156" s="366"/>
      <c r="E156" s="366"/>
      <c r="F156" s="366"/>
    </row>
    <row r="157" spans="2:12" ht="15.75" thickBot="1">
      <c r="B157" s="367" t="s">
        <v>142</v>
      </c>
      <c r="C157" s="366"/>
      <c r="D157" s="366"/>
      <c r="E157" s="366"/>
      <c r="F157" s="366"/>
    </row>
    <row r="158" spans="2:12" ht="15.75" thickBot="1">
      <c r="B158" s="365" t="s">
        <v>42</v>
      </c>
      <c r="C158" s="368">
        <f>C159+C160+C161+C162</f>
        <v>0</v>
      </c>
      <c r="D158" s="368">
        <f t="shared" ref="D158:F158" si="29">D159+D160+D161+D162</f>
        <v>1000</v>
      </c>
      <c r="E158" s="368">
        <f t="shared" si="29"/>
        <v>0</v>
      </c>
      <c r="F158" s="368">
        <f t="shared" si="29"/>
        <v>0</v>
      </c>
    </row>
    <row r="159" spans="2:12" ht="15.75" thickBot="1">
      <c r="B159" s="367" t="s">
        <v>135</v>
      </c>
      <c r="C159" s="366">
        <v>0</v>
      </c>
      <c r="D159" s="366">
        <v>1000</v>
      </c>
      <c r="E159" s="366">
        <v>0</v>
      </c>
      <c r="F159" s="366">
        <v>0</v>
      </c>
    </row>
    <row r="160" spans="2:12" ht="15.75" thickBot="1">
      <c r="B160" s="367" t="s">
        <v>140</v>
      </c>
      <c r="C160" s="368"/>
      <c r="D160" s="366"/>
      <c r="E160" s="366"/>
      <c r="F160" s="366"/>
    </row>
    <row r="161" spans="2:12" ht="15.75" thickBot="1">
      <c r="B161" s="367" t="s">
        <v>141</v>
      </c>
      <c r="C161" s="368"/>
      <c r="D161" s="366"/>
      <c r="E161" s="366"/>
      <c r="F161" s="366"/>
    </row>
    <row r="162" spans="2:12" ht="15.75" thickBot="1">
      <c r="B162" s="367" t="s">
        <v>142</v>
      </c>
      <c r="C162" s="368"/>
      <c r="D162" s="366"/>
      <c r="E162" s="366"/>
      <c r="F162" s="366"/>
    </row>
    <row r="163" spans="2:12" ht="15.75" thickBot="1">
      <c r="B163" s="378" t="s">
        <v>30</v>
      </c>
      <c r="C163" s="368">
        <f>C153+C158</f>
        <v>0</v>
      </c>
      <c r="D163" s="368">
        <f t="shared" ref="D163:F163" si="30">D153+D158</f>
        <v>1000</v>
      </c>
      <c r="E163" s="368">
        <f t="shared" si="30"/>
        <v>0</v>
      </c>
      <c r="F163" s="368">
        <f t="shared" si="30"/>
        <v>0</v>
      </c>
    </row>
    <row r="164" spans="2:12" ht="15.75" thickBot="1">
      <c r="B164" s="375" t="s">
        <v>48</v>
      </c>
      <c r="C164" s="2204" t="s">
        <v>2199</v>
      </c>
      <c r="D164" s="2205"/>
      <c r="E164" s="2206"/>
      <c r="F164" s="2207"/>
    </row>
    <row r="165" spans="2:12" ht="15.75" thickBot="1">
      <c r="B165" s="2169" t="s">
        <v>44</v>
      </c>
      <c r="C165" s="2170"/>
      <c r="D165" s="2170"/>
      <c r="E165" s="2170"/>
      <c r="F165" s="2171"/>
    </row>
    <row r="166" spans="2:12" ht="15.75" thickBot="1">
      <c r="B166" s="2169" t="s">
        <v>45</v>
      </c>
      <c r="C166" s="2170"/>
      <c r="D166" s="2170"/>
      <c r="E166" s="2170"/>
      <c r="F166" s="2171"/>
    </row>
    <row r="167" spans="2:12" ht="15.75" thickBot="1">
      <c r="B167" s="375" t="s">
        <v>48</v>
      </c>
      <c r="C167" s="2198" t="s">
        <v>112</v>
      </c>
      <c r="D167" s="2199"/>
      <c r="E167" s="2200"/>
      <c r="F167" s="2201"/>
    </row>
    <row r="168" spans="2:12" ht="49.5" customHeight="1" thickBot="1">
      <c r="B168" s="375" t="s">
        <v>32</v>
      </c>
      <c r="C168" s="376" t="s">
        <v>555</v>
      </c>
      <c r="D168" s="377" t="s">
        <v>2183</v>
      </c>
      <c r="E168" s="2202" t="s">
        <v>112</v>
      </c>
      <c r="F168" s="2203"/>
      <c r="H168" s="2191" t="s">
        <v>138</v>
      </c>
      <c r="I168" s="2192"/>
      <c r="J168" s="2192"/>
      <c r="K168" s="2192"/>
      <c r="L168" s="2193"/>
    </row>
    <row r="169" spans="2:12" ht="44.25" customHeight="1" thickBot="1">
      <c r="B169" s="359" t="s">
        <v>14</v>
      </c>
      <c r="C169" s="2197" t="s">
        <v>2184</v>
      </c>
      <c r="D169" s="1766"/>
      <c r="E169" s="1766"/>
      <c r="F169" s="1767"/>
      <c r="H169" s="2194"/>
      <c r="I169" s="2195"/>
      <c r="J169" s="2195"/>
      <c r="K169" s="2195"/>
      <c r="L169" s="2196"/>
    </row>
    <row r="170" spans="2:12" ht="15.75" thickBot="1">
      <c r="B170" s="359" t="s">
        <v>15</v>
      </c>
      <c r="C170" s="2186" t="s">
        <v>2185</v>
      </c>
      <c r="D170" s="2184"/>
      <c r="E170" s="2184"/>
      <c r="F170" s="2185"/>
    </row>
    <row r="171" spans="2:12" ht="13.5" customHeight="1">
      <c r="B171" s="2179"/>
      <c r="C171" s="360">
        <v>2022</v>
      </c>
      <c r="D171" s="360">
        <v>2023</v>
      </c>
      <c r="E171" s="360">
        <v>2024</v>
      </c>
      <c r="F171" s="360">
        <v>2025</v>
      </c>
    </row>
    <row r="172" spans="2:12" ht="13.5" customHeight="1" thickBot="1">
      <c r="B172" s="2180"/>
      <c r="C172" s="361" t="s">
        <v>7</v>
      </c>
      <c r="D172" s="361" t="s">
        <v>8</v>
      </c>
      <c r="E172" s="361" t="s">
        <v>8</v>
      </c>
      <c r="F172" s="361" t="s">
        <v>8</v>
      </c>
    </row>
    <row r="173" spans="2:12" ht="15.75" thickBot="1">
      <c r="B173" s="355" t="s">
        <v>16</v>
      </c>
      <c r="C173" s="362">
        <v>1</v>
      </c>
      <c r="D173" s="362">
        <v>1</v>
      </c>
      <c r="E173" s="362">
        <v>1</v>
      </c>
      <c r="F173" s="362">
        <v>1</v>
      </c>
    </row>
    <row r="174" spans="2:12" ht="15.75" thickBot="1">
      <c r="B174" s="355" t="s">
        <v>17</v>
      </c>
      <c r="C174" s="362">
        <f>C192</f>
        <v>73000</v>
      </c>
      <c r="D174" s="362">
        <f t="shared" ref="D174:F174" si="31">D192</f>
        <v>42800</v>
      </c>
      <c r="E174" s="362">
        <f t="shared" si="31"/>
        <v>33800</v>
      </c>
      <c r="F174" s="362">
        <f t="shared" si="31"/>
        <v>53800</v>
      </c>
    </row>
    <row r="175" spans="2:12" ht="15.75" thickBot="1">
      <c r="B175" s="355" t="s">
        <v>18</v>
      </c>
      <c r="C175" s="362">
        <f>C174/C173</f>
        <v>73000</v>
      </c>
      <c r="D175" s="362">
        <f t="shared" ref="D175:F175" si="32">D174/D173</f>
        <v>42800</v>
      </c>
      <c r="E175" s="362">
        <f t="shared" si="32"/>
        <v>33800</v>
      </c>
      <c r="F175" s="362">
        <f t="shared" si="32"/>
        <v>53800</v>
      </c>
    </row>
    <row r="176" spans="2:12" ht="15.75" thickBot="1">
      <c r="B176" s="355" t="s">
        <v>19</v>
      </c>
      <c r="C176" s="363" t="s">
        <v>20</v>
      </c>
      <c r="D176" s="364">
        <f>D173/C173-1</f>
        <v>0</v>
      </c>
      <c r="E176" s="364">
        <f t="shared" ref="E176:F178" si="33">E173/D173-1</f>
        <v>0</v>
      </c>
      <c r="F176" s="364">
        <f t="shared" si="33"/>
        <v>0</v>
      </c>
      <c r="H176" s="139"/>
      <c r="I176" s="139"/>
      <c r="J176" s="139"/>
      <c r="K176" s="139"/>
      <c r="L176" s="139"/>
    </row>
    <row r="177" spans="2:6" ht="15.75" thickBot="1">
      <c r="B177" s="355" t="s">
        <v>21</v>
      </c>
      <c r="C177" s="363" t="s">
        <v>20</v>
      </c>
      <c r="D177" s="364">
        <f>D174/C174-1</f>
        <v>-0.41369863013698627</v>
      </c>
      <c r="E177" s="364">
        <f t="shared" si="33"/>
        <v>-0.21028037383177567</v>
      </c>
      <c r="F177" s="364">
        <f t="shared" si="33"/>
        <v>0.59171597633136086</v>
      </c>
    </row>
    <row r="178" spans="2:6" ht="15.75" thickBot="1">
      <c r="B178" s="355" t="s">
        <v>22</v>
      </c>
      <c r="C178" s="363" t="s">
        <v>20</v>
      </c>
      <c r="D178" s="364">
        <f>D175/C175-1</f>
        <v>-0.41369863013698627</v>
      </c>
      <c r="E178" s="364">
        <f t="shared" si="33"/>
        <v>-0.21028037383177567</v>
      </c>
      <c r="F178" s="364">
        <f t="shared" si="33"/>
        <v>0.59171597633136086</v>
      </c>
    </row>
    <row r="179" spans="2:6" ht="15.75" customHeight="1" thickBot="1">
      <c r="B179" s="2181" t="s">
        <v>2189</v>
      </c>
      <c r="C179" s="2182"/>
      <c r="D179" s="2182"/>
      <c r="E179" s="2182"/>
      <c r="F179" s="2183"/>
    </row>
    <row r="180" spans="2:6" ht="12.75" customHeight="1">
      <c r="B180" s="2179"/>
      <c r="C180" s="360">
        <v>2022</v>
      </c>
      <c r="D180" s="360">
        <v>2023</v>
      </c>
      <c r="E180" s="360">
        <v>2024</v>
      </c>
      <c r="F180" s="360">
        <v>2025</v>
      </c>
    </row>
    <row r="181" spans="2:6" ht="15" customHeight="1" thickBot="1">
      <c r="B181" s="2180"/>
      <c r="C181" s="361" t="s">
        <v>7</v>
      </c>
      <c r="D181" s="361" t="s">
        <v>8</v>
      </c>
      <c r="E181" s="361" t="s">
        <v>8</v>
      </c>
      <c r="F181" s="361" t="s">
        <v>8</v>
      </c>
    </row>
    <row r="182" spans="2:6" ht="15.75" thickBot="1">
      <c r="B182" s="365" t="s">
        <v>41</v>
      </c>
      <c r="C182" s="366">
        <f>C183+C184+C185+C186</f>
        <v>0</v>
      </c>
      <c r="D182" s="366">
        <f t="shared" ref="D182:F182" si="34">D183+D184+D185+D186</f>
        <v>0</v>
      </c>
      <c r="E182" s="366">
        <f t="shared" si="34"/>
        <v>0</v>
      </c>
      <c r="F182" s="366">
        <f t="shared" si="34"/>
        <v>0</v>
      </c>
    </row>
    <row r="183" spans="2:6" ht="15.75" thickBot="1">
      <c r="B183" s="367" t="s">
        <v>135</v>
      </c>
      <c r="C183" s="366"/>
      <c r="D183" s="366"/>
      <c r="E183" s="366"/>
      <c r="F183" s="366"/>
    </row>
    <row r="184" spans="2:6" ht="15.75" thickBot="1">
      <c r="B184" s="367" t="s">
        <v>140</v>
      </c>
      <c r="C184" s="366"/>
      <c r="D184" s="366"/>
      <c r="E184" s="366"/>
      <c r="F184" s="366"/>
    </row>
    <row r="185" spans="2:6" ht="15.75" thickBot="1">
      <c r="B185" s="367" t="s">
        <v>141</v>
      </c>
      <c r="C185" s="366"/>
      <c r="D185" s="366"/>
      <c r="E185" s="366"/>
      <c r="F185" s="366"/>
    </row>
    <row r="186" spans="2:6" ht="15.75" thickBot="1">
      <c r="B186" s="367" t="s">
        <v>142</v>
      </c>
      <c r="C186" s="366"/>
      <c r="D186" s="366"/>
      <c r="E186" s="366"/>
      <c r="F186" s="366"/>
    </row>
    <row r="187" spans="2:6" ht="15.75" thickBot="1">
      <c r="B187" s="365" t="s">
        <v>42</v>
      </c>
      <c r="C187" s="368">
        <f>C188+C189+C190+C191</f>
        <v>73000</v>
      </c>
      <c r="D187" s="368">
        <f t="shared" ref="D187:F187" si="35">D188+D189+D190+D191</f>
        <v>42800</v>
      </c>
      <c r="E187" s="368">
        <f t="shared" si="35"/>
        <v>33800</v>
      </c>
      <c r="F187" s="368">
        <f t="shared" si="35"/>
        <v>53800</v>
      </c>
    </row>
    <row r="188" spans="2:6" ht="15.75" thickBot="1">
      <c r="B188" s="367" t="s">
        <v>135</v>
      </c>
      <c r="C188" s="366">
        <v>73000</v>
      </c>
      <c r="D188" s="366">
        <f>35000-1200-1000+10000</f>
        <v>42800</v>
      </c>
      <c r="E188" s="366">
        <v>33800</v>
      </c>
      <c r="F188" s="366">
        <v>53800</v>
      </c>
    </row>
    <row r="189" spans="2:6" ht="15.75" thickBot="1">
      <c r="B189" s="367" t="s">
        <v>140</v>
      </c>
      <c r="C189" s="368"/>
      <c r="D189" s="366"/>
      <c r="E189" s="366"/>
      <c r="F189" s="366"/>
    </row>
    <row r="190" spans="2:6" ht="15.75" thickBot="1">
      <c r="B190" s="367" t="s">
        <v>141</v>
      </c>
      <c r="C190" s="368"/>
      <c r="D190" s="366"/>
      <c r="E190" s="366"/>
      <c r="F190" s="366"/>
    </row>
    <row r="191" spans="2:6" ht="15.75" thickBot="1">
      <c r="B191" s="367" t="s">
        <v>142</v>
      </c>
      <c r="C191" s="368"/>
      <c r="D191" s="366"/>
      <c r="E191" s="366"/>
      <c r="F191" s="366"/>
    </row>
    <row r="192" spans="2:6" ht="15.75" thickBot="1">
      <c r="B192" s="378" t="s">
        <v>33</v>
      </c>
      <c r="C192" s="368">
        <f>C182+C187</f>
        <v>73000</v>
      </c>
      <c r="D192" s="368">
        <f t="shared" ref="D192:F192" si="36">D182+D187</f>
        <v>42800</v>
      </c>
      <c r="E192" s="368">
        <f t="shared" si="36"/>
        <v>33800</v>
      </c>
      <c r="F192" s="368">
        <f t="shared" si="36"/>
        <v>53800</v>
      </c>
    </row>
    <row r="193" spans="2:12" ht="15.75" thickBot="1">
      <c r="B193" s="375" t="s">
        <v>48</v>
      </c>
      <c r="C193" s="2204" t="s">
        <v>2187</v>
      </c>
      <c r="D193" s="2205"/>
      <c r="E193" s="2206"/>
      <c r="F193" s="2207"/>
    </row>
    <row r="194" spans="2:12" ht="45" customHeight="1" thickBot="1">
      <c r="B194" s="375" t="s">
        <v>34</v>
      </c>
      <c r="C194" s="375" t="s">
        <v>1276</v>
      </c>
      <c r="D194" s="379" t="s">
        <v>137</v>
      </c>
      <c r="E194" s="380" t="s">
        <v>2187</v>
      </c>
      <c r="F194" s="381"/>
    </row>
    <row r="195" spans="2:12" ht="32.25" customHeight="1" thickBot="1">
      <c r="B195" s="355" t="s">
        <v>14</v>
      </c>
      <c r="C195" s="2208" t="s">
        <v>2188</v>
      </c>
      <c r="D195" s="2209"/>
      <c r="E195" s="2209"/>
      <c r="F195" s="2210"/>
    </row>
    <row r="196" spans="2:12" ht="15.75" thickBot="1">
      <c r="B196" s="355" t="s">
        <v>15</v>
      </c>
      <c r="C196" s="2190" t="s">
        <v>66</v>
      </c>
      <c r="D196" s="2177"/>
      <c r="E196" s="2177"/>
      <c r="F196" s="2178"/>
    </row>
    <row r="197" spans="2:12" ht="15.75" customHeight="1">
      <c r="B197" s="2179"/>
      <c r="C197" s="360">
        <v>2022</v>
      </c>
      <c r="D197" s="360">
        <v>2023</v>
      </c>
      <c r="E197" s="360">
        <v>2024</v>
      </c>
      <c r="F197" s="360">
        <v>2025</v>
      </c>
    </row>
    <row r="198" spans="2:12" ht="12.75" customHeight="1" thickBot="1">
      <c r="B198" s="2180"/>
      <c r="C198" s="361" t="s">
        <v>7</v>
      </c>
      <c r="D198" s="361" t="s">
        <v>8</v>
      </c>
      <c r="E198" s="361" t="s">
        <v>8</v>
      </c>
      <c r="F198" s="361" t="s">
        <v>8</v>
      </c>
    </row>
    <row r="199" spans="2:12" ht="15.75" thickBot="1">
      <c r="B199" s="355" t="s">
        <v>16</v>
      </c>
      <c r="C199" s="363">
        <v>5</v>
      </c>
      <c r="D199" s="363">
        <v>5</v>
      </c>
      <c r="E199" s="363">
        <v>5</v>
      </c>
      <c r="F199" s="363">
        <v>5</v>
      </c>
    </row>
    <row r="200" spans="2:12" ht="15.75" thickBot="1">
      <c r="B200" s="355" t="s">
        <v>17</v>
      </c>
      <c r="C200" s="362">
        <f>C218</f>
        <v>1200</v>
      </c>
      <c r="D200" s="362">
        <f t="shared" ref="D200:F200" si="37">D218</f>
        <v>1200</v>
      </c>
      <c r="E200" s="362">
        <f t="shared" si="37"/>
        <v>1200</v>
      </c>
      <c r="F200" s="362">
        <f t="shared" si="37"/>
        <v>1200</v>
      </c>
    </row>
    <row r="201" spans="2:12" ht="15.75" thickBot="1">
      <c r="B201" s="355" t="s">
        <v>18</v>
      </c>
      <c r="C201" s="362">
        <f>C200/C199</f>
        <v>240</v>
      </c>
      <c r="D201" s="362">
        <f t="shared" ref="D201:F201" si="38">D200/D199</f>
        <v>240</v>
      </c>
      <c r="E201" s="362">
        <f t="shared" si="38"/>
        <v>240</v>
      </c>
      <c r="F201" s="362">
        <f t="shared" si="38"/>
        <v>240</v>
      </c>
    </row>
    <row r="202" spans="2:12" ht="15.75" thickBot="1">
      <c r="B202" s="355" t="s">
        <v>19</v>
      </c>
      <c r="C202" s="363" t="s">
        <v>20</v>
      </c>
      <c r="D202" s="364">
        <f t="shared" ref="D202:F204" si="39">D199/C199-1</f>
        <v>0</v>
      </c>
      <c r="E202" s="364">
        <f t="shared" si="39"/>
        <v>0</v>
      </c>
      <c r="F202" s="364">
        <f t="shared" si="39"/>
        <v>0</v>
      </c>
      <c r="H202" s="139"/>
      <c r="I202" s="139"/>
      <c r="J202" s="139"/>
      <c r="K202" s="139"/>
      <c r="L202" s="139"/>
    </row>
    <row r="203" spans="2:12" ht="15.75" thickBot="1">
      <c r="B203" s="355" t="s">
        <v>21</v>
      </c>
      <c r="C203" s="363" t="s">
        <v>20</v>
      </c>
      <c r="D203" s="364">
        <f t="shared" si="39"/>
        <v>0</v>
      </c>
      <c r="E203" s="364">
        <f t="shared" si="39"/>
        <v>0</v>
      </c>
      <c r="F203" s="364">
        <f t="shared" si="39"/>
        <v>0</v>
      </c>
    </row>
    <row r="204" spans="2:12" ht="15.75" thickBot="1">
      <c r="B204" s="355" t="s">
        <v>22</v>
      </c>
      <c r="C204" s="363" t="s">
        <v>20</v>
      </c>
      <c r="D204" s="364">
        <f t="shared" si="39"/>
        <v>0</v>
      </c>
      <c r="E204" s="364">
        <f t="shared" si="39"/>
        <v>0</v>
      </c>
      <c r="F204" s="364">
        <f t="shared" si="39"/>
        <v>0</v>
      </c>
    </row>
    <row r="205" spans="2:12" ht="15.75" customHeight="1" thickBot="1">
      <c r="B205" s="2181" t="s">
        <v>2193</v>
      </c>
      <c r="C205" s="2182"/>
      <c r="D205" s="2182"/>
      <c r="E205" s="2182"/>
      <c r="F205" s="2183"/>
    </row>
    <row r="206" spans="2:12" ht="12.75" customHeight="1">
      <c r="B206" s="2179"/>
      <c r="C206" s="360">
        <v>2022</v>
      </c>
      <c r="D206" s="360">
        <v>2023</v>
      </c>
      <c r="E206" s="360">
        <v>2024</v>
      </c>
      <c r="F206" s="360">
        <v>2025</v>
      </c>
    </row>
    <row r="207" spans="2:12" ht="13.5" customHeight="1" thickBot="1">
      <c r="B207" s="2180"/>
      <c r="C207" s="361" t="s">
        <v>7</v>
      </c>
      <c r="D207" s="361" t="s">
        <v>8</v>
      </c>
      <c r="E207" s="361" t="s">
        <v>8</v>
      </c>
      <c r="F207" s="361" t="s">
        <v>8</v>
      </c>
    </row>
    <row r="208" spans="2:12" ht="15.75" thickBot="1">
      <c r="B208" s="365" t="s">
        <v>41</v>
      </c>
      <c r="C208" s="366">
        <f>C209+C210+C211+C212</f>
        <v>0</v>
      </c>
      <c r="D208" s="366">
        <f t="shared" ref="D208:F208" si="40">D209+D210+D211+D212</f>
        <v>0</v>
      </c>
      <c r="E208" s="366">
        <f t="shared" si="40"/>
        <v>0</v>
      </c>
      <c r="F208" s="366">
        <f t="shared" si="40"/>
        <v>0</v>
      </c>
    </row>
    <row r="209" spans="2:6" ht="15.75" thickBot="1">
      <c r="B209" s="367" t="s">
        <v>135</v>
      </c>
      <c r="C209" s="366"/>
      <c r="D209" s="366"/>
      <c r="E209" s="366"/>
      <c r="F209" s="366"/>
    </row>
    <row r="210" spans="2:6" ht="15.75" thickBot="1">
      <c r="B210" s="367" t="s">
        <v>140</v>
      </c>
      <c r="C210" s="366"/>
      <c r="D210" s="366"/>
      <c r="E210" s="366"/>
      <c r="F210" s="366"/>
    </row>
    <row r="211" spans="2:6" ht="15.75" thickBot="1">
      <c r="B211" s="367" t="s">
        <v>141</v>
      </c>
      <c r="C211" s="366"/>
      <c r="D211" s="366"/>
      <c r="E211" s="366"/>
      <c r="F211" s="366"/>
    </row>
    <row r="212" spans="2:6" ht="15.75" thickBot="1">
      <c r="B212" s="367" t="s">
        <v>142</v>
      </c>
      <c r="C212" s="366"/>
      <c r="D212" s="366"/>
      <c r="E212" s="366"/>
      <c r="F212" s="366"/>
    </row>
    <row r="213" spans="2:6" ht="15.75" thickBot="1">
      <c r="B213" s="365" t="s">
        <v>42</v>
      </c>
      <c r="C213" s="368">
        <f>C214+C215+C216+C217</f>
        <v>1200</v>
      </c>
      <c r="D213" s="368">
        <f t="shared" ref="D213:F213" si="41">D214+D215+D216+D217</f>
        <v>1200</v>
      </c>
      <c r="E213" s="368">
        <f t="shared" si="41"/>
        <v>1200</v>
      </c>
      <c r="F213" s="368">
        <f t="shared" si="41"/>
        <v>1200</v>
      </c>
    </row>
    <row r="214" spans="2:6" ht="15.75" thickBot="1">
      <c r="B214" s="367" t="s">
        <v>135</v>
      </c>
      <c r="C214" s="366">
        <v>1200</v>
      </c>
      <c r="D214" s="366">
        <v>1200</v>
      </c>
      <c r="E214" s="366">
        <v>1200</v>
      </c>
      <c r="F214" s="366">
        <v>1200</v>
      </c>
    </row>
    <row r="215" spans="2:6" ht="15.75" thickBot="1">
      <c r="B215" s="367" t="s">
        <v>140</v>
      </c>
      <c r="C215" s="368"/>
      <c r="D215" s="366"/>
      <c r="E215" s="366"/>
      <c r="F215" s="366"/>
    </row>
    <row r="216" spans="2:6" ht="15.75" thickBot="1">
      <c r="B216" s="367" t="s">
        <v>141</v>
      </c>
      <c r="C216" s="368"/>
      <c r="D216" s="366"/>
      <c r="E216" s="366"/>
      <c r="F216" s="366"/>
    </row>
    <row r="217" spans="2:6" ht="15.75" thickBot="1">
      <c r="B217" s="367" t="s">
        <v>142</v>
      </c>
      <c r="C217" s="368"/>
      <c r="D217" s="366"/>
      <c r="E217" s="366"/>
      <c r="F217" s="366"/>
    </row>
    <row r="218" spans="2:6" ht="15.75" thickBot="1">
      <c r="B218" s="371" t="s">
        <v>35</v>
      </c>
      <c r="C218" s="368">
        <f>C208+C213</f>
        <v>1200</v>
      </c>
      <c r="D218" s="368">
        <f t="shared" ref="D218:F218" si="42">D208+D213</f>
        <v>1200</v>
      </c>
      <c r="E218" s="368">
        <f t="shared" si="42"/>
        <v>1200</v>
      </c>
      <c r="F218" s="368">
        <f t="shared" si="42"/>
        <v>1200</v>
      </c>
    </row>
    <row r="219" spans="2:6" ht="15.75" thickBot="1">
      <c r="B219" s="375" t="s">
        <v>48</v>
      </c>
      <c r="C219" s="2204" t="s">
        <v>2190</v>
      </c>
      <c r="D219" s="2205"/>
      <c r="E219" s="2206"/>
      <c r="F219" s="2207"/>
    </row>
    <row r="220" spans="2:6" ht="26.25" customHeight="1" thickBot="1">
      <c r="B220" s="358" t="s">
        <v>36</v>
      </c>
      <c r="C220" s="358" t="s">
        <v>2191</v>
      </c>
      <c r="D220" s="382" t="s">
        <v>137</v>
      </c>
      <c r="E220" s="2211" t="s">
        <v>2190</v>
      </c>
      <c r="F220" s="2212"/>
    </row>
    <row r="221" spans="2:6" ht="54" customHeight="1" thickBot="1">
      <c r="B221" s="359" t="s">
        <v>14</v>
      </c>
      <c r="C221" s="2213" t="s">
        <v>2192</v>
      </c>
      <c r="D221" s="2214"/>
      <c r="E221" s="2214"/>
      <c r="F221" s="2215"/>
    </row>
    <row r="222" spans="2:6" ht="15.75" thickBot="1">
      <c r="B222" s="359" t="s">
        <v>15</v>
      </c>
      <c r="C222" s="2186" t="s">
        <v>66</v>
      </c>
      <c r="D222" s="2184"/>
      <c r="E222" s="2184"/>
      <c r="F222" s="2185"/>
    </row>
    <row r="223" spans="2:6" ht="12.75" customHeight="1">
      <c r="B223" s="2179"/>
      <c r="C223" s="360">
        <v>2022</v>
      </c>
      <c r="D223" s="360">
        <v>2023</v>
      </c>
      <c r="E223" s="360">
        <v>2024</v>
      </c>
      <c r="F223" s="360">
        <v>2025</v>
      </c>
    </row>
    <row r="224" spans="2:6" ht="9" customHeight="1" thickBot="1">
      <c r="B224" s="2180"/>
      <c r="C224" s="361" t="s">
        <v>7</v>
      </c>
      <c r="D224" s="361" t="s">
        <v>8</v>
      </c>
      <c r="E224" s="361" t="s">
        <v>8</v>
      </c>
      <c r="F224" s="361" t="s">
        <v>8</v>
      </c>
    </row>
    <row r="225" spans="2:12" ht="15.75" thickBot="1">
      <c r="B225" s="355" t="s">
        <v>16</v>
      </c>
      <c r="C225" s="363">
        <v>0</v>
      </c>
      <c r="D225" s="363">
        <v>14374</v>
      </c>
      <c r="E225" s="363">
        <v>14374</v>
      </c>
      <c r="F225" s="363">
        <v>0</v>
      </c>
    </row>
    <row r="226" spans="2:12" ht="15.75" thickBot="1">
      <c r="B226" s="355" t="s">
        <v>17</v>
      </c>
      <c r="C226" s="362">
        <f>C244</f>
        <v>2700</v>
      </c>
      <c r="D226" s="362">
        <f t="shared" ref="D226:F226" si="43">D244</f>
        <v>10000</v>
      </c>
      <c r="E226" s="362">
        <f t="shared" si="43"/>
        <v>20000</v>
      </c>
      <c r="F226" s="362">
        <f t="shared" si="43"/>
        <v>0</v>
      </c>
    </row>
    <row r="227" spans="2:12" ht="15.75" thickBot="1">
      <c r="B227" s="355" t="s">
        <v>18</v>
      </c>
      <c r="C227" s="362" t="e">
        <f>C226/C225</f>
        <v>#DIV/0!</v>
      </c>
      <c r="D227" s="362">
        <f t="shared" ref="D227:F227" si="44">D226/D225</f>
        <v>0.69570057047446776</v>
      </c>
      <c r="E227" s="362">
        <f t="shared" si="44"/>
        <v>1.3914011409489355</v>
      </c>
      <c r="F227" s="362" t="e">
        <f t="shared" si="44"/>
        <v>#DIV/0!</v>
      </c>
    </row>
    <row r="228" spans="2:12" ht="15.75" thickBot="1">
      <c r="B228" s="355" t="s">
        <v>19</v>
      </c>
      <c r="C228" s="363" t="s">
        <v>20</v>
      </c>
      <c r="D228" s="364" t="e">
        <f t="shared" ref="D228:F230" si="45">D225/C225-1</f>
        <v>#DIV/0!</v>
      </c>
      <c r="E228" s="364">
        <f t="shared" si="45"/>
        <v>0</v>
      </c>
      <c r="F228" s="364">
        <f t="shared" si="45"/>
        <v>-1</v>
      </c>
      <c r="H228" s="139"/>
      <c r="I228" s="139"/>
      <c r="J228" s="139"/>
      <c r="K228" s="139"/>
      <c r="L228" s="139"/>
    </row>
    <row r="229" spans="2:12" ht="15.75" thickBot="1">
      <c r="B229" s="355" t="s">
        <v>21</v>
      </c>
      <c r="C229" s="363" t="s">
        <v>20</v>
      </c>
      <c r="D229" s="364">
        <f t="shared" si="45"/>
        <v>2.7037037037037037</v>
      </c>
      <c r="E229" s="364">
        <f t="shared" si="45"/>
        <v>1</v>
      </c>
      <c r="F229" s="364">
        <f t="shared" si="45"/>
        <v>-1</v>
      </c>
    </row>
    <row r="230" spans="2:12" ht="15.75" thickBot="1">
      <c r="B230" s="355" t="s">
        <v>22</v>
      </c>
      <c r="C230" s="363" t="s">
        <v>20</v>
      </c>
      <c r="D230" s="364" t="e">
        <f t="shared" si="45"/>
        <v>#DIV/0!</v>
      </c>
      <c r="E230" s="364">
        <f t="shared" si="45"/>
        <v>1</v>
      </c>
      <c r="F230" s="364" t="e">
        <f t="shared" si="45"/>
        <v>#DIV/0!</v>
      </c>
    </row>
    <row r="231" spans="2:12" ht="15.75" customHeight="1" thickBot="1">
      <c r="B231" s="2181" t="s">
        <v>2195</v>
      </c>
      <c r="C231" s="2182"/>
      <c r="D231" s="2182"/>
      <c r="E231" s="2182"/>
      <c r="F231" s="2183"/>
    </row>
    <row r="232" spans="2:12" ht="12.75" customHeight="1">
      <c r="B232" s="2179"/>
      <c r="C232" s="360">
        <v>2022</v>
      </c>
      <c r="D232" s="360">
        <v>2023</v>
      </c>
      <c r="E232" s="360">
        <v>2024</v>
      </c>
      <c r="F232" s="360">
        <v>2025</v>
      </c>
    </row>
    <row r="233" spans="2:12" ht="13.5" customHeight="1" thickBot="1">
      <c r="B233" s="2180"/>
      <c r="C233" s="361" t="s">
        <v>7</v>
      </c>
      <c r="D233" s="361" t="s">
        <v>8</v>
      </c>
      <c r="E233" s="361" t="s">
        <v>8</v>
      </c>
      <c r="F233" s="361" t="s">
        <v>8</v>
      </c>
    </row>
    <row r="234" spans="2:12" ht="15.75" thickBot="1">
      <c r="B234" s="365" t="s">
        <v>41</v>
      </c>
      <c r="C234" s="366">
        <f>C235+C236+C237+C238</f>
        <v>0</v>
      </c>
      <c r="D234" s="366">
        <f t="shared" ref="D234:F234" si="46">D235+D236+D237+D238</f>
        <v>0</v>
      </c>
      <c r="E234" s="366">
        <f t="shared" si="46"/>
        <v>0</v>
      </c>
      <c r="F234" s="366">
        <f t="shared" si="46"/>
        <v>0</v>
      </c>
    </row>
    <row r="235" spans="2:12" ht="15.75" thickBot="1">
      <c r="B235" s="367" t="s">
        <v>135</v>
      </c>
      <c r="C235" s="366"/>
      <c r="D235" s="366"/>
      <c r="E235" s="366"/>
      <c r="F235" s="366"/>
    </row>
    <row r="236" spans="2:12" ht="15.75" thickBot="1">
      <c r="B236" s="367" t="s">
        <v>140</v>
      </c>
      <c r="C236" s="366"/>
      <c r="D236" s="366"/>
      <c r="E236" s="366"/>
      <c r="F236" s="366"/>
    </row>
    <row r="237" spans="2:12" ht="15.75" thickBot="1">
      <c r="B237" s="367" t="s">
        <v>141</v>
      </c>
      <c r="C237" s="366"/>
      <c r="D237" s="366"/>
      <c r="E237" s="366"/>
      <c r="F237" s="366"/>
    </row>
    <row r="238" spans="2:12" ht="15.75" thickBot="1">
      <c r="B238" s="367" t="s">
        <v>142</v>
      </c>
      <c r="C238" s="366"/>
      <c r="D238" s="366"/>
      <c r="E238" s="366"/>
      <c r="F238" s="366"/>
    </row>
    <row r="239" spans="2:12" ht="15.75" thickBot="1">
      <c r="B239" s="365" t="s">
        <v>42</v>
      </c>
      <c r="C239" s="368">
        <f>C240+C241+C242+C243</f>
        <v>2700</v>
      </c>
      <c r="D239" s="368">
        <f t="shared" ref="D239:F239" si="47">D240+D241+D242+D243</f>
        <v>10000</v>
      </c>
      <c r="E239" s="368">
        <f t="shared" si="47"/>
        <v>20000</v>
      </c>
      <c r="F239" s="368">
        <f t="shared" si="47"/>
        <v>0</v>
      </c>
    </row>
    <row r="240" spans="2:12" ht="15.75" thickBot="1">
      <c r="B240" s="367" t="s">
        <v>135</v>
      </c>
      <c r="C240" s="366">
        <v>2700</v>
      </c>
      <c r="D240" s="366">
        <v>10000</v>
      </c>
      <c r="E240" s="366">
        <v>20000</v>
      </c>
      <c r="F240" s="366"/>
    </row>
    <row r="241" spans="2:12" ht="15.75" thickBot="1">
      <c r="B241" s="367" t="s">
        <v>140</v>
      </c>
      <c r="C241" s="368"/>
      <c r="D241" s="366"/>
      <c r="E241" s="366"/>
      <c r="F241" s="366"/>
    </row>
    <row r="242" spans="2:12" ht="15.75" thickBot="1">
      <c r="B242" s="367" t="s">
        <v>141</v>
      </c>
      <c r="C242" s="368"/>
      <c r="D242" s="366"/>
      <c r="E242" s="366"/>
      <c r="F242" s="366"/>
    </row>
    <row r="243" spans="2:12" ht="15.75" thickBot="1">
      <c r="B243" s="367" t="s">
        <v>142</v>
      </c>
      <c r="C243" s="368"/>
      <c r="D243" s="366"/>
      <c r="E243" s="366"/>
      <c r="F243" s="366"/>
    </row>
    <row r="244" spans="2:12" ht="15.75" thickBot="1">
      <c r="B244" s="371" t="s">
        <v>37</v>
      </c>
      <c r="C244" s="368">
        <f>C234+C239</f>
        <v>2700</v>
      </c>
      <c r="D244" s="368">
        <f t="shared" ref="D244:F244" si="48">D234+D239</f>
        <v>10000</v>
      </c>
      <c r="E244" s="368">
        <f t="shared" si="48"/>
        <v>20000</v>
      </c>
      <c r="F244" s="368">
        <f t="shared" si="48"/>
        <v>0</v>
      </c>
    </row>
    <row r="245" spans="2:12" ht="15.75" thickBot="1">
      <c r="B245" s="375" t="s">
        <v>48</v>
      </c>
      <c r="C245" s="2204" t="s">
        <v>122</v>
      </c>
      <c r="D245" s="2205"/>
      <c r="E245" s="2206"/>
      <c r="F245" s="2207"/>
    </row>
    <row r="246" spans="2:12" ht="30" customHeight="1" thickBot="1">
      <c r="B246" s="375" t="s">
        <v>1245</v>
      </c>
      <c r="C246" s="375" t="s">
        <v>554</v>
      </c>
      <c r="D246" s="379" t="s">
        <v>137</v>
      </c>
      <c r="E246" s="380" t="s">
        <v>122</v>
      </c>
      <c r="F246" s="381"/>
    </row>
    <row r="247" spans="2:12" ht="32.25" customHeight="1" thickBot="1">
      <c r="B247" s="355" t="s">
        <v>14</v>
      </c>
      <c r="C247" s="2208" t="s">
        <v>2194</v>
      </c>
      <c r="D247" s="2209"/>
      <c r="E247" s="2209"/>
      <c r="F247" s="2210"/>
    </row>
    <row r="248" spans="2:12" ht="15.75" thickBot="1">
      <c r="B248" s="355" t="s">
        <v>15</v>
      </c>
      <c r="C248" s="2190" t="s">
        <v>66</v>
      </c>
      <c r="D248" s="2177"/>
      <c r="E248" s="2177"/>
      <c r="F248" s="2178"/>
    </row>
    <row r="249" spans="2:12" ht="12.75" customHeight="1">
      <c r="B249" s="2179"/>
      <c r="C249" s="360">
        <v>2022</v>
      </c>
      <c r="D249" s="360">
        <v>2023</v>
      </c>
      <c r="E249" s="360">
        <v>2024</v>
      </c>
      <c r="F249" s="360">
        <v>2025</v>
      </c>
    </row>
    <row r="250" spans="2:12" ht="9" customHeight="1" thickBot="1">
      <c r="B250" s="2180"/>
      <c r="C250" s="361" t="s">
        <v>7</v>
      </c>
      <c r="D250" s="361" t="s">
        <v>8</v>
      </c>
      <c r="E250" s="361" t="s">
        <v>8</v>
      </c>
      <c r="F250" s="361" t="s">
        <v>8</v>
      </c>
    </row>
    <row r="251" spans="2:12" ht="15.75" thickBot="1">
      <c r="B251" s="355" t="s">
        <v>16</v>
      </c>
      <c r="C251" s="363">
        <v>5</v>
      </c>
      <c r="D251" s="363">
        <v>0</v>
      </c>
      <c r="E251" s="363">
        <v>0</v>
      </c>
      <c r="F251" s="363">
        <v>0</v>
      </c>
    </row>
    <row r="252" spans="2:12" ht="15.75" thickBot="1">
      <c r="B252" s="355" t="s">
        <v>17</v>
      </c>
      <c r="C252" s="362">
        <f>C270</f>
        <v>100</v>
      </c>
      <c r="D252" s="362">
        <f t="shared" ref="D252:F252" si="49">D270</f>
        <v>0</v>
      </c>
      <c r="E252" s="362">
        <f t="shared" si="49"/>
        <v>0</v>
      </c>
      <c r="F252" s="362">
        <f t="shared" si="49"/>
        <v>0</v>
      </c>
    </row>
    <row r="253" spans="2:12" ht="15.75" thickBot="1">
      <c r="B253" s="355" t="s">
        <v>18</v>
      </c>
      <c r="C253" s="362">
        <f>C252/C251</f>
        <v>20</v>
      </c>
      <c r="D253" s="362" t="e">
        <f t="shared" ref="D253:F253" si="50">D252/D251</f>
        <v>#DIV/0!</v>
      </c>
      <c r="E253" s="362" t="e">
        <f t="shared" si="50"/>
        <v>#DIV/0!</v>
      </c>
      <c r="F253" s="362" t="e">
        <f t="shared" si="50"/>
        <v>#DIV/0!</v>
      </c>
    </row>
    <row r="254" spans="2:12" ht="15.75" thickBot="1">
      <c r="B254" s="355" t="s">
        <v>19</v>
      </c>
      <c r="C254" s="363" t="s">
        <v>20</v>
      </c>
      <c r="D254" s="364">
        <f t="shared" ref="D254:F256" si="51">D251/C251-1</f>
        <v>-1</v>
      </c>
      <c r="E254" s="364" t="e">
        <f t="shared" si="51"/>
        <v>#DIV/0!</v>
      </c>
      <c r="F254" s="364" t="e">
        <f t="shared" si="51"/>
        <v>#DIV/0!</v>
      </c>
      <c r="H254" s="139"/>
      <c r="I254" s="139"/>
      <c r="J254" s="139"/>
      <c r="K254" s="139"/>
      <c r="L254" s="139"/>
    </row>
    <row r="255" spans="2:12" ht="15.75" thickBot="1">
      <c r="B255" s="355" t="s">
        <v>21</v>
      </c>
      <c r="C255" s="363" t="s">
        <v>20</v>
      </c>
      <c r="D255" s="364">
        <f t="shared" si="51"/>
        <v>-1</v>
      </c>
      <c r="E255" s="364" t="e">
        <f t="shared" si="51"/>
        <v>#DIV/0!</v>
      </c>
      <c r="F255" s="364" t="e">
        <f t="shared" si="51"/>
        <v>#DIV/0!</v>
      </c>
    </row>
    <row r="256" spans="2:12" ht="15.75" thickBot="1">
      <c r="B256" s="355" t="s">
        <v>22</v>
      </c>
      <c r="C256" s="363" t="s">
        <v>20</v>
      </c>
      <c r="D256" s="364" t="e">
        <f t="shared" si="51"/>
        <v>#DIV/0!</v>
      </c>
      <c r="E256" s="364" t="e">
        <f t="shared" si="51"/>
        <v>#DIV/0!</v>
      </c>
      <c r="F256" s="364" t="e">
        <f t="shared" si="51"/>
        <v>#DIV/0!</v>
      </c>
    </row>
    <row r="257" spans="2:6" ht="15.75" customHeight="1" thickBot="1">
      <c r="B257" s="2181" t="s">
        <v>2197</v>
      </c>
      <c r="C257" s="2182"/>
      <c r="D257" s="2182"/>
      <c r="E257" s="2182"/>
      <c r="F257" s="2183"/>
    </row>
    <row r="258" spans="2:6" ht="12.75" customHeight="1">
      <c r="B258" s="2179"/>
      <c r="C258" s="360">
        <v>2022</v>
      </c>
      <c r="D258" s="360">
        <v>2023</v>
      </c>
      <c r="E258" s="360">
        <v>2024</v>
      </c>
      <c r="F258" s="360">
        <v>2025</v>
      </c>
    </row>
    <row r="259" spans="2:6" ht="13.5" customHeight="1" thickBot="1">
      <c r="B259" s="2180"/>
      <c r="C259" s="361" t="s">
        <v>7</v>
      </c>
      <c r="D259" s="361" t="s">
        <v>8</v>
      </c>
      <c r="E259" s="361" t="s">
        <v>8</v>
      </c>
      <c r="F259" s="361" t="s">
        <v>8</v>
      </c>
    </row>
    <row r="260" spans="2:6" ht="15.75" thickBot="1">
      <c r="B260" s="365" t="s">
        <v>41</v>
      </c>
      <c r="C260" s="366">
        <f>C261+C262+C263+C264</f>
        <v>0</v>
      </c>
      <c r="D260" s="366">
        <f t="shared" ref="D260:F260" si="52">D261+D262+D263+D264</f>
        <v>0</v>
      </c>
      <c r="E260" s="366">
        <f t="shared" si="52"/>
        <v>0</v>
      </c>
      <c r="F260" s="366">
        <f t="shared" si="52"/>
        <v>0</v>
      </c>
    </row>
    <row r="261" spans="2:6" ht="15.75" thickBot="1">
      <c r="B261" s="367" t="s">
        <v>135</v>
      </c>
      <c r="C261" s="366"/>
      <c r="D261" s="366"/>
      <c r="E261" s="366"/>
      <c r="F261" s="366"/>
    </row>
    <row r="262" spans="2:6" ht="15.75" thickBot="1">
      <c r="B262" s="367" t="s">
        <v>140</v>
      </c>
      <c r="C262" s="366"/>
      <c r="D262" s="366"/>
      <c r="E262" s="366"/>
      <c r="F262" s="366"/>
    </row>
    <row r="263" spans="2:6" ht="15.75" thickBot="1">
      <c r="B263" s="367" t="s">
        <v>141</v>
      </c>
      <c r="C263" s="366"/>
      <c r="D263" s="366"/>
      <c r="E263" s="366"/>
      <c r="F263" s="366"/>
    </row>
    <row r="264" spans="2:6" ht="15.75" thickBot="1">
      <c r="B264" s="367" t="s">
        <v>142</v>
      </c>
      <c r="C264" s="366"/>
      <c r="D264" s="366"/>
      <c r="E264" s="366"/>
      <c r="F264" s="366"/>
    </row>
    <row r="265" spans="2:6" ht="15.75" thickBot="1">
      <c r="B265" s="365" t="s">
        <v>42</v>
      </c>
      <c r="C265" s="368">
        <f>C266+C267+C268+C269</f>
        <v>100</v>
      </c>
      <c r="D265" s="368">
        <f t="shared" ref="D265:F265" si="53">D266+D267+D268+D269</f>
        <v>0</v>
      </c>
      <c r="E265" s="368">
        <f t="shared" si="53"/>
        <v>0</v>
      </c>
      <c r="F265" s="368">
        <f t="shared" si="53"/>
        <v>0</v>
      </c>
    </row>
    <row r="266" spans="2:6" ht="15.75" thickBot="1">
      <c r="B266" s="367" t="s">
        <v>135</v>
      </c>
      <c r="C266" s="366">
        <v>100</v>
      </c>
      <c r="D266" s="366">
        <v>0</v>
      </c>
      <c r="E266" s="366">
        <v>0</v>
      </c>
      <c r="F266" s="366">
        <v>0</v>
      </c>
    </row>
    <row r="267" spans="2:6" ht="15.75" thickBot="1">
      <c r="B267" s="367" t="s">
        <v>140</v>
      </c>
      <c r="C267" s="368"/>
      <c r="D267" s="366"/>
      <c r="E267" s="366"/>
      <c r="F267" s="366"/>
    </row>
    <row r="268" spans="2:6" ht="15.75" thickBot="1">
      <c r="B268" s="367" t="s">
        <v>141</v>
      </c>
      <c r="C268" s="368"/>
      <c r="D268" s="366"/>
      <c r="E268" s="366"/>
      <c r="F268" s="366"/>
    </row>
    <row r="269" spans="2:6" ht="15.75" thickBot="1">
      <c r="B269" s="367" t="s">
        <v>142</v>
      </c>
      <c r="C269" s="368"/>
      <c r="D269" s="366"/>
      <c r="E269" s="366"/>
      <c r="F269" s="366"/>
    </row>
    <row r="270" spans="2:6" ht="15.75" thickBot="1">
      <c r="B270" s="371" t="s">
        <v>61</v>
      </c>
      <c r="C270" s="368">
        <f>C260+C265</f>
        <v>100</v>
      </c>
      <c r="D270" s="368">
        <f t="shared" ref="D270:F270" si="54">D260+D265</f>
        <v>0</v>
      </c>
      <c r="E270" s="368">
        <f t="shared" si="54"/>
        <v>0</v>
      </c>
      <c r="F270" s="368">
        <f t="shared" si="54"/>
        <v>0</v>
      </c>
    </row>
    <row r="271" spans="2:6" ht="15.75" thickBot="1">
      <c r="B271" s="375" t="s">
        <v>48</v>
      </c>
      <c r="C271" s="2204" t="s">
        <v>114</v>
      </c>
      <c r="D271" s="2206"/>
      <c r="E271" s="2206"/>
      <c r="F271" s="2207"/>
    </row>
    <row r="272" spans="2:6" ht="109.5" customHeight="1" thickBot="1">
      <c r="B272" s="375" t="s">
        <v>93</v>
      </c>
      <c r="C272" s="375" t="s">
        <v>311</v>
      </c>
      <c r="D272" s="379" t="s">
        <v>137</v>
      </c>
      <c r="E272" s="380" t="s">
        <v>114</v>
      </c>
      <c r="F272" s="381"/>
    </row>
    <row r="273" spans="2:12" ht="59.25" customHeight="1" thickBot="1">
      <c r="B273" s="355" t="s">
        <v>14</v>
      </c>
      <c r="C273" s="2208" t="s">
        <v>2196</v>
      </c>
      <c r="D273" s="2209"/>
      <c r="E273" s="2209"/>
      <c r="F273" s="2210"/>
    </row>
    <row r="274" spans="2:12" ht="15.75" thickBot="1">
      <c r="B274" s="355" t="s">
        <v>15</v>
      </c>
      <c r="C274" s="2190" t="s">
        <v>66</v>
      </c>
      <c r="D274" s="2177"/>
      <c r="E274" s="2177"/>
      <c r="F274" s="2178"/>
    </row>
    <row r="275" spans="2:12" ht="12.75" customHeight="1">
      <c r="B275" s="2179"/>
      <c r="C275" s="360">
        <v>2022</v>
      </c>
      <c r="D275" s="360">
        <v>2023</v>
      </c>
      <c r="E275" s="360">
        <v>2024</v>
      </c>
      <c r="F275" s="360">
        <v>2025</v>
      </c>
    </row>
    <row r="276" spans="2:12" ht="9" customHeight="1" thickBot="1">
      <c r="B276" s="2180"/>
      <c r="C276" s="361" t="s">
        <v>7</v>
      </c>
      <c r="D276" s="361" t="s">
        <v>8</v>
      </c>
      <c r="E276" s="361" t="s">
        <v>8</v>
      </c>
      <c r="F276" s="361" t="s">
        <v>8</v>
      </c>
    </row>
    <row r="277" spans="2:12" ht="15.75" thickBot="1">
      <c r="B277" s="355" t="s">
        <v>16</v>
      </c>
      <c r="C277" s="363">
        <v>1</v>
      </c>
      <c r="D277" s="363">
        <v>1</v>
      </c>
      <c r="E277" s="363">
        <v>0</v>
      </c>
      <c r="F277" s="363">
        <v>0</v>
      </c>
    </row>
    <row r="278" spans="2:12" ht="15.75" thickBot="1">
      <c r="B278" s="355" t="s">
        <v>17</v>
      </c>
      <c r="C278" s="362">
        <f>C296</f>
        <v>3000</v>
      </c>
      <c r="D278" s="362">
        <f>D296</f>
        <v>0</v>
      </c>
      <c r="E278" s="362">
        <f t="shared" ref="E278:F278" si="55">E296</f>
        <v>0</v>
      </c>
      <c r="F278" s="362">
        <f t="shared" si="55"/>
        <v>0</v>
      </c>
    </row>
    <row r="279" spans="2:12" ht="15.75" thickBot="1">
      <c r="B279" s="355" t="s">
        <v>18</v>
      </c>
      <c r="C279" s="362">
        <f>C278/C277</f>
        <v>3000</v>
      </c>
      <c r="D279" s="362">
        <f t="shared" ref="D279:F279" si="56">D278/D277</f>
        <v>0</v>
      </c>
      <c r="E279" s="362" t="e">
        <f t="shared" si="56"/>
        <v>#DIV/0!</v>
      </c>
      <c r="F279" s="362" t="e">
        <f t="shared" si="56"/>
        <v>#DIV/0!</v>
      </c>
    </row>
    <row r="280" spans="2:12" ht="15.75" thickBot="1">
      <c r="B280" s="355" t="s">
        <v>19</v>
      </c>
      <c r="C280" s="363" t="s">
        <v>20</v>
      </c>
      <c r="D280" s="364">
        <f t="shared" ref="D280:F282" si="57">D277/C277-1</f>
        <v>0</v>
      </c>
      <c r="E280" s="364">
        <f t="shared" si="57"/>
        <v>-1</v>
      </c>
      <c r="F280" s="364" t="e">
        <f t="shared" si="57"/>
        <v>#DIV/0!</v>
      </c>
      <c r="H280" s="139"/>
      <c r="I280" s="139"/>
      <c r="J280" s="139"/>
      <c r="K280" s="139"/>
      <c r="L280" s="139"/>
    </row>
    <row r="281" spans="2:12" ht="15.75" thickBot="1">
      <c r="B281" s="355" t="s">
        <v>21</v>
      </c>
      <c r="C281" s="363" t="s">
        <v>20</v>
      </c>
      <c r="D281" s="364">
        <f t="shared" si="57"/>
        <v>-1</v>
      </c>
      <c r="E281" s="364" t="e">
        <f t="shared" si="57"/>
        <v>#DIV/0!</v>
      </c>
      <c r="F281" s="364" t="e">
        <f t="shared" si="57"/>
        <v>#DIV/0!</v>
      </c>
    </row>
    <row r="282" spans="2:12" ht="15.75" thickBot="1">
      <c r="B282" s="355" t="s">
        <v>22</v>
      </c>
      <c r="C282" s="363" t="s">
        <v>20</v>
      </c>
      <c r="D282" s="364">
        <f t="shared" si="57"/>
        <v>-1</v>
      </c>
      <c r="E282" s="364" t="e">
        <f t="shared" si="57"/>
        <v>#DIV/0!</v>
      </c>
      <c r="F282" s="364" t="e">
        <f t="shared" si="57"/>
        <v>#DIV/0!</v>
      </c>
    </row>
    <row r="283" spans="2:12" ht="15.75" customHeight="1" thickBot="1">
      <c r="B283" s="2181" t="s">
        <v>3075</v>
      </c>
      <c r="C283" s="2182"/>
      <c r="D283" s="2182"/>
      <c r="E283" s="2182"/>
      <c r="F283" s="2183"/>
    </row>
    <row r="284" spans="2:12" ht="12.75" customHeight="1">
      <c r="B284" s="2179"/>
      <c r="C284" s="360">
        <v>2022</v>
      </c>
      <c r="D284" s="360">
        <v>2023</v>
      </c>
      <c r="E284" s="360">
        <v>2024</v>
      </c>
      <c r="F284" s="360">
        <v>2025</v>
      </c>
    </row>
    <row r="285" spans="2:12" ht="13.5" customHeight="1" thickBot="1">
      <c r="B285" s="2180"/>
      <c r="C285" s="361" t="s">
        <v>7</v>
      </c>
      <c r="D285" s="361" t="s">
        <v>8</v>
      </c>
      <c r="E285" s="361" t="s">
        <v>8</v>
      </c>
      <c r="F285" s="361" t="s">
        <v>8</v>
      </c>
    </row>
    <row r="286" spans="2:12" ht="15.75" thickBot="1">
      <c r="B286" s="365" t="s">
        <v>41</v>
      </c>
      <c r="C286" s="366">
        <f>C287+C288+C289+C290</f>
        <v>0</v>
      </c>
      <c r="D286" s="366">
        <f t="shared" ref="D286:F286" si="58">D287+D288+D289+D290</f>
        <v>0</v>
      </c>
      <c r="E286" s="366">
        <f t="shared" si="58"/>
        <v>0</v>
      </c>
      <c r="F286" s="366">
        <f t="shared" si="58"/>
        <v>0</v>
      </c>
    </row>
    <row r="287" spans="2:12" ht="15.75" thickBot="1">
      <c r="B287" s="367" t="s">
        <v>135</v>
      </c>
      <c r="C287" s="366"/>
      <c r="D287" s="366"/>
      <c r="E287" s="366"/>
      <c r="F287" s="366"/>
    </row>
    <row r="288" spans="2:12" ht="15.75" thickBot="1">
      <c r="B288" s="367" t="s">
        <v>140</v>
      </c>
      <c r="C288" s="366"/>
      <c r="D288" s="366"/>
      <c r="E288" s="366"/>
      <c r="F288" s="366"/>
    </row>
    <row r="289" spans="2:20" ht="15.75" thickBot="1">
      <c r="B289" s="367" t="s">
        <v>141</v>
      </c>
      <c r="C289" s="366"/>
      <c r="D289" s="366"/>
      <c r="E289" s="366"/>
      <c r="F289" s="366"/>
    </row>
    <row r="290" spans="2:20" ht="15.75" thickBot="1">
      <c r="B290" s="367" t="s">
        <v>142</v>
      </c>
      <c r="C290" s="366"/>
      <c r="D290" s="366"/>
      <c r="E290" s="366"/>
      <c r="F290" s="366"/>
    </row>
    <row r="291" spans="2:20" ht="15.75" thickBot="1">
      <c r="B291" s="365" t="s">
        <v>42</v>
      </c>
      <c r="C291" s="368">
        <f>C292+C293+C294+C295</f>
        <v>3000</v>
      </c>
      <c r="D291" s="368">
        <f t="shared" ref="D291:F291" si="59">D292+D293+D294+D295</f>
        <v>0</v>
      </c>
      <c r="E291" s="368">
        <f t="shared" si="59"/>
        <v>0</v>
      </c>
      <c r="F291" s="368">
        <f t="shared" si="59"/>
        <v>0</v>
      </c>
    </row>
    <row r="292" spans="2:20" ht="15.75" thickBot="1">
      <c r="B292" s="367" t="s">
        <v>135</v>
      </c>
      <c r="C292" s="366"/>
      <c r="D292" s="366">
        <v>0</v>
      </c>
      <c r="E292" s="366">
        <v>0</v>
      </c>
      <c r="F292" s="366">
        <v>0</v>
      </c>
    </row>
    <row r="293" spans="2:20" ht="15.75" thickBot="1">
      <c r="B293" s="367" t="s">
        <v>140</v>
      </c>
      <c r="C293" s="368"/>
      <c r="D293" s="366"/>
      <c r="E293" s="366"/>
      <c r="F293" s="366"/>
    </row>
    <row r="294" spans="2:20" ht="15.75" thickBot="1">
      <c r="B294" s="367" t="s">
        <v>141</v>
      </c>
      <c r="C294" s="368"/>
      <c r="D294" s="366"/>
      <c r="E294" s="366"/>
      <c r="F294" s="366"/>
    </row>
    <row r="295" spans="2:20" ht="15.75" thickBot="1">
      <c r="B295" s="367" t="s">
        <v>142</v>
      </c>
      <c r="C295" s="368">
        <v>3000</v>
      </c>
      <c r="D295" s="366">
        <v>0</v>
      </c>
      <c r="E295" s="366"/>
      <c r="F295" s="366"/>
    </row>
    <row r="296" spans="2:20" ht="15.75" thickBot="1">
      <c r="B296" s="371" t="s">
        <v>94</v>
      </c>
      <c r="C296" s="368">
        <f>C286+C291</f>
        <v>3000</v>
      </c>
      <c r="D296" s="368">
        <f t="shared" ref="D296:F296" si="60">D286+D291</f>
        <v>0</v>
      </c>
      <c r="E296" s="368">
        <f t="shared" si="60"/>
        <v>0</v>
      </c>
      <c r="F296" s="368">
        <f t="shared" si="60"/>
        <v>0</v>
      </c>
    </row>
    <row r="297" spans="2:20" ht="27" customHeight="1" thickBot="1">
      <c r="B297" s="383" t="s">
        <v>49</v>
      </c>
      <c r="C297" s="384">
        <f>C68+C105+C31+C174+C226+C278+C252+C200</f>
        <v>165325</v>
      </c>
      <c r="D297" s="384">
        <f>D68+D105+D31+D174+D226+D278+D200+D145</f>
        <v>141750</v>
      </c>
      <c r="E297" s="384">
        <f t="shared" ref="E297:F297" si="61">E68+E105+E31+E174+E226+E278+E200</f>
        <v>142687</v>
      </c>
      <c r="F297" s="384">
        <f t="shared" si="61"/>
        <v>142687</v>
      </c>
    </row>
    <row r="298" spans="2:20" ht="36.75" customHeight="1" thickBot="1">
      <c r="B298" s="383" t="s">
        <v>50</v>
      </c>
      <c r="C298" s="384">
        <f>C60+C192+C244+C296+C134+C97+C270+C218</f>
        <v>165325</v>
      </c>
      <c r="D298" s="384">
        <f>D60+D192+D244+D296+D134+D97+D270+D218+D163</f>
        <v>141750</v>
      </c>
      <c r="E298" s="384">
        <f t="shared" ref="E298:F298" si="62">E60+E192+E244+E296+E134+E97+E270+E218</f>
        <v>142687</v>
      </c>
      <c r="F298" s="384">
        <f t="shared" si="62"/>
        <v>142687</v>
      </c>
    </row>
    <row r="299" spans="2:20" ht="15.75" thickBot="1">
      <c r="B299" s="365" t="s">
        <v>23</v>
      </c>
      <c r="C299" s="374">
        <f>C300+C301</f>
        <v>49520</v>
      </c>
      <c r="D299" s="374">
        <f>D300+D301</f>
        <v>51493</v>
      </c>
      <c r="E299" s="374">
        <f t="shared" ref="E299:F299" si="63">E300+E301</f>
        <v>52000</v>
      </c>
      <c r="F299" s="374">
        <f t="shared" si="63"/>
        <v>52000</v>
      </c>
    </row>
    <row r="300" spans="2:20" ht="15.75" thickBot="1">
      <c r="B300" s="367" t="s">
        <v>135</v>
      </c>
      <c r="C300" s="368">
        <f t="shared" ref="C300:F301" si="64">C40</f>
        <v>49520</v>
      </c>
      <c r="D300" s="368">
        <f t="shared" si="64"/>
        <v>51493</v>
      </c>
      <c r="E300" s="368">
        <f t="shared" si="64"/>
        <v>52000</v>
      </c>
      <c r="F300" s="368">
        <f t="shared" si="64"/>
        <v>52000</v>
      </c>
      <c r="O300" s="896" t="s">
        <v>3076</v>
      </c>
      <c r="P300" s="897" t="s">
        <v>3077</v>
      </c>
      <c r="Q300" s="898" t="s">
        <v>3078</v>
      </c>
      <c r="R300" s="898" t="s">
        <v>3079</v>
      </c>
      <c r="S300" s="899" t="s">
        <v>3080</v>
      </c>
      <c r="T300" s="692"/>
    </row>
    <row r="301" spans="2:20" ht="15.75" thickBot="1">
      <c r="B301" s="367" t="s">
        <v>146</v>
      </c>
      <c r="C301" s="368">
        <f t="shared" si="64"/>
        <v>0</v>
      </c>
      <c r="D301" s="368">
        <f t="shared" si="64"/>
        <v>0</v>
      </c>
      <c r="E301" s="368">
        <f t="shared" si="64"/>
        <v>0</v>
      </c>
      <c r="F301" s="368">
        <f t="shared" si="64"/>
        <v>0</v>
      </c>
      <c r="G301" s="139"/>
      <c r="H301" s="117" t="s">
        <v>3081</v>
      </c>
      <c r="I301" s="900">
        <f>D300+D303+D306+D315</f>
        <v>86675</v>
      </c>
      <c r="J301" s="900">
        <f>E300+E303+E306+E315</f>
        <v>87612</v>
      </c>
      <c r="K301" s="900">
        <f>F300+F303+F306+F315</f>
        <v>87612</v>
      </c>
      <c r="O301" s="901">
        <v>600</v>
      </c>
      <c r="P301" s="902">
        <v>47520</v>
      </c>
      <c r="Q301" s="902">
        <v>49520</v>
      </c>
      <c r="R301" s="902">
        <v>49520</v>
      </c>
      <c r="S301" s="902">
        <v>49520</v>
      </c>
      <c r="T301" s="903"/>
    </row>
    <row r="302" spans="2:20" ht="15.75" thickBot="1">
      <c r="B302" s="365" t="s">
        <v>24</v>
      </c>
      <c r="C302" s="374">
        <f>C303+C304</f>
        <v>8205</v>
      </c>
      <c r="D302" s="374">
        <f>D303+D304</f>
        <v>7657</v>
      </c>
      <c r="E302" s="374">
        <f t="shared" ref="E302:F302" si="65">E303+E304</f>
        <v>8087</v>
      </c>
      <c r="F302" s="374">
        <f t="shared" si="65"/>
        <v>8087</v>
      </c>
      <c r="H302" s="117" t="s">
        <v>3082</v>
      </c>
      <c r="O302" s="901">
        <v>601</v>
      </c>
      <c r="P302" s="904">
        <v>6805</v>
      </c>
      <c r="Q302" s="904">
        <v>6805</v>
      </c>
      <c r="R302" s="904">
        <v>6805</v>
      </c>
      <c r="S302" s="904">
        <v>6805</v>
      </c>
    </row>
    <row r="303" spans="2:20" ht="15.75" thickBot="1">
      <c r="B303" s="367" t="s">
        <v>135</v>
      </c>
      <c r="C303" s="366">
        <f t="shared" ref="C303:F304" si="66">C43</f>
        <v>8205</v>
      </c>
      <c r="D303" s="366">
        <f t="shared" si="66"/>
        <v>7657</v>
      </c>
      <c r="E303" s="366">
        <f t="shared" si="66"/>
        <v>8087</v>
      </c>
      <c r="F303" s="366">
        <f t="shared" si="66"/>
        <v>8087</v>
      </c>
      <c r="H303" s="117" t="s">
        <v>3083</v>
      </c>
      <c r="I303" s="139">
        <f>D326+D329</f>
        <v>55000</v>
      </c>
      <c r="J303" s="139">
        <f>E326+E329</f>
        <v>55000</v>
      </c>
      <c r="K303" s="139">
        <f>F326+F329</f>
        <v>55000</v>
      </c>
      <c r="O303" s="901">
        <v>602</v>
      </c>
      <c r="P303" s="904">
        <v>11500</v>
      </c>
      <c r="Q303" s="904">
        <v>23000</v>
      </c>
      <c r="R303" s="904">
        <v>25000</v>
      </c>
      <c r="S303" s="904">
        <v>25000</v>
      </c>
    </row>
    <row r="304" spans="2:20" ht="15.75" thickBot="1">
      <c r="B304" s="367" t="s">
        <v>146</v>
      </c>
      <c r="C304" s="368">
        <f t="shared" si="66"/>
        <v>0</v>
      </c>
      <c r="D304" s="368">
        <f t="shared" si="66"/>
        <v>0</v>
      </c>
      <c r="E304" s="368">
        <f t="shared" si="66"/>
        <v>0</v>
      </c>
      <c r="F304" s="368">
        <f t="shared" si="66"/>
        <v>0</v>
      </c>
      <c r="O304" s="901">
        <v>605</v>
      </c>
      <c r="P304" s="904">
        <v>1000</v>
      </c>
      <c r="Q304" s="904">
        <v>1000</v>
      </c>
      <c r="R304" s="904">
        <v>1000</v>
      </c>
      <c r="S304" s="904">
        <v>1000</v>
      </c>
    </row>
    <row r="305" spans="2:21" ht="15.75" thickBot="1">
      <c r="B305" s="365" t="s">
        <v>25</v>
      </c>
      <c r="C305" s="374">
        <f>C306+C307</f>
        <v>26525</v>
      </c>
      <c r="D305" s="374">
        <f>D306+D307</f>
        <v>26525</v>
      </c>
      <c r="E305" s="374">
        <f t="shared" ref="E305:F305" si="67">E306+E307</f>
        <v>26525</v>
      </c>
      <c r="F305" s="374">
        <f t="shared" si="67"/>
        <v>26525</v>
      </c>
      <c r="H305" s="117" t="s">
        <v>3084</v>
      </c>
      <c r="I305" s="900">
        <f>I301+I302+I303</f>
        <v>141675</v>
      </c>
      <c r="J305" s="900">
        <f>J301+J302+J303</f>
        <v>142612</v>
      </c>
      <c r="K305" s="900">
        <f t="shared" ref="K305" si="68">K301+K302+K303</f>
        <v>142612</v>
      </c>
      <c r="O305" s="901">
        <v>606</v>
      </c>
      <c r="P305" s="904">
        <v>100</v>
      </c>
      <c r="Q305" s="904"/>
      <c r="R305" s="904"/>
      <c r="S305" s="904"/>
    </row>
    <row r="306" spans="2:21" ht="15.75" thickBot="1">
      <c r="B306" s="367" t="s">
        <v>135</v>
      </c>
      <c r="C306" s="368">
        <f>C46+C82+C119</f>
        <v>26525</v>
      </c>
      <c r="D306" s="368">
        <f>D46+D82+D120</f>
        <v>26525</v>
      </c>
      <c r="E306" s="368">
        <f>E46+E82+E120</f>
        <v>26525</v>
      </c>
      <c r="F306" s="368">
        <f>F46+F82+F120</f>
        <v>26525</v>
      </c>
      <c r="O306" s="117" t="s">
        <v>3085</v>
      </c>
      <c r="P306" s="905">
        <f>SUM(P301:P305)</f>
        <v>66925</v>
      </c>
      <c r="Q306" s="905">
        <f t="shared" ref="Q306:S306" si="69">SUM(Q301:Q305)</f>
        <v>80325</v>
      </c>
      <c r="R306" s="905">
        <f t="shared" si="69"/>
        <v>82325</v>
      </c>
      <c r="S306" s="905">
        <f t="shared" si="69"/>
        <v>82325</v>
      </c>
    </row>
    <row r="307" spans="2:21" ht="15.75" thickBot="1">
      <c r="B307" s="367" t="s">
        <v>146</v>
      </c>
      <c r="C307" s="368">
        <f>C47</f>
        <v>0</v>
      </c>
      <c r="D307" s="368">
        <f>D47</f>
        <v>0</v>
      </c>
      <c r="E307" s="368">
        <f>E47</f>
        <v>0</v>
      </c>
      <c r="F307" s="368">
        <f>F47</f>
        <v>0</v>
      </c>
    </row>
    <row r="308" spans="2:21" ht="15.75" customHeight="1" thickBot="1">
      <c r="B308" s="365" t="s">
        <v>26</v>
      </c>
      <c r="C308" s="374">
        <f>C309+C310</f>
        <v>0</v>
      </c>
      <c r="D308" s="374">
        <f t="shared" ref="D308:F308" si="70">D309+D310</f>
        <v>0</v>
      </c>
      <c r="E308" s="374">
        <f t="shared" si="70"/>
        <v>0</v>
      </c>
      <c r="F308" s="374">
        <f t="shared" si="70"/>
        <v>0</v>
      </c>
      <c r="I308" s="139">
        <f>C299+C302+C305+C314+C317+C325</f>
        <v>165325</v>
      </c>
      <c r="J308" s="139">
        <f>D299+D302+D305+D317+D325+D314</f>
        <v>141750</v>
      </c>
      <c r="K308" s="139">
        <f>E299+E302+E305+E314+E317+E325</f>
        <v>142687</v>
      </c>
      <c r="L308" s="139">
        <f>F299+F302+F305+F314+F317+F325</f>
        <v>142687</v>
      </c>
    </row>
    <row r="309" spans="2:21" ht="15.75" thickBot="1">
      <c r="B309" s="367" t="s">
        <v>135</v>
      </c>
      <c r="C309" s="366">
        <f t="shared" ref="C309:F310" si="71">C49</f>
        <v>0</v>
      </c>
      <c r="D309" s="366">
        <f t="shared" si="71"/>
        <v>0</v>
      </c>
      <c r="E309" s="366">
        <f t="shared" si="71"/>
        <v>0</v>
      </c>
      <c r="F309" s="366">
        <f t="shared" si="71"/>
        <v>0</v>
      </c>
    </row>
    <row r="310" spans="2:21" ht="15.75" thickBot="1">
      <c r="B310" s="367" t="s">
        <v>146</v>
      </c>
      <c r="C310" s="368">
        <f t="shared" si="71"/>
        <v>0</v>
      </c>
      <c r="D310" s="368">
        <f t="shared" si="71"/>
        <v>0</v>
      </c>
      <c r="E310" s="368">
        <f t="shared" si="71"/>
        <v>0</v>
      </c>
      <c r="F310" s="368">
        <f t="shared" si="71"/>
        <v>0</v>
      </c>
    </row>
    <row r="311" spans="2:21" ht="15.75" thickBot="1">
      <c r="B311" s="365" t="s">
        <v>27</v>
      </c>
      <c r="C311" s="374">
        <f>C312+C313</f>
        <v>0</v>
      </c>
      <c r="D311" s="374">
        <f t="shared" ref="D311:F311" si="72">D312+D313</f>
        <v>0</v>
      </c>
      <c r="E311" s="374">
        <f t="shared" si="72"/>
        <v>0</v>
      </c>
      <c r="F311" s="374">
        <f t="shared" si="72"/>
        <v>0</v>
      </c>
      <c r="O311" s="906" t="s">
        <v>3086</v>
      </c>
      <c r="P311" s="897" t="s">
        <v>3077</v>
      </c>
      <c r="Q311" s="898" t="s">
        <v>3078</v>
      </c>
      <c r="R311" s="898" t="s">
        <v>3079</v>
      </c>
      <c r="S311" s="899" t="s">
        <v>3080</v>
      </c>
      <c r="T311" s="692"/>
      <c r="U311" s="692"/>
    </row>
    <row r="312" spans="2:21" ht="15.75" thickBot="1">
      <c r="B312" s="367" t="s">
        <v>135</v>
      </c>
      <c r="C312" s="366">
        <f t="shared" ref="C312:F313" si="73">C52</f>
        <v>0</v>
      </c>
      <c r="D312" s="366">
        <f t="shared" si="73"/>
        <v>0</v>
      </c>
      <c r="E312" s="366">
        <f t="shared" si="73"/>
        <v>0</v>
      </c>
      <c r="F312" s="366">
        <f t="shared" si="73"/>
        <v>0</v>
      </c>
      <c r="O312" s="901" t="s">
        <v>3087</v>
      </c>
      <c r="P312" s="902">
        <v>49600</v>
      </c>
      <c r="Q312" s="902">
        <v>50000</v>
      </c>
      <c r="R312" s="902">
        <v>55000</v>
      </c>
      <c r="S312" s="902">
        <v>0</v>
      </c>
      <c r="T312" s="903"/>
      <c r="U312" s="903"/>
    </row>
    <row r="313" spans="2:21" ht="15.75" thickBot="1">
      <c r="B313" s="367" t="s">
        <v>146</v>
      </c>
      <c r="C313" s="368">
        <f t="shared" si="73"/>
        <v>0</v>
      </c>
      <c r="D313" s="368">
        <f t="shared" si="73"/>
        <v>0</v>
      </c>
      <c r="E313" s="368">
        <f t="shared" si="73"/>
        <v>0</v>
      </c>
      <c r="F313" s="368">
        <f t="shared" si="73"/>
        <v>0</v>
      </c>
      <c r="O313" s="901" t="s">
        <v>3088</v>
      </c>
      <c r="P313" s="904">
        <v>5800</v>
      </c>
      <c r="Q313" s="904">
        <v>5800</v>
      </c>
      <c r="R313" s="904">
        <v>5800</v>
      </c>
      <c r="S313" s="904"/>
    </row>
    <row r="314" spans="2:21" ht="15.75" thickBot="1">
      <c r="B314" s="365" t="s">
        <v>28</v>
      </c>
      <c r="C314" s="374">
        <f>C315+C316</f>
        <v>1000</v>
      </c>
      <c r="D314" s="374">
        <f>D315+D316</f>
        <v>1000</v>
      </c>
      <c r="E314" s="374">
        <f t="shared" ref="E314:F314" si="74">E315+E316</f>
        <v>1000</v>
      </c>
      <c r="F314" s="374">
        <f t="shared" si="74"/>
        <v>1000</v>
      </c>
      <c r="O314" s="901" t="s">
        <v>3089</v>
      </c>
      <c r="P314" s="904">
        <v>14700</v>
      </c>
      <c r="Q314" s="904">
        <v>15000</v>
      </c>
      <c r="R314" s="904"/>
      <c r="S314" s="904"/>
    </row>
    <row r="315" spans="2:21" ht="15.75" thickBot="1">
      <c r="B315" s="367" t="s">
        <v>135</v>
      </c>
      <c r="C315" s="366">
        <f t="shared" ref="C315:F319" si="75">C55</f>
        <v>1000</v>
      </c>
      <c r="D315" s="366">
        <f t="shared" si="75"/>
        <v>1000</v>
      </c>
      <c r="E315" s="366">
        <f t="shared" si="75"/>
        <v>1000</v>
      </c>
      <c r="F315" s="366">
        <f t="shared" si="75"/>
        <v>1000</v>
      </c>
      <c r="O315" s="901" t="s">
        <v>3090</v>
      </c>
      <c r="P315" s="904">
        <v>300</v>
      </c>
      <c r="Q315" s="904"/>
      <c r="R315" s="904"/>
      <c r="S315" s="904"/>
    </row>
    <row r="316" spans="2:21" ht="15.75" thickBot="1">
      <c r="B316" s="367" t="s">
        <v>146</v>
      </c>
      <c r="C316" s="368">
        <f t="shared" si="75"/>
        <v>0</v>
      </c>
      <c r="D316" s="368">
        <f t="shared" si="75"/>
        <v>0</v>
      </c>
      <c r="E316" s="368">
        <f t="shared" si="75"/>
        <v>0</v>
      </c>
      <c r="F316" s="368">
        <f t="shared" si="75"/>
        <v>0</v>
      </c>
      <c r="O316" s="901" t="s">
        <v>1526</v>
      </c>
      <c r="P316" s="904">
        <v>1700</v>
      </c>
      <c r="Q316" s="904"/>
      <c r="R316" s="904"/>
      <c r="S316" s="904"/>
    </row>
    <row r="317" spans="2:21" ht="15.75" thickBot="1">
      <c r="B317" s="365" t="s">
        <v>29</v>
      </c>
      <c r="C317" s="374">
        <f t="shared" si="75"/>
        <v>75</v>
      </c>
      <c r="D317" s="374">
        <f t="shared" si="75"/>
        <v>75</v>
      </c>
      <c r="E317" s="374">
        <f t="shared" si="75"/>
        <v>75</v>
      </c>
      <c r="F317" s="374">
        <f t="shared" si="75"/>
        <v>75</v>
      </c>
      <c r="O317" s="117" t="s">
        <v>3085</v>
      </c>
      <c r="P317" s="905">
        <f>SUM(P312:P316)</f>
        <v>72100</v>
      </c>
      <c r="Q317" s="905">
        <f>SUM(Q312:Q316)</f>
        <v>70800</v>
      </c>
      <c r="R317" s="905">
        <f t="shared" ref="R317:S317" si="76">SUM(R312:R316)</f>
        <v>60800</v>
      </c>
      <c r="S317" s="905">
        <f t="shared" si="76"/>
        <v>0</v>
      </c>
    </row>
    <row r="318" spans="2:21" ht="15.75" thickBot="1">
      <c r="B318" s="367" t="s">
        <v>135</v>
      </c>
      <c r="C318" s="366">
        <f t="shared" si="75"/>
        <v>75</v>
      </c>
      <c r="D318" s="366">
        <f t="shared" si="75"/>
        <v>75</v>
      </c>
      <c r="E318" s="366">
        <f t="shared" si="75"/>
        <v>75</v>
      </c>
      <c r="F318" s="366">
        <f t="shared" si="75"/>
        <v>75</v>
      </c>
    </row>
    <row r="319" spans="2:21" ht="15.75" thickBot="1">
      <c r="B319" s="367" t="s">
        <v>146</v>
      </c>
      <c r="C319" s="368">
        <f t="shared" si="75"/>
        <v>0</v>
      </c>
      <c r="D319" s="368">
        <f t="shared" si="75"/>
        <v>0</v>
      </c>
      <c r="E319" s="368">
        <f t="shared" si="75"/>
        <v>0</v>
      </c>
      <c r="F319" s="368">
        <f t="shared" si="75"/>
        <v>0</v>
      </c>
    </row>
    <row r="320" spans="2:21" ht="15.75" thickBot="1">
      <c r="B320" s="365" t="s">
        <v>51</v>
      </c>
      <c r="C320" s="374">
        <f>C321+C322+C323+C324</f>
        <v>0</v>
      </c>
      <c r="D320" s="374">
        <f>D321+D322+D323+D324</f>
        <v>0</v>
      </c>
      <c r="E320" s="374">
        <f>E321+E322+E323+E324</f>
        <v>0</v>
      </c>
      <c r="F320" s="374">
        <f>F321+F322+F323+F324</f>
        <v>0</v>
      </c>
    </row>
    <row r="321" spans="1:10" ht="15.75" thickBot="1">
      <c r="B321" s="367" t="s">
        <v>135</v>
      </c>
      <c r="C321" s="366">
        <f t="shared" ref="C321:D324" si="77">C235+C183</f>
        <v>0</v>
      </c>
      <c r="D321" s="366">
        <f t="shared" si="77"/>
        <v>0</v>
      </c>
      <c r="E321" s="366">
        <f>+E235+E183</f>
        <v>0</v>
      </c>
      <c r="F321" s="366">
        <f>+F235+F183</f>
        <v>0</v>
      </c>
      <c r="H321" s="174"/>
    </row>
    <row r="322" spans="1:10" ht="15.75" thickBot="1">
      <c r="B322" s="367" t="s">
        <v>147</v>
      </c>
      <c r="C322" s="366">
        <f t="shared" si="77"/>
        <v>0</v>
      </c>
      <c r="D322" s="366">
        <f t="shared" si="77"/>
        <v>0</v>
      </c>
      <c r="E322" s="366">
        <f>+E236+E184</f>
        <v>0</v>
      </c>
      <c r="F322" s="366">
        <f>+F236+F184</f>
        <v>0</v>
      </c>
    </row>
    <row r="323" spans="1:10" ht="15.75" thickBot="1">
      <c r="B323" s="367" t="s">
        <v>141</v>
      </c>
      <c r="C323" s="366">
        <f t="shared" si="77"/>
        <v>0</v>
      </c>
      <c r="D323" s="366">
        <f t="shared" si="77"/>
        <v>0</v>
      </c>
      <c r="E323" s="366">
        <f>+E237+E185</f>
        <v>0</v>
      </c>
      <c r="F323" s="366">
        <f>F237+F185</f>
        <v>0</v>
      </c>
    </row>
    <row r="324" spans="1:10" ht="15.75" thickBot="1">
      <c r="B324" s="367" t="s">
        <v>142</v>
      </c>
      <c r="C324" s="366">
        <f t="shared" si="77"/>
        <v>0</v>
      </c>
      <c r="D324" s="366">
        <f t="shared" si="77"/>
        <v>0</v>
      </c>
      <c r="E324" s="366">
        <f>+E238+E186</f>
        <v>0</v>
      </c>
      <c r="F324" s="366">
        <f>F238+F186</f>
        <v>0</v>
      </c>
    </row>
    <row r="325" spans="1:10" ht="15.75" thickBot="1">
      <c r="B325" s="365" t="s">
        <v>52</v>
      </c>
      <c r="C325" s="374">
        <f>C326+C327+C328+C329</f>
        <v>80000</v>
      </c>
      <c r="D325" s="374">
        <f>D326+D327+D328+D329</f>
        <v>55000</v>
      </c>
      <c r="E325" s="374">
        <f t="shared" ref="E325:F325" si="78">E326+E327+E328+E329</f>
        <v>55000</v>
      </c>
      <c r="F325" s="374">
        <f t="shared" si="78"/>
        <v>55000</v>
      </c>
    </row>
    <row r="326" spans="1:10" ht="15.75" thickBot="1">
      <c r="B326" s="367" t="s">
        <v>135</v>
      </c>
      <c r="C326" s="366">
        <f>C240+C188+C292+C266+C214</f>
        <v>77000</v>
      </c>
      <c r="D326" s="366">
        <f>D240+D188+D292+D266+D214+D163</f>
        <v>55000</v>
      </c>
      <c r="E326" s="366">
        <f t="shared" ref="E326:F326" si="79">E240+E188+E292+E266+E214</f>
        <v>55000</v>
      </c>
      <c r="F326" s="366">
        <f t="shared" si="79"/>
        <v>55000</v>
      </c>
    </row>
    <row r="327" spans="1:10" ht="15.75" thickBot="1">
      <c r="B327" s="367" t="s">
        <v>147</v>
      </c>
      <c r="C327" s="366">
        <f t="shared" ref="C327:F329" si="80">C241+C189+C293</f>
        <v>0</v>
      </c>
      <c r="D327" s="366">
        <f t="shared" si="80"/>
        <v>0</v>
      </c>
      <c r="E327" s="366">
        <f t="shared" si="80"/>
        <v>0</v>
      </c>
      <c r="F327" s="366">
        <f t="shared" si="80"/>
        <v>0</v>
      </c>
    </row>
    <row r="328" spans="1:10" ht="15.75" thickBot="1">
      <c r="B328" s="367" t="s">
        <v>141</v>
      </c>
      <c r="C328" s="366">
        <f t="shared" si="80"/>
        <v>0</v>
      </c>
      <c r="D328" s="366">
        <f t="shared" si="80"/>
        <v>0</v>
      </c>
      <c r="E328" s="366">
        <f t="shared" si="80"/>
        <v>0</v>
      </c>
      <c r="F328" s="366">
        <f t="shared" si="80"/>
        <v>0</v>
      </c>
    </row>
    <row r="329" spans="1:10" ht="15.75" thickBot="1">
      <c r="B329" s="367" t="s">
        <v>142</v>
      </c>
      <c r="C329" s="366">
        <f t="shared" si="80"/>
        <v>3000</v>
      </c>
      <c r="D329" s="366">
        <f t="shared" si="80"/>
        <v>0</v>
      </c>
      <c r="E329" s="366">
        <f t="shared" si="80"/>
        <v>0</v>
      </c>
      <c r="F329" s="366">
        <f t="shared" si="80"/>
        <v>0</v>
      </c>
    </row>
    <row r="330" spans="1:10" ht="15.75" thickBot="1">
      <c r="B330" s="373" t="s">
        <v>31</v>
      </c>
      <c r="C330" s="374">
        <f>IF(C298-C297=0,0,)</f>
        <v>0</v>
      </c>
      <c r="D330" s="374">
        <f>IF(D298-D297=0,0,"Error")</f>
        <v>0</v>
      </c>
      <c r="E330" s="374">
        <f>IF(E298-E297=0,0,"Error")</f>
        <v>0</v>
      </c>
      <c r="F330" s="374">
        <f>IF(F298-F297=0,0,"Error")</f>
        <v>0</v>
      </c>
    </row>
    <row r="331" spans="1:10" ht="15.75" thickBot="1">
      <c r="B331" s="385"/>
      <c r="C331" s="386"/>
      <c r="D331" s="386"/>
      <c r="E331" s="386"/>
      <c r="F331" s="386"/>
    </row>
    <row r="332" spans="1:10" ht="15" customHeight="1">
      <c r="A332" s="907"/>
      <c r="B332" s="908" t="s">
        <v>284</v>
      </c>
      <c r="C332" s="909" t="s">
        <v>3091</v>
      </c>
      <c r="D332" s="2219" t="s">
        <v>3041</v>
      </c>
      <c r="E332" s="908" t="s">
        <v>284</v>
      </c>
      <c r="F332" s="909" t="s">
        <v>3092</v>
      </c>
      <c r="H332" s="1818" t="s">
        <v>3045</v>
      </c>
      <c r="I332" s="682" t="s">
        <v>284</v>
      </c>
      <c r="J332" s="683"/>
    </row>
    <row r="333" spans="1:10">
      <c r="A333" s="685" t="s">
        <v>3093</v>
      </c>
      <c r="B333" s="910" t="s">
        <v>3042</v>
      </c>
      <c r="C333" s="911"/>
      <c r="D333" s="2220"/>
      <c r="E333" s="910" t="s">
        <v>3042</v>
      </c>
      <c r="F333" s="911"/>
      <c r="H333" s="1819"/>
      <c r="I333" s="685" t="s">
        <v>3042</v>
      </c>
      <c r="J333" s="686"/>
    </row>
    <row r="334" spans="1:10" ht="19.5" customHeight="1" thickBot="1">
      <c r="A334" s="912"/>
      <c r="B334" s="913" t="s">
        <v>283</v>
      </c>
      <c r="C334" s="914" t="s">
        <v>3073</v>
      </c>
      <c r="D334" s="2221"/>
      <c r="E334" s="913" t="s">
        <v>283</v>
      </c>
      <c r="F334" s="914" t="s">
        <v>3073</v>
      </c>
      <c r="H334" s="1820"/>
      <c r="I334" s="688" t="s">
        <v>283</v>
      </c>
      <c r="J334" s="689"/>
    </row>
    <row r="335" spans="1:10" ht="15.75" thickBot="1">
      <c r="A335" s="251"/>
      <c r="B335" s="915"/>
      <c r="C335" s="916"/>
      <c r="D335" s="917"/>
      <c r="E335" s="915"/>
      <c r="F335" s="915"/>
    </row>
    <row r="336" spans="1:10" ht="47.25" customHeight="1" thickBot="1">
      <c r="B336" s="2216" t="s">
        <v>3043</v>
      </c>
      <c r="C336" s="2217"/>
      <c r="D336" s="2217"/>
      <c r="E336" s="2217"/>
      <c r="F336" s="2218"/>
    </row>
  </sheetData>
  <autoFilter ref="A7:M296" xr:uid="{00000000-0009-0000-0000-000000000000}">
    <filterColumn colId="2" showButton="0"/>
    <filterColumn colId="3" showButton="0"/>
    <filterColumn colId="4" showButton="0"/>
  </autoFilter>
  <mergeCells count="80">
    <mergeCell ref="B336:F336"/>
    <mergeCell ref="C274:F274"/>
    <mergeCell ref="B275:B276"/>
    <mergeCell ref="B283:F283"/>
    <mergeCell ref="B284:B285"/>
    <mergeCell ref="D332:D334"/>
    <mergeCell ref="H332:H334"/>
    <mergeCell ref="C248:F248"/>
    <mergeCell ref="B249:B250"/>
    <mergeCell ref="B257:F257"/>
    <mergeCell ref="B258:B259"/>
    <mergeCell ref="C271:F271"/>
    <mergeCell ref="C273:F273"/>
    <mergeCell ref="C247:F247"/>
    <mergeCell ref="B197:B198"/>
    <mergeCell ref="B205:F205"/>
    <mergeCell ref="B206:B207"/>
    <mergeCell ref="C219:F219"/>
    <mergeCell ref="E220:F220"/>
    <mergeCell ref="C221:F221"/>
    <mergeCell ref="C222:F222"/>
    <mergeCell ref="B223:B224"/>
    <mergeCell ref="B231:F231"/>
    <mergeCell ref="B232:B233"/>
    <mergeCell ref="C245:F245"/>
    <mergeCell ref="C196:F196"/>
    <mergeCell ref="B166:F166"/>
    <mergeCell ref="C167:F167"/>
    <mergeCell ref="E168:F168"/>
    <mergeCell ref="H168:L169"/>
    <mergeCell ref="C169:F169"/>
    <mergeCell ref="C170:F170"/>
    <mergeCell ref="B171:B172"/>
    <mergeCell ref="B179:F179"/>
    <mergeCell ref="B180:B181"/>
    <mergeCell ref="C193:F193"/>
    <mergeCell ref="C195:F195"/>
    <mergeCell ref="B165:F165"/>
    <mergeCell ref="B111:B112"/>
    <mergeCell ref="B136:F136"/>
    <mergeCell ref="B137:F137"/>
    <mergeCell ref="C138:F138"/>
    <mergeCell ref="E139:F139"/>
    <mergeCell ref="C141:F141"/>
    <mergeCell ref="B142:B143"/>
    <mergeCell ref="B150:F150"/>
    <mergeCell ref="B151:B152"/>
    <mergeCell ref="C164:F164"/>
    <mergeCell ref="H139:L140"/>
    <mergeCell ref="C140:F140"/>
    <mergeCell ref="B74:B75"/>
    <mergeCell ref="C99:F99"/>
    <mergeCell ref="C100:F100"/>
    <mergeCell ref="C101:F101"/>
    <mergeCell ref="B102:B103"/>
    <mergeCell ref="B110:F110"/>
    <mergeCell ref="B73:F73"/>
    <mergeCell ref="B24:F24"/>
    <mergeCell ref="C25:F25"/>
    <mergeCell ref="C26:F26"/>
    <mergeCell ref="C27:F27"/>
    <mergeCell ref="B28:B29"/>
    <mergeCell ref="B36:F36"/>
    <mergeCell ref="B37:B38"/>
    <mergeCell ref="C62:F62"/>
    <mergeCell ref="C63:F63"/>
    <mergeCell ref="C64:F64"/>
    <mergeCell ref="B65:B66"/>
    <mergeCell ref="B23:F23"/>
    <mergeCell ref="A2:G2"/>
    <mergeCell ref="B3:F3"/>
    <mergeCell ref="C5:F5"/>
    <mergeCell ref="C6:F6"/>
    <mergeCell ref="C7:F7"/>
    <mergeCell ref="B8:F8"/>
    <mergeCell ref="B9:F11"/>
    <mergeCell ref="C12:F12"/>
    <mergeCell ref="B13:B14"/>
    <mergeCell ref="C20:F20"/>
    <mergeCell ref="B21:F21"/>
  </mergeCells>
  <pageMargins left="0.7" right="0.7" top="0.5" bottom="0.64" header="0.3" footer="0.3"/>
  <pageSetup scale="57" fitToHeight="0" orientation="portrait" r:id="rId1"/>
  <rowBreaks count="1" manualBreakCount="1">
    <brk id="164" max="6"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83DFE-B365-4D5C-B083-A0CA2D68E470}">
  <sheetPr>
    <tabColor rgb="FF92D050"/>
  </sheetPr>
  <dimension ref="A2:M385"/>
  <sheetViews>
    <sheetView zoomScale="130" zoomScaleNormal="130" workbookViewId="0">
      <selection activeCell="B16" sqref="B16"/>
    </sheetView>
  </sheetViews>
  <sheetFormatPr defaultRowHeight="15"/>
  <cols>
    <col min="1" max="1" width="12" style="111" customWidth="1"/>
    <col min="2" max="2" width="28.5703125" style="111" customWidth="1"/>
    <col min="3" max="6" width="11.7109375" style="111" customWidth="1"/>
    <col min="7" max="8" width="9.140625" style="111"/>
    <col min="9" max="9" width="11" style="111" customWidth="1"/>
    <col min="10" max="10" width="11" style="111" bestFit="1" customWidth="1"/>
    <col min="11" max="16384" width="9.140625" style="111"/>
  </cols>
  <sheetData>
    <row r="2" spans="1:7" ht="18" customHeight="1">
      <c r="A2" s="2225" t="s">
        <v>1469</v>
      </c>
      <c r="B2" s="2225"/>
      <c r="C2" s="2225"/>
      <c r="D2" s="2225"/>
      <c r="E2" s="2225"/>
      <c r="F2" s="2225"/>
      <c r="G2" s="2225"/>
    </row>
    <row r="3" spans="1:7" ht="18" customHeight="1">
      <c r="A3" s="257"/>
      <c r="B3" s="2226" t="s">
        <v>1536</v>
      </c>
      <c r="C3" s="2226"/>
      <c r="D3" s="2226"/>
      <c r="E3" s="2226"/>
      <c r="F3" s="2226"/>
      <c r="G3" s="257"/>
    </row>
    <row r="4" spans="1:7" ht="15.75" thickBot="1"/>
    <row r="5" spans="1:7" ht="15.75" thickBot="1">
      <c r="B5" s="258" t="s">
        <v>0</v>
      </c>
      <c r="C5" s="2227" t="s">
        <v>2214</v>
      </c>
      <c r="D5" s="2227"/>
      <c r="E5" s="2227"/>
      <c r="F5" s="2227"/>
    </row>
    <row r="6" spans="1:7" ht="15.75" thickBot="1">
      <c r="B6" s="258" t="s">
        <v>1</v>
      </c>
      <c r="C6" s="2228" t="s">
        <v>2215</v>
      </c>
      <c r="D6" s="2229"/>
      <c r="E6" s="2229"/>
      <c r="F6" s="2230"/>
    </row>
    <row r="7" spans="1:7" ht="15.75" thickBot="1">
      <c r="B7" s="258" t="s">
        <v>3</v>
      </c>
      <c r="C7" s="2231" t="s">
        <v>1471</v>
      </c>
      <c r="D7" s="2232"/>
      <c r="E7" s="2232"/>
      <c r="F7" s="2233"/>
    </row>
    <row r="8" spans="1:7" ht="15.75" thickBot="1">
      <c r="B8" s="2234" t="s">
        <v>4</v>
      </c>
      <c r="C8" s="2235"/>
      <c r="D8" s="2235"/>
      <c r="E8" s="2235"/>
      <c r="F8" s="2236"/>
    </row>
    <row r="9" spans="1:7" ht="15.75" thickBot="1">
      <c r="B9" s="2237" t="s">
        <v>2214</v>
      </c>
      <c r="C9" s="2238"/>
      <c r="D9" s="2238"/>
      <c r="E9" s="2238"/>
      <c r="F9" s="2239"/>
    </row>
    <row r="10" spans="1:7" ht="36.75" customHeight="1" thickBot="1">
      <c r="B10" s="2237"/>
      <c r="C10" s="2238"/>
      <c r="D10" s="2238"/>
      <c r="E10" s="2238"/>
      <c r="F10" s="2239"/>
    </row>
    <row r="11" spans="1:7" ht="15.75" thickBot="1">
      <c r="B11" s="2237"/>
      <c r="C11" s="2238"/>
      <c r="D11" s="2238"/>
      <c r="E11" s="2238"/>
      <c r="F11" s="2239"/>
    </row>
    <row r="12" spans="1:7" ht="132" customHeight="1" thickBot="1">
      <c r="B12" s="259" t="s">
        <v>5</v>
      </c>
      <c r="C12" s="2240" t="s">
        <v>2216</v>
      </c>
      <c r="D12" s="2241"/>
      <c r="E12" s="2241"/>
      <c r="F12" s="2242"/>
    </row>
    <row r="13" spans="1:7" ht="23.25" customHeight="1">
      <c r="B13" s="2243" t="s">
        <v>6</v>
      </c>
      <c r="C13" s="260">
        <v>2022</v>
      </c>
      <c r="D13" s="260">
        <v>2023</v>
      </c>
      <c r="E13" s="260">
        <v>2024</v>
      </c>
      <c r="F13" s="260">
        <v>2025</v>
      </c>
    </row>
    <row r="14" spans="1:7" ht="15.75" thickBot="1">
      <c r="B14" s="2244"/>
      <c r="C14" s="261" t="s">
        <v>7</v>
      </c>
      <c r="D14" s="261" t="s">
        <v>8</v>
      </c>
      <c r="E14" s="261" t="s">
        <v>8</v>
      </c>
      <c r="F14" s="261" t="s">
        <v>8</v>
      </c>
    </row>
    <row r="15" spans="1:7" ht="23.25" thickBot="1">
      <c r="B15" s="262" t="s">
        <v>2217</v>
      </c>
      <c r="C15" s="918">
        <v>15</v>
      </c>
      <c r="D15" s="918">
        <v>25</v>
      </c>
      <c r="E15" s="918">
        <v>25</v>
      </c>
      <c r="F15" s="918">
        <v>25</v>
      </c>
    </row>
    <row r="16" spans="1:7" ht="23.25" thickBot="1">
      <c r="B16" s="262" t="s">
        <v>2218</v>
      </c>
      <c r="C16" s="918">
        <v>2</v>
      </c>
      <c r="D16" s="918">
        <v>2</v>
      </c>
      <c r="E16" s="918">
        <v>2</v>
      </c>
      <c r="F16" s="918">
        <v>2</v>
      </c>
    </row>
    <row r="17" spans="2:12" ht="23.25" thickBot="1">
      <c r="B17" s="262" t="s">
        <v>2219</v>
      </c>
      <c r="C17" s="918">
        <v>10</v>
      </c>
      <c r="D17" s="918">
        <v>100</v>
      </c>
      <c r="E17" s="918">
        <v>150</v>
      </c>
      <c r="F17" s="918">
        <v>200</v>
      </c>
    </row>
    <row r="18" spans="2:12" ht="36" customHeight="1" thickBot="1">
      <c r="B18" s="263" t="s">
        <v>9</v>
      </c>
      <c r="C18" s="2245" t="s">
        <v>2220</v>
      </c>
      <c r="D18" s="2246"/>
      <c r="E18" s="2246"/>
      <c r="F18" s="2247"/>
    </row>
    <row r="19" spans="2:12" ht="23.25" customHeight="1" thickBot="1">
      <c r="B19" s="2248" t="s">
        <v>10</v>
      </c>
      <c r="C19" s="2249"/>
      <c r="D19" s="2249"/>
      <c r="E19" s="2249"/>
      <c r="F19" s="2250"/>
      <c r="I19" s="264"/>
      <c r="K19" s="264"/>
    </row>
    <row r="20" spans="2:12" ht="27" customHeight="1" thickBot="1">
      <c r="B20" s="262" t="s">
        <v>71</v>
      </c>
      <c r="C20" s="114" t="s">
        <v>58</v>
      </c>
      <c r="D20" s="919" t="s">
        <v>59</v>
      </c>
      <c r="E20" s="919" t="s">
        <v>59</v>
      </c>
      <c r="F20" s="919" t="s">
        <v>59</v>
      </c>
      <c r="H20" s="266"/>
    </row>
    <row r="21" spans="2:12" ht="30.75" customHeight="1" thickBot="1">
      <c r="B21" s="262" t="s">
        <v>57</v>
      </c>
      <c r="C21" s="130" t="s">
        <v>58</v>
      </c>
      <c r="D21" s="919" t="s">
        <v>59</v>
      </c>
      <c r="E21" s="919" t="s">
        <v>59</v>
      </c>
      <c r="F21" s="919" t="s">
        <v>59</v>
      </c>
    </row>
    <row r="22" spans="2:12" ht="24" customHeight="1" thickBot="1">
      <c r="B22" s="2222" t="s">
        <v>11</v>
      </c>
      <c r="C22" s="2223"/>
      <c r="D22" s="2223"/>
      <c r="E22" s="2223"/>
      <c r="F22" s="2224"/>
    </row>
    <row r="23" spans="2:12" ht="15.75" thickBot="1">
      <c r="B23" s="2254" t="s">
        <v>12</v>
      </c>
      <c r="C23" s="2255"/>
      <c r="D23" s="2255"/>
      <c r="E23" s="2255"/>
      <c r="F23" s="2256"/>
    </row>
    <row r="24" spans="2:12" ht="18.75" customHeight="1" thickBot="1">
      <c r="B24" s="268" t="s">
        <v>13</v>
      </c>
      <c r="C24" s="2257" t="s">
        <v>2221</v>
      </c>
      <c r="D24" s="2258"/>
      <c r="E24" s="2258"/>
      <c r="F24" s="2259"/>
    </row>
    <row r="25" spans="2:12" ht="31.5" customHeight="1" thickBot="1">
      <c r="B25" s="262" t="s">
        <v>14</v>
      </c>
      <c r="C25" s="2260" t="s">
        <v>2221</v>
      </c>
      <c r="D25" s="2261"/>
      <c r="E25" s="2261"/>
      <c r="F25" s="2262"/>
    </row>
    <row r="26" spans="2:12" ht="15.75" thickBot="1">
      <c r="B26" s="262" t="s">
        <v>15</v>
      </c>
      <c r="C26" s="2263" t="s">
        <v>2222</v>
      </c>
      <c r="D26" s="2264"/>
      <c r="E26" s="2264"/>
      <c r="F26" s="2265"/>
    </row>
    <row r="27" spans="2:12" ht="12.75" customHeight="1">
      <c r="B27" s="2243"/>
      <c r="C27" s="269">
        <v>2022</v>
      </c>
      <c r="D27" s="269">
        <v>2023</v>
      </c>
      <c r="E27" s="269">
        <v>2024</v>
      </c>
      <c r="F27" s="269">
        <v>2025</v>
      </c>
    </row>
    <row r="28" spans="2:12" ht="9" customHeight="1" thickBot="1">
      <c r="B28" s="2244"/>
      <c r="C28" s="270" t="s">
        <v>7</v>
      </c>
      <c r="D28" s="270" t="s">
        <v>8</v>
      </c>
      <c r="E28" s="270" t="s">
        <v>8</v>
      </c>
      <c r="F28" s="270" t="s">
        <v>8</v>
      </c>
    </row>
    <row r="29" spans="2:12" ht="15.75" thickBot="1">
      <c r="B29" s="262" t="s">
        <v>16</v>
      </c>
      <c r="C29" s="271">
        <v>24</v>
      </c>
      <c r="D29" s="271">
        <v>24</v>
      </c>
      <c r="E29" s="271">
        <v>24</v>
      </c>
      <c r="F29" s="271">
        <v>24</v>
      </c>
    </row>
    <row r="30" spans="2:12" ht="15.75" thickBot="1">
      <c r="B30" s="262" t="s">
        <v>17</v>
      </c>
      <c r="C30" s="271">
        <f>C59</f>
        <v>53588.925000000003</v>
      </c>
      <c r="D30" s="271">
        <f>D59</f>
        <v>238302</v>
      </c>
      <c r="E30" s="271">
        <f t="shared" ref="E30:F30" si="0">E59</f>
        <v>59302</v>
      </c>
      <c r="F30" s="271">
        <f t="shared" si="0"/>
        <v>59302</v>
      </c>
    </row>
    <row r="31" spans="2:12" ht="15.75" thickBot="1">
      <c r="B31" s="262" t="s">
        <v>18</v>
      </c>
      <c r="C31" s="271">
        <f>C30/C29</f>
        <v>2232.8718750000003</v>
      </c>
      <c r="D31" s="271">
        <f t="shared" ref="D31:F31" si="1">D30/D29</f>
        <v>9929.25</v>
      </c>
      <c r="E31" s="271">
        <f t="shared" si="1"/>
        <v>2470.9166666666665</v>
      </c>
      <c r="F31" s="271">
        <f t="shared" si="1"/>
        <v>2470.9166666666665</v>
      </c>
    </row>
    <row r="32" spans="2:12" ht="15.75" thickBot="1">
      <c r="B32" s="262" t="s">
        <v>19</v>
      </c>
      <c r="C32" s="272" t="s">
        <v>20</v>
      </c>
      <c r="D32" s="273">
        <f>D29/C29-1</f>
        <v>0</v>
      </c>
      <c r="E32" s="273">
        <f t="shared" ref="E32:F34" si="2">E29/D29-1</f>
        <v>0</v>
      </c>
      <c r="F32" s="273">
        <f t="shared" si="2"/>
        <v>0</v>
      </c>
      <c r="H32" s="274"/>
      <c r="I32" s="274"/>
      <c r="J32" s="274"/>
      <c r="K32" s="274"/>
      <c r="L32" s="274"/>
    </row>
    <row r="33" spans="2:6" ht="15.75" thickBot="1">
      <c r="B33" s="262" t="s">
        <v>21</v>
      </c>
      <c r="C33" s="272" t="s">
        <v>20</v>
      </c>
      <c r="D33" s="273">
        <f>D30/C30-1</f>
        <v>3.4468516582484154</v>
      </c>
      <c r="E33" s="273">
        <f t="shared" si="2"/>
        <v>-0.75114770333442438</v>
      </c>
      <c r="F33" s="273">
        <f t="shared" si="2"/>
        <v>0</v>
      </c>
    </row>
    <row r="34" spans="2:6" ht="15.75" thickBot="1">
      <c r="B34" s="262" t="s">
        <v>22</v>
      </c>
      <c r="C34" s="272" t="s">
        <v>20</v>
      </c>
      <c r="D34" s="273">
        <f>D31/C31-1</f>
        <v>3.4468516582484154</v>
      </c>
      <c r="E34" s="273">
        <f t="shared" si="2"/>
        <v>-0.75114770333442438</v>
      </c>
      <c r="F34" s="273">
        <f t="shared" si="2"/>
        <v>0</v>
      </c>
    </row>
    <row r="35" spans="2:6" ht="15.75" thickBot="1">
      <c r="B35" s="2251" t="s">
        <v>98</v>
      </c>
      <c r="C35" s="2252"/>
      <c r="D35" s="2252"/>
      <c r="E35" s="2252"/>
      <c r="F35" s="2253"/>
    </row>
    <row r="36" spans="2:6" ht="12.75" customHeight="1">
      <c r="B36" s="2243"/>
      <c r="C36" s="269">
        <v>2022</v>
      </c>
      <c r="D36" s="269">
        <v>2023</v>
      </c>
      <c r="E36" s="269">
        <v>2024</v>
      </c>
      <c r="F36" s="269">
        <v>2025</v>
      </c>
    </row>
    <row r="37" spans="2:6" ht="9" customHeight="1" thickBot="1">
      <c r="B37" s="2244"/>
      <c r="C37" s="270" t="s">
        <v>7</v>
      </c>
      <c r="D37" s="270" t="s">
        <v>8</v>
      </c>
      <c r="E37" s="270" t="s">
        <v>8</v>
      </c>
      <c r="F37" s="270" t="s">
        <v>8</v>
      </c>
    </row>
    <row r="38" spans="2:6" ht="15.75" thickBot="1">
      <c r="B38" s="275" t="s">
        <v>23</v>
      </c>
      <c r="C38" s="276">
        <f>C39+C40</f>
        <v>30872.400000000001</v>
      </c>
      <c r="D38" s="276">
        <f>D39+D40</f>
        <v>112930</v>
      </c>
      <c r="E38" s="276">
        <f t="shared" ref="E38:F38" si="3">E39+E40</f>
        <v>32930</v>
      </c>
      <c r="F38" s="276">
        <f t="shared" si="3"/>
        <v>32930</v>
      </c>
    </row>
    <row r="39" spans="2:6" ht="15.75" thickBot="1">
      <c r="B39" s="277" t="s">
        <v>135</v>
      </c>
      <c r="C39" s="278">
        <v>30872.400000000001</v>
      </c>
      <c r="D39" s="278">
        <v>112930</v>
      </c>
      <c r="E39" s="278">
        <v>32930</v>
      </c>
      <c r="F39" s="278">
        <v>32930</v>
      </c>
    </row>
    <row r="40" spans="2:6" ht="15.75" thickBot="1">
      <c r="B40" s="277" t="s">
        <v>136</v>
      </c>
      <c r="C40" s="279"/>
      <c r="D40" s="279"/>
      <c r="E40" s="279"/>
      <c r="F40" s="279"/>
    </row>
    <row r="41" spans="2:6" ht="24.75" thickBot="1">
      <c r="B41" s="275" t="s">
        <v>24</v>
      </c>
      <c r="C41" s="276">
        <f>C42+C43</f>
        <v>3840.5250000000001</v>
      </c>
      <c r="D41" s="276">
        <f>D42+D43</f>
        <v>25202</v>
      </c>
      <c r="E41" s="276">
        <f t="shared" ref="E41:F41" si="4">E42+E43</f>
        <v>5202</v>
      </c>
      <c r="F41" s="276">
        <f t="shared" si="4"/>
        <v>5202</v>
      </c>
    </row>
    <row r="42" spans="2:6" ht="15.75" thickBot="1">
      <c r="B42" s="277" t="s">
        <v>135</v>
      </c>
      <c r="C42" s="278">
        <v>3840.5250000000001</v>
      </c>
      <c r="D42" s="276">
        <v>25202</v>
      </c>
      <c r="E42" s="276">
        <v>5202</v>
      </c>
      <c r="F42" s="276">
        <v>5202</v>
      </c>
    </row>
    <row r="43" spans="2:6" ht="15.75" thickBot="1">
      <c r="B43" s="277" t="s">
        <v>136</v>
      </c>
      <c r="C43" s="279"/>
      <c r="D43" s="276"/>
      <c r="E43" s="276"/>
      <c r="F43" s="276"/>
    </row>
    <row r="44" spans="2:6" ht="15.75" thickBot="1">
      <c r="B44" s="275" t="s">
        <v>25</v>
      </c>
      <c r="C44" s="276">
        <f>C45+C46</f>
        <v>18876</v>
      </c>
      <c r="D44" s="276">
        <f>D45+D46</f>
        <v>100000</v>
      </c>
      <c r="E44" s="276">
        <f t="shared" ref="E44:F44" si="5">E45+E46</f>
        <v>21000</v>
      </c>
      <c r="F44" s="276">
        <f t="shared" si="5"/>
        <v>21000</v>
      </c>
    </row>
    <row r="45" spans="2:6" ht="15.75" thickBot="1">
      <c r="B45" s="277" t="s">
        <v>135</v>
      </c>
      <c r="C45" s="278">
        <v>18876</v>
      </c>
      <c r="D45" s="276">
        <v>100000</v>
      </c>
      <c r="E45" s="276">
        <v>21000</v>
      </c>
      <c r="F45" s="276">
        <v>21000</v>
      </c>
    </row>
    <row r="46" spans="2:6" ht="15.75" thickBot="1">
      <c r="B46" s="277" t="s">
        <v>136</v>
      </c>
      <c r="C46" s="279"/>
      <c r="D46" s="276"/>
      <c r="E46" s="276"/>
      <c r="F46" s="276"/>
    </row>
    <row r="47" spans="2:6" ht="15.75" thickBot="1">
      <c r="B47" s="275" t="s">
        <v>26</v>
      </c>
      <c r="C47" s="279"/>
      <c r="D47" s="276"/>
      <c r="E47" s="276"/>
      <c r="F47" s="276"/>
    </row>
    <row r="48" spans="2:6" ht="15.75" thickBot="1">
      <c r="B48" s="277" t="s">
        <v>135</v>
      </c>
      <c r="C48" s="279"/>
      <c r="D48" s="276"/>
      <c r="E48" s="276"/>
      <c r="F48" s="276"/>
    </row>
    <row r="49" spans="2:13" ht="15.75" thickBot="1">
      <c r="B49" s="277" t="s">
        <v>136</v>
      </c>
      <c r="C49" s="279"/>
      <c r="D49" s="276"/>
      <c r="E49" s="276"/>
      <c r="F49" s="276"/>
    </row>
    <row r="50" spans="2:13" ht="15.75" thickBot="1">
      <c r="B50" s="275" t="s">
        <v>27</v>
      </c>
      <c r="C50" s="279"/>
      <c r="D50" s="276"/>
      <c r="E50" s="276"/>
      <c r="F50" s="276"/>
    </row>
    <row r="51" spans="2:13" ht="15.75" thickBot="1">
      <c r="B51" s="277" t="s">
        <v>135</v>
      </c>
      <c r="C51" s="279"/>
      <c r="D51" s="276"/>
      <c r="E51" s="276"/>
      <c r="F51" s="276"/>
    </row>
    <row r="52" spans="2:13" ht="15.75" thickBot="1">
      <c r="B52" s="277" t="s">
        <v>136</v>
      </c>
      <c r="C52" s="279"/>
      <c r="D52" s="276"/>
      <c r="E52" s="276"/>
      <c r="F52" s="276"/>
    </row>
    <row r="53" spans="2:13" ht="15.75" thickBot="1">
      <c r="B53" s="275" t="s">
        <v>28</v>
      </c>
      <c r="C53" s="279">
        <f>C54+C55</f>
        <v>0</v>
      </c>
      <c r="D53" s="276">
        <f t="shared" ref="D53:F53" si="6">D54+D55</f>
        <v>170</v>
      </c>
      <c r="E53" s="276">
        <f t="shared" si="6"/>
        <v>170</v>
      </c>
      <c r="F53" s="276">
        <f t="shared" si="6"/>
        <v>170</v>
      </c>
    </row>
    <row r="54" spans="2:13" ht="15.75" thickBot="1">
      <c r="B54" s="277" t="s">
        <v>135</v>
      </c>
      <c r="C54" s="278">
        <v>0</v>
      </c>
      <c r="D54" s="276">
        <v>170</v>
      </c>
      <c r="E54" s="276">
        <v>170</v>
      </c>
      <c r="F54" s="276">
        <v>170</v>
      </c>
    </row>
    <row r="55" spans="2:13" ht="15.75" thickBot="1">
      <c r="B55" s="277" t="s">
        <v>136</v>
      </c>
      <c r="C55" s="279"/>
      <c r="D55" s="276"/>
      <c r="E55" s="276"/>
      <c r="F55" s="276"/>
    </row>
    <row r="56" spans="2:13" ht="24.75" thickBot="1">
      <c r="B56" s="275" t="s">
        <v>29</v>
      </c>
      <c r="C56" s="279">
        <v>0</v>
      </c>
      <c r="D56" s="276">
        <v>0</v>
      </c>
      <c r="E56" s="276">
        <f>D56*1.03*0.99</f>
        <v>0</v>
      </c>
      <c r="F56" s="276">
        <f>E56*1.03*0.99</f>
        <v>0</v>
      </c>
      <c r="I56" s="280"/>
    </row>
    <row r="57" spans="2:13" ht="15.75" thickBot="1">
      <c r="B57" s="277" t="s">
        <v>135</v>
      </c>
      <c r="C57" s="279"/>
      <c r="D57" s="115"/>
      <c r="E57" s="115"/>
      <c r="F57" s="115"/>
      <c r="K57" s="147"/>
      <c r="L57" s="147"/>
      <c r="M57" s="147"/>
    </row>
    <row r="58" spans="2:13" ht="15.75" thickBot="1">
      <c r="B58" s="277" t="s">
        <v>136</v>
      </c>
      <c r="C58" s="279"/>
      <c r="D58" s="116"/>
      <c r="E58" s="115"/>
      <c r="F58" s="115"/>
    </row>
    <row r="59" spans="2:13" ht="15.75" thickBot="1">
      <c r="B59" s="281" t="s">
        <v>30</v>
      </c>
      <c r="C59" s="279">
        <f>C56+C53+C50+C47+C44+C41+C38</f>
        <v>53588.925000000003</v>
      </c>
      <c r="D59" s="279">
        <f>D56+D53+D50+D47+D44+D41+D38</f>
        <v>238302</v>
      </c>
      <c r="E59" s="279">
        <f t="shared" ref="E59:F59" si="7">E56+E53+E50+E47+E44+E41+E38</f>
        <v>59302</v>
      </c>
      <c r="F59" s="279">
        <f t="shared" si="7"/>
        <v>59302</v>
      </c>
    </row>
    <row r="60" spans="2:13" ht="15.75" thickBot="1">
      <c r="B60" s="282" t="s">
        <v>31</v>
      </c>
      <c r="C60" s="283">
        <f>IF(C59-C30=0,0,"Error")</f>
        <v>0</v>
      </c>
      <c r="D60" s="283">
        <f>IF(D59-D30=0,0,"Error")</f>
        <v>0</v>
      </c>
      <c r="E60" s="283">
        <f>IF(E59-E30=0,0,"Error")</f>
        <v>0</v>
      </c>
      <c r="F60" s="283">
        <f>IF(F59-F30=0,0,"Error")</f>
        <v>0</v>
      </c>
    </row>
    <row r="61" spans="2:13" ht="15.75" hidden="1" thickBot="1">
      <c r="B61" s="287" t="s">
        <v>151</v>
      </c>
      <c r="C61" s="2266"/>
      <c r="D61" s="2258"/>
      <c r="E61" s="2258"/>
      <c r="F61" s="2259"/>
    </row>
    <row r="62" spans="2:13" ht="26.25" hidden="1" customHeight="1" thickBot="1">
      <c r="B62" s="262" t="s">
        <v>14</v>
      </c>
      <c r="C62" s="2248"/>
      <c r="D62" s="2249"/>
      <c r="E62" s="2249"/>
      <c r="F62" s="2250"/>
    </row>
    <row r="63" spans="2:13" ht="15.75" hidden="1" thickBot="1">
      <c r="B63" s="262" t="s">
        <v>15</v>
      </c>
      <c r="C63" s="2263"/>
      <c r="D63" s="2264"/>
      <c r="E63" s="2264"/>
      <c r="F63" s="2265"/>
    </row>
    <row r="64" spans="2:13" ht="12.75" hidden="1" customHeight="1">
      <c r="B64" s="2243"/>
      <c r="C64" s="269">
        <v>2018</v>
      </c>
      <c r="D64" s="269">
        <v>2019</v>
      </c>
      <c r="E64" s="269">
        <v>2024</v>
      </c>
      <c r="F64" s="269">
        <v>2025</v>
      </c>
    </row>
    <row r="65" spans="2:6" ht="9" hidden="1" customHeight="1" thickBot="1">
      <c r="B65" s="2244"/>
      <c r="C65" s="270" t="s">
        <v>7</v>
      </c>
      <c r="D65" s="270" t="s">
        <v>8</v>
      </c>
      <c r="E65" s="270" t="s">
        <v>8</v>
      </c>
      <c r="F65" s="270" t="s">
        <v>8</v>
      </c>
    </row>
    <row r="66" spans="2:6" ht="15.75" hidden="1" thickBot="1">
      <c r="B66" s="262" t="s">
        <v>16</v>
      </c>
      <c r="C66" s="262"/>
      <c r="D66" s="262"/>
      <c r="E66" s="262"/>
      <c r="F66" s="262"/>
    </row>
    <row r="67" spans="2:6" ht="15.75" hidden="1" thickBot="1">
      <c r="B67" s="262" t="s">
        <v>17</v>
      </c>
      <c r="C67" s="271">
        <f>C96</f>
        <v>0</v>
      </c>
      <c r="D67" s="271">
        <f t="shared" ref="D67:F67" si="8">D96</f>
        <v>0</v>
      </c>
      <c r="E67" s="271">
        <f t="shared" si="8"/>
        <v>0</v>
      </c>
      <c r="F67" s="271">
        <f t="shared" si="8"/>
        <v>0</v>
      </c>
    </row>
    <row r="68" spans="2:6" ht="15.75" hidden="1" thickBot="1">
      <c r="B68" s="262" t="s">
        <v>18</v>
      </c>
      <c r="C68" s="271" t="e">
        <f>C67/C66</f>
        <v>#DIV/0!</v>
      </c>
      <c r="D68" s="271" t="e">
        <f>D67/D66</f>
        <v>#DIV/0!</v>
      </c>
      <c r="E68" s="271" t="e">
        <f>E67/E66</f>
        <v>#DIV/0!</v>
      </c>
      <c r="F68" s="271" t="e">
        <f>F67/F66</f>
        <v>#DIV/0!</v>
      </c>
    </row>
    <row r="69" spans="2:6" ht="15.75" hidden="1" thickBot="1">
      <c r="B69" s="262" t="s">
        <v>19</v>
      </c>
      <c r="C69" s="272"/>
      <c r="D69" s="273" t="e">
        <f>D66/C66-1</f>
        <v>#DIV/0!</v>
      </c>
      <c r="E69" s="273" t="e">
        <f>E66/D66-1</f>
        <v>#DIV/0!</v>
      </c>
      <c r="F69" s="273" t="e">
        <f>F66/E66-1</f>
        <v>#DIV/0!</v>
      </c>
    </row>
    <row r="70" spans="2:6" ht="15.75" hidden="1" thickBot="1">
      <c r="B70" s="262" t="s">
        <v>21</v>
      </c>
      <c r="C70" s="272"/>
      <c r="D70" s="273" t="e">
        <f>D67/C67-1</f>
        <v>#DIV/0!</v>
      </c>
      <c r="E70" s="273" t="e">
        <f t="shared" ref="E70:F71" si="9">E67/D67-1</f>
        <v>#DIV/0!</v>
      </c>
      <c r="F70" s="273" t="e">
        <f t="shared" si="9"/>
        <v>#DIV/0!</v>
      </c>
    </row>
    <row r="71" spans="2:6" ht="15.75" hidden="1" thickBot="1">
      <c r="B71" s="262" t="s">
        <v>22</v>
      </c>
      <c r="C71" s="272"/>
      <c r="D71" s="273" t="e">
        <f>D68/C68-1</f>
        <v>#DIV/0!</v>
      </c>
      <c r="E71" s="273" t="e">
        <f t="shared" si="9"/>
        <v>#DIV/0!</v>
      </c>
      <c r="F71" s="273" t="e">
        <f t="shared" si="9"/>
        <v>#DIV/0!</v>
      </c>
    </row>
    <row r="72" spans="2:6" ht="24.75" hidden="1" customHeight="1" thickBot="1">
      <c r="B72" s="2251" t="s">
        <v>115</v>
      </c>
      <c r="C72" s="2252"/>
      <c r="D72" s="2252"/>
      <c r="E72" s="2252"/>
      <c r="F72" s="2253"/>
    </row>
    <row r="73" spans="2:6" ht="12.75" hidden="1" customHeight="1">
      <c r="B73" s="2243"/>
      <c r="C73" s="269">
        <v>2018</v>
      </c>
      <c r="D73" s="269">
        <v>2019</v>
      </c>
      <c r="E73" s="269">
        <v>2024</v>
      </c>
      <c r="F73" s="269">
        <v>2025</v>
      </c>
    </row>
    <row r="74" spans="2:6" ht="9" hidden="1" customHeight="1" thickBot="1">
      <c r="B74" s="2244"/>
      <c r="C74" s="270" t="s">
        <v>7</v>
      </c>
      <c r="D74" s="270" t="s">
        <v>8</v>
      </c>
      <c r="E74" s="270" t="s">
        <v>8</v>
      </c>
      <c r="F74" s="270" t="s">
        <v>8</v>
      </c>
    </row>
    <row r="75" spans="2:6" ht="24.75" hidden="1" customHeight="1" thickBot="1">
      <c r="B75" s="275" t="s">
        <v>23</v>
      </c>
      <c r="C75" s="276"/>
      <c r="D75" s="276"/>
      <c r="E75" s="276"/>
      <c r="F75" s="276"/>
    </row>
    <row r="76" spans="2:6" ht="38.25" hidden="1" customHeight="1" thickBot="1">
      <c r="B76" s="277" t="s">
        <v>135</v>
      </c>
      <c r="C76" s="279"/>
      <c r="D76" s="285"/>
      <c r="E76" s="285"/>
      <c r="F76" s="285"/>
    </row>
    <row r="77" spans="2:6" ht="24.75" hidden="1" customHeight="1" thickBot="1">
      <c r="B77" s="277" t="s">
        <v>136</v>
      </c>
      <c r="C77" s="279"/>
      <c r="D77" s="285"/>
      <c r="E77" s="285"/>
      <c r="F77" s="285"/>
    </row>
    <row r="78" spans="2:6" ht="24.75" hidden="1" customHeight="1" thickBot="1">
      <c r="B78" s="275" t="s">
        <v>24</v>
      </c>
      <c r="C78" s="276"/>
      <c r="D78" s="276"/>
      <c r="E78" s="276"/>
      <c r="F78" s="276"/>
    </row>
    <row r="79" spans="2:6" ht="15.75" hidden="1" thickBot="1">
      <c r="B79" s="277" t="s">
        <v>135</v>
      </c>
      <c r="C79" s="279"/>
      <c r="D79" s="276"/>
      <c r="E79" s="276"/>
      <c r="F79" s="276"/>
    </row>
    <row r="80" spans="2:6" ht="15.75" hidden="1" thickBot="1">
      <c r="B80" s="277" t="s">
        <v>136</v>
      </c>
      <c r="C80" s="279"/>
      <c r="D80" s="276"/>
      <c r="E80" s="276"/>
      <c r="F80" s="276"/>
    </row>
    <row r="81" spans="2:6" ht="24.75" hidden="1" customHeight="1" thickBot="1">
      <c r="B81" s="275" t="s">
        <v>25</v>
      </c>
      <c r="C81" s="279">
        <v>0</v>
      </c>
      <c r="D81" s="276">
        <v>0</v>
      </c>
      <c r="E81" s="276">
        <v>0</v>
      </c>
      <c r="F81" s="276">
        <v>0</v>
      </c>
    </row>
    <row r="82" spans="2:6" ht="15.75" hidden="1" thickBot="1">
      <c r="B82" s="277" t="s">
        <v>135</v>
      </c>
      <c r="C82" s="279"/>
      <c r="D82" s="276"/>
      <c r="E82" s="276"/>
      <c r="F82" s="276"/>
    </row>
    <row r="83" spans="2:6" ht="15.75" hidden="1" thickBot="1">
      <c r="B83" s="277" t="s">
        <v>136</v>
      </c>
      <c r="C83" s="279"/>
      <c r="D83" s="276"/>
      <c r="E83" s="276"/>
      <c r="F83" s="276"/>
    </row>
    <row r="84" spans="2:6" ht="15.75" hidden="1" thickBot="1">
      <c r="B84" s="275" t="s">
        <v>26</v>
      </c>
      <c r="C84" s="279"/>
      <c r="D84" s="276"/>
      <c r="E84" s="276"/>
      <c r="F84" s="276"/>
    </row>
    <row r="85" spans="2:6" ht="15.75" hidden="1" thickBot="1">
      <c r="B85" s="277" t="s">
        <v>135</v>
      </c>
      <c r="C85" s="279"/>
      <c r="D85" s="276"/>
      <c r="E85" s="276"/>
      <c r="F85" s="276"/>
    </row>
    <row r="86" spans="2:6" ht="15.75" hidden="1" thickBot="1">
      <c r="B86" s="277" t="s">
        <v>136</v>
      </c>
      <c r="C86" s="279"/>
      <c r="D86" s="276"/>
      <c r="E86" s="276"/>
      <c r="F86" s="276"/>
    </row>
    <row r="87" spans="2:6" ht="15.75" hidden="1" thickBot="1">
      <c r="B87" s="275" t="s">
        <v>27</v>
      </c>
      <c r="C87" s="279"/>
      <c r="D87" s="276"/>
      <c r="E87" s="276"/>
      <c r="F87" s="276"/>
    </row>
    <row r="88" spans="2:6" ht="15.75" hidden="1" thickBot="1">
      <c r="B88" s="277" t="s">
        <v>135</v>
      </c>
      <c r="C88" s="279"/>
      <c r="D88" s="276"/>
      <c r="E88" s="276"/>
      <c r="F88" s="276"/>
    </row>
    <row r="89" spans="2:6" ht="15.75" hidden="1" thickBot="1">
      <c r="B89" s="277" t="s">
        <v>136</v>
      </c>
      <c r="C89" s="279"/>
      <c r="D89" s="276"/>
      <c r="E89" s="276"/>
      <c r="F89" s="276"/>
    </row>
    <row r="90" spans="2:6" ht="15.75" hidden="1" thickBot="1">
      <c r="B90" s="275" t="s">
        <v>28</v>
      </c>
      <c r="C90" s="279"/>
      <c r="D90" s="276"/>
      <c r="E90" s="276"/>
      <c r="F90" s="276"/>
    </row>
    <row r="91" spans="2:6" ht="15.75" hidden="1" thickBot="1">
      <c r="B91" s="277" t="s">
        <v>135</v>
      </c>
      <c r="C91" s="279"/>
      <c r="D91" s="276"/>
      <c r="E91" s="276"/>
      <c r="F91" s="276"/>
    </row>
    <row r="92" spans="2:6" ht="15.75" hidden="1" thickBot="1">
      <c r="B92" s="277" t="s">
        <v>136</v>
      </c>
      <c r="C92" s="279"/>
      <c r="D92" s="276"/>
      <c r="E92" s="276"/>
      <c r="F92" s="276"/>
    </row>
    <row r="93" spans="2:6" ht="24.75" hidden="1" thickBot="1">
      <c r="B93" s="275" t="s">
        <v>29</v>
      </c>
      <c r="C93" s="279"/>
      <c r="D93" s="276"/>
      <c r="E93" s="276"/>
      <c r="F93" s="276"/>
    </row>
    <row r="94" spans="2:6" ht="15.75" hidden="1" thickBot="1">
      <c r="B94" s="277" t="s">
        <v>135</v>
      </c>
      <c r="C94" s="279"/>
      <c r="D94" s="276"/>
      <c r="E94" s="276"/>
      <c r="F94" s="276"/>
    </row>
    <row r="95" spans="2:6" ht="15.75" hidden="1" thickBot="1">
      <c r="B95" s="277" t="s">
        <v>136</v>
      </c>
      <c r="C95" s="279"/>
      <c r="D95" s="276"/>
      <c r="E95" s="276"/>
      <c r="F95" s="276"/>
    </row>
    <row r="96" spans="2:6" ht="15.75" hidden="1" thickBot="1">
      <c r="B96" s="286" t="s">
        <v>47</v>
      </c>
      <c r="C96" s="279">
        <f>C93+C90+C87+C84+C81+C78+C75</f>
        <v>0</v>
      </c>
      <c r="D96" s="279">
        <f t="shared" ref="D96:F96" si="10">D93+D90+D87+D84+D81+D78+D75</f>
        <v>0</v>
      </c>
      <c r="E96" s="279">
        <f t="shared" si="10"/>
        <v>0</v>
      </c>
      <c r="F96" s="279">
        <f t="shared" si="10"/>
        <v>0</v>
      </c>
    </row>
    <row r="97" spans="2:6" ht="17.25" hidden="1" customHeight="1" thickBot="1">
      <c r="B97" s="282" t="s">
        <v>31</v>
      </c>
      <c r="C97" s="283">
        <f>IF(C96-C67=0,0,"Error")</f>
        <v>0</v>
      </c>
      <c r="D97" s="283">
        <f>IF(D96-D67=0,0,"Error")</f>
        <v>0</v>
      </c>
      <c r="E97" s="283">
        <f>IF(E96-E67=0,0,"Error")</f>
        <v>0</v>
      </c>
      <c r="F97" s="283">
        <f>IF(F96-F67=0,0,"Error")</f>
        <v>0</v>
      </c>
    </row>
    <row r="98" spans="2:6" ht="15.75" hidden="1" thickBot="1">
      <c r="B98" s="287" t="s">
        <v>152</v>
      </c>
      <c r="C98" s="2266"/>
      <c r="D98" s="2258"/>
      <c r="E98" s="2258"/>
      <c r="F98" s="2259"/>
    </row>
    <row r="99" spans="2:6" ht="26.25" hidden="1" customHeight="1" thickBot="1">
      <c r="B99" s="262" t="s">
        <v>14</v>
      </c>
      <c r="C99" s="2248"/>
      <c r="D99" s="2249"/>
      <c r="E99" s="2249"/>
      <c r="F99" s="2250"/>
    </row>
    <row r="100" spans="2:6" ht="15.75" hidden="1" thickBot="1">
      <c r="B100" s="262" t="s">
        <v>15</v>
      </c>
      <c r="C100" s="2263"/>
      <c r="D100" s="2264"/>
      <c r="E100" s="2264"/>
      <c r="F100" s="2265"/>
    </row>
    <row r="101" spans="2:6" ht="12.75" hidden="1" customHeight="1">
      <c r="B101" s="2243"/>
      <c r="C101" s="269">
        <v>2018</v>
      </c>
      <c r="D101" s="269">
        <v>2019</v>
      </c>
      <c r="E101" s="269">
        <v>2024</v>
      </c>
      <c r="F101" s="269">
        <v>2025</v>
      </c>
    </row>
    <row r="102" spans="2:6" ht="9" hidden="1" customHeight="1" thickBot="1">
      <c r="B102" s="2244"/>
      <c r="C102" s="270" t="s">
        <v>7</v>
      </c>
      <c r="D102" s="270" t="s">
        <v>8</v>
      </c>
      <c r="E102" s="270" t="s">
        <v>8</v>
      </c>
      <c r="F102" s="270" t="s">
        <v>8</v>
      </c>
    </row>
    <row r="103" spans="2:6" ht="15.75" hidden="1" thickBot="1">
      <c r="B103" s="262" t="s">
        <v>16</v>
      </c>
      <c r="C103" s="284"/>
      <c r="D103" s="284"/>
      <c r="E103" s="284"/>
      <c r="F103" s="284"/>
    </row>
    <row r="104" spans="2:6" ht="15.75" hidden="1" thickBot="1">
      <c r="B104" s="262" t="s">
        <v>17</v>
      </c>
      <c r="C104" s="271">
        <f>C133</f>
        <v>0</v>
      </c>
      <c r="D104" s="271">
        <f t="shared" ref="D104:F104" si="11">D133</f>
        <v>0</v>
      </c>
      <c r="E104" s="271">
        <f t="shared" si="11"/>
        <v>0</v>
      </c>
      <c r="F104" s="271">
        <f t="shared" si="11"/>
        <v>0</v>
      </c>
    </row>
    <row r="105" spans="2:6" ht="15.75" hidden="1" thickBot="1">
      <c r="B105" s="262" t="s">
        <v>18</v>
      </c>
      <c r="C105" s="271" t="e">
        <f>C104/C103</f>
        <v>#DIV/0!</v>
      </c>
      <c r="D105" s="271" t="e">
        <f>D104/D103</f>
        <v>#DIV/0!</v>
      </c>
      <c r="E105" s="271" t="e">
        <f>E104/E103</f>
        <v>#DIV/0!</v>
      </c>
      <c r="F105" s="271" t="e">
        <f>F104/F103</f>
        <v>#DIV/0!</v>
      </c>
    </row>
    <row r="106" spans="2:6" ht="15.75" hidden="1" thickBot="1">
      <c r="B106" s="262" t="s">
        <v>19</v>
      </c>
      <c r="C106" s="272"/>
      <c r="D106" s="273" t="e">
        <f>D103/C103-1</f>
        <v>#DIV/0!</v>
      </c>
      <c r="E106" s="273" t="e">
        <f>E103/D103-1</f>
        <v>#DIV/0!</v>
      </c>
      <c r="F106" s="273" t="e">
        <f>F103/E103-1</f>
        <v>#DIV/0!</v>
      </c>
    </row>
    <row r="107" spans="2:6" ht="15.75" hidden="1" thickBot="1">
      <c r="B107" s="262" t="s">
        <v>21</v>
      </c>
      <c r="C107" s="272"/>
      <c r="D107" s="273" t="e">
        <f>D104/C104-1</f>
        <v>#DIV/0!</v>
      </c>
      <c r="E107" s="273" t="e">
        <f t="shared" ref="E107:F108" si="12">E104/D104-1</f>
        <v>#DIV/0!</v>
      </c>
      <c r="F107" s="273" t="e">
        <f t="shared" si="12"/>
        <v>#DIV/0!</v>
      </c>
    </row>
    <row r="108" spans="2:6" ht="15.75" hidden="1" thickBot="1">
      <c r="B108" s="262" t="s">
        <v>22</v>
      </c>
      <c r="C108" s="272"/>
      <c r="D108" s="273" t="e">
        <f>D105/C105-1</f>
        <v>#DIV/0!</v>
      </c>
      <c r="E108" s="273" t="e">
        <f t="shared" si="12"/>
        <v>#DIV/0!</v>
      </c>
      <c r="F108" s="273" t="e">
        <f t="shared" si="12"/>
        <v>#DIV/0!</v>
      </c>
    </row>
    <row r="109" spans="2:6" ht="24.75" hidden="1" customHeight="1" thickBot="1">
      <c r="B109" s="2251" t="s">
        <v>115</v>
      </c>
      <c r="C109" s="2252"/>
      <c r="D109" s="2252"/>
      <c r="E109" s="2252"/>
      <c r="F109" s="2253"/>
    </row>
    <row r="110" spans="2:6" ht="12.75" hidden="1" customHeight="1">
      <c r="B110" s="2243"/>
      <c r="C110" s="269">
        <v>2018</v>
      </c>
      <c r="D110" s="269">
        <v>2019</v>
      </c>
      <c r="E110" s="269">
        <v>2024</v>
      </c>
      <c r="F110" s="269">
        <v>2025</v>
      </c>
    </row>
    <row r="111" spans="2:6" ht="9" hidden="1" customHeight="1" thickBot="1">
      <c r="B111" s="2244"/>
      <c r="C111" s="270" t="s">
        <v>7</v>
      </c>
      <c r="D111" s="270" t="s">
        <v>8</v>
      </c>
      <c r="E111" s="270" t="s">
        <v>8</v>
      </c>
      <c r="F111" s="270" t="s">
        <v>8</v>
      </c>
    </row>
    <row r="112" spans="2:6" ht="24.75" hidden="1" customHeight="1" thickBot="1">
      <c r="B112" s="275" t="s">
        <v>23</v>
      </c>
      <c r="C112" s="276"/>
      <c r="D112" s="276"/>
      <c r="E112" s="276"/>
      <c r="F112" s="276"/>
    </row>
    <row r="113" spans="2:6" ht="15.75" hidden="1" thickBot="1">
      <c r="B113" s="277" t="s">
        <v>135</v>
      </c>
      <c r="C113" s="279"/>
      <c r="D113" s="285"/>
      <c r="E113" s="285"/>
      <c r="F113" s="285"/>
    </row>
    <row r="114" spans="2:6" ht="15.75" hidden="1" thickBot="1">
      <c r="B114" s="277" t="s">
        <v>136</v>
      </c>
      <c r="C114" s="279"/>
      <c r="D114" s="285"/>
      <c r="E114" s="285"/>
      <c r="F114" s="285"/>
    </row>
    <row r="115" spans="2:6" ht="24.75" hidden="1" customHeight="1" thickBot="1">
      <c r="B115" s="275" t="s">
        <v>24</v>
      </c>
      <c r="C115" s="276"/>
      <c r="D115" s="276"/>
      <c r="E115" s="276"/>
      <c r="F115" s="276"/>
    </row>
    <row r="116" spans="2:6" ht="15.75" hidden="1" thickBot="1">
      <c r="B116" s="277" t="s">
        <v>135</v>
      </c>
      <c r="C116" s="279"/>
      <c r="D116" s="276"/>
      <c r="E116" s="276"/>
      <c r="F116" s="276"/>
    </row>
    <row r="117" spans="2:6" ht="15.75" hidden="1" thickBot="1">
      <c r="B117" s="277" t="s">
        <v>136</v>
      </c>
      <c r="C117" s="279"/>
      <c r="D117" s="276"/>
      <c r="E117" s="276"/>
      <c r="F117" s="276"/>
    </row>
    <row r="118" spans="2:6" ht="24.75" hidden="1" customHeight="1" thickBot="1">
      <c r="B118" s="275" t="s">
        <v>25</v>
      </c>
      <c r="C118" s="279">
        <v>0</v>
      </c>
      <c r="D118" s="276">
        <v>0</v>
      </c>
      <c r="E118" s="276">
        <v>0</v>
      </c>
      <c r="F118" s="276">
        <v>0</v>
      </c>
    </row>
    <row r="119" spans="2:6" ht="15.75" hidden="1" thickBot="1">
      <c r="B119" s="277" t="s">
        <v>135</v>
      </c>
      <c r="C119" s="279"/>
      <c r="D119" s="276"/>
      <c r="E119" s="276"/>
      <c r="F119" s="276"/>
    </row>
    <row r="120" spans="2:6" ht="15.75" hidden="1" thickBot="1">
      <c r="B120" s="277" t="s">
        <v>136</v>
      </c>
      <c r="C120" s="279"/>
      <c r="D120" s="276"/>
      <c r="E120" s="276"/>
      <c r="F120" s="276"/>
    </row>
    <row r="121" spans="2:6" ht="15.75" hidden="1" thickBot="1">
      <c r="B121" s="275" t="s">
        <v>26</v>
      </c>
      <c r="C121" s="279"/>
      <c r="D121" s="276"/>
      <c r="E121" s="276"/>
      <c r="F121" s="276"/>
    </row>
    <row r="122" spans="2:6" ht="15.75" hidden="1" thickBot="1">
      <c r="B122" s="277" t="s">
        <v>135</v>
      </c>
      <c r="C122" s="279"/>
      <c r="D122" s="276"/>
      <c r="E122" s="276"/>
      <c r="F122" s="276"/>
    </row>
    <row r="123" spans="2:6" ht="15.75" hidden="1" thickBot="1">
      <c r="B123" s="277" t="s">
        <v>136</v>
      </c>
      <c r="C123" s="279"/>
      <c r="D123" s="276"/>
      <c r="E123" s="276"/>
      <c r="F123" s="276"/>
    </row>
    <row r="124" spans="2:6" ht="15.75" hidden="1" thickBot="1">
      <c r="B124" s="275" t="s">
        <v>27</v>
      </c>
      <c r="C124" s="279"/>
      <c r="D124" s="276"/>
      <c r="E124" s="276"/>
      <c r="F124" s="276"/>
    </row>
    <row r="125" spans="2:6" ht="15.75" hidden="1" thickBot="1">
      <c r="B125" s="277" t="s">
        <v>135</v>
      </c>
      <c r="C125" s="279"/>
      <c r="D125" s="276"/>
      <c r="E125" s="276"/>
      <c r="F125" s="276"/>
    </row>
    <row r="126" spans="2:6" ht="15" hidden="1" customHeight="1" thickBot="1">
      <c r="B126" s="277" t="s">
        <v>136</v>
      </c>
      <c r="C126" s="279"/>
      <c r="D126" s="276"/>
      <c r="E126" s="276"/>
      <c r="F126" s="276"/>
    </row>
    <row r="127" spans="2:6" ht="15.75" hidden="1" thickBot="1">
      <c r="B127" s="275" t="s">
        <v>28</v>
      </c>
      <c r="C127" s="279">
        <v>0</v>
      </c>
      <c r="D127" s="276">
        <v>0</v>
      </c>
      <c r="E127" s="276">
        <v>0</v>
      </c>
      <c r="F127" s="276">
        <v>0</v>
      </c>
    </row>
    <row r="128" spans="2:6" ht="15.75" hidden="1" thickBot="1">
      <c r="B128" s="277" t="s">
        <v>135</v>
      </c>
      <c r="C128" s="279"/>
      <c r="D128" s="276"/>
      <c r="E128" s="276"/>
      <c r="F128" s="276"/>
    </row>
    <row r="129" spans="2:12" ht="15.75" hidden="1" thickBot="1">
      <c r="B129" s="277" t="s">
        <v>136</v>
      </c>
      <c r="C129" s="279"/>
      <c r="D129" s="276"/>
      <c r="E129" s="276"/>
      <c r="F129" s="276"/>
    </row>
    <row r="130" spans="2:12" ht="24.75" hidden="1" thickBot="1">
      <c r="B130" s="275" t="s">
        <v>29</v>
      </c>
      <c r="C130" s="279"/>
      <c r="D130" s="276"/>
      <c r="E130" s="276"/>
      <c r="F130" s="276"/>
    </row>
    <row r="131" spans="2:12" ht="15.75" hidden="1" thickBot="1">
      <c r="B131" s="277" t="s">
        <v>135</v>
      </c>
      <c r="C131" s="279"/>
      <c r="D131" s="276"/>
      <c r="E131" s="276"/>
      <c r="F131" s="276"/>
    </row>
    <row r="132" spans="2:12" ht="15.75" hidden="1" thickBot="1">
      <c r="B132" s="277" t="s">
        <v>136</v>
      </c>
      <c r="C132" s="279"/>
      <c r="D132" s="276"/>
      <c r="E132" s="276"/>
      <c r="F132" s="276"/>
    </row>
    <row r="133" spans="2:12" ht="15.75" hidden="1" thickBot="1">
      <c r="B133" s="286" t="s">
        <v>47</v>
      </c>
      <c r="C133" s="279">
        <f>C130+C127+C124+C121+C118+C115+C112</f>
        <v>0</v>
      </c>
      <c r="D133" s="279">
        <f t="shared" ref="D133:F133" si="13">D130+D127+D124+D121+D118+D115+D112</f>
        <v>0</v>
      </c>
      <c r="E133" s="279">
        <f t="shared" si="13"/>
        <v>0</v>
      </c>
      <c r="F133" s="279">
        <f t="shared" si="13"/>
        <v>0</v>
      </c>
    </row>
    <row r="134" spans="2:12" ht="17.25" hidden="1" customHeight="1" thickBot="1">
      <c r="B134" s="282" t="s">
        <v>31</v>
      </c>
      <c r="C134" s="283">
        <f>IF(C133-C104=0,0,"Error")</f>
        <v>0</v>
      </c>
      <c r="D134" s="283">
        <f>IF(D133-D104=0,0,"Error")</f>
        <v>0</v>
      </c>
      <c r="E134" s="283">
        <f>IF(E133-E104=0,0,"Error")</f>
        <v>0</v>
      </c>
      <c r="F134" s="283">
        <f>IF(F133-F104=0,0,"Error")</f>
        <v>0</v>
      </c>
    </row>
    <row r="135" spans="2:12" ht="15.75" thickBot="1">
      <c r="B135" s="2254" t="s">
        <v>38</v>
      </c>
      <c r="C135" s="2255"/>
      <c r="D135" s="2255"/>
      <c r="E135" s="2255"/>
      <c r="F135" s="2256"/>
    </row>
    <row r="136" spans="2:12" ht="15.75" thickBot="1">
      <c r="B136" s="2254" t="s">
        <v>39</v>
      </c>
      <c r="C136" s="2255"/>
      <c r="D136" s="2255"/>
      <c r="E136" s="2255"/>
      <c r="F136" s="2256"/>
    </row>
    <row r="137" spans="2:12" ht="15.75" thickBot="1">
      <c r="B137" s="268" t="s">
        <v>48</v>
      </c>
      <c r="C137" s="1837" t="s">
        <v>1484</v>
      </c>
      <c r="D137" s="1838"/>
      <c r="E137" s="1839"/>
      <c r="F137" s="1840"/>
    </row>
    <row r="138" spans="2:12" ht="30.75" customHeight="1" thickBot="1">
      <c r="B138" s="268" t="s">
        <v>65</v>
      </c>
      <c r="C138" s="158" t="s">
        <v>1484</v>
      </c>
      <c r="D138" s="162" t="s">
        <v>137</v>
      </c>
      <c r="E138" s="1916" t="s">
        <v>1999</v>
      </c>
      <c r="F138" s="1816"/>
      <c r="H138" s="2267" t="s">
        <v>138</v>
      </c>
      <c r="I138" s="2268"/>
      <c r="J138" s="2268"/>
      <c r="K138" s="2268"/>
      <c r="L138" s="2269"/>
    </row>
    <row r="139" spans="2:12" ht="15.75" thickBot="1">
      <c r="B139" s="288"/>
      <c r="C139" s="2276"/>
      <c r="D139" s="2277"/>
      <c r="E139" s="2278"/>
      <c r="F139" s="2279"/>
      <c r="H139" s="2270"/>
      <c r="I139" s="2271"/>
      <c r="J139" s="2271"/>
      <c r="K139" s="2271"/>
      <c r="L139" s="2272"/>
    </row>
    <row r="140" spans="2:12" ht="17.25" customHeight="1" thickBot="1">
      <c r="B140" s="262" t="s">
        <v>14</v>
      </c>
      <c r="C140" s="1782" t="s">
        <v>1484</v>
      </c>
      <c r="D140" s="1783"/>
      <c r="E140" s="1783"/>
      <c r="F140" s="1784"/>
      <c r="H140" s="2273"/>
      <c r="I140" s="2274"/>
      <c r="J140" s="2274"/>
      <c r="K140" s="2274"/>
      <c r="L140" s="2275"/>
    </row>
    <row r="141" spans="2:12" ht="15.75" thickBot="1">
      <c r="B141" s="262" t="s">
        <v>15</v>
      </c>
      <c r="C141" s="1797" t="s">
        <v>178</v>
      </c>
      <c r="D141" s="1791"/>
      <c r="E141" s="1791"/>
      <c r="F141" s="1792"/>
    </row>
    <row r="142" spans="2:12" ht="12.75" customHeight="1">
      <c r="B142" s="2243"/>
      <c r="C142" s="269">
        <v>2022</v>
      </c>
      <c r="D142" s="269">
        <v>2023</v>
      </c>
      <c r="E142" s="269">
        <v>2024</v>
      </c>
      <c r="F142" s="269">
        <v>2025</v>
      </c>
    </row>
    <row r="143" spans="2:12" ht="9" customHeight="1" thickBot="1">
      <c r="B143" s="2244"/>
      <c r="C143" s="270" t="s">
        <v>7</v>
      </c>
      <c r="D143" s="270" t="s">
        <v>8</v>
      </c>
      <c r="E143" s="270" t="s">
        <v>8</v>
      </c>
      <c r="F143" s="270" t="s">
        <v>8</v>
      </c>
    </row>
    <row r="144" spans="2:12" ht="15.75" thickBot="1">
      <c r="B144" s="262" t="s">
        <v>16</v>
      </c>
      <c r="C144" s="271">
        <v>4</v>
      </c>
      <c r="D144" s="271">
        <v>50</v>
      </c>
      <c r="E144" s="271">
        <v>4</v>
      </c>
      <c r="F144" s="271">
        <v>0</v>
      </c>
    </row>
    <row r="145" spans="2:12" ht="15.75" thickBot="1">
      <c r="B145" s="262" t="s">
        <v>17</v>
      </c>
      <c r="C145" s="271">
        <f t="shared" ref="C145:F145" si="14">C163</f>
        <v>400</v>
      </c>
      <c r="D145" s="271">
        <f t="shared" si="14"/>
        <v>2500</v>
      </c>
      <c r="E145" s="271">
        <f t="shared" si="14"/>
        <v>400</v>
      </c>
      <c r="F145" s="271">
        <f t="shared" si="14"/>
        <v>400</v>
      </c>
    </row>
    <row r="146" spans="2:12" ht="15.75" thickBot="1">
      <c r="B146" s="262" t="s">
        <v>18</v>
      </c>
      <c r="C146" s="271">
        <f>C145/C144</f>
        <v>100</v>
      </c>
      <c r="D146" s="271">
        <f t="shared" ref="D146:F146" si="15">D145/D144</f>
        <v>50</v>
      </c>
      <c r="E146" s="271">
        <f t="shared" si="15"/>
        <v>100</v>
      </c>
      <c r="F146" s="271" t="e">
        <f t="shared" si="15"/>
        <v>#DIV/0!</v>
      </c>
    </row>
    <row r="147" spans="2:12" ht="15.75" thickBot="1">
      <c r="B147" s="262" t="s">
        <v>19</v>
      </c>
      <c r="C147" s="272" t="s">
        <v>20</v>
      </c>
      <c r="D147" s="273">
        <f>D144/C144-1</f>
        <v>11.5</v>
      </c>
      <c r="E147" s="273">
        <f t="shared" ref="E147:F149" si="16">E144/D144-1</f>
        <v>-0.92</v>
      </c>
      <c r="F147" s="273">
        <f t="shared" si="16"/>
        <v>-1</v>
      </c>
      <c r="H147" s="274"/>
      <c r="I147" s="274"/>
      <c r="J147" s="274"/>
      <c r="K147" s="274"/>
      <c r="L147" s="274"/>
    </row>
    <row r="148" spans="2:12" ht="15.75" thickBot="1">
      <c r="B148" s="262" t="s">
        <v>21</v>
      </c>
      <c r="C148" s="272" t="s">
        <v>20</v>
      </c>
      <c r="D148" s="273">
        <f>D145/C145-1</f>
        <v>5.25</v>
      </c>
      <c r="E148" s="273">
        <f t="shared" si="16"/>
        <v>-0.84</v>
      </c>
      <c r="F148" s="273">
        <f t="shared" si="16"/>
        <v>0</v>
      </c>
    </row>
    <row r="149" spans="2:12" ht="15.75" thickBot="1">
      <c r="B149" s="262" t="s">
        <v>22</v>
      </c>
      <c r="C149" s="272" t="s">
        <v>20</v>
      </c>
      <c r="D149" s="273">
        <f>D146/C146-1</f>
        <v>-0.5</v>
      </c>
      <c r="E149" s="273">
        <f t="shared" si="16"/>
        <v>1</v>
      </c>
      <c r="F149" s="273" t="e">
        <f t="shared" si="16"/>
        <v>#DIV/0!</v>
      </c>
    </row>
    <row r="150" spans="2:12" ht="15.75" thickBot="1">
      <c r="B150" s="2251" t="s">
        <v>100</v>
      </c>
      <c r="C150" s="2252"/>
      <c r="D150" s="2252"/>
      <c r="E150" s="2252"/>
      <c r="F150" s="2253"/>
    </row>
    <row r="151" spans="2:12" ht="12.75" customHeight="1">
      <c r="B151" s="2243"/>
      <c r="C151" s="269">
        <v>2022</v>
      </c>
      <c r="D151" s="269">
        <v>2023</v>
      </c>
      <c r="E151" s="269">
        <v>2024</v>
      </c>
      <c r="F151" s="269">
        <v>2025</v>
      </c>
    </row>
    <row r="152" spans="2:12" ht="9" customHeight="1" thickBot="1">
      <c r="B152" s="2244"/>
      <c r="C152" s="270" t="s">
        <v>7</v>
      </c>
      <c r="D152" s="270" t="s">
        <v>8</v>
      </c>
      <c r="E152" s="270" t="s">
        <v>8</v>
      </c>
      <c r="F152" s="270" t="s">
        <v>8</v>
      </c>
    </row>
    <row r="153" spans="2:12" ht="15.75" thickBot="1">
      <c r="B153" s="275" t="s">
        <v>41</v>
      </c>
      <c r="C153" s="276">
        <f>C154+C155+C156+C157</f>
        <v>0</v>
      </c>
      <c r="D153" s="276">
        <f t="shared" ref="D153:F153" si="17">D154+D155+D156+D157</f>
        <v>0</v>
      </c>
      <c r="E153" s="276">
        <f t="shared" si="17"/>
        <v>0</v>
      </c>
      <c r="F153" s="276">
        <f t="shared" si="17"/>
        <v>0</v>
      </c>
    </row>
    <row r="154" spans="2:12" ht="15.75" thickBot="1">
      <c r="B154" s="277" t="s">
        <v>135</v>
      </c>
      <c r="C154" s="276"/>
      <c r="D154" s="276"/>
      <c r="E154" s="276"/>
      <c r="F154" s="276"/>
    </row>
    <row r="155" spans="2:12" ht="15.75" thickBot="1">
      <c r="B155" s="277" t="s">
        <v>140</v>
      </c>
      <c r="C155" s="276"/>
      <c r="D155" s="276"/>
      <c r="E155" s="276"/>
      <c r="F155" s="276"/>
    </row>
    <row r="156" spans="2:12" ht="15.75" thickBot="1">
      <c r="B156" s="277" t="s">
        <v>141</v>
      </c>
      <c r="C156" s="276"/>
      <c r="D156" s="276"/>
      <c r="E156" s="276"/>
      <c r="F156" s="276"/>
    </row>
    <row r="157" spans="2:12" ht="15.75" thickBot="1">
      <c r="B157" s="277" t="s">
        <v>142</v>
      </c>
      <c r="C157" s="276"/>
      <c r="D157" s="276"/>
      <c r="E157" s="276"/>
      <c r="F157" s="276"/>
    </row>
    <row r="158" spans="2:12" ht="15.75" thickBot="1">
      <c r="B158" s="275" t="s">
        <v>42</v>
      </c>
      <c r="C158" s="279">
        <f>C159+C160+C161+C162</f>
        <v>400</v>
      </c>
      <c r="D158" s="279">
        <f t="shared" ref="D158:F158" si="18">D159+D160+D161+D162</f>
        <v>2500</v>
      </c>
      <c r="E158" s="279">
        <f t="shared" si="18"/>
        <v>400</v>
      </c>
      <c r="F158" s="279">
        <f t="shared" si="18"/>
        <v>400</v>
      </c>
    </row>
    <row r="159" spans="2:12" ht="15.75" thickBot="1">
      <c r="B159" s="277" t="s">
        <v>135</v>
      </c>
      <c r="C159" s="279">
        <v>400</v>
      </c>
      <c r="D159" s="279">
        <v>2500</v>
      </c>
      <c r="E159" s="279">
        <v>400</v>
      </c>
      <c r="F159" s="279">
        <v>400</v>
      </c>
    </row>
    <row r="160" spans="2:12" ht="15.75" thickBot="1">
      <c r="B160" s="277" t="s">
        <v>140</v>
      </c>
      <c r="C160" s="279"/>
      <c r="D160" s="276"/>
      <c r="E160" s="276"/>
      <c r="F160" s="276"/>
    </row>
    <row r="161" spans="2:12" ht="15.75" thickBot="1">
      <c r="B161" s="277" t="s">
        <v>141</v>
      </c>
      <c r="C161" s="279"/>
      <c r="D161" s="276"/>
      <c r="E161" s="276"/>
      <c r="F161" s="276"/>
    </row>
    <row r="162" spans="2:12" ht="15.75" thickBot="1">
      <c r="B162" s="277" t="s">
        <v>142</v>
      </c>
      <c r="C162" s="279"/>
      <c r="D162" s="276"/>
      <c r="E162" s="276"/>
      <c r="F162" s="276"/>
    </row>
    <row r="163" spans="2:12" ht="15.75" thickBot="1">
      <c r="B163" s="289" t="s">
        <v>30</v>
      </c>
      <c r="C163" s="279">
        <f>C153+C158</f>
        <v>400</v>
      </c>
      <c r="D163" s="279">
        <f t="shared" ref="D163:F163" si="19">D153+D158</f>
        <v>2500</v>
      </c>
      <c r="E163" s="279">
        <f t="shared" si="19"/>
        <v>400</v>
      </c>
      <c r="F163" s="279">
        <f t="shared" si="19"/>
        <v>400</v>
      </c>
    </row>
    <row r="164" spans="2:12" ht="34.5" thickBot="1">
      <c r="B164" s="268" t="s">
        <v>32</v>
      </c>
      <c r="C164" s="268" t="s">
        <v>2223</v>
      </c>
      <c r="D164" s="296" t="s">
        <v>137</v>
      </c>
      <c r="E164" s="2278" t="s">
        <v>2224</v>
      </c>
      <c r="F164" s="2279"/>
    </row>
    <row r="165" spans="2:12" ht="17.25" customHeight="1" thickBot="1">
      <c r="B165" s="262" t="s">
        <v>14</v>
      </c>
      <c r="C165" s="2248" t="s">
        <v>1483</v>
      </c>
      <c r="D165" s="2249"/>
      <c r="E165" s="2249"/>
      <c r="F165" s="2250"/>
    </row>
    <row r="166" spans="2:12" ht="15.75" thickBot="1">
      <c r="B166" s="262" t="s">
        <v>15</v>
      </c>
      <c r="C166" s="2263" t="s">
        <v>178</v>
      </c>
      <c r="D166" s="2264"/>
      <c r="E166" s="2264"/>
      <c r="F166" s="2265"/>
    </row>
    <row r="167" spans="2:12" ht="12.75" customHeight="1">
      <c r="B167" s="2243"/>
      <c r="C167" s="269">
        <v>2022</v>
      </c>
      <c r="D167" s="269">
        <v>2023</v>
      </c>
      <c r="E167" s="269">
        <v>2024</v>
      </c>
      <c r="F167" s="269">
        <v>2025</v>
      </c>
    </row>
    <row r="168" spans="2:12" ht="9" customHeight="1" thickBot="1">
      <c r="B168" s="2244"/>
      <c r="C168" s="270" t="s">
        <v>7</v>
      </c>
      <c r="D168" s="270" t="s">
        <v>8</v>
      </c>
      <c r="E168" s="270" t="s">
        <v>8</v>
      </c>
      <c r="F168" s="270" t="s">
        <v>8</v>
      </c>
    </row>
    <row r="169" spans="2:12" ht="15.75" thickBot="1">
      <c r="B169" s="262" t="s">
        <v>16</v>
      </c>
      <c r="C169" s="262">
        <v>5</v>
      </c>
      <c r="D169" s="272">
        <v>2</v>
      </c>
      <c r="E169" s="272">
        <v>2</v>
      </c>
      <c r="F169" s="272">
        <v>2</v>
      </c>
    </row>
    <row r="170" spans="2:12" ht="15.75" thickBot="1">
      <c r="B170" s="262" t="s">
        <v>17</v>
      </c>
      <c r="C170" s="271">
        <f>C188</f>
        <v>1200</v>
      </c>
      <c r="D170" s="271">
        <f>D188</f>
        <v>12000</v>
      </c>
      <c r="E170" s="271">
        <f t="shared" ref="E170:F170" si="20">E188</f>
        <v>600</v>
      </c>
      <c r="F170" s="271">
        <f t="shared" si="20"/>
        <v>600</v>
      </c>
    </row>
    <row r="171" spans="2:12" ht="15.75" thickBot="1">
      <c r="B171" s="262" t="s">
        <v>18</v>
      </c>
      <c r="C171" s="271">
        <f>C170/C169</f>
        <v>240</v>
      </c>
      <c r="D171" s="271">
        <f t="shared" ref="D171:F171" si="21">D170/D169</f>
        <v>6000</v>
      </c>
      <c r="E171" s="271">
        <f t="shared" si="21"/>
        <v>300</v>
      </c>
      <c r="F171" s="271">
        <f t="shared" si="21"/>
        <v>300</v>
      </c>
    </row>
    <row r="172" spans="2:12" ht="15.75" thickBot="1">
      <c r="B172" s="262" t="s">
        <v>19</v>
      </c>
      <c r="C172" s="272" t="s">
        <v>20</v>
      </c>
      <c r="D172" s="273">
        <f>D169/C169-1</f>
        <v>-0.6</v>
      </c>
      <c r="E172" s="273">
        <f t="shared" ref="E172:F174" si="22">E169/D169-1</f>
        <v>0</v>
      </c>
      <c r="F172" s="273">
        <f t="shared" si="22"/>
        <v>0</v>
      </c>
      <c r="H172" s="274"/>
      <c r="I172" s="274"/>
      <c r="J172" s="274"/>
      <c r="K172" s="274"/>
      <c r="L172" s="274"/>
    </row>
    <row r="173" spans="2:12" ht="15.75" thickBot="1">
      <c r="B173" s="262" t="s">
        <v>21</v>
      </c>
      <c r="C173" s="272" t="s">
        <v>20</v>
      </c>
      <c r="D173" s="273">
        <f>D170/C170-1</f>
        <v>9</v>
      </c>
      <c r="E173" s="273">
        <f t="shared" si="22"/>
        <v>-0.95</v>
      </c>
      <c r="F173" s="273">
        <f t="shared" si="22"/>
        <v>0</v>
      </c>
    </row>
    <row r="174" spans="2:12" ht="15.75" thickBot="1">
      <c r="B174" s="262" t="s">
        <v>22</v>
      </c>
      <c r="C174" s="272" t="s">
        <v>20</v>
      </c>
      <c r="D174" s="273">
        <f>D171/C171-1</f>
        <v>24</v>
      </c>
      <c r="E174" s="273">
        <f t="shared" si="22"/>
        <v>-0.95</v>
      </c>
      <c r="F174" s="273">
        <f t="shared" si="22"/>
        <v>0</v>
      </c>
    </row>
    <row r="175" spans="2:12" ht="15.75" thickBot="1">
      <c r="B175" s="2251" t="s">
        <v>116</v>
      </c>
      <c r="C175" s="2252"/>
      <c r="D175" s="2252"/>
      <c r="E175" s="2252"/>
      <c r="F175" s="2253"/>
    </row>
    <row r="176" spans="2:12" ht="12.75" customHeight="1">
      <c r="B176" s="2243"/>
      <c r="C176" s="269">
        <v>2022</v>
      </c>
      <c r="D176" s="269">
        <v>2023</v>
      </c>
      <c r="E176" s="269">
        <v>2024</v>
      </c>
      <c r="F176" s="269">
        <v>2025</v>
      </c>
    </row>
    <row r="177" spans="2:6" ht="9" customHeight="1" thickBot="1">
      <c r="B177" s="2244"/>
      <c r="C177" s="270" t="s">
        <v>7</v>
      </c>
      <c r="D177" s="270" t="s">
        <v>8</v>
      </c>
      <c r="E177" s="270" t="s">
        <v>8</v>
      </c>
      <c r="F177" s="270" t="s">
        <v>8</v>
      </c>
    </row>
    <row r="178" spans="2:6" ht="15.75" thickBot="1">
      <c r="B178" s="275" t="s">
        <v>41</v>
      </c>
      <c r="C178" s="276">
        <f>C179+C180+C181+C182</f>
        <v>0</v>
      </c>
      <c r="D178" s="276">
        <f t="shared" ref="D178:F178" si="23">D179+D180+D181+D182</f>
        <v>0</v>
      </c>
      <c r="E178" s="276">
        <f t="shared" si="23"/>
        <v>0</v>
      </c>
      <c r="F178" s="276">
        <f t="shared" si="23"/>
        <v>0</v>
      </c>
    </row>
    <row r="179" spans="2:6" ht="15.75" thickBot="1">
      <c r="B179" s="277" t="s">
        <v>135</v>
      </c>
      <c r="C179" s="276"/>
      <c r="D179" s="276"/>
      <c r="E179" s="276"/>
      <c r="F179" s="276"/>
    </row>
    <row r="180" spans="2:6" ht="15.75" thickBot="1">
      <c r="B180" s="277" t="s">
        <v>140</v>
      </c>
      <c r="C180" s="276"/>
      <c r="D180" s="276"/>
      <c r="E180" s="276"/>
      <c r="F180" s="276"/>
    </row>
    <row r="181" spans="2:6" ht="15.75" thickBot="1">
      <c r="B181" s="277" t="s">
        <v>141</v>
      </c>
      <c r="C181" s="276"/>
      <c r="D181" s="276"/>
      <c r="E181" s="276"/>
      <c r="F181" s="276"/>
    </row>
    <row r="182" spans="2:6" ht="15.75" thickBot="1">
      <c r="B182" s="277" t="s">
        <v>142</v>
      </c>
      <c r="C182" s="276"/>
      <c r="D182" s="276"/>
      <c r="E182" s="276"/>
      <c r="F182" s="276"/>
    </row>
    <row r="183" spans="2:6" ht="15.75" thickBot="1">
      <c r="B183" s="275" t="s">
        <v>42</v>
      </c>
      <c r="C183" s="279">
        <f>C184+C185+C186+C187</f>
        <v>1200</v>
      </c>
      <c r="D183" s="279">
        <f t="shared" ref="D183:F183" si="24">D184+D185+D186+D187</f>
        <v>12000</v>
      </c>
      <c r="E183" s="279">
        <f t="shared" si="24"/>
        <v>600</v>
      </c>
      <c r="F183" s="279">
        <f t="shared" si="24"/>
        <v>600</v>
      </c>
    </row>
    <row r="184" spans="2:6" ht="15.75" thickBot="1">
      <c r="B184" s="277" t="s">
        <v>135</v>
      </c>
      <c r="C184" s="279">
        <v>1200</v>
      </c>
      <c r="D184" s="279">
        <v>12000</v>
      </c>
      <c r="E184" s="279">
        <v>600</v>
      </c>
      <c r="F184" s="279">
        <v>600</v>
      </c>
    </row>
    <row r="185" spans="2:6" ht="15.75" thickBot="1">
      <c r="B185" s="277" t="s">
        <v>140</v>
      </c>
      <c r="C185" s="279"/>
      <c r="D185" s="276"/>
      <c r="E185" s="276"/>
      <c r="F185" s="276"/>
    </row>
    <row r="186" spans="2:6" ht="15.75" thickBot="1">
      <c r="B186" s="277" t="s">
        <v>141</v>
      </c>
      <c r="C186" s="279"/>
      <c r="D186" s="276"/>
      <c r="E186" s="276"/>
      <c r="F186" s="276"/>
    </row>
    <row r="187" spans="2:6" ht="15.75" thickBot="1">
      <c r="B187" s="277" t="s">
        <v>142</v>
      </c>
      <c r="C187" s="279"/>
      <c r="D187" s="276"/>
      <c r="E187" s="276"/>
      <c r="F187" s="276"/>
    </row>
    <row r="188" spans="2:6" ht="15.75" thickBot="1">
      <c r="B188" s="289" t="s">
        <v>143</v>
      </c>
      <c r="C188" s="279">
        <f>C178+C183</f>
        <v>1200</v>
      </c>
      <c r="D188" s="279">
        <f t="shared" ref="D188:F188" si="25">D178+D183</f>
        <v>12000</v>
      </c>
      <c r="E188" s="279">
        <f t="shared" si="25"/>
        <v>600</v>
      </c>
      <c r="F188" s="279">
        <f t="shared" si="25"/>
        <v>600</v>
      </c>
    </row>
    <row r="189" spans="2:6" ht="34.5" thickBot="1">
      <c r="B189" s="268" t="s">
        <v>34</v>
      </c>
      <c r="C189" s="290" t="s">
        <v>3094</v>
      </c>
      <c r="D189" s="293" t="s">
        <v>137</v>
      </c>
      <c r="E189" s="294"/>
      <c r="F189" s="295"/>
    </row>
    <row r="190" spans="2:6" ht="17.25" customHeight="1" thickBot="1">
      <c r="B190" s="262" t="s">
        <v>14</v>
      </c>
      <c r="C190" s="2248" t="s">
        <v>3094</v>
      </c>
      <c r="D190" s="2249"/>
      <c r="E190" s="2249"/>
      <c r="F190" s="2250"/>
    </row>
    <row r="191" spans="2:6" ht="15.75" thickBot="1">
      <c r="B191" s="262" t="s">
        <v>15</v>
      </c>
      <c r="C191" s="2263" t="s">
        <v>3095</v>
      </c>
      <c r="D191" s="2264"/>
      <c r="E191" s="2264"/>
      <c r="F191" s="2265"/>
    </row>
    <row r="192" spans="2:6" ht="12.75" customHeight="1">
      <c r="B192" s="2243"/>
      <c r="C192" s="269">
        <v>2022</v>
      </c>
      <c r="D192" s="269">
        <v>2023</v>
      </c>
      <c r="E192" s="269">
        <v>2024</v>
      </c>
      <c r="F192" s="269">
        <v>2025</v>
      </c>
    </row>
    <row r="193" spans="2:12" ht="9" customHeight="1" thickBot="1">
      <c r="B193" s="2244"/>
      <c r="C193" s="270" t="s">
        <v>7</v>
      </c>
      <c r="D193" s="270" t="s">
        <v>8</v>
      </c>
      <c r="E193" s="270" t="s">
        <v>8</v>
      </c>
      <c r="F193" s="270" t="s">
        <v>8</v>
      </c>
    </row>
    <row r="194" spans="2:12" ht="15.75" thickBot="1">
      <c r="B194" s="262" t="s">
        <v>16</v>
      </c>
      <c r="C194" s="262"/>
      <c r="D194" s="262">
        <v>1</v>
      </c>
      <c r="E194" s="262"/>
      <c r="F194" s="262"/>
    </row>
    <row r="195" spans="2:12" ht="15.75" thickBot="1">
      <c r="B195" s="262" t="s">
        <v>17</v>
      </c>
      <c r="C195" s="271">
        <f>C213</f>
        <v>0</v>
      </c>
      <c r="D195" s="271">
        <f t="shared" ref="D195:F195" si="26">D213</f>
        <v>15000</v>
      </c>
      <c r="E195" s="271">
        <f t="shared" si="26"/>
        <v>0</v>
      </c>
      <c r="F195" s="271">
        <f t="shared" si="26"/>
        <v>0</v>
      </c>
    </row>
    <row r="196" spans="2:12" ht="15.75" thickBot="1">
      <c r="B196" s="262" t="s">
        <v>18</v>
      </c>
      <c r="C196" s="271" t="e">
        <f>C195/C194</f>
        <v>#DIV/0!</v>
      </c>
      <c r="D196" s="271">
        <f t="shared" ref="D196:F196" si="27">D195/D194</f>
        <v>15000</v>
      </c>
      <c r="E196" s="271" t="e">
        <f t="shared" si="27"/>
        <v>#DIV/0!</v>
      </c>
      <c r="F196" s="271" t="e">
        <f t="shared" si="27"/>
        <v>#DIV/0!</v>
      </c>
    </row>
    <row r="197" spans="2:12" ht="15.75" thickBot="1">
      <c r="B197" s="262" t="s">
        <v>19</v>
      </c>
      <c r="C197" s="272" t="s">
        <v>20</v>
      </c>
      <c r="D197" s="273" t="e">
        <f>D194/C194-1</f>
        <v>#DIV/0!</v>
      </c>
      <c r="E197" s="273">
        <f t="shared" ref="E197:F199" si="28">E194/D194-1</f>
        <v>-1</v>
      </c>
      <c r="F197" s="273" t="e">
        <f t="shared" si="28"/>
        <v>#DIV/0!</v>
      </c>
      <c r="H197" s="274"/>
      <c r="I197" s="274"/>
      <c r="J197" s="274"/>
      <c r="K197" s="274"/>
      <c r="L197" s="274"/>
    </row>
    <row r="198" spans="2:12" ht="15.75" thickBot="1">
      <c r="B198" s="262" t="s">
        <v>21</v>
      </c>
      <c r="C198" s="272" t="s">
        <v>20</v>
      </c>
      <c r="D198" s="273" t="e">
        <f>D195/C195-1</f>
        <v>#DIV/0!</v>
      </c>
      <c r="E198" s="273">
        <f t="shared" si="28"/>
        <v>-1</v>
      </c>
      <c r="F198" s="273" t="e">
        <f t="shared" si="28"/>
        <v>#DIV/0!</v>
      </c>
    </row>
    <row r="199" spans="2:12" ht="15.75" thickBot="1">
      <c r="B199" s="262" t="s">
        <v>22</v>
      </c>
      <c r="C199" s="272" t="s">
        <v>20</v>
      </c>
      <c r="D199" s="273" t="e">
        <f>D196/C196-1</f>
        <v>#DIV/0!</v>
      </c>
      <c r="E199" s="273" t="e">
        <f t="shared" si="28"/>
        <v>#DIV/0!</v>
      </c>
      <c r="F199" s="273" t="e">
        <f t="shared" si="28"/>
        <v>#DIV/0!</v>
      </c>
    </row>
    <row r="200" spans="2:12" ht="15.75" thickBot="1">
      <c r="B200" s="2251" t="s">
        <v>3096</v>
      </c>
      <c r="C200" s="2252"/>
      <c r="D200" s="2252"/>
      <c r="E200" s="2252"/>
      <c r="F200" s="2253"/>
    </row>
    <row r="201" spans="2:12" ht="12.75" customHeight="1">
      <c r="B201" s="2243"/>
      <c r="C201" s="269">
        <v>2022</v>
      </c>
      <c r="D201" s="269">
        <v>2023</v>
      </c>
      <c r="E201" s="269">
        <v>2024</v>
      </c>
      <c r="F201" s="269">
        <v>2025</v>
      </c>
    </row>
    <row r="202" spans="2:12" ht="9" customHeight="1" thickBot="1">
      <c r="B202" s="2244"/>
      <c r="C202" s="270" t="s">
        <v>7</v>
      </c>
      <c r="D202" s="270" t="s">
        <v>8</v>
      </c>
      <c r="E202" s="270" t="s">
        <v>8</v>
      </c>
      <c r="F202" s="270" t="s">
        <v>8</v>
      </c>
    </row>
    <row r="203" spans="2:12" ht="15.75" thickBot="1">
      <c r="B203" s="275" t="s">
        <v>41</v>
      </c>
      <c r="C203" s="276">
        <f>C204+C205+C206+C207</f>
        <v>0</v>
      </c>
      <c r="D203" s="276">
        <f t="shared" ref="D203:F203" si="29">D204+D205+D206+D207</f>
        <v>0</v>
      </c>
      <c r="E203" s="276">
        <f t="shared" si="29"/>
        <v>0</v>
      </c>
      <c r="F203" s="276">
        <f t="shared" si="29"/>
        <v>0</v>
      </c>
    </row>
    <row r="204" spans="2:12" ht="15.75" thickBot="1">
      <c r="B204" s="277" t="s">
        <v>135</v>
      </c>
      <c r="C204" s="276"/>
      <c r="D204" s="276"/>
      <c r="E204" s="276"/>
      <c r="F204" s="276"/>
    </row>
    <row r="205" spans="2:12" ht="15.75" thickBot="1">
      <c r="B205" s="277" t="s">
        <v>140</v>
      </c>
      <c r="C205" s="276"/>
      <c r="D205" s="276"/>
      <c r="E205" s="276"/>
      <c r="F205" s="276"/>
    </row>
    <row r="206" spans="2:12" ht="15.75" thickBot="1">
      <c r="B206" s="277" t="s">
        <v>141</v>
      </c>
      <c r="C206" s="276"/>
      <c r="D206" s="276"/>
      <c r="E206" s="276"/>
      <c r="F206" s="276"/>
    </row>
    <row r="207" spans="2:12" ht="15.75" thickBot="1">
      <c r="B207" s="277" t="s">
        <v>142</v>
      </c>
      <c r="C207" s="276"/>
      <c r="D207" s="276"/>
      <c r="E207" s="276"/>
      <c r="F207" s="276"/>
    </row>
    <row r="208" spans="2:12" ht="15.75" thickBot="1">
      <c r="B208" s="275" t="s">
        <v>42</v>
      </c>
      <c r="C208" s="279">
        <f>C209+C210+C211+C212</f>
        <v>0</v>
      </c>
      <c r="D208" s="279">
        <f t="shared" ref="D208:F208" si="30">D209+D210+D211+D212</f>
        <v>15000</v>
      </c>
      <c r="E208" s="279">
        <f t="shared" si="30"/>
        <v>0</v>
      </c>
      <c r="F208" s="279">
        <f t="shared" si="30"/>
        <v>0</v>
      </c>
    </row>
    <row r="209" spans="2:12" ht="15.75" thickBot="1">
      <c r="B209" s="277" t="s">
        <v>135</v>
      </c>
      <c r="C209" s="279"/>
      <c r="D209" s="276">
        <v>15000</v>
      </c>
      <c r="E209" s="276"/>
      <c r="F209" s="276"/>
    </row>
    <row r="210" spans="2:12" ht="15.75" thickBot="1">
      <c r="B210" s="277" t="s">
        <v>140</v>
      </c>
      <c r="C210" s="279"/>
      <c r="D210" s="276"/>
      <c r="E210" s="276"/>
      <c r="F210" s="276"/>
    </row>
    <row r="211" spans="2:12" ht="15.75" thickBot="1">
      <c r="B211" s="277" t="s">
        <v>141</v>
      </c>
      <c r="C211" s="279"/>
      <c r="D211" s="276"/>
      <c r="E211" s="276"/>
      <c r="F211" s="276"/>
    </row>
    <row r="212" spans="2:12" ht="15.75" thickBot="1">
      <c r="B212" s="277" t="s">
        <v>142</v>
      </c>
      <c r="C212" s="279"/>
      <c r="D212" s="276"/>
      <c r="E212" s="276"/>
      <c r="F212" s="276"/>
    </row>
    <row r="213" spans="2:12" ht="15.75" thickBot="1">
      <c r="B213" s="281" t="s">
        <v>3097</v>
      </c>
      <c r="C213" s="279">
        <f>C203+C208</f>
        <v>0</v>
      </c>
      <c r="D213" s="279">
        <f t="shared" ref="D213:F213" si="31">D203+D208</f>
        <v>15000</v>
      </c>
      <c r="E213" s="279">
        <f t="shared" si="31"/>
        <v>0</v>
      </c>
      <c r="F213" s="279">
        <f t="shared" si="31"/>
        <v>0</v>
      </c>
    </row>
    <row r="214" spans="2:12" ht="25.5" hidden="1" customHeight="1" thickBot="1">
      <c r="B214" s="291" t="s">
        <v>43</v>
      </c>
      <c r="C214" s="2276"/>
      <c r="D214" s="2278"/>
      <c r="E214" s="2278"/>
      <c r="F214" s="2279"/>
    </row>
    <row r="215" spans="2:12" ht="34.5" hidden="1" thickBot="1">
      <c r="B215" s="268" t="s">
        <v>105</v>
      </c>
      <c r="C215" s="422"/>
      <c r="D215" s="165" t="s">
        <v>137</v>
      </c>
      <c r="E215" s="1796"/>
      <c r="F215" s="1776"/>
    </row>
    <row r="216" spans="2:12" ht="17.25" hidden="1" customHeight="1" thickBot="1">
      <c r="B216" s="262" t="s">
        <v>14</v>
      </c>
      <c r="C216" s="1782"/>
      <c r="D216" s="1783"/>
      <c r="E216" s="1783"/>
      <c r="F216" s="1784"/>
    </row>
    <row r="217" spans="2:12" ht="15.75" hidden="1" thickBot="1">
      <c r="B217" s="262" t="s">
        <v>15</v>
      </c>
      <c r="C217" s="1797"/>
      <c r="D217" s="1791"/>
      <c r="E217" s="1791"/>
      <c r="F217" s="1792"/>
    </row>
    <row r="218" spans="2:12" ht="12.75" hidden="1" customHeight="1">
      <c r="B218" s="2243"/>
      <c r="C218" s="269">
        <v>2022</v>
      </c>
      <c r="D218" s="269">
        <v>2023</v>
      </c>
      <c r="E218" s="269">
        <v>2024</v>
      </c>
      <c r="F218" s="269">
        <v>2025</v>
      </c>
    </row>
    <row r="219" spans="2:12" ht="9" hidden="1" customHeight="1" thickBot="1">
      <c r="B219" s="2244"/>
      <c r="C219" s="270" t="s">
        <v>7</v>
      </c>
      <c r="D219" s="270" t="s">
        <v>8</v>
      </c>
      <c r="E219" s="270" t="s">
        <v>8</v>
      </c>
      <c r="F219" s="270" t="s">
        <v>8</v>
      </c>
    </row>
    <row r="220" spans="2:12" ht="15.75" hidden="1" thickBot="1">
      <c r="B220" s="262" t="s">
        <v>16</v>
      </c>
      <c r="C220" s="262"/>
      <c r="D220" s="272"/>
      <c r="E220" s="272"/>
      <c r="F220" s="262"/>
    </row>
    <row r="221" spans="2:12" ht="15.75" hidden="1" thickBot="1">
      <c r="B221" s="262" t="s">
        <v>17</v>
      </c>
      <c r="C221" s="271">
        <f>C239</f>
        <v>0</v>
      </c>
      <c r="D221" s="271">
        <f t="shared" ref="D221:F221" si="32">D239</f>
        <v>0</v>
      </c>
      <c r="E221" s="271">
        <f t="shared" si="32"/>
        <v>0</v>
      </c>
      <c r="F221" s="271">
        <f t="shared" si="32"/>
        <v>0</v>
      </c>
    </row>
    <row r="222" spans="2:12" ht="15.75" hidden="1" thickBot="1">
      <c r="B222" s="262" t="s">
        <v>18</v>
      </c>
      <c r="C222" s="271" t="e">
        <f>C221/C220</f>
        <v>#DIV/0!</v>
      </c>
      <c r="D222" s="271" t="e">
        <f t="shared" ref="D222:F222" si="33">D221/D220</f>
        <v>#DIV/0!</v>
      </c>
      <c r="E222" s="271" t="e">
        <f t="shared" si="33"/>
        <v>#DIV/0!</v>
      </c>
      <c r="F222" s="271" t="e">
        <f t="shared" si="33"/>
        <v>#DIV/0!</v>
      </c>
    </row>
    <row r="223" spans="2:12" ht="15.75" hidden="1" thickBot="1">
      <c r="B223" s="262" t="s">
        <v>19</v>
      </c>
      <c r="C223" s="272" t="s">
        <v>20</v>
      </c>
      <c r="D223" s="273" t="e">
        <f>D220/C220-1</f>
        <v>#DIV/0!</v>
      </c>
      <c r="E223" s="273" t="e">
        <f t="shared" ref="E223:F225" si="34">E220/D220-1</f>
        <v>#DIV/0!</v>
      </c>
      <c r="F223" s="273" t="e">
        <f t="shared" si="34"/>
        <v>#DIV/0!</v>
      </c>
      <c r="H223" s="274"/>
      <c r="I223" s="274"/>
      <c r="J223" s="274"/>
      <c r="K223" s="274"/>
      <c r="L223" s="274"/>
    </row>
    <row r="224" spans="2:12" ht="15.75" hidden="1" thickBot="1">
      <c r="B224" s="262" t="s">
        <v>21</v>
      </c>
      <c r="C224" s="272" t="s">
        <v>20</v>
      </c>
      <c r="D224" s="273" t="e">
        <f>D221/C221-1</f>
        <v>#DIV/0!</v>
      </c>
      <c r="E224" s="273" t="e">
        <f t="shared" si="34"/>
        <v>#DIV/0!</v>
      </c>
      <c r="F224" s="273" t="e">
        <f t="shared" si="34"/>
        <v>#DIV/0!</v>
      </c>
    </row>
    <row r="225" spans="2:6" ht="15.75" hidden="1" thickBot="1">
      <c r="B225" s="262" t="s">
        <v>22</v>
      </c>
      <c r="C225" s="272" t="s">
        <v>20</v>
      </c>
      <c r="D225" s="273" t="e">
        <f>D222/C222-1</f>
        <v>#DIV/0!</v>
      </c>
      <c r="E225" s="273" t="e">
        <f t="shared" si="34"/>
        <v>#DIV/0!</v>
      </c>
      <c r="F225" s="273" t="e">
        <f t="shared" si="34"/>
        <v>#DIV/0!</v>
      </c>
    </row>
    <row r="226" spans="2:6" ht="15.75" hidden="1" thickBot="1">
      <c r="B226" s="2251" t="s">
        <v>99</v>
      </c>
      <c r="C226" s="2252"/>
      <c r="D226" s="2252"/>
      <c r="E226" s="2252"/>
      <c r="F226" s="2253"/>
    </row>
    <row r="227" spans="2:6" ht="12.75" hidden="1" customHeight="1">
      <c r="B227" s="2243"/>
      <c r="C227" s="269">
        <v>2022</v>
      </c>
      <c r="D227" s="269">
        <v>2023</v>
      </c>
      <c r="E227" s="269">
        <v>2024</v>
      </c>
      <c r="F227" s="269">
        <v>2025</v>
      </c>
    </row>
    <row r="228" spans="2:6" ht="9" hidden="1" customHeight="1" thickBot="1">
      <c r="B228" s="2244"/>
      <c r="C228" s="270" t="s">
        <v>7</v>
      </c>
      <c r="D228" s="270" t="s">
        <v>8</v>
      </c>
      <c r="E228" s="270" t="s">
        <v>8</v>
      </c>
      <c r="F228" s="270" t="s">
        <v>8</v>
      </c>
    </row>
    <row r="229" spans="2:6" ht="15.75" hidden="1" thickBot="1">
      <c r="B229" s="275" t="s">
        <v>41</v>
      </c>
      <c r="C229" s="276">
        <f>C230+C231+C232+C233</f>
        <v>0</v>
      </c>
      <c r="D229" s="276">
        <f t="shared" ref="D229:F229" si="35">D230+D231+D232+D233</f>
        <v>0</v>
      </c>
      <c r="E229" s="276">
        <f t="shared" si="35"/>
        <v>0</v>
      </c>
      <c r="F229" s="276">
        <f t="shared" si="35"/>
        <v>0</v>
      </c>
    </row>
    <row r="230" spans="2:6" ht="15.75" hidden="1" thickBot="1">
      <c r="B230" s="277" t="s">
        <v>135</v>
      </c>
      <c r="C230" s="276"/>
      <c r="D230" s="276"/>
      <c r="E230" s="276"/>
      <c r="F230" s="276"/>
    </row>
    <row r="231" spans="2:6" ht="15.75" hidden="1" thickBot="1">
      <c r="B231" s="277" t="s">
        <v>140</v>
      </c>
      <c r="C231" s="276"/>
      <c r="D231" s="276"/>
      <c r="E231" s="276"/>
      <c r="F231" s="276"/>
    </row>
    <row r="232" spans="2:6" ht="15.75" hidden="1" thickBot="1">
      <c r="B232" s="277" t="s">
        <v>141</v>
      </c>
      <c r="C232" s="276"/>
      <c r="D232" s="276"/>
      <c r="E232" s="276"/>
      <c r="F232" s="276"/>
    </row>
    <row r="233" spans="2:6" ht="15.75" hidden="1" thickBot="1">
      <c r="B233" s="277" t="s">
        <v>142</v>
      </c>
      <c r="C233" s="276"/>
      <c r="D233" s="276"/>
      <c r="E233" s="276"/>
      <c r="F233" s="276"/>
    </row>
    <row r="234" spans="2:6" ht="15.75" hidden="1" thickBot="1">
      <c r="B234" s="275" t="s">
        <v>42</v>
      </c>
      <c r="C234" s="279">
        <f>C235+C236+C237+C238</f>
        <v>0</v>
      </c>
      <c r="D234" s="279">
        <f t="shared" ref="D234:F234" si="36">D235+D236+D237+D238</f>
        <v>0</v>
      </c>
      <c r="E234" s="279">
        <f t="shared" si="36"/>
        <v>0</v>
      </c>
      <c r="F234" s="279">
        <f t="shared" si="36"/>
        <v>0</v>
      </c>
    </row>
    <row r="235" spans="2:6" ht="15.75" hidden="1" thickBot="1">
      <c r="B235" s="277" t="s">
        <v>135</v>
      </c>
      <c r="C235" s="279">
        <v>0</v>
      </c>
      <c r="D235" s="279">
        <v>0</v>
      </c>
      <c r="E235" s="279">
        <v>0</v>
      </c>
      <c r="F235" s="279">
        <v>0</v>
      </c>
    </row>
    <row r="236" spans="2:6" ht="15.75" hidden="1" thickBot="1">
      <c r="B236" s="277" t="s">
        <v>140</v>
      </c>
      <c r="C236" s="279"/>
      <c r="D236" s="279"/>
      <c r="E236" s="279"/>
      <c r="F236" s="279"/>
    </row>
    <row r="237" spans="2:6" ht="15.75" hidden="1" thickBot="1">
      <c r="B237" s="277" t="s">
        <v>141</v>
      </c>
      <c r="C237" s="279"/>
      <c r="D237" s="279"/>
      <c r="E237" s="279"/>
      <c r="F237" s="279"/>
    </row>
    <row r="238" spans="2:6" ht="15.75" hidden="1" thickBot="1">
      <c r="B238" s="277" t="s">
        <v>142</v>
      </c>
      <c r="C238" s="279"/>
      <c r="D238" s="279"/>
      <c r="E238" s="279"/>
      <c r="F238" s="279"/>
    </row>
    <row r="239" spans="2:6" ht="15.75" hidden="1" thickBot="1">
      <c r="B239" s="281" t="s">
        <v>47</v>
      </c>
      <c r="C239" s="279">
        <f>C229+C234</f>
        <v>0</v>
      </c>
      <c r="D239" s="279">
        <f t="shared" ref="D239:F239" si="37">D229+D234</f>
        <v>0</v>
      </c>
      <c r="E239" s="279">
        <f t="shared" si="37"/>
        <v>0</v>
      </c>
      <c r="F239" s="279">
        <f t="shared" si="37"/>
        <v>0</v>
      </c>
    </row>
    <row r="240" spans="2:6" ht="15.75" thickBot="1">
      <c r="B240" s="2254" t="s">
        <v>44</v>
      </c>
      <c r="C240" s="2255"/>
      <c r="D240" s="2255"/>
      <c r="E240" s="2255"/>
      <c r="F240" s="2256"/>
    </row>
    <row r="241" spans="2:12" ht="15.75" thickBot="1">
      <c r="B241" s="2254" t="s">
        <v>45</v>
      </c>
      <c r="C241" s="2255"/>
      <c r="D241" s="2255"/>
      <c r="E241" s="2255"/>
      <c r="F241" s="2256"/>
    </row>
    <row r="242" spans="2:12" ht="15.75" thickBot="1">
      <c r="B242" s="268" t="s">
        <v>48</v>
      </c>
      <c r="C242" s="2280"/>
      <c r="D242" s="2281"/>
      <c r="E242" s="2281"/>
      <c r="F242" s="2282"/>
    </row>
    <row r="243" spans="2:12" ht="30.75" customHeight="1" thickBot="1">
      <c r="B243" s="268" t="s">
        <v>65</v>
      </c>
      <c r="C243" s="422" t="s">
        <v>2225</v>
      </c>
      <c r="D243" s="165" t="s">
        <v>137</v>
      </c>
      <c r="E243" s="1796" t="s">
        <v>2226</v>
      </c>
      <c r="F243" s="1776"/>
      <c r="H243" s="2267" t="s">
        <v>138</v>
      </c>
      <c r="I243" s="2268"/>
      <c r="J243" s="2268"/>
      <c r="K243" s="2268"/>
      <c r="L243" s="2269"/>
    </row>
    <row r="244" spans="2:12" ht="15.75" thickBot="1">
      <c r="B244" s="288"/>
      <c r="C244" s="1782"/>
      <c r="D244" s="1783"/>
      <c r="E244" s="1783"/>
      <c r="F244" s="1784"/>
      <c r="H244" s="2270"/>
      <c r="I244" s="2271"/>
      <c r="J244" s="2271"/>
      <c r="K244" s="2271"/>
      <c r="L244" s="2272"/>
    </row>
    <row r="245" spans="2:12" ht="17.25" customHeight="1" thickBot="1">
      <c r="B245" s="262" t="s">
        <v>14</v>
      </c>
      <c r="C245" s="1782" t="s">
        <v>2225</v>
      </c>
      <c r="D245" s="1783"/>
      <c r="E245" s="1783"/>
      <c r="F245" s="1784"/>
      <c r="H245" s="2273"/>
      <c r="I245" s="2274"/>
      <c r="J245" s="2274"/>
      <c r="K245" s="2274"/>
      <c r="L245" s="2275"/>
    </row>
    <row r="246" spans="2:12" ht="15.75" thickBot="1">
      <c r="B246" s="262" t="s">
        <v>15</v>
      </c>
      <c r="C246" s="1797" t="s">
        <v>2227</v>
      </c>
      <c r="D246" s="1791"/>
      <c r="E246" s="1791"/>
      <c r="F246" s="1792"/>
    </row>
    <row r="247" spans="2:12" ht="12.75" customHeight="1">
      <c r="B247" s="2243"/>
      <c r="C247" s="269">
        <v>2022</v>
      </c>
      <c r="D247" s="269">
        <v>2023</v>
      </c>
      <c r="E247" s="269">
        <v>2024</v>
      </c>
      <c r="F247" s="269">
        <v>2025</v>
      </c>
    </row>
    <row r="248" spans="2:12" ht="9" customHeight="1" thickBot="1">
      <c r="B248" s="2244"/>
      <c r="C248" s="270" t="s">
        <v>7</v>
      </c>
      <c r="D248" s="270" t="s">
        <v>8</v>
      </c>
      <c r="E248" s="270" t="s">
        <v>8</v>
      </c>
      <c r="F248" s="270" t="s">
        <v>8</v>
      </c>
    </row>
    <row r="249" spans="2:12" ht="15.75" thickBot="1">
      <c r="B249" s="262" t="s">
        <v>16</v>
      </c>
      <c r="C249" s="271">
        <v>1</v>
      </c>
      <c r="D249" s="271">
        <v>1</v>
      </c>
      <c r="E249" s="271">
        <v>1</v>
      </c>
      <c r="F249" s="271">
        <v>1</v>
      </c>
    </row>
    <row r="250" spans="2:12" ht="15.75" thickBot="1">
      <c r="B250" s="262" t="s">
        <v>17</v>
      </c>
      <c r="C250" s="271">
        <f t="shared" ref="C250:E250" si="38">C268</f>
        <v>2400</v>
      </c>
      <c r="D250" s="271">
        <f t="shared" si="38"/>
        <v>0</v>
      </c>
      <c r="E250" s="271">
        <f t="shared" si="38"/>
        <v>3000</v>
      </c>
      <c r="F250" s="271">
        <f>F268</f>
        <v>3000</v>
      </c>
    </row>
    <row r="251" spans="2:12" ht="15.75" thickBot="1">
      <c r="B251" s="262" t="s">
        <v>18</v>
      </c>
      <c r="C251" s="271">
        <f>C250/C249</f>
        <v>2400</v>
      </c>
      <c r="D251" s="271">
        <f t="shared" ref="D251:F251" si="39">D250/D249</f>
        <v>0</v>
      </c>
      <c r="E251" s="271">
        <f t="shared" si="39"/>
        <v>3000</v>
      </c>
      <c r="F251" s="271">
        <f t="shared" si="39"/>
        <v>3000</v>
      </c>
    </row>
    <row r="252" spans="2:12" ht="15.75" thickBot="1">
      <c r="B252" s="262" t="s">
        <v>19</v>
      </c>
      <c r="C252" s="272" t="s">
        <v>20</v>
      </c>
      <c r="D252" s="273">
        <f>D249/C249-1</f>
        <v>0</v>
      </c>
      <c r="E252" s="273">
        <f t="shared" ref="E252:F254" si="40">E249/D249-1</f>
        <v>0</v>
      </c>
      <c r="F252" s="273">
        <f t="shared" si="40"/>
        <v>0</v>
      </c>
      <c r="H252" s="274"/>
      <c r="I252" s="274"/>
      <c r="J252" s="274"/>
      <c r="K252" s="274"/>
      <c r="L252" s="274"/>
    </row>
    <row r="253" spans="2:12" ht="15.75" thickBot="1">
      <c r="B253" s="262" t="s">
        <v>21</v>
      </c>
      <c r="C253" s="272" t="s">
        <v>20</v>
      </c>
      <c r="D253" s="273">
        <f>D250/C250-1</f>
        <v>-1</v>
      </c>
      <c r="E253" s="273" t="e">
        <f t="shared" si="40"/>
        <v>#DIV/0!</v>
      </c>
      <c r="F253" s="273">
        <f t="shared" si="40"/>
        <v>0</v>
      </c>
    </row>
    <row r="254" spans="2:12" ht="15.75" thickBot="1">
      <c r="B254" s="262" t="s">
        <v>22</v>
      </c>
      <c r="C254" s="272" t="s">
        <v>20</v>
      </c>
      <c r="D254" s="273">
        <f>D251/C251-1</f>
        <v>-1</v>
      </c>
      <c r="E254" s="273" t="e">
        <f t="shared" si="40"/>
        <v>#DIV/0!</v>
      </c>
      <c r="F254" s="273">
        <f t="shared" si="40"/>
        <v>0</v>
      </c>
    </row>
    <row r="255" spans="2:12" ht="15.75" thickBot="1">
      <c r="B255" s="2251" t="s">
        <v>100</v>
      </c>
      <c r="C255" s="2252"/>
      <c r="D255" s="2252"/>
      <c r="E255" s="2252"/>
      <c r="F255" s="2253"/>
    </row>
    <row r="256" spans="2:12" ht="12.75" customHeight="1">
      <c r="B256" s="2243"/>
      <c r="C256" s="269">
        <v>2022</v>
      </c>
      <c r="D256" s="269">
        <v>2023</v>
      </c>
      <c r="E256" s="269">
        <v>2024</v>
      </c>
      <c r="F256" s="269">
        <v>2025</v>
      </c>
    </row>
    <row r="257" spans="2:6" ht="9" customHeight="1" thickBot="1">
      <c r="B257" s="2244"/>
      <c r="C257" s="270" t="s">
        <v>7</v>
      </c>
      <c r="D257" s="270" t="s">
        <v>8</v>
      </c>
      <c r="E257" s="270" t="s">
        <v>8</v>
      </c>
      <c r="F257" s="270" t="s">
        <v>8</v>
      </c>
    </row>
    <row r="258" spans="2:6" ht="15.75" thickBot="1">
      <c r="B258" s="275" t="s">
        <v>41</v>
      </c>
      <c r="C258" s="276">
        <f>C259+C260+C261+C262</f>
        <v>0</v>
      </c>
      <c r="D258" s="276">
        <f t="shared" ref="D258:F258" si="41">D259+D260+D261+D262</f>
        <v>0</v>
      </c>
      <c r="E258" s="276">
        <f t="shared" si="41"/>
        <v>0</v>
      </c>
      <c r="F258" s="276">
        <f t="shared" si="41"/>
        <v>0</v>
      </c>
    </row>
    <row r="259" spans="2:6" ht="15.75" thickBot="1">
      <c r="B259" s="277" t="s">
        <v>135</v>
      </c>
      <c r="C259" s="276"/>
      <c r="D259" s="276"/>
      <c r="E259" s="276"/>
      <c r="F259" s="276"/>
    </row>
    <row r="260" spans="2:6" ht="15.75" thickBot="1">
      <c r="B260" s="277" t="s">
        <v>140</v>
      </c>
      <c r="C260" s="276"/>
      <c r="D260" s="276"/>
      <c r="E260" s="276"/>
      <c r="F260" s="276"/>
    </row>
    <row r="261" spans="2:6" ht="15.75" thickBot="1">
      <c r="B261" s="277" t="s">
        <v>141</v>
      </c>
      <c r="C261" s="276"/>
      <c r="D261" s="276"/>
      <c r="E261" s="276"/>
      <c r="F261" s="276"/>
    </row>
    <row r="262" spans="2:6" ht="15.75" thickBot="1">
      <c r="B262" s="277" t="s">
        <v>142</v>
      </c>
      <c r="C262" s="276"/>
      <c r="D262" s="276"/>
      <c r="E262" s="276"/>
      <c r="F262" s="276"/>
    </row>
    <row r="263" spans="2:6" ht="15.75" thickBot="1">
      <c r="B263" s="275" t="s">
        <v>42</v>
      </c>
      <c r="C263" s="279">
        <f>C264+C265+C266+C267</f>
        <v>2400</v>
      </c>
      <c r="D263" s="279">
        <f t="shared" ref="D263:F263" si="42">D264+D265+D266+D267</f>
        <v>0</v>
      </c>
      <c r="E263" s="279">
        <f t="shared" si="42"/>
        <v>3000</v>
      </c>
      <c r="F263" s="279">
        <f t="shared" si="42"/>
        <v>3000</v>
      </c>
    </row>
    <row r="264" spans="2:6" ht="15.75" thickBot="1">
      <c r="B264" s="277" t="s">
        <v>135</v>
      </c>
      <c r="C264" s="279">
        <v>2400</v>
      </c>
      <c r="D264" s="279"/>
      <c r="E264" s="279">
        <v>3000</v>
      </c>
      <c r="F264" s="279">
        <v>3000</v>
      </c>
    </row>
    <row r="265" spans="2:6" ht="15.75" thickBot="1">
      <c r="B265" s="277" t="s">
        <v>140</v>
      </c>
      <c r="C265" s="279"/>
      <c r="D265" s="276"/>
      <c r="E265" s="276"/>
      <c r="F265" s="276"/>
    </row>
    <row r="266" spans="2:6" ht="15.75" thickBot="1">
      <c r="B266" s="277" t="s">
        <v>141</v>
      </c>
      <c r="C266" s="279"/>
      <c r="D266" s="276"/>
      <c r="E266" s="276"/>
      <c r="F266" s="276"/>
    </row>
    <row r="267" spans="2:6" ht="15.75" thickBot="1">
      <c r="B267" s="277" t="s">
        <v>142</v>
      </c>
      <c r="C267" s="279"/>
      <c r="D267" s="276"/>
      <c r="E267" s="276"/>
      <c r="F267" s="276"/>
    </row>
    <row r="268" spans="2:6" ht="15.75" thickBot="1">
      <c r="B268" s="289" t="s">
        <v>30</v>
      </c>
      <c r="C268" s="279">
        <f>C258+C263</f>
        <v>2400</v>
      </c>
      <c r="D268" s="279">
        <f t="shared" ref="D268:F268" si="43">D258+D263</f>
        <v>0</v>
      </c>
      <c r="E268" s="279">
        <f t="shared" si="43"/>
        <v>3000</v>
      </c>
      <c r="F268" s="279">
        <f t="shared" si="43"/>
        <v>3000</v>
      </c>
    </row>
    <row r="269" spans="2:6" ht="34.5" thickBot="1">
      <c r="B269" s="268" t="s">
        <v>32</v>
      </c>
      <c r="C269" s="268" t="s">
        <v>3098</v>
      </c>
      <c r="D269" s="296" t="s">
        <v>137</v>
      </c>
      <c r="E269" s="2278"/>
      <c r="F269" s="2279"/>
    </row>
    <row r="270" spans="2:6" ht="17.25" customHeight="1" thickBot="1">
      <c r="B270" s="262" t="s">
        <v>14</v>
      </c>
      <c r="C270" s="2248" t="s">
        <v>3099</v>
      </c>
      <c r="D270" s="2249"/>
      <c r="E270" s="2249"/>
      <c r="F270" s="2250"/>
    </row>
    <row r="271" spans="2:6" ht="15.75" thickBot="1">
      <c r="B271" s="262" t="s">
        <v>15</v>
      </c>
      <c r="C271" s="2263" t="s">
        <v>3100</v>
      </c>
      <c r="D271" s="2264"/>
      <c r="E271" s="2264"/>
      <c r="F271" s="2265"/>
    </row>
    <row r="272" spans="2:6" ht="12.75" customHeight="1">
      <c r="B272" s="2243"/>
      <c r="C272" s="269">
        <v>2022</v>
      </c>
      <c r="D272" s="269">
        <v>2023</v>
      </c>
      <c r="E272" s="269">
        <v>2024</v>
      </c>
      <c r="F272" s="269">
        <v>2025</v>
      </c>
    </row>
    <row r="273" spans="2:12" ht="9" customHeight="1" thickBot="1">
      <c r="B273" s="2244"/>
      <c r="C273" s="270" t="s">
        <v>7</v>
      </c>
      <c r="D273" s="270" t="s">
        <v>8</v>
      </c>
      <c r="E273" s="270" t="s">
        <v>8</v>
      </c>
      <c r="F273" s="270" t="s">
        <v>8</v>
      </c>
    </row>
    <row r="274" spans="2:12" ht="15.75" thickBot="1">
      <c r="B274" s="262" t="s">
        <v>16</v>
      </c>
      <c r="C274" s="262"/>
      <c r="D274" s="262">
        <v>1</v>
      </c>
      <c r="E274" s="262"/>
      <c r="F274" s="262"/>
    </row>
    <row r="275" spans="2:12" ht="15.75" thickBot="1">
      <c r="B275" s="262" t="s">
        <v>17</v>
      </c>
      <c r="C275" s="271">
        <f>C289</f>
        <v>0</v>
      </c>
      <c r="D275" s="271">
        <f t="shared" ref="D275:F275" si="44">D289</f>
        <v>250000</v>
      </c>
      <c r="E275" s="271">
        <f t="shared" si="44"/>
        <v>0</v>
      </c>
      <c r="F275" s="271">
        <f t="shared" si="44"/>
        <v>0</v>
      </c>
    </row>
    <row r="276" spans="2:12" ht="15.75" thickBot="1">
      <c r="B276" s="262" t="s">
        <v>18</v>
      </c>
      <c r="C276" s="271" t="e">
        <f>C275/C274</f>
        <v>#DIV/0!</v>
      </c>
      <c r="D276" s="271">
        <f t="shared" ref="D276:F276" si="45">D275/D274</f>
        <v>250000</v>
      </c>
      <c r="E276" s="271" t="e">
        <f t="shared" si="45"/>
        <v>#DIV/0!</v>
      </c>
      <c r="F276" s="271" t="e">
        <f t="shared" si="45"/>
        <v>#DIV/0!</v>
      </c>
    </row>
    <row r="277" spans="2:12" ht="15.75" thickBot="1">
      <c r="B277" s="262" t="s">
        <v>19</v>
      </c>
      <c r="C277" s="272" t="s">
        <v>20</v>
      </c>
      <c r="D277" s="273" t="e">
        <f>D274/C274-1</f>
        <v>#DIV/0!</v>
      </c>
      <c r="E277" s="273">
        <f t="shared" ref="E277:F279" si="46">E274/D274-1</f>
        <v>-1</v>
      </c>
      <c r="F277" s="273" t="e">
        <f t="shared" si="46"/>
        <v>#DIV/0!</v>
      </c>
      <c r="H277" s="274"/>
      <c r="I277" s="274"/>
      <c r="J277" s="274"/>
      <c r="K277" s="274"/>
      <c r="L277" s="274"/>
    </row>
    <row r="278" spans="2:12" ht="15.75" thickBot="1">
      <c r="B278" s="262" t="s">
        <v>21</v>
      </c>
      <c r="C278" s="272" t="s">
        <v>20</v>
      </c>
      <c r="D278" s="273" t="e">
        <f>D275/C275-1</f>
        <v>#DIV/0!</v>
      </c>
      <c r="E278" s="273">
        <f t="shared" si="46"/>
        <v>-1</v>
      </c>
      <c r="F278" s="273" t="e">
        <f t="shared" si="46"/>
        <v>#DIV/0!</v>
      </c>
    </row>
    <row r="279" spans="2:12" ht="15.75" thickBot="1">
      <c r="B279" s="262" t="s">
        <v>22</v>
      </c>
      <c r="C279" s="272" t="s">
        <v>20</v>
      </c>
      <c r="D279" s="273" t="e">
        <f>D276/C276-1</f>
        <v>#DIV/0!</v>
      </c>
      <c r="E279" s="273" t="e">
        <f t="shared" si="46"/>
        <v>#DIV/0!</v>
      </c>
      <c r="F279" s="273" t="e">
        <f t="shared" si="46"/>
        <v>#DIV/0!</v>
      </c>
    </row>
    <row r="280" spans="2:12" ht="15.75" thickBot="1">
      <c r="B280" s="2251" t="s">
        <v>116</v>
      </c>
      <c r="C280" s="2252"/>
      <c r="D280" s="2252"/>
      <c r="E280" s="2252"/>
      <c r="F280" s="2253"/>
    </row>
    <row r="281" spans="2:12" ht="12.75" customHeight="1">
      <c r="B281" s="2243"/>
      <c r="C281" s="269">
        <v>2022</v>
      </c>
      <c r="D281" s="269">
        <v>2023</v>
      </c>
      <c r="E281" s="269">
        <v>2024</v>
      </c>
      <c r="F281" s="269">
        <v>2025</v>
      </c>
    </row>
    <row r="282" spans="2:12" ht="9" customHeight="1" thickBot="1">
      <c r="B282" s="2244"/>
      <c r="C282" s="270" t="s">
        <v>7</v>
      </c>
      <c r="D282" s="270" t="s">
        <v>8</v>
      </c>
      <c r="E282" s="270" t="s">
        <v>8</v>
      </c>
      <c r="F282" s="270" t="s">
        <v>8</v>
      </c>
    </row>
    <row r="283" spans="2:12" ht="15.75" thickBot="1">
      <c r="B283" s="275" t="s">
        <v>41</v>
      </c>
      <c r="C283" s="276">
        <f>C284+C285+C286+C287</f>
        <v>0</v>
      </c>
      <c r="D283" s="276">
        <f t="shared" ref="D283:F283" si="47">D284+D285+D286+D287</f>
        <v>0</v>
      </c>
      <c r="E283" s="276">
        <f t="shared" si="47"/>
        <v>0</v>
      </c>
      <c r="F283" s="276">
        <f t="shared" si="47"/>
        <v>0</v>
      </c>
    </row>
    <row r="284" spans="2:12" ht="15.75" thickBot="1">
      <c r="B284" s="277" t="s">
        <v>135</v>
      </c>
      <c r="C284" s="276"/>
      <c r="D284" s="276"/>
      <c r="E284" s="276"/>
      <c r="F284" s="276"/>
    </row>
    <row r="285" spans="2:12" ht="15.75" thickBot="1">
      <c r="B285" s="277" t="s">
        <v>140</v>
      </c>
      <c r="C285" s="276"/>
      <c r="D285" s="276"/>
      <c r="E285" s="276"/>
      <c r="F285" s="276"/>
    </row>
    <row r="286" spans="2:12" ht="15.75" thickBot="1">
      <c r="B286" s="277" t="s">
        <v>141</v>
      </c>
      <c r="C286" s="276"/>
      <c r="D286" s="276"/>
      <c r="E286" s="276"/>
      <c r="F286" s="276"/>
    </row>
    <row r="287" spans="2:12" ht="15.75" thickBot="1">
      <c r="B287" s="277" t="s">
        <v>142</v>
      </c>
      <c r="C287" s="276"/>
      <c r="D287" s="276"/>
      <c r="E287" s="276"/>
      <c r="F287" s="276"/>
    </row>
    <row r="288" spans="2:12" ht="15.75" thickBot="1">
      <c r="B288" s="275" t="s">
        <v>42</v>
      </c>
      <c r="C288" s="279">
        <f>C289+C290+C291+C292</f>
        <v>0</v>
      </c>
      <c r="D288" s="279">
        <f t="shared" ref="D288:F288" si="48">D289+D290+D291+D292</f>
        <v>250000</v>
      </c>
      <c r="E288" s="279">
        <f t="shared" si="48"/>
        <v>0</v>
      </c>
      <c r="F288" s="279">
        <f t="shared" si="48"/>
        <v>0</v>
      </c>
    </row>
    <row r="289" spans="2:12" ht="15.75" thickBot="1">
      <c r="B289" s="277" t="s">
        <v>135</v>
      </c>
      <c r="C289" s="279"/>
      <c r="D289" s="276">
        <v>250000</v>
      </c>
      <c r="E289" s="276"/>
      <c r="F289" s="276"/>
    </row>
    <row r="290" spans="2:12" ht="15.75" thickBot="1">
      <c r="B290" s="277" t="s">
        <v>140</v>
      </c>
      <c r="C290" s="279"/>
      <c r="D290" s="276"/>
      <c r="E290" s="276"/>
      <c r="F290" s="276"/>
    </row>
    <row r="291" spans="2:12" ht="15.75" thickBot="1">
      <c r="B291" s="277" t="s">
        <v>141</v>
      </c>
      <c r="C291" s="279"/>
      <c r="D291" s="276"/>
      <c r="E291" s="276"/>
      <c r="F291" s="276"/>
    </row>
    <row r="292" spans="2:12" ht="15.75" thickBot="1">
      <c r="B292" s="277" t="s">
        <v>142</v>
      </c>
      <c r="C292" s="279"/>
      <c r="D292" s="276"/>
      <c r="E292" s="276"/>
      <c r="F292" s="276"/>
    </row>
    <row r="293" spans="2:12" ht="15.75" thickBot="1">
      <c r="B293" s="289" t="s">
        <v>143</v>
      </c>
      <c r="C293" s="279">
        <f>C283+C288</f>
        <v>0</v>
      </c>
      <c r="D293" s="279">
        <f t="shared" ref="D293:F293" si="49">D283+D288</f>
        <v>250000</v>
      </c>
      <c r="E293" s="279">
        <f t="shared" si="49"/>
        <v>0</v>
      </c>
      <c r="F293" s="279">
        <f t="shared" si="49"/>
        <v>0</v>
      </c>
    </row>
    <row r="294" spans="2:12" ht="34.5" thickBot="1">
      <c r="B294" s="268" t="s">
        <v>34</v>
      </c>
      <c r="C294" s="290" t="s">
        <v>3101</v>
      </c>
      <c r="D294" s="293" t="s">
        <v>137</v>
      </c>
      <c r="E294" s="294"/>
      <c r="F294" s="295"/>
    </row>
    <row r="295" spans="2:12" ht="17.25" customHeight="1" thickBot="1">
      <c r="B295" s="262" t="s">
        <v>14</v>
      </c>
      <c r="C295" s="2248" t="s">
        <v>3101</v>
      </c>
      <c r="D295" s="2249"/>
      <c r="E295" s="2249"/>
      <c r="F295" s="2250"/>
    </row>
    <row r="296" spans="2:12" ht="15.75" thickBot="1">
      <c r="B296" s="262" t="s">
        <v>15</v>
      </c>
      <c r="C296" s="2263" t="s">
        <v>3102</v>
      </c>
      <c r="D296" s="2264"/>
      <c r="E296" s="2264"/>
      <c r="F296" s="2265"/>
    </row>
    <row r="297" spans="2:12" ht="12.75" customHeight="1">
      <c r="B297" s="2243"/>
      <c r="C297" s="269">
        <v>2022</v>
      </c>
      <c r="D297" s="269">
        <v>2023</v>
      </c>
      <c r="E297" s="269">
        <v>2024</v>
      </c>
      <c r="F297" s="269">
        <v>2025</v>
      </c>
    </row>
    <row r="298" spans="2:12" ht="9" customHeight="1" thickBot="1">
      <c r="B298" s="2244"/>
      <c r="C298" s="270" t="s">
        <v>7</v>
      </c>
      <c r="D298" s="270" t="s">
        <v>8</v>
      </c>
      <c r="E298" s="270" t="s">
        <v>8</v>
      </c>
      <c r="F298" s="270" t="s">
        <v>8</v>
      </c>
    </row>
    <row r="299" spans="2:12" ht="15.75" thickBot="1">
      <c r="B299" s="262" t="s">
        <v>16</v>
      </c>
      <c r="C299" s="262"/>
      <c r="D299" s="262">
        <v>1</v>
      </c>
      <c r="E299" s="262"/>
      <c r="F299" s="262"/>
    </row>
    <row r="300" spans="2:12" ht="15.75" thickBot="1">
      <c r="B300" s="262" t="s">
        <v>17</v>
      </c>
      <c r="C300" s="271">
        <f>C318</f>
        <v>0</v>
      </c>
      <c r="D300" s="271">
        <f t="shared" ref="D300:F300" si="50">D318</f>
        <v>24500</v>
      </c>
      <c r="E300" s="271">
        <f t="shared" si="50"/>
        <v>0</v>
      </c>
      <c r="F300" s="271">
        <f t="shared" si="50"/>
        <v>0</v>
      </c>
    </row>
    <row r="301" spans="2:12" ht="15.75" thickBot="1">
      <c r="B301" s="262" t="s">
        <v>18</v>
      </c>
      <c r="C301" s="271" t="e">
        <f>C300/C299</f>
        <v>#DIV/0!</v>
      </c>
      <c r="D301" s="271">
        <f t="shared" ref="D301:F301" si="51">D300/D299</f>
        <v>24500</v>
      </c>
      <c r="E301" s="271" t="e">
        <f t="shared" si="51"/>
        <v>#DIV/0!</v>
      </c>
      <c r="F301" s="271" t="e">
        <f t="shared" si="51"/>
        <v>#DIV/0!</v>
      </c>
    </row>
    <row r="302" spans="2:12" ht="15.75" thickBot="1">
      <c r="B302" s="262" t="s">
        <v>19</v>
      </c>
      <c r="C302" s="272" t="s">
        <v>20</v>
      </c>
      <c r="D302" s="273" t="e">
        <f>D299/C299-1</f>
        <v>#DIV/0!</v>
      </c>
      <c r="E302" s="273">
        <f t="shared" ref="E302:F304" si="52">E299/D299-1</f>
        <v>-1</v>
      </c>
      <c r="F302" s="273" t="e">
        <f t="shared" si="52"/>
        <v>#DIV/0!</v>
      </c>
      <c r="H302" s="274"/>
      <c r="I302" s="274"/>
      <c r="J302" s="274"/>
      <c r="K302" s="274"/>
      <c r="L302" s="274"/>
    </row>
    <row r="303" spans="2:12" ht="15.75" thickBot="1">
      <c r="B303" s="262" t="s">
        <v>21</v>
      </c>
      <c r="C303" s="272" t="s">
        <v>20</v>
      </c>
      <c r="D303" s="273" t="e">
        <f>D300/C300-1</f>
        <v>#DIV/0!</v>
      </c>
      <c r="E303" s="273">
        <f t="shared" si="52"/>
        <v>-1</v>
      </c>
      <c r="F303" s="273" t="e">
        <f t="shared" si="52"/>
        <v>#DIV/0!</v>
      </c>
    </row>
    <row r="304" spans="2:12" ht="15.75" thickBot="1">
      <c r="B304" s="262" t="s">
        <v>22</v>
      </c>
      <c r="C304" s="272" t="s">
        <v>20</v>
      </c>
      <c r="D304" s="273" t="e">
        <f>D301/C301-1</f>
        <v>#DIV/0!</v>
      </c>
      <c r="E304" s="273" t="e">
        <f t="shared" si="52"/>
        <v>#DIV/0!</v>
      </c>
      <c r="F304" s="273" t="e">
        <f t="shared" si="52"/>
        <v>#DIV/0!</v>
      </c>
    </row>
    <row r="305" spans="2:6" ht="15.75" thickBot="1">
      <c r="B305" s="2251" t="s">
        <v>3096</v>
      </c>
      <c r="C305" s="2252"/>
      <c r="D305" s="2252"/>
      <c r="E305" s="2252"/>
      <c r="F305" s="2253"/>
    </row>
    <row r="306" spans="2:6" ht="12.75" customHeight="1">
      <c r="B306" s="2243"/>
      <c r="C306" s="269">
        <v>2022</v>
      </c>
      <c r="D306" s="269">
        <v>2023</v>
      </c>
      <c r="E306" s="269">
        <v>2024</v>
      </c>
      <c r="F306" s="269">
        <v>2025</v>
      </c>
    </row>
    <row r="307" spans="2:6" ht="9" customHeight="1" thickBot="1">
      <c r="B307" s="2244"/>
      <c r="C307" s="270" t="s">
        <v>7</v>
      </c>
      <c r="D307" s="270" t="s">
        <v>8</v>
      </c>
      <c r="E307" s="270" t="s">
        <v>8</v>
      </c>
      <c r="F307" s="270" t="s">
        <v>8</v>
      </c>
    </row>
    <row r="308" spans="2:6" ht="15.75" thickBot="1">
      <c r="B308" s="275" t="s">
        <v>41</v>
      </c>
      <c r="C308" s="276">
        <f>C309+C310+C311+C312</f>
        <v>0</v>
      </c>
      <c r="D308" s="276">
        <f t="shared" ref="D308:F308" si="53">D309+D310+D311+D312</f>
        <v>0</v>
      </c>
      <c r="E308" s="276">
        <f t="shared" si="53"/>
        <v>0</v>
      </c>
      <c r="F308" s="276">
        <f t="shared" si="53"/>
        <v>0</v>
      </c>
    </row>
    <row r="309" spans="2:6" ht="15.75" thickBot="1">
      <c r="B309" s="277" t="s">
        <v>135</v>
      </c>
      <c r="C309" s="276"/>
      <c r="D309" s="276"/>
      <c r="E309" s="276"/>
      <c r="F309" s="276"/>
    </row>
    <row r="310" spans="2:6" ht="15.75" thickBot="1">
      <c r="B310" s="277" t="s">
        <v>140</v>
      </c>
      <c r="C310" s="276"/>
      <c r="D310" s="276"/>
      <c r="E310" s="276"/>
      <c r="F310" s="276"/>
    </row>
    <row r="311" spans="2:6" ht="15.75" thickBot="1">
      <c r="B311" s="277" t="s">
        <v>141</v>
      </c>
      <c r="C311" s="276"/>
      <c r="D311" s="276"/>
      <c r="E311" s="276"/>
      <c r="F311" s="276"/>
    </row>
    <row r="312" spans="2:6" ht="15.75" thickBot="1">
      <c r="B312" s="277" t="s">
        <v>142</v>
      </c>
      <c r="C312" s="276"/>
      <c r="D312" s="276"/>
      <c r="E312" s="276"/>
      <c r="F312" s="276"/>
    </row>
    <row r="313" spans="2:6" ht="15.75" thickBot="1">
      <c r="B313" s="275" t="s">
        <v>42</v>
      </c>
      <c r="C313" s="279">
        <f>C314+C315+C316+C317</f>
        <v>0</v>
      </c>
      <c r="D313" s="279">
        <f t="shared" ref="D313:F313" si="54">D314+D315+D316+D317</f>
        <v>24500</v>
      </c>
      <c r="E313" s="279">
        <f t="shared" si="54"/>
        <v>0</v>
      </c>
      <c r="F313" s="279">
        <f t="shared" si="54"/>
        <v>0</v>
      </c>
    </row>
    <row r="314" spans="2:6" ht="15.75" thickBot="1">
      <c r="B314" s="277" t="s">
        <v>135</v>
      </c>
      <c r="C314" s="279"/>
      <c r="D314" s="276">
        <v>24500</v>
      </c>
      <c r="E314" s="276"/>
      <c r="F314" s="276"/>
    </row>
    <row r="315" spans="2:6" ht="15.75" thickBot="1">
      <c r="B315" s="277" t="s">
        <v>140</v>
      </c>
      <c r="C315" s="279"/>
      <c r="D315" s="276"/>
      <c r="E315" s="276"/>
      <c r="F315" s="276"/>
    </row>
    <row r="316" spans="2:6" ht="15.75" thickBot="1">
      <c r="B316" s="277" t="s">
        <v>141</v>
      </c>
      <c r="C316" s="279"/>
      <c r="D316" s="276"/>
      <c r="E316" s="276"/>
      <c r="F316" s="276"/>
    </row>
    <row r="317" spans="2:6" ht="15.75" thickBot="1">
      <c r="B317" s="277" t="s">
        <v>142</v>
      </c>
      <c r="C317" s="279"/>
      <c r="D317" s="276"/>
      <c r="E317" s="276"/>
      <c r="F317" s="276"/>
    </row>
    <row r="318" spans="2:6" ht="15.75" thickBot="1">
      <c r="B318" s="281" t="s">
        <v>35</v>
      </c>
      <c r="C318" s="279">
        <f>C308+C313</f>
        <v>0</v>
      </c>
      <c r="D318" s="279">
        <f t="shared" ref="D318:F318" si="55">D308+D313</f>
        <v>24500</v>
      </c>
      <c r="E318" s="279">
        <f t="shared" si="55"/>
        <v>0</v>
      </c>
      <c r="F318" s="279">
        <f t="shared" si="55"/>
        <v>0</v>
      </c>
    </row>
    <row r="319" spans="2:6" ht="25.5" hidden="1" customHeight="1" thickBot="1">
      <c r="B319" s="291" t="s">
        <v>43</v>
      </c>
      <c r="C319" s="2276"/>
      <c r="D319" s="2278"/>
      <c r="E319" s="2278"/>
      <c r="F319" s="2279"/>
    </row>
    <row r="320" spans="2:6" ht="34.5" hidden="1" thickBot="1">
      <c r="B320" s="268" t="s">
        <v>63</v>
      </c>
      <c r="C320" s="292"/>
      <c r="D320" s="293" t="s">
        <v>137</v>
      </c>
      <c r="E320" s="294"/>
      <c r="F320" s="295"/>
    </row>
    <row r="321" spans="2:12" ht="17.25" hidden="1" customHeight="1" thickBot="1">
      <c r="B321" s="262" t="s">
        <v>14</v>
      </c>
      <c r="C321" s="2248"/>
      <c r="D321" s="2249"/>
      <c r="E321" s="2249"/>
      <c r="F321" s="2250"/>
    </row>
    <row r="322" spans="2:12" ht="15.75" hidden="1" thickBot="1">
      <c r="B322" s="262" t="s">
        <v>15</v>
      </c>
      <c r="C322" s="2263"/>
      <c r="D322" s="2264"/>
      <c r="E322" s="2264"/>
      <c r="F322" s="2265"/>
    </row>
    <row r="323" spans="2:12" ht="12.75" hidden="1" customHeight="1">
      <c r="B323" s="2243"/>
      <c r="C323" s="269">
        <v>2022</v>
      </c>
      <c r="D323" s="269">
        <v>2023</v>
      </c>
      <c r="E323" s="269">
        <v>2024</v>
      </c>
      <c r="F323" s="269">
        <v>2025</v>
      </c>
    </row>
    <row r="324" spans="2:12" ht="9" hidden="1" customHeight="1" thickBot="1">
      <c r="B324" s="2244"/>
      <c r="C324" s="270" t="s">
        <v>7</v>
      </c>
      <c r="D324" s="270" t="s">
        <v>8</v>
      </c>
      <c r="E324" s="270" t="s">
        <v>8</v>
      </c>
      <c r="F324" s="270" t="s">
        <v>8</v>
      </c>
    </row>
    <row r="325" spans="2:12" ht="15.75" hidden="1" thickBot="1">
      <c r="B325" s="262" t="s">
        <v>16</v>
      </c>
      <c r="C325" s="262"/>
      <c r="D325" s="262"/>
      <c r="E325" s="262"/>
      <c r="F325" s="262"/>
    </row>
    <row r="326" spans="2:12" ht="15.75" hidden="1" thickBot="1">
      <c r="B326" s="262" t="s">
        <v>17</v>
      </c>
      <c r="C326" s="271">
        <f>C344</f>
        <v>0</v>
      </c>
      <c r="D326" s="271">
        <f t="shared" ref="D326:F326" si="56">D344</f>
        <v>0</v>
      </c>
      <c r="E326" s="271">
        <f t="shared" si="56"/>
        <v>0</v>
      </c>
      <c r="F326" s="271">
        <f t="shared" si="56"/>
        <v>0</v>
      </c>
    </row>
    <row r="327" spans="2:12" ht="15.75" hidden="1" thickBot="1">
      <c r="B327" s="262" t="s">
        <v>18</v>
      </c>
      <c r="C327" s="271" t="e">
        <f>C326/C325</f>
        <v>#DIV/0!</v>
      </c>
      <c r="D327" s="271" t="e">
        <f t="shared" ref="D327:F327" si="57">D326/D325</f>
        <v>#DIV/0!</v>
      </c>
      <c r="E327" s="271" t="e">
        <f t="shared" si="57"/>
        <v>#DIV/0!</v>
      </c>
      <c r="F327" s="271" t="e">
        <f t="shared" si="57"/>
        <v>#DIV/0!</v>
      </c>
    </row>
    <row r="328" spans="2:12" ht="15.75" hidden="1" thickBot="1">
      <c r="B328" s="262" t="s">
        <v>19</v>
      </c>
      <c r="C328" s="272" t="s">
        <v>20</v>
      </c>
      <c r="D328" s="273" t="e">
        <f>D325/C325-1</f>
        <v>#DIV/0!</v>
      </c>
      <c r="E328" s="273" t="e">
        <f t="shared" ref="E328:F330" si="58">E325/D325-1</f>
        <v>#DIV/0!</v>
      </c>
      <c r="F328" s="273" t="e">
        <f t="shared" si="58"/>
        <v>#DIV/0!</v>
      </c>
      <c r="H328" s="274"/>
      <c r="I328" s="274"/>
      <c r="J328" s="274"/>
      <c r="K328" s="274"/>
      <c r="L328" s="274"/>
    </row>
    <row r="329" spans="2:12" ht="15.75" hidden="1" thickBot="1">
      <c r="B329" s="262" t="s">
        <v>21</v>
      </c>
      <c r="C329" s="272" t="s">
        <v>20</v>
      </c>
      <c r="D329" s="273" t="e">
        <f>D326/C326-1</f>
        <v>#DIV/0!</v>
      </c>
      <c r="E329" s="273" t="e">
        <f t="shared" si="58"/>
        <v>#DIV/0!</v>
      </c>
      <c r="F329" s="273" t="e">
        <f t="shared" si="58"/>
        <v>#DIV/0!</v>
      </c>
    </row>
    <row r="330" spans="2:12" ht="15.75" hidden="1" thickBot="1">
      <c r="B330" s="262" t="s">
        <v>22</v>
      </c>
      <c r="C330" s="272" t="s">
        <v>20</v>
      </c>
      <c r="D330" s="273" t="e">
        <f>D327/C327-1</f>
        <v>#DIV/0!</v>
      </c>
      <c r="E330" s="273" t="e">
        <f t="shared" si="58"/>
        <v>#DIV/0!</v>
      </c>
      <c r="F330" s="273" t="e">
        <f t="shared" si="58"/>
        <v>#DIV/0!</v>
      </c>
    </row>
    <row r="331" spans="2:12" ht="15.75" hidden="1" thickBot="1">
      <c r="B331" s="2251" t="s">
        <v>99</v>
      </c>
      <c r="C331" s="2252"/>
      <c r="D331" s="2252"/>
      <c r="E331" s="2252"/>
      <c r="F331" s="2253"/>
    </row>
    <row r="332" spans="2:12" ht="12.75" hidden="1" customHeight="1">
      <c r="B332" s="2243"/>
      <c r="C332" s="269">
        <v>2022</v>
      </c>
      <c r="D332" s="269">
        <v>2023</v>
      </c>
      <c r="E332" s="269">
        <v>2024</v>
      </c>
      <c r="F332" s="269">
        <v>2025</v>
      </c>
    </row>
    <row r="333" spans="2:12" ht="9" hidden="1" customHeight="1" thickBot="1">
      <c r="B333" s="2244"/>
      <c r="C333" s="270" t="s">
        <v>7</v>
      </c>
      <c r="D333" s="270" t="s">
        <v>8</v>
      </c>
      <c r="E333" s="270" t="s">
        <v>8</v>
      </c>
      <c r="F333" s="270" t="s">
        <v>8</v>
      </c>
    </row>
    <row r="334" spans="2:12" ht="15.75" hidden="1" thickBot="1">
      <c r="B334" s="275" t="s">
        <v>41</v>
      </c>
      <c r="C334" s="276">
        <f>C335+C336+C337+C338</f>
        <v>0</v>
      </c>
      <c r="D334" s="276">
        <f t="shared" ref="D334:F334" si="59">D335+D336+D337+D338</f>
        <v>0</v>
      </c>
      <c r="E334" s="276">
        <f t="shared" si="59"/>
        <v>0</v>
      </c>
      <c r="F334" s="276">
        <f t="shared" si="59"/>
        <v>0</v>
      </c>
    </row>
    <row r="335" spans="2:12" ht="15.75" hidden="1" thickBot="1">
      <c r="B335" s="277" t="s">
        <v>135</v>
      </c>
      <c r="C335" s="276"/>
      <c r="D335" s="276"/>
      <c r="E335" s="276"/>
      <c r="F335" s="276"/>
    </row>
    <row r="336" spans="2:12" ht="15.75" hidden="1" thickBot="1">
      <c r="B336" s="277" t="s">
        <v>140</v>
      </c>
      <c r="C336" s="276"/>
      <c r="D336" s="276"/>
      <c r="E336" s="276"/>
      <c r="F336" s="276"/>
    </row>
    <row r="337" spans="2:6" ht="15.75" hidden="1" thickBot="1">
      <c r="B337" s="277" t="s">
        <v>141</v>
      </c>
      <c r="C337" s="276"/>
      <c r="D337" s="276"/>
      <c r="E337" s="276"/>
      <c r="F337" s="276"/>
    </row>
    <row r="338" spans="2:6" ht="15.75" hidden="1" thickBot="1">
      <c r="B338" s="277" t="s">
        <v>142</v>
      </c>
      <c r="C338" s="276"/>
      <c r="D338" s="276"/>
      <c r="E338" s="276"/>
      <c r="F338" s="276"/>
    </row>
    <row r="339" spans="2:6" ht="15.75" hidden="1" thickBot="1">
      <c r="B339" s="275" t="s">
        <v>42</v>
      </c>
      <c r="C339" s="279">
        <f>C340+C341+C342+C343</f>
        <v>0</v>
      </c>
      <c r="D339" s="279">
        <f t="shared" ref="D339:F339" si="60">D340+D341+D342+D343</f>
        <v>0</v>
      </c>
      <c r="E339" s="279">
        <f t="shared" si="60"/>
        <v>0</v>
      </c>
      <c r="F339" s="279">
        <f t="shared" si="60"/>
        <v>0</v>
      </c>
    </row>
    <row r="340" spans="2:6" ht="15.75" hidden="1" thickBot="1">
      <c r="B340" s="277" t="s">
        <v>135</v>
      </c>
      <c r="C340" s="279"/>
      <c r="D340" s="279"/>
      <c r="E340" s="279"/>
      <c r="F340" s="279"/>
    </row>
    <row r="341" spans="2:6" ht="15.75" hidden="1" thickBot="1">
      <c r="B341" s="277" t="s">
        <v>140</v>
      </c>
      <c r="C341" s="279"/>
      <c r="D341" s="279"/>
      <c r="E341" s="279"/>
      <c r="F341" s="279"/>
    </row>
    <row r="342" spans="2:6" ht="15.75" hidden="1" thickBot="1">
      <c r="B342" s="277" t="s">
        <v>141</v>
      </c>
      <c r="C342" s="279"/>
      <c r="D342" s="279"/>
      <c r="E342" s="279"/>
      <c r="F342" s="279"/>
    </row>
    <row r="343" spans="2:6" ht="15.75" hidden="1" thickBot="1">
      <c r="B343" s="277" t="s">
        <v>142</v>
      </c>
      <c r="C343" s="279"/>
      <c r="D343" s="279"/>
      <c r="E343" s="279"/>
      <c r="F343" s="279"/>
    </row>
    <row r="344" spans="2:6" ht="15.75" hidden="1" thickBot="1">
      <c r="B344" s="281" t="s">
        <v>47</v>
      </c>
      <c r="C344" s="279">
        <f>C334+C339</f>
        <v>0</v>
      </c>
      <c r="D344" s="279">
        <f t="shared" ref="D344:F344" si="61">D334+D339</f>
        <v>0</v>
      </c>
      <c r="E344" s="279">
        <f t="shared" si="61"/>
        <v>0</v>
      </c>
      <c r="F344" s="279">
        <f t="shared" si="61"/>
        <v>0</v>
      </c>
    </row>
    <row r="345" spans="2:6" ht="15.75" thickBot="1">
      <c r="B345" s="297"/>
      <c r="C345" s="298"/>
      <c r="D345" s="298"/>
      <c r="E345" s="298"/>
      <c r="F345" s="298"/>
    </row>
    <row r="346" spans="2:6" ht="27" customHeight="1" thickBot="1">
      <c r="B346" s="263" t="s">
        <v>49</v>
      </c>
      <c r="C346" s="299">
        <f>+C221+C145+C67+C30+C170+C104+C326+C300+C275+C250+C195</f>
        <v>57588.925000000003</v>
      </c>
      <c r="D346" s="299">
        <f>+D221+D145+D67+D30+D170+D104+D326+D300+D275+D250+D195</f>
        <v>542302</v>
      </c>
      <c r="E346" s="299">
        <f>+E221+E145+E67+E30+E170+E104+E326+E300+E275+E250+E195</f>
        <v>63302</v>
      </c>
      <c r="F346" s="299">
        <f>+F221+F145+F67+F30+F170+F104+F326+F300+F275+F250+F195</f>
        <v>63302</v>
      </c>
    </row>
    <row r="347" spans="2:6" ht="24.75" thickBot="1">
      <c r="B347" s="263" t="s">
        <v>50</v>
      </c>
      <c r="C347" s="299">
        <f>+C239+C213+C133+C96+C59+C344+C318+C293+C268+C188+C163</f>
        <v>57588.925000000003</v>
      </c>
      <c r="D347" s="299">
        <f>+D239+D213+D133+D96+D59+D344+D318+D293+D268+D188+D163</f>
        <v>542302</v>
      </c>
      <c r="E347" s="299">
        <f>+E239+E213+E133+E96+E59+E344+E318+E293+E268+E188+E163</f>
        <v>63302</v>
      </c>
      <c r="F347" s="299">
        <f>+F239+F213+F133+F96+F59+F344+F318+F293+F268+F188+F163</f>
        <v>63302</v>
      </c>
    </row>
    <row r="348" spans="2:6" ht="15.75" thickBot="1">
      <c r="B348" s="275" t="s">
        <v>23</v>
      </c>
      <c r="C348" s="300">
        <f>C349+C350</f>
        <v>30872.400000000001</v>
      </c>
      <c r="D348" s="300">
        <f t="shared" ref="D348:F348" si="62">D349+D350</f>
        <v>112930</v>
      </c>
      <c r="E348" s="300">
        <f t="shared" si="62"/>
        <v>32930</v>
      </c>
      <c r="F348" s="300">
        <f t="shared" si="62"/>
        <v>32930</v>
      </c>
    </row>
    <row r="349" spans="2:6" ht="15.75" thickBot="1">
      <c r="B349" s="277" t="s">
        <v>135</v>
      </c>
      <c r="C349" s="279">
        <f t="shared" ref="C349:F350" si="63">C39+C76+C113</f>
        <v>30872.400000000001</v>
      </c>
      <c r="D349" s="279">
        <f t="shared" si="63"/>
        <v>112930</v>
      </c>
      <c r="E349" s="279">
        <f t="shared" si="63"/>
        <v>32930</v>
      </c>
      <c r="F349" s="279">
        <f t="shared" si="63"/>
        <v>32930</v>
      </c>
    </row>
    <row r="350" spans="2:6" ht="15.75" thickBot="1">
      <c r="B350" s="277" t="s">
        <v>146</v>
      </c>
      <c r="C350" s="279">
        <f t="shared" si="63"/>
        <v>0</v>
      </c>
      <c r="D350" s="279">
        <f t="shared" si="63"/>
        <v>0</v>
      </c>
      <c r="E350" s="279">
        <f t="shared" si="63"/>
        <v>0</v>
      </c>
      <c r="F350" s="279">
        <f t="shared" si="63"/>
        <v>0</v>
      </c>
    </row>
    <row r="351" spans="2:6" ht="24.75" thickBot="1">
      <c r="B351" s="275" t="s">
        <v>24</v>
      </c>
      <c r="C351" s="300">
        <f>C352+C353</f>
        <v>3840.5250000000001</v>
      </c>
      <c r="D351" s="300">
        <f t="shared" ref="D351:F351" si="64">D352+D353</f>
        <v>25202</v>
      </c>
      <c r="E351" s="300">
        <f t="shared" si="64"/>
        <v>5202</v>
      </c>
      <c r="F351" s="300">
        <f t="shared" si="64"/>
        <v>5202</v>
      </c>
    </row>
    <row r="352" spans="2:6" ht="15.75" thickBot="1">
      <c r="B352" s="277" t="s">
        <v>135</v>
      </c>
      <c r="C352" s="276">
        <f>C42+C79+C116</f>
        <v>3840.5250000000001</v>
      </c>
      <c r="D352" s="276">
        <f>D42+D79+D116</f>
        <v>25202</v>
      </c>
      <c r="E352" s="276">
        <f>E42+E79+E116</f>
        <v>5202</v>
      </c>
      <c r="F352" s="276">
        <f>F42+F79+F116</f>
        <v>5202</v>
      </c>
    </row>
    <row r="353" spans="2:6" ht="15.75" thickBot="1">
      <c r="B353" s="277" t="s">
        <v>146</v>
      </c>
      <c r="C353" s="279">
        <f>C43+C80+C114</f>
        <v>0</v>
      </c>
      <c r="D353" s="279">
        <f>D43+D80+D114</f>
        <v>0</v>
      </c>
      <c r="E353" s="279">
        <f>E43+E80+E114</f>
        <v>0</v>
      </c>
      <c r="F353" s="279">
        <f>F43+F80+F114</f>
        <v>0</v>
      </c>
    </row>
    <row r="354" spans="2:6" ht="15.75" thickBot="1">
      <c r="B354" s="275" t="s">
        <v>25</v>
      </c>
      <c r="C354" s="300">
        <f>C355+C356</f>
        <v>18876</v>
      </c>
      <c r="D354" s="300">
        <f t="shared" ref="D354:F354" si="65">D355+D356</f>
        <v>100000</v>
      </c>
      <c r="E354" s="300">
        <f t="shared" si="65"/>
        <v>21000</v>
      </c>
      <c r="F354" s="300">
        <f t="shared" si="65"/>
        <v>21000</v>
      </c>
    </row>
    <row r="355" spans="2:6" ht="15.75" thickBot="1">
      <c r="B355" s="277" t="s">
        <v>135</v>
      </c>
      <c r="C355" s="279">
        <f t="shared" ref="C355:F356" si="66">C45+C82+C119</f>
        <v>18876</v>
      </c>
      <c r="D355" s="279">
        <f t="shared" si="66"/>
        <v>100000</v>
      </c>
      <c r="E355" s="279">
        <f t="shared" si="66"/>
        <v>21000</v>
      </c>
      <c r="F355" s="279">
        <f t="shared" si="66"/>
        <v>21000</v>
      </c>
    </row>
    <row r="356" spans="2:6" ht="15.75" thickBot="1">
      <c r="B356" s="277" t="s">
        <v>146</v>
      </c>
      <c r="C356" s="279">
        <f t="shared" si="66"/>
        <v>0</v>
      </c>
      <c r="D356" s="279">
        <f t="shared" si="66"/>
        <v>0</v>
      </c>
      <c r="E356" s="279">
        <f t="shared" si="66"/>
        <v>0</v>
      </c>
      <c r="F356" s="279">
        <f t="shared" si="66"/>
        <v>0</v>
      </c>
    </row>
    <row r="357" spans="2:6" ht="15.75" thickBot="1">
      <c r="B357" s="275" t="s">
        <v>26</v>
      </c>
      <c r="C357" s="300">
        <f>C358+C359</f>
        <v>0</v>
      </c>
      <c r="D357" s="300">
        <f t="shared" ref="D357:F357" si="67">D358+D359</f>
        <v>0</v>
      </c>
      <c r="E357" s="300">
        <f t="shared" si="67"/>
        <v>0</v>
      </c>
      <c r="F357" s="300">
        <f t="shared" si="67"/>
        <v>0</v>
      </c>
    </row>
    <row r="358" spans="2:6" ht="15.75" thickBot="1">
      <c r="B358" s="277" t="s">
        <v>135</v>
      </c>
      <c r="C358" s="276">
        <f t="shared" ref="C358:F359" si="68">C48+C85+C122</f>
        <v>0</v>
      </c>
      <c r="D358" s="276">
        <f t="shared" si="68"/>
        <v>0</v>
      </c>
      <c r="E358" s="276">
        <f t="shared" si="68"/>
        <v>0</v>
      </c>
      <c r="F358" s="276">
        <f t="shared" si="68"/>
        <v>0</v>
      </c>
    </row>
    <row r="359" spans="2:6" ht="15.75" thickBot="1">
      <c r="B359" s="277" t="s">
        <v>146</v>
      </c>
      <c r="C359" s="279">
        <f t="shared" si="68"/>
        <v>0</v>
      </c>
      <c r="D359" s="279">
        <f t="shared" si="68"/>
        <v>0</v>
      </c>
      <c r="E359" s="279">
        <f t="shared" si="68"/>
        <v>0</v>
      </c>
      <c r="F359" s="279">
        <f t="shared" si="68"/>
        <v>0</v>
      </c>
    </row>
    <row r="360" spans="2:6" ht="15.75" thickBot="1">
      <c r="B360" s="275" t="s">
        <v>27</v>
      </c>
      <c r="C360" s="300">
        <f>C361+C362</f>
        <v>0</v>
      </c>
      <c r="D360" s="300">
        <f t="shared" ref="D360:F360" si="69">D361+D362</f>
        <v>0</v>
      </c>
      <c r="E360" s="300">
        <f t="shared" si="69"/>
        <v>0</v>
      </c>
      <c r="F360" s="300">
        <f t="shared" si="69"/>
        <v>0</v>
      </c>
    </row>
    <row r="361" spans="2:6" ht="15.75" thickBot="1">
      <c r="B361" s="277" t="s">
        <v>135</v>
      </c>
      <c r="C361" s="276">
        <f t="shared" ref="C361:F362" si="70">C51+C88+C125</f>
        <v>0</v>
      </c>
      <c r="D361" s="276">
        <f t="shared" si="70"/>
        <v>0</v>
      </c>
      <c r="E361" s="276">
        <f t="shared" si="70"/>
        <v>0</v>
      </c>
      <c r="F361" s="276">
        <f t="shared" si="70"/>
        <v>0</v>
      </c>
    </row>
    <row r="362" spans="2:6" ht="15.75" thickBot="1">
      <c r="B362" s="277" t="s">
        <v>146</v>
      </c>
      <c r="C362" s="279">
        <f t="shared" si="70"/>
        <v>0</v>
      </c>
      <c r="D362" s="279">
        <f t="shared" si="70"/>
        <v>0</v>
      </c>
      <c r="E362" s="279">
        <f t="shared" si="70"/>
        <v>0</v>
      </c>
      <c r="F362" s="279">
        <f t="shared" si="70"/>
        <v>0</v>
      </c>
    </row>
    <row r="363" spans="2:6" ht="15.75" thickBot="1">
      <c r="B363" s="275" t="s">
        <v>28</v>
      </c>
      <c r="C363" s="300">
        <f>C364+C365</f>
        <v>0</v>
      </c>
      <c r="D363" s="300">
        <f>D364+D365</f>
        <v>170</v>
      </c>
      <c r="E363" s="300">
        <f t="shared" ref="E363:F363" si="71">E364+E365</f>
        <v>170</v>
      </c>
      <c r="F363" s="300">
        <f t="shared" si="71"/>
        <v>170</v>
      </c>
    </row>
    <row r="364" spans="2:6" ht="15.75" thickBot="1">
      <c r="B364" s="277" t="s">
        <v>135</v>
      </c>
      <c r="C364" s="276">
        <f t="shared" ref="C364:F365" si="72">C54+C91+C128</f>
        <v>0</v>
      </c>
      <c r="D364" s="276">
        <f t="shared" si="72"/>
        <v>170</v>
      </c>
      <c r="E364" s="276">
        <f t="shared" si="72"/>
        <v>170</v>
      </c>
      <c r="F364" s="276">
        <f t="shared" si="72"/>
        <v>170</v>
      </c>
    </row>
    <row r="365" spans="2:6" ht="15.75" thickBot="1">
      <c r="B365" s="277" t="s">
        <v>146</v>
      </c>
      <c r="C365" s="279">
        <f t="shared" si="72"/>
        <v>0</v>
      </c>
      <c r="D365" s="279">
        <f t="shared" si="72"/>
        <v>0</v>
      </c>
      <c r="E365" s="279">
        <f t="shared" si="72"/>
        <v>0</v>
      </c>
      <c r="F365" s="279">
        <f t="shared" si="72"/>
        <v>0</v>
      </c>
    </row>
    <row r="366" spans="2:6" ht="24.75" thickBot="1">
      <c r="B366" s="275" t="s">
        <v>29</v>
      </c>
      <c r="C366" s="300">
        <f>C93+C56</f>
        <v>0</v>
      </c>
      <c r="D366" s="300">
        <f>D93+D56</f>
        <v>0</v>
      </c>
      <c r="E366" s="300">
        <f>E93+E56</f>
        <v>0</v>
      </c>
      <c r="F366" s="300">
        <f>F93+F56</f>
        <v>0</v>
      </c>
    </row>
    <row r="367" spans="2:6" ht="15.75" thickBot="1">
      <c r="B367" s="277" t="s">
        <v>135</v>
      </c>
      <c r="C367" s="276">
        <f t="shared" ref="C367:F368" si="73">C57+C94+C131</f>
        <v>0</v>
      </c>
      <c r="D367" s="276">
        <f t="shared" si="73"/>
        <v>0</v>
      </c>
      <c r="E367" s="276">
        <f t="shared" si="73"/>
        <v>0</v>
      </c>
      <c r="F367" s="276">
        <f t="shared" si="73"/>
        <v>0</v>
      </c>
    </row>
    <row r="368" spans="2:6" ht="15.75" thickBot="1">
      <c r="B368" s="277" t="s">
        <v>146</v>
      </c>
      <c r="C368" s="279">
        <f t="shared" si="73"/>
        <v>0</v>
      </c>
      <c r="D368" s="279">
        <f t="shared" si="73"/>
        <v>0</v>
      </c>
      <c r="E368" s="279">
        <f t="shared" si="73"/>
        <v>0</v>
      </c>
      <c r="F368" s="279">
        <f t="shared" si="73"/>
        <v>0</v>
      </c>
    </row>
    <row r="369" spans="1:11" ht="15.75" thickBot="1">
      <c r="B369" s="275" t="s">
        <v>51</v>
      </c>
      <c r="C369" s="300">
        <f>C370+C371+C372+C373</f>
        <v>0</v>
      </c>
      <c r="D369" s="300">
        <f t="shared" ref="D369:F369" si="74">D370+D371+D372+D373</f>
        <v>0</v>
      </c>
      <c r="E369" s="300">
        <f t="shared" si="74"/>
        <v>0</v>
      </c>
      <c r="F369" s="300">
        <f t="shared" si="74"/>
        <v>0</v>
      </c>
    </row>
    <row r="370" spans="1:11" ht="15.75" thickBot="1">
      <c r="B370" s="277" t="s">
        <v>135</v>
      </c>
      <c r="C370" s="276">
        <f t="shared" ref="C370:F373" si="75">C154+C179+C204+C230+C259+C284+C309+C335</f>
        <v>0</v>
      </c>
      <c r="D370" s="276">
        <f t="shared" si="75"/>
        <v>0</v>
      </c>
      <c r="E370" s="276">
        <f t="shared" si="75"/>
        <v>0</v>
      </c>
      <c r="F370" s="276">
        <f t="shared" si="75"/>
        <v>0</v>
      </c>
    </row>
    <row r="371" spans="1:11" ht="15.75" thickBot="1">
      <c r="B371" s="277" t="s">
        <v>147</v>
      </c>
      <c r="C371" s="276">
        <f t="shared" si="75"/>
        <v>0</v>
      </c>
      <c r="D371" s="276">
        <f t="shared" si="75"/>
        <v>0</v>
      </c>
      <c r="E371" s="276">
        <f t="shared" si="75"/>
        <v>0</v>
      </c>
      <c r="F371" s="276">
        <f t="shared" si="75"/>
        <v>0</v>
      </c>
    </row>
    <row r="372" spans="1:11" ht="15.75" thickBot="1">
      <c r="B372" s="277" t="s">
        <v>141</v>
      </c>
      <c r="C372" s="276">
        <f t="shared" si="75"/>
        <v>0</v>
      </c>
      <c r="D372" s="276">
        <f t="shared" si="75"/>
        <v>0</v>
      </c>
      <c r="E372" s="276">
        <f t="shared" si="75"/>
        <v>0</v>
      </c>
      <c r="F372" s="276">
        <f t="shared" si="75"/>
        <v>0</v>
      </c>
    </row>
    <row r="373" spans="1:11" ht="15.75" thickBot="1">
      <c r="B373" s="277" t="s">
        <v>142</v>
      </c>
      <c r="C373" s="276">
        <f t="shared" si="75"/>
        <v>0</v>
      </c>
      <c r="D373" s="276">
        <f t="shared" si="75"/>
        <v>0</v>
      </c>
      <c r="E373" s="276">
        <f t="shared" si="75"/>
        <v>0</v>
      </c>
      <c r="F373" s="276">
        <f t="shared" si="75"/>
        <v>0</v>
      </c>
    </row>
    <row r="374" spans="1:11" ht="15.75" thickBot="1">
      <c r="B374" s="275" t="s">
        <v>52</v>
      </c>
      <c r="C374" s="300">
        <f>C375+C376+C377+C378</f>
        <v>4000</v>
      </c>
      <c r="D374" s="300">
        <f t="shared" ref="D374:F374" si="76">D375+D376+D377+D378</f>
        <v>304000</v>
      </c>
      <c r="E374" s="300">
        <f t="shared" si="76"/>
        <v>4000</v>
      </c>
      <c r="F374" s="300">
        <f t="shared" si="76"/>
        <v>4000</v>
      </c>
    </row>
    <row r="375" spans="1:11" ht="15.75" thickBot="1">
      <c r="B375" s="277" t="s">
        <v>135</v>
      </c>
      <c r="C375" s="276">
        <f t="shared" ref="C375:F378" si="77">C159+C184+C209+C235+C264+C289+C314+C340</f>
        <v>4000</v>
      </c>
      <c r="D375" s="276">
        <f t="shared" si="77"/>
        <v>304000</v>
      </c>
      <c r="E375" s="276">
        <f t="shared" si="77"/>
        <v>4000</v>
      </c>
      <c r="F375" s="276">
        <f t="shared" si="77"/>
        <v>4000</v>
      </c>
    </row>
    <row r="376" spans="1:11" ht="15.75" thickBot="1">
      <c r="B376" s="277" t="s">
        <v>147</v>
      </c>
      <c r="C376" s="276">
        <f t="shared" si="77"/>
        <v>0</v>
      </c>
      <c r="D376" s="276">
        <f t="shared" si="77"/>
        <v>0</v>
      </c>
      <c r="E376" s="276">
        <f t="shared" si="77"/>
        <v>0</v>
      </c>
      <c r="F376" s="276">
        <f t="shared" si="77"/>
        <v>0</v>
      </c>
    </row>
    <row r="377" spans="1:11" ht="15.75" thickBot="1">
      <c r="B377" s="277" t="s">
        <v>141</v>
      </c>
      <c r="C377" s="276">
        <f t="shared" si="77"/>
        <v>0</v>
      </c>
      <c r="D377" s="276">
        <f t="shared" si="77"/>
        <v>0</v>
      </c>
      <c r="E377" s="276">
        <f t="shared" si="77"/>
        <v>0</v>
      </c>
      <c r="F377" s="276">
        <f t="shared" si="77"/>
        <v>0</v>
      </c>
    </row>
    <row r="378" spans="1:11" ht="15.75" thickBot="1">
      <c r="B378" s="277" t="s">
        <v>142</v>
      </c>
      <c r="C378" s="276">
        <f t="shared" si="77"/>
        <v>0</v>
      </c>
      <c r="D378" s="276">
        <f t="shared" si="77"/>
        <v>0</v>
      </c>
      <c r="E378" s="276">
        <f t="shared" si="77"/>
        <v>0</v>
      </c>
      <c r="F378" s="276">
        <f t="shared" si="77"/>
        <v>0</v>
      </c>
    </row>
    <row r="379" spans="1:11" ht="15.75" thickBot="1">
      <c r="B379" s="282" t="s">
        <v>31</v>
      </c>
      <c r="C379" s="283">
        <f>IF(C347-C346=0,0,"Error")</f>
        <v>0</v>
      </c>
      <c r="D379" s="283">
        <f>IF(D347-D346=0,0,"Error")</f>
        <v>0</v>
      </c>
      <c r="E379" s="283">
        <f>IF(E347-E346=0,0,"Error")</f>
        <v>0</v>
      </c>
      <c r="F379" s="283">
        <f>IF(F347-F346=0,0,"Error")</f>
        <v>0</v>
      </c>
    </row>
    <row r="380" spans="1:11" ht="15.75" thickBot="1">
      <c r="B380" s="301"/>
      <c r="C380" s="302"/>
      <c r="D380" s="302"/>
      <c r="E380" s="302"/>
      <c r="F380" s="302"/>
    </row>
    <row r="381" spans="1:11" ht="15" customHeight="1">
      <c r="A381" s="2286" t="s">
        <v>3047</v>
      </c>
      <c r="B381" s="920" t="s">
        <v>284</v>
      </c>
      <c r="C381" s="921"/>
      <c r="E381" s="2286" t="s">
        <v>3041</v>
      </c>
      <c r="F381" s="920" t="s">
        <v>284</v>
      </c>
      <c r="G381" s="921"/>
      <c r="I381" s="2286" t="s">
        <v>3045</v>
      </c>
      <c r="J381" s="920" t="s">
        <v>284</v>
      </c>
      <c r="K381" s="921"/>
    </row>
    <row r="382" spans="1:11">
      <c r="A382" s="2287"/>
      <c r="B382" s="922" t="s">
        <v>3042</v>
      </c>
      <c r="C382" s="923"/>
      <c r="E382" s="2287"/>
      <c r="F382" s="922" t="s">
        <v>3042</v>
      </c>
      <c r="G382" s="923"/>
      <c r="I382" s="2287"/>
      <c r="J382" s="922" t="s">
        <v>3042</v>
      </c>
      <c r="K382" s="923"/>
    </row>
    <row r="383" spans="1:11" ht="19.5" customHeight="1" thickBot="1">
      <c r="A383" s="2288"/>
      <c r="B383" s="924" t="s">
        <v>283</v>
      </c>
      <c r="C383" s="925"/>
      <c r="E383" s="2288"/>
      <c r="F383" s="924" t="s">
        <v>283</v>
      </c>
      <c r="G383" s="925"/>
      <c r="I383" s="2288"/>
      <c r="J383" s="924" t="s">
        <v>283</v>
      </c>
      <c r="K383" s="925"/>
    </row>
    <row r="384" spans="1:11" ht="15.75" thickBot="1">
      <c r="A384" s="926"/>
      <c r="B384" s="926"/>
      <c r="C384" s="927"/>
      <c r="D384" s="928"/>
      <c r="E384" s="926"/>
      <c r="F384" s="926"/>
    </row>
    <row r="385" spans="2:6" ht="47.25" customHeight="1" thickBot="1">
      <c r="B385" s="2283" t="s">
        <v>3043</v>
      </c>
      <c r="C385" s="2284"/>
      <c r="D385" s="2284"/>
      <c r="E385" s="2284"/>
      <c r="F385" s="2285"/>
    </row>
  </sheetData>
  <mergeCells count="92">
    <mergeCell ref="A381:A383"/>
    <mergeCell ref="E381:E383"/>
    <mergeCell ref="I381:I383"/>
    <mergeCell ref="B385:F385"/>
    <mergeCell ref="B305:F305"/>
    <mergeCell ref="B306:B307"/>
    <mergeCell ref="C319:F319"/>
    <mergeCell ref="C321:F321"/>
    <mergeCell ref="C322:F322"/>
    <mergeCell ref="B323:B324"/>
    <mergeCell ref="B331:F331"/>
    <mergeCell ref="B332:B333"/>
    <mergeCell ref="H243:L245"/>
    <mergeCell ref="C244:F244"/>
    <mergeCell ref="C245:F245"/>
    <mergeCell ref="B297:B298"/>
    <mergeCell ref="B247:B248"/>
    <mergeCell ref="B255:F255"/>
    <mergeCell ref="B256:B257"/>
    <mergeCell ref="E269:F269"/>
    <mergeCell ref="C270:F270"/>
    <mergeCell ref="C271:F271"/>
    <mergeCell ref="B272:B273"/>
    <mergeCell ref="B280:F280"/>
    <mergeCell ref="B281:B282"/>
    <mergeCell ref="C295:F295"/>
    <mergeCell ref="C296:F296"/>
    <mergeCell ref="C246:F246"/>
    <mergeCell ref="C217:F217"/>
    <mergeCell ref="B218:B219"/>
    <mergeCell ref="B226:F226"/>
    <mergeCell ref="B227:B228"/>
    <mergeCell ref="B240:F240"/>
    <mergeCell ref="B241:F241"/>
    <mergeCell ref="C242:F242"/>
    <mergeCell ref="E243:F243"/>
    <mergeCell ref="C216:F216"/>
    <mergeCell ref="C166:F166"/>
    <mergeCell ref="B167:B168"/>
    <mergeCell ref="B175:F175"/>
    <mergeCell ref="B176:B177"/>
    <mergeCell ref="C190:F190"/>
    <mergeCell ref="C191:F191"/>
    <mergeCell ref="B192:B193"/>
    <mergeCell ref="B200:F200"/>
    <mergeCell ref="B201:B202"/>
    <mergeCell ref="C214:F214"/>
    <mergeCell ref="E215:F215"/>
    <mergeCell ref="C165:F165"/>
    <mergeCell ref="B110:B111"/>
    <mergeCell ref="B135:F135"/>
    <mergeCell ref="B136:F136"/>
    <mergeCell ref="C137:F137"/>
    <mergeCell ref="E138:F138"/>
    <mergeCell ref="C141:F141"/>
    <mergeCell ref="B142:B143"/>
    <mergeCell ref="B150:F150"/>
    <mergeCell ref="B151:B152"/>
    <mergeCell ref="E164:F164"/>
    <mergeCell ref="H138:L140"/>
    <mergeCell ref="C139:F139"/>
    <mergeCell ref="C140:F140"/>
    <mergeCell ref="B73:B74"/>
    <mergeCell ref="C98:F98"/>
    <mergeCell ref="C99:F99"/>
    <mergeCell ref="C100:F100"/>
    <mergeCell ref="B101:B102"/>
    <mergeCell ref="B109:F109"/>
    <mergeCell ref="B72:F72"/>
    <mergeCell ref="B23:F23"/>
    <mergeCell ref="C24:F24"/>
    <mergeCell ref="C25:F25"/>
    <mergeCell ref="C26:F26"/>
    <mergeCell ref="B27:B28"/>
    <mergeCell ref="B35:F35"/>
    <mergeCell ref="B36:B37"/>
    <mergeCell ref="C61:F61"/>
    <mergeCell ref="C62:F62"/>
    <mergeCell ref="C63:F63"/>
    <mergeCell ref="B64:B65"/>
    <mergeCell ref="B22:F22"/>
    <mergeCell ref="A2:G2"/>
    <mergeCell ref="B3:F3"/>
    <mergeCell ref="C5:F5"/>
    <mergeCell ref="C6:F6"/>
    <mergeCell ref="C7:F7"/>
    <mergeCell ref="B8:F8"/>
    <mergeCell ref="B9:F11"/>
    <mergeCell ref="C12:F12"/>
    <mergeCell ref="B13:B14"/>
    <mergeCell ref="C18:F18"/>
    <mergeCell ref="B19:F19"/>
  </mergeCells>
  <pageMargins left="0.7" right="0.7" top="0.75" bottom="0.75" header="0.3" footer="0.3"/>
  <pageSetup scale="60" orientation="portrait" r:id="rId1"/>
  <rowBreaks count="3" manualBreakCount="3">
    <brk id="60" max="11" man="1"/>
    <brk id="239" max="11" man="1"/>
    <brk id="318"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A1DD-9B82-4160-93EB-EA713BC57BE8}">
  <sheetPr>
    <tabColor rgb="FF92D050"/>
  </sheetPr>
  <dimension ref="A2:N409"/>
  <sheetViews>
    <sheetView view="pageBreakPreview" zoomScale="142" zoomScaleNormal="100" zoomScaleSheetLayoutView="142" workbookViewId="0">
      <selection activeCell="B16" sqref="B16"/>
    </sheetView>
  </sheetViews>
  <sheetFormatPr defaultRowHeight="15"/>
  <cols>
    <col min="1" max="1" width="7.140625" style="108" customWidth="1"/>
    <col min="2" max="2" width="12" style="108" customWidth="1"/>
    <col min="3" max="3" width="23.28515625" style="108" customWidth="1"/>
    <col min="4" max="7" width="11.7109375" style="108" customWidth="1"/>
    <col min="8" max="9" width="9.140625" style="108"/>
    <col min="10" max="10" width="11" style="108" customWidth="1"/>
    <col min="11" max="11" width="11" style="108" bestFit="1" customWidth="1"/>
    <col min="12" max="16384" width="9.140625" style="108"/>
  </cols>
  <sheetData>
    <row r="2" spans="2:8" ht="18" customHeight="1">
      <c r="B2" s="2292" t="s">
        <v>1469</v>
      </c>
      <c r="C2" s="2292"/>
      <c r="D2" s="2292"/>
      <c r="E2" s="2292"/>
      <c r="F2" s="2292"/>
      <c r="G2" s="2292"/>
      <c r="H2" s="2292"/>
    </row>
    <row r="3" spans="2:8" ht="18" customHeight="1">
      <c r="B3" s="387"/>
      <c r="C3" s="2293" t="s">
        <v>1536</v>
      </c>
      <c r="D3" s="2293"/>
      <c r="E3" s="2293"/>
      <c r="F3" s="2293"/>
      <c r="G3" s="2293"/>
      <c r="H3" s="387"/>
    </row>
    <row r="4" spans="2:8" ht="15.75" thickBot="1"/>
    <row r="5" spans="2:8" ht="26.25" thickBot="1">
      <c r="C5" s="388" t="s">
        <v>0</v>
      </c>
      <c r="D5" s="2294" t="s">
        <v>2111</v>
      </c>
      <c r="E5" s="2294"/>
      <c r="F5" s="2294"/>
      <c r="G5" s="2294"/>
    </row>
    <row r="6" spans="2:8" ht="15.75" thickBot="1">
      <c r="C6" s="388" t="s">
        <v>1</v>
      </c>
      <c r="D6" s="2295" t="s">
        <v>2112</v>
      </c>
      <c r="E6" s="2296"/>
      <c r="F6" s="2296"/>
      <c r="G6" s="2297"/>
    </row>
    <row r="7" spans="2:8" ht="26.25" thickBot="1">
      <c r="C7" s="388" t="s">
        <v>3</v>
      </c>
      <c r="D7" s="2298" t="s">
        <v>1471</v>
      </c>
      <c r="E7" s="2299"/>
      <c r="F7" s="2299"/>
      <c r="G7" s="2300"/>
    </row>
    <row r="8" spans="2:8" ht="15.75" thickBot="1">
      <c r="C8" s="2301" t="s">
        <v>4</v>
      </c>
      <c r="D8" s="2302"/>
      <c r="E8" s="2302"/>
      <c r="F8" s="2302"/>
      <c r="G8" s="2303"/>
    </row>
    <row r="9" spans="2:8" ht="15.75" thickBot="1">
      <c r="C9" s="2304" t="s">
        <v>2113</v>
      </c>
      <c r="D9" s="2305"/>
      <c r="E9" s="2305"/>
      <c r="F9" s="2305"/>
      <c r="G9" s="2306"/>
    </row>
    <row r="10" spans="2:8" ht="36.75" customHeight="1" thickBot="1">
      <c r="C10" s="2304"/>
      <c r="D10" s="2305"/>
      <c r="E10" s="2305"/>
      <c r="F10" s="2305"/>
      <c r="G10" s="2306"/>
    </row>
    <row r="11" spans="2:8" ht="15.75" thickBot="1">
      <c r="C11" s="2304"/>
      <c r="D11" s="2305"/>
      <c r="E11" s="2305"/>
      <c r="F11" s="2305"/>
      <c r="G11" s="2306"/>
    </row>
    <row r="12" spans="2:8" ht="38.25" customHeight="1" thickBot="1">
      <c r="C12" s="389" t="s">
        <v>5</v>
      </c>
      <c r="D12" s="2307" t="s">
        <v>2114</v>
      </c>
      <c r="E12" s="2308"/>
      <c r="F12" s="2308"/>
      <c r="G12" s="2309"/>
    </row>
    <row r="13" spans="2:8" ht="23.25" customHeight="1">
      <c r="C13" s="2310" t="s">
        <v>6</v>
      </c>
      <c r="D13" s="390">
        <v>2022</v>
      </c>
      <c r="E13" s="390">
        <v>2023</v>
      </c>
      <c r="F13" s="390">
        <v>2024</v>
      </c>
      <c r="G13" s="390">
        <v>2025</v>
      </c>
    </row>
    <row r="14" spans="2:8" ht="15.75" thickBot="1">
      <c r="C14" s="2311"/>
      <c r="D14" s="391" t="s">
        <v>7</v>
      </c>
      <c r="E14" s="391" t="s">
        <v>8</v>
      </c>
      <c r="F14" s="391" t="s">
        <v>8</v>
      </c>
      <c r="G14" s="391" t="s">
        <v>8</v>
      </c>
    </row>
    <row r="15" spans="2:8" ht="18.75" customHeight="1" thickBot="1">
      <c r="C15" s="392" t="s">
        <v>71</v>
      </c>
      <c r="D15" s="929" t="s">
        <v>58</v>
      </c>
      <c r="E15" s="929" t="s">
        <v>59</v>
      </c>
      <c r="F15" s="929" t="s">
        <v>59</v>
      </c>
      <c r="G15" s="929" t="s">
        <v>59</v>
      </c>
    </row>
    <row r="16" spans="2:8" ht="15.75" thickBot="1">
      <c r="C16" s="392" t="s">
        <v>2115</v>
      </c>
      <c r="D16" s="929" t="s">
        <v>2116</v>
      </c>
      <c r="E16" s="929" t="s">
        <v>2116</v>
      </c>
      <c r="F16" s="929" t="s">
        <v>2116</v>
      </c>
      <c r="G16" s="929" t="s">
        <v>2116</v>
      </c>
    </row>
    <row r="17" spans="3:13" ht="15.75" thickBot="1">
      <c r="C17" s="392"/>
      <c r="D17" s="929"/>
      <c r="E17" s="929"/>
      <c r="F17" s="929"/>
      <c r="G17" s="929"/>
    </row>
    <row r="18" spans="3:13" ht="32.25" customHeight="1" thickBot="1">
      <c r="C18" s="394" t="s">
        <v>9</v>
      </c>
      <c r="D18" s="2312" t="s">
        <v>2117</v>
      </c>
      <c r="E18" s="2313"/>
      <c r="F18" s="2313"/>
      <c r="G18" s="2314"/>
    </row>
    <row r="19" spans="3:13" ht="23.25" customHeight="1" thickBot="1">
      <c r="C19" s="2315" t="s">
        <v>10</v>
      </c>
      <c r="D19" s="2316"/>
      <c r="E19" s="2316"/>
      <c r="F19" s="2316"/>
      <c r="G19" s="2317"/>
      <c r="J19" s="930"/>
      <c r="L19" s="930"/>
    </row>
    <row r="20" spans="3:13" ht="40.5" customHeight="1" thickBot="1">
      <c r="C20" s="392" t="s">
        <v>2118</v>
      </c>
      <c r="D20" s="265" t="s">
        <v>2119</v>
      </c>
      <c r="E20" s="265" t="s">
        <v>2119</v>
      </c>
      <c r="F20" s="265" t="s">
        <v>2119</v>
      </c>
      <c r="G20" s="265" t="s">
        <v>2119</v>
      </c>
      <c r="I20" s="931"/>
    </row>
    <row r="21" spans="3:13" ht="30.75" customHeight="1" thickBot="1">
      <c r="C21" s="392" t="s">
        <v>57</v>
      </c>
      <c r="D21" s="267">
        <v>2</v>
      </c>
      <c r="E21" s="932">
        <v>2</v>
      </c>
      <c r="F21" s="932">
        <v>2</v>
      </c>
      <c r="G21" s="932">
        <v>2</v>
      </c>
    </row>
    <row r="22" spans="3:13" ht="24" customHeight="1" thickBot="1">
      <c r="C22" s="2289" t="s">
        <v>11</v>
      </c>
      <c r="D22" s="2290"/>
      <c r="E22" s="2290"/>
      <c r="F22" s="2290"/>
      <c r="G22" s="2291"/>
    </row>
    <row r="23" spans="3:13" ht="15.75" thickBot="1">
      <c r="C23" s="2321" t="s">
        <v>12</v>
      </c>
      <c r="D23" s="2322"/>
      <c r="E23" s="2322"/>
      <c r="F23" s="2322"/>
      <c r="G23" s="2323"/>
    </row>
    <row r="24" spans="3:13" ht="18.75" customHeight="1" thickBot="1">
      <c r="C24" s="396" t="s">
        <v>13</v>
      </c>
      <c r="D24" s="2324" t="s">
        <v>2120</v>
      </c>
      <c r="E24" s="2325"/>
      <c r="F24" s="2325"/>
      <c r="G24" s="2326"/>
    </row>
    <row r="25" spans="3:13" ht="36.75" customHeight="1" thickBot="1">
      <c r="C25" s="392" t="s">
        <v>14</v>
      </c>
      <c r="D25" s="2327" t="s">
        <v>2121</v>
      </c>
      <c r="E25" s="2328"/>
      <c r="F25" s="2328"/>
      <c r="G25" s="2329"/>
    </row>
    <row r="26" spans="3:13" ht="15.75" thickBot="1">
      <c r="C26" s="392" t="s">
        <v>15</v>
      </c>
      <c r="D26" s="2330" t="s">
        <v>2122</v>
      </c>
      <c r="E26" s="2331"/>
      <c r="F26" s="2331"/>
      <c r="G26" s="2332"/>
    </row>
    <row r="27" spans="3:13" ht="12.75" customHeight="1">
      <c r="C27" s="2310"/>
      <c r="D27" s="397">
        <v>2022</v>
      </c>
      <c r="E27" s="397">
        <v>2023</v>
      </c>
      <c r="F27" s="397">
        <v>2024</v>
      </c>
      <c r="G27" s="397">
        <v>2025</v>
      </c>
    </row>
    <row r="28" spans="3:13" ht="9" customHeight="1" thickBot="1">
      <c r="C28" s="2311"/>
      <c r="D28" s="398" t="s">
        <v>7</v>
      </c>
      <c r="E28" s="398" t="s">
        <v>8</v>
      </c>
      <c r="F28" s="398" t="s">
        <v>8</v>
      </c>
      <c r="G28" s="398" t="s">
        <v>8</v>
      </c>
    </row>
    <row r="29" spans="3:13" ht="15.75" thickBot="1">
      <c r="C29" s="392" t="s">
        <v>16</v>
      </c>
      <c r="D29" s="933">
        <v>4</v>
      </c>
      <c r="E29" s="933">
        <v>4</v>
      </c>
      <c r="F29" s="933">
        <v>4</v>
      </c>
      <c r="G29" s="933">
        <v>4</v>
      </c>
    </row>
    <row r="30" spans="3:13" ht="15.75" thickBot="1">
      <c r="C30" s="392" t="s">
        <v>17</v>
      </c>
      <c r="D30" s="399">
        <v>125173</v>
      </c>
      <c r="E30" s="933">
        <v>125925</v>
      </c>
      <c r="F30" s="933">
        <v>125925</v>
      </c>
      <c r="G30" s="933">
        <v>125925</v>
      </c>
    </row>
    <row r="31" spans="3:13" ht="15.75" thickBot="1">
      <c r="C31" s="392" t="s">
        <v>18</v>
      </c>
      <c r="D31" s="399">
        <f>D30/D29</f>
        <v>31293.25</v>
      </c>
      <c r="E31" s="933">
        <f t="shared" ref="E31:G31" si="0">E30/E29</f>
        <v>31481.25</v>
      </c>
      <c r="F31" s="933">
        <f t="shared" si="0"/>
        <v>31481.25</v>
      </c>
      <c r="G31" s="933">
        <f t="shared" si="0"/>
        <v>31481.25</v>
      </c>
    </row>
    <row r="32" spans="3:13" ht="15.75" thickBot="1">
      <c r="C32" s="392" t="s">
        <v>19</v>
      </c>
      <c r="D32" s="400" t="s">
        <v>20</v>
      </c>
      <c r="E32" s="401">
        <f>E29/D29-1</f>
        <v>0</v>
      </c>
      <c r="F32" s="401">
        <f t="shared" ref="F32:G34" si="1">F29/E29-1</f>
        <v>0</v>
      </c>
      <c r="G32" s="401">
        <f t="shared" si="1"/>
        <v>0</v>
      </c>
      <c r="I32" s="568"/>
      <c r="J32" s="568"/>
      <c r="K32" s="568"/>
      <c r="L32" s="568"/>
      <c r="M32" s="568"/>
    </row>
    <row r="33" spans="3:10" ht="15.75" thickBot="1">
      <c r="C33" s="392" t="s">
        <v>21</v>
      </c>
      <c r="D33" s="400" t="s">
        <v>20</v>
      </c>
      <c r="E33" s="401">
        <f>E30/D30-1</f>
        <v>6.0076853634569716E-3</v>
      </c>
      <c r="F33" s="401">
        <f t="shared" si="1"/>
        <v>0</v>
      </c>
      <c r="G33" s="401">
        <f t="shared" si="1"/>
        <v>0</v>
      </c>
    </row>
    <row r="34" spans="3:10" ht="15.75" thickBot="1">
      <c r="C34" s="392" t="s">
        <v>22</v>
      </c>
      <c r="D34" s="400" t="s">
        <v>20</v>
      </c>
      <c r="E34" s="401">
        <f>E31/D31-1</f>
        <v>6.0076853634569716E-3</v>
      </c>
      <c r="F34" s="401">
        <f t="shared" si="1"/>
        <v>0</v>
      </c>
      <c r="G34" s="401">
        <f t="shared" si="1"/>
        <v>0</v>
      </c>
    </row>
    <row r="35" spans="3:10" ht="15.75" thickBot="1">
      <c r="C35" s="2318" t="s">
        <v>98</v>
      </c>
      <c r="D35" s="2319"/>
      <c r="E35" s="2319"/>
      <c r="F35" s="2319"/>
      <c r="G35" s="2320"/>
    </row>
    <row r="36" spans="3:10" ht="12.75" customHeight="1">
      <c r="C36" s="2310"/>
      <c r="D36" s="397">
        <v>2022</v>
      </c>
      <c r="E36" s="397">
        <v>2023</v>
      </c>
      <c r="F36" s="397">
        <v>2024</v>
      </c>
      <c r="G36" s="397">
        <v>2025</v>
      </c>
    </row>
    <row r="37" spans="3:10" ht="9" customHeight="1" thickBot="1">
      <c r="C37" s="2311"/>
      <c r="D37" s="398" t="s">
        <v>7</v>
      </c>
      <c r="E37" s="398" t="s">
        <v>8</v>
      </c>
      <c r="F37" s="398" t="s">
        <v>8</v>
      </c>
      <c r="G37" s="398" t="s">
        <v>8</v>
      </c>
    </row>
    <row r="38" spans="3:10" ht="15.75" thickBot="1">
      <c r="C38" s="402" t="s">
        <v>23</v>
      </c>
      <c r="D38" s="403">
        <v>10429</v>
      </c>
      <c r="E38" s="403">
        <v>11072</v>
      </c>
      <c r="F38" s="403">
        <v>11072</v>
      </c>
      <c r="G38" s="403">
        <v>11072</v>
      </c>
    </row>
    <row r="39" spans="3:10" ht="15.75" thickBot="1">
      <c r="C39" s="404" t="s">
        <v>135</v>
      </c>
      <c r="D39" s="405">
        <v>10429</v>
      </c>
      <c r="E39" s="406">
        <v>11072</v>
      </c>
      <c r="F39" s="406">
        <v>11072</v>
      </c>
      <c r="G39" s="406">
        <v>11072</v>
      </c>
    </row>
    <row r="40" spans="3:10" ht="15.75" thickBot="1">
      <c r="C40" s="404" t="s">
        <v>136</v>
      </c>
      <c r="D40" s="406"/>
      <c r="E40" s="406"/>
      <c r="F40" s="406"/>
      <c r="G40" s="406"/>
    </row>
    <row r="41" spans="3:10" ht="24.75" thickBot="1">
      <c r="C41" s="402" t="s">
        <v>24</v>
      </c>
      <c r="D41" s="403">
        <v>1744</v>
      </c>
      <c r="E41" s="934">
        <v>1853</v>
      </c>
      <c r="F41" s="934">
        <v>1853</v>
      </c>
      <c r="G41" s="934">
        <v>1853</v>
      </c>
    </row>
    <row r="42" spans="3:10" ht="15.75" thickBot="1">
      <c r="C42" s="404" t="s">
        <v>135</v>
      </c>
      <c r="D42" s="405">
        <v>1744</v>
      </c>
      <c r="E42" s="934">
        <v>1853</v>
      </c>
      <c r="F42" s="934">
        <v>1853</v>
      </c>
      <c r="G42" s="934">
        <v>1853</v>
      </c>
      <c r="J42" s="568"/>
    </row>
    <row r="43" spans="3:10" ht="15.75" thickBot="1">
      <c r="C43" s="404" t="s">
        <v>136</v>
      </c>
      <c r="D43" s="406"/>
      <c r="E43" s="403"/>
      <c r="F43" s="403"/>
      <c r="G43" s="403"/>
      <c r="J43" s="568"/>
    </row>
    <row r="44" spans="3:10" ht="15.75" thickBot="1">
      <c r="C44" s="402" t="s">
        <v>25</v>
      </c>
      <c r="D44" s="406">
        <f>D45+D46</f>
        <v>0</v>
      </c>
      <c r="E44" s="934">
        <v>0</v>
      </c>
      <c r="F44" s="934">
        <v>0</v>
      </c>
      <c r="G44" s="934">
        <v>0</v>
      </c>
    </row>
    <row r="45" spans="3:10" ht="15.75" thickBot="1">
      <c r="C45" s="404" t="s">
        <v>135</v>
      </c>
      <c r="D45" s="405"/>
      <c r="E45" s="405"/>
      <c r="F45" s="405"/>
      <c r="G45" s="405"/>
    </row>
    <row r="46" spans="3:10" ht="15.75" thickBot="1">
      <c r="C46" s="404" t="s">
        <v>136</v>
      </c>
      <c r="D46" s="406"/>
      <c r="E46" s="403"/>
      <c r="F46" s="403"/>
      <c r="G46" s="403"/>
    </row>
    <row r="47" spans="3:10" ht="15.75" thickBot="1">
      <c r="C47" s="402" t="s">
        <v>26</v>
      </c>
      <c r="D47" s="406"/>
      <c r="E47" s="403"/>
      <c r="F47" s="403"/>
      <c r="G47" s="403"/>
    </row>
    <row r="48" spans="3:10" ht="15.75" thickBot="1">
      <c r="C48" s="404" t="s">
        <v>135</v>
      </c>
      <c r="D48" s="406"/>
      <c r="E48" s="403"/>
      <c r="F48" s="403"/>
      <c r="G48" s="403"/>
    </row>
    <row r="49" spans="3:14" ht="15.75" thickBot="1">
      <c r="C49" s="404" t="s">
        <v>136</v>
      </c>
      <c r="D49" s="406"/>
      <c r="E49" s="403"/>
      <c r="F49" s="403"/>
      <c r="G49" s="403"/>
    </row>
    <row r="50" spans="3:14" ht="15.75" thickBot="1">
      <c r="C50" s="402" t="s">
        <v>27</v>
      </c>
      <c r="D50" s="406">
        <v>113000</v>
      </c>
      <c r="E50" s="934">
        <v>113000</v>
      </c>
      <c r="F50" s="934">
        <v>113000</v>
      </c>
      <c r="G50" s="934">
        <v>113000</v>
      </c>
    </row>
    <row r="51" spans="3:14" ht="15.75" thickBot="1">
      <c r="C51" s="404" t="s">
        <v>135</v>
      </c>
      <c r="D51" s="406">
        <v>113000</v>
      </c>
      <c r="E51" s="934">
        <v>113000</v>
      </c>
      <c r="F51" s="934">
        <v>113000</v>
      </c>
      <c r="G51" s="934">
        <v>113000</v>
      </c>
    </row>
    <row r="52" spans="3:14" ht="15.75" thickBot="1">
      <c r="C52" s="404" t="s">
        <v>136</v>
      </c>
      <c r="D52" s="406"/>
      <c r="E52" s="403"/>
      <c r="F52" s="403"/>
      <c r="G52" s="403"/>
    </row>
    <row r="53" spans="3:14" ht="15.75" thickBot="1">
      <c r="C53" s="402" t="s">
        <v>28</v>
      </c>
      <c r="D53" s="406">
        <f>D54+D55</f>
        <v>0</v>
      </c>
      <c r="E53" s="403">
        <f t="shared" ref="E53:G53" si="2">E54+E55</f>
        <v>0</v>
      </c>
      <c r="F53" s="403">
        <f t="shared" si="2"/>
        <v>0</v>
      </c>
      <c r="G53" s="403">
        <f t="shared" si="2"/>
        <v>0</v>
      </c>
    </row>
    <row r="54" spans="3:14" ht="15.75" thickBot="1">
      <c r="C54" s="404" t="s">
        <v>135</v>
      </c>
      <c r="D54" s="405"/>
      <c r="E54" s="403">
        <v>0</v>
      </c>
      <c r="F54" s="935">
        <v>0</v>
      </c>
      <c r="G54" s="935">
        <v>0</v>
      </c>
    </row>
    <row r="55" spans="3:14" ht="15.75" thickBot="1">
      <c r="C55" s="404" t="s">
        <v>136</v>
      </c>
      <c r="D55" s="406"/>
      <c r="E55" s="403"/>
      <c r="F55" s="403"/>
      <c r="G55" s="403"/>
    </row>
    <row r="56" spans="3:14" ht="24.75" thickBot="1">
      <c r="C56" s="402" t="s">
        <v>29</v>
      </c>
      <c r="D56" s="406"/>
      <c r="E56" s="403">
        <v>0</v>
      </c>
      <c r="F56" s="403">
        <f>E56*1.03*0.99</f>
        <v>0</v>
      </c>
      <c r="G56" s="403">
        <f>F56*1.03*0.99</f>
        <v>0</v>
      </c>
      <c r="J56" s="936"/>
    </row>
    <row r="57" spans="3:14" ht="15.75" thickBot="1">
      <c r="C57" s="404" t="s">
        <v>135</v>
      </c>
      <c r="D57" s="406"/>
      <c r="E57" s="115"/>
      <c r="F57" s="115"/>
      <c r="G57" s="115"/>
      <c r="L57" s="147"/>
      <c r="M57" s="147"/>
      <c r="N57" s="147"/>
    </row>
    <row r="58" spans="3:14" ht="15.75" thickBot="1">
      <c r="C58" s="404" t="s">
        <v>136</v>
      </c>
      <c r="D58" s="406"/>
      <c r="E58" s="116"/>
      <c r="F58" s="115"/>
      <c r="G58" s="115"/>
    </row>
    <row r="59" spans="3:14" ht="15.75" thickBot="1">
      <c r="C59" s="407" t="s">
        <v>30</v>
      </c>
      <c r="D59" s="406">
        <f>D56+D53+D50+D47+D44+D41+D38</f>
        <v>125173</v>
      </c>
      <c r="E59" s="937">
        <f>E56+E53+E50+E47+E44+E41+E38</f>
        <v>125925</v>
      </c>
      <c r="F59" s="937">
        <f t="shared" ref="F59:G59" si="3">F56+F53+F50+F47+F44+F41+F38</f>
        <v>125925</v>
      </c>
      <c r="G59" s="937">
        <f t="shared" si="3"/>
        <v>125925</v>
      </c>
    </row>
    <row r="60" spans="3:14" ht="15.75" thickBot="1">
      <c r="C60" s="408" t="s">
        <v>31</v>
      </c>
      <c r="D60" s="409">
        <f>IF(D59-D30=0,0,"Error")</f>
        <v>0</v>
      </c>
      <c r="E60" s="409">
        <f>IF(E59-E30=0,0,"Error")</f>
        <v>0</v>
      </c>
      <c r="F60" s="409">
        <f>IF(F59-F30=0,0,"Error")</f>
        <v>0</v>
      </c>
      <c r="G60" s="409">
        <f>IF(G59-G30=0,0,"Error")</f>
        <v>0</v>
      </c>
    </row>
    <row r="61" spans="3:14" ht="15.75" thickBot="1">
      <c r="C61" s="938" t="s">
        <v>32</v>
      </c>
      <c r="D61" s="2333" t="s">
        <v>2123</v>
      </c>
      <c r="E61" s="2334"/>
      <c r="F61" s="2334"/>
      <c r="G61" s="2335"/>
    </row>
    <row r="62" spans="3:14" ht="26.25" customHeight="1" thickBot="1">
      <c r="C62" s="392" t="s">
        <v>14</v>
      </c>
      <c r="D62" s="2336" t="s">
        <v>2124</v>
      </c>
      <c r="E62" s="2337"/>
      <c r="F62" s="2337"/>
      <c r="G62" s="2338"/>
    </row>
    <row r="63" spans="3:14" ht="15.75" thickBot="1">
      <c r="C63" s="392" t="s">
        <v>15</v>
      </c>
      <c r="D63" s="2333" t="s">
        <v>2125</v>
      </c>
      <c r="E63" s="2334"/>
      <c r="F63" s="2334"/>
      <c r="G63" s="2335"/>
    </row>
    <row r="64" spans="3:14" ht="12.75" customHeight="1">
      <c r="C64" s="2310"/>
      <c r="D64" s="397">
        <v>2022</v>
      </c>
      <c r="E64" s="397">
        <v>2023</v>
      </c>
      <c r="F64" s="397">
        <v>2024</v>
      </c>
      <c r="G64" s="397">
        <v>2025</v>
      </c>
    </row>
    <row r="65" spans="3:7" ht="9" customHeight="1" thickBot="1">
      <c r="C65" s="2311"/>
      <c r="D65" s="398" t="s">
        <v>7</v>
      </c>
      <c r="E65" s="398" t="s">
        <v>8</v>
      </c>
      <c r="F65" s="398" t="s">
        <v>8</v>
      </c>
      <c r="G65" s="398" t="s">
        <v>8</v>
      </c>
    </row>
    <row r="66" spans="3:7" ht="15.75" thickBot="1">
      <c r="C66" s="392" t="s">
        <v>16</v>
      </c>
      <c r="D66" s="413">
        <v>1</v>
      </c>
      <c r="E66" s="392"/>
      <c r="F66" s="392"/>
      <c r="G66" s="392"/>
    </row>
    <row r="67" spans="3:7" ht="15.75" thickBot="1">
      <c r="C67" s="392" t="s">
        <v>17</v>
      </c>
      <c r="D67" s="939">
        <v>226</v>
      </c>
      <c r="E67" s="399">
        <f t="shared" ref="E67:G67" si="4">E96</f>
        <v>0</v>
      </c>
      <c r="F67" s="399">
        <f t="shared" si="4"/>
        <v>0</v>
      </c>
      <c r="G67" s="399">
        <f t="shared" si="4"/>
        <v>0</v>
      </c>
    </row>
    <row r="68" spans="3:7" ht="15.75" thickBot="1">
      <c r="C68" s="392" t="s">
        <v>18</v>
      </c>
      <c r="D68" s="399">
        <f>D67/D66</f>
        <v>226</v>
      </c>
      <c r="E68" s="399" t="e">
        <f>E67/E66</f>
        <v>#DIV/0!</v>
      </c>
      <c r="F68" s="399" t="e">
        <f>F67/F66</f>
        <v>#DIV/0!</v>
      </c>
      <c r="G68" s="399" t="e">
        <f>G67/G66</f>
        <v>#DIV/0!</v>
      </c>
    </row>
    <row r="69" spans="3:7" ht="15.75" thickBot="1">
      <c r="C69" s="392" t="s">
        <v>19</v>
      </c>
      <c r="D69" s="400"/>
      <c r="E69" s="401">
        <f>E66/D66-1</f>
        <v>-1</v>
      </c>
      <c r="F69" s="401" t="e">
        <f>F66/E66-1</f>
        <v>#DIV/0!</v>
      </c>
      <c r="G69" s="401" t="e">
        <f>G66/F66-1</f>
        <v>#DIV/0!</v>
      </c>
    </row>
    <row r="70" spans="3:7" ht="15.75" thickBot="1">
      <c r="C70" s="392" t="s">
        <v>21</v>
      </c>
      <c r="D70" s="400"/>
      <c r="E70" s="401">
        <f>E67/D67-1</f>
        <v>-1</v>
      </c>
      <c r="F70" s="401" t="e">
        <f t="shared" ref="F70:G71" si="5">F67/E67-1</f>
        <v>#DIV/0!</v>
      </c>
      <c r="G70" s="401" t="e">
        <f t="shared" si="5"/>
        <v>#DIV/0!</v>
      </c>
    </row>
    <row r="71" spans="3:7" ht="15.75" thickBot="1">
      <c r="C71" s="392" t="s">
        <v>22</v>
      </c>
      <c r="D71" s="400"/>
      <c r="E71" s="401" t="e">
        <f>E68/D68-1</f>
        <v>#DIV/0!</v>
      </c>
      <c r="F71" s="401" t="e">
        <f t="shared" si="5"/>
        <v>#DIV/0!</v>
      </c>
      <c r="G71" s="401" t="e">
        <f t="shared" si="5"/>
        <v>#DIV/0!</v>
      </c>
    </row>
    <row r="72" spans="3:7" ht="24.75" customHeight="1" thickBot="1">
      <c r="C72" s="2318" t="s">
        <v>1277</v>
      </c>
      <c r="D72" s="2319"/>
      <c r="E72" s="2319"/>
      <c r="F72" s="2319"/>
      <c r="G72" s="2320"/>
    </row>
    <row r="73" spans="3:7" ht="12.75" customHeight="1">
      <c r="C73" s="2310"/>
      <c r="D73" s="397">
        <v>2022</v>
      </c>
      <c r="E73" s="397">
        <v>2023</v>
      </c>
      <c r="F73" s="397">
        <v>2024</v>
      </c>
      <c r="G73" s="397">
        <v>2025</v>
      </c>
    </row>
    <row r="74" spans="3:7" ht="9" customHeight="1" thickBot="1">
      <c r="C74" s="2311"/>
      <c r="D74" s="398" t="s">
        <v>7</v>
      </c>
      <c r="E74" s="398" t="s">
        <v>8</v>
      </c>
      <c r="F74" s="398" t="s">
        <v>8</v>
      </c>
      <c r="G74" s="398" t="s">
        <v>8</v>
      </c>
    </row>
    <row r="75" spans="3:7" ht="24.75" customHeight="1" thickBot="1">
      <c r="C75" s="402" t="s">
        <v>23</v>
      </c>
      <c r="D75" s="403"/>
      <c r="E75" s="403"/>
      <c r="F75" s="403"/>
      <c r="G75" s="403"/>
    </row>
    <row r="76" spans="3:7" ht="38.25" customHeight="1" thickBot="1">
      <c r="C76" s="404" t="s">
        <v>135</v>
      </c>
      <c r="D76" s="406"/>
      <c r="E76" s="411"/>
      <c r="F76" s="411"/>
      <c r="G76" s="411"/>
    </row>
    <row r="77" spans="3:7" ht="24.75" customHeight="1" thickBot="1">
      <c r="C77" s="404" t="s">
        <v>136</v>
      </c>
      <c r="D77" s="406"/>
      <c r="E77" s="411"/>
      <c r="F77" s="411"/>
      <c r="G77" s="411"/>
    </row>
    <row r="78" spans="3:7" ht="24.75" customHeight="1" thickBot="1">
      <c r="C78" s="402" t="s">
        <v>24</v>
      </c>
      <c r="D78" s="403"/>
      <c r="E78" s="403"/>
      <c r="F78" s="403"/>
      <c r="G78" s="403"/>
    </row>
    <row r="79" spans="3:7" ht="15.75" thickBot="1">
      <c r="C79" s="404" t="s">
        <v>135</v>
      </c>
      <c r="D79" s="406"/>
      <c r="E79" s="403"/>
      <c r="F79" s="403"/>
      <c r="G79" s="403"/>
    </row>
    <row r="80" spans="3:7" ht="15.75" thickBot="1">
      <c r="C80" s="404" t="s">
        <v>136</v>
      </c>
      <c r="D80" s="406"/>
      <c r="E80" s="403"/>
      <c r="F80" s="403"/>
      <c r="G80" s="403"/>
    </row>
    <row r="81" spans="3:7" ht="24.75" customHeight="1" thickBot="1">
      <c r="C81" s="402" t="s">
        <v>25</v>
      </c>
      <c r="D81" s="406">
        <v>226</v>
      </c>
      <c r="E81" s="403">
        <v>0</v>
      </c>
      <c r="F81" s="403">
        <v>0</v>
      </c>
      <c r="G81" s="403">
        <v>0</v>
      </c>
    </row>
    <row r="82" spans="3:7" ht="15.75" thickBot="1">
      <c r="C82" s="404" t="s">
        <v>135</v>
      </c>
      <c r="D82" s="406">
        <v>226</v>
      </c>
      <c r="E82" s="403"/>
      <c r="F82" s="403"/>
      <c r="G82" s="403"/>
    </row>
    <row r="83" spans="3:7" ht="15.75" thickBot="1">
      <c r="C83" s="404" t="s">
        <v>136</v>
      </c>
      <c r="D83" s="406"/>
      <c r="E83" s="403"/>
      <c r="F83" s="403"/>
      <c r="G83" s="403"/>
    </row>
    <row r="84" spans="3:7" ht="15.75" thickBot="1">
      <c r="C84" s="402" t="s">
        <v>26</v>
      </c>
      <c r="D84" s="406"/>
      <c r="E84" s="403"/>
      <c r="F84" s="403"/>
      <c r="G84" s="403"/>
    </row>
    <row r="85" spans="3:7" ht="15.75" thickBot="1">
      <c r="C85" s="404" t="s">
        <v>135</v>
      </c>
      <c r="D85" s="406"/>
      <c r="E85" s="403"/>
      <c r="F85" s="403"/>
      <c r="G85" s="403"/>
    </row>
    <row r="86" spans="3:7" ht="15.75" thickBot="1">
      <c r="C86" s="404" t="s">
        <v>136</v>
      </c>
      <c r="D86" s="406"/>
      <c r="E86" s="403"/>
      <c r="F86" s="403"/>
      <c r="G86" s="403"/>
    </row>
    <row r="87" spans="3:7" ht="15.75" thickBot="1">
      <c r="C87" s="402" t="s">
        <v>27</v>
      </c>
      <c r="D87" s="406"/>
      <c r="E87" s="403"/>
      <c r="F87" s="403"/>
      <c r="G87" s="403"/>
    </row>
    <row r="88" spans="3:7" ht="15.75" thickBot="1">
      <c r="C88" s="404" t="s">
        <v>135</v>
      </c>
      <c r="D88" s="406"/>
      <c r="E88" s="403"/>
      <c r="F88" s="403"/>
      <c r="G88" s="403"/>
    </row>
    <row r="89" spans="3:7" ht="15.75" thickBot="1">
      <c r="C89" s="404" t="s">
        <v>136</v>
      </c>
      <c r="D89" s="406"/>
      <c r="E89" s="403"/>
      <c r="F89" s="403"/>
      <c r="G89" s="403"/>
    </row>
    <row r="90" spans="3:7" ht="15.75" thickBot="1">
      <c r="C90" s="402" t="s">
        <v>28</v>
      </c>
      <c r="D90" s="406"/>
      <c r="E90" s="403"/>
      <c r="F90" s="403"/>
      <c r="G90" s="403"/>
    </row>
    <row r="91" spans="3:7" ht="15.75" thickBot="1">
      <c r="C91" s="404" t="s">
        <v>135</v>
      </c>
      <c r="D91" s="406"/>
      <c r="E91" s="403"/>
      <c r="F91" s="403"/>
      <c r="G91" s="403"/>
    </row>
    <row r="92" spans="3:7" ht="15.75" thickBot="1">
      <c r="C92" s="404" t="s">
        <v>136</v>
      </c>
      <c r="D92" s="406"/>
      <c r="E92" s="403"/>
      <c r="F92" s="403"/>
      <c r="G92" s="403"/>
    </row>
    <row r="93" spans="3:7" ht="24.75" thickBot="1">
      <c r="C93" s="402" t="s">
        <v>29</v>
      </c>
      <c r="D93" s="406"/>
      <c r="E93" s="403"/>
      <c r="F93" s="403"/>
      <c r="G93" s="403"/>
    </row>
    <row r="94" spans="3:7" ht="15.75" thickBot="1">
      <c r="C94" s="404" t="s">
        <v>135</v>
      </c>
      <c r="D94" s="406"/>
      <c r="E94" s="403"/>
      <c r="F94" s="403"/>
      <c r="G94" s="403"/>
    </row>
    <row r="95" spans="3:7" ht="15.75" thickBot="1">
      <c r="C95" s="404" t="s">
        <v>136</v>
      </c>
      <c r="D95" s="406"/>
      <c r="E95" s="403"/>
      <c r="F95" s="403"/>
      <c r="G95" s="403"/>
    </row>
    <row r="96" spans="3:7" ht="15.75" thickBot="1">
      <c r="C96" s="412" t="s">
        <v>33</v>
      </c>
      <c r="D96" s="406">
        <f>D93+D90+D87+D84+D81+D78+D75</f>
        <v>226</v>
      </c>
      <c r="E96" s="406">
        <f t="shared" ref="E96:G96" si="6">E93+E90+E87+E84+E81+E78+E75</f>
        <v>0</v>
      </c>
      <c r="F96" s="406">
        <f t="shared" si="6"/>
        <v>0</v>
      </c>
      <c r="G96" s="406">
        <f t="shared" si="6"/>
        <v>0</v>
      </c>
    </row>
    <row r="97" spans="3:7" ht="17.25" customHeight="1" thickBot="1">
      <c r="C97" s="408" t="s">
        <v>31</v>
      </c>
      <c r="D97" s="409">
        <f>IF(D96-D67=0,0,"Error")</f>
        <v>0</v>
      </c>
      <c r="E97" s="409">
        <f>IF(E96-E67=0,0,"Error")</f>
        <v>0</v>
      </c>
      <c r="F97" s="409">
        <f>IF(F96-F67=0,0,"Error")</f>
        <v>0</v>
      </c>
      <c r="G97" s="409">
        <f>IF(G96-G67=0,0,"Error")</f>
        <v>0</v>
      </c>
    </row>
    <row r="98" spans="3:7" ht="23.25" thickBot="1">
      <c r="C98" s="410" t="s">
        <v>152</v>
      </c>
      <c r="D98" s="2343" t="s">
        <v>2126</v>
      </c>
      <c r="E98" s="2344"/>
      <c r="F98" s="2344"/>
      <c r="G98" s="2345"/>
    </row>
    <row r="99" spans="3:7" ht="45" customHeight="1" thickBot="1">
      <c r="C99" s="392" t="s">
        <v>14</v>
      </c>
      <c r="D99" s="2343" t="s">
        <v>2127</v>
      </c>
      <c r="E99" s="2346"/>
      <c r="F99" s="2346"/>
      <c r="G99" s="2347"/>
    </row>
    <row r="100" spans="3:7" ht="15.75" thickBot="1">
      <c r="C100" s="392" t="s">
        <v>15</v>
      </c>
      <c r="D100" s="2348" t="s">
        <v>2128</v>
      </c>
      <c r="E100" s="2349"/>
      <c r="F100" s="2349"/>
      <c r="G100" s="2350"/>
    </row>
    <row r="101" spans="3:7" ht="12.75" customHeight="1">
      <c r="C101" s="2310"/>
      <c r="D101" s="397">
        <v>2022</v>
      </c>
      <c r="E101" s="397">
        <v>2023</v>
      </c>
      <c r="F101" s="397">
        <v>2024</v>
      </c>
      <c r="G101" s="397">
        <v>2025</v>
      </c>
    </row>
    <row r="102" spans="3:7" ht="9" customHeight="1" thickBot="1">
      <c r="C102" s="2311"/>
      <c r="D102" s="398" t="s">
        <v>7</v>
      </c>
      <c r="E102" s="398" t="s">
        <v>8</v>
      </c>
      <c r="F102" s="398" t="s">
        <v>8</v>
      </c>
      <c r="G102" s="398" t="s">
        <v>8</v>
      </c>
    </row>
    <row r="103" spans="3:7" ht="15.75" thickBot="1">
      <c r="C103" s="392" t="s">
        <v>16</v>
      </c>
      <c r="D103" s="413">
        <v>2</v>
      </c>
      <c r="E103" s="413">
        <v>2</v>
      </c>
      <c r="F103" s="413">
        <v>2</v>
      </c>
      <c r="G103" s="413">
        <v>2</v>
      </c>
    </row>
    <row r="104" spans="3:7" ht="15.75" thickBot="1">
      <c r="C104" s="392" t="s">
        <v>17</v>
      </c>
      <c r="D104" s="399">
        <v>8104</v>
      </c>
      <c r="E104" s="399">
        <v>9245</v>
      </c>
      <c r="F104" s="399">
        <v>9575</v>
      </c>
      <c r="G104" s="399">
        <v>9575</v>
      </c>
    </row>
    <row r="105" spans="3:7" ht="15.75" thickBot="1">
      <c r="C105" s="392" t="s">
        <v>18</v>
      </c>
      <c r="D105" s="399">
        <f>D104/D103</f>
        <v>4052</v>
      </c>
      <c r="E105" s="399">
        <v>9245</v>
      </c>
      <c r="F105" s="399">
        <v>9575</v>
      </c>
      <c r="G105" s="399">
        <v>9575</v>
      </c>
    </row>
    <row r="106" spans="3:7" ht="15.75" thickBot="1">
      <c r="C106" s="392" t="s">
        <v>19</v>
      </c>
      <c r="D106" s="400"/>
      <c r="E106" s="401">
        <f>E103/D103-1</f>
        <v>0</v>
      </c>
      <c r="F106" s="401">
        <f>F103/E103-1</f>
        <v>0</v>
      </c>
      <c r="G106" s="401">
        <f>G103/F103-1</f>
        <v>0</v>
      </c>
    </row>
    <row r="107" spans="3:7" ht="15.75" thickBot="1">
      <c r="C107" s="392" t="s">
        <v>21</v>
      </c>
      <c r="D107" s="400"/>
      <c r="E107" s="401">
        <f>E104/D104-1</f>
        <v>0.14079466929911155</v>
      </c>
      <c r="F107" s="401">
        <f t="shared" ref="F107:G108" si="7">F104/E104-1</f>
        <v>3.5694970254191549E-2</v>
      </c>
      <c r="G107" s="401">
        <f t="shared" si="7"/>
        <v>0</v>
      </c>
    </row>
    <row r="108" spans="3:7" ht="15.75" thickBot="1">
      <c r="C108" s="392" t="s">
        <v>22</v>
      </c>
      <c r="D108" s="400"/>
      <c r="E108" s="401">
        <f>E105/D105-1</f>
        <v>1.2815893385982231</v>
      </c>
      <c r="F108" s="401">
        <f t="shared" si="7"/>
        <v>3.5694970254191549E-2</v>
      </c>
      <c r="G108" s="401">
        <f t="shared" si="7"/>
        <v>0</v>
      </c>
    </row>
    <row r="109" spans="3:7" ht="24.75" customHeight="1" thickBot="1">
      <c r="C109" s="2318" t="s">
        <v>2129</v>
      </c>
      <c r="D109" s="2319"/>
      <c r="E109" s="2319"/>
      <c r="F109" s="2319"/>
      <c r="G109" s="2320"/>
    </row>
    <row r="110" spans="3:7" ht="12.75" customHeight="1">
      <c r="C110" s="2310"/>
      <c r="D110" s="397">
        <v>2022</v>
      </c>
      <c r="E110" s="397">
        <v>2023</v>
      </c>
      <c r="F110" s="397">
        <v>2024</v>
      </c>
      <c r="G110" s="397">
        <v>2025</v>
      </c>
    </row>
    <row r="111" spans="3:7" ht="9" customHeight="1" thickBot="1">
      <c r="C111" s="2311"/>
      <c r="D111" s="398" t="s">
        <v>7</v>
      </c>
      <c r="E111" s="398" t="s">
        <v>8</v>
      </c>
      <c r="F111" s="398" t="s">
        <v>8</v>
      </c>
      <c r="G111" s="398" t="s">
        <v>8</v>
      </c>
    </row>
    <row r="112" spans="3:7" ht="24.75" customHeight="1" thickBot="1">
      <c r="C112" s="402" t="s">
        <v>23</v>
      </c>
      <c r="D112" s="403"/>
      <c r="E112" s="403"/>
      <c r="F112" s="403"/>
      <c r="G112" s="403"/>
    </row>
    <row r="113" spans="3:7" ht="15.75" thickBot="1">
      <c r="C113" s="404" t="s">
        <v>135</v>
      </c>
      <c r="D113" s="406"/>
      <c r="E113" s="411"/>
      <c r="F113" s="411"/>
      <c r="G113" s="411"/>
    </row>
    <row r="114" spans="3:7" ht="15.75" thickBot="1">
      <c r="C114" s="404" t="s">
        <v>136</v>
      </c>
      <c r="D114" s="406"/>
      <c r="E114" s="411"/>
      <c r="F114" s="411"/>
      <c r="G114" s="411"/>
    </row>
    <row r="115" spans="3:7" ht="24.75" customHeight="1" thickBot="1">
      <c r="C115" s="402" t="s">
        <v>24</v>
      </c>
      <c r="D115" s="403"/>
      <c r="E115" s="403"/>
      <c r="F115" s="403"/>
      <c r="G115" s="403"/>
    </row>
    <row r="116" spans="3:7" ht="15.75" thickBot="1">
      <c r="C116" s="404" t="s">
        <v>135</v>
      </c>
      <c r="D116" s="406"/>
      <c r="E116" s="403"/>
      <c r="F116" s="403"/>
      <c r="G116" s="403"/>
    </row>
    <row r="117" spans="3:7" ht="15.75" thickBot="1">
      <c r="C117" s="404" t="s">
        <v>136</v>
      </c>
      <c r="D117" s="406"/>
      <c r="E117" s="403"/>
      <c r="F117" s="403"/>
      <c r="G117" s="403"/>
    </row>
    <row r="118" spans="3:7" ht="24.75" customHeight="1" thickBot="1">
      <c r="C118" s="402" t="s">
        <v>25</v>
      </c>
      <c r="D118" s="406">
        <v>8104</v>
      </c>
      <c r="E118" s="403">
        <v>9245</v>
      </c>
      <c r="F118" s="403">
        <v>9575</v>
      </c>
      <c r="G118" s="403">
        <v>9575</v>
      </c>
    </row>
    <row r="119" spans="3:7" ht="15.75" thickBot="1">
      <c r="C119" s="404" t="s">
        <v>135</v>
      </c>
      <c r="D119" s="406">
        <v>8104</v>
      </c>
      <c r="E119" s="403">
        <v>9245</v>
      </c>
      <c r="F119" s="403">
        <v>9575</v>
      </c>
      <c r="G119" s="403">
        <v>9575</v>
      </c>
    </row>
    <row r="120" spans="3:7" ht="15.75" thickBot="1">
      <c r="C120" s="404" t="s">
        <v>136</v>
      </c>
      <c r="D120" s="406"/>
      <c r="E120" s="403"/>
      <c r="F120" s="403"/>
      <c r="G120" s="403"/>
    </row>
    <row r="121" spans="3:7" ht="15.75" thickBot="1">
      <c r="C121" s="402" t="s">
        <v>26</v>
      </c>
      <c r="D121" s="406"/>
      <c r="E121" s="403"/>
      <c r="F121" s="403"/>
      <c r="G121" s="403"/>
    </row>
    <row r="122" spans="3:7" ht="15.75" thickBot="1">
      <c r="C122" s="404" t="s">
        <v>135</v>
      </c>
      <c r="D122" s="406"/>
      <c r="E122" s="403"/>
      <c r="F122" s="403"/>
      <c r="G122" s="403"/>
    </row>
    <row r="123" spans="3:7" ht="15.75" thickBot="1">
      <c r="C123" s="404" t="s">
        <v>136</v>
      </c>
      <c r="D123" s="406"/>
      <c r="E123" s="403"/>
      <c r="F123" s="403"/>
      <c r="G123" s="403"/>
    </row>
    <row r="124" spans="3:7" ht="15.75" thickBot="1">
      <c r="C124" s="402" t="s">
        <v>27</v>
      </c>
      <c r="D124" s="406"/>
      <c r="E124" s="403"/>
      <c r="F124" s="403"/>
      <c r="G124" s="403"/>
    </row>
    <row r="125" spans="3:7" ht="15.75" thickBot="1">
      <c r="C125" s="404" t="s">
        <v>135</v>
      </c>
      <c r="D125" s="406"/>
      <c r="E125" s="403"/>
      <c r="F125" s="403"/>
      <c r="G125" s="403"/>
    </row>
    <row r="126" spans="3:7" ht="15" customHeight="1" thickBot="1">
      <c r="C126" s="404" t="s">
        <v>136</v>
      </c>
      <c r="D126" s="406"/>
      <c r="E126" s="403"/>
      <c r="F126" s="403"/>
      <c r="G126" s="403"/>
    </row>
    <row r="127" spans="3:7" ht="15.75" thickBot="1">
      <c r="C127" s="402" t="s">
        <v>28</v>
      </c>
      <c r="D127" s="406">
        <v>0</v>
      </c>
      <c r="E127" s="403">
        <v>0</v>
      </c>
      <c r="F127" s="403">
        <v>0</v>
      </c>
      <c r="G127" s="403">
        <v>0</v>
      </c>
    </row>
    <row r="128" spans="3:7" ht="15.75" thickBot="1">
      <c r="C128" s="404" t="s">
        <v>135</v>
      </c>
      <c r="D128" s="406"/>
      <c r="E128" s="403"/>
      <c r="F128" s="403"/>
      <c r="G128" s="403"/>
    </row>
    <row r="129" spans="3:13" ht="15.75" thickBot="1">
      <c r="C129" s="404" t="s">
        <v>136</v>
      </c>
      <c r="D129" s="406"/>
      <c r="E129" s="403"/>
      <c r="F129" s="403"/>
      <c r="G129" s="403"/>
    </row>
    <row r="130" spans="3:13" ht="24.75" thickBot="1">
      <c r="C130" s="402" t="s">
        <v>29</v>
      </c>
      <c r="D130" s="406"/>
      <c r="E130" s="403"/>
      <c r="F130" s="403"/>
      <c r="G130" s="403"/>
    </row>
    <row r="131" spans="3:13" ht="15.75" thickBot="1">
      <c r="C131" s="404" t="s">
        <v>135</v>
      </c>
      <c r="D131" s="406"/>
      <c r="E131" s="403"/>
      <c r="F131" s="403"/>
      <c r="G131" s="403"/>
    </row>
    <row r="132" spans="3:13" ht="15.75" thickBot="1">
      <c r="C132" s="404" t="s">
        <v>136</v>
      </c>
      <c r="D132" s="406"/>
      <c r="E132" s="403"/>
      <c r="F132" s="403"/>
      <c r="G132" s="403"/>
    </row>
    <row r="133" spans="3:13" ht="15.75" thickBot="1">
      <c r="C133" s="412" t="s">
        <v>47</v>
      </c>
      <c r="D133" s="406">
        <f>D130+D127+D124+D121+D118+D115+D112</f>
        <v>8104</v>
      </c>
      <c r="E133" s="406">
        <f t="shared" ref="E133:G133" si="8">E130+E127+E124+E121+E118+E115+E112</f>
        <v>9245</v>
      </c>
      <c r="F133" s="406">
        <f t="shared" si="8"/>
        <v>9575</v>
      </c>
      <c r="G133" s="406">
        <f t="shared" si="8"/>
        <v>9575</v>
      </c>
    </row>
    <row r="134" spans="3:13" ht="17.25" customHeight="1" thickBot="1">
      <c r="C134" s="408" t="s">
        <v>31</v>
      </c>
      <c r="D134" s="409">
        <f>IF(D133-D104=0,0,"Error")</f>
        <v>0</v>
      </c>
      <c r="E134" s="409">
        <f>IF(E133-E104=0,0,"Error")</f>
        <v>0</v>
      </c>
      <c r="F134" s="409">
        <f>IF(F133-F104=0,0,"Error")</f>
        <v>0</v>
      </c>
      <c r="G134" s="409">
        <f>IF(G133-G104=0,0,"Error")</f>
        <v>0</v>
      </c>
    </row>
    <row r="135" spans="3:13" ht="15.75" thickBot="1">
      <c r="C135" s="2321" t="s">
        <v>38</v>
      </c>
      <c r="D135" s="2322"/>
      <c r="E135" s="2322"/>
      <c r="F135" s="2322"/>
      <c r="G135" s="2323"/>
    </row>
    <row r="136" spans="3:13" ht="15.75" thickBot="1">
      <c r="C136" s="2321" t="s">
        <v>39</v>
      </c>
      <c r="D136" s="2322"/>
      <c r="E136" s="2322"/>
      <c r="F136" s="2322"/>
      <c r="G136" s="2323"/>
    </row>
    <row r="137" spans="3:13" ht="23.25" thickBot="1">
      <c r="C137" s="396" t="s">
        <v>48</v>
      </c>
      <c r="D137" s="2351"/>
      <c r="E137" s="2352"/>
      <c r="F137" s="2353"/>
      <c r="G137" s="2354"/>
    </row>
    <row r="138" spans="3:13" ht="30.75" customHeight="1" thickBot="1">
      <c r="C138" s="396" t="s">
        <v>65</v>
      </c>
      <c r="D138" s="940" t="s">
        <v>2130</v>
      </c>
      <c r="E138" s="941" t="s">
        <v>137</v>
      </c>
      <c r="F138" s="2355" t="s">
        <v>2131</v>
      </c>
      <c r="G138" s="2356"/>
      <c r="M138" s="942" t="s">
        <v>138</v>
      </c>
    </row>
    <row r="139" spans="3:13" ht="15.75" thickBot="1">
      <c r="C139" s="414"/>
      <c r="D139" s="2339"/>
      <c r="E139" s="2340"/>
      <c r="F139" s="2341"/>
      <c r="G139" s="2342"/>
      <c r="M139" s="943"/>
    </row>
    <row r="140" spans="3:13" ht="30" customHeight="1" thickBot="1">
      <c r="C140" s="392" t="s">
        <v>14</v>
      </c>
      <c r="D140" s="2315" t="s">
        <v>2132</v>
      </c>
      <c r="E140" s="2316"/>
      <c r="F140" s="2316"/>
      <c r="G140" s="2317"/>
      <c r="M140" s="944"/>
    </row>
    <row r="141" spans="3:13" ht="15.75" thickBot="1">
      <c r="C141" s="392" t="s">
        <v>15</v>
      </c>
      <c r="D141" s="2333" t="s">
        <v>2133</v>
      </c>
      <c r="E141" s="2334"/>
      <c r="F141" s="2334"/>
      <c r="G141" s="2335"/>
    </row>
    <row r="142" spans="3:13" ht="12.75" customHeight="1">
      <c r="C142" s="2310"/>
      <c r="D142" s="397">
        <v>2022</v>
      </c>
      <c r="E142" s="397">
        <v>2023</v>
      </c>
      <c r="F142" s="397">
        <v>2024</v>
      </c>
      <c r="G142" s="397">
        <v>2025</v>
      </c>
    </row>
    <row r="143" spans="3:13" ht="9" customHeight="1" thickBot="1">
      <c r="C143" s="2311"/>
      <c r="D143" s="398" t="s">
        <v>7</v>
      </c>
      <c r="E143" s="398" t="s">
        <v>8</v>
      </c>
      <c r="F143" s="398" t="s">
        <v>8</v>
      </c>
      <c r="G143" s="398" t="s">
        <v>8</v>
      </c>
    </row>
    <row r="144" spans="3:13" ht="15.75" thickBot="1">
      <c r="C144" s="392" t="s">
        <v>16</v>
      </c>
      <c r="D144" s="413">
        <v>11</v>
      </c>
      <c r="E144" s="399">
        <v>0</v>
      </c>
      <c r="F144" s="399">
        <v>0</v>
      </c>
      <c r="G144" s="399">
        <v>0</v>
      </c>
    </row>
    <row r="145" spans="3:13" ht="15.75" thickBot="1">
      <c r="C145" s="392" t="s">
        <v>17</v>
      </c>
      <c r="D145" s="945">
        <v>800</v>
      </c>
      <c r="E145" s="399">
        <f t="shared" ref="E145:G145" si="9">E163</f>
        <v>0</v>
      </c>
      <c r="F145" s="399">
        <f t="shared" si="9"/>
        <v>0</v>
      </c>
      <c r="G145" s="399">
        <f t="shared" si="9"/>
        <v>0</v>
      </c>
    </row>
    <row r="146" spans="3:13" ht="15.75" thickBot="1">
      <c r="C146" s="392" t="s">
        <v>18</v>
      </c>
      <c r="D146" s="399">
        <f>D145/D144</f>
        <v>72.727272727272734</v>
      </c>
      <c r="E146" s="399" t="e">
        <f t="shared" ref="E146:G146" si="10">E145/E144</f>
        <v>#DIV/0!</v>
      </c>
      <c r="F146" s="399" t="e">
        <f t="shared" si="10"/>
        <v>#DIV/0!</v>
      </c>
      <c r="G146" s="399" t="e">
        <f t="shared" si="10"/>
        <v>#DIV/0!</v>
      </c>
    </row>
    <row r="147" spans="3:13" ht="15.75" thickBot="1">
      <c r="C147" s="392" t="s">
        <v>19</v>
      </c>
      <c r="D147" s="400" t="s">
        <v>20</v>
      </c>
      <c r="E147" s="401">
        <f>E144/D144-1</f>
        <v>-1</v>
      </c>
      <c r="F147" s="401" t="e">
        <f t="shared" ref="F147:G149" si="11">F144/E144-1</f>
        <v>#DIV/0!</v>
      </c>
      <c r="G147" s="401" t="e">
        <f t="shared" si="11"/>
        <v>#DIV/0!</v>
      </c>
      <c r="I147" s="568"/>
      <c r="J147" s="568"/>
      <c r="K147" s="568"/>
      <c r="L147" s="568"/>
      <c r="M147" s="568"/>
    </row>
    <row r="148" spans="3:13" ht="15.75" thickBot="1">
      <c r="C148" s="392" t="s">
        <v>21</v>
      </c>
      <c r="D148" s="400" t="s">
        <v>20</v>
      </c>
      <c r="E148" s="401">
        <f>E145/D145-1</f>
        <v>-1</v>
      </c>
      <c r="F148" s="401" t="e">
        <f t="shared" si="11"/>
        <v>#DIV/0!</v>
      </c>
      <c r="G148" s="401" t="e">
        <f t="shared" si="11"/>
        <v>#DIV/0!</v>
      </c>
    </row>
    <row r="149" spans="3:13" ht="15.75" thickBot="1">
      <c r="C149" s="392" t="s">
        <v>22</v>
      </c>
      <c r="D149" s="400" t="s">
        <v>20</v>
      </c>
      <c r="E149" s="401" t="e">
        <f>E146/D146-1</f>
        <v>#DIV/0!</v>
      </c>
      <c r="F149" s="401" t="e">
        <f t="shared" si="11"/>
        <v>#DIV/0!</v>
      </c>
      <c r="G149" s="401" t="e">
        <f t="shared" si="11"/>
        <v>#DIV/0!</v>
      </c>
    </row>
    <row r="150" spans="3:13" ht="15.75" thickBot="1">
      <c r="C150" s="2318" t="s">
        <v>100</v>
      </c>
      <c r="D150" s="2319"/>
      <c r="E150" s="2319"/>
      <c r="F150" s="2319"/>
      <c r="G150" s="2320"/>
    </row>
    <row r="151" spans="3:13" ht="12.75" customHeight="1">
      <c r="C151" s="2310"/>
      <c r="D151" s="397">
        <v>2022</v>
      </c>
      <c r="E151" s="397">
        <v>2023</v>
      </c>
      <c r="F151" s="397">
        <v>2024</v>
      </c>
      <c r="G151" s="397">
        <v>2025</v>
      </c>
    </row>
    <row r="152" spans="3:13" ht="9" customHeight="1" thickBot="1">
      <c r="C152" s="2311"/>
      <c r="D152" s="398" t="s">
        <v>7</v>
      </c>
      <c r="E152" s="398" t="s">
        <v>8</v>
      </c>
      <c r="F152" s="398" t="s">
        <v>8</v>
      </c>
      <c r="G152" s="398" t="s">
        <v>8</v>
      </c>
    </row>
    <row r="153" spans="3:13" ht="15.75" thickBot="1">
      <c r="C153" s="402" t="s">
        <v>41</v>
      </c>
      <c r="D153" s="403">
        <f>D154+D155+D156+D157</f>
        <v>0</v>
      </c>
      <c r="E153" s="403">
        <f t="shared" ref="E153:G153" si="12">E154+E155+E156+E157</f>
        <v>0</v>
      </c>
      <c r="F153" s="403">
        <f t="shared" si="12"/>
        <v>0</v>
      </c>
      <c r="G153" s="403">
        <f t="shared" si="12"/>
        <v>0</v>
      </c>
    </row>
    <row r="154" spans="3:13" ht="15.75" thickBot="1">
      <c r="C154" s="404" t="s">
        <v>135</v>
      </c>
      <c r="D154" s="403"/>
      <c r="E154" s="403"/>
      <c r="F154" s="403"/>
      <c r="G154" s="403"/>
    </row>
    <row r="155" spans="3:13" ht="15.75" thickBot="1">
      <c r="C155" s="404" t="s">
        <v>140</v>
      </c>
      <c r="D155" s="403"/>
      <c r="E155" s="403"/>
      <c r="F155" s="403"/>
      <c r="G155" s="403"/>
    </row>
    <row r="156" spans="3:13" ht="15.75" thickBot="1">
      <c r="C156" s="404" t="s">
        <v>141</v>
      </c>
      <c r="D156" s="403"/>
      <c r="E156" s="403"/>
      <c r="F156" s="403"/>
      <c r="G156" s="403"/>
    </row>
    <row r="157" spans="3:13" ht="15.75" thickBot="1">
      <c r="C157" s="404" t="s">
        <v>142</v>
      </c>
      <c r="D157" s="403"/>
      <c r="E157" s="403"/>
      <c r="F157" s="403"/>
      <c r="G157" s="403"/>
    </row>
    <row r="158" spans="3:13" ht="15.75" thickBot="1">
      <c r="C158" s="402" t="s">
        <v>42</v>
      </c>
      <c r="D158" s="406">
        <v>800</v>
      </c>
      <c r="E158" s="406">
        <f t="shared" ref="E158:G158" si="13">E159+E160+E161+E162</f>
        <v>0</v>
      </c>
      <c r="F158" s="406">
        <f t="shared" si="13"/>
        <v>0</v>
      </c>
      <c r="G158" s="406">
        <f t="shared" si="13"/>
        <v>0</v>
      </c>
    </row>
    <row r="159" spans="3:13" ht="15.75" thickBot="1">
      <c r="C159" s="404" t="s">
        <v>135</v>
      </c>
      <c r="D159" s="406">
        <v>800</v>
      </c>
      <c r="E159" s="403">
        <v>0</v>
      </c>
      <c r="F159" s="403">
        <v>0</v>
      </c>
      <c r="G159" s="403"/>
    </row>
    <row r="160" spans="3:13" ht="15.75" thickBot="1">
      <c r="C160" s="404" t="s">
        <v>140</v>
      </c>
      <c r="D160" s="406"/>
      <c r="E160" s="403"/>
      <c r="F160" s="403"/>
      <c r="G160" s="403"/>
    </row>
    <row r="161" spans="3:7" ht="15.75" thickBot="1">
      <c r="C161" s="404" t="s">
        <v>141</v>
      </c>
      <c r="D161" s="406"/>
      <c r="E161" s="403"/>
      <c r="F161" s="403"/>
      <c r="G161" s="403"/>
    </row>
    <row r="162" spans="3:7" ht="15.75" thickBot="1">
      <c r="C162" s="404" t="s">
        <v>142</v>
      </c>
      <c r="D162" s="406"/>
      <c r="E162" s="403"/>
      <c r="F162" s="403"/>
      <c r="G162" s="403"/>
    </row>
    <row r="163" spans="3:7" ht="15.75" thickBot="1">
      <c r="C163" s="415" t="s">
        <v>30</v>
      </c>
      <c r="D163" s="406">
        <f>D153+D158</f>
        <v>800</v>
      </c>
      <c r="E163" s="406">
        <f t="shared" ref="E163:G163" si="14">E153+E158</f>
        <v>0</v>
      </c>
      <c r="F163" s="406">
        <f t="shared" si="14"/>
        <v>0</v>
      </c>
      <c r="G163" s="406">
        <f t="shared" si="14"/>
        <v>0</v>
      </c>
    </row>
    <row r="164" spans="3:7" ht="34.5" thickBot="1">
      <c r="C164" s="396" t="s">
        <v>32</v>
      </c>
      <c r="D164" s="946" t="s">
        <v>2134</v>
      </c>
      <c r="E164" s="947" t="s">
        <v>137</v>
      </c>
      <c r="F164" s="2357" t="s">
        <v>2135</v>
      </c>
      <c r="G164" s="2358"/>
    </row>
    <row r="165" spans="3:7" ht="15.75" thickBot="1">
      <c r="C165" s="392" t="s">
        <v>14</v>
      </c>
      <c r="D165" s="2359" t="s">
        <v>2136</v>
      </c>
      <c r="E165" s="2360"/>
      <c r="F165" s="2360"/>
      <c r="G165" s="2361"/>
    </row>
    <row r="166" spans="3:7" ht="15.75" thickBot="1">
      <c r="C166" s="392" t="s">
        <v>15</v>
      </c>
      <c r="D166" s="2333" t="s">
        <v>2137</v>
      </c>
      <c r="E166" s="2334"/>
      <c r="F166" s="2334"/>
      <c r="G166" s="2335"/>
    </row>
    <row r="167" spans="3:7">
      <c r="C167" s="2310"/>
      <c r="D167" s="397">
        <v>2022</v>
      </c>
      <c r="E167" s="397">
        <v>2023</v>
      </c>
      <c r="F167" s="397">
        <v>2024</v>
      </c>
      <c r="G167" s="397">
        <v>2025</v>
      </c>
    </row>
    <row r="168" spans="3:7" ht="15.75" thickBot="1">
      <c r="C168" s="2311"/>
      <c r="D168" s="398" t="s">
        <v>7</v>
      </c>
      <c r="E168" s="398" t="s">
        <v>8</v>
      </c>
      <c r="F168" s="398" t="s">
        <v>8</v>
      </c>
      <c r="G168" s="398" t="s">
        <v>8</v>
      </c>
    </row>
    <row r="169" spans="3:7" ht="15.75" thickBot="1">
      <c r="C169" s="392" t="s">
        <v>16</v>
      </c>
      <c r="D169" s="400">
        <v>1</v>
      </c>
      <c r="E169" s="400">
        <v>0</v>
      </c>
      <c r="F169" s="392"/>
      <c r="G169" s="392"/>
    </row>
    <row r="170" spans="3:7" ht="15.75" thickBot="1">
      <c r="C170" s="392" t="s">
        <v>17</v>
      </c>
      <c r="D170" s="399">
        <v>100</v>
      </c>
      <c r="E170" s="399">
        <f>E188</f>
        <v>0</v>
      </c>
      <c r="F170" s="399"/>
      <c r="G170" s="399"/>
    </row>
    <row r="171" spans="3:7" ht="15.75" thickBot="1">
      <c r="C171" s="392" t="s">
        <v>18</v>
      </c>
      <c r="D171" s="399">
        <f>D170/D169</f>
        <v>100</v>
      </c>
      <c r="E171" s="399" t="e">
        <f t="shared" ref="E171:G171" si="15">E170/E169</f>
        <v>#DIV/0!</v>
      </c>
      <c r="F171" s="399" t="e">
        <f t="shared" si="15"/>
        <v>#DIV/0!</v>
      </c>
      <c r="G171" s="399" t="e">
        <f t="shared" si="15"/>
        <v>#DIV/0!</v>
      </c>
    </row>
    <row r="172" spans="3:7" ht="15.75" thickBot="1">
      <c r="C172" s="392" t="s">
        <v>19</v>
      </c>
      <c r="D172" s="400" t="s">
        <v>20</v>
      </c>
      <c r="E172" s="401">
        <f>E169/D169-1</f>
        <v>-1</v>
      </c>
      <c r="F172" s="401" t="e">
        <f t="shared" ref="F172:G174" si="16">F169/E169-1</f>
        <v>#DIV/0!</v>
      </c>
      <c r="G172" s="401" t="e">
        <f t="shared" si="16"/>
        <v>#DIV/0!</v>
      </c>
    </row>
    <row r="173" spans="3:7" ht="15.75" thickBot="1">
      <c r="C173" s="392" t="s">
        <v>21</v>
      </c>
      <c r="D173" s="400" t="s">
        <v>20</v>
      </c>
      <c r="E173" s="401">
        <f>E170/D170-1</f>
        <v>-1</v>
      </c>
      <c r="F173" s="401" t="e">
        <f t="shared" si="16"/>
        <v>#DIV/0!</v>
      </c>
      <c r="G173" s="401" t="e">
        <f t="shared" si="16"/>
        <v>#DIV/0!</v>
      </c>
    </row>
    <row r="174" spans="3:7" ht="15.75" thickBot="1">
      <c r="C174" s="392" t="s">
        <v>22</v>
      </c>
      <c r="D174" s="400" t="s">
        <v>20</v>
      </c>
      <c r="E174" s="401" t="e">
        <f>E171/D171-1</f>
        <v>#DIV/0!</v>
      </c>
      <c r="F174" s="401" t="e">
        <f t="shared" si="16"/>
        <v>#DIV/0!</v>
      </c>
      <c r="G174" s="401" t="e">
        <f t="shared" si="16"/>
        <v>#DIV/0!</v>
      </c>
    </row>
    <row r="175" spans="3:7" ht="15.75" thickBot="1">
      <c r="C175" s="2318" t="s">
        <v>116</v>
      </c>
      <c r="D175" s="2319"/>
      <c r="E175" s="2319"/>
      <c r="F175" s="2319"/>
      <c r="G175" s="2320"/>
    </row>
    <row r="176" spans="3:7">
      <c r="C176" s="2310"/>
      <c r="D176" s="397">
        <v>2022</v>
      </c>
      <c r="E176" s="397">
        <v>2023</v>
      </c>
      <c r="F176" s="397">
        <v>2024</v>
      </c>
      <c r="G176" s="397">
        <v>2025</v>
      </c>
    </row>
    <row r="177" spans="3:7" ht="15.75" thickBot="1">
      <c r="C177" s="2311"/>
      <c r="D177" s="398" t="s">
        <v>7</v>
      </c>
      <c r="E177" s="398" t="s">
        <v>8</v>
      </c>
      <c r="F177" s="398" t="s">
        <v>8</v>
      </c>
      <c r="G177" s="398" t="s">
        <v>8</v>
      </c>
    </row>
    <row r="178" spans="3:7" ht="15.75" thickBot="1">
      <c r="C178" s="402" t="s">
        <v>41</v>
      </c>
      <c r="D178" s="403">
        <f>D179+D180+D181+D182</f>
        <v>0</v>
      </c>
      <c r="E178" s="403">
        <f t="shared" ref="E178:G178" si="17">E179+E180+E181+E182</f>
        <v>0</v>
      </c>
      <c r="F178" s="403">
        <f t="shared" si="17"/>
        <v>0</v>
      </c>
      <c r="G178" s="403">
        <f t="shared" si="17"/>
        <v>0</v>
      </c>
    </row>
    <row r="179" spans="3:7" ht="15.75" thickBot="1">
      <c r="C179" s="404" t="s">
        <v>135</v>
      </c>
      <c r="D179" s="403"/>
      <c r="E179" s="403"/>
      <c r="F179" s="403"/>
      <c r="G179" s="403"/>
    </row>
    <row r="180" spans="3:7" ht="15.75" thickBot="1">
      <c r="C180" s="404" t="s">
        <v>140</v>
      </c>
      <c r="D180" s="403"/>
      <c r="E180" s="403"/>
      <c r="F180" s="403"/>
      <c r="G180" s="403"/>
    </row>
    <row r="181" spans="3:7" ht="15.75" thickBot="1">
      <c r="C181" s="404" t="s">
        <v>141</v>
      </c>
      <c r="D181" s="403"/>
      <c r="E181" s="403"/>
      <c r="F181" s="403"/>
      <c r="G181" s="403"/>
    </row>
    <row r="182" spans="3:7" ht="15.75" thickBot="1">
      <c r="C182" s="404" t="s">
        <v>142</v>
      </c>
      <c r="D182" s="403"/>
      <c r="E182" s="403"/>
      <c r="F182" s="403"/>
      <c r="G182" s="403"/>
    </row>
    <row r="183" spans="3:7" ht="15.75" thickBot="1">
      <c r="C183" s="402" t="s">
        <v>42</v>
      </c>
      <c r="D183" s="406">
        <v>100</v>
      </c>
      <c r="E183" s="406">
        <f t="shared" ref="E183:G183" si="18">E184+E185+E186+E187</f>
        <v>0</v>
      </c>
      <c r="F183" s="406">
        <f t="shared" si="18"/>
        <v>0</v>
      </c>
      <c r="G183" s="406">
        <f t="shared" si="18"/>
        <v>0</v>
      </c>
    </row>
    <row r="184" spans="3:7" ht="15.75" thickBot="1">
      <c r="C184" s="404" t="s">
        <v>135</v>
      </c>
      <c r="D184" s="406">
        <v>100</v>
      </c>
      <c r="E184" s="935">
        <v>0</v>
      </c>
      <c r="F184" s="403"/>
      <c r="G184" s="403"/>
    </row>
    <row r="185" spans="3:7" ht="15.75" thickBot="1">
      <c r="C185" s="404" t="s">
        <v>140</v>
      </c>
      <c r="D185" s="406"/>
      <c r="E185" s="403"/>
      <c r="F185" s="403"/>
      <c r="G185" s="403"/>
    </row>
    <row r="186" spans="3:7" ht="15.75" thickBot="1">
      <c r="C186" s="404" t="s">
        <v>141</v>
      </c>
      <c r="D186" s="406"/>
      <c r="E186" s="403"/>
      <c r="F186" s="403"/>
      <c r="G186" s="403"/>
    </row>
    <row r="187" spans="3:7" ht="15.75" thickBot="1">
      <c r="C187" s="404" t="s">
        <v>142</v>
      </c>
      <c r="D187" s="406"/>
      <c r="E187" s="403"/>
      <c r="F187" s="403"/>
      <c r="G187" s="403"/>
    </row>
    <row r="188" spans="3:7" ht="15.75" thickBot="1">
      <c r="C188" s="415" t="s">
        <v>33</v>
      </c>
      <c r="D188" s="406">
        <f>D178+D183</f>
        <v>100</v>
      </c>
      <c r="E188" s="406">
        <f t="shared" ref="E188:G188" si="19">E178+E183</f>
        <v>0</v>
      </c>
      <c r="F188" s="406">
        <f t="shared" si="19"/>
        <v>0</v>
      </c>
      <c r="G188" s="406">
        <f t="shared" si="19"/>
        <v>0</v>
      </c>
    </row>
    <row r="189" spans="3:7" ht="34.5" customHeight="1" thickBot="1">
      <c r="C189" s="396" t="s">
        <v>144</v>
      </c>
      <c r="D189" s="946" t="s">
        <v>3103</v>
      </c>
      <c r="E189" s="947" t="s">
        <v>137</v>
      </c>
      <c r="F189" s="2357" t="s">
        <v>3104</v>
      </c>
      <c r="G189" s="2358"/>
    </row>
    <row r="190" spans="3:7" ht="24.75" customHeight="1" thickBot="1">
      <c r="C190" s="392" t="s">
        <v>14</v>
      </c>
      <c r="D190" s="2359" t="s">
        <v>3105</v>
      </c>
      <c r="E190" s="2360"/>
      <c r="F190" s="2360"/>
      <c r="G190" s="2361"/>
    </row>
    <row r="191" spans="3:7" ht="15.75" thickBot="1">
      <c r="C191" s="392" t="s">
        <v>15</v>
      </c>
      <c r="D191" s="2333" t="s">
        <v>2137</v>
      </c>
      <c r="E191" s="2334"/>
      <c r="F191" s="2334"/>
      <c r="G191" s="2335"/>
    </row>
    <row r="192" spans="3:7" ht="12.75" customHeight="1">
      <c r="C192" s="2310"/>
      <c r="D192" s="397">
        <v>2022</v>
      </c>
      <c r="E192" s="397">
        <v>2023</v>
      </c>
      <c r="F192" s="397">
        <v>2024</v>
      </c>
      <c r="G192" s="397">
        <v>2025</v>
      </c>
    </row>
    <row r="193" spans="3:13" ht="9" customHeight="1" thickBot="1">
      <c r="C193" s="2311"/>
      <c r="D193" s="398" t="s">
        <v>7</v>
      </c>
      <c r="E193" s="398" t="s">
        <v>8</v>
      </c>
      <c r="F193" s="398" t="s">
        <v>8</v>
      </c>
      <c r="G193" s="398" t="s">
        <v>8</v>
      </c>
    </row>
    <row r="194" spans="3:13" ht="15.75" thickBot="1">
      <c r="C194" s="392" t="s">
        <v>16</v>
      </c>
      <c r="D194" s="400">
        <v>8.64</v>
      </c>
      <c r="E194" s="400">
        <v>0</v>
      </c>
      <c r="F194" s="392"/>
      <c r="G194" s="392"/>
    </row>
    <row r="195" spans="3:13" ht="15.75" thickBot="1">
      <c r="C195" s="392" t="s">
        <v>17</v>
      </c>
      <c r="D195" s="399">
        <v>100</v>
      </c>
      <c r="E195" s="399">
        <f>E213</f>
        <v>0</v>
      </c>
      <c r="F195" s="399"/>
      <c r="G195" s="399"/>
    </row>
    <row r="196" spans="3:13" ht="15.75" thickBot="1">
      <c r="C196" s="392" t="s">
        <v>18</v>
      </c>
      <c r="D196" s="399">
        <f>D195/D194</f>
        <v>11.574074074074073</v>
      </c>
      <c r="E196" s="399" t="e">
        <f t="shared" ref="E196:G196" si="20">E195/E194</f>
        <v>#DIV/0!</v>
      </c>
      <c r="F196" s="399" t="e">
        <f t="shared" si="20"/>
        <v>#DIV/0!</v>
      </c>
      <c r="G196" s="399" t="e">
        <f t="shared" si="20"/>
        <v>#DIV/0!</v>
      </c>
    </row>
    <row r="197" spans="3:13" ht="15.75" thickBot="1">
      <c r="C197" s="392" t="s">
        <v>19</v>
      </c>
      <c r="D197" s="400" t="s">
        <v>20</v>
      </c>
      <c r="E197" s="401">
        <f>E194/D194-1</f>
        <v>-1</v>
      </c>
      <c r="F197" s="401" t="e">
        <f t="shared" ref="F197:G199" si="21">F194/E194-1</f>
        <v>#DIV/0!</v>
      </c>
      <c r="G197" s="401" t="e">
        <f t="shared" si="21"/>
        <v>#DIV/0!</v>
      </c>
      <c r="I197" s="568"/>
      <c r="J197" s="568"/>
      <c r="K197" s="568"/>
      <c r="L197" s="568"/>
      <c r="M197" s="568"/>
    </row>
    <row r="198" spans="3:13" ht="15.75" thickBot="1">
      <c r="C198" s="392" t="s">
        <v>21</v>
      </c>
      <c r="D198" s="400" t="s">
        <v>20</v>
      </c>
      <c r="E198" s="401">
        <f>E195/D195-1</f>
        <v>-1</v>
      </c>
      <c r="F198" s="401" t="e">
        <f t="shared" si="21"/>
        <v>#DIV/0!</v>
      </c>
      <c r="G198" s="401" t="e">
        <f t="shared" si="21"/>
        <v>#DIV/0!</v>
      </c>
    </row>
    <row r="199" spans="3:13" ht="15.75" thickBot="1">
      <c r="C199" s="392" t="s">
        <v>22</v>
      </c>
      <c r="D199" s="400" t="s">
        <v>20</v>
      </c>
      <c r="E199" s="401" t="e">
        <f>E196/D196-1</f>
        <v>#DIV/0!</v>
      </c>
      <c r="F199" s="401" t="e">
        <f t="shared" si="21"/>
        <v>#DIV/0!</v>
      </c>
      <c r="G199" s="401" t="e">
        <f t="shared" si="21"/>
        <v>#DIV/0!</v>
      </c>
    </row>
    <row r="200" spans="3:13" ht="15.75" thickBot="1">
      <c r="C200" s="2318" t="s">
        <v>3096</v>
      </c>
      <c r="D200" s="2319"/>
      <c r="E200" s="2319"/>
      <c r="F200" s="2319"/>
      <c r="G200" s="2320"/>
    </row>
    <row r="201" spans="3:13" ht="12.75" customHeight="1">
      <c r="C201" s="2310"/>
      <c r="D201" s="397">
        <v>2022</v>
      </c>
      <c r="E201" s="397">
        <v>2023</v>
      </c>
      <c r="F201" s="397">
        <v>2024</v>
      </c>
      <c r="G201" s="397">
        <v>2025</v>
      </c>
    </row>
    <row r="202" spans="3:13" ht="9" customHeight="1" thickBot="1">
      <c r="C202" s="2311"/>
      <c r="D202" s="398" t="s">
        <v>7</v>
      </c>
      <c r="E202" s="398" t="s">
        <v>8</v>
      </c>
      <c r="F202" s="398" t="s">
        <v>8</v>
      </c>
      <c r="G202" s="398" t="s">
        <v>8</v>
      </c>
    </row>
    <row r="203" spans="3:13" ht="15.75" thickBot="1">
      <c r="C203" s="402" t="s">
        <v>41</v>
      </c>
      <c r="D203" s="403">
        <f>D204+D205+D206+D207</f>
        <v>0</v>
      </c>
      <c r="E203" s="403">
        <f t="shared" ref="E203:G203" si="22">E204+E205+E206+E207</f>
        <v>0</v>
      </c>
      <c r="F203" s="403">
        <f t="shared" si="22"/>
        <v>0</v>
      </c>
      <c r="G203" s="403">
        <f t="shared" si="22"/>
        <v>0</v>
      </c>
    </row>
    <row r="204" spans="3:13" ht="15.75" thickBot="1">
      <c r="C204" s="404" t="s">
        <v>135</v>
      </c>
      <c r="D204" s="403"/>
      <c r="E204" s="403"/>
      <c r="F204" s="403"/>
      <c r="G204" s="403"/>
    </row>
    <row r="205" spans="3:13" ht="15.75" thickBot="1">
      <c r="C205" s="404" t="s">
        <v>140</v>
      </c>
      <c r="D205" s="403"/>
      <c r="E205" s="403"/>
      <c r="F205" s="403"/>
      <c r="G205" s="403"/>
    </row>
    <row r="206" spans="3:13" ht="15.75" thickBot="1">
      <c r="C206" s="404" t="s">
        <v>141</v>
      </c>
      <c r="D206" s="403"/>
      <c r="E206" s="403"/>
      <c r="F206" s="403"/>
      <c r="G206" s="403"/>
    </row>
    <row r="207" spans="3:13" ht="15.75" thickBot="1">
      <c r="C207" s="404" t="s">
        <v>142</v>
      </c>
      <c r="D207" s="403"/>
      <c r="E207" s="403"/>
      <c r="F207" s="403"/>
      <c r="G207" s="403"/>
    </row>
    <row r="208" spans="3:13" ht="15.75" thickBot="1">
      <c r="C208" s="402" t="s">
        <v>42</v>
      </c>
      <c r="D208" s="406">
        <v>100</v>
      </c>
      <c r="E208" s="406">
        <f t="shared" ref="E208:G208" si="23">E209+E210+E211+E212</f>
        <v>0</v>
      </c>
      <c r="F208" s="406">
        <f t="shared" si="23"/>
        <v>0</v>
      </c>
      <c r="G208" s="406">
        <f t="shared" si="23"/>
        <v>0</v>
      </c>
    </row>
    <row r="209" spans="3:13" ht="15.75" thickBot="1">
      <c r="C209" s="404" t="s">
        <v>135</v>
      </c>
      <c r="D209" s="406">
        <v>100</v>
      </c>
      <c r="E209" s="935">
        <v>0</v>
      </c>
      <c r="F209" s="403"/>
      <c r="G209" s="403"/>
    </row>
    <row r="210" spans="3:13" ht="15.75" thickBot="1">
      <c r="C210" s="404" t="s">
        <v>140</v>
      </c>
      <c r="D210" s="406"/>
      <c r="E210" s="403"/>
      <c r="F210" s="403"/>
      <c r="G210" s="403"/>
    </row>
    <row r="211" spans="3:13" ht="15.75" thickBot="1">
      <c r="C211" s="404" t="s">
        <v>141</v>
      </c>
      <c r="D211" s="406"/>
      <c r="E211" s="403"/>
      <c r="F211" s="403"/>
      <c r="G211" s="403"/>
    </row>
    <row r="212" spans="3:13" ht="15.75" thickBot="1">
      <c r="C212" s="404" t="s">
        <v>142</v>
      </c>
      <c r="D212" s="406"/>
      <c r="E212" s="403"/>
      <c r="F212" s="403"/>
      <c r="G212" s="403"/>
    </row>
    <row r="213" spans="3:13" ht="15.75" thickBot="1">
      <c r="C213" s="415" t="s">
        <v>35</v>
      </c>
      <c r="D213" s="406">
        <f>D203+D208</f>
        <v>100</v>
      </c>
      <c r="E213" s="406">
        <f t="shared" ref="E213:G213" si="24">E203+E208</f>
        <v>0</v>
      </c>
      <c r="F213" s="406">
        <f t="shared" si="24"/>
        <v>0</v>
      </c>
      <c r="G213" s="406">
        <f t="shared" si="24"/>
        <v>0</v>
      </c>
    </row>
    <row r="214" spans="3:13" ht="48" customHeight="1" thickBot="1">
      <c r="C214" s="396" t="s">
        <v>36</v>
      </c>
      <c r="D214" s="948" t="s">
        <v>2138</v>
      </c>
      <c r="E214" s="949" t="s">
        <v>2139</v>
      </c>
      <c r="F214" s="950"/>
      <c r="G214" s="951"/>
    </row>
    <row r="215" spans="3:13" ht="34.5" customHeight="1" thickBot="1">
      <c r="C215" s="392" t="s">
        <v>14</v>
      </c>
      <c r="D215" s="2315" t="s">
        <v>2140</v>
      </c>
      <c r="E215" s="2316"/>
      <c r="F215" s="2316"/>
      <c r="G215" s="2317"/>
    </row>
    <row r="216" spans="3:13" ht="15.75" thickBot="1">
      <c r="C216" s="392" t="s">
        <v>15</v>
      </c>
      <c r="D216" s="2330" t="s">
        <v>2141</v>
      </c>
      <c r="E216" s="2331"/>
      <c r="F216" s="2331"/>
      <c r="G216" s="2332"/>
    </row>
    <row r="217" spans="3:13" ht="12.75" customHeight="1">
      <c r="C217" s="2310"/>
      <c r="D217" s="397">
        <v>2022</v>
      </c>
      <c r="E217" s="397">
        <v>2023</v>
      </c>
      <c r="F217" s="397">
        <v>2024</v>
      </c>
      <c r="G217" s="397">
        <v>2025</v>
      </c>
    </row>
    <row r="218" spans="3:13" ht="9" customHeight="1" thickBot="1">
      <c r="C218" s="2311"/>
      <c r="D218" s="398" t="s">
        <v>7</v>
      </c>
      <c r="E218" s="398" t="s">
        <v>8</v>
      </c>
      <c r="F218" s="398" t="s">
        <v>8</v>
      </c>
      <c r="G218" s="398" t="s">
        <v>8</v>
      </c>
    </row>
    <row r="219" spans="3:13" ht="15.75" thickBot="1">
      <c r="C219" s="392" t="s">
        <v>16</v>
      </c>
      <c r="D219" s="392"/>
      <c r="E219" s="400">
        <v>132</v>
      </c>
      <c r="F219" s="400"/>
      <c r="G219" s="400"/>
    </row>
    <row r="220" spans="3:13" ht="15.75" thickBot="1">
      <c r="C220" s="392" t="s">
        <v>17</v>
      </c>
      <c r="D220" s="399">
        <f>D238</f>
        <v>0</v>
      </c>
      <c r="E220" s="399">
        <v>4000</v>
      </c>
      <c r="F220" s="399"/>
      <c r="G220" s="399"/>
    </row>
    <row r="221" spans="3:13" ht="15.75" thickBot="1">
      <c r="C221" s="392" t="s">
        <v>18</v>
      </c>
      <c r="D221" s="399" t="e">
        <f>D220/D219</f>
        <v>#DIV/0!</v>
      </c>
      <c r="E221" s="399">
        <f>E220/E219</f>
        <v>30.303030303030305</v>
      </c>
      <c r="F221" s="399" t="e">
        <f t="shared" ref="F221" si="25">F220/F219</f>
        <v>#DIV/0!</v>
      </c>
      <c r="G221" s="399" t="e">
        <f>G220/G219</f>
        <v>#DIV/0!</v>
      </c>
    </row>
    <row r="222" spans="3:13" ht="15.75" thickBot="1">
      <c r="C222" s="392" t="s">
        <v>19</v>
      </c>
      <c r="D222" s="400" t="s">
        <v>20</v>
      </c>
      <c r="E222" s="401" t="e">
        <f>E219/D219-1</f>
        <v>#DIV/0!</v>
      </c>
      <c r="F222" s="401">
        <f t="shared" ref="F222:G224" si="26">F219/E219-1</f>
        <v>-1</v>
      </c>
      <c r="G222" s="401" t="e">
        <f>G219/F219-1</f>
        <v>#DIV/0!</v>
      </c>
      <c r="I222" s="568"/>
      <c r="J222" s="568"/>
      <c r="K222" s="568"/>
      <c r="L222" s="568"/>
      <c r="M222" s="568"/>
    </row>
    <row r="223" spans="3:13" ht="15.75" thickBot="1">
      <c r="C223" s="392" t="s">
        <v>21</v>
      </c>
      <c r="D223" s="400" t="s">
        <v>20</v>
      </c>
      <c r="E223" s="401" t="e">
        <f>E220/D220-1</f>
        <v>#DIV/0!</v>
      </c>
      <c r="F223" s="401">
        <f t="shared" si="26"/>
        <v>-1</v>
      </c>
      <c r="G223" s="401" t="e">
        <f t="shared" si="26"/>
        <v>#DIV/0!</v>
      </c>
    </row>
    <row r="224" spans="3:13" ht="15.75" thickBot="1">
      <c r="C224" s="392" t="s">
        <v>22</v>
      </c>
      <c r="D224" s="400" t="s">
        <v>20</v>
      </c>
      <c r="E224" s="401" t="e">
        <f>E221/D221-1</f>
        <v>#DIV/0!</v>
      </c>
      <c r="F224" s="401" t="e">
        <f t="shared" si="26"/>
        <v>#DIV/0!</v>
      </c>
      <c r="G224" s="401" t="e">
        <f t="shared" si="26"/>
        <v>#DIV/0!</v>
      </c>
    </row>
    <row r="225" spans="3:7" ht="15.75" thickBot="1">
      <c r="C225" s="2318" t="s">
        <v>149</v>
      </c>
      <c r="D225" s="2319"/>
      <c r="E225" s="2319"/>
      <c r="F225" s="2319"/>
      <c r="G225" s="2320"/>
    </row>
    <row r="226" spans="3:7" ht="18" customHeight="1">
      <c r="C226" s="2310"/>
      <c r="D226" s="397">
        <v>2022</v>
      </c>
      <c r="E226" s="397">
        <v>2023</v>
      </c>
      <c r="F226" s="397">
        <v>2024</v>
      </c>
      <c r="G226" s="397">
        <v>2025</v>
      </c>
    </row>
    <row r="227" spans="3:7" ht="17.25" customHeight="1" thickBot="1">
      <c r="C227" s="2311"/>
      <c r="D227" s="398" t="s">
        <v>7</v>
      </c>
      <c r="E227" s="398" t="s">
        <v>8</v>
      </c>
      <c r="F227" s="398" t="s">
        <v>8</v>
      </c>
      <c r="G227" s="398" t="s">
        <v>8</v>
      </c>
    </row>
    <row r="228" spans="3:7" ht="15.75" thickBot="1">
      <c r="C228" s="402" t="s">
        <v>41</v>
      </c>
      <c r="D228" s="403">
        <f>D229+D230+D231+D232</f>
        <v>0</v>
      </c>
      <c r="E228" s="403">
        <f t="shared" ref="E228:G228" si="27">E229+E230+E231+E232</f>
        <v>0</v>
      </c>
      <c r="F228" s="403">
        <f t="shared" si="27"/>
        <v>0</v>
      </c>
      <c r="G228" s="403">
        <f t="shared" si="27"/>
        <v>0</v>
      </c>
    </row>
    <row r="229" spans="3:7" ht="15.75" thickBot="1">
      <c r="C229" s="404" t="s">
        <v>135</v>
      </c>
      <c r="D229" s="403"/>
      <c r="E229" s="403"/>
      <c r="F229" s="403"/>
      <c r="G229" s="403"/>
    </row>
    <row r="230" spans="3:7" ht="15.75" thickBot="1">
      <c r="C230" s="404" t="s">
        <v>140</v>
      </c>
      <c r="D230" s="403"/>
      <c r="E230" s="403"/>
      <c r="F230" s="403"/>
      <c r="G230" s="403"/>
    </row>
    <row r="231" spans="3:7" ht="15.75" thickBot="1">
      <c r="C231" s="404" t="s">
        <v>141</v>
      </c>
      <c r="D231" s="403"/>
      <c r="E231" s="403"/>
      <c r="F231" s="403"/>
      <c r="G231" s="403"/>
    </row>
    <row r="232" spans="3:7" ht="15.75" thickBot="1">
      <c r="C232" s="404" t="s">
        <v>142</v>
      </c>
      <c r="D232" s="403"/>
      <c r="E232" s="403"/>
      <c r="F232" s="403"/>
      <c r="G232" s="403"/>
    </row>
    <row r="233" spans="3:7" ht="15.75" thickBot="1">
      <c r="C233" s="402" t="s">
        <v>42</v>
      </c>
      <c r="D233" s="406">
        <f>D234+D235+D236+D237</f>
        <v>0</v>
      </c>
      <c r="E233" s="406">
        <v>4000</v>
      </c>
      <c r="F233" s="406"/>
      <c r="G233" s="406"/>
    </row>
    <row r="234" spans="3:7" ht="15.75" thickBot="1">
      <c r="C234" s="404" t="s">
        <v>135</v>
      </c>
      <c r="D234" s="406"/>
      <c r="E234" s="403">
        <v>4000</v>
      </c>
      <c r="F234" s="403"/>
      <c r="G234" s="403"/>
    </row>
    <row r="235" spans="3:7" ht="15.75" thickBot="1">
      <c r="C235" s="404" t="s">
        <v>140</v>
      </c>
      <c r="D235" s="406"/>
      <c r="E235" s="403"/>
      <c r="F235" s="403"/>
      <c r="G235" s="403"/>
    </row>
    <row r="236" spans="3:7" ht="15.75" thickBot="1">
      <c r="C236" s="404" t="s">
        <v>141</v>
      </c>
      <c r="D236" s="406"/>
      <c r="E236" s="403"/>
      <c r="F236" s="403"/>
      <c r="G236" s="403"/>
    </row>
    <row r="237" spans="3:7" ht="15.75" thickBot="1">
      <c r="C237" s="404" t="s">
        <v>142</v>
      </c>
      <c r="D237" s="406"/>
      <c r="E237" s="403"/>
      <c r="F237" s="403"/>
      <c r="G237" s="403"/>
    </row>
    <row r="238" spans="3:7" ht="15.75" thickBot="1">
      <c r="C238" s="407" t="s">
        <v>150</v>
      </c>
      <c r="D238" s="406">
        <f>D228+D233</f>
        <v>0</v>
      </c>
      <c r="E238" s="406">
        <f t="shared" ref="E238:G238" si="28">E228+E233</f>
        <v>4000</v>
      </c>
      <c r="F238" s="406">
        <f t="shared" si="28"/>
        <v>0</v>
      </c>
      <c r="G238" s="406">
        <f t="shared" si="28"/>
        <v>0</v>
      </c>
    </row>
    <row r="239" spans="3:7" ht="25.5" customHeight="1" thickBot="1">
      <c r="C239" s="421" t="s">
        <v>43</v>
      </c>
      <c r="D239" s="2339"/>
      <c r="E239" s="2341"/>
      <c r="F239" s="2341"/>
      <c r="G239" s="2342"/>
    </row>
    <row r="240" spans="3:7" ht="34.5" thickBot="1">
      <c r="C240" s="396" t="s">
        <v>105</v>
      </c>
      <c r="D240" s="417"/>
      <c r="E240" s="418" t="s">
        <v>137</v>
      </c>
      <c r="F240" s="419"/>
      <c r="G240" s="420"/>
    </row>
    <row r="241" spans="3:13" ht="17.25" customHeight="1" thickBot="1">
      <c r="C241" s="392" t="s">
        <v>14</v>
      </c>
      <c r="D241" s="2315"/>
      <c r="E241" s="2316"/>
      <c r="F241" s="2316"/>
      <c r="G241" s="2317"/>
    </row>
    <row r="242" spans="3:13" ht="15.75" thickBot="1">
      <c r="C242" s="392" t="s">
        <v>15</v>
      </c>
      <c r="D242" s="2362"/>
      <c r="E242" s="2331"/>
      <c r="F242" s="2331"/>
      <c r="G242" s="2332"/>
    </row>
    <row r="243" spans="3:13" ht="12.75" customHeight="1">
      <c r="C243" s="2310"/>
      <c r="D243" s="397">
        <v>2022</v>
      </c>
      <c r="E243" s="397">
        <v>2023</v>
      </c>
      <c r="F243" s="397">
        <v>2024</v>
      </c>
      <c r="G243" s="397">
        <v>2025</v>
      </c>
    </row>
    <row r="244" spans="3:13" ht="9" customHeight="1" thickBot="1">
      <c r="C244" s="2311"/>
      <c r="D244" s="398" t="s">
        <v>7</v>
      </c>
      <c r="E244" s="398" t="s">
        <v>8</v>
      </c>
      <c r="F244" s="398" t="s">
        <v>8</v>
      </c>
      <c r="G244" s="398" t="s">
        <v>8</v>
      </c>
    </row>
    <row r="245" spans="3:13" ht="15.75" thickBot="1">
      <c r="C245" s="392" t="s">
        <v>16</v>
      </c>
      <c r="D245" s="392">
        <v>0</v>
      </c>
      <c r="E245" s="400">
        <v>0</v>
      </c>
      <c r="F245" s="400">
        <v>0</v>
      </c>
      <c r="G245" s="392">
        <v>0</v>
      </c>
    </row>
    <row r="246" spans="3:13" ht="15.75" thickBot="1">
      <c r="C246" s="392" t="s">
        <v>17</v>
      </c>
      <c r="D246" s="399">
        <f>D264</f>
        <v>0</v>
      </c>
      <c r="E246" s="399">
        <f t="shared" ref="E246:G246" si="29">E264</f>
        <v>0</v>
      </c>
      <c r="F246" s="399">
        <f t="shared" si="29"/>
        <v>0</v>
      </c>
      <c r="G246" s="399">
        <f t="shared" si="29"/>
        <v>0</v>
      </c>
    </row>
    <row r="247" spans="3:13" ht="15.75" thickBot="1">
      <c r="C247" s="392" t="s">
        <v>18</v>
      </c>
      <c r="D247" s="399" t="e">
        <f>D246/D245</f>
        <v>#DIV/0!</v>
      </c>
      <c r="E247" s="399" t="e">
        <f t="shared" ref="E247:G247" si="30">E246/E245</f>
        <v>#DIV/0!</v>
      </c>
      <c r="F247" s="399" t="e">
        <f t="shared" si="30"/>
        <v>#DIV/0!</v>
      </c>
      <c r="G247" s="399" t="e">
        <f t="shared" si="30"/>
        <v>#DIV/0!</v>
      </c>
    </row>
    <row r="248" spans="3:13" ht="15.75" thickBot="1">
      <c r="C248" s="392" t="s">
        <v>19</v>
      </c>
      <c r="D248" s="400" t="s">
        <v>20</v>
      </c>
      <c r="E248" s="401" t="e">
        <f>E245/D245-1</f>
        <v>#DIV/0!</v>
      </c>
      <c r="F248" s="401" t="e">
        <f t="shared" ref="F248:G250" si="31">F245/E245-1</f>
        <v>#DIV/0!</v>
      </c>
      <c r="G248" s="401" t="e">
        <f t="shared" si="31"/>
        <v>#DIV/0!</v>
      </c>
      <c r="I248" s="568"/>
      <c r="J248" s="568"/>
      <c r="K248" s="568"/>
      <c r="L248" s="568"/>
      <c r="M248" s="568"/>
    </row>
    <row r="249" spans="3:13" ht="15.75" thickBot="1">
      <c r="C249" s="392" t="s">
        <v>21</v>
      </c>
      <c r="D249" s="400" t="s">
        <v>20</v>
      </c>
      <c r="E249" s="401" t="e">
        <f>E246/D246-1</f>
        <v>#DIV/0!</v>
      </c>
      <c r="F249" s="401" t="e">
        <f t="shared" si="31"/>
        <v>#DIV/0!</v>
      </c>
      <c r="G249" s="401" t="e">
        <f t="shared" si="31"/>
        <v>#DIV/0!</v>
      </c>
    </row>
    <row r="250" spans="3:13" ht="15.75" thickBot="1">
      <c r="C250" s="392" t="s">
        <v>22</v>
      </c>
      <c r="D250" s="400" t="s">
        <v>20</v>
      </c>
      <c r="E250" s="401" t="e">
        <f>E247/D247-1</f>
        <v>#DIV/0!</v>
      </c>
      <c r="F250" s="401" t="e">
        <f t="shared" si="31"/>
        <v>#DIV/0!</v>
      </c>
      <c r="G250" s="401" t="e">
        <f t="shared" si="31"/>
        <v>#DIV/0!</v>
      </c>
    </row>
    <row r="251" spans="3:13" ht="15.75" thickBot="1">
      <c r="C251" s="2318" t="s">
        <v>99</v>
      </c>
      <c r="D251" s="2319"/>
      <c r="E251" s="2319"/>
      <c r="F251" s="2319"/>
      <c r="G251" s="2320"/>
    </row>
    <row r="252" spans="3:13" ht="12.75" customHeight="1">
      <c r="C252" s="2310"/>
      <c r="D252" s="397">
        <v>2022</v>
      </c>
      <c r="E252" s="397">
        <v>2023</v>
      </c>
      <c r="F252" s="397">
        <v>2024</v>
      </c>
      <c r="G252" s="397">
        <v>2025</v>
      </c>
    </row>
    <row r="253" spans="3:13" ht="9" customHeight="1" thickBot="1">
      <c r="C253" s="2311"/>
      <c r="D253" s="398" t="s">
        <v>7</v>
      </c>
      <c r="E253" s="398" t="s">
        <v>8</v>
      </c>
      <c r="F253" s="398" t="s">
        <v>8</v>
      </c>
      <c r="G253" s="398" t="s">
        <v>8</v>
      </c>
    </row>
    <row r="254" spans="3:13" ht="15.75" thickBot="1">
      <c r="C254" s="402" t="s">
        <v>41</v>
      </c>
      <c r="D254" s="403">
        <f>D255+D256+D257+D258</f>
        <v>0</v>
      </c>
      <c r="E254" s="403">
        <f t="shared" ref="E254:G254" si="32">E255+E256+E257+E258</f>
        <v>0</v>
      </c>
      <c r="F254" s="403">
        <f t="shared" si="32"/>
        <v>0</v>
      </c>
      <c r="G254" s="403">
        <f t="shared" si="32"/>
        <v>0</v>
      </c>
    </row>
    <row r="255" spans="3:13" ht="15.75" thickBot="1">
      <c r="C255" s="404" t="s">
        <v>135</v>
      </c>
      <c r="D255" s="403"/>
      <c r="E255" s="403"/>
      <c r="F255" s="403"/>
      <c r="G255" s="403"/>
    </row>
    <row r="256" spans="3:13" ht="15.75" thickBot="1">
      <c r="C256" s="404" t="s">
        <v>140</v>
      </c>
      <c r="D256" s="403"/>
      <c r="E256" s="403"/>
      <c r="F256" s="403"/>
      <c r="G256" s="403"/>
    </row>
    <row r="257" spans="3:13" ht="15.75" thickBot="1">
      <c r="C257" s="404" t="s">
        <v>141</v>
      </c>
      <c r="D257" s="403"/>
      <c r="E257" s="403"/>
      <c r="F257" s="403"/>
      <c r="G257" s="403"/>
    </row>
    <row r="258" spans="3:13" ht="15.75" thickBot="1">
      <c r="C258" s="404" t="s">
        <v>142</v>
      </c>
      <c r="D258" s="403"/>
      <c r="E258" s="403"/>
      <c r="F258" s="403"/>
      <c r="G258" s="403"/>
    </row>
    <row r="259" spans="3:13" ht="15.75" thickBot="1">
      <c r="C259" s="402" t="s">
        <v>42</v>
      </c>
      <c r="D259" s="406">
        <f>D260+D261+D262+D263</f>
        <v>0</v>
      </c>
      <c r="E259" s="406">
        <f t="shared" ref="E259:G259" si="33">E260+E261+E262+E263</f>
        <v>0</v>
      </c>
      <c r="F259" s="406">
        <f t="shared" si="33"/>
        <v>0</v>
      </c>
      <c r="G259" s="406">
        <f t="shared" si="33"/>
        <v>0</v>
      </c>
    </row>
    <row r="260" spans="3:13" ht="15.75" thickBot="1">
      <c r="C260" s="404" t="s">
        <v>135</v>
      </c>
      <c r="D260" s="406"/>
      <c r="E260" s="406">
        <v>0</v>
      </c>
      <c r="F260" s="406">
        <v>0</v>
      </c>
      <c r="G260" s="406"/>
    </row>
    <row r="261" spans="3:13" ht="15.75" thickBot="1">
      <c r="C261" s="404" t="s">
        <v>140</v>
      </c>
      <c r="D261" s="406"/>
      <c r="E261" s="406"/>
      <c r="F261" s="406"/>
      <c r="G261" s="406"/>
    </row>
    <row r="262" spans="3:13" ht="15.75" thickBot="1">
      <c r="C262" s="404" t="s">
        <v>141</v>
      </c>
      <c r="D262" s="406"/>
      <c r="E262" s="406"/>
      <c r="F262" s="406"/>
      <c r="G262" s="406"/>
    </row>
    <row r="263" spans="3:13" ht="15.75" thickBot="1">
      <c r="C263" s="404" t="s">
        <v>142</v>
      </c>
      <c r="D263" s="406"/>
      <c r="E263" s="406"/>
      <c r="F263" s="406"/>
      <c r="G263" s="406"/>
    </row>
    <row r="264" spans="3:13" ht="15.75" thickBot="1">
      <c r="C264" s="407" t="s">
        <v>47</v>
      </c>
      <c r="D264" s="406">
        <f>D254+D259</f>
        <v>0</v>
      </c>
      <c r="E264" s="406">
        <f t="shared" ref="E264:G264" si="34">E254+E259</f>
        <v>0</v>
      </c>
      <c r="F264" s="406">
        <f t="shared" si="34"/>
        <v>0</v>
      </c>
      <c r="G264" s="406">
        <f t="shared" si="34"/>
        <v>0</v>
      </c>
    </row>
    <row r="265" spans="3:13" ht="15.75" thickBot="1">
      <c r="C265" s="2321" t="s">
        <v>44</v>
      </c>
      <c r="D265" s="2322"/>
      <c r="E265" s="2322"/>
      <c r="F265" s="2322"/>
      <c r="G265" s="2323"/>
    </row>
    <row r="266" spans="3:13" ht="15.75" thickBot="1">
      <c r="C266" s="2321" t="s">
        <v>45</v>
      </c>
      <c r="D266" s="2322"/>
      <c r="E266" s="2322"/>
      <c r="F266" s="2322"/>
      <c r="G266" s="2323"/>
    </row>
    <row r="267" spans="3:13" ht="23.25" thickBot="1">
      <c r="C267" s="396" t="s">
        <v>48</v>
      </c>
      <c r="D267" s="2363"/>
      <c r="E267" s="2364"/>
      <c r="F267" s="2364"/>
      <c r="G267" s="2365"/>
    </row>
    <row r="268" spans="3:13" ht="40.5" customHeight="1" thickBot="1">
      <c r="C268" s="396" t="s">
        <v>65</v>
      </c>
      <c r="D268" s="396"/>
      <c r="E268" s="416" t="s">
        <v>137</v>
      </c>
      <c r="F268" s="2341"/>
      <c r="G268" s="2342"/>
      <c r="M268" s="942" t="s">
        <v>138</v>
      </c>
    </row>
    <row r="269" spans="3:13" ht="15.75" thickBot="1">
      <c r="C269" s="414"/>
      <c r="D269" s="2339"/>
      <c r="E269" s="2340"/>
      <c r="F269" s="2341"/>
      <c r="G269" s="2342"/>
      <c r="M269" s="952"/>
    </row>
    <row r="270" spans="3:13" ht="17.25" customHeight="1" thickBot="1">
      <c r="C270" s="392" t="s">
        <v>14</v>
      </c>
      <c r="D270" s="2315"/>
      <c r="E270" s="2316"/>
      <c r="F270" s="2316"/>
      <c r="G270" s="2317"/>
      <c r="M270" s="953"/>
    </row>
    <row r="271" spans="3:13" ht="15.75" thickBot="1">
      <c r="C271" s="392" t="s">
        <v>15</v>
      </c>
      <c r="D271" s="2330"/>
      <c r="E271" s="2331"/>
      <c r="F271" s="2331"/>
      <c r="G271" s="2332"/>
    </row>
    <row r="272" spans="3:13" ht="12.75" customHeight="1">
      <c r="C272" s="2310"/>
      <c r="D272" s="397">
        <v>2022</v>
      </c>
      <c r="E272" s="397">
        <v>2023</v>
      </c>
      <c r="F272" s="397">
        <v>2024</v>
      </c>
      <c r="G272" s="397">
        <v>2025</v>
      </c>
    </row>
    <row r="273" spans="3:13" ht="9" customHeight="1" thickBot="1">
      <c r="C273" s="2311"/>
      <c r="D273" s="398" t="s">
        <v>7</v>
      </c>
      <c r="E273" s="398" t="s">
        <v>8</v>
      </c>
      <c r="F273" s="398" t="s">
        <v>8</v>
      </c>
      <c r="G273" s="398" t="s">
        <v>8</v>
      </c>
    </row>
    <row r="274" spans="3:13" ht="15.75" thickBot="1">
      <c r="C274" s="392" t="s">
        <v>16</v>
      </c>
      <c r="D274" s="399"/>
      <c r="E274" s="399"/>
      <c r="F274" s="399"/>
      <c r="G274" s="399"/>
    </row>
    <row r="275" spans="3:13" ht="15.75" thickBot="1">
      <c r="C275" s="392" t="s">
        <v>17</v>
      </c>
      <c r="D275" s="399">
        <f>D338-D300</f>
        <v>0</v>
      </c>
      <c r="E275" s="399">
        <f t="shared" ref="E275:F275" si="35">E338-E300</f>
        <v>0</v>
      </c>
      <c r="F275" s="399">
        <f t="shared" si="35"/>
        <v>0</v>
      </c>
      <c r="G275" s="399">
        <f>G293</f>
        <v>0</v>
      </c>
    </row>
    <row r="276" spans="3:13" ht="15.75" thickBot="1">
      <c r="C276" s="392" t="s">
        <v>18</v>
      </c>
      <c r="D276" s="399" t="e">
        <f>D275/D274</f>
        <v>#DIV/0!</v>
      </c>
      <c r="E276" s="399" t="e">
        <f t="shared" ref="E276:G276" si="36">E275/E274</f>
        <v>#DIV/0!</v>
      </c>
      <c r="F276" s="399" t="e">
        <f t="shared" si="36"/>
        <v>#DIV/0!</v>
      </c>
      <c r="G276" s="399" t="e">
        <f t="shared" si="36"/>
        <v>#DIV/0!</v>
      </c>
    </row>
    <row r="277" spans="3:13" ht="15.75" thickBot="1">
      <c r="C277" s="392" t="s">
        <v>19</v>
      </c>
      <c r="D277" s="400" t="s">
        <v>20</v>
      </c>
      <c r="E277" s="401" t="e">
        <f>E274/D274-1</f>
        <v>#DIV/0!</v>
      </c>
      <c r="F277" s="401" t="e">
        <f t="shared" ref="F277:G279" si="37">F274/E274-1</f>
        <v>#DIV/0!</v>
      </c>
      <c r="G277" s="401" t="e">
        <f t="shared" si="37"/>
        <v>#DIV/0!</v>
      </c>
      <c r="I277" s="568"/>
      <c r="J277" s="568"/>
      <c r="K277" s="568"/>
      <c r="L277" s="568"/>
      <c r="M277" s="568"/>
    </row>
    <row r="278" spans="3:13" ht="15.75" thickBot="1">
      <c r="C278" s="392" t="s">
        <v>21</v>
      </c>
      <c r="D278" s="400" t="s">
        <v>20</v>
      </c>
      <c r="E278" s="401" t="e">
        <f>E275/D275-1</f>
        <v>#DIV/0!</v>
      </c>
      <c r="F278" s="401" t="e">
        <f t="shared" si="37"/>
        <v>#DIV/0!</v>
      </c>
      <c r="G278" s="401" t="e">
        <f t="shared" si="37"/>
        <v>#DIV/0!</v>
      </c>
    </row>
    <row r="279" spans="3:13" ht="15.75" thickBot="1">
      <c r="C279" s="392" t="s">
        <v>22</v>
      </c>
      <c r="D279" s="400" t="s">
        <v>20</v>
      </c>
      <c r="E279" s="401" t="e">
        <f>E276/D276-1</f>
        <v>#DIV/0!</v>
      </c>
      <c r="F279" s="401" t="e">
        <f t="shared" si="37"/>
        <v>#DIV/0!</v>
      </c>
      <c r="G279" s="401" t="e">
        <f t="shared" si="37"/>
        <v>#DIV/0!</v>
      </c>
    </row>
    <row r="280" spans="3:13" ht="15.75" thickBot="1">
      <c r="C280" s="2318" t="s">
        <v>100</v>
      </c>
      <c r="D280" s="2319"/>
      <c r="E280" s="2319"/>
      <c r="F280" s="2319"/>
      <c r="G280" s="2320"/>
    </row>
    <row r="281" spans="3:13" ht="12.75" customHeight="1">
      <c r="C281" s="2310"/>
      <c r="D281" s="397">
        <v>2022</v>
      </c>
      <c r="E281" s="397">
        <v>2023</v>
      </c>
      <c r="F281" s="397">
        <v>2024</v>
      </c>
      <c r="G281" s="397">
        <v>2025</v>
      </c>
    </row>
    <row r="282" spans="3:13" ht="11.25" customHeight="1" thickBot="1">
      <c r="C282" s="2311"/>
      <c r="D282" s="398" t="s">
        <v>7</v>
      </c>
      <c r="E282" s="398" t="s">
        <v>8</v>
      </c>
      <c r="F282" s="398" t="s">
        <v>8</v>
      </c>
      <c r="G282" s="398" t="s">
        <v>8</v>
      </c>
    </row>
    <row r="283" spans="3:13" ht="15.75" thickBot="1">
      <c r="C283" s="402" t="s">
        <v>41</v>
      </c>
      <c r="D283" s="403">
        <f>D284+D285+D286+D287</f>
        <v>0</v>
      </c>
      <c r="E283" s="403">
        <f t="shared" ref="E283:G283" si="38">E284+E285+E286+E287</f>
        <v>0</v>
      </c>
      <c r="F283" s="403">
        <f t="shared" si="38"/>
        <v>0</v>
      </c>
      <c r="G283" s="403">
        <f t="shared" si="38"/>
        <v>0</v>
      </c>
    </row>
    <row r="284" spans="3:13" ht="15.75" thickBot="1">
      <c r="C284" s="404" t="s">
        <v>135</v>
      </c>
      <c r="D284" s="403"/>
      <c r="E284" s="403"/>
      <c r="F284" s="403"/>
      <c r="G284" s="403"/>
    </row>
    <row r="285" spans="3:13" ht="15.75" thickBot="1">
      <c r="C285" s="404" t="s">
        <v>140</v>
      </c>
      <c r="D285" s="403"/>
      <c r="E285" s="403"/>
      <c r="F285" s="403"/>
      <c r="G285" s="403"/>
    </row>
    <row r="286" spans="3:13" ht="15.75" thickBot="1">
      <c r="C286" s="404" t="s">
        <v>141</v>
      </c>
      <c r="D286" s="403"/>
      <c r="E286" s="403"/>
      <c r="F286" s="403"/>
      <c r="G286" s="403"/>
    </row>
    <row r="287" spans="3:13" ht="15.75" thickBot="1">
      <c r="C287" s="404" t="s">
        <v>142</v>
      </c>
      <c r="D287" s="403"/>
      <c r="E287" s="403"/>
      <c r="F287" s="403"/>
      <c r="G287" s="403"/>
    </row>
    <row r="288" spans="3:13" ht="15.75" thickBot="1">
      <c r="C288" s="402" t="s">
        <v>42</v>
      </c>
      <c r="D288" s="406">
        <f>D289+D290+D291+D292</f>
        <v>0</v>
      </c>
      <c r="E288" s="406">
        <f t="shared" ref="E288:G288" si="39">E289+E290+E291+E292</f>
        <v>0</v>
      </c>
      <c r="F288" s="406">
        <f t="shared" si="39"/>
        <v>0</v>
      </c>
      <c r="G288" s="406">
        <f t="shared" si="39"/>
        <v>0</v>
      </c>
    </row>
    <row r="289" spans="3:13" ht="15.75" thickBot="1">
      <c r="C289" s="404" t="s">
        <v>135</v>
      </c>
      <c r="D289" s="406"/>
      <c r="E289" s="403"/>
      <c r="F289" s="403"/>
      <c r="G289" s="403">
        <v>0</v>
      </c>
    </row>
    <row r="290" spans="3:13" ht="15.75" thickBot="1">
      <c r="C290" s="404" t="s">
        <v>140</v>
      </c>
      <c r="D290" s="406"/>
      <c r="E290" s="403"/>
      <c r="F290" s="403"/>
      <c r="G290" s="403"/>
    </row>
    <row r="291" spans="3:13" ht="15.75" thickBot="1">
      <c r="C291" s="404" t="s">
        <v>141</v>
      </c>
      <c r="D291" s="406"/>
      <c r="E291" s="403"/>
      <c r="F291" s="403"/>
      <c r="G291" s="403"/>
    </row>
    <row r="292" spans="3:13" ht="15.75" thickBot="1">
      <c r="C292" s="404" t="s">
        <v>142</v>
      </c>
      <c r="D292" s="406"/>
      <c r="E292" s="403"/>
      <c r="F292" s="403"/>
      <c r="G292" s="403"/>
    </row>
    <row r="293" spans="3:13" ht="15.75" thickBot="1">
      <c r="C293" s="415" t="s">
        <v>30</v>
      </c>
      <c r="D293" s="406">
        <f>D283+D288</f>
        <v>0</v>
      </c>
      <c r="E293" s="406">
        <f t="shared" ref="E293:G293" si="40">E283+E288</f>
        <v>0</v>
      </c>
      <c r="F293" s="406">
        <f t="shared" si="40"/>
        <v>0</v>
      </c>
      <c r="G293" s="406">
        <f t="shared" si="40"/>
        <v>0</v>
      </c>
    </row>
    <row r="294" spans="3:13" ht="34.5" thickBot="1">
      <c r="C294" s="396" t="s">
        <v>32</v>
      </c>
      <c r="D294" s="396"/>
      <c r="E294" s="416" t="s">
        <v>137</v>
      </c>
      <c r="F294" s="2341"/>
      <c r="G294" s="2342"/>
    </row>
    <row r="295" spans="3:13" ht="17.25" customHeight="1" thickBot="1">
      <c r="C295" s="392" t="s">
        <v>14</v>
      </c>
      <c r="D295" s="2315"/>
      <c r="E295" s="2316"/>
      <c r="F295" s="2316"/>
      <c r="G295" s="2317"/>
    </row>
    <row r="296" spans="3:13" ht="15.75" thickBot="1">
      <c r="C296" s="392" t="s">
        <v>15</v>
      </c>
      <c r="D296" s="2330"/>
      <c r="E296" s="2331"/>
      <c r="F296" s="2331"/>
      <c r="G296" s="2332"/>
    </row>
    <row r="297" spans="3:13" ht="12.75" customHeight="1">
      <c r="C297" s="2310"/>
      <c r="D297" s="397">
        <v>2022</v>
      </c>
      <c r="E297" s="397">
        <v>2023</v>
      </c>
      <c r="F297" s="397">
        <v>2024</v>
      </c>
      <c r="G297" s="397">
        <v>2025</v>
      </c>
    </row>
    <row r="298" spans="3:13" ht="9" customHeight="1" thickBot="1">
      <c r="C298" s="2311"/>
      <c r="D298" s="398" t="s">
        <v>7</v>
      </c>
      <c r="E298" s="398" t="s">
        <v>8</v>
      </c>
      <c r="F298" s="398" t="s">
        <v>8</v>
      </c>
      <c r="G298" s="398" t="s">
        <v>8</v>
      </c>
    </row>
    <row r="299" spans="3:13" ht="15.75" thickBot="1">
      <c r="C299" s="392" t="s">
        <v>16</v>
      </c>
      <c r="D299" s="392"/>
      <c r="E299" s="392"/>
      <c r="F299" s="392"/>
      <c r="G299" s="392"/>
    </row>
    <row r="300" spans="3:13" ht="15.75" thickBot="1">
      <c r="C300" s="392" t="s">
        <v>17</v>
      </c>
      <c r="D300" s="399"/>
      <c r="E300" s="399"/>
      <c r="F300" s="399"/>
      <c r="G300" s="399"/>
    </row>
    <row r="301" spans="3:13" ht="15.75" thickBot="1">
      <c r="C301" s="392" t="s">
        <v>18</v>
      </c>
      <c r="D301" s="399" t="e">
        <f>D300/D299</f>
        <v>#DIV/0!</v>
      </c>
      <c r="E301" s="399" t="e">
        <f t="shared" ref="E301:G301" si="41">E300/E299</f>
        <v>#DIV/0!</v>
      </c>
      <c r="F301" s="399" t="e">
        <f t="shared" si="41"/>
        <v>#DIV/0!</v>
      </c>
      <c r="G301" s="399" t="e">
        <f t="shared" si="41"/>
        <v>#DIV/0!</v>
      </c>
    </row>
    <row r="302" spans="3:13" ht="15.75" thickBot="1">
      <c r="C302" s="392" t="s">
        <v>19</v>
      </c>
      <c r="D302" s="400" t="s">
        <v>20</v>
      </c>
      <c r="E302" s="401" t="e">
        <f>E299/D299-1</f>
        <v>#DIV/0!</v>
      </c>
      <c r="F302" s="401" t="e">
        <f t="shared" ref="F302:G304" si="42">F299/E299-1</f>
        <v>#DIV/0!</v>
      </c>
      <c r="G302" s="401" t="e">
        <f t="shared" si="42"/>
        <v>#DIV/0!</v>
      </c>
      <c r="I302" s="568"/>
      <c r="J302" s="568"/>
      <c r="K302" s="568"/>
      <c r="L302" s="568"/>
      <c r="M302" s="568"/>
    </row>
    <row r="303" spans="3:13" ht="15.75" thickBot="1">
      <c r="C303" s="392" t="s">
        <v>21</v>
      </c>
      <c r="D303" s="400" t="s">
        <v>20</v>
      </c>
      <c r="E303" s="401" t="e">
        <f>E300/D300-1</f>
        <v>#DIV/0!</v>
      </c>
      <c r="F303" s="401" t="e">
        <f t="shared" si="42"/>
        <v>#DIV/0!</v>
      </c>
      <c r="G303" s="401" t="e">
        <f t="shared" si="42"/>
        <v>#DIV/0!</v>
      </c>
    </row>
    <row r="304" spans="3:13" ht="15.75" thickBot="1">
      <c r="C304" s="392" t="s">
        <v>22</v>
      </c>
      <c r="D304" s="400" t="s">
        <v>20</v>
      </c>
      <c r="E304" s="401" t="e">
        <f>E301/D301-1</f>
        <v>#DIV/0!</v>
      </c>
      <c r="F304" s="401" t="e">
        <f t="shared" si="42"/>
        <v>#DIV/0!</v>
      </c>
      <c r="G304" s="401" t="e">
        <f t="shared" si="42"/>
        <v>#DIV/0!</v>
      </c>
    </row>
    <row r="305" spans="3:7" ht="15.75" thickBot="1">
      <c r="C305" s="2318" t="s">
        <v>116</v>
      </c>
      <c r="D305" s="2319"/>
      <c r="E305" s="2319"/>
      <c r="F305" s="2319"/>
      <c r="G305" s="2320"/>
    </row>
    <row r="306" spans="3:7" ht="12.75" customHeight="1">
      <c r="C306" s="2310"/>
      <c r="D306" s="397">
        <v>2022</v>
      </c>
      <c r="E306" s="397">
        <v>2023</v>
      </c>
      <c r="F306" s="397">
        <v>2024</v>
      </c>
      <c r="G306" s="397">
        <v>2025</v>
      </c>
    </row>
    <row r="307" spans="3:7" ht="9" customHeight="1" thickBot="1">
      <c r="C307" s="2311"/>
      <c r="D307" s="398" t="s">
        <v>7</v>
      </c>
      <c r="E307" s="398" t="s">
        <v>8</v>
      </c>
      <c r="F307" s="398" t="s">
        <v>8</v>
      </c>
      <c r="G307" s="398" t="s">
        <v>8</v>
      </c>
    </row>
    <row r="308" spans="3:7" ht="15.75" thickBot="1">
      <c r="C308" s="402" t="s">
        <v>41</v>
      </c>
      <c r="D308" s="403">
        <f>D309+D310+D311+D312</f>
        <v>0</v>
      </c>
      <c r="E308" s="403">
        <f t="shared" ref="E308:G308" si="43">E309+E310+E311+E312</f>
        <v>0</v>
      </c>
      <c r="F308" s="403">
        <f t="shared" si="43"/>
        <v>0</v>
      </c>
      <c r="G308" s="403">
        <f t="shared" si="43"/>
        <v>0</v>
      </c>
    </row>
    <row r="309" spans="3:7" ht="15.75" thickBot="1">
      <c r="C309" s="404" t="s">
        <v>135</v>
      </c>
      <c r="D309" s="403"/>
      <c r="E309" s="403"/>
      <c r="F309" s="403"/>
      <c r="G309" s="403"/>
    </row>
    <row r="310" spans="3:7" ht="15.75" thickBot="1">
      <c r="C310" s="404" t="s">
        <v>140</v>
      </c>
      <c r="D310" s="403"/>
      <c r="E310" s="403"/>
      <c r="F310" s="403"/>
      <c r="G310" s="403"/>
    </row>
    <row r="311" spans="3:7" ht="15.75" thickBot="1">
      <c r="C311" s="404" t="s">
        <v>141</v>
      </c>
      <c r="D311" s="403"/>
      <c r="E311" s="403"/>
      <c r="F311" s="403"/>
      <c r="G311" s="403"/>
    </row>
    <row r="312" spans="3:7" ht="15.75" thickBot="1">
      <c r="C312" s="404" t="s">
        <v>142</v>
      </c>
      <c r="D312" s="403"/>
      <c r="E312" s="403"/>
      <c r="F312" s="403"/>
      <c r="G312" s="403"/>
    </row>
    <row r="313" spans="3:7" ht="15.75" thickBot="1">
      <c r="C313" s="402" t="s">
        <v>42</v>
      </c>
      <c r="D313" s="406">
        <f>D314+D315+D316+D317</f>
        <v>0</v>
      </c>
      <c r="E313" s="406">
        <f t="shared" ref="E313:G313" si="44">E314+E315+E316+E317</f>
        <v>0</v>
      </c>
      <c r="F313" s="406">
        <f t="shared" si="44"/>
        <v>0</v>
      </c>
      <c r="G313" s="406">
        <f t="shared" si="44"/>
        <v>0</v>
      </c>
    </row>
    <row r="314" spans="3:7" ht="15.75" thickBot="1">
      <c r="C314" s="404" t="s">
        <v>135</v>
      </c>
      <c r="D314" s="406"/>
      <c r="E314" s="403"/>
      <c r="F314" s="403"/>
      <c r="G314" s="403"/>
    </row>
    <row r="315" spans="3:7" ht="15.75" thickBot="1">
      <c r="C315" s="404" t="s">
        <v>140</v>
      </c>
      <c r="D315" s="406"/>
      <c r="E315" s="403"/>
      <c r="F315" s="403"/>
      <c r="G315" s="403"/>
    </row>
    <row r="316" spans="3:7" ht="15.75" thickBot="1">
      <c r="C316" s="404" t="s">
        <v>141</v>
      </c>
      <c r="D316" s="406"/>
      <c r="E316" s="403"/>
      <c r="F316" s="403"/>
      <c r="G316" s="403"/>
    </row>
    <row r="317" spans="3:7" ht="15.75" thickBot="1">
      <c r="C317" s="404" t="s">
        <v>142</v>
      </c>
      <c r="D317" s="406"/>
      <c r="E317" s="403"/>
      <c r="F317" s="403"/>
      <c r="G317" s="403"/>
    </row>
    <row r="318" spans="3:7" ht="15.75" thickBot="1">
      <c r="C318" s="415" t="s">
        <v>143</v>
      </c>
      <c r="D318" s="406">
        <f>D308+D313</f>
        <v>0</v>
      </c>
      <c r="E318" s="406">
        <f t="shared" ref="E318:G318" si="45">E308+E313</f>
        <v>0</v>
      </c>
      <c r="F318" s="406">
        <f t="shared" si="45"/>
        <v>0</v>
      </c>
      <c r="G318" s="406">
        <f t="shared" si="45"/>
        <v>0</v>
      </c>
    </row>
    <row r="319" spans="3:7" ht="34.5" thickBot="1">
      <c r="C319" s="396" t="s">
        <v>63</v>
      </c>
      <c r="D319" s="417"/>
      <c r="E319" s="418" t="s">
        <v>137</v>
      </c>
      <c r="F319" s="419"/>
      <c r="G319" s="420"/>
    </row>
    <row r="320" spans="3:7" ht="17.25" customHeight="1" thickBot="1">
      <c r="C320" s="392" t="s">
        <v>14</v>
      </c>
      <c r="D320" s="2315"/>
      <c r="E320" s="2316"/>
      <c r="F320" s="2316"/>
      <c r="G320" s="2317"/>
    </row>
    <row r="321" spans="3:13" ht="15.75" thickBot="1">
      <c r="C321" s="392" t="s">
        <v>15</v>
      </c>
      <c r="D321" s="2330"/>
      <c r="E321" s="2331"/>
      <c r="F321" s="2331"/>
      <c r="G321" s="2332"/>
    </row>
    <row r="322" spans="3:13" ht="12.75" customHeight="1">
      <c r="C322" s="2310"/>
      <c r="D322" s="397">
        <v>2022</v>
      </c>
      <c r="E322" s="397">
        <v>2023</v>
      </c>
      <c r="F322" s="397">
        <v>2024</v>
      </c>
      <c r="G322" s="397">
        <v>2025</v>
      </c>
    </row>
    <row r="323" spans="3:13" ht="9" customHeight="1" thickBot="1">
      <c r="C323" s="2311"/>
      <c r="D323" s="398" t="s">
        <v>7</v>
      </c>
      <c r="E323" s="398" t="s">
        <v>8</v>
      </c>
      <c r="F323" s="398" t="s">
        <v>8</v>
      </c>
      <c r="G323" s="398" t="s">
        <v>8</v>
      </c>
    </row>
    <row r="324" spans="3:13" ht="15.75" thickBot="1">
      <c r="C324" s="392" t="s">
        <v>16</v>
      </c>
      <c r="D324" s="392"/>
      <c r="E324" s="392"/>
      <c r="F324" s="392"/>
      <c r="G324" s="392"/>
    </row>
    <row r="325" spans="3:13" ht="15.75" thickBot="1">
      <c r="C325" s="392" t="s">
        <v>17</v>
      </c>
      <c r="D325" s="399">
        <f>D343</f>
        <v>0</v>
      </c>
      <c r="E325" s="399">
        <f t="shared" ref="E325:G325" si="46">E343</f>
        <v>0</v>
      </c>
      <c r="F325" s="399">
        <f t="shared" si="46"/>
        <v>0</v>
      </c>
      <c r="G325" s="399">
        <f t="shared" si="46"/>
        <v>0</v>
      </c>
    </row>
    <row r="326" spans="3:13" ht="15.75" thickBot="1">
      <c r="C326" s="392" t="s">
        <v>18</v>
      </c>
      <c r="D326" s="399" t="e">
        <f>D325/D324</f>
        <v>#DIV/0!</v>
      </c>
      <c r="E326" s="399" t="e">
        <f t="shared" ref="E326:G326" si="47">E325/E324</f>
        <v>#DIV/0!</v>
      </c>
      <c r="F326" s="399" t="e">
        <f t="shared" si="47"/>
        <v>#DIV/0!</v>
      </c>
      <c r="G326" s="399" t="e">
        <f t="shared" si="47"/>
        <v>#DIV/0!</v>
      </c>
    </row>
    <row r="327" spans="3:13" ht="15.75" thickBot="1">
      <c r="C327" s="392" t="s">
        <v>19</v>
      </c>
      <c r="D327" s="400" t="s">
        <v>20</v>
      </c>
      <c r="E327" s="401" t="e">
        <f>E324/D324-1</f>
        <v>#DIV/0!</v>
      </c>
      <c r="F327" s="401" t="e">
        <f t="shared" ref="F327:G329" si="48">F324/E324-1</f>
        <v>#DIV/0!</v>
      </c>
      <c r="G327" s="401" t="e">
        <f t="shared" si="48"/>
        <v>#DIV/0!</v>
      </c>
      <c r="I327" s="568"/>
      <c r="J327" s="568"/>
      <c r="K327" s="568"/>
      <c r="L327" s="568"/>
      <c r="M327" s="568"/>
    </row>
    <row r="328" spans="3:13" ht="15.75" thickBot="1">
      <c r="C328" s="392" t="s">
        <v>21</v>
      </c>
      <c r="D328" s="400" t="s">
        <v>20</v>
      </c>
      <c r="E328" s="401" t="e">
        <f>E325/D325-1</f>
        <v>#DIV/0!</v>
      </c>
      <c r="F328" s="401" t="e">
        <f t="shared" si="48"/>
        <v>#DIV/0!</v>
      </c>
      <c r="G328" s="401" t="e">
        <f t="shared" si="48"/>
        <v>#DIV/0!</v>
      </c>
    </row>
    <row r="329" spans="3:13" ht="15.75" thickBot="1">
      <c r="C329" s="392" t="s">
        <v>22</v>
      </c>
      <c r="D329" s="400" t="s">
        <v>20</v>
      </c>
      <c r="E329" s="401" t="e">
        <f>E326/D326-1</f>
        <v>#DIV/0!</v>
      </c>
      <c r="F329" s="401" t="e">
        <f t="shared" si="48"/>
        <v>#DIV/0!</v>
      </c>
      <c r="G329" s="401" t="e">
        <f t="shared" si="48"/>
        <v>#DIV/0!</v>
      </c>
    </row>
    <row r="330" spans="3:13" ht="15.75" thickBot="1">
      <c r="C330" s="2318" t="s">
        <v>180</v>
      </c>
      <c r="D330" s="2319"/>
      <c r="E330" s="2319"/>
      <c r="F330" s="2319"/>
      <c r="G330" s="2320"/>
    </row>
    <row r="331" spans="3:13" ht="12.75" customHeight="1">
      <c r="C331" s="2310"/>
      <c r="D331" s="397">
        <v>2022</v>
      </c>
      <c r="E331" s="397">
        <v>2023</v>
      </c>
      <c r="F331" s="397">
        <v>2024</v>
      </c>
      <c r="G331" s="397">
        <v>2025</v>
      </c>
    </row>
    <row r="332" spans="3:13" ht="9" customHeight="1" thickBot="1">
      <c r="C332" s="2311"/>
      <c r="D332" s="398" t="s">
        <v>7</v>
      </c>
      <c r="E332" s="398" t="s">
        <v>8</v>
      </c>
      <c r="F332" s="398" t="s">
        <v>8</v>
      </c>
      <c r="G332" s="398" t="s">
        <v>8</v>
      </c>
    </row>
    <row r="333" spans="3:13" ht="15.75" thickBot="1">
      <c r="C333" s="402" t="s">
        <v>41</v>
      </c>
      <c r="D333" s="403">
        <f>D334+D335+D336+D337</f>
        <v>0</v>
      </c>
      <c r="E333" s="403">
        <f t="shared" ref="E333:G333" si="49">E334+E335+E336+E337</f>
        <v>0</v>
      </c>
      <c r="F333" s="403">
        <f t="shared" si="49"/>
        <v>0</v>
      </c>
      <c r="G333" s="403">
        <f t="shared" si="49"/>
        <v>0</v>
      </c>
    </row>
    <row r="334" spans="3:13" ht="15.75" thickBot="1">
      <c r="C334" s="404" t="s">
        <v>135</v>
      </c>
      <c r="D334" s="403"/>
      <c r="E334" s="403"/>
      <c r="F334" s="403"/>
      <c r="G334" s="403"/>
    </row>
    <row r="335" spans="3:13" ht="15.75" thickBot="1">
      <c r="C335" s="404" t="s">
        <v>140</v>
      </c>
      <c r="D335" s="403"/>
      <c r="E335" s="403"/>
      <c r="F335" s="403"/>
      <c r="G335" s="403"/>
    </row>
    <row r="336" spans="3:13" ht="15.75" thickBot="1">
      <c r="C336" s="404" t="s">
        <v>141</v>
      </c>
      <c r="D336" s="403"/>
      <c r="E336" s="403"/>
      <c r="F336" s="403"/>
      <c r="G336" s="403"/>
    </row>
    <row r="337" spans="3:7" ht="15.75" thickBot="1">
      <c r="C337" s="404" t="s">
        <v>142</v>
      </c>
      <c r="D337" s="403"/>
      <c r="E337" s="403"/>
      <c r="F337" s="403"/>
      <c r="G337" s="403"/>
    </row>
    <row r="338" spans="3:7" ht="15.75" thickBot="1">
      <c r="C338" s="402" t="s">
        <v>42</v>
      </c>
      <c r="D338" s="406">
        <f>D339+D340+D341+D342</f>
        <v>0</v>
      </c>
      <c r="E338" s="406">
        <f t="shared" ref="E338:G338" si="50">E339+E340+E341+E342</f>
        <v>0</v>
      </c>
      <c r="F338" s="406">
        <f t="shared" si="50"/>
        <v>0</v>
      </c>
      <c r="G338" s="406">
        <f t="shared" si="50"/>
        <v>0</v>
      </c>
    </row>
    <row r="339" spans="3:7" ht="15.75" thickBot="1">
      <c r="C339" s="404" t="s">
        <v>135</v>
      </c>
      <c r="D339" s="406"/>
      <c r="E339" s="403"/>
      <c r="F339" s="403"/>
      <c r="G339" s="403"/>
    </row>
    <row r="340" spans="3:7" ht="15.75" thickBot="1">
      <c r="C340" s="404" t="s">
        <v>140</v>
      </c>
      <c r="D340" s="406"/>
      <c r="E340" s="403"/>
      <c r="F340" s="403"/>
      <c r="G340" s="403"/>
    </row>
    <row r="341" spans="3:7" ht="15.75" thickBot="1">
      <c r="C341" s="404" t="s">
        <v>141</v>
      </c>
      <c r="D341" s="406"/>
      <c r="E341" s="403"/>
      <c r="F341" s="403"/>
      <c r="G341" s="403"/>
    </row>
    <row r="342" spans="3:7" ht="15.75" thickBot="1">
      <c r="C342" s="404" t="s">
        <v>142</v>
      </c>
      <c r="D342" s="406"/>
      <c r="E342" s="403"/>
      <c r="F342" s="403"/>
      <c r="G342" s="403"/>
    </row>
    <row r="343" spans="3:7" ht="15.75" thickBot="1">
      <c r="C343" s="407" t="s">
        <v>145</v>
      </c>
      <c r="D343" s="406">
        <f>D333+D338</f>
        <v>0</v>
      </c>
      <c r="E343" s="406">
        <f t="shared" ref="E343:G343" si="51">E333+E338</f>
        <v>0</v>
      </c>
      <c r="F343" s="406">
        <f t="shared" si="51"/>
        <v>0</v>
      </c>
      <c r="G343" s="406">
        <f t="shared" si="51"/>
        <v>0</v>
      </c>
    </row>
    <row r="344" spans="3:7" ht="25.5" customHeight="1" thickBot="1">
      <c r="C344" s="421" t="s">
        <v>43</v>
      </c>
      <c r="D344" s="2339"/>
      <c r="E344" s="2341"/>
      <c r="F344" s="2341"/>
      <c r="G344" s="2342"/>
    </row>
    <row r="345" spans="3:7" ht="34.5" thickBot="1">
      <c r="C345" s="396" t="s">
        <v>63</v>
      </c>
      <c r="D345" s="417"/>
      <c r="E345" s="418" t="s">
        <v>137</v>
      </c>
      <c r="F345" s="419"/>
      <c r="G345" s="420"/>
    </row>
    <row r="346" spans="3:7" ht="17.25" customHeight="1" thickBot="1">
      <c r="C346" s="392" t="s">
        <v>14</v>
      </c>
      <c r="D346" s="2315"/>
      <c r="E346" s="2316"/>
      <c r="F346" s="2316"/>
      <c r="G346" s="2317"/>
    </row>
    <row r="347" spans="3:7" ht="15.75" thickBot="1">
      <c r="C347" s="392" t="s">
        <v>15</v>
      </c>
      <c r="D347" s="2330"/>
      <c r="E347" s="2331"/>
      <c r="F347" s="2331"/>
      <c r="G347" s="2332"/>
    </row>
    <row r="348" spans="3:7" ht="12.75" customHeight="1">
      <c r="C348" s="2310"/>
      <c r="D348" s="397">
        <v>2022</v>
      </c>
      <c r="E348" s="397">
        <v>2023</v>
      </c>
      <c r="F348" s="397">
        <v>2024</v>
      </c>
      <c r="G348" s="397">
        <v>2025</v>
      </c>
    </row>
    <row r="349" spans="3:7" ht="9" customHeight="1" thickBot="1">
      <c r="C349" s="2311"/>
      <c r="D349" s="398" t="s">
        <v>7</v>
      </c>
      <c r="E349" s="398" t="s">
        <v>8</v>
      </c>
      <c r="F349" s="398" t="s">
        <v>8</v>
      </c>
      <c r="G349" s="398" t="s">
        <v>8</v>
      </c>
    </row>
    <row r="350" spans="3:7" ht="15.75" thickBot="1">
      <c r="C350" s="392" t="s">
        <v>16</v>
      </c>
      <c r="D350" s="392"/>
      <c r="E350" s="392"/>
      <c r="F350" s="392"/>
      <c r="G350" s="392"/>
    </row>
    <row r="351" spans="3:7" ht="15.75" thickBot="1">
      <c r="C351" s="392" t="s">
        <v>17</v>
      </c>
      <c r="D351" s="399">
        <f>D369</f>
        <v>0</v>
      </c>
      <c r="E351" s="399">
        <f t="shared" ref="E351:G351" si="52">E369</f>
        <v>0</v>
      </c>
      <c r="F351" s="399">
        <f t="shared" si="52"/>
        <v>0</v>
      </c>
      <c r="G351" s="399">
        <f t="shared" si="52"/>
        <v>0</v>
      </c>
    </row>
    <row r="352" spans="3:7" ht="15.75" thickBot="1">
      <c r="C352" s="392" t="s">
        <v>18</v>
      </c>
      <c r="D352" s="399" t="e">
        <f>D351/D350</f>
        <v>#DIV/0!</v>
      </c>
      <c r="E352" s="399" t="e">
        <f t="shared" ref="E352:G352" si="53">E351/E350</f>
        <v>#DIV/0!</v>
      </c>
      <c r="F352" s="399" t="e">
        <f t="shared" si="53"/>
        <v>#DIV/0!</v>
      </c>
      <c r="G352" s="399" t="e">
        <f t="shared" si="53"/>
        <v>#DIV/0!</v>
      </c>
    </row>
    <row r="353" spans="3:13" ht="15.75" thickBot="1">
      <c r="C353" s="392" t="s">
        <v>19</v>
      </c>
      <c r="D353" s="400" t="s">
        <v>20</v>
      </c>
      <c r="E353" s="401" t="e">
        <f>E350/D350-1</f>
        <v>#DIV/0!</v>
      </c>
      <c r="F353" s="401" t="e">
        <f t="shared" ref="F353:G355" si="54">F350/E350-1</f>
        <v>#DIV/0!</v>
      </c>
      <c r="G353" s="401" t="e">
        <f t="shared" si="54"/>
        <v>#DIV/0!</v>
      </c>
      <c r="I353" s="568"/>
      <c r="J353" s="568"/>
      <c r="K353" s="568"/>
      <c r="L353" s="568"/>
      <c r="M353" s="568"/>
    </row>
    <row r="354" spans="3:13" ht="15.75" thickBot="1">
      <c r="C354" s="392" t="s">
        <v>21</v>
      </c>
      <c r="D354" s="400" t="s">
        <v>20</v>
      </c>
      <c r="E354" s="401" t="e">
        <f>E351/D351-1</f>
        <v>#DIV/0!</v>
      </c>
      <c r="F354" s="401" t="e">
        <f t="shared" si="54"/>
        <v>#DIV/0!</v>
      </c>
      <c r="G354" s="401" t="e">
        <f t="shared" si="54"/>
        <v>#DIV/0!</v>
      </c>
    </row>
    <row r="355" spans="3:13" ht="15.75" thickBot="1">
      <c r="C355" s="392" t="s">
        <v>22</v>
      </c>
      <c r="D355" s="400" t="s">
        <v>20</v>
      </c>
      <c r="E355" s="401" t="e">
        <f>E352/D352-1</f>
        <v>#DIV/0!</v>
      </c>
      <c r="F355" s="401" t="e">
        <f t="shared" si="54"/>
        <v>#DIV/0!</v>
      </c>
      <c r="G355" s="401" t="e">
        <f t="shared" si="54"/>
        <v>#DIV/0!</v>
      </c>
    </row>
    <row r="356" spans="3:13" ht="15.75" thickBot="1">
      <c r="C356" s="2318" t="s">
        <v>99</v>
      </c>
      <c r="D356" s="2319"/>
      <c r="E356" s="2319"/>
      <c r="F356" s="2319"/>
      <c r="G356" s="2320"/>
    </row>
    <row r="357" spans="3:13" ht="12.75" customHeight="1">
      <c r="C357" s="2310"/>
      <c r="D357" s="397">
        <v>2022</v>
      </c>
      <c r="E357" s="397">
        <v>2023</v>
      </c>
      <c r="F357" s="397">
        <v>2024</v>
      </c>
      <c r="G357" s="397">
        <v>2025</v>
      </c>
    </row>
    <row r="358" spans="3:13" ht="9" customHeight="1" thickBot="1">
      <c r="C358" s="2311"/>
      <c r="D358" s="398" t="s">
        <v>7</v>
      </c>
      <c r="E358" s="398" t="s">
        <v>8</v>
      </c>
      <c r="F358" s="398" t="s">
        <v>8</v>
      </c>
      <c r="G358" s="398" t="s">
        <v>8</v>
      </c>
    </row>
    <row r="359" spans="3:13" ht="15.75" thickBot="1">
      <c r="C359" s="402" t="s">
        <v>41</v>
      </c>
      <c r="D359" s="403">
        <f>D360+D361+D362+D363</f>
        <v>0</v>
      </c>
      <c r="E359" s="403">
        <f t="shared" ref="E359:G359" si="55">E360+E361+E362+E363</f>
        <v>0</v>
      </c>
      <c r="F359" s="403">
        <f t="shared" si="55"/>
        <v>0</v>
      </c>
      <c r="G359" s="403">
        <f t="shared" si="55"/>
        <v>0</v>
      </c>
    </row>
    <row r="360" spans="3:13" ht="15.75" thickBot="1">
      <c r="C360" s="404" t="s">
        <v>135</v>
      </c>
      <c r="D360" s="403"/>
      <c r="E360" s="403"/>
      <c r="F360" s="403"/>
      <c r="G360" s="403"/>
    </row>
    <row r="361" spans="3:13" ht="15.75" thickBot="1">
      <c r="C361" s="404" t="s">
        <v>140</v>
      </c>
      <c r="D361" s="403"/>
      <c r="E361" s="403"/>
      <c r="F361" s="403"/>
      <c r="G361" s="403"/>
    </row>
    <row r="362" spans="3:13" ht="15.75" thickBot="1">
      <c r="C362" s="404" t="s">
        <v>141</v>
      </c>
      <c r="D362" s="403"/>
      <c r="E362" s="403"/>
      <c r="F362" s="403"/>
      <c r="G362" s="403"/>
    </row>
    <row r="363" spans="3:13" ht="15.75" thickBot="1">
      <c r="C363" s="404" t="s">
        <v>142</v>
      </c>
      <c r="D363" s="403"/>
      <c r="E363" s="403"/>
      <c r="F363" s="403"/>
      <c r="G363" s="403"/>
    </row>
    <row r="364" spans="3:13" ht="15.75" thickBot="1">
      <c r="C364" s="402" t="s">
        <v>42</v>
      </c>
      <c r="D364" s="406">
        <f>D365+D366+D367+D368</f>
        <v>0</v>
      </c>
      <c r="E364" s="406">
        <f t="shared" ref="E364:G364" si="56">E365+E366+E367+E368</f>
        <v>0</v>
      </c>
      <c r="F364" s="406">
        <f t="shared" si="56"/>
        <v>0</v>
      </c>
      <c r="G364" s="406">
        <f t="shared" si="56"/>
        <v>0</v>
      </c>
    </row>
    <row r="365" spans="3:13" ht="15.75" thickBot="1">
      <c r="C365" s="404" t="s">
        <v>135</v>
      </c>
      <c r="D365" s="406"/>
      <c r="E365" s="406"/>
      <c r="F365" s="406"/>
      <c r="G365" s="406"/>
    </row>
    <row r="366" spans="3:13" ht="15.75" thickBot="1">
      <c r="C366" s="404" t="s">
        <v>140</v>
      </c>
      <c r="D366" s="406"/>
      <c r="E366" s="406"/>
      <c r="F366" s="406"/>
      <c r="G366" s="406"/>
    </row>
    <row r="367" spans="3:13" ht="15.75" thickBot="1">
      <c r="C367" s="404" t="s">
        <v>141</v>
      </c>
      <c r="D367" s="406"/>
      <c r="E367" s="406"/>
      <c r="F367" s="406"/>
      <c r="G367" s="406"/>
    </row>
    <row r="368" spans="3:13" ht="15.75" thickBot="1">
      <c r="C368" s="404" t="s">
        <v>142</v>
      </c>
      <c r="D368" s="406"/>
      <c r="E368" s="406"/>
      <c r="F368" s="406"/>
      <c r="G368" s="406"/>
    </row>
    <row r="369" spans="3:7" ht="15.75" thickBot="1">
      <c r="C369" s="407" t="s">
        <v>47</v>
      </c>
      <c r="D369" s="406">
        <f>D359+D364</f>
        <v>0</v>
      </c>
      <c r="E369" s="406">
        <f t="shared" ref="E369:G369" si="57">E359+E364</f>
        <v>0</v>
      </c>
      <c r="F369" s="406">
        <f t="shared" si="57"/>
        <v>0</v>
      </c>
      <c r="G369" s="406">
        <f t="shared" si="57"/>
        <v>0</v>
      </c>
    </row>
    <row r="370" spans="3:7" ht="15.75" thickBot="1">
      <c r="C370" s="423"/>
      <c r="D370" s="424"/>
      <c r="E370" s="424"/>
      <c r="F370" s="424"/>
      <c r="G370" s="424"/>
    </row>
    <row r="371" spans="3:7" ht="35.25" customHeight="1" thickBot="1">
      <c r="C371" s="394" t="s">
        <v>49</v>
      </c>
      <c r="D371" s="425">
        <f>+D246+D145+D67+D30+D195+D104+D351+D325+D300+D275+D220+D170</f>
        <v>134503</v>
      </c>
      <c r="E371" s="425">
        <f>+E246+E145+E67+E30+E195+E104+E351+E325+E300+E275+E220</f>
        <v>139170</v>
      </c>
      <c r="F371" s="425">
        <f>+F246+F145+F67+F30+F195+F104+F351+F325+F300+F275+F220</f>
        <v>135500</v>
      </c>
      <c r="G371" s="425">
        <f>+G246+G145+G67+G30+G195+G104+G351+G325+G300+G275+G220</f>
        <v>135500</v>
      </c>
    </row>
    <row r="372" spans="3:7" ht="36.75" thickBot="1">
      <c r="C372" s="394" t="s">
        <v>50</v>
      </c>
      <c r="D372" s="425">
        <f>+D264+D238+D133+D96+D59+D369+D343+D318+D293+D213+D163+D188</f>
        <v>134503</v>
      </c>
      <c r="E372" s="425">
        <f>+E264+E238+E133+E96+E59+E369+E343+E318+E293+E213+E163</f>
        <v>139170</v>
      </c>
      <c r="F372" s="425">
        <f>+F264+F238+F133+F96+F59+F369+F343+F318+F293+F213+F163</f>
        <v>135500</v>
      </c>
      <c r="G372" s="425">
        <f>+G264+G238+G133+G96+G59+G369+G343+G318+G293+G213+G163</f>
        <v>135500</v>
      </c>
    </row>
    <row r="373" spans="3:7" ht="15.75" thickBot="1">
      <c r="C373" s="402" t="s">
        <v>23</v>
      </c>
      <c r="D373" s="426">
        <f>D374+D375</f>
        <v>10429</v>
      </c>
      <c r="E373" s="426">
        <f t="shared" ref="E373:G373" si="58">E374+E375</f>
        <v>11072</v>
      </c>
      <c r="F373" s="426">
        <f t="shared" si="58"/>
        <v>11072</v>
      </c>
      <c r="G373" s="426">
        <f t="shared" si="58"/>
        <v>11072</v>
      </c>
    </row>
    <row r="374" spans="3:7" ht="15.75" thickBot="1">
      <c r="C374" s="404" t="s">
        <v>135</v>
      </c>
      <c r="D374" s="406">
        <f t="shared" ref="D374:G375" si="59">D39+D76+D113</f>
        <v>10429</v>
      </c>
      <c r="E374" s="406">
        <f t="shared" si="59"/>
        <v>11072</v>
      </c>
      <c r="F374" s="406">
        <f t="shared" si="59"/>
        <v>11072</v>
      </c>
      <c r="G374" s="406">
        <f t="shared" si="59"/>
        <v>11072</v>
      </c>
    </row>
    <row r="375" spans="3:7" ht="15.75" thickBot="1">
      <c r="C375" s="404" t="s">
        <v>146</v>
      </c>
      <c r="D375" s="406">
        <f t="shared" si="59"/>
        <v>0</v>
      </c>
      <c r="E375" s="406">
        <f t="shared" si="59"/>
        <v>0</v>
      </c>
      <c r="F375" s="406">
        <f t="shared" si="59"/>
        <v>0</v>
      </c>
      <c r="G375" s="406">
        <f t="shared" si="59"/>
        <v>0</v>
      </c>
    </row>
    <row r="376" spans="3:7" ht="24.75" thickBot="1">
      <c r="C376" s="402" t="s">
        <v>24</v>
      </c>
      <c r="D376" s="426">
        <f>D377+D378</f>
        <v>1744</v>
      </c>
      <c r="E376" s="426">
        <f t="shared" ref="E376:G376" si="60">E377+E378</f>
        <v>1853</v>
      </c>
      <c r="F376" s="426">
        <f t="shared" si="60"/>
        <v>1853</v>
      </c>
      <c r="G376" s="426">
        <f t="shared" si="60"/>
        <v>1853</v>
      </c>
    </row>
    <row r="377" spans="3:7" ht="15.75" thickBot="1">
      <c r="C377" s="404" t="s">
        <v>135</v>
      </c>
      <c r="D377" s="403">
        <f>D42+D79+D116</f>
        <v>1744</v>
      </c>
      <c r="E377" s="403">
        <f>E42+E79+E116</f>
        <v>1853</v>
      </c>
      <c r="F377" s="403">
        <f>F42+F79+F116</f>
        <v>1853</v>
      </c>
      <c r="G377" s="403">
        <f>G42+G79+G116</f>
        <v>1853</v>
      </c>
    </row>
    <row r="378" spans="3:7" ht="15.75" thickBot="1">
      <c r="C378" s="404" t="s">
        <v>146</v>
      </c>
      <c r="D378" s="406">
        <f>D43+D80+D114</f>
        <v>0</v>
      </c>
      <c r="E378" s="406">
        <f>E43+E80+E114</f>
        <v>0</v>
      </c>
      <c r="F378" s="406">
        <f>F43+F80+F114</f>
        <v>0</v>
      </c>
      <c r="G378" s="406">
        <f>G43+G80+G114</f>
        <v>0</v>
      </c>
    </row>
    <row r="379" spans="3:7" ht="15.75" thickBot="1">
      <c r="C379" s="402" t="s">
        <v>25</v>
      </c>
      <c r="D379" s="426">
        <f>D380+D381</f>
        <v>8330</v>
      </c>
      <c r="E379" s="426">
        <f t="shared" ref="E379:G379" si="61">E380+E381</f>
        <v>9245</v>
      </c>
      <c r="F379" s="426">
        <f t="shared" si="61"/>
        <v>9575</v>
      </c>
      <c r="G379" s="426">
        <f t="shared" si="61"/>
        <v>9575</v>
      </c>
    </row>
    <row r="380" spans="3:7" ht="15.75" thickBot="1">
      <c r="C380" s="404" t="s">
        <v>135</v>
      </c>
      <c r="D380" s="406">
        <f t="shared" ref="D380:G381" si="62">D45+D82+D119</f>
        <v>8330</v>
      </c>
      <c r="E380" s="406">
        <f t="shared" si="62"/>
        <v>9245</v>
      </c>
      <c r="F380" s="406">
        <f t="shared" si="62"/>
        <v>9575</v>
      </c>
      <c r="G380" s="406">
        <f t="shared" si="62"/>
        <v>9575</v>
      </c>
    </row>
    <row r="381" spans="3:7" ht="15.75" thickBot="1">
      <c r="C381" s="404" t="s">
        <v>146</v>
      </c>
      <c r="D381" s="406">
        <f t="shared" si="62"/>
        <v>0</v>
      </c>
      <c r="E381" s="406">
        <f t="shared" si="62"/>
        <v>0</v>
      </c>
      <c r="F381" s="406">
        <f t="shared" si="62"/>
        <v>0</v>
      </c>
      <c r="G381" s="406">
        <f t="shared" si="62"/>
        <v>0</v>
      </c>
    </row>
    <row r="382" spans="3:7" ht="15.75" thickBot="1">
      <c r="C382" s="402" t="s">
        <v>26</v>
      </c>
      <c r="D382" s="426">
        <f>D383+D384</f>
        <v>0</v>
      </c>
      <c r="E382" s="426">
        <f t="shared" ref="E382:G382" si="63">E383+E384</f>
        <v>0</v>
      </c>
      <c r="F382" s="426">
        <f t="shared" si="63"/>
        <v>0</v>
      </c>
      <c r="G382" s="426">
        <f t="shared" si="63"/>
        <v>0</v>
      </c>
    </row>
    <row r="383" spans="3:7" ht="15.75" thickBot="1">
      <c r="C383" s="404" t="s">
        <v>135</v>
      </c>
      <c r="D383" s="403">
        <f t="shared" ref="D383:G384" si="64">D48+D85+D122</f>
        <v>0</v>
      </c>
      <c r="E383" s="403">
        <f t="shared" si="64"/>
        <v>0</v>
      </c>
      <c r="F383" s="403">
        <f t="shared" si="64"/>
        <v>0</v>
      </c>
      <c r="G383" s="403">
        <f t="shared" si="64"/>
        <v>0</v>
      </c>
    </row>
    <row r="384" spans="3:7" ht="15.75" thickBot="1">
      <c r="C384" s="404" t="s">
        <v>146</v>
      </c>
      <c r="D384" s="406">
        <f t="shared" si="64"/>
        <v>0</v>
      </c>
      <c r="E384" s="406">
        <f t="shared" si="64"/>
        <v>0</v>
      </c>
      <c r="F384" s="406">
        <f t="shared" si="64"/>
        <v>0</v>
      </c>
      <c r="G384" s="406">
        <f t="shared" si="64"/>
        <v>0</v>
      </c>
    </row>
    <row r="385" spans="3:7" ht="15.75" thickBot="1">
      <c r="C385" s="402" t="s">
        <v>27</v>
      </c>
      <c r="D385" s="426">
        <f>D386+D387</f>
        <v>113000</v>
      </c>
      <c r="E385" s="426">
        <f t="shared" ref="E385:G385" si="65">E386+E387</f>
        <v>113000</v>
      </c>
      <c r="F385" s="426">
        <f t="shared" si="65"/>
        <v>113000</v>
      </c>
      <c r="G385" s="426">
        <f t="shared" si="65"/>
        <v>113000</v>
      </c>
    </row>
    <row r="386" spans="3:7" ht="15.75" thickBot="1">
      <c r="C386" s="404" t="s">
        <v>135</v>
      </c>
      <c r="D386" s="403">
        <f t="shared" ref="D386:G387" si="66">D51+D88+D125</f>
        <v>113000</v>
      </c>
      <c r="E386" s="403">
        <f t="shared" si="66"/>
        <v>113000</v>
      </c>
      <c r="F386" s="403">
        <f t="shared" si="66"/>
        <v>113000</v>
      </c>
      <c r="G386" s="403">
        <f t="shared" si="66"/>
        <v>113000</v>
      </c>
    </row>
    <row r="387" spans="3:7" ht="15.75" thickBot="1">
      <c r="C387" s="404" t="s">
        <v>146</v>
      </c>
      <c r="D387" s="406">
        <f t="shared" si="66"/>
        <v>0</v>
      </c>
      <c r="E387" s="406">
        <f t="shared" si="66"/>
        <v>0</v>
      </c>
      <c r="F387" s="406">
        <f t="shared" si="66"/>
        <v>0</v>
      </c>
      <c r="G387" s="406">
        <f t="shared" si="66"/>
        <v>0</v>
      </c>
    </row>
    <row r="388" spans="3:7" ht="15.75" thickBot="1">
      <c r="C388" s="402" t="s">
        <v>28</v>
      </c>
      <c r="D388" s="426">
        <f>D389+D390</f>
        <v>0</v>
      </c>
      <c r="E388" s="426">
        <f>E389+E390</f>
        <v>0</v>
      </c>
      <c r="F388" s="426">
        <f t="shared" ref="F388:G388" si="67">F389+F390</f>
        <v>0</v>
      </c>
      <c r="G388" s="426">
        <f t="shared" si="67"/>
        <v>0</v>
      </c>
    </row>
    <row r="389" spans="3:7" ht="15.75" thickBot="1">
      <c r="C389" s="404" t="s">
        <v>135</v>
      </c>
      <c r="D389" s="403">
        <f t="shared" ref="D389:G390" si="68">D54+D91+D128</f>
        <v>0</v>
      </c>
      <c r="E389" s="403">
        <f t="shared" si="68"/>
        <v>0</v>
      </c>
      <c r="F389" s="403">
        <f t="shared" si="68"/>
        <v>0</v>
      </c>
      <c r="G389" s="403">
        <f t="shared" si="68"/>
        <v>0</v>
      </c>
    </row>
    <row r="390" spans="3:7" ht="15.75" thickBot="1">
      <c r="C390" s="404" t="s">
        <v>146</v>
      </c>
      <c r="D390" s="406">
        <f t="shared" si="68"/>
        <v>0</v>
      </c>
      <c r="E390" s="406">
        <f t="shared" si="68"/>
        <v>0</v>
      </c>
      <c r="F390" s="406">
        <f t="shared" si="68"/>
        <v>0</v>
      </c>
      <c r="G390" s="406">
        <f t="shared" si="68"/>
        <v>0</v>
      </c>
    </row>
    <row r="391" spans="3:7" ht="24.75" thickBot="1">
      <c r="C391" s="402" t="s">
        <v>29</v>
      </c>
      <c r="D391" s="426">
        <f>D93+D56</f>
        <v>0</v>
      </c>
      <c r="E391" s="426">
        <f>E93+E56</f>
        <v>0</v>
      </c>
      <c r="F391" s="426">
        <f>F93+F56</f>
        <v>0</v>
      </c>
      <c r="G391" s="426">
        <f>G93+G56</f>
        <v>0</v>
      </c>
    </row>
    <row r="392" spans="3:7" ht="15.75" thickBot="1">
      <c r="C392" s="404" t="s">
        <v>135</v>
      </c>
      <c r="D392" s="403">
        <f t="shared" ref="D392:G393" si="69">D57+D94+D131</f>
        <v>0</v>
      </c>
      <c r="E392" s="403">
        <f t="shared" si="69"/>
        <v>0</v>
      </c>
      <c r="F392" s="403">
        <f t="shared" si="69"/>
        <v>0</v>
      </c>
      <c r="G392" s="403">
        <f t="shared" si="69"/>
        <v>0</v>
      </c>
    </row>
    <row r="393" spans="3:7" ht="15.75" thickBot="1">
      <c r="C393" s="404" t="s">
        <v>146</v>
      </c>
      <c r="D393" s="406">
        <f t="shared" si="69"/>
        <v>0</v>
      </c>
      <c r="E393" s="406">
        <f t="shared" si="69"/>
        <v>0</v>
      </c>
      <c r="F393" s="406">
        <f t="shared" si="69"/>
        <v>0</v>
      </c>
      <c r="G393" s="406">
        <f t="shared" si="69"/>
        <v>0</v>
      </c>
    </row>
    <row r="394" spans="3:7" ht="15.75" thickBot="1">
      <c r="C394" s="402" t="s">
        <v>51</v>
      </c>
      <c r="D394" s="426">
        <f>D395+D396+D397+D398</f>
        <v>0</v>
      </c>
      <c r="E394" s="426">
        <f t="shared" ref="E394:G394" si="70">E395+E396+E397+E398</f>
        <v>0</v>
      </c>
      <c r="F394" s="426">
        <f t="shared" si="70"/>
        <v>0</v>
      </c>
      <c r="G394" s="426">
        <f t="shared" si="70"/>
        <v>0</v>
      </c>
    </row>
    <row r="395" spans="3:7" ht="15.75" thickBot="1">
      <c r="C395" s="404" t="s">
        <v>135</v>
      </c>
      <c r="D395" s="403">
        <f t="shared" ref="D395:G398" si="71">D154+D204+D229+D255+D284+D309+D334+D360</f>
        <v>0</v>
      </c>
      <c r="E395" s="403">
        <f t="shared" si="71"/>
        <v>0</v>
      </c>
      <c r="F395" s="403">
        <f t="shared" si="71"/>
        <v>0</v>
      </c>
      <c r="G395" s="403">
        <f t="shared" si="71"/>
        <v>0</v>
      </c>
    </row>
    <row r="396" spans="3:7" ht="15.75" thickBot="1">
      <c r="C396" s="404" t="s">
        <v>147</v>
      </c>
      <c r="D396" s="403">
        <f t="shared" si="71"/>
        <v>0</v>
      </c>
      <c r="E396" s="403">
        <f t="shared" si="71"/>
        <v>0</v>
      </c>
      <c r="F396" s="403">
        <f t="shared" si="71"/>
        <v>0</v>
      </c>
      <c r="G396" s="403">
        <f t="shared" si="71"/>
        <v>0</v>
      </c>
    </row>
    <row r="397" spans="3:7" ht="15.75" thickBot="1">
      <c r="C397" s="404" t="s">
        <v>141</v>
      </c>
      <c r="D397" s="403">
        <f t="shared" si="71"/>
        <v>0</v>
      </c>
      <c r="E397" s="403">
        <f t="shared" si="71"/>
        <v>0</v>
      </c>
      <c r="F397" s="403">
        <f t="shared" si="71"/>
        <v>0</v>
      </c>
      <c r="G397" s="403">
        <f t="shared" si="71"/>
        <v>0</v>
      </c>
    </row>
    <row r="398" spans="3:7" ht="15.75" thickBot="1">
      <c r="C398" s="404" t="s">
        <v>142</v>
      </c>
      <c r="D398" s="403">
        <f t="shared" si="71"/>
        <v>0</v>
      </c>
      <c r="E398" s="403">
        <f t="shared" si="71"/>
        <v>0</v>
      </c>
      <c r="F398" s="403">
        <f t="shared" si="71"/>
        <v>0</v>
      </c>
      <c r="G398" s="403">
        <f t="shared" si="71"/>
        <v>0</v>
      </c>
    </row>
    <row r="399" spans="3:7" ht="15.75" thickBot="1">
      <c r="C399" s="402" t="s">
        <v>52</v>
      </c>
      <c r="D399" s="426">
        <f>D400+D401+D402+D403</f>
        <v>1000</v>
      </c>
      <c r="E399" s="426">
        <f>E400+E401+E402+E403</f>
        <v>4000</v>
      </c>
      <c r="F399" s="426">
        <f t="shared" ref="F399:G399" si="72">F400+F401+F402+F403</f>
        <v>0</v>
      </c>
      <c r="G399" s="426">
        <f t="shared" si="72"/>
        <v>0</v>
      </c>
    </row>
    <row r="400" spans="3:7" ht="15.75" thickBot="1">
      <c r="C400" s="404" t="s">
        <v>135</v>
      </c>
      <c r="D400" s="403">
        <f>D159+D184+D209+D234+D260+D289+D314+D339+D365</f>
        <v>1000</v>
      </c>
      <c r="E400" s="403">
        <f t="shared" ref="E400:G403" si="73">E159+E209+E234+E260+E289+E314+E339+E365</f>
        <v>4000</v>
      </c>
      <c r="F400" s="403">
        <f t="shared" si="73"/>
        <v>0</v>
      </c>
      <c r="G400" s="403">
        <f t="shared" si="73"/>
        <v>0</v>
      </c>
    </row>
    <row r="401" spans="1:11" ht="15.75" thickBot="1">
      <c r="C401" s="404" t="s">
        <v>147</v>
      </c>
      <c r="D401" s="403">
        <f>D160+D210+D235+D261+D290+D315+D340+D366</f>
        <v>0</v>
      </c>
      <c r="E401" s="403">
        <f t="shared" si="73"/>
        <v>0</v>
      </c>
      <c r="F401" s="403">
        <f t="shared" si="73"/>
        <v>0</v>
      </c>
      <c r="G401" s="403">
        <f t="shared" si="73"/>
        <v>0</v>
      </c>
    </row>
    <row r="402" spans="1:11" ht="15.75" thickBot="1">
      <c r="C402" s="404" t="s">
        <v>141</v>
      </c>
      <c r="D402" s="403">
        <f>D161+D211+D236+D262+D291+D316+D341+D367</f>
        <v>0</v>
      </c>
      <c r="E402" s="403">
        <f t="shared" si="73"/>
        <v>0</v>
      </c>
      <c r="F402" s="403">
        <f t="shared" si="73"/>
        <v>0</v>
      </c>
      <c r="G402" s="403">
        <f t="shared" si="73"/>
        <v>0</v>
      </c>
    </row>
    <row r="403" spans="1:11" ht="15.75" thickBot="1">
      <c r="C403" s="404" t="s">
        <v>142</v>
      </c>
      <c r="D403" s="403">
        <f>D162+D212+D237+D263+D292+D317+D342+D368</f>
        <v>0</v>
      </c>
      <c r="E403" s="403">
        <f t="shared" si="73"/>
        <v>0</v>
      </c>
      <c r="F403" s="403">
        <f t="shared" si="73"/>
        <v>0</v>
      </c>
      <c r="G403" s="403">
        <f t="shared" si="73"/>
        <v>0</v>
      </c>
    </row>
    <row r="404" spans="1:11" ht="15.75" thickBot="1">
      <c r="C404" s="408" t="s">
        <v>31</v>
      </c>
      <c r="D404" s="409">
        <f>IF(D372-D371=0,0,"Error")</f>
        <v>0</v>
      </c>
      <c r="E404" s="409">
        <f>IF(E372-E371=0,0,"Error")</f>
        <v>0</v>
      </c>
      <c r="F404" s="409">
        <f>IF(F372-F371=0,0,"Error")</f>
        <v>0</v>
      </c>
      <c r="G404" s="409">
        <f>IF(G372-G371=0,0,"Error")</f>
        <v>0</v>
      </c>
    </row>
    <row r="405" spans="1:11" ht="15.75" thickBot="1">
      <c r="C405" s="427"/>
      <c r="D405" s="428"/>
      <c r="E405" s="428"/>
      <c r="F405" s="428"/>
      <c r="G405" s="428"/>
    </row>
    <row r="406" spans="1:11" ht="21" customHeight="1">
      <c r="A406" s="2366" t="s">
        <v>3047</v>
      </c>
      <c r="B406" s="954" t="s">
        <v>284</v>
      </c>
      <c r="C406" s="955"/>
      <c r="E406" s="2369" t="s">
        <v>3041</v>
      </c>
      <c r="F406" s="954" t="s">
        <v>284</v>
      </c>
      <c r="G406" s="955"/>
      <c r="I406" s="2369" t="s">
        <v>3045</v>
      </c>
      <c r="J406" s="954" t="s">
        <v>284</v>
      </c>
      <c r="K406" s="955"/>
    </row>
    <row r="407" spans="1:11" ht="30.75" customHeight="1">
      <c r="A407" s="2367"/>
      <c r="B407" s="956" t="s">
        <v>3042</v>
      </c>
      <c r="C407" s="957"/>
      <c r="E407" s="2370"/>
      <c r="F407" s="956" t="s">
        <v>3042</v>
      </c>
      <c r="G407" s="957"/>
      <c r="I407" s="2370"/>
      <c r="J407" s="956" t="s">
        <v>3042</v>
      </c>
      <c r="K407" s="957"/>
    </row>
    <row r="408" spans="1:11" ht="19.5" customHeight="1" thickBot="1">
      <c r="A408" s="2368"/>
      <c r="B408" s="958" t="s">
        <v>283</v>
      </c>
      <c r="C408" s="959"/>
      <c r="E408" s="2371"/>
      <c r="F408" s="958" t="s">
        <v>283</v>
      </c>
      <c r="G408" s="959"/>
      <c r="I408" s="2371"/>
      <c r="J408" s="958" t="s">
        <v>283</v>
      </c>
      <c r="K408" s="959"/>
    </row>
    <row r="409" spans="1:11">
      <c r="B409" s="595"/>
      <c r="C409" s="595"/>
      <c r="D409" s="596"/>
      <c r="E409" s="597"/>
      <c r="F409" s="595"/>
      <c r="G409" s="595"/>
    </row>
  </sheetData>
  <mergeCells count="94">
    <mergeCell ref="C357:C358"/>
    <mergeCell ref="A406:A408"/>
    <mergeCell ref="E406:E408"/>
    <mergeCell ref="I406:I408"/>
    <mergeCell ref="C331:C332"/>
    <mergeCell ref="D344:G344"/>
    <mergeCell ref="D346:G346"/>
    <mergeCell ref="D347:G347"/>
    <mergeCell ref="C348:C349"/>
    <mergeCell ref="C356:G356"/>
    <mergeCell ref="C330:G330"/>
    <mergeCell ref="C280:G280"/>
    <mergeCell ref="C281:C282"/>
    <mergeCell ref="F294:G294"/>
    <mergeCell ref="D295:G295"/>
    <mergeCell ref="D296:G296"/>
    <mergeCell ref="C297:C298"/>
    <mergeCell ref="C305:G305"/>
    <mergeCell ref="C306:C307"/>
    <mergeCell ref="D320:G320"/>
    <mergeCell ref="D321:G321"/>
    <mergeCell ref="C322:C323"/>
    <mergeCell ref="C272:C273"/>
    <mergeCell ref="D242:G242"/>
    <mergeCell ref="C243:C244"/>
    <mergeCell ref="C251:G251"/>
    <mergeCell ref="C252:C253"/>
    <mergeCell ref="C265:G265"/>
    <mergeCell ref="C266:G266"/>
    <mergeCell ref="D267:G267"/>
    <mergeCell ref="F268:G268"/>
    <mergeCell ref="D269:G269"/>
    <mergeCell ref="D270:G270"/>
    <mergeCell ref="D271:G271"/>
    <mergeCell ref="D241:G241"/>
    <mergeCell ref="D190:G190"/>
    <mergeCell ref="D191:G191"/>
    <mergeCell ref="C192:C193"/>
    <mergeCell ref="C200:G200"/>
    <mergeCell ref="C201:C202"/>
    <mergeCell ref="D215:G215"/>
    <mergeCell ref="D216:G216"/>
    <mergeCell ref="C217:C218"/>
    <mergeCell ref="C225:G225"/>
    <mergeCell ref="C226:C227"/>
    <mergeCell ref="D239:G239"/>
    <mergeCell ref="F189:G189"/>
    <mergeCell ref="D140:G140"/>
    <mergeCell ref="D141:G141"/>
    <mergeCell ref="C142:C143"/>
    <mergeCell ref="C150:G150"/>
    <mergeCell ref="C151:C152"/>
    <mergeCell ref="F164:G164"/>
    <mergeCell ref="D165:G165"/>
    <mergeCell ref="D166:G166"/>
    <mergeCell ref="C167:C168"/>
    <mergeCell ref="C175:G175"/>
    <mergeCell ref="C176:C177"/>
    <mergeCell ref="D139:G139"/>
    <mergeCell ref="C73:C74"/>
    <mergeCell ref="D98:G98"/>
    <mergeCell ref="D99:G99"/>
    <mergeCell ref="D100:G100"/>
    <mergeCell ref="C101:C102"/>
    <mergeCell ref="C109:G109"/>
    <mergeCell ref="C110:C111"/>
    <mergeCell ref="C135:G135"/>
    <mergeCell ref="C136:G136"/>
    <mergeCell ref="D137:G137"/>
    <mergeCell ref="F138:G138"/>
    <mergeCell ref="C72:G72"/>
    <mergeCell ref="C23:G23"/>
    <mergeCell ref="D24:G24"/>
    <mergeCell ref="D25:G25"/>
    <mergeCell ref="D26:G26"/>
    <mergeCell ref="C27:C28"/>
    <mergeCell ref="C35:G35"/>
    <mergeCell ref="C36:C37"/>
    <mergeCell ref="D61:G61"/>
    <mergeCell ref="D62:G62"/>
    <mergeCell ref="D63:G63"/>
    <mergeCell ref="C64:C65"/>
    <mergeCell ref="C22:G22"/>
    <mergeCell ref="B2:H2"/>
    <mergeCell ref="C3:G3"/>
    <mergeCell ref="D5:G5"/>
    <mergeCell ref="D6:G6"/>
    <mergeCell ref="D7:G7"/>
    <mergeCell ref="C8:G8"/>
    <mergeCell ref="C9:G11"/>
    <mergeCell ref="D12:G12"/>
    <mergeCell ref="C13:C14"/>
    <mergeCell ref="D18:G18"/>
    <mergeCell ref="C19:G19"/>
  </mergeCells>
  <pageMargins left="0.31496062992125984" right="0.31496062992125984" top="0.74803149606299213" bottom="0.74803149606299213" header="0.31496062992125984" footer="0.31496062992125984"/>
  <pageSetup scale="77" orientation="portrait" r:id="rId1"/>
  <rowBreaks count="3" manualBreakCount="3">
    <brk id="60" max="10" man="1"/>
    <brk id="264" max="10" man="1"/>
    <brk id="343" max="1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3634-0C83-4CF7-91B9-5B8FE3AAEEE3}">
  <sheetPr>
    <tabColor rgb="FF92D050"/>
  </sheetPr>
  <dimension ref="A1:M602"/>
  <sheetViews>
    <sheetView topLeftCell="A306" zoomScaleNormal="100" zoomScaleSheetLayoutView="100" workbookViewId="0">
      <selection activeCell="B16" sqref="B16"/>
    </sheetView>
  </sheetViews>
  <sheetFormatPr defaultRowHeight="23.25"/>
  <cols>
    <col min="1" max="1" width="5.140625" style="960" customWidth="1"/>
    <col min="2" max="2" width="42.7109375" style="110" customWidth="1"/>
    <col min="3" max="3" width="27.140625" style="110" customWidth="1"/>
    <col min="4" max="4" width="27" style="110" customWidth="1"/>
    <col min="5" max="5" width="27.28515625" style="110" customWidth="1"/>
    <col min="6" max="6" width="27.5703125" style="110" customWidth="1"/>
    <col min="7" max="8" width="9.140625" style="110"/>
    <col min="9" max="9" width="11" style="110" customWidth="1"/>
    <col min="10" max="10" width="11" style="110" bestFit="1" customWidth="1"/>
    <col min="11" max="11" width="20.7109375" style="110" customWidth="1"/>
    <col min="12" max="16384" width="9.140625" style="110"/>
  </cols>
  <sheetData>
    <row r="1" spans="2:11">
      <c r="B1" s="2386" t="s">
        <v>1469</v>
      </c>
      <c r="C1" s="2386"/>
      <c r="D1" s="2386"/>
      <c r="E1" s="2386"/>
      <c r="F1" s="2386"/>
    </row>
    <row r="2" spans="2:11" ht="15.75" customHeight="1">
      <c r="B2" s="2387" t="s">
        <v>1536</v>
      </c>
      <c r="C2" s="2387"/>
      <c r="D2" s="2387"/>
      <c r="E2" s="2387"/>
      <c r="F2" s="2387"/>
    </row>
    <row r="3" spans="2:11" ht="8.25" customHeight="1" thickBot="1">
      <c r="B3" s="429"/>
      <c r="C3" s="429"/>
      <c r="D3" s="429"/>
      <c r="E3" s="429"/>
      <c r="F3" s="429"/>
    </row>
    <row r="4" spans="2:11" ht="21.75" customHeight="1" thickBot="1">
      <c r="B4" s="430" t="s">
        <v>0</v>
      </c>
      <c r="C4" s="2388" t="s">
        <v>2228</v>
      </c>
      <c r="D4" s="2388"/>
      <c r="E4" s="2388"/>
      <c r="F4" s="2388"/>
    </row>
    <row r="5" spans="2:11" ht="24" thickBot="1">
      <c r="B5" s="430" t="s">
        <v>1</v>
      </c>
      <c r="C5" s="2389" t="s">
        <v>85</v>
      </c>
      <c r="D5" s="2390"/>
      <c r="E5" s="2390"/>
      <c r="F5" s="2391"/>
    </row>
    <row r="6" spans="2:11" ht="18" customHeight="1" thickBot="1">
      <c r="B6" s="430" t="s">
        <v>3</v>
      </c>
      <c r="C6" s="2392" t="s">
        <v>1471</v>
      </c>
      <c r="D6" s="2393"/>
      <c r="E6" s="2393"/>
      <c r="F6" s="2394"/>
    </row>
    <row r="7" spans="2:11" ht="18" customHeight="1" thickBot="1">
      <c r="B7" s="2395" t="s">
        <v>4</v>
      </c>
      <c r="C7" s="2396"/>
      <c r="D7" s="2396"/>
      <c r="E7" s="2396"/>
      <c r="F7" s="2397"/>
    </row>
    <row r="8" spans="2:11" ht="69" customHeight="1" thickBot="1">
      <c r="B8" s="2372" t="s">
        <v>2229</v>
      </c>
      <c r="C8" s="2373"/>
      <c r="D8" s="2373"/>
      <c r="E8" s="2373"/>
      <c r="F8" s="2374"/>
    </row>
    <row r="9" spans="2:11" ht="90.75" customHeight="1" thickBot="1">
      <c r="B9" s="431" t="s">
        <v>5</v>
      </c>
      <c r="C9" s="2375" t="s">
        <v>2230</v>
      </c>
      <c r="D9" s="2376"/>
      <c r="E9" s="2376"/>
      <c r="F9" s="2377"/>
    </row>
    <row r="10" spans="2:11" ht="17.25" customHeight="1">
      <c r="B10" s="2378" t="s">
        <v>6</v>
      </c>
      <c r="C10" s="432">
        <v>2022</v>
      </c>
      <c r="D10" s="432">
        <v>2023</v>
      </c>
      <c r="E10" s="432">
        <v>2024</v>
      </c>
      <c r="F10" s="432">
        <v>2025</v>
      </c>
    </row>
    <row r="11" spans="2:11" ht="17.25" customHeight="1" thickBot="1">
      <c r="B11" s="2379"/>
      <c r="C11" s="433" t="s">
        <v>7</v>
      </c>
      <c r="D11" s="433" t="s">
        <v>8</v>
      </c>
      <c r="E11" s="433" t="s">
        <v>8</v>
      </c>
      <c r="F11" s="433" t="s">
        <v>8</v>
      </c>
    </row>
    <row r="12" spans="2:11" ht="63" customHeight="1" thickBot="1">
      <c r="B12" s="434" t="s">
        <v>2231</v>
      </c>
      <c r="C12" s="435" t="s">
        <v>2232</v>
      </c>
      <c r="D12" s="435" t="s">
        <v>2233</v>
      </c>
      <c r="E12" s="436" t="s">
        <v>59</v>
      </c>
      <c r="F12" s="436" t="s">
        <v>59</v>
      </c>
    </row>
    <row r="13" spans="2:11" ht="126" customHeight="1" thickBot="1">
      <c r="B13" s="434" t="s">
        <v>2234</v>
      </c>
      <c r="C13" s="435" t="s">
        <v>2235</v>
      </c>
      <c r="D13" s="435" t="s">
        <v>2236</v>
      </c>
      <c r="E13" s="436" t="s">
        <v>59</v>
      </c>
      <c r="F13" s="436" t="s">
        <v>59</v>
      </c>
    </row>
    <row r="14" spans="2:11" ht="75" customHeight="1" thickBot="1">
      <c r="B14" s="434" t="s">
        <v>2237</v>
      </c>
      <c r="C14" s="435" t="s">
        <v>2238</v>
      </c>
      <c r="D14" s="435" t="s">
        <v>2239</v>
      </c>
      <c r="E14" s="436" t="s">
        <v>59</v>
      </c>
      <c r="F14" s="436" t="s">
        <v>59</v>
      </c>
    </row>
    <row r="15" spans="2:11" ht="34.5" customHeight="1" thickBot="1">
      <c r="B15" s="437" t="s">
        <v>9</v>
      </c>
      <c r="C15" s="2380" t="s">
        <v>2240</v>
      </c>
      <c r="D15" s="2375"/>
      <c r="E15" s="2375"/>
      <c r="F15" s="2381"/>
    </row>
    <row r="16" spans="2:11" ht="20.25" customHeight="1" thickBot="1">
      <c r="B16" s="2382" t="s">
        <v>12</v>
      </c>
      <c r="C16" s="2383"/>
      <c r="D16" s="2383"/>
      <c r="E16" s="2383"/>
      <c r="F16" s="2384"/>
      <c r="I16" s="438"/>
      <c r="K16" s="438"/>
    </row>
    <row r="17" spans="2:7" ht="21.75" customHeight="1" thickBot="1">
      <c r="B17" s="439" t="s">
        <v>13</v>
      </c>
      <c r="C17" s="2385" t="s">
        <v>2241</v>
      </c>
      <c r="D17" s="2376"/>
      <c r="E17" s="2376"/>
      <c r="F17" s="2377"/>
    </row>
    <row r="18" spans="2:7" ht="92.25" customHeight="1" thickBot="1">
      <c r="B18" s="434" t="s">
        <v>14</v>
      </c>
      <c r="C18" s="2412" t="s">
        <v>2242</v>
      </c>
      <c r="D18" s="2413"/>
      <c r="E18" s="2413"/>
      <c r="F18" s="2414"/>
    </row>
    <row r="19" spans="2:7" ht="22.5" customHeight="1" thickBot="1">
      <c r="B19" s="434" t="s">
        <v>15</v>
      </c>
      <c r="C19" s="2415" t="s">
        <v>2243</v>
      </c>
      <c r="D19" s="2416"/>
      <c r="E19" s="2416"/>
      <c r="F19" s="2417"/>
    </row>
    <row r="20" spans="2:7">
      <c r="B20" s="440"/>
      <c r="C20" s="441">
        <v>2022</v>
      </c>
      <c r="D20" s="441">
        <v>2023</v>
      </c>
      <c r="E20" s="441">
        <v>2024</v>
      </c>
      <c r="F20" s="441">
        <v>2025</v>
      </c>
    </row>
    <row r="21" spans="2:7" ht="24" thickBot="1">
      <c r="B21" s="442"/>
      <c r="C21" s="443" t="s">
        <v>7</v>
      </c>
      <c r="D21" s="443" t="s">
        <v>8</v>
      </c>
      <c r="E21" s="443" t="s">
        <v>8</v>
      </c>
      <c r="F21" s="443" t="s">
        <v>8</v>
      </c>
    </row>
    <row r="22" spans="2:7" ht="24" thickBot="1">
      <c r="B22" s="434" t="s">
        <v>16</v>
      </c>
      <c r="C22" s="444"/>
      <c r="D22" s="445" t="s">
        <v>2244</v>
      </c>
      <c r="E22" s="445" t="s">
        <v>2244</v>
      </c>
      <c r="F22" s="445" t="s">
        <v>2244</v>
      </c>
    </row>
    <row r="23" spans="2:7" ht="24" thickBot="1">
      <c r="B23" s="434" t="s">
        <v>17</v>
      </c>
      <c r="C23" s="444"/>
      <c r="D23" s="444">
        <v>250000</v>
      </c>
      <c r="E23" s="444">
        <v>250000</v>
      </c>
      <c r="F23" s="444">
        <v>250000</v>
      </c>
    </row>
    <row r="24" spans="2:7" ht="24" thickBot="1">
      <c r="B24" s="434" t="s">
        <v>18</v>
      </c>
      <c r="C24" s="444"/>
      <c r="D24" s="445"/>
      <c r="E24" s="445"/>
      <c r="F24" s="445"/>
    </row>
    <row r="25" spans="2:7" ht="24" thickBot="1">
      <c r="B25" s="434" t="s">
        <v>19</v>
      </c>
      <c r="C25" s="442"/>
      <c r="D25" s="446"/>
      <c r="E25" s="446"/>
      <c r="F25" s="446"/>
    </row>
    <row r="26" spans="2:7" ht="24" thickBot="1">
      <c r="B26" s="434" t="s">
        <v>21</v>
      </c>
      <c r="C26" s="442"/>
      <c r="D26" s="446"/>
      <c r="E26" s="446"/>
      <c r="F26" s="446"/>
    </row>
    <row r="27" spans="2:7" ht="24" thickBot="1">
      <c r="B27" s="434" t="s">
        <v>22</v>
      </c>
      <c r="C27" s="442"/>
      <c r="D27" s="446"/>
      <c r="E27" s="446"/>
      <c r="F27" s="446"/>
    </row>
    <row r="28" spans="2:7" ht="24" thickBot="1">
      <c r="B28" s="2418" t="s">
        <v>2245</v>
      </c>
      <c r="C28" s="2419"/>
      <c r="D28" s="2419"/>
      <c r="E28" s="2419"/>
      <c r="F28" s="2420"/>
    </row>
    <row r="29" spans="2:7" ht="24" thickBot="1">
      <c r="B29" s="447" t="s">
        <v>23</v>
      </c>
      <c r="C29" s="448">
        <v>0</v>
      </c>
      <c r="D29" s="448">
        <v>0</v>
      </c>
      <c r="E29" s="448">
        <v>0</v>
      </c>
      <c r="F29" s="448">
        <v>0</v>
      </c>
    </row>
    <row r="30" spans="2:7" ht="24" thickBot="1">
      <c r="B30" s="449" t="s">
        <v>135</v>
      </c>
      <c r="C30" s="450"/>
      <c r="D30" s="451"/>
      <c r="E30" s="451"/>
      <c r="F30" s="451"/>
    </row>
    <row r="31" spans="2:7" ht="24" thickBot="1">
      <c r="B31" s="449" t="s">
        <v>136</v>
      </c>
      <c r="C31" s="451"/>
      <c r="D31" s="451"/>
      <c r="E31" s="451"/>
      <c r="F31" s="451"/>
    </row>
    <row r="32" spans="2:7" ht="35.25" customHeight="1" thickBot="1">
      <c r="B32" s="447" t="s">
        <v>2246</v>
      </c>
      <c r="C32" s="448">
        <v>0</v>
      </c>
      <c r="D32" s="448">
        <v>0</v>
      </c>
      <c r="E32" s="448">
        <v>0</v>
      </c>
      <c r="F32" s="448">
        <v>0</v>
      </c>
      <c r="G32" s="452"/>
    </row>
    <row r="33" spans="2:7" ht="18" customHeight="1" thickBot="1">
      <c r="B33" s="449" t="s">
        <v>135</v>
      </c>
      <c r="C33" s="450"/>
      <c r="D33" s="451"/>
      <c r="E33" s="451"/>
      <c r="F33" s="451"/>
      <c r="G33" s="453"/>
    </row>
    <row r="34" spans="2:7" ht="18" customHeight="1" thickBot="1">
      <c r="B34" s="449" t="s">
        <v>136</v>
      </c>
      <c r="C34" s="451"/>
      <c r="D34" s="451"/>
      <c r="E34" s="451"/>
      <c r="F34" s="451"/>
      <c r="G34" s="453"/>
    </row>
    <row r="35" spans="2:7" ht="18" customHeight="1" thickBot="1">
      <c r="B35" s="447" t="s">
        <v>25</v>
      </c>
      <c r="C35" s="448">
        <v>0</v>
      </c>
      <c r="D35" s="448">
        <v>0</v>
      </c>
      <c r="E35" s="448">
        <v>0</v>
      </c>
      <c r="F35" s="448">
        <v>0</v>
      </c>
      <c r="G35" s="453"/>
    </row>
    <row r="36" spans="2:7" ht="18" customHeight="1" thickBot="1">
      <c r="B36" s="449" t="s">
        <v>135</v>
      </c>
      <c r="C36" s="450"/>
      <c r="D36" s="451"/>
      <c r="E36" s="451"/>
      <c r="F36" s="451"/>
      <c r="G36" s="453"/>
    </row>
    <row r="37" spans="2:7" ht="18" customHeight="1" thickBot="1">
      <c r="B37" s="449" t="s">
        <v>136</v>
      </c>
      <c r="C37" s="451"/>
      <c r="D37" s="451"/>
      <c r="E37" s="451"/>
      <c r="F37" s="451"/>
      <c r="G37" s="453"/>
    </row>
    <row r="38" spans="2:7" ht="18" customHeight="1" thickBot="1">
      <c r="B38" s="447" t="s">
        <v>26</v>
      </c>
      <c r="C38" s="454">
        <f>C39</f>
        <v>250000</v>
      </c>
      <c r="D38" s="454">
        <f t="shared" ref="D38:F38" si="0">D39</f>
        <v>250000</v>
      </c>
      <c r="E38" s="454">
        <f t="shared" si="0"/>
        <v>250000</v>
      </c>
      <c r="F38" s="454">
        <f t="shared" si="0"/>
        <v>250000</v>
      </c>
      <c r="G38" s="453"/>
    </row>
    <row r="39" spans="2:7" ht="18" customHeight="1" thickBot="1">
      <c r="B39" s="449" t="s">
        <v>135</v>
      </c>
      <c r="C39" s="455">
        <v>250000</v>
      </c>
      <c r="D39" s="456">
        <v>250000</v>
      </c>
      <c r="E39" s="456">
        <v>250000</v>
      </c>
      <c r="F39" s="456">
        <v>250000</v>
      </c>
      <c r="G39" s="453"/>
    </row>
    <row r="40" spans="2:7" ht="18" customHeight="1" thickBot="1">
      <c r="B40" s="449" t="s">
        <v>136</v>
      </c>
      <c r="C40" s="451"/>
      <c r="D40" s="451"/>
      <c r="E40" s="451"/>
      <c r="F40" s="451"/>
      <c r="G40" s="453"/>
    </row>
    <row r="41" spans="2:7" ht="18" customHeight="1" thickBot="1">
      <c r="B41" s="447" t="s">
        <v>27</v>
      </c>
      <c r="C41" s="448">
        <v>0</v>
      </c>
      <c r="D41" s="448">
        <v>0</v>
      </c>
      <c r="E41" s="448">
        <v>0</v>
      </c>
      <c r="F41" s="448">
        <v>0</v>
      </c>
      <c r="G41" s="453"/>
    </row>
    <row r="42" spans="2:7" ht="18" customHeight="1" thickBot="1">
      <c r="B42" s="449" t="s">
        <v>135</v>
      </c>
      <c r="C42" s="450"/>
      <c r="D42" s="451"/>
      <c r="E42" s="451"/>
      <c r="F42" s="451"/>
      <c r="G42" s="453"/>
    </row>
    <row r="43" spans="2:7" ht="18" customHeight="1" thickBot="1">
      <c r="B43" s="449" t="s">
        <v>136</v>
      </c>
      <c r="C43" s="451"/>
      <c r="D43" s="451"/>
      <c r="E43" s="451"/>
      <c r="F43" s="451"/>
      <c r="G43" s="453"/>
    </row>
    <row r="44" spans="2:7" ht="18" customHeight="1" thickBot="1">
      <c r="B44" s="447" t="s">
        <v>28</v>
      </c>
      <c r="C44" s="448">
        <v>0</v>
      </c>
      <c r="D44" s="448">
        <v>0</v>
      </c>
      <c r="E44" s="448">
        <v>0</v>
      </c>
      <c r="F44" s="448">
        <v>0</v>
      </c>
      <c r="G44" s="453"/>
    </row>
    <row r="45" spans="2:7" ht="18" customHeight="1" thickBot="1">
      <c r="B45" s="449" t="s">
        <v>135</v>
      </c>
      <c r="C45" s="450"/>
      <c r="D45" s="451"/>
      <c r="E45" s="451"/>
      <c r="F45" s="451"/>
      <c r="G45" s="453"/>
    </row>
    <row r="46" spans="2:7" ht="18" customHeight="1" thickBot="1">
      <c r="B46" s="449" t="s">
        <v>136</v>
      </c>
      <c r="C46" s="451"/>
      <c r="D46" s="451"/>
      <c r="E46" s="451"/>
      <c r="F46" s="451"/>
      <c r="G46" s="453"/>
    </row>
    <row r="47" spans="2:7" ht="21.75" customHeight="1" thickBot="1">
      <c r="B47" s="447" t="s">
        <v>29</v>
      </c>
      <c r="C47" s="448">
        <v>0</v>
      </c>
      <c r="D47" s="448">
        <v>0</v>
      </c>
      <c r="E47" s="448">
        <v>0</v>
      </c>
      <c r="F47" s="448">
        <v>0</v>
      </c>
      <c r="G47" s="453"/>
    </row>
    <row r="48" spans="2:7" ht="21" customHeight="1" thickBot="1">
      <c r="B48" s="457" t="s">
        <v>47</v>
      </c>
      <c r="C48" s="458">
        <f>C29+C32+C35+C38+C41+C44</f>
        <v>250000</v>
      </c>
      <c r="D48" s="458">
        <f t="shared" ref="D48:F48" si="1">D29+D32+D35+D38+D41+D44</f>
        <v>250000</v>
      </c>
      <c r="E48" s="458">
        <f t="shared" si="1"/>
        <v>250000</v>
      </c>
      <c r="F48" s="458">
        <f t="shared" si="1"/>
        <v>250000</v>
      </c>
    </row>
    <row r="49" spans="2:12" ht="24" thickBot="1">
      <c r="B49" s="2382" t="s">
        <v>44</v>
      </c>
      <c r="C49" s="2383"/>
      <c r="D49" s="2383"/>
      <c r="E49" s="2383"/>
      <c r="F49" s="2384"/>
    </row>
    <row r="50" spans="2:12" ht="24" thickBot="1">
      <c r="B50" s="2382" t="s">
        <v>45</v>
      </c>
      <c r="C50" s="2383"/>
      <c r="D50" s="2383"/>
      <c r="E50" s="2383"/>
      <c r="F50" s="2384"/>
    </row>
    <row r="51" spans="2:12" ht="60.75" customHeight="1" thickBot="1">
      <c r="B51" s="439" t="s">
        <v>105</v>
      </c>
      <c r="C51" s="459" t="s">
        <v>2247</v>
      </c>
      <c r="D51" s="460" t="s">
        <v>137</v>
      </c>
      <c r="E51" s="461"/>
      <c r="F51" s="462"/>
    </row>
    <row r="52" spans="2:12" ht="22.5" customHeight="1" thickBot="1">
      <c r="B52" s="434" t="s">
        <v>14</v>
      </c>
      <c r="C52" s="2372" t="s">
        <v>2247</v>
      </c>
      <c r="D52" s="2373"/>
      <c r="E52" s="2373"/>
      <c r="F52" s="2374"/>
    </row>
    <row r="53" spans="2:12" ht="20.25" customHeight="1" thickBot="1">
      <c r="B53" s="434" t="s">
        <v>15</v>
      </c>
      <c r="C53" s="2398" t="s">
        <v>277</v>
      </c>
      <c r="D53" s="2399"/>
      <c r="E53" s="2399"/>
      <c r="F53" s="2400"/>
    </row>
    <row r="54" spans="2:12" ht="12.75" customHeight="1">
      <c r="B54" s="2401"/>
      <c r="C54" s="441">
        <v>2022</v>
      </c>
      <c r="D54" s="441">
        <v>2023</v>
      </c>
      <c r="E54" s="441">
        <v>2024</v>
      </c>
      <c r="F54" s="441">
        <v>2025</v>
      </c>
    </row>
    <row r="55" spans="2:12" ht="14.25" customHeight="1" thickBot="1">
      <c r="B55" s="2402"/>
      <c r="C55" s="463" t="s">
        <v>7</v>
      </c>
      <c r="D55" s="463" t="s">
        <v>8</v>
      </c>
      <c r="E55" s="463" t="s">
        <v>8</v>
      </c>
      <c r="F55" s="463" t="s">
        <v>8</v>
      </c>
    </row>
    <row r="56" spans="2:12" ht="20.25" customHeight="1" thickBot="1">
      <c r="B56" s="434" t="s">
        <v>16</v>
      </c>
      <c r="C56" s="464"/>
      <c r="D56" s="465">
        <v>2567.7600000000002</v>
      </c>
      <c r="E56" s="466"/>
      <c r="F56" s="464"/>
    </row>
    <row r="57" spans="2:12" ht="20.25" customHeight="1" thickBot="1">
      <c r="B57" s="434" t="s">
        <v>17</v>
      </c>
      <c r="C57" s="444"/>
      <c r="D57" s="444">
        <v>4306</v>
      </c>
      <c r="E57" s="444">
        <v>0</v>
      </c>
      <c r="F57" s="444">
        <v>0</v>
      </c>
    </row>
    <row r="58" spans="2:12" ht="20.25" customHeight="1" thickBot="1">
      <c r="B58" s="434" t="s">
        <v>18</v>
      </c>
      <c r="C58" s="444"/>
      <c r="D58" s="444"/>
      <c r="E58" s="444"/>
      <c r="F58" s="444"/>
    </row>
    <row r="59" spans="2:12" ht="20.25" customHeight="1" thickBot="1">
      <c r="B59" s="434" t="s">
        <v>19</v>
      </c>
      <c r="C59" s="466"/>
      <c r="D59" s="467"/>
      <c r="E59" s="467"/>
      <c r="F59" s="467"/>
      <c r="H59" s="468"/>
      <c r="I59" s="468"/>
      <c r="J59" s="468"/>
      <c r="K59" s="468"/>
      <c r="L59" s="468"/>
    </row>
    <row r="60" spans="2:12" ht="20.25" customHeight="1" thickBot="1">
      <c r="B60" s="434" t="s">
        <v>21</v>
      </c>
      <c r="C60" s="442"/>
      <c r="D60" s="446"/>
      <c r="E60" s="446"/>
      <c r="F60" s="446"/>
    </row>
    <row r="61" spans="2:12" ht="20.25" customHeight="1" thickBot="1">
      <c r="B61" s="434" t="s">
        <v>22</v>
      </c>
      <c r="C61" s="442"/>
      <c r="D61" s="446"/>
      <c r="E61" s="446"/>
      <c r="F61" s="446"/>
    </row>
    <row r="62" spans="2:12" ht="20.25" customHeight="1" thickBot="1">
      <c r="B62" s="2403" t="s">
        <v>2198</v>
      </c>
      <c r="C62" s="2404"/>
      <c r="D62" s="2404"/>
      <c r="E62" s="2404"/>
      <c r="F62" s="2405"/>
    </row>
    <row r="63" spans="2:12" ht="12.75" customHeight="1">
      <c r="B63" s="2401"/>
      <c r="C63" s="441">
        <v>2022</v>
      </c>
      <c r="D63" s="441">
        <v>2023</v>
      </c>
      <c r="E63" s="441">
        <v>2024</v>
      </c>
      <c r="F63" s="441">
        <v>2025</v>
      </c>
    </row>
    <row r="64" spans="2:12" ht="18" customHeight="1" thickBot="1">
      <c r="B64" s="2402"/>
      <c r="C64" s="443" t="s">
        <v>7</v>
      </c>
      <c r="D64" s="443" t="s">
        <v>8</v>
      </c>
      <c r="E64" s="443" t="s">
        <v>8</v>
      </c>
      <c r="F64" s="443" t="s">
        <v>8</v>
      </c>
    </row>
    <row r="65" spans="2:6" ht="20.25" customHeight="1" thickBot="1">
      <c r="B65" s="447" t="s">
        <v>41</v>
      </c>
      <c r="C65" s="448">
        <f>C66+C67+C68+C69</f>
        <v>0</v>
      </c>
      <c r="D65" s="448">
        <f t="shared" ref="D65:F65" si="2">D66+D67+D68+D69</f>
        <v>0</v>
      </c>
      <c r="E65" s="448">
        <f t="shared" si="2"/>
        <v>0</v>
      </c>
      <c r="F65" s="448">
        <f t="shared" si="2"/>
        <v>0</v>
      </c>
    </row>
    <row r="66" spans="2:6" ht="20.25" customHeight="1" thickBot="1">
      <c r="B66" s="449" t="s">
        <v>135</v>
      </c>
      <c r="C66" s="448"/>
      <c r="D66" s="448"/>
      <c r="E66" s="448"/>
      <c r="F66" s="448"/>
    </row>
    <row r="67" spans="2:6" ht="20.25" customHeight="1" thickBot="1">
      <c r="B67" s="449" t="s">
        <v>140</v>
      </c>
      <c r="C67" s="448"/>
      <c r="D67" s="448"/>
      <c r="E67" s="448"/>
      <c r="F67" s="448"/>
    </row>
    <row r="68" spans="2:6" ht="20.25" customHeight="1" thickBot="1">
      <c r="B68" s="449" t="s">
        <v>141</v>
      </c>
      <c r="C68" s="448"/>
      <c r="D68" s="448"/>
      <c r="E68" s="448"/>
      <c r="F68" s="448"/>
    </row>
    <row r="69" spans="2:6" ht="20.25" customHeight="1" thickBot="1">
      <c r="B69" s="449" t="s">
        <v>142</v>
      </c>
      <c r="C69" s="448"/>
      <c r="D69" s="448"/>
      <c r="E69" s="448"/>
      <c r="F69" s="448"/>
    </row>
    <row r="70" spans="2:6" ht="20.25" customHeight="1" thickBot="1">
      <c r="B70" s="447" t="s">
        <v>42</v>
      </c>
      <c r="C70" s="451">
        <f>C71+C72+C73+C74</f>
        <v>0</v>
      </c>
      <c r="D70" s="451">
        <f>D71</f>
        <v>4306</v>
      </c>
      <c r="E70" s="451">
        <v>0</v>
      </c>
      <c r="F70" s="451">
        <v>0</v>
      </c>
    </row>
    <row r="71" spans="2:6" ht="20.25" customHeight="1" thickBot="1">
      <c r="B71" s="449" t="s">
        <v>135</v>
      </c>
      <c r="C71" s="451">
        <v>0</v>
      </c>
      <c r="D71" s="451">
        <v>4306</v>
      </c>
      <c r="E71" s="451">
        <v>0</v>
      </c>
      <c r="F71" s="451">
        <v>0</v>
      </c>
    </row>
    <row r="72" spans="2:6" ht="20.25" customHeight="1" thickBot="1">
      <c r="B72" s="449" t="s">
        <v>140</v>
      </c>
      <c r="C72" s="451"/>
      <c r="D72" s="451"/>
      <c r="E72" s="451"/>
      <c r="F72" s="451"/>
    </row>
    <row r="73" spans="2:6" ht="20.25" customHeight="1" thickBot="1">
      <c r="B73" s="449" t="s">
        <v>141</v>
      </c>
      <c r="C73" s="451"/>
      <c r="D73" s="451"/>
      <c r="E73" s="451"/>
      <c r="F73" s="451"/>
    </row>
    <row r="74" spans="2:6" ht="20.25" customHeight="1" thickBot="1">
      <c r="B74" s="449" t="s">
        <v>142</v>
      </c>
      <c r="C74" s="451"/>
      <c r="D74" s="451"/>
      <c r="E74" s="451"/>
      <c r="F74" s="451"/>
    </row>
    <row r="75" spans="2:6" ht="20.25" customHeight="1" thickBot="1">
      <c r="B75" s="469" t="s">
        <v>30</v>
      </c>
      <c r="C75" s="470">
        <f>C65+C70</f>
        <v>0</v>
      </c>
      <c r="D75" s="470">
        <f>D65+D70</f>
        <v>4306</v>
      </c>
      <c r="E75" s="470">
        <f t="shared" ref="E75:F75" si="3">E65+E70</f>
        <v>0</v>
      </c>
      <c r="F75" s="470">
        <f t="shared" si="3"/>
        <v>0</v>
      </c>
    </row>
    <row r="76" spans="2:6" ht="30.75" customHeight="1" thickBot="1">
      <c r="B76" s="471" t="s">
        <v>43</v>
      </c>
      <c r="C76" s="2406"/>
      <c r="D76" s="2407"/>
      <c r="E76" s="2407"/>
      <c r="F76" s="2408"/>
    </row>
    <row r="77" spans="2:6" ht="24" thickBot="1">
      <c r="B77" s="472"/>
      <c r="C77" s="473"/>
      <c r="D77" s="473"/>
      <c r="E77" s="473"/>
      <c r="F77" s="473"/>
    </row>
    <row r="78" spans="2:6" ht="49.5" customHeight="1" thickBot="1">
      <c r="B78" s="439" t="s">
        <v>2248</v>
      </c>
      <c r="C78" s="459" t="s">
        <v>2249</v>
      </c>
      <c r="D78" s="460" t="s">
        <v>137</v>
      </c>
      <c r="E78" s="461"/>
      <c r="F78" s="462"/>
    </row>
    <row r="79" spans="2:6" ht="57" customHeight="1" thickBot="1">
      <c r="B79" s="434" t="s">
        <v>14</v>
      </c>
      <c r="C79" s="2409" t="s">
        <v>2250</v>
      </c>
      <c r="D79" s="2410"/>
      <c r="E79" s="2410"/>
      <c r="F79" s="2411"/>
    </row>
    <row r="80" spans="2:6" ht="20.25" customHeight="1" thickBot="1">
      <c r="B80" s="434" t="s">
        <v>15</v>
      </c>
      <c r="C80" s="2398" t="s">
        <v>66</v>
      </c>
      <c r="D80" s="2399"/>
      <c r="E80" s="2399"/>
      <c r="F80" s="2400"/>
    </row>
    <row r="81" spans="2:12" ht="12.75" customHeight="1">
      <c r="B81" s="2401"/>
      <c r="C81" s="474">
        <v>2022</v>
      </c>
      <c r="D81" s="474">
        <v>2023</v>
      </c>
      <c r="E81" s="474">
        <v>2024</v>
      </c>
      <c r="F81" s="474">
        <v>2025</v>
      </c>
    </row>
    <row r="82" spans="2:12" ht="14.25" customHeight="1" thickBot="1">
      <c r="B82" s="2402"/>
      <c r="C82" s="475" t="s">
        <v>7</v>
      </c>
      <c r="D82" s="475" t="s">
        <v>8</v>
      </c>
      <c r="E82" s="475" t="s">
        <v>8</v>
      </c>
      <c r="F82" s="475" t="s">
        <v>8</v>
      </c>
    </row>
    <row r="83" spans="2:12" ht="20.25" customHeight="1" thickBot="1">
      <c r="B83" s="434" t="s">
        <v>16</v>
      </c>
      <c r="C83" s="476"/>
      <c r="D83" s="465">
        <v>1</v>
      </c>
      <c r="E83" s="465"/>
      <c r="F83" s="476"/>
    </row>
    <row r="84" spans="2:12" ht="20.25" customHeight="1" thickBot="1">
      <c r="B84" s="434" t="s">
        <v>17</v>
      </c>
      <c r="C84" s="444"/>
      <c r="D84" s="444">
        <v>3000</v>
      </c>
      <c r="E84" s="444">
        <v>0</v>
      </c>
      <c r="F84" s="444">
        <v>0</v>
      </c>
    </row>
    <row r="85" spans="2:12" ht="20.25" customHeight="1" thickBot="1">
      <c r="B85" s="434" t="s">
        <v>18</v>
      </c>
      <c r="C85" s="444"/>
      <c r="D85" s="444"/>
      <c r="E85" s="444"/>
      <c r="F85" s="444"/>
    </row>
    <row r="86" spans="2:12" ht="20.25" customHeight="1" thickBot="1">
      <c r="B86" s="434" t="s">
        <v>19</v>
      </c>
      <c r="C86" s="466"/>
      <c r="D86" s="467"/>
      <c r="E86" s="467"/>
      <c r="F86" s="467"/>
      <c r="H86" s="468"/>
      <c r="I86" s="468"/>
      <c r="J86" s="468"/>
      <c r="K86" s="468"/>
      <c r="L86" s="468"/>
    </row>
    <row r="87" spans="2:12" ht="20.25" customHeight="1" thickBot="1">
      <c r="B87" s="434" t="s">
        <v>21</v>
      </c>
      <c r="C87" s="466"/>
      <c r="D87" s="467"/>
      <c r="E87" s="467"/>
      <c r="F87" s="467"/>
    </row>
    <row r="88" spans="2:12" ht="20.25" customHeight="1" thickBot="1">
      <c r="B88" s="434" t="s">
        <v>22</v>
      </c>
      <c r="C88" s="442"/>
      <c r="D88" s="446"/>
      <c r="E88" s="446"/>
      <c r="F88" s="446"/>
    </row>
    <row r="89" spans="2:12" ht="20.25" customHeight="1" thickBot="1">
      <c r="B89" s="2403" t="s">
        <v>2251</v>
      </c>
      <c r="C89" s="2404"/>
      <c r="D89" s="2404"/>
      <c r="E89" s="2404"/>
      <c r="F89" s="2405"/>
    </row>
    <row r="90" spans="2:12" ht="12.75" customHeight="1">
      <c r="B90" s="2401"/>
      <c r="C90" s="441">
        <v>2022</v>
      </c>
      <c r="D90" s="441">
        <v>2023</v>
      </c>
      <c r="E90" s="441">
        <v>2024</v>
      </c>
      <c r="F90" s="441">
        <v>2025</v>
      </c>
    </row>
    <row r="91" spans="2:12" ht="18" customHeight="1" thickBot="1">
      <c r="B91" s="2402"/>
      <c r="C91" s="443" t="s">
        <v>7</v>
      </c>
      <c r="D91" s="443" t="s">
        <v>8</v>
      </c>
      <c r="E91" s="443" t="s">
        <v>8</v>
      </c>
      <c r="F91" s="443" t="s">
        <v>8</v>
      </c>
    </row>
    <row r="92" spans="2:12" ht="20.25" customHeight="1" thickBot="1">
      <c r="B92" s="447" t="s">
        <v>41</v>
      </c>
      <c r="C92" s="454">
        <f>C93+C94+C95+C96</f>
        <v>0</v>
      </c>
      <c r="D92" s="454">
        <f t="shared" ref="D92:F92" si="4">D93+D94+D95+D96</f>
        <v>0</v>
      </c>
      <c r="E92" s="454">
        <f t="shared" si="4"/>
        <v>0</v>
      </c>
      <c r="F92" s="454">
        <f t="shared" si="4"/>
        <v>0</v>
      </c>
    </row>
    <row r="93" spans="2:12" ht="20.25" customHeight="1" thickBot="1">
      <c r="B93" s="449" t="s">
        <v>135</v>
      </c>
      <c r="C93" s="454"/>
      <c r="D93" s="454"/>
      <c r="E93" s="454"/>
      <c r="F93" s="454"/>
    </row>
    <row r="94" spans="2:12" ht="20.25" customHeight="1" thickBot="1">
      <c r="B94" s="449" t="s">
        <v>140</v>
      </c>
      <c r="C94" s="454"/>
      <c r="D94" s="454"/>
      <c r="E94" s="454"/>
      <c r="F94" s="454"/>
    </row>
    <row r="95" spans="2:12" ht="20.25" customHeight="1" thickBot="1">
      <c r="B95" s="449" t="s">
        <v>141</v>
      </c>
      <c r="C95" s="454"/>
      <c r="D95" s="454"/>
      <c r="E95" s="454"/>
      <c r="F95" s="454"/>
    </row>
    <row r="96" spans="2:12" ht="20.25" customHeight="1" thickBot="1">
      <c r="B96" s="449" t="s">
        <v>142</v>
      </c>
      <c r="C96" s="454"/>
      <c r="D96" s="454"/>
      <c r="E96" s="454"/>
      <c r="F96" s="454"/>
    </row>
    <row r="97" spans="2:12" ht="20.25" customHeight="1" thickBot="1">
      <c r="B97" s="447" t="s">
        <v>41</v>
      </c>
      <c r="C97" s="454">
        <v>0</v>
      </c>
      <c r="D97" s="454">
        <f>D98</f>
        <v>3000</v>
      </c>
      <c r="E97" s="454">
        <v>0</v>
      </c>
      <c r="F97" s="454">
        <v>0</v>
      </c>
    </row>
    <row r="98" spans="2:12" ht="20.25" customHeight="1" thickBot="1">
      <c r="B98" s="449" t="s">
        <v>135</v>
      </c>
      <c r="C98" s="456">
        <v>0</v>
      </c>
      <c r="D98" s="456">
        <v>3000</v>
      </c>
      <c r="E98" s="456">
        <v>0</v>
      </c>
      <c r="F98" s="456">
        <v>0</v>
      </c>
    </row>
    <row r="99" spans="2:12" ht="20.25" customHeight="1" thickBot="1">
      <c r="B99" s="449" t="s">
        <v>140</v>
      </c>
      <c r="C99" s="454"/>
      <c r="D99" s="454"/>
      <c r="E99" s="454"/>
      <c r="F99" s="454"/>
    </row>
    <row r="100" spans="2:12" ht="20.25" customHeight="1" thickBot="1">
      <c r="B100" s="449" t="s">
        <v>141</v>
      </c>
      <c r="C100" s="454"/>
      <c r="D100" s="454"/>
      <c r="E100" s="454"/>
      <c r="F100" s="454"/>
    </row>
    <row r="101" spans="2:12" ht="20.25" customHeight="1" thickBot="1">
      <c r="B101" s="449" t="s">
        <v>142</v>
      </c>
      <c r="C101" s="456"/>
      <c r="D101" s="456"/>
      <c r="E101" s="456"/>
      <c r="F101" s="456"/>
    </row>
    <row r="102" spans="2:12" ht="20.25" customHeight="1" thickBot="1">
      <c r="B102" s="469" t="s">
        <v>33</v>
      </c>
      <c r="C102" s="477">
        <f>C87+C97</f>
        <v>0</v>
      </c>
      <c r="D102" s="477">
        <f t="shared" ref="D102:F102" si="5">D87+D97</f>
        <v>3000</v>
      </c>
      <c r="E102" s="477">
        <f t="shared" si="5"/>
        <v>0</v>
      </c>
      <c r="F102" s="477">
        <f t="shared" si="5"/>
        <v>0</v>
      </c>
    </row>
    <row r="103" spans="2:12" ht="18" customHeight="1" thickBot="1">
      <c r="B103" s="471" t="s">
        <v>43</v>
      </c>
      <c r="C103" s="2406"/>
      <c r="D103" s="2407"/>
      <c r="E103" s="2407"/>
      <c r="F103" s="2408"/>
    </row>
    <row r="104" spans="2:12" ht="54.75" customHeight="1" thickBot="1">
      <c r="B104" s="471" t="s">
        <v>2252</v>
      </c>
      <c r="C104" s="478" t="s">
        <v>2253</v>
      </c>
      <c r="D104" s="460" t="s">
        <v>137</v>
      </c>
      <c r="E104" s="461"/>
      <c r="F104" s="462"/>
    </row>
    <row r="105" spans="2:12" ht="32.25" customHeight="1" thickBot="1">
      <c r="B105" s="434" t="s">
        <v>14</v>
      </c>
      <c r="C105" s="2372" t="s">
        <v>2254</v>
      </c>
      <c r="D105" s="2373"/>
      <c r="E105" s="2373"/>
      <c r="F105" s="2374"/>
    </row>
    <row r="106" spans="2:12" ht="20.25" customHeight="1" thickBot="1">
      <c r="B106" s="434" t="s">
        <v>15</v>
      </c>
      <c r="C106" s="2398" t="s">
        <v>66</v>
      </c>
      <c r="D106" s="2399"/>
      <c r="E106" s="2399"/>
      <c r="F106" s="2400"/>
    </row>
    <row r="107" spans="2:12" ht="12.75" customHeight="1">
      <c r="B107" s="2401"/>
      <c r="C107" s="474">
        <v>2022</v>
      </c>
      <c r="D107" s="474">
        <v>2023</v>
      </c>
      <c r="E107" s="474">
        <v>2024</v>
      </c>
      <c r="F107" s="474">
        <v>2025</v>
      </c>
    </row>
    <row r="108" spans="2:12" ht="16.5" customHeight="1" thickBot="1">
      <c r="B108" s="2402"/>
      <c r="C108" s="479" t="s">
        <v>7</v>
      </c>
      <c r="D108" s="479" t="s">
        <v>8</v>
      </c>
      <c r="E108" s="479" t="s">
        <v>8</v>
      </c>
      <c r="F108" s="479" t="s">
        <v>8</v>
      </c>
    </row>
    <row r="109" spans="2:12" ht="20.25" customHeight="1" thickBot="1">
      <c r="B109" s="434" t="s">
        <v>16</v>
      </c>
      <c r="C109" s="476"/>
      <c r="D109" s="465">
        <v>1</v>
      </c>
      <c r="E109" s="465">
        <v>1</v>
      </c>
      <c r="F109" s="476"/>
    </row>
    <row r="110" spans="2:12" ht="20.25" customHeight="1" thickBot="1">
      <c r="B110" s="434" t="s">
        <v>17</v>
      </c>
      <c r="C110" s="444"/>
      <c r="D110" s="444">
        <v>22694</v>
      </c>
      <c r="E110" s="444">
        <v>105549</v>
      </c>
      <c r="F110" s="444">
        <v>0</v>
      </c>
    </row>
    <row r="111" spans="2:12" ht="20.25" customHeight="1" thickBot="1">
      <c r="B111" s="434" t="s">
        <v>18</v>
      </c>
      <c r="C111" s="444"/>
      <c r="D111" s="444"/>
      <c r="E111" s="444"/>
      <c r="F111" s="444"/>
    </row>
    <row r="112" spans="2:12" ht="20.25" customHeight="1" thickBot="1">
      <c r="B112" s="434" t="s">
        <v>19</v>
      </c>
      <c r="C112" s="466"/>
      <c r="D112" s="467"/>
      <c r="E112" s="467"/>
      <c r="F112" s="467"/>
      <c r="H112" s="468"/>
      <c r="I112" s="468"/>
      <c r="J112" s="468"/>
      <c r="K112" s="468"/>
      <c r="L112" s="468"/>
    </row>
    <row r="113" spans="2:6" ht="20.25" customHeight="1" thickBot="1">
      <c r="B113" s="434" t="s">
        <v>21</v>
      </c>
      <c r="C113" s="466"/>
      <c r="D113" s="467"/>
      <c r="E113" s="467"/>
      <c r="F113" s="467"/>
    </row>
    <row r="114" spans="2:6" ht="20.25" customHeight="1" thickBot="1">
      <c r="B114" s="434" t="s">
        <v>22</v>
      </c>
      <c r="C114" s="442"/>
      <c r="D114" s="446"/>
      <c r="E114" s="446"/>
      <c r="F114" s="446"/>
    </row>
    <row r="115" spans="2:6" ht="20.25" customHeight="1" thickBot="1">
      <c r="B115" s="2403" t="s">
        <v>2255</v>
      </c>
      <c r="C115" s="2404"/>
      <c r="D115" s="2404"/>
      <c r="E115" s="2404"/>
      <c r="F115" s="2405"/>
    </row>
    <row r="116" spans="2:6" ht="12.75" customHeight="1">
      <c r="B116" s="2401"/>
      <c r="C116" s="441">
        <v>2022</v>
      </c>
      <c r="D116" s="441">
        <v>2023</v>
      </c>
      <c r="E116" s="441">
        <v>2024</v>
      </c>
      <c r="F116" s="441">
        <v>2025</v>
      </c>
    </row>
    <row r="117" spans="2:6" ht="15" customHeight="1" thickBot="1">
      <c r="B117" s="2402"/>
      <c r="C117" s="443" t="s">
        <v>7</v>
      </c>
      <c r="D117" s="443" t="s">
        <v>8</v>
      </c>
      <c r="E117" s="443" t="s">
        <v>8</v>
      </c>
      <c r="F117" s="443" t="s">
        <v>8</v>
      </c>
    </row>
    <row r="118" spans="2:6" ht="20.25" customHeight="1" thickBot="1">
      <c r="B118" s="447" t="s">
        <v>41</v>
      </c>
      <c r="C118" s="448">
        <f>C119+C120+C121+C122</f>
        <v>0</v>
      </c>
      <c r="D118" s="448">
        <f t="shared" ref="D118:F118" si="6">D119+D120+D121+D122</f>
        <v>0</v>
      </c>
      <c r="E118" s="448">
        <f t="shared" si="6"/>
        <v>0</v>
      </c>
      <c r="F118" s="448">
        <f t="shared" si="6"/>
        <v>0</v>
      </c>
    </row>
    <row r="119" spans="2:6" ht="20.25" customHeight="1" thickBot="1">
      <c r="B119" s="449" t="s">
        <v>135</v>
      </c>
      <c r="C119" s="448"/>
      <c r="D119" s="448"/>
      <c r="E119" s="448"/>
      <c r="F119" s="448"/>
    </row>
    <row r="120" spans="2:6" ht="20.25" customHeight="1" thickBot="1">
      <c r="B120" s="449" t="s">
        <v>140</v>
      </c>
      <c r="C120" s="448"/>
      <c r="D120" s="448"/>
      <c r="E120" s="448"/>
      <c r="F120" s="448"/>
    </row>
    <row r="121" spans="2:6" ht="20.25" customHeight="1" thickBot="1">
      <c r="B121" s="449" t="s">
        <v>141</v>
      </c>
      <c r="C121" s="454"/>
      <c r="D121" s="454"/>
      <c r="E121" s="454"/>
      <c r="F121" s="454"/>
    </row>
    <row r="122" spans="2:6" ht="20.25" customHeight="1" thickBot="1">
      <c r="B122" s="449" t="s">
        <v>142</v>
      </c>
      <c r="C122" s="454"/>
      <c r="D122" s="454"/>
      <c r="E122" s="454"/>
      <c r="F122" s="454"/>
    </row>
    <row r="123" spans="2:6" ht="20.25" customHeight="1" thickBot="1">
      <c r="B123" s="447" t="s">
        <v>42</v>
      </c>
      <c r="C123" s="456">
        <f>C124+C125+C126+C127</f>
        <v>0</v>
      </c>
      <c r="D123" s="456">
        <f>D124</f>
        <v>22694</v>
      </c>
      <c r="E123" s="456">
        <f>E124</f>
        <v>105549</v>
      </c>
      <c r="F123" s="456">
        <v>0</v>
      </c>
    </row>
    <row r="124" spans="2:6" ht="20.25" customHeight="1" thickBot="1">
      <c r="B124" s="449" t="s">
        <v>135</v>
      </c>
      <c r="C124" s="456">
        <v>0</v>
      </c>
      <c r="D124" s="456">
        <f>D110</f>
        <v>22694</v>
      </c>
      <c r="E124" s="456">
        <f>E110</f>
        <v>105549</v>
      </c>
      <c r="F124" s="456">
        <v>0</v>
      </c>
    </row>
    <row r="125" spans="2:6" ht="20.25" customHeight="1" thickBot="1">
      <c r="B125" s="449" t="s">
        <v>140</v>
      </c>
      <c r="C125" s="456"/>
      <c r="D125" s="456"/>
      <c r="E125" s="456"/>
      <c r="F125" s="456"/>
    </row>
    <row r="126" spans="2:6" ht="20.25" customHeight="1" thickBot="1">
      <c r="B126" s="449" t="s">
        <v>141</v>
      </c>
      <c r="C126" s="456"/>
      <c r="D126" s="456"/>
      <c r="E126" s="456"/>
      <c r="F126" s="456"/>
    </row>
    <row r="127" spans="2:6" ht="20.25" customHeight="1" thickBot="1">
      <c r="B127" s="449" t="s">
        <v>142</v>
      </c>
      <c r="C127" s="456"/>
      <c r="D127" s="456"/>
      <c r="E127" s="456"/>
      <c r="F127" s="456"/>
    </row>
    <row r="128" spans="2:6" ht="20.25" customHeight="1" thickBot="1">
      <c r="B128" s="469" t="s">
        <v>35</v>
      </c>
      <c r="C128" s="477">
        <f>C118+C123</f>
        <v>0</v>
      </c>
      <c r="D128" s="477">
        <f t="shared" ref="D128:F128" si="7">D118+D123</f>
        <v>22694</v>
      </c>
      <c r="E128" s="477">
        <f t="shared" si="7"/>
        <v>105549</v>
      </c>
      <c r="F128" s="477">
        <f t="shared" si="7"/>
        <v>0</v>
      </c>
    </row>
    <row r="129" spans="2:12" ht="25.5" customHeight="1" thickBot="1">
      <c r="B129" s="471" t="s">
        <v>43</v>
      </c>
      <c r="C129" s="2406"/>
      <c r="D129" s="2407"/>
      <c r="E129" s="2407"/>
      <c r="F129" s="2408"/>
    </row>
    <row r="130" spans="2:12" ht="52.5" customHeight="1" thickBot="1">
      <c r="B130" s="471" t="s">
        <v>3106</v>
      </c>
      <c r="C130" s="478" t="s">
        <v>3107</v>
      </c>
      <c r="D130" s="460" t="s">
        <v>137</v>
      </c>
      <c r="E130" s="461"/>
      <c r="F130" s="462"/>
    </row>
    <row r="131" spans="2:12" ht="19.5" customHeight="1" thickBot="1">
      <c r="B131" s="434" t="s">
        <v>14</v>
      </c>
      <c r="C131" s="2372" t="s">
        <v>3107</v>
      </c>
      <c r="D131" s="2373"/>
      <c r="E131" s="2373"/>
      <c r="F131" s="2374"/>
    </row>
    <row r="132" spans="2:12" ht="20.25" customHeight="1" thickBot="1">
      <c r="B132" s="434" t="s">
        <v>15</v>
      </c>
      <c r="C132" s="2398" t="s">
        <v>277</v>
      </c>
      <c r="D132" s="2399"/>
      <c r="E132" s="2399"/>
      <c r="F132" s="2400"/>
    </row>
    <row r="133" spans="2:12" ht="12.75" customHeight="1">
      <c r="B133" s="2401"/>
      <c r="C133" s="474">
        <v>2022</v>
      </c>
      <c r="D133" s="474">
        <v>2023</v>
      </c>
      <c r="E133" s="474">
        <v>2024</v>
      </c>
      <c r="F133" s="474">
        <v>2025</v>
      </c>
    </row>
    <row r="134" spans="2:12" ht="16.5" customHeight="1" thickBot="1">
      <c r="B134" s="2402"/>
      <c r="C134" s="479" t="s">
        <v>7</v>
      </c>
      <c r="D134" s="479" t="s">
        <v>8</v>
      </c>
      <c r="E134" s="479" t="s">
        <v>8</v>
      </c>
      <c r="F134" s="479" t="s">
        <v>8</v>
      </c>
    </row>
    <row r="135" spans="2:12" ht="20.25" customHeight="1" thickBot="1">
      <c r="B135" s="434" t="s">
        <v>16</v>
      </c>
      <c r="C135" s="476"/>
      <c r="D135" s="465">
        <v>1</v>
      </c>
      <c r="E135" s="465"/>
      <c r="F135" s="476"/>
      <c r="K135" s="961"/>
    </row>
    <row r="136" spans="2:12" ht="20.25" customHeight="1" thickBot="1">
      <c r="B136" s="434" t="s">
        <v>17</v>
      </c>
      <c r="C136" s="444"/>
      <c r="D136" s="962">
        <v>12512</v>
      </c>
      <c r="E136" s="444"/>
      <c r="F136" s="444">
        <v>0</v>
      </c>
      <c r="K136" s="961"/>
    </row>
    <row r="137" spans="2:12" ht="20.25" customHeight="1" thickBot="1">
      <c r="B137" s="434" t="s">
        <v>18</v>
      </c>
      <c r="C137" s="444"/>
      <c r="D137" s="444"/>
      <c r="E137" s="444"/>
      <c r="F137" s="444"/>
      <c r="K137" s="961"/>
    </row>
    <row r="138" spans="2:12" ht="20.25" customHeight="1" thickBot="1">
      <c r="B138" s="434" t="s">
        <v>19</v>
      </c>
      <c r="C138" s="466"/>
      <c r="D138" s="467"/>
      <c r="E138" s="467"/>
      <c r="F138" s="467"/>
      <c r="H138" s="468"/>
      <c r="I138" s="468"/>
      <c r="J138" s="468"/>
      <c r="K138" s="961"/>
      <c r="L138" s="468"/>
    </row>
    <row r="139" spans="2:12" ht="20.25" customHeight="1" thickBot="1">
      <c r="B139" s="434" t="s">
        <v>21</v>
      </c>
      <c r="C139" s="466"/>
      <c r="D139" s="467"/>
      <c r="E139" s="467"/>
      <c r="F139" s="467"/>
      <c r="K139" s="961"/>
    </row>
    <row r="140" spans="2:12" ht="20.25" customHeight="1" thickBot="1">
      <c r="B140" s="434" t="s">
        <v>22</v>
      </c>
      <c r="C140" s="442"/>
      <c r="D140" s="446"/>
      <c r="E140" s="446"/>
      <c r="F140" s="446"/>
      <c r="K140" s="961"/>
    </row>
    <row r="141" spans="2:12" ht="20.25" customHeight="1" thickBot="1">
      <c r="B141" s="2403" t="s">
        <v>3108</v>
      </c>
      <c r="C141" s="2404"/>
      <c r="D141" s="2404"/>
      <c r="E141" s="2404"/>
      <c r="F141" s="2405"/>
      <c r="K141" s="961"/>
    </row>
    <row r="142" spans="2:12" ht="12.75" customHeight="1">
      <c r="B142" s="2401"/>
      <c r="C142" s="441">
        <v>2022</v>
      </c>
      <c r="D142" s="441">
        <v>2023</v>
      </c>
      <c r="E142" s="441">
        <v>2024</v>
      </c>
      <c r="F142" s="441">
        <v>2025</v>
      </c>
      <c r="K142" s="961"/>
    </row>
    <row r="143" spans="2:12" ht="15" customHeight="1" thickBot="1">
      <c r="B143" s="2402"/>
      <c r="C143" s="443" t="s">
        <v>7</v>
      </c>
      <c r="D143" s="443" t="s">
        <v>8</v>
      </c>
      <c r="E143" s="443" t="s">
        <v>8</v>
      </c>
      <c r="F143" s="443" t="s">
        <v>8</v>
      </c>
      <c r="K143" s="961"/>
    </row>
    <row r="144" spans="2:12" ht="20.25" customHeight="1" thickBot="1">
      <c r="B144" s="447" t="s">
        <v>41</v>
      </c>
      <c r="C144" s="448">
        <f>C145+C146+C147+C148</f>
        <v>0</v>
      </c>
      <c r="D144" s="448">
        <f>D145+D146+D147+D148</f>
        <v>0</v>
      </c>
      <c r="E144" s="448">
        <f>E145+E146+E147+E148</f>
        <v>0</v>
      </c>
      <c r="F144" s="448">
        <f>F145+F146+F147+F148</f>
        <v>0</v>
      </c>
      <c r="K144" s="961"/>
    </row>
    <row r="145" spans="2:11" ht="20.25" customHeight="1" thickBot="1">
      <c r="B145" s="449" t="s">
        <v>135</v>
      </c>
      <c r="C145" s="448"/>
      <c r="D145" s="448"/>
      <c r="E145" s="448"/>
      <c r="F145" s="448"/>
      <c r="K145" s="961"/>
    </row>
    <row r="146" spans="2:11" ht="20.25" customHeight="1" thickBot="1">
      <c r="B146" s="449" t="s">
        <v>140</v>
      </c>
      <c r="C146" s="448"/>
      <c r="D146" s="448"/>
      <c r="E146" s="448"/>
      <c r="F146" s="448"/>
      <c r="K146" s="961"/>
    </row>
    <row r="147" spans="2:11" ht="20.25" customHeight="1" thickBot="1">
      <c r="B147" s="449" t="s">
        <v>141</v>
      </c>
      <c r="C147" s="454"/>
      <c r="D147" s="454"/>
      <c r="E147" s="454"/>
      <c r="F147" s="454"/>
      <c r="K147" s="961"/>
    </row>
    <row r="148" spans="2:11" ht="20.25" customHeight="1" thickBot="1">
      <c r="B148" s="449" t="s">
        <v>142</v>
      </c>
      <c r="C148" s="454"/>
      <c r="D148" s="454"/>
      <c r="E148" s="454"/>
      <c r="F148" s="454"/>
      <c r="K148" s="961"/>
    </row>
    <row r="149" spans="2:11" ht="20.25" customHeight="1" thickBot="1">
      <c r="B149" s="447" t="s">
        <v>42</v>
      </c>
      <c r="C149" s="456">
        <f>C150+C151+C152</f>
        <v>0</v>
      </c>
      <c r="D149" s="456">
        <f t="shared" ref="D149:F149" si="8">D150+D151+D152</f>
        <v>12512</v>
      </c>
      <c r="E149" s="456">
        <f t="shared" si="8"/>
        <v>0</v>
      </c>
      <c r="F149" s="456">
        <f t="shared" si="8"/>
        <v>0</v>
      </c>
      <c r="K149" s="961"/>
    </row>
    <row r="150" spans="2:11" ht="20.25" customHeight="1" thickBot="1">
      <c r="B150" s="449" t="s">
        <v>135</v>
      </c>
      <c r="C150" s="456">
        <v>0</v>
      </c>
      <c r="D150" s="456">
        <f>D136</f>
        <v>12512</v>
      </c>
      <c r="E150" s="456">
        <f>E136</f>
        <v>0</v>
      </c>
      <c r="F150" s="456">
        <v>0</v>
      </c>
      <c r="K150" s="961"/>
    </row>
    <row r="151" spans="2:11" ht="20.25" customHeight="1" thickBot="1">
      <c r="B151" s="449" t="s">
        <v>140</v>
      </c>
      <c r="C151" s="456"/>
      <c r="D151" s="456"/>
      <c r="E151" s="456"/>
      <c r="F151" s="456"/>
      <c r="K151" s="963"/>
    </row>
    <row r="152" spans="2:11" ht="20.25" customHeight="1" thickBot="1">
      <c r="B152" s="449" t="s">
        <v>141</v>
      </c>
      <c r="C152" s="456"/>
      <c r="D152" s="456"/>
      <c r="E152" s="456"/>
      <c r="F152" s="456"/>
    </row>
    <row r="153" spans="2:11" ht="20.25" customHeight="1" thickBot="1">
      <c r="B153" s="449" t="s">
        <v>142</v>
      </c>
      <c r="C153" s="456"/>
      <c r="D153" s="456"/>
      <c r="E153" s="456"/>
      <c r="F153" s="456"/>
    </row>
    <row r="154" spans="2:11" ht="20.25" customHeight="1" thickBot="1">
      <c r="B154" s="469" t="s">
        <v>37</v>
      </c>
      <c r="C154" s="477">
        <f>C144+C149</f>
        <v>0</v>
      </c>
      <c r="D154" s="477">
        <f>D144+D149</f>
        <v>12512</v>
      </c>
      <c r="E154" s="477">
        <f>E144+E149</f>
        <v>0</v>
      </c>
      <c r="F154" s="477">
        <f>F144+F149</f>
        <v>0</v>
      </c>
    </row>
    <row r="155" spans="2:11" ht="25.5" customHeight="1" thickBot="1">
      <c r="B155" s="471" t="s">
        <v>43</v>
      </c>
      <c r="C155" s="2406"/>
      <c r="D155" s="2407"/>
      <c r="E155" s="2407"/>
      <c r="F155" s="2408"/>
    </row>
    <row r="156" spans="2:11" ht="48" customHeight="1" thickBot="1">
      <c r="B156" s="471" t="s">
        <v>3109</v>
      </c>
      <c r="C156" s="478" t="s">
        <v>3110</v>
      </c>
      <c r="D156" s="460" t="s">
        <v>137</v>
      </c>
      <c r="E156" s="461"/>
      <c r="F156" s="462"/>
    </row>
    <row r="157" spans="2:11" ht="24" thickBot="1">
      <c r="B157" s="434" t="s">
        <v>14</v>
      </c>
      <c r="C157" s="2372" t="s">
        <v>3110</v>
      </c>
      <c r="D157" s="2373"/>
      <c r="E157" s="2373"/>
      <c r="F157" s="2374"/>
    </row>
    <row r="158" spans="2:11" ht="24" thickBot="1">
      <c r="B158" s="434" t="s">
        <v>15</v>
      </c>
      <c r="C158" s="2398" t="s">
        <v>277</v>
      </c>
      <c r="D158" s="2399"/>
      <c r="E158" s="2399"/>
      <c r="F158" s="2400"/>
    </row>
    <row r="159" spans="2:11">
      <c r="B159" s="2401"/>
      <c r="C159" s="474">
        <v>2022</v>
      </c>
      <c r="D159" s="474">
        <v>2023</v>
      </c>
      <c r="E159" s="474">
        <v>2024</v>
      </c>
      <c r="F159" s="474">
        <v>2025</v>
      </c>
    </row>
    <row r="160" spans="2:11" ht="24" thickBot="1">
      <c r="B160" s="2402"/>
      <c r="C160" s="479" t="s">
        <v>7</v>
      </c>
      <c r="D160" s="479" t="s">
        <v>8</v>
      </c>
      <c r="E160" s="479" t="s">
        <v>8</v>
      </c>
      <c r="F160" s="479" t="s">
        <v>8</v>
      </c>
    </row>
    <row r="161" spans="2:6" ht="24" thickBot="1">
      <c r="B161" s="434" t="s">
        <v>16</v>
      </c>
      <c r="C161" s="476"/>
      <c r="D161" s="465">
        <v>1</v>
      </c>
      <c r="E161" s="465">
        <v>1</v>
      </c>
      <c r="F161" s="476"/>
    </row>
    <row r="162" spans="2:6" ht="24" thickBot="1">
      <c r="B162" s="434" t="s">
        <v>17</v>
      </c>
      <c r="C162" s="444"/>
      <c r="D162" s="962">
        <v>7489</v>
      </c>
      <c r="E162" s="444"/>
      <c r="F162" s="444">
        <v>0</v>
      </c>
    </row>
    <row r="163" spans="2:6" ht="24" thickBot="1">
      <c r="B163" s="434" t="s">
        <v>18</v>
      </c>
      <c r="C163" s="444"/>
      <c r="D163" s="444"/>
      <c r="E163" s="444"/>
      <c r="F163" s="444"/>
    </row>
    <row r="164" spans="2:6" ht="24" thickBot="1">
      <c r="B164" s="434" t="s">
        <v>19</v>
      </c>
      <c r="C164" s="466"/>
      <c r="D164" s="467"/>
      <c r="E164" s="467"/>
      <c r="F164" s="467"/>
    </row>
    <row r="165" spans="2:6" ht="24" thickBot="1">
      <c r="B165" s="434" t="s">
        <v>21</v>
      </c>
      <c r="C165" s="466"/>
      <c r="D165" s="467"/>
      <c r="E165" s="467"/>
      <c r="F165" s="467"/>
    </row>
    <row r="166" spans="2:6" ht="24" thickBot="1">
      <c r="B166" s="434" t="s">
        <v>22</v>
      </c>
      <c r="C166" s="442"/>
      <c r="D166" s="446"/>
      <c r="E166" s="446"/>
      <c r="F166" s="446"/>
    </row>
    <row r="167" spans="2:6" ht="16.5" customHeight="1" thickBot="1">
      <c r="B167" s="2403" t="s">
        <v>3111</v>
      </c>
      <c r="C167" s="2404"/>
      <c r="D167" s="2404"/>
      <c r="E167" s="2404"/>
      <c r="F167" s="2405"/>
    </row>
    <row r="168" spans="2:6">
      <c r="B168" s="2401"/>
      <c r="C168" s="441">
        <v>2022</v>
      </c>
      <c r="D168" s="441">
        <v>2023</v>
      </c>
      <c r="E168" s="441">
        <v>2024</v>
      </c>
      <c r="F168" s="441">
        <v>2025</v>
      </c>
    </row>
    <row r="169" spans="2:6" ht="24" thickBot="1">
      <c r="B169" s="2402"/>
      <c r="C169" s="443" t="s">
        <v>7</v>
      </c>
      <c r="D169" s="443" t="s">
        <v>8</v>
      </c>
      <c r="E169" s="443" t="s">
        <v>8</v>
      </c>
      <c r="F169" s="443" t="s">
        <v>8</v>
      </c>
    </row>
    <row r="170" spans="2:6" ht="24" thickBot="1">
      <c r="B170" s="447" t="s">
        <v>41</v>
      </c>
      <c r="C170" s="448">
        <f>C171+C172+C173+C174</f>
        <v>0</v>
      </c>
      <c r="D170" s="448">
        <f>D171+D172+D173+D174</f>
        <v>0</v>
      </c>
      <c r="E170" s="448">
        <f>E171+E172+E173+E174</f>
        <v>0</v>
      </c>
      <c r="F170" s="448">
        <f>F171+F172+F173+F174</f>
        <v>0</v>
      </c>
    </row>
    <row r="171" spans="2:6" ht="24" thickBot="1">
      <c r="B171" s="449" t="s">
        <v>135</v>
      </c>
      <c r="C171" s="448"/>
      <c r="D171" s="448"/>
      <c r="E171" s="448"/>
      <c r="F171" s="448"/>
    </row>
    <row r="172" spans="2:6" ht="24" thickBot="1">
      <c r="B172" s="449" t="s">
        <v>140</v>
      </c>
      <c r="C172" s="448"/>
      <c r="D172" s="448"/>
      <c r="E172" s="448"/>
      <c r="F172" s="448"/>
    </row>
    <row r="173" spans="2:6" ht="24" thickBot="1">
      <c r="B173" s="449" t="s">
        <v>141</v>
      </c>
      <c r="C173" s="454"/>
      <c r="D173" s="454"/>
      <c r="E173" s="454"/>
      <c r="F173" s="454"/>
    </row>
    <row r="174" spans="2:6" ht="24" thickBot="1">
      <c r="B174" s="449" t="s">
        <v>142</v>
      </c>
      <c r="C174" s="454"/>
      <c r="D174" s="454"/>
      <c r="E174" s="454"/>
      <c r="F174" s="454"/>
    </row>
    <row r="175" spans="2:6" ht="24" thickBot="1">
      <c r="B175" s="447" t="s">
        <v>42</v>
      </c>
      <c r="C175" s="456">
        <f>C176+C177+C178</f>
        <v>0</v>
      </c>
      <c r="D175" s="456">
        <f t="shared" ref="D175:F175" si="9">D176+D177+D178</f>
        <v>7489</v>
      </c>
      <c r="E175" s="456">
        <f t="shared" si="9"/>
        <v>0</v>
      </c>
      <c r="F175" s="456">
        <f t="shared" si="9"/>
        <v>0</v>
      </c>
    </row>
    <row r="176" spans="2:6" ht="24" thickBot="1">
      <c r="B176" s="449" t="s">
        <v>135</v>
      </c>
      <c r="C176" s="456">
        <v>0</v>
      </c>
      <c r="D176" s="456">
        <f>D162</f>
        <v>7489</v>
      </c>
      <c r="E176" s="456">
        <f>E162</f>
        <v>0</v>
      </c>
      <c r="F176" s="456">
        <v>0</v>
      </c>
    </row>
    <row r="177" spans="2:6" ht="24" thickBot="1">
      <c r="B177" s="449" t="s">
        <v>140</v>
      </c>
      <c r="C177" s="456"/>
      <c r="D177" s="456"/>
      <c r="E177" s="456"/>
      <c r="F177" s="456"/>
    </row>
    <row r="178" spans="2:6" ht="24" thickBot="1">
      <c r="B178" s="449" t="s">
        <v>141</v>
      </c>
      <c r="C178" s="456"/>
      <c r="D178" s="456"/>
      <c r="E178" s="456"/>
      <c r="F178" s="456"/>
    </row>
    <row r="179" spans="2:6" ht="24" thickBot="1">
      <c r="B179" s="449" t="s">
        <v>142</v>
      </c>
      <c r="C179" s="456"/>
      <c r="D179" s="456"/>
      <c r="E179" s="456"/>
      <c r="F179" s="456"/>
    </row>
    <row r="180" spans="2:6" ht="24" thickBot="1">
      <c r="B180" s="469" t="s">
        <v>61</v>
      </c>
      <c r="C180" s="477">
        <f>C170+C175</f>
        <v>0</v>
      </c>
      <c r="D180" s="477">
        <f>D170+D175</f>
        <v>7489</v>
      </c>
      <c r="E180" s="477">
        <f>E170+E175</f>
        <v>0</v>
      </c>
      <c r="F180" s="477">
        <f>F170+F175</f>
        <v>0</v>
      </c>
    </row>
    <row r="181" spans="2:6" ht="25.5" customHeight="1" thickBot="1">
      <c r="B181" s="471" t="s">
        <v>43</v>
      </c>
      <c r="C181" s="2406"/>
      <c r="D181" s="2407"/>
      <c r="E181" s="2407"/>
      <c r="F181" s="2408"/>
    </row>
    <row r="182" spans="2:6" ht="53.25" customHeight="1" thickBot="1">
      <c r="B182" s="471" t="s">
        <v>3112</v>
      </c>
      <c r="C182" s="478" t="s">
        <v>3113</v>
      </c>
      <c r="D182" s="460" t="s">
        <v>137</v>
      </c>
      <c r="E182" s="461"/>
      <c r="F182" s="462"/>
    </row>
    <row r="183" spans="2:6" ht="24" thickBot="1">
      <c r="B183" s="434" t="s">
        <v>14</v>
      </c>
      <c r="C183" s="2372" t="s">
        <v>3113</v>
      </c>
      <c r="D183" s="2373"/>
      <c r="E183" s="2373"/>
      <c r="F183" s="2374"/>
    </row>
    <row r="184" spans="2:6" ht="24" thickBot="1">
      <c r="B184" s="434" t="s">
        <v>15</v>
      </c>
      <c r="C184" s="2398" t="s">
        <v>277</v>
      </c>
      <c r="D184" s="2399"/>
      <c r="E184" s="2399"/>
      <c r="F184" s="2400"/>
    </row>
    <row r="185" spans="2:6">
      <c r="B185" s="2401"/>
      <c r="C185" s="474">
        <v>2022</v>
      </c>
      <c r="D185" s="474">
        <v>2023</v>
      </c>
      <c r="E185" s="474">
        <v>2024</v>
      </c>
      <c r="F185" s="474">
        <v>2025</v>
      </c>
    </row>
    <row r="186" spans="2:6" ht="24" thickBot="1">
      <c r="B186" s="2402"/>
      <c r="C186" s="479" t="s">
        <v>7</v>
      </c>
      <c r="D186" s="479" t="s">
        <v>8</v>
      </c>
      <c r="E186" s="479" t="s">
        <v>8</v>
      </c>
      <c r="F186" s="479" t="s">
        <v>8</v>
      </c>
    </row>
    <row r="187" spans="2:6" ht="24" thickBot="1">
      <c r="B187" s="434" t="s">
        <v>16</v>
      </c>
      <c r="C187" s="476"/>
      <c r="D187" s="465">
        <v>1</v>
      </c>
      <c r="E187" s="465">
        <v>1</v>
      </c>
      <c r="F187" s="476"/>
    </row>
    <row r="188" spans="2:6" ht="24" thickBot="1">
      <c r="B188" s="434" t="s">
        <v>17</v>
      </c>
      <c r="C188" s="444"/>
      <c r="D188" s="962">
        <v>21000</v>
      </c>
      <c r="E188" s="444"/>
      <c r="F188" s="444">
        <v>0</v>
      </c>
    </row>
    <row r="189" spans="2:6" ht="24" thickBot="1">
      <c r="B189" s="434" t="s">
        <v>18</v>
      </c>
      <c r="C189" s="444"/>
      <c r="D189" s="444"/>
      <c r="E189" s="444"/>
      <c r="F189" s="444"/>
    </row>
    <row r="190" spans="2:6" ht="24" thickBot="1">
      <c r="B190" s="434" t="s">
        <v>19</v>
      </c>
      <c r="C190" s="466"/>
      <c r="D190" s="467"/>
      <c r="E190" s="467"/>
      <c r="F190" s="467"/>
    </row>
    <row r="191" spans="2:6" ht="24" thickBot="1">
      <c r="B191" s="434" t="s">
        <v>21</v>
      </c>
      <c r="C191" s="466"/>
      <c r="D191" s="467"/>
      <c r="E191" s="467"/>
      <c r="F191" s="467"/>
    </row>
    <row r="192" spans="2:6" ht="24" thickBot="1">
      <c r="B192" s="434" t="s">
        <v>22</v>
      </c>
      <c r="C192" s="442"/>
      <c r="D192" s="446"/>
      <c r="E192" s="446"/>
      <c r="F192" s="446"/>
    </row>
    <row r="193" spans="2:6" ht="16.5" customHeight="1" thickBot="1">
      <c r="B193" s="2403" t="s">
        <v>2200</v>
      </c>
      <c r="C193" s="2404"/>
      <c r="D193" s="2404"/>
      <c r="E193" s="2404"/>
      <c r="F193" s="2405"/>
    </row>
    <row r="194" spans="2:6">
      <c r="B194" s="2401"/>
      <c r="C194" s="441">
        <v>2022</v>
      </c>
      <c r="D194" s="441">
        <v>2023</v>
      </c>
      <c r="E194" s="441">
        <v>2024</v>
      </c>
      <c r="F194" s="441">
        <v>2025</v>
      </c>
    </row>
    <row r="195" spans="2:6" ht="24" thickBot="1">
      <c r="B195" s="2402"/>
      <c r="C195" s="443" t="s">
        <v>7</v>
      </c>
      <c r="D195" s="443" t="s">
        <v>8</v>
      </c>
      <c r="E195" s="443" t="s">
        <v>8</v>
      </c>
      <c r="F195" s="443" t="s">
        <v>8</v>
      </c>
    </row>
    <row r="196" spans="2:6" ht="24" thickBot="1">
      <c r="B196" s="447" t="s">
        <v>41</v>
      </c>
      <c r="C196" s="448">
        <f>C197+C198+C199+C200</f>
        <v>0</v>
      </c>
      <c r="D196" s="448">
        <f>D197+D198+D199+D200</f>
        <v>0</v>
      </c>
      <c r="E196" s="448">
        <f>E197+E198+E199+E200</f>
        <v>0</v>
      </c>
      <c r="F196" s="448">
        <f>F197+F198+F199+F200</f>
        <v>0</v>
      </c>
    </row>
    <row r="197" spans="2:6" ht="24" thickBot="1">
      <c r="B197" s="449" t="s">
        <v>135</v>
      </c>
      <c r="C197" s="448"/>
      <c r="D197" s="448"/>
      <c r="E197" s="448"/>
      <c r="F197" s="448"/>
    </row>
    <row r="198" spans="2:6" ht="24" thickBot="1">
      <c r="B198" s="449" t="s">
        <v>140</v>
      </c>
      <c r="C198" s="448"/>
      <c r="D198" s="448"/>
      <c r="E198" s="448"/>
      <c r="F198" s="448"/>
    </row>
    <row r="199" spans="2:6" ht="24" thickBot="1">
      <c r="B199" s="449" t="s">
        <v>141</v>
      </c>
      <c r="C199" s="454"/>
      <c r="D199" s="454"/>
      <c r="E199" s="454"/>
      <c r="F199" s="454"/>
    </row>
    <row r="200" spans="2:6" ht="24" thickBot="1">
      <c r="B200" s="449" t="s">
        <v>142</v>
      </c>
      <c r="C200" s="454"/>
      <c r="D200" s="454"/>
      <c r="E200" s="454"/>
      <c r="F200" s="454"/>
    </row>
    <row r="201" spans="2:6" ht="24" thickBot="1">
      <c r="B201" s="447" t="s">
        <v>42</v>
      </c>
      <c r="C201" s="456">
        <f>C202+C203+C204</f>
        <v>0</v>
      </c>
      <c r="D201" s="456">
        <f t="shared" ref="D201:F201" si="10">D202+D203+D204</f>
        <v>21000</v>
      </c>
      <c r="E201" s="456">
        <f t="shared" si="10"/>
        <v>0</v>
      </c>
      <c r="F201" s="456">
        <f t="shared" si="10"/>
        <v>0</v>
      </c>
    </row>
    <row r="202" spans="2:6" ht="24" thickBot="1">
      <c r="B202" s="449" t="s">
        <v>135</v>
      </c>
      <c r="C202" s="456">
        <v>0</v>
      </c>
      <c r="D202" s="456">
        <f>D188</f>
        <v>21000</v>
      </c>
      <c r="E202" s="456">
        <f>E188</f>
        <v>0</v>
      </c>
      <c r="F202" s="456">
        <v>0</v>
      </c>
    </row>
    <row r="203" spans="2:6" ht="24" thickBot="1">
      <c r="B203" s="449" t="s">
        <v>140</v>
      </c>
      <c r="C203" s="456"/>
      <c r="D203" s="456"/>
      <c r="E203" s="456"/>
      <c r="F203" s="456"/>
    </row>
    <row r="204" spans="2:6" ht="24" thickBot="1">
      <c r="B204" s="449" t="s">
        <v>141</v>
      </c>
      <c r="C204" s="456"/>
      <c r="D204" s="456"/>
      <c r="E204" s="456"/>
      <c r="F204" s="456"/>
    </row>
    <row r="205" spans="2:6" ht="24" thickBot="1">
      <c r="B205" s="449" t="s">
        <v>142</v>
      </c>
      <c r="C205" s="456"/>
      <c r="D205" s="456"/>
      <c r="E205" s="456"/>
      <c r="F205" s="456"/>
    </row>
    <row r="206" spans="2:6" ht="24" thickBot="1">
      <c r="B206" s="469" t="s">
        <v>94</v>
      </c>
      <c r="C206" s="477">
        <f>C196+C201</f>
        <v>0</v>
      </c>
      <c r="D206" s="477">
        <f>D196+D201</f>
        <v>21000</v>
      </c>
      <c r="E206" s="477">
        <f>E196+E201</f>
        <v>0</v>
      </c>
      <c r="F206" s="477">
        <f>F196+F201</f>
        <v>0</v>
      </c>
    </row>
    <row r="207" spans="2:6" ht="25.5" customHeight="1" thickBot="1">
      <c r="B207" s="471" t="s">
        <v>43</v>
      </c>
      <c r="C207" s="2406"/>
      <c r="D207" s="2407"/>
      <c r="E207" s="2407"/>
      <c r="F207" s="2408"/>
    </row>
    <row r="208" spans="2:6" ht="50.25" customHeight="1" thickBot="1">
      <c r="B208" s="471" t="s">
        <v>3114</v>
      </c>
      <c r="C208" s="478" t="s">
        <v>3115</v>
      </c>
      <c r="D208" s="460" t="s">
        <v>137</v>
      </c>
      <c r="E208" s="461"/>
      <c r="F208" s="462"/>
    </row>
    <row r="209" spans="2:6" ht="24" thickBot="1">
      <c r="B209" s="434" t="s">
        <v>14</v>
      </c>
      <c r="C209" s="2372" t="s">
        <v>3115</v>
      </c>
      <c r="D209" s="2373"/>
      <c r="E209" s="2373"/>
      <c r="F209" s="2374"/>
    </row>
    <row r="210" spans="2:6" ht="24" thickBot="1">
      <c r="B210" s="434" t="s">
        <v>15</v>
      </c>
      <c r="C210" s="2398" t="s">
        <v>277</v>
      </c>
      <c r="D210" s="2399"/>
      <c r="E210" s="2399"/>
      <c r="F210" s="2400"/>
    </row>
    <row r="211" spans="2:6">
      <c r="B211" s="2401"/>
      <c r="C211" s="474">
        <v>2022</v>
      </c>
      <c r="D211" s="474">
        <v>2023</v>
      </c>
      <c r="E211" s="474">
        <v>2024</v>
      </c>
      <c r="F211" s="474">
        <v>2025</v>
      </c>
    </row>
    <row r="212" spans="2:6" ht="24" thickBot="1">
      <c r="B212" s="2402"/>
      <c r="C212" s="479" t="s">
        <v>7</v>
      </c>
      <c r="D212" s="479" t="s">
        <v>8</v>
      </c>
      <c r="E212" s="479" t="s">
        <v>8</v>
      </c>
      <c r="F212" s="479" t="s">
        <v>8</v>
      </c>
    </row>
    <row r="213" spans="2:6" ht="24" thickBot="1">
      <c r="B213" s="434" t="s">
        <v>16</v>
      </c>
      <c r="C213" s="476"/>
      <c r="D213" s="465">
        <v>1</v>
      </c>
      <c r="E213" s="465">
        <v>1</v>
      </c>
      <c r="F213" s="476"/>
    </row>
    <row r="214" spans="2:6" ht="24" thickBot="1">
      <c r="B214" s="434" t="s">
        <v>17</v>
      </c>
      <c r="C214" s="444"/>
      <c r="D214" s="962">
        <v>5200</v>
      </c>
      <c r="E214" s="444"/>
      <c r="F214" s="444">
        <v>0</v>
      </c>
    </row>
    <row r="215" spans="2:6" ht="24" thickBot="1">
      <c r="B215" s="434" t="s">
        <v>18</v>
      </c>
      <c r="C215" s="444"/>
      <c r="D215" s="444"/>
      <c r="E215" s="444"/>
      <c r="F215" s="444"/>
    </row>
    <row r="216" spans="2:6" ht="24" thickBot="1">
      <c r="B216" s="434" t="s">
        <v>19</v>
      </c>
      <c r="C216" s="466"/>
      <c r="D216" s="467"/>
      <c r="E216" s="467"/>
      <c r="F216" s="467"/>
    </row>
    <row r="217" spans="2:6" ht="24" thickBot="1">
      <c r="B217" s="434" t="s">
        <v>21</v>
      </c>
      <c r="C217" s="466"/>
      <c r="D217" s="467"/>
      <c r="E217" s="467"/>
      <c r="F217" s="467"/>
    </row>
    <row r="218" spans="2:6" ht="24" thickBot="1">
      <c r="B218" s="434" t="s">
        <v>22</v>
      </c>
      <c r="C218" s="442"/>
      <c r="D218" s="446"/>
      <c r="E218" s="446"/>
      <c r="F218" s="446"/>
    </row>
    <row r="219" spans="2:6" ht="16.5" customHeight="1" thickBot="1">
      <c r="B219" s="2403" t="s">
        <v>2201</v>
      </c>
      <c r="C219" s="2404"/>
      <c r="D219" s="2404"/>
      <c r="E219" s="2404"/>
      <c r="F219" s="2405"/>
    </row>
    <row r="220" spans="2:6">
      <c r="B220" s="2401"/>
      <c r="C220" s="441">
        <v>2022</v>
      </c>
      <c r="D220" s="441">
        <v>2023</v>
      </c>
      <c r="E220" s="441">
        <v>2024</v>
      </c>
      <c r="F220" s="441">
        <v>2025</v>
      </c>
    </row>
    <row r="221" spans="2:6" ht="24" thickBot="1">
      <c r="B221" s="2402"/>
      <c r="C221" s="443" t="s">
        <v>7</v>
      </c>
      <c r="D221" s="443" t="s">
        <v>8</v>
      </c>
      <c r="E221" s="443" t="s">
        <v>8</v>
      </c>
      <c r="F221" s="443" t="s">
        <v>8</v>
      </c>
    </row>
    <row r="222" spans="2:6" ht="24" thickBot="1">
      <c r="B222" s="447" t="s">
        <v>41</v>
      </c>
      <c r="C222" s="448">
        <f>C223+C224+C225+C226</f>
        <v>0</v>
      </c>
      <c r="D222" s="448">
        <f>D223+D224+D225+D226</f>
        <v>0</v>
      </c>
      <c r="E222" s="448">
        <f>E223+E224+E225+E226</f>
        <v>0</v>
      </c>
      <c r="F222" s="448">
        <f>F223+F224+F225+F226</f>
        <v>0</v>
      </c>
    </row>
    <row r="223" spans="2:6" ht="24" thickBot="1">
      <c r="B223" s="449" t="s">
        <v>135</v>
      </c>
      <c r="C223" s="448"/>
      <c r="D223" s="448"/>
      <c r="E223" s="448"/>
      <c r="F223" s="448"/>
    </row>
    <row r="224" spans="2:6" ht="24" thickBot="1">
      <c r="B224" s="449" t="s">
        <v>140</v>
      </c>
      <c r="C224" s="448"/>
      <c r="D224" s="448"/>
      <c r="E224" s="448"/>
      <c r="F224" s="448"/>
    </row>
    <row r="225" spans="2:6" ht="24" thickBot="1">
      <c r="B225" s="449" t="s">
        <v>141</v>
      </c>
      <c r="C225" s="454"/>
      <c r="D225" s="454"/>
      <c r="E225" s="454"/>
      <c r="F225" s="454"/>
    </row>
    <row r="226" spans="2:6" ht="24" thickBot="1">
      <c r="B226" s="449" t="s">
        <v>142</v>
      </c>
      <c r="C226" s="454"/>
      <c r="D226" s="454"/>
      <c r="E226" s="454"/>
      <c r="F226" s="454"/>
    </row>
    <row r="227" spans="2:6" ht="24" thickBot="1">
      <c r="B227" s="447" t="s">
        <v>42</v>
      </c>
      <c r="C227" s="456">
        <f>C228+C229+C230</f>
        <v>0</v>
      </c>
      <c r="D227" s="456">
        <f t="shared" ref="D227:F227" si="11">D228+D229+D230</f>
        <v>5200</v>
      </c>
      <c r="E227" s="456">
        <f t="shared" si="11"/>
        <v>0</v>
      </c>
      <c r="F227" s="456">
        <f t="shared" si="11"/>
        <v>0</v>
      </c>
    </row>
    <row r="228" spans="2:6" ht="24" thickBot="1">
      <c r="B228" s="449" t="s">
        <v>135</v>
      </c>
      <c r="C228" s="456">
        <v>0</v>
      </c>
      <c r="D228" s="456">
        <f>D214</f>
        <v>5200</v>
      </c>
      <c r="E228" s="456">
        <f>E214</f>
        <v>0</v>
      </c>
      <c r="F228" s="456">
        <v>0</v>
      </c>
    </row>
    <row r="229" spans="2:6" ht="24" thickBot="1">
      <c r="B229" s="449" t="s">
        <v>140</v>
      </c>
      <c r="C229" s="456"/>
      <c r="D229" s="456"/>
      <c r="E229" s="456"/>
      <c r="F229" s="456"/>
    </row>
    <row r="230" spans="2:6" ht="24" thickBot="1">
      <c r="B230" s="449" t="s">
        <v>141</v>
      </c>
      <c r="C230" s="456"/>
      <c r="D230" s="456"/>
      <c r="E230" s="456"/>
      <c r="F230" s="456"/>
    </row>
    <row r="231" spans="2:6" ht="24" thickBot="1">
      <c r="B231" s="449" t="s">
        <v>142</v>
      </c>
      <c r="C231" s="456"/>
      <c r="D231" s="456"/>
      <c r="E231" s="456"/>
      <c r="F231" s="456"/>
    </row>
    <row r="232" spans="2:6" ht="24" thickBot="1">
      <c r="B232" s="469" t="s">
        <v>97</v>
      </c>
      <c r="C232" s="477">
        <f>C222+C227</f>
        <v>0</v>
      </c>
      <c r="D232" s="477">
        <f>D222+D227</f>
        <v>5200</v>
      </c>
      <c r="E232" s="477">
        <f>E222+E227</f>
        <v>0</v>
      </c>
      <c r="F232" s="477">
        <f>F222+F227</f>
        <v>0</v>
      </c>
    </row>
    <row r="233" spans="2:6" ht="25.5" customHeight="1" thickBot="1">
      <c r="B233" s="471" t="s">
        <v>43</v>
      </c>
      <c r="C233" s="2406"/>
      <c r="D233" s="2407"/>
      <c r="E233" s="2407"/>
      <c r="F233" s="2408"/>
    </row>
    <row r="234" spans="2:6" ht="42" customHeight="1" thickBot="1">
      <c r="B234" s="471" t="s">
        <v>3116</v>
      </c>
      <c r="C234" s="478" t="s">
        <v>3117</v>
      </c>
      <c r="D234" s="460" t="s">
        <v>137</v>
      </c>
      <c r="E234" s="461"/>
      <c r="F234" s="462"/>
    </row>
    <row r="235" spans="2:6" ht="24" thickBot="1">
      <c r="B235" s="434" t="s">
        <v>14</v>
      </c>
      <c r="C235" s="2372" t="s">
        <v>3117</v>
      </c>
      <c r="D235" s="2373"/>
      <c r="E235" s="2373"/>
      <c r="F235" s="2374"/>
    </row>
    <row r="236" spans="2:6" ht="24" thickBot="1">
      <c r="B236" s="434" t="s">
        <v>15</v>
      </c>
      <c r="C236" s="2398" t="s">
        <v>277</v>
      </c>
      <c r="D236" s="2399"/>
      <c r="E236" s="2399"/>
      <c r="F236" s="2400"/>
    </row>
    <row r="237" spans="2:6">
      <c r="B237" s="2401"/>
      <c r="C237" s="474">
        <v>2022</v>
      </c>
      <c r="D237" s="474">
        <v>2023</v>
      </c>
      <c r="E237" s="474">
        <v>2024</v>
      </c>
      <c r="F237" s="474">
        <v>2025</v>
      </c>
    </row>
    <row r="238" spans="2:6" ht="24" thickBot="1">
      <c r="B238" s="2402"/>
      <c r="C238" s="479" t="s">
        <v>7</v>
      </c>
      <c r="D238" s="479" t="s">
        <v>8</v>
      </c>
      <c r="E238" s="479" t="s">
        <v>8</v>
      </c>
      <c r="F238" s="479" t="s">
        <v>8</v>
      </c>
    </row>
    <row r="239" spans="2:6" ht="24" thickBot="1">
      <c r="B239" s="434" t="s">
        <v>16</v>
      </c>
      <c r="C239" s="476"/>
      <c r="D239" s="465">
        <v>1</v>
      </c>
      <c r="E239" s="465">
        <v>1</v>
      </c>
      <c r="F239" s="476"/>
    </row>
    <row r="240" spans="2:6" ht="24" thickBot="1">
      <c r="B240" s="434" t="s">
        <v>17</v>
      </c>
      <c r="C240" s="444"/>
      <c r="D240" s="962">
        <v>8600</v>
      </c>
      <c r="E240" s="444"/>
      <c r="F240" s="444">
        <v>0</v>
      </c>
    </row>
    <row r="241" spans="2:6" ht="24" thickBot="1">
      <c r="B241" s="434" t="s">
        <v>18</v>
      </c>
      <c r="C241" s="444"/>
      <c r="D241" s="444"/>
      <c r="E241" s="444"/>
      <c r="F241" s="444"/>
    </row>
    <row r="242" spans="2:6" ht="24" thickBot="1">
      <c r="B242" s="434" t="s">
        <v>19</v>
      </c>
      <c r="C242" s="466"/>
      <c r="D242" s="467"/>
      <c r="E242" s="467"/>
      <c r="F242" s="467"/>
    </row>
    <row r="243" spans="2:6" ht="24" thickBot="1">
      <c r="B243" s="434" t="s">
        <v>21</v>
      </c>
      <c r="C243" s="466"/>
      <c r="D243" s="467"/>
      <c r="E243" s="467"/>
      <c r="F243" s="467"/>
    </row>
    <row r="244" spans="2:6" ht="24" thickBot="1">
      <c r="B244" s="434" t="s">
        <v>22</v>
      </c>
      <c r="C244" s="442"/>
      <c r="D244" s="446"/>
      <c r="E244" s="446"/>
      <c r="F244" s="446"/>
    </row>
    <row r="245" spans="2:6" ht="16.5" customHeight="1" thickBot="1">
      <c r="B245" s="2403" t="s">
        <v>2202</v>
      </c>
      <c r="C245" s="2404"/>
      <c r="D245" s="2404"/>
      <c r="E245" s="2404"/>
      <c r="F245" s="2405"/>
    </row>
    <row r="246" spans="2:6">
      <c r="B246" s="2401"/>
      <c r="C246" s="441">
        <v>2022</v>
      </c>
      <c r="D246" s="441">
        <v>2023</v>
      </c>
      <c r="E246" s="441">
        <v>2024</v>
      </c>
      <c r="F246" s="441">
        <v>2025</v>
      </c>
    </row>
    <row r="247" spans="2:6" ht="24" thickBot="1">
      <c r="B247" s="2402"/>
      <c r="C247" s="443" t="s">
        <v>7</v>
      </c>
      <c r="D247" s="443" t="s">
        <v>8</v>
      </c>
      <c r="E247" s="443" t="s">
        <v>8</v>
      </c>
      <c r="F247" s="443" t="s">
        <v>8</v>
      </c>
    </row>
    <row r="248" spans="2:6" ht="24" thickBot="1">
      <c r="B248" s="447" t="s">
        <v>41</v>
      </c>
      <c r="C248" s="448">
        <f>C249+C250+C251+C252</f>
        <v>0</v>
      </c>
      <c r="D248" s="448">
        <f>D249+D250+D251+D252</f>
        <v>0</v>
      </c>
      <c r="E248" s="448">
        <f>E249+E250+E251+E252</f>
        <v>0</v>
      </c>
      <c r="F248" s="448">
        <f>F249+F250+F251+F252</f>
        <v>0</v>
      </c>
    </row>
    <row r="249" spans="2:6" ht="24" thickBot="1">
      <c r="B249" s="449" t="s">
        <v>135</v>
      </c>
      <c r="C249" s="448"/>
      <c r="D249" s="448"/>
      <c r="E249" s="448"/>
      <c r="F249" s="448"/>
    </row>
    <row r="250" spans="2:6" ht="24" thickBot="1">
      <c r="B250" s="449" t="s">
        <v>140</v>
      </c>
      <c r="C250" s="448"/>
      <c r="D250" s="448"/>
      <c r="E250" s="448"/>
      <c r="F250" s="448"/>
    </row>
    <row r="251" spans="2:6" ht="24" thickBot="1">
      <c r="B251" s="449" t="s">
        <v>141</v>
      </c>
      <c r="C251" s="454"/>
      <c r="D251" s="454"/>
      <c r="E251" s="454"/>
      <c r="F251" s="454"/>
    </row>
    <row r="252" spans="2:6" ht="24" thickBot="1">
      <c r="B252" s="449" t="s">
        <v>142</v>
      </c>
      <c r="C252" s="454"/>
      <c r="D252" s="454"/>
      <c r="E252" s="454"/>
      <c r="F252" s="454"/>
    </row>
    <row r="253" spans="2:6" ht="24" thickBot="1">
      <c r="B253" s="447" t="s">
        <v>42</v>
      </c>
      <c r="C253" s="456">
        <f>C254+C255+C256</f>
        <v>0</v>
      </c>
      <c r="D253" s="456">
        <f t="shared" ref="D253:F253" si="12">D254+D255+D256</f>
        <v>8600</v>
      </c>
      <c r="E253" s="456">
        <f t="shared" si="12"/>
        <v>0</v>
      </c>
      <c r="F253" s="456">
        <f t="shared" si="12"/>
        <v>0</v>
      </c>
    </row>
    <row r="254" spans="2:6" ht="24" thickBot="1">
      <c r="B254" s="449" t="s">
        <v>135</v>
      </c>
      <c r="C254" s="456">
        <v>0</v>
      </c>
      <c r="D254" s="456">
        <f>D240</f>
        <v>8600</v>
      </c>
      <c r="E254" s="456">
        <f>E240</f>
        <v>0</v>
      </c>
      <c r="F254" s="456">
        <v>0</v>
      </c>
    </row>
    <row r="255" spans="2:6" ht="24" thickBot="1">
      <c r="B255" s="449" t="s">
        <v>140</v>
      </c>
      <c r="C255" s="456"/>
      <c r="D255" s="456"/>
      <c r="E255" s="456"/>
      <c r="F255" s="456"/>
    </row>
    <row r="256" spans="2:6" ht="24" thickBot="1">
      <c r="B256" s="449" t="s">
        <v>141</v>
      </c>
      <c r="C256" s="456"/>
      <c r="D256" s="456"/>
      <c r="E256" s="456"/>
      <c r="F256" s="456"/>
    </row>
    <row r="257" spans="2:6" ht="24" thickBot="1">
      <c r="B257" s="449" t="s">
        <v>142</v>
      </c>
      <c r="C257" s="456"/>
      <c r="D257" s="456"/>
      <c r="E257" s="456"/>
      <c r="F257" s="456"/>
    </row>
    <row r="258" spans="2:6" ht="24" thickBot="1">
      <c r="B258" s="469" t="s">
        <v>516</v>
      </c>
      <c r="C258" s="477">
        <f>C248+C253</f>
        <v>0</v>
      </c>
      <c r="D258" s="477">
        <f>D248+D253</f>
        <v>8600</v>
      </c>
      <c r="E258" s="477">
        <f>E248+E253</f>
        <v>0</v>
      </c>
      <c r="F258" s="477">
        <f>F248+F253</f>
        <v>0</v>
      </c>
    </row>
    <row r="259" spans="2:6" ht="25.5" customHeight="1" thickBot="1">
      <c r="B259" s="471" t="s">
        <v>43</v>
      </c>
      <c r="C259" s="2406"/>
      <c r="D259" s="2407"/>
      <c r="E259" s="2407"/>
      <c r="F259" s="2408"/>
    </row>
    <row r="260" spans="2:6" ht="45" customHeight="1" thickBot="1">
      <c r="B260" s="471" t="s">
        <v>3118</v>
      </c>
      <c r="C260" s="478" t="s">
        <v>3119</v>
      </c>
      <c r="D260" s="460" t="s">
        <v>137</v>
      </c>
      <c r="E260" s="461"/>
      <c r="F260" s="462"/>
    </row>
    <row r="261" spans="2:6" ht="24" thickBot="1">
      <c r="B261" s="434" t="s">
        <v>14</v>
      </c>
      <c r="C261" s="2372" t="s">
        <v>3119</v>
      </c>
      <c r="D261" s="2373"/>
      <c r="E261" s="2373"/>
      <c r="F261" s="2374"/>
    </row>
    <row r="262" spans="2:6" ht="24" thickBot="1">
      <c r="B262" s="434" t="s">
        <v>15</v>
      </c>
      <c r="C262" s="2398" t="s">
        <v>3120</v>
      </c>
      <c r="D262" s="2399"/>
      <c r="E262" s="2399"/>
      <c r="F262" s="2400"/>
    </row>
    <row r="263" spans="2:6">
      <c r="B263" s="2401"/>
      <c r="C263" s="474">
        <v>2022</v>
      </c>
      <c r="D263" s="474">
        <v>2023</v>
      </c>
      <c r="E263" s="474">
        <v>2024</v>
      </c>
      <c r="F263" s="474">
        <v>2025</v>
      </c>
    </row>
    <row r="264" spans="2:6" ht="24" thickBot="1">
      <c r="B264" s="2402"/>
      <c r="C264" s="479" t="s">
        <v>7</v>
      </c>
      <c r="D264" s="479" t="s">
        <v>8</v>
      </c>
      <c r="E264" s="479" t="s">
        <v>8</v>
      </c>
      <c r="F264" s="479" t="s">
        <v>8</v>
      </c>
    </row>
    <row r="265" spans="2:6" ht="24" thickBot="1">
      <c r="B265" s="434" t="s">
        <v>16</v>
      </c>
      <c r="C265" s="476"/>
      <c r="D265" s="465">
        <v>1</v>
      </c>
      <c r="E265" s="465">
        <v>1</v>
      </c>
      <c r="F265" s="476"/>
    </row>
    <row r="266" spans="2:6" ht="24" thickBot="1">
      <c r="B266" s="434" t="s">
        <v>17</v>
      </c>
      <c r="C266" s="444"/>
      <c r="D266" s="962">
        <v>7000</v>
      </c>
      <c r="E266" s="444"/>
      <c r="F266" s="444">
        <v>0</v>
      </c>
    </row>
    <row r="267" spans="2:6" ht="24" thickBot="1">
      <c r="B267" s="434" t="s">
        <v>18</v>
      </c>
      <c r="C267" s="444"/>
      <c r="D267" s="444"/>
      <c r="E267" s="444"/>
      <c r="F267" s="444"/>
    </row>
    <row r="268" spans="2:6" ht="24" thickBot="1">
      <c r="B268" s="434" t="s">
        <v>19</v>
      </c>
      <c r="C268" s="466"/>
      <c r="D268" s="467"/>
      <c r="E268" s="467"/>
      <c r="F268" s="467"/>
    </row>
    <row r="269" spans="2:6" ht="24" thickBot="1">
      <c r="B269" s="434" t="s">
        <v>21</v>
      </c>
      <c r="C269" s="466"/>
      <c r="D269" s="467"/>
      <c r="E269" s="467"/>
      <c r="F269" s="467"/>
    </row>
    <row r="270" spans="2:6" ht="24" thickBot="1">
      <c r="B270" s="434" t="s">
        <v>22</v>
      </c>
      <c r="C270" s="442"/>
      <c r="D270" s="446"/>
      <c r="E270" s="446"/>
      <c r="F270" s="446"/>
    </row>
    <row r="271" spans="2:6" ht="16.5" customHeight="1" thickBot="1">
      <c r="B271" s="2403" t="s">
        <v>2203</v>
      </c>
      <c r="C271" s="2404"/>
      <c r="D271" s="2404"/>
      <c r="E271" s="2404"/>
      <c r="F271" s="2405"/>
    </row>
    <row r="272" spans="2:6">
      <c r="B272" s="2401"/>
      <c r="C272" s="441">
        <v>2022</v>
      </c>
      <c r="D272" s="441">
        <v>2023</v>
      </c>
      <c r="E272" s="441">
        <v>2024</v>
      </c>
      <c r="F272" s="441">
        <v>2025</v>
      </c>
    </row>
    <row r="273" spans="2:6" ht="24" thickBot="1">
      <c r="B273" s="2402"/>
      <c r="C273" s="443" t="s">
        <v>7</v>
      </c>
      <c r="D273" s="443" t="s">
        <v>8</v>
      </c>
      <c r="E273" s="443" t="s">
        <v>8</v>
      </c>
      <c r="F273" s="443" t="s">
        <v>8</v>
      </c>
    </row>
    <row r="274" spans="2:6" ht="24" thickBot="1">
      <c r="B274" s="447" t="s">
        <v>41</v>
      </c>
      <c r="C274" s="448">
        <f>C275+C276+C277+C278</f>
        <v>0</v>
      </c>
      <c r="D274" s="448">
        <f>D275+D276+D277+D278</f>
        <v>0</v>
      </c>
      <c r="E274" s="448">
        <f>E275+E276+E277+E278</f>
        <v>0</v>
      </c>
      <c r="F274" s="448">
        <f>F275+F276+F277+F278</f>
        <v>0</v>
      </c>
    </row>
    <row r="275" spans="2:6" ht="24" thickBot="1">
      <c r="B275" s="449" t="s">
        <v>135</v>
      </c>
      <c r="C275" s="448"/>
      <c r="D275" s="448"/>
      <c r="E275" s="448"/>
      <c r="F275" s="448"/>
    </row>
    <row r="276" spans="2:6" ht="24" thickBot="1">
      <c r="B276" s="449" t="s">
        <v>140</v>
      </c>
      <c r="C276" s="448"/>
      <c r="D276" s="448"/>
      <c r="E276" s="448"/>
      <c r="F276" s="448"/>
    </row>
    <row r="277" spans="2:6" ht="24" thickBot="1">
      <c r="B277" s="449" t="s">
        <v>141</v>
      </c>
      <c r="C277" s="454"/>
      <c r="D277" s="454"/>
      <c r="E277" s="454"/>
      <c r="F277" s="454"/>
    </row>
    <row r="278" spans="2:6" ht="24" thickBot="1">
      <c r="B278" s="449" t="s">
        <v>142</v>
      </c>
      <c r="C278" s="454"/>
      <c r="D278" s="454"/>
      <c r="E278" s="454"/>
      <c r="F278" s="454"/>
    </row>
    <row r="279" spans="2:6" ht="24" thickBot="1">
      <c r="B279" s="447" t="s">
        <v>42</v>
      </c>
      <c r="C279" s="456">
        <f>C280+C281+C282</f>
        <v>0</v>
      </c>
      <c r="D279" s="456">
        <f t="shared" ref="D279:F279" si="13">D280+D281+D282</f>
        <v>7000</v>
      </c>
      <c r="E279" s="456">
        <f t="shared" si="13"/>
        <v>0</v>
      </c>
      <c r="F279" s="456">
        <f t="shared" si="13"/>
        <v>0</v>
      </c>
    </row>
    <row r="280" spans="2:6" ht="24" thickBot="1">
      <c r="B280" s="449" t="s">
        <v>135</v>
      </c>
      <c r="C280" s="456">
        <v>0</v>
      </c>
      <c r="D280" s="456">
        <f>D266</f>
        <v>7000</v>
      </c>
      <c r="E280" s="456">
        <f>E266</f>
        <v>0</v>
      </c>
      <c r="F280" s="456">
        <v>0</v>
      </c>
    </row>
    <row r="281" spans="2:6" ht="24" thickBot="1">
      <c r="B281" s="449" t="s">
        <v>140</v>
      </c>
      <c r="C281" s="456"/>
      <c r="D281" s="456"/>
      <c r="E281" s="456"/>
      <c r="F281" s="456"/>
    </row>
    <row r="282" spans="2:6" ht="24" thickBot="1">
      <c r="B282" s="449" t="s">
        <v>141</v>
      </c>
      <c r="C282" s="456"/>
      <c r="D282" s="456"/>
      <c r="E282" s="456"/>
      <c r="F282" s="456"/>
    </row>
    <row r="283" spans="2:6" ht="24" thickBot="1">
      <c r="B283" s="449" t="s">
        <v>142</v>
      </c>
      <c r="C283" s="456"/>
      <c r="D283" s="456"/>
      <c r="E283" s="456"/>
      <c r="F283" s="456"/>
    </row>
    <row r="284" spans="2:6" ht="24" thickBot="1">
      <c r="B284" s="469" t="s">
        <v>121</v>
      </c>
      <c r="C284" s="477">
        <f>C274+C279</f>
        <v>0</v>
      </c>
      <c r="D284" s="477">
        <f>D274+D279</f>
        <v>7000</v>
      </c>
      <c r="E284" s="477">
        <f>E274+E279</f>
        <v>0</v>
      </c>
      <c r="F284" s="477">
        <f>F274+F279</f>
        <v>0</v>
      </c>
    </row>
    <row r="285" spans="2:6" ht="25.5" customHeight="1" thickBot="1">
      <c r="B285" s="471" t="s">
        <v>43</v>
      </c>
      <c r="C285" s="2406"/>
      <c r="D285" s="2407"/>
      <c r="E285" s="2407"/>
      <c r="F285" s="2408"/>
    </row>
    <row r="286" spans="2:6" ht="50.25" customHeight="1" thickBot="1">
      <c r="B286" s="471" t="s">
        <v>3121</v>
      </c>
      <c r="C286" s="478" t="s">
        <v>3122</v>
      </c>
      <c r="D286" s="460" t="s">
        <v>137</v>
      </c>
      <c r="E286" s="461"/>
      <c r="F286" s="462"/>
    </row>
    <row r="287" spans="2:6" ht="24" thickBot="1">
      <c r="B287" s="434" t="s">
        <v>14</v>
      </c>
      <c r="C287" s="2372" t="s">
        <v>3122</v>
      </c>
      <c r="D287" s="2373"/>
      <c r="E287" s="2373"/>
      <c r="F287" s="2374"/>
    </row>
    <row r="288" spans="2:6" ht="24" thickBot="1">
      <c r="B288" s="434" t="s">
        <v>15</v>
      </c>
      <c r="C288" s="2398" t="s">
        <v>277</v>
      </c>
      <c r="D288" s="2399"/>
      <c r="E288" s="2399"/>
      <c r="F288" s="2400"/>
    </row>
    <row r="289" spans="2:6">
      <c r="B289" s="2401"/>
      <c r="C289" s="474">
        <v>2022</v>
      </c>
      <c r="D289" s="474">
        <v>2023</v>
      </c>
      <c r="E289" s="474">
        <v>2024</v>
      </c>
      <c r="F289" s="474">
        <v>2025</v>
      </c>
    </row>
    <row r="290" spans="2:6" ht="24" thickBot="1">
      <c r="B290" s="2402"/>
      <c r="C290" s="479" t="s">
        <v>7</v>
      </c>
      <c r="D290" s="479" t="s">
        <v>8</v>
      </c>
      <c r="E290" s="479" t="s">
        <v>8</v>
      </c>
      <c r="F290" s="479" t="s">
        <v>8</v>
      </c>
    </row>
    <row r="291" spans="2:6" ht="24" thickBot="1">
      <c r="B291" s="434" t="s">
        <v>16</v>
      </c>
      <c r="C291" s="476"/>
      <c r="D291" s="465">
        <v>1</v>
      </c>
      <c r="E291" s="465">
        <v>1</v>
      </c>
      <c r="F291" s="476"/>
    </row>
    <row r="292" spans="2:6" ht="24" thickBot="1">
      <c r="B292" s="434" t="s">
        <v>17</v>
      </c>
      <c r="C292" s="444"/>
      <c r="D292" s="962">
        <v>5612</v>
      </c>
      <c r="E292" s="444"/>
      <c r="F292" s="444">
        <v>0</v>
      </c>
    </row>
    <row r="293" spans="2:6" ht="24" thickBot="1">
      <c r="B293" s="434" t="s">
        <v>18</v>
      </c>
      <c r="C293" s="444"/>
      <c r="D293" s="444"/>
      <c r="E293" s="444"/>
      <c r="F293" s="444"/>
    </row>
    <row r="294" spans="2:6" ht="24" thickBot="1">
      <c r="B294" s="434" t="s">
        <v>19</v>
      </c>
      <c r="C294" s="466"/>
      <c r="D294" s="467"/>
      <c r="E294" s="467"/>
      <c r="F294" s="467"/>
    </row>
    <row r="295" spans="2:6" ht="24" thickBot="1">
      <c r="B295" s="434" t="s">
        <v>21</v>
      </c>
      <c r="C295" s="466"/>
      <c r="D295" s="467"/>
      <c r="E295" s="467"/>
      <c r="F295" s="467"/>
    </row>
    <row r="296" spans="2:6" ht="24" thickBot="1">
      <c r="B296" s="434" t="s">
        <v>22</v>
      </c>
      <c r="C296" s="442"/>
      <c r="D296" s="446"/>
      <c r="E296" s="446"/>
      <c r="F296" s="446"/>
    </row>
    <row r="297" spans="2:6" ht="18" customHeight="1" thickBot="1">
      <c r="B297" s="2403" t="s">
        <v>2204</v>
      </c>
      <c r="C297" s="2404"/>
      <c r="D297" s="2404"/>
      <c r="E297" s="2404"/>
      <c r="F297" s="2405"/>
    </row>
    <row r="298" spans="2:6">
      <c r="B298" s="2401"/>
      <c r="C298" s="441">
        <v>2022</v>
      </c>
      <c r="D298" s="441">
        <v>2023</v>
      </c>
      <c r="E298" s="441">
        <v>2024</v>
      </c>
      <c r="F298" s="441">
        <v>2025</v>
      </c>
    </row>
    <row r="299" spans="2:6" ht="24" thickBot="1">
      <c r="B299" s="2402"/>
      <c r="C299" s="443" t="s">
        <v>7</v>
      </c>
      <c r="D299" s="443" t="s">
        <v>8</v>
      </c>
      <c r="E299" s="443" t="s">
        <v>8</v>
      </c>
      <c r="F299" s="443" t="s">
        <v>8</v>
      </c>
    </row>
    <row r="300" spans="2:6" ht="24" thickBot="1">
      <c r="B300" s="447" t="s">
        <v>41</v>
      </c>
      <c r="C300" s="448">
        <f>C301+C302+C303+C304</f>
        <v>0</v>
      </c>
      <c r="D300" s="448">
        <f>D301+D302+D303+D304</f>
        <v>0</v>
      </c>
      <c r="E300" s="448">
        <f>E301+E302+E303+E304</f>
        <v>0</v>
      </c>
      <c r="F300" s="448">
        <f>F301+F302+F303+F304</f>
        <v>0</v>
      </c>
    </row>
    <row r="301" spans="2:6" ht="24" thickBot="1">
      <c r="B301" s="449" t="s">
        <v>135</v>
      </c>
      <c r="C301" s="448"/>
      <c r="D301" s="448"/>
      <c r="E301" s="448"/>
      <c r="F301" s="448"/>
    </row>
    <row r="302" spans="2:6" ht="24" thickBot="1">
      <c r="B302" s="449" t="s">
        <v>140</v>
      </c>
      <c r="C302" s="448"/>
      <c r="D302" s="448"/>
      <c r="E302" s="448"/>
      <c r="F302" s="448"/>
    </row>
    <row r="303" spans="2:6" ht="24" thickBot="1">
      <c r="B303" s="449" t="s">
        <v>141</v>
      </c>
      <c r="C303" s="454"/>
      <c r="D303" s="454"/>
      <c r="E303" s="454"/>
      <c r="F303" s="454"/>
    </row>
    <row r="304" spans="2:6" ht="24" thickBot="1">
      <c r="B304" s="449" t="s">
        <v>142</v>
      </c>
      <c r="C304" s="454"/>
      <c r="D304" s="454"/>
      <c r="E304" s="454"/>
      <c r="F304" s="454"/>
    </row>
    <row r="305" spans="2:6" ht="24" thickBot="1">
      <c r="B305" s="447" t="s">
        <v>42</v>
      </c>
      <c r="C305" s="456">
        <f>C306+C307+C308</f>
        <v>0</v>
      </c>
      <c r="D305" s="456">
        <f t="shared" ref="D305:F305" si="14">D306+D307+D308</f>
        <v>5612</v>
      </c>
      <c r="E305" s="456">
        <f t="shared" si="14"/>
        <v>0</v>
      </c>
      <c r="F305" s="456">
        <f t="shared" si="14"/>
        <v>0</v>
      </c>
    </row>
    <row r="306" spans="2:6" ht="24" thickBot="1">
      <c r="B306" s="449" t="s">
        <v>135</v>
      </c>
      <c r="C306" s="456">
        <v>0</v>
      </c>
      <c r="D306" s="456">
        <f>D292</f>
        <v>5612</v>
      </c>
      <c r="E306" s="456">
        <f>E292</f>
        <v>0</v>
      </c>
      <c r="F306" s="456">
        <v>0</v>
      </c>
    </row>
    <row r="307" spans="2:6" ht="24" thickBot="1">
      <c r="B307" s="449" t="s">
        <v>140</v>
      </c>
      <c r="C307" s="456"/>
      <c r="D307" s="456"/>
      <c r="E307" s="456"/>
      <c r="F307" s="456"/>
    </row>
    <row r="308" spans="2:6" ht="24" thickBot="1">
      <c r="B308" s="449" t="s">
        <v>141</v>
      </c>
      <c r="C308" s="456"/>
      <c r="D308" s="456"/>
      <c r="E308" s="456"/>
      <c r="F308" s="456"/>
    </row>
    <row r="309" spans="2:6" ht="24" thickBot="1">
      <c r="B309" s="449" t="s">
        <v>142</v>
      </c>
      <c r="C309" s="456"/>
      <c r="D309" s="456"/>
      <c r="E309" s="456"/>
      <c r="F309" s="456"/>
    </row>
    <row r="310" spans="2:6" ht="24" thickBot="1">
      <c r="B310" s="469" t="s">
        <v>1246</v>
      </c>
      <c r="C310" s="477">
        <f>C300+C305</f>
        <v>0</v>
      </c>
      <c r="D310" s="477">
        <f>D300+D305</f>
        <v>5612</v>
      </c>
      <c r="E310" s="477">
        <f>E300+E305</f>
        <v>0</v>
      </c>
      <c r="F310" s="477">
        <f>F300+F305</f>
        <v>0</v>
      </c>
    </row>
    <row r="311" spans="2:6" ht="25.5" customHeight="1" thickBot="1">
      <c r="B311" s="471" t="s">
        <v>43</v>
      </c>
      <c r="C311" s="2406"/>
      <c r="D311" s="2407"/>
      <c r="E311" s="2407"/>
      <c r="F311" s="2408"/>
    </row>
    <row r="312" spans="2:6" ht="40.5" customHeight="1" thickBot="1">
      <c r="B312" s="471" t="s">
        <v>3123</v>
      </c>
      <c r="C312" s="478" t="s">
        <v>3124</v>
      </c>
      <c r="D312" s="460" t="s">
        <v>137</v>
      </c>
      <c r="E312" s="461"/>
      <c r="F312" s="462"/>
    </row>
    <row r="313" spans="2:6" ht="24" thickBot="1">
      <c r="B313" s="434" t="s">
        <v>14</v>
      </c>
      <c r="C313" s="2372" t="s">
        <v>3124</v>
      </c>
      <c r="D313" s="2373"/>
      <c r="E313" s="2373"/>
      <c r="F313" s="2374"/>
    </row>
    <row r="314" spans="2:6" ht="24" thickBot="1">
      <c r="B314" s="434" t="s">
        <v>15</v>
      </c>
      <c r="C314" s="2398" t="s">
        <v>277</v>
      </c>
      <c r="D314" s="2399"/>
      <c r="E314" s="2399"/>
      <c r="F314" s="2400"/>
    </row>
    <row r="315" spans="2:6">
      <c r="B315" s="2401"/>
      <c r="C315" s="474">
        <v>2022</v>
      </c>
      <c r="D315" s="474">
        <v>2023</v>
      </c>
      <c r="E315" s="474">
        <v>2024</v>
      </c>
      <c r="F315" s="474">
        <v>2025</v>
      </c>
    </row>
    <row r="316" spans="2:6" ht="24" thickBot="1">
      <c r="B316" s="2402"/>
      <c r="C316" s="479" t="s">
        <v>7</v>
      </c>
      <c r="D316" s="479" t="s">
        <v>8</v>
      </c>
      <c r="E316" s="479" t="s">
        <v>8</v>
      </c>
      <c r="F316" s="479" t="s">
        <v>8</v>
      </c>
    </row>
    <row r="317" spans="2:6" ht="24" thickBot="1">
      <c r="B317" s="434" t="s">
        <v>16</v>
      </c>
      <c r="C317" s="476"/>
      <c r="D317" s="465">
        <v>1</v>
      </c>
      <c r="E317" s="465">
        <v>1</v>
      </c>
      <c r="F317" s="476"/>
    </row>
    <row r="318" spans="2:6" ht="24" thickBot="1">
      <c r="B318" s="434" t="s">
        <v>17</v>
      </c>
      <c r="C318" s="444"/>
      <c r="D318" s="962">
        <v>1725</v>
      </c>
      <c r="E318" s="444"/>
      <c r="F318" s="444">
        <v>0</v>
      </c>
    </row>
    <row r="319" spans="2:6" ht="24" thickBot="1">
      <c r="B319" s="434" t="s">
        <v>18</v>
      </c>
      <c r="C319" s="444"/>
      <c r="D319" s="444"/>
      <c r="E319" s="444"/>
      <c r="F319" s="444"/>
    </row>
    <row r="320" spans="2:6" ht="24" thickBot="1">
      <c r="B320" s="434" t="s">
        <v>19</v>
      </c>
      <c r="C320" s="466"/>
      <c r="D320" s="467"/>
      <c r="E320" s="467"/>
      <c r="F320" s="467"/>
    </row>
    <row r="321" spans="2:6" ht="24" thickBot="1">
      <c r="B321" s="434" t="s">
        <v>21</v>
      </c>
      <c r="C321" s="466"/>
      <c r="D321" s="467"/>
      <c r="E321" s="467"/>
      <c r="F321" s="467"/>
    </row>
    <row r="322" spans="2:6" ht="24" thickBot="1">
      <c r="B322" s="434" t="s">
        <v>22</v>
      </c>
      <c r="C322" s="442"/>
      <c r="D322" s="446"/>
      <c r="E322" s="446"/>
      <c r="F322" s="446"/>
    </row>
    <row r="323" spans="2:6" ht="16.5" customHeight="1" thickBot="1">
      <c r="B323" s="2403" t="s">
        <v>2206</v>
      </c>
      <c r="C323" s="2404"/>
      <c r="D323" s="2404"/>
      <c r="E323" s="2404"/>
      <c r="F323" s="2405"/>
    </row>
    <row r="324" spans="2:6">
      <c r="B324" s="2401"/>
      <c r="C324" s="441">
        <v>2022</v>
      </c>
      <c r="D324" s="441">
        <v>2023</v>
      </c>
      <c r="E324" s="441">
        <v>2024</v>
      </c>
      <c r="F324" s="441">
        <v>2025</v>
      </c>
    </row>
    <row r="325" spans="2:6" ht="24" thickBot="1">
      <c r="B325" s="2402"/>
      <c r="C325" s="443" t="s">
        <v>7</v>
      </c>
      <c r="D325" s="443" t="s">
        <v>8</v>
      </c>
      <c r="E325" s="443" t="s">
        <v>8</v>
      </c>
      <c r="F325" s="443" t="s">
        <v>8</v>
      </c>
    </row>
    <row r="326" spans="2:6" ht="24" thickBot="1">
      <c r="B326" s="447" t="s">
        <v>41</v>
      </c>
      <c r="C326" s="448">
        <f>C327+C328+C329+C330</f>
        <v>0</v>
      </c>
      <c r="D326" s="448">
        <f>D327+D328+D329+D330</f>
        <v>0</v>
      </c>
      <c r="E326" s="448">
        <f>E327+E328+E329+E330</f>
        <v>0</v>
      </c>
      <c r="F326" s="448">
        <f>F327+F328+F329+F330</f>
        <v>0</v>
      </c>
    </row>
    <row r="327" spans="2:6" ht="24" thickBot="1">
      <c r="B327" s="449" t="s">
        <v>135</v>
      </c>
      <c r="C327" s="448"/>
      <c r="D327" s="448"/>
      <c r="E327" s="448"/>
      <c r="F327" s="448"/>
    </row>
    <row r="328" spans="2:6" ht="24" thickBot="1">
      <c r="B328" s="449" t="s">
        <v>140</v>
      </c>
      <c r="C328" s="448"/>
      <c r="D328" s="448"/>
      <c r="E328" s="448"/>
      <c r="F328" s="448"/>
    </row>
    <row r="329" spans="2:6" ht="24" thickBot="1">
      <c r="B329" s="449" t="s">
        <v>141</v>
      </c>
      <c r="C329" s="454"/>
      <c r="D329" s="454"/>
      <c r="E329" s="454"/>
      <c r="F329" s="454"/>
    </row>
    <row r="330" spans="2:6" ht="24" thickBot="1">
      <c r="B330" s="449" t="s">
        <v>142</v>
      </c>
      <c r="C330" s="454"/>
      <c r="D330" s="454"/>
      <c r="E330" s="454"/>
      <c r="F330" s="454"/>
    </row>
    <row r="331" spans="2:6" ht="24" thickBot="1">
      <c r="B331" s="447" t="s">
        <v>42</v>
      </c>
      <c r="C331" s="456">
        <f>C332+C333+C334</f>
        <v>0</v>
      </c>
      <c r="D331" s="456">
        <f t="shared" ref="D331:F331" si="15">D332+D333+D334</f>
        <v>1725</v>
      </c>
      <c r="E331" s="456">
        <f t="shared" si="15"/>
        <v>0</v>
      </c>
      <c r="F331" s="456">
        <f t="shared" si="15"/>
        <v>0</v>
      </c>
    </row>
    <row r="332" spans="2:6" ht="24" thickBot="1">
      <c r="B332" s="449" t="s">
        <v>135</v>
      </c>
      <c r="C332" s="456">
        <v>0</v>
      </c>
      <c r="D332" s="456">
        <f>D318</f>
        <v>1725</v>
      </c>
      <c r="E332" s="456">
        <f>E318</f>
        <v>0</v>
      </c>
      <c r="F332" s="456">
        <v>0</v>
      </c>
    </row>
    <row r="333" spans="2:6" ht="24" thickBot="1">
      <c r="B333" s="449" t="s">
        <v>140</v>
      </c>
      <c r="C333" s="456"/>
      <c r="D333" s="456"/>
      <c r="E333" s="456"/>
      <c r="F333" s="456"/>
    </row>
    <row r="334" spans="2:6" ht="24" thickBot="1">
      <c r="B334" s="449" t="s">
        <v>141</v>
      </c>
      <c r="C334" s="456"/>
      <c r="D334" s="456"/>
      <c r="E334" s="456"/>
      <c r="F334" s="456"/>
    </row>
    <row r="335" spans="2:6" ht="24" thickBot="1">
      <c r="B335" s="449" t="s">
        <v>142</v>
      </c>
      <c r="C335" s="456"/>
      <c r="D335" s="456"/>
      <c r="E335" s="456"/>
      <c r="F335" s="456"/>
    </row>
    <row r="336" spans="2:6" ht="24" thickBot="1">
      <c r="B336" s="469" t="s">
        <v>2207</v>
      </c>
      <c r="C336" s="477">
        <f>C326+C331</f>
        <v>0</v>
      </c>
      <c r="D336" s="477">
        <f>D326+D331</f>
        <v>1725</v>
      </c>
      <c r="E336" s="477">
        <f>E326+E331</f>
        <v>0</v>
      </c>
      <c r="F336" s="477">
        <f>F326+F331</f>
        <v>0</v>
      </c>
    </row>
    <row r="337" spans="2:6" ht="25.5" customHeight="1" thickBot="1">
      <c r="B337" s="471" t="s">
        <v>43</v>
      </c>
      <c r="C337" s="2406"/>
      <c r="D337" s="2407"/>
      <c r="E337" s="2407"/>
      <c r="F337" s="2408"/>
    </row>
    <row r="338" spans="2:6" ht="32.25" thickBot="1">
      <c r="B338" s="471" t="s">
        <v>3125</v>
      </c>
      <c r="C338" s="478" t="s">
        <v>3126</v>
      </c>
      <c r="D338" s="460" t="s">
        <v>137</v>
      </c>
      <c r="E338" s="461"/>
      <c r="F338" s="462"/>
    </row>
    <row r="339" spans="2:6" ht="24" thickBot="1">
      <c r="B339" s="434" t="s">
        <v>14</v>
      </c>
      <c r="C339" s="2372" t="s">
        <v>3126</v>
      </c>
      <c r="D339" s="2373"/>
      <c r="E339" s="2373"/>
      <c r="F339" s="2374"/>
    </row>
    <row r="340" spans="2:6" ht="24" thickBot="1">
      <c r="B340" s="434" t="s">
        <v>15</v>
      </c>
      <c r="C340" s="2398" t="s">
        <v>46</v>
      </c>
      <c r="D340" s="2399"/>
      <c r="E340" s="2399"/>
      <c r="F340" s="2400"/>
    </row>
    <row r="341" spans="2:6">
      <c r="B341" s="2401"/>
      <c r="C341" s="474">
        <v>2022</v>
      </c>
      <c r="D341" s="474">
        <v>2023</v>
      </c>
      <c r="E341" s="474">
        <v>2024</v>
      </c>
      <c r="F341" s="474">
        <v>2025</v>
      </c>
    </row>
    <row r="342" spans="2:6" ht="24" thickBot="1">
      <c r="B342" s="2402"/>
      <c r="C342" s="479" t="s">
        <v>7</v>
      </c>
      <c r="D342" s="479" t="s">
        <v>8</v>
      </c>
      <c r="E342" s="479" t="s">
        <v>8</v>
      </c>
      <c r="F342" s="479" t="s">
        <v>8</v>
      </c>
    </row>
    <row r="343" spans="2:6" ht="24" thickBot="1">
      <c r="B343" s="434" t="s">
        <v>16</v>
      </c>
      <c r="C343" s="476"/>
      <c r="D343" s="465">
        <v>1</v>
      </c>
      <c r="E343" s="465">
        <v>1</v>
      </c>
      <c r="F343" s="476"/>
    </row>
    <row r="344" spans="2:6" ht="24" thickBot="1">
      <c r="B344" s="434" t="s">
        <v>17</v>
      </c>
      <c r="C344" s="444"/>
      <c r="D344" s="962">
        <v>7200</v>
      </c>
      <c r="E344" s="444"/>
      <c r="F344" s="444">
        <v>0</v>
      </c>
    </row>
    <row r="345" spans="2:6" ht="24" thickBot="1">
      <c r="B345" s="434" t="s">
        <v>18</v>
      </c>
      <c r="C345" s="444"/>
      <c r="D345" s="444"/>
      <c r="E345" s="444"/>
      <c r="F345" s="444"/>
    </row>
    <row r="346" spans="2:6" ht="24" thickBot="1">
      <c r="B346" s="434" t="s">
        <v>19</v>
      </c>
      <c r="C346" s="466"/>
      <c r="D346" s="467"/>
      <c r="E346" s="467"/>
      <c r="F346" s="467"/>
    </row>
    <row r="347" spans="2:6" ht="24" thickBot="1">
      <c r="B347" s="434" t="s">
        <v>21</v>
      </c>
      <c r="C347" s="466"/>
      <c r="D347" s="467"/>
      <c r="E347" s="467"/>
      <c r="F347" s="467"/>
    </row>
    <row r="348" spans="2:6" ht="24" thickBot="1">
      <c r="B348" s="434" t="s">
        <v>22</v>
      </c>
      <c r="C348" s="442"/>
      <c r="D348" s="446"/>
      <c r="E348" s="446"/>
      <c r="F348" s="446"/>
    </row>
    <row r="349" spans="2:6" ht="16.5" customHeight="1" thickBot="1">
      <c r="B349" s="2403" t="s">
        <v>3127</v>
      </c>
      <c r="C349" s="2404"/>
      <c r="D349" s="2404"/>
      <c r="E349" s="2404"/>
      <c r="F349" s="2405"/>
    </row>
    <row r="350" spans="2:6">
      <c r="B350" s="2401"/>
      <c r="C350" s="441">
        <v>2022</v>
      </c>
      <c r="D350" s="441">
        <v>2023</v>
      </c>
      <c r="E350" s="441">
        <v>2024</v>
      </c>
      <c r="F350" s="441">
        <v>2025</v>
      </c>
    </row>
    <row r="351" spans="2:6" ht="24" thickBot="1">
      <c r="B351" s="2402"/>
      <c r="C351" s="443" t="s">
        <v>7</v>
      </c>
      <c r="D351" s="443" t="s">
        <v>8</v>
      </c>
      <c r="E351" s="443" t="s">
        <v>8</v>
      </c>
      <c r="F351" s="443" t="s">
        <v>8</v>
      </c>
    </row>
    <row r="352" spans="2:6" ht="24" thickBot="1">
      <c r="B352" s="447" t="s">
        <v>41</v>
      </c>
      <c r="C352" s="448">
        <f>C353+C354+C355+C356</f>
        <v>0</v>
      </c>
      <c r="D352" s="448">
        <f>D353+D354+D355+D356</f>
        <v>0</v>
      </c>
      <c r="E352" s="448">
        <f>E353+E354+E355+E356</f>
        <v>0</v>
      </c>
      <c r="F352" s="448">
        <f>F353+F354+F355+F356</f>
        <v>0</v>
      </c>
    </row>
    <row r="353" spans="2:6" ht="24" thickBot="1">
      <c r="B353" s="449" t="s">
        <v>135</v>
      </c>
      <c r="C353" s="448"/>
      <c r="D353" s="448"/>
      <c r="E353" s="448"/>
      <c r="F353" s="448"/>
    </row>
    <row r="354" spans="2:6" ht="24" thickBot="1">
      <c r="B354" s="449" t="s">
        <v>140</v>
      </c>
      <c r="C354" s="448"/>
      <c r="D354" s="448"/>
      <c r="E354" s="448"/>
      <c r="F354" s="448"/>
    </row>
    <row r="355" spans="2:6" ht="24" thickBot="1">
      <c r="B355" s="449" t="s">
        <v>141</v>
      </c>
      <c r="C355" s="454"/>
      <c r="D355" s="454"/>
      <c r="E355" s="454"/>
      <c r="F355" s="454"/>
    </row>
    <row r="356" spans="2:6" ht="24" thickBot="1">
      <c r="B356" s="449" t="s">
        <v>142</v>
      </c>
      <c r="C356" s="454"/>
      <c r="D356" s="454"/>
      <c r="E356" s="454"/>
      <c r="F356" s="454"/>
    </row>
    <row r="357" spans="2:6" ht="24" thickBot="1">
      <c r="B357" s="447" t="s">
        <v>42</v>
      </c>
      <c r="C357" s="456">
        <f>C358+C359+C360</f>
        <v>0</v>
      </c>
      <c r="D357" s="456">
        <f t="shared" ref="D357:F357" si="16">D358+D359+D360</f>
        <v>7200</v>
      </c>
      <c r="E357" s="456">
        <f t="shared" si="16"/>
        <v>0</v>
      </c>
      <c r="F357" s="456">
        <f t="shared" si="16"/>
        <v>0</v>
      </c>
    </row>
    <row r="358" spans="2:6" ht="24" thickBot="1">
      <c r="B358" s="449" t="s">
        <v>135</v>
      </c>
      <c r="C358" s="456">
        <v>0</v>
      </c>
      <c r="D358" s="456">
        <f>D344</f>
        <v>7200</v>
      </c>
      <c r="E358" s="456">
        <f>E344</f>
        <v>0</v>
      </c>
      <c r="F358" s="456">
        <v>0</v>
      </c>
    </row>
    <row r="359" spans="2:6" ht="24" thickBot="1">
      <c r="B359" s="449" t="s">
        <v>140</v>
      </c>
      <c r="C359" s="456"/>
      <c r="D359" s="456"/>
      <c r="E359" s="456"/>
      <c r="F359" s="456"/>
    </row>
    <row r="360" spans="2:6" ht="24" thickBot="1">
      <c r="B360" s="449" t="s">
        <v>141</v>
      </c>
      <c r="C360" s="456"/>
      <c r="D360" s="456"/>
      <c r="E360" s="456"/>
      <c r="F360" s="456"/>
    </row>
    <row r="361" spans="2:6" ht="24" thickBot="1">
      <c r="B361" s="449" t="s">
        <v>142</v>
      </c>
      <c r="C361" s="456"/>
      <c r="D361" s="456"/>
      <c r="E361" s="456"/>
      <c r="F361" s="456"/>
    </row>
    <row r="362" spans="2:6" ht="24" thickBot="1">
      <c r="B362" s="469" t="s">
        <v>2209</v>
      </c>
      <c r="C362" s="477">
        <f>C352+C357</f>
        <v>0</v>
      </c>
      <c r="D362" s="477">
        <f>D352+D357</f>
        <v>7200</v>
      </c>
      <c r="E362" s="477">
        <f>E352+E357</f>
        <v>0</v>
      </c>
      <c r="F362" s="477">
        <f>F352+F357</f>
        <v>0</v>
      </c>
    </row>
    <row r="363" spans="2:6" ht="25.5" customHeight="1" thickBot="1">
      <c r="B363" s="471" t="s">
        <v>43</v>
      </c>
      <c r="C363" s="2406"/>
      <c r="D363" s="2407"/>
      <c r="E363" s="2407"/>
      <c r="F363" s="2408"/>
    </row>
    <row r="364" spans="2:6" ht="39" customHeight="1" thickBot="1">
      <c r="B364" s="471" t="s">
        <v>3128</v>
      </c>
      <c r="C364" s="478" t="s">
        <v>3129</v>
      </c>
      <c r="D364" s="460" t="s">
        <v>137</v>
      </c>
      <c r="E364" s="461"/>
      <c r="F364" s="462"/>
    </row>
    <row r="365" spans="2:6" ht="24" thickBot="1">
      <c r="B365" s="434" t="s">
        <v>14</v>
      </c>
      <c r="C365" s="2372" t="s">
        <v>3129</v>
      </c>
      <c r="D365" s="2373"/>
      <c r="E365" s="2373"/>
      <c r="F365" s="2374"/>
    </row>
    <row r="366" spans="2:6" ht="24" thickBot="1">
      <c r="B366" s="434" t="s">
        <v>15</v>
      </c>
      <c r="C366" s="2398" t="s">
        <v>46</v>
      </c>
      <c r="D366" s="2399"/>
      <c r="E366" s="2399"/>
      <c r="F366" s="2400"/>
    </row>
    <row r="367" spans="2:6">
      <c r="B367" s="2401"/>
      <c r="C367" s="474">
        <v>2022</v>
      </c>
      <c r="D367" s="474">
        <v>2023</v>
      </c>
      <c r="E367" s="474">
        <v>2024</v>
      </c>
      <c r="F367" s="474">
        <v>2025</v>
      </c>
    </row>
    <row r="368" spans="2:6" ht="24" thickBot="1">
      <c r="B368" s="2402"/>
      <c r="C368" s="479" t="s">
        <v>7</v>
      </c>
      <c r="D368" s="479" t="s">
        <v>8</v>
      </c>
      <c r="E368" s="479" t="s">
        <v>8</v>
      </c>
      <c r="F368" s="479" t="s">
        <v>8</v>
      </c>
    </row>
    <row r="369" spans="2:6" ht="24" thickBot="1">
      <c r="B369" s="434" t="s">
        <v>16</v>
      </c>
      <c r="C369" s="476"/>
      <c r="D369" s="465">
        <v>1</v>
      </c>
      <c r="E369" s="465">
        <v>1</v>
      </c>
      <c r="F369" s="476"/>
    </row>
    <row r="370" spans="2:6" ht="24" thickBot="1">
      <c r="B370" s="434" t="s">
        <v>17</v>
      </c>
      <c r="C370" s="444"/>
      <c r="D370" s="962">
        <v>10482</v>
      </c>
      <c r="E370" s="444"/>
      <c r="F370" s="444">
        <v>0</v>
      </c>
    </row>
    <row r="371" spans="2:6" ht="24" thickBot="1">
      <c r="B371" s="434" t="s">
        <v>18</v>
      </c>
      <c r="C371" s="444"/>
      <c r="D371" s="444"/>
      <c r="E371" s="444"/>
      <c r="F371" s="444"/>
    </row>
    <row r="372" spans="2:6" ht="24" thickBot="1">
      <c r="B372" s="434" t="s">
        <v>19</v>
      </c>
      <c r="C372" s="466"/>
      <c r="D372" s="467"/>
      <c r="E372" s="467"/>
      <c r="F372" s="467"/>
    </row>
    <row r="373" spans="2:6" ht="24" thickBot="1">
      <c r="B373" s="434" t="s">
        <v>21</v>
      </c>
      <c r="C373" s="466"/>
      <c r="D373" s="467"/>
      <c r="E373" s="467"/>
      <c r="F373" s="467"/>
    </row>
    <row r="374" spans="2:6" ht="24" thickBot="1">
      <c r="B374" s="434" t="s">
        <v>22</v>
      </c>
      <c r="C374" s="442"/>
      <c r="D374" s="446"/>
      <c r="E374" s="446"/>
      <c r="F374" s="446"/>
    </row>
    <row r="375" spans="2:6" ht="16.5" customHeight="1" thickBot="1">
      <c r="B375" s="2403" t="s">
        <v>3130</v>
      </c>
      <c r="C375" s="2404"/>
      <c r="D375" s="2404"/>
      <c r="E375" s="2404"/>
      <c r="F375" s="2405"/>
    </row>
    <row r="376" spans="2:6">
      <c r="B376" s="2401"/>
      <c r="C376" s="441">
        <v>2022</v>
      </c>
      <c r="D376" s="441">
        <v>2023</v>
      </c>
      <c r="E376" s="441">
        <v>2024</v>
      </c>
      <c r="F376" s="441">
        <v>2025</v>
      </c>
    </row>
    <row r="377" spans="2:6" ht="24" thickBot="1">
      <c r="B377" s="2402"/>
      <c r="C377" s="443" t="s">
        <v>7</v>
      </c>
      <c r="D377" s="443" t="s">
        <v>8</v>
      </c>
      <c r="E377" s="443" t="s">
        <v>8</v>
      </c>
      <c r="F377" s="443" t="s">
        <v>8</v>
      </c>
    </row>
    <row r="378" spans="2:6" ht="24" thickBot="1">
      <c r="B378" s="447" t="s">
        <v>41</v>
      </c>
      <c r="C378" s="448">
        <f>C379+C380+C381+C382</f>
        <v>0</v>
      </c>
      <c r="D378" s="448">
        <f>D379+D380+D381+D382</f>
        <v>0</v>
      </c>
      <c r="E378" s="448">
        <f>E379+E380+E381+E382</f>
        <v>0</v>
      </c>
      <c r="F378" s="448">
        <f>F379+F380+F381+F382</f>
        <v>0</v>
      </c>
    </row>
    <row r="379" spans="2:6" ht="24" thickBot="1">
      <c r="B379" s="449" t="s">
        <v>135</v>
      </c>
      <c r="C379" s="448"/>
      <c r="D379" s="448"/>
      <c r="E379" s="448"/>
      <c r="F379" s="448"/>
    </row>
    <row r="380" spans="2:6" ht="24" thickBot="1">
      <c r="B380" s="449" t="s">
        <v>140</v>
      </c>
      <c r="C380" s="448"/>
      <c r="D380" s="448"/>
      <c r="E380" s="448"/>
      <c r="F380" s="448"/>
    </row>
    <row r="381" spans="2:6" ht="24" thickBot="1">
      <c r="B381" s="449" t="s">
        <v>141</v>
      </c>
      <c r="C381" s="454"/>
      <c r="D381" s="454"/>
      <c r="E381" s="454"/>
      <c r="F381" s="454"/>
    </row>
    <row r="382" spans="2:6" ht="24" thickBot="1">
      <c r="B382" s="449" t="s">
        <v>142</v>
      </c>
      <c r="C382" s="454"/>
      <c r="D382" s="454"/>
      <c r="E382" s="454"/>
      <c r="F382" s="454"/>
    </row>
    <row r="383" spans="2:6" ht="24" thickBot="1">
      <c r="B383" s="447" t="s">
        <v>42</v>
      </c>
      <c r="C383" s="456">
        <f>C384+C385+C386</f>
        <v>0</v>
      </c>
      <c r="D383" s="456">
        <f t="shared" ref="D383:F383" si="17">D384+D385+D386</f>
        <v>10482</v>
      </c>
      <c r="E383" s="456">
        <f t="shared" si="17"/>
        <v>0</v>
      </c>
      <c r="F383" s="456">
        <f t="shared" si="17"/>
        <v>0</v>
      </c>
    </row>
    <row r="384" spans="2:6" ht="24" thickBot="1">
      <c r="B384" s="449" t="s">
        <v>135</v>
      </c>
      <c r="C384" s="456">
        <v>0</v>
      </c>
      <c r="D384" s="456">
        <f>D370</f>
        <v>10482</v>
      </c>
      <c r="E384" s="456">
        <f>E370</f>
        <v>0</v>
      </c>
      <c r="F384" s="456">
        <v>0</v>
      </c>
    </row>
    <row r="385" spans="2:6" ht="24" thickBot="1">
      <c r="B385" s="449" t="s">
        <v>140</v>
      </c>
      <c r="C385" s="456"/>
      <c r="D385" s="456"/>
      <c r="E385" s="456"/>
      <c r="F385" s="456"/>
    </row>
    <row r="386" spans="2:6" ht="24" thickBot="1">
      <c r="B386" s="449" t="s">
        <v>141</v>
      </c>
      <c r="C386" s="456"/>
      <c r="D386" s="456"/>
      <c r="E386" s="456"/>
      <c r="F386" s="456"/>
    </row>
    <row r="387" spans="2:6" ht="24" thickBot="1">
      <c r="B387" s="449" t="s">
        <v>142</v>
      </c>
      <c r="C387" s="456"/>
      <c r="D387" s="456"/>
      <c r="E387" s="456"/>
      <c r="F387" s="456"/>
    </row>
    <row r="388" spans="2:6" ht="24" thickBot="1">
      <c r="B388" s="469" t="s">
        <v>2211</v>
      </c>
      <c r="C388" s="477">
        <f>C378+C383</f>
        <v>0</v>
      </c>
      <c r="D388" s="477">
        <f>D378+D383</f>
        <v>10482</v>
      </c>
      <c r="E388" s="477">
        <f>E378+E383</f>
        <v>0</v>
      </c>
      <c r="F388" s="477">
        <f>F378+F383</f>
        <v>0</v>
      </c>
    </row>
    <row r="389" spans="2:6" ht="25.5" customHeight="1" thickBot="1">
      <c r="B389" s="471" t="s">
        <v>43</v>
      </c>
      <c r="C389" s="2406"/>
      <c r="D389" s="2407"/>
      <c r="E389" s="2407"/>
      <c r="F389" s="2408"/>
    </row>
    <row r="390" spans="2:6" ht="41.25" customHeight="1" thickBot="1">
      <c r="B390" s="471" t="s">
        <v>3131</v>
      </c>
      <c r="C390" s="478" t="s">
        <v>3132</v>
      </c>
      <c r="D390" s="460" t="s">
        <v>137</v>
      </c>
      <c r="E390" s="461"/>
      <c r="F390" s="462"/>
    </row>
    <row r="391" spans="2:6" ht="24" thickBot="1">
      <c r="B391" s="434" t="s">
        <v>14</v>
      </c>
      <c r="C391" s="2372" t="s">
        <v>3132</v>
      </c>
      <c r="D391" s="2373"/>
      <c r="E391" s="2373"/>
      <c r="F391" s="2374"/>
    </row>
    <row r="392" spans="2:6" ht="24" thickBot="1">
      <c r="B392" s="434" t="s">
        <v>15</v>
      </c>
      <c r="C392" s="2398" t="s">
        <v>3133</v>
      </c>
      <c r="D392" s="2399"/>
      <c r="E392" s="2399"/>
      <c r="F392" s="2400"/>
    </row>
    <row r="393" spans="2:6">
      <c r="B393" s="2401"/>
      <c r="C393" s="474">
        <v>2022</v>
      </c>
      <c r="D393" s="474">
        <v>2023</v>
      </c>
      <c r="E393" s="474">
        <v>2024</v>
      </c>
      <c r="F393" s="474">
        <v>2025</v>
      </c>
    </row>
    <row r="394" spans="2:6" ht="24" thickBot="1">
      <c r="B394" s="2402"/>
      <c r="C394" s="479" t="s">
        <v>7</v>
      </c>
      <c r="D394" s="479" t="s">
        <v>8</v>
      </c>
      <c r="E394" s="479" t="s">
        <v>8</v>
      </c>
      <c r="F394" s="479" t="s">
        <v>8</v>
      </c>
    </row>
    <row r="395" spans="2:6" ht="24" thickBot="1">
      <c r="B395" s="434" t="s">
        <v>16</v>
      </c>
      <c r="C395" s="476"/>
      <c r="D395" s="465">
        <v>1</v>
      </c>
      <c r="E395" s="465">
        <v>1</v>
      </c>
      <c r="F395" s="476"/>
    </row>
    <row r="396" spans="2:6" ht="24" thickBot="1">
      <c r="B396" s="434" t="s">
        <v>17</v>
      </c>
      <c r="C396" s="444"/>
      <c r="D396" s="962">
        <v>16000</v>
      </c>
      <c r="E396" s="444"/>
      <c r="F396" s="444">
        <v>0</v>
      </c>
    </row>
    <row r="397" spans="2:6" ht="24" thickBot="1">
      <c r="B397" s="434" t="s">
        <v>18</v>
      </c>
      <c r="C397" s="444"/>
      <c r="D397" s="444"/>
      <c r="E397" s="444"/>
      <c r="F397" s="444"/>
    </row>
    <row r="398" spans="2:6" ht="24" thickBot="1">
      <c r="B398" s="434" t="s">
        <v>19</v>
      </c>
      <c r="C398" s="466"/>
      <c r="D398" s="467"/>
      <c r="E398" s="467"/>
      <c r="F398" s="467"/>
    </row>
    <row r="399" spans="2:6" ht="24" thickBot="1">
      <c r="B399" s="434" t="s">
        <v>21</v>
      </c>
      <c r="C399" s="466"/>
      <c r="D399" s="467"/>
      <c r="E399" s="467"/>
      <c r="F399" s="467"/>
    </row>
    <row r="400" spans="2:6" ht="24" thickBot="1">
      <c r="B400" s="434" t="s">
        <v>22</v>
      </c>
      <c r="C400" s="442"/>
      <c r="D400" s="446"/>
      <c r="E400" s="446"/>
      <c r="F400" s="446"/>
    </row>
    <row r="401" spans="2:6" ht="16.5" customHeight="1" thickBot="1">
      <c r="B401" s="2403" t="s">
        <v>3134</v>
      </c>
      <c r="C401" s="2404"/>
      <c r="D401" s="2404"/>
      <c r="E401" s="2404"/>
      <c r="F401" s="2405"/>
    </row>
    <row r="402" spans="2:6">
      <c r="B402" s="2401"/>
      <c r="C402" s="441">
        <v>2022</v>
      </c>
      <c r="D402" s="441">
        <v>2023</v>
      </c>
      <c r="E402" s="441">
        <v>2024</v>
      </c>
      <c r="F402" s="441">
        <v>2025</v>
      </c>
    </row>
    <row r="403" spans="2:6" ht="24" thickBot="1">
      <c r="B403" s="2402"/>
      <c r="C403" s="443" t="s">
        <v>7</v>
      </c>
      <c r="D403" s="443" t="s">
        <v>8</v>
      </c>
      <c r="E403" s="443" t="s">
        <v>8</v>
      </c>
      <c r="F403" s="443" t="s">
        <v>8</v>
      </c>
    </row>
    <row r="404" spans="2:6" ht="24" thickBot="1">
      <c r="B404" s="447" t="s">
        <v>41</v>
      </c>
      <c r="C404" s="448">
        <f>C405+C406+C407+C408</f>
        <v>0</v>
      </c>
      <c r="D404" s="448">
        <f>D405+D406+D407+D408</f>
        <v>0</v>
      </c>
      <c r="E404" s="448">
        <f>E405+E406+E407+E408</f>
        <v>0</v>
      </c>
      <c r="F404" s="448">
        <f>F405+F406+F407+F408</f>
        <v>0</v>
      </c>
    </row>
    <row r="405" spans="2:6" ht="24" thickBot="1">
      <c r="B405" s="449" t="s">
        <v>135</v>
      </c>
      <c r="C405" s="448"/>
      <c r="D405" s="448"/>
      <c r="E405" s="448"/>
      <c r="F405" s="448"/>
    </row>
    <row r="406" spans="2:6" ht="24" thickBot="1">
      <c r="B406" s="449" t="s">
        <v>140</v>
      </c>
      <c r="C406" s="448"/>
      <c r="D406" s="448"/>
      <c r="E406" s="448"/>
      <c r="F406" s="448"/>
    </row>
    <row r="407" spans="2:6" ht="24" thickBot="1">
      <c r="B407" s="449" t="s">
        <v>141</v>
      </c>
      <c r="C407" s="454"/>
      <c r="D407" s="454"/>
      <c r="E407" s="454"/>
      <c r="F407" s="454"/>
    </row>
    <row r="408" spans="2:6" ht="24" thickBot="1">
      <c r="B408" s="449" t="s">
        <v>142</v>
      </c>
      <c r="C408" s="454"/>
      <c r="D408" s="454"/>
      <c r="E408" s="454"/>
      <c r="F408" s="454"/>
    </row>
    <row r="409" spans="2:6" ht="24" thickBot="1">
      <c r="B409" s="447" t="s">
        <v>42</v>
      </c>
      <c r="C409" s="456">
        <f>C410+C411+C412</f>
        <v>0</v>
      </c>
      <c r="D409" s="456">
        <f t="shared" ref="D409:F409" si="18">D410+D411+D412</f>
        <v>16000</v>
      </c>
      <c r="E409" s="456">
        <f t="shared" si="18"/>
        <v>0</v>
      </c>
      <c r="F409" s="456">
        <f t="shared" si="18"/>
        <v>0</v>
      </c>
    </row>
    <row r="410" spans="2:6" ht="24" thickBot="1">
      <c r="B410" s="449" t="s">
        <v>135</v>
      </c>
      <c r="C410" s="456">
        <v>0</v>
      </c>
      <c r="D410" s="456">
        <f>D396</f>
        <v>16000</v>
      </c>
      <c r="E410" s="456">
        <f>E396</f>
        <v>0</v>
      </c>
      <c r="F410" s="456">
        <v>0</v>
      </c>
    </row>
    <row r="411" spans="2:6" ht="24" thickBot="1">
      <c r="B411" s="449" t="s">
        <v>140</v>
      </c>
      <c r="C411" s="456"/>
      <c r="D411" s="456"/>
      <c r="E411" s="456"/>
      <c r="F411" s="456"/>
    </row>
    <row r="412" spans="2:6" ht="24" thickBot="1">
      <c r="B412" s="449" t="s">
        <v>141</v>
      </c>
      <c r="C412" s="456"/>
      <c r="D412" s="456"/>
      <c r="E412" s="456"/>
      <c r="F412" s="456"/>
    </row>
    <row r="413" spans="2:6" ht="24" thickBot="1">
      <c r="B413" s="449" t="s">
        <v>142</v>
      </c>
      <c r="C413" s="456"/>
      <c r="D413" s="456"/>
      <c r="E413" s="456"/>
      <c r="F413" s="456"/>
    </row>
    <row r="414" spans="2:6" ht="24" thickBot="1">
      <c r="B414" s="469" t="s">
        <v>2213</v>
      </c>
      <c r="C414" s="477">
        <f>C404+C409</f>
        <v>0</v>
      </c>
      <c r="D414" s="477">
        <f>D404+D409</f>
        <v>16000</v>
      </c>
      <c r="E414" s="477">
        <f>E404+E409</f>
        <v>0</v>
      </c>
      <c r="F414" s="477">
        <f>F404+F409</f>
        <v>0</v>
      </c>
    </row>
    <row r="415" spans="2:6" ht="25.5" customHeight="1" thickBot="1">
      <c r="B415" s="471" t="s">
        <v>43</v>
      </c>
      <c r="C415" s="2406"/>
      <c r="D415" s="2407"/>
      <c r="E415" s="2407"/>
      <c r="F415" s="2408"/>
    </row>
    <row r="416" spans="2:6" ht="47.25" customHeight="1" thickBot="1">
      <c r="B416" s="471" t="s">
        <v>3135</v>
      </c>
      <c r="C416" s="478" t="s">
        <v>3136</v>
      </c>
      <c r="D416" s="460" t="s">
        <v>137</v>
      </c>
      <c r="E416" s="461"/>
      <c r="F416" s="462"/>
    </row>
    <row r="417" spans="2:6" ht="24" thickBot="1">
      <c r="B417" s="434" t="s">
        <v>14</v>
      </c>
      <c r="C417" s="2372" t="s">
        <v>3136</v>
      </c>
      <c r="D417" s="2373"/>
      <c r="E417" s="2373"/>
      <c r="F417" s="2374"/>
    </row>
    <row r="418" spans="2:6" ht="24" thickBot="1">
      <c r="B418" s="434" t="s">
        <v>15</v>
      </c>
      <c r="C418" s="2398" t="s">
        <v>3137</v>
      </c>
      <c r="D418" s="2399"/>
      <c r="E418" s="2399"/>
      <c r="F418" s="2400"/>
    </row>
    <row r="419" spans="2:6">
      <c r="B419" s="2401"/>
      <c r="C419" s="474">
        <v>2022</v>
      </c>
      <c r="D419" s="474">
        <v>2023</v>
      </c>
      <c r="E419" s="474">
        <v>2024</v>
      </c>
      <c r="F419" s="474">
        <v>2025</v>
      </c>
    </row>
    <row r="420" spans="2:6" ht="24" thickBot="1">
      <c r="B420" s="2402"/>
      <c r="C420" s="479" t="s">
        <v>7</v>
      </c>
      <c r="D420" s="479" t="s">
        <v>8</v>
      </c>
      <c r="E420" s="479" t="s">
        <v>8</v>
      </c>
      <c r="F420" s="479" t="s">
        <v>8</v>
      </c>
    </row>
    <row r="421" spans="2:6" ht="24" thickBot="1">
      <c r="B421" s="434" t="s">
        <v>16</v>
      </c>
      <c r="C421" s="476"/>
      <c r="D421" s="465">
        <v>1</v>
      </c>
      <c r="E421" s="465">
        <v>1</v>
      </c>
      <c r="F421" s="476"/>
    </row>
    <row r="422" spans="2:6" ht="24" thickBot="1">
      <c r="B422" s="434" t="s">
        <v>17</v>
      </c>
      <c r="C422" s="444"/>
      <c r="D422" s="962">
        <v>1100</v>
      </c>
      <c r="E422" s="444"/>
      <c r="F422" s="444">
        <v>0</v>
      </c>
    </row>
    <row r="423" spans="2:6" ht="24" thickBot="1">
      <c r="B423" s="434" t="s">
        <v>18</v>
      </c>
      <c r="C423" s="444"/>
      <c r="D423" s="444"/>
      <c r="E423" s="444"/>
      <c r="F423" s="444"/>
    </row>
    <row r="424" spans="2:6" ht="24" thickBot="1">
      <c r="B424" s="434" t="s">
        <v>19</v>
      </c>
      <c r="C424" s="466"/>
      <c r="D424" s="467"/>
      <c r="E424" s="467"/>
      <c r="F424" s="467"/>
    </row>
    <row r="425" spans="2:6" ht="24" thickBot="1">
      <c r="B425" s="434" t="s">
        <v>21</v>
      </c>
      <c r="C425" s="466"/>
      <c r="D425" s="467"/>
      <c r="E425" s="467"/>
      <c r="F425" s="467"/>
    </row>
    <row r="426" spans="2:6" ht="24" thickBot="1">
      <c r="B426" s="434" t="s">
        <v>22</v>
      </c>
      <c r="C426" s="442"/>
      <c r="D426" s="446"/>
      <c r="E426" s="446"/>
      <c r="F426" s="446"/>
    </row>
    <row r="427" spans="2:6" ht="16.5" customHeight="1" thickBot="1">
      <c r="B427" s="2403" t="s">
        <v>3138</v>
      </c>
      <c r="C427" s="2404"/>
      <c r="D427" s="2404"/>
      <c r="E427" s="2404"/>
      <c r="F427" s="2405"/>
    </row>
    <row r="428" spans="2:6">
      <c r="B428" s="2401"/>
      <c r="C428" s="441">
        <v>2022</v>
      </c>
      <c r="D428" s="441">
        <v>2023</v>
      </c>
      <c r="E428" s="441">
        <v>2024</v>
      </c>
      <c r="F428" s="441">
        <v>2025</v>
      </c>
    </row>
    <row r="429" spans="2:6" ht="24" thickBot="1">
      <c r="B429" s="2402"/>
      <c r="C429" s="443" t="s">
        <v>7</v>
      </c>
      <c r="D429" s="443" t="s">
        <v>8</v>
      </c>
      <c r="E429" s="443" t="s">
        <v>8</v>
      </c>
      <c r="F429" s="443" t="s">
        <v>8</v>
      </c>
    </row>
    <row r="430" spans="2:6" ht="24" thickBot="1">
      <c r="B430" s="447" t="s">
        <v>41</v>
      </c>
      <c r="C430" s="448">
        <f>C431+C432+C433+C434</f>
        <v>0</v>
      </c>
      <c r="D430" s="448">
        <f>D431+D432+D433+D434</f>
        <v>0</v>
      </c>
      <c r="E430" s="448">
        <f>E431+E432+E433+E434</f>
        <v>0</v>
      </c>
      <c r="F430" s="448">
        <f>F431+F432+F433+F434</f>
        <v>0</v>
      </c>
    </row>
    <row r="431" spans="2:6" ht="24" thickBot="1">
      <c r="B431" s="449" t="s">
        <v>135</v>
      </c>
      <c r="C431" s="448"/>
      <c r="D431" s="448"/>
      <c r="E431" s="448"/>
      <c r="F431" s="448"/>
    </row>
    <row r="432" spans="2:6" ht="24" thickBot="1">
      <c r="B432" s="449" t="s">
        <v>140</v>
      </c>
      <c r="C432" s="448"/>
      <c r="D432" s="448"/>
      <c r="E432" s="448"/>
      <c r="F432" s="448"/>
    </row>
    <row r="433" spans="2:6" ht="24" thickBot="1">
      <c r="B433" s="449" t="s">
        <v>141</v>
      </c>
      <c r="C433" s="454"/>
      <c r="D433" s="454"/>
      <c r="E433" s="454"/>
      <c r="F433" s="454"/>
    </row>
    <row r="434" spans="2:6" ht="24" thickBot="1">
      <c r="B434" s="449" t="s">
        <v>142</v>
      </c>
      <c r="C434" s="454"/>
      <c r="D434" s="454"/>
      <c r="E434" s="454"/>
      <c r="F434" s="454"/>
    </row>
    <row r="435" spans="2:6" ht="24" thickBot="1">
      <c r="B435" s="447" t="s">
        <v>42</v>
      </c>
      <c r="C435" s="456">
        <f>C436+C437+C438</f>
        <v>0</v>
      </c>
      <c r="D435" s="456">
        <f t="shared" ref="D435:F435" si="19">D436+D437+D438</f>
        <v>1100</v>
      </c>
      <c r="E435" s="456">
        <f t="shared" si="19"/>
        <v>0</v>
      </c>
      <c r="F435" s="456">
        <f t="shared" si="19"/>
        <v>0</v>
      </c>
    </row>
    <row r="436" spans="2:6" ht="24" thickBot="1">
      <c r="B436" s="449" t="s">
        <v>135</v>
      </c>
      <c r="C436" s="456">
        <v>0</v>
      </c>
      <c r="D436" s="456">
        <f>D422</f>
        <v>1100</v>
      </c>
      <c r="E436" s="456">
        <f>E422</f>
        <v>0</v>
      </c>
      <c r="F436" s="456">
        <v>0</v>
      </c>
    </row>
    <row r="437" spans="2:6" ht="24" thickBot="1">
      <c r="B437" s="449" t="s">
        <v>140</v>
      </c>
      <c r="C437" s="456"/>
      <c r="D437" s="456"/>
      <c r="E437" s="456"/>
      <c r="F437" s="456"/>
    </row>
    <row r="438" spans="2:6" ht="24" thickBot="1">
      <c r="B438" s="449" t="s">
        <v>141</v>
      </c>
      <c r="C438" s="456"/>
      <c r="D438" s="456"/>
      <c r="E438" s="456"/>
      <c r="F438" s="456"/>
    </row>
    <row r="439" spans="2:6" ht="24" thickBot="1">
      <c r="B439" s="449" t="s">
        <v>142</v>
      </c>
      <c r="C439" s="456"/>
      <c r="D439" s="456"/>
      <c r="E439" s="456"/>
      <c r="F439" s="456"/>
    </row>
    <row r="440" spans="2:6" ht="24" thickBot="1">
      <c r="B440" s="469" t="s">
        <v>3139</v>
      </c>
      <c r="C440" s="477">
        <f>C430+C435</f>
        <v>0</v>
      </c>
      <c r="D440" s="477">
        <f>D430+D435</f>
        <v>1100</v>
      </c>
      <c r="E440" s="477">
        <f>E430+E435</f>
        <v>0</v>
      </c>
      <c r="F440" s="477">
        <f>F430+F435</f>
        <v>0</v>
      </c>
    </row>
    <row r="441" spans="2:6" ht="25.5" customHeight="1" thickBot="1">
      <c r="B441" s="471" t="s">
        <v>43</v>
      </c>
      <c r="C441" s="2406"/>
      <c r="D441" s="2407"/>
      <c r="E441" s="2407"/>
      <c r="F441" s="2408"/>
    </row>
    <row r="442" spans="2:6" ht="52.5" customHeight="1" thickBot="1">
      <c r="B442" s="471" t="s">
        <v>3140</v>
      </c>
      <c r="C442" s="478" t="s">
        <v>3141</v>
      </c>
      <c r="D442" s="460" t="s">
        <v>137</v>
      </c>
      <c r="E442" s="461"/>
      <c r="F442" s="462"/>
    </row>
    <row r="443" spans="2:6" ht="24" thickBot="1">
      <c r="B443" s="434" t="s">
        <v>14</v>
      </c>
      <c r="C443" s="2372" t="s">
        <v>3141</v>
      </c>
      <c r="D443" s="2373"/>
      <c r="E443" s="2373"/>
      <c r="F443" s="2374"/>
    </row>
    <row r="444" spans="2:6" ht="24" thickBot="1">
      <c r="B444" s="434" t="s">
        <v>15</v>
      </c>
      <c r="C444" s="2398" t="s">
        <v>3137</v>
      </c>
      <c r="D444" s="2399"/>
      <c r="E444" s="2399"/>
      <c r="F444" s="2400"/>
    </row>
    <row r="445" spans="2:6">
      <c r="B445" s="2401"/>
      <c r="C445" s="474">
        <v>2022</v>
      </c>
      <c r="D445" s="474">
        <v>2023</v>
      </c>
      <c r="E445" s="474">
        <v>2024</v>
      </c>
      <c r="F445" s="474">
        <v>2025</v>
      </c>
    </row>
    <row r="446" spans="2:6" ht="24" thickBot="1">
      <c r="B446" s="2402"/>
      <c r="C446" s="479" t="s">
        <v>7</v>
      </c>
      <c r="D446" s="479" t="s">
        <v>8</v>
      </c>
      <c r="E446" s="479" t="s">
        <v>8</v>
      </c>
      <c r="F446" s="479" t="s">
        <v>8</v>
      </c>
    </row>
    <row r="447" spans="2:6" ht="24" thickBot="1">
      <c r="B447" s="434" t="s">
        <v>16</v>
      </c>
      <c r="C447" s="476"/>
      <c r="D447" s="465">
        <v>1</v>
      </c>
      <c r="E447" s="465">
        <v>1</v>
      </c>
      <c r="F447" s="476"/>
    </row>
    <row r="448" spans="2:6" ht="24" thickBot="1">
      <c r="B448" s="434" t="s">
        <v>17</v>
      </c>
      <c r="C448" s="444"/>
      <c r="D448" s="962">
        <v>2000</v>
      </c>
      <c r="E448" s="444"/>
      <c r="F448" s="444">
        <v>0</v>
      </c>
    </row>
    <row r="449" spans="2:6" ht="24" thickBot="1">
      <c r="B449" s="434" t="s">
        <v>18</v>
      </c>
      <c r="C449" s="444"/>
      <c r="D449" s="444"/>
      <c r="E449" s="444"/>
      <c r="F449" s="444"/>
    </row>
    <row r="450" spans="2:6" ht="24" thickBot="1">
      <c r="B450" s="434" t="s">
        <v>19</v>
      </c>
      <c r="C450" s="466"/>
      <c r="D450" s="467"/>
      <c r="E450" s="467"/>
      <c r="F450" s="467"/>
    </row>
    <row r="451" spans="2:6" ht="24" thickBot="1">
      <c r="B451" s="434" t="s">
        <v>21</v>
      </c>
      <c r="C451" s="466"/>
      <c r="D451" s="467"/>
      <c r="E451" s="467"/>
      <c r="F451" s="467"/>
    </row>
    <row r="452" spans="2:6" ht="24" thickBot="1">
      <c r="B452" s="434" t="s">
        <v>22</v>
      </c>
      <c r="C452" s="442"/>
      <c r="D452" s="446"/>
      <c r="E452" s="446"/>
      <c r="F452" s="446"/>
    </row>
    <row r="453" spans="2:6" ht="16.5" customHeight="1" thickBot="1">
      <c r="B453" s="2403" t="s">
        <v>3142</v>
      </c>
      <c r="C453" s="2404"/>
      <c r="D453" s="2404"/>
      <c r="E453" s="2404"/>
      <c r="F453" s="2405"/>
    </row>
    <row r="454" spans="2:6">
      <c r="B454" s="2401"/>
      <c r="C454" s="441">
        <v>2022</v>
      </c>
      <c r="D454" s="441">
        <v>2023</v>
      </c>
      <c r="E454" s="441">
        <v>2024</v>
      </c>
      <c r="F454" s="441">
        <v>2025</v>
      </c>
    </row>
    <row r="455" spans="2:6" ht="24" thickBot="1">
      <c r="B455" s="2402"/>
      <c r="C455" s="443" t="s">
        <v>7</v>
      </c>
      <c r="D455" s="443" t="s">
        <v>8</v>
      </c>
      <c r="E455" s="443" t="s">
        <v>8</v>
      </c>
      <c r="F455" s="443" t="s">
        <v>8</v>
      </c>
    </row>
    <row r="456" spans="2:6" ht="24" thickBot="1">
      <c r="B456" s="447" t="s">
        <v>41</v>
      </c>
      <c r="C456" s="448">
        <f>C457+C458+C459+C460</f>
        <v>0</v>
      </c>
      <c r="D456" s="448">
        <f>D457+D458+D459+D460</f>
        <v>0</v>
      </c>
      <c r="E456" s="448">
        <f>E457+E458+E459+E460</f>
        <v>0</v>
      </c>
      <c r="F456" s="448">
        <f>F457+F458+F459+F460</f>
        <v>0</v>
      </c>
    </row>
    <row r="457" spans="2:6" ht="24" thickBot="1">
      <c r="B457" s="449" t="s">
        <v>135</v>
      </c>
      <c r="C457" s="448"/>
      <c r="D457" s="448"/>
      <c r="E457" s="448"/>
      <c r="F457" s="448"/>
    </row>
    <row r="458" spans="2:6" ht="24" thickBot="1">
      <c r="B458" s="449" t="s">
        <v>140</v>
      </c>
      <c r="C458" s="448"/>
      <c r="D458" s="448"/>
      <c r="E458" s="448"/>
      <c r="F458" s="448"/>
    </row>
    <row r="459" spans="2:6" ht="24" thickBot="1">
      <c r="B459" s="449" t="s">
        <v>141</v>
      </c>
      <c r="C459" s="454"/>
      <c r="D459" s="454"/>
      <c r="E459" s="454"/>
      <c r="F459" s="454"/>
    </row>
    <row r="460" spans="2:6" ht="24" thickBot="1">
      <c r="B460" s="449" t="s">
        <v>142</v>
      </c>
      <c r="C460" s="454"/>
      <c r="D460" s="454"/>
      <c r="E460" s="454"/>
      <c r="F460" s="454"/>
    </row>
    <row r="461" spans="2:6" ht="24" thickBot="1">
      <c r="B461" s="447" t="s">
        <v>42</v>
      </c>
      <c r="C461" s="456">
        <f>C462+C463+C464</f>
        <v>0</v>
      </c>
      <c r="D461" s="456">
        <f t="shared" ref="D461:F461" si="20">D462+D463+D464</f>
        <v>2000</v>
      </c>
      <c r="E461" s="456">
        <f t="shared" si="20"/>
        <v>0</v>
      </c>
      <c r="F461" s="456">
        <f t="shared" si="20"/>
        <v>0</v>
      </c>
    </row>
    <row r="462" spans="2:6" ht="24" thickBot="1">
      <c r="B462" s="449" t="s">
        <v>135</v>
      </c>
      <c r="C462" s="456">
        <v>0</v>
      </c>
      <c r="D462" s="456">
        <f>D448</f>
        <v>2000</v>
      </c>
      <c r="E462" s="456">
        <f>E448</f>
        <v>0</v>
      </c>
      <c r="F462" s="456">
        <v>0</v>
      </c>
    </row>
    <row r="463" spans="2:6" ht="24" thickBot="1">
      <c r="B463" s="449" t="s">
        <v>140</v>
      </c>
      <c r="C463" s="456"/>
      <c r="D463" s="456"/>
      <c r="E463" s="456"/>
      <c r="F463" s="456"/>
    </row>
    <row r="464" spans="2:6" ht="24" thickBot="1">
      <c r="B464" s="449" t="s">
        <v>141</v>
      </c>
      <c r="C464" s="456"/>
      <c r="D464" s="456"/>
      <c r="E464" s="456"/>
      <c r="F464" s="456"/>
    </row>
    <row r="465" spans="2:6" ht="24" thickBot="1">
      <c r="B465" s="449" t="s">
        <v>142</v>
      </c>
      <c r="C465" s="456"/>
      <c r="D465" s="456"/>
      <c r="E465" s="456"/>
      <c r="F465" s="456"/>
    </row>
    <row r="466" spans="2:6" ht="24" thickBot="1">
      <c r="B466" s="469" t="s">
        <v>3143</v>
      </c>
      <c r="C466" s="477">
        <f>C456+C461</f>
        <v>0</v>
      </c>
      <c r="D466" s="477">
        <f>D456+D461</f>
        <v>2000</v>
      </c>
      <c r="E466" s="477">
        <f>E456+E461</f>
        <v>0</v>
      </c>
      <c r="F466" s="477">
        <f>F456+F461</f>
        <v>0</v>
      </c>
    </row>
    <row r="467" spans="2:6" ht="25.5" customHeight="1" thickBot="1">
      <c r="B467" s="471" t="s">
        <v>43</v>
      </c>
      <c r="C467" s="2406"/>
      <c r="D467" s="2407"/>
      <c r="E467" s="2407"/>
      <c r="F467" s="2408"/>
    </row>
    <row r="468" spans="2:6" ht="52.5" customHeight="1" thickBot="1">
      <c r="B468" s="471" t="s">
        <v>3144</v>
      </c>
      <c r="C468" s="478" t="s">
        <v>3145</v>
      </c>
      <c r="D468" s="460" t="s">
        <v>137</v>
      </c>
      <c r="E468" s="461"/>
      <c r="F468" s="462"/>
    </row>
    <row r="469" spans="2:6" ht="24" thickBot="1">
      <c r="B469" s="434" t="s">
        <v>14</v>
      </c>
      <c r="C469" s="2372" t="s">
        <v>3145</v>
      </c>
      <c r="D469" s="2373"/>
      <c r="E469" s="2373"/>
      <c r="F469" s="2374"/>
    </row>
    <row r="470" spans="2:6" ht="24" thickBot="1">
      <c r="B470" s="434" t="s">
        <v>15</v>
      </c>
      <c r="C470" s="2398" t="s">
        <v>46</v>
      </c>
      <c r="D470" s="2399"/>
      <c r="E470" s="2399"/>
      <c r="F470" s="2400"/>
    </row>
    <row r="471" spans="2:6">
      <c r="B471" s="2401"/>
      <c r="C471" s="474">
        <v>2022</v>
      </c>
      <c r="D471" s="474">
        <v>2023</v>
      </c>
      <c r="E471" s="474">
        <v>2024</v>
      </c>
      <c r="F471" s="474">
        <v>2025</v>
      </c>
    </row>
    <row r="472" spans="2:6" ht="24" thickBot="1">
      <c r="B472" s="2402"/>
      <c r="C472" s="479" t="s">
        <v>7</v>
      </c>
      <c r="D472" s="479" t="s">
        <v>8</v>
      </c>
      <c r="E472" s="479" t="s">
        <v>8</v>
      </c>
      <c r="F472" s="479" t="s">
        <v>8</v>
      </c>
    </row>
    <row r="473" spans="2:6" ht="24" thickBot="1">
      <c r="B473" s="434" t="s">
        <v>16</v>
      </c>
      <c r="C473" s="476"/>
      <c r="D473" s="465">
        <v>1</v>
      </c>
      <c r="E473" s="465">
        <v>1</v>
      </c>
      <c r="F473" s="476"/>
    </row>
    <row r="474" spans="2:6" ht="24" thickBot="1">
      <c r="B474" s="434" t="s">
        <v>17</v>
      </c>
      <c r="C474" s="444"/>
      <c r="D474" s="962">
        <v>480</v>
      </c>
      <c r="E474" s="444"/>
      <c r="F474" s="444">
        <v>0</v>
      </c>
    </row>
    <row r="475" spans="2:6" ht="24" thickBot="1">
      <c r="B475" s="434" t="s">
        <v>18</v>
      </c>
      <c r="C475" s="444"/>
      <c r="D475" s="444"/>
      <c r="E475" s="444"/>
      <c r="F475" s="444"/>
    </row>
    <row r="476" spans="2:6" ht="24" thickBot="1">
      <c r="B476" s="434" t="s">
        <v>19</v>
      </c>
      <c r="C476" s="466"/>
      <c r="D476" s="467"/>
      <c r="E476" s="467"/>
      <c r="F476" s="467"/>
    </row>
    <row r="477" spans="2:6" ht="24" thickBot="1">
      <c r="B477" s="434" t="s">
        <v>21</v>
      </c>
      <c r="C477" s="466"/>
      <c r="D477" s="467"/>
      <c r="E477" s="467"/>
      <c r="F477" s="467"/>
    </row>
    <row r="478" spans="2:6" ht="24" thickBot="1">
      <c r="B478" s="434" t="s">
        <v>22</v>
      </c>
      <c r="C478" s="442"/>
      <c r="D478" s="446"/>
      <c r="E478" s="446"/>
      <c r="F478" s="446"/>
    </row>
    <row r="479" spans="2:6" ht="16.5" customHeight="1" thickBot="1">
      <c r="B479" s="2403" t="s">
        <v>3146</v>
      </c>
      <c r="C479" s="2404"/>
      <c r="D479" s="2404"/>
      <c r="E479" s="2404"/>
      <c r="F479" s="2405"/>
    </row>
    <row r="480" spans="2:6">
      <c r="B480" s="2401"/>
      <c r="C480" s="441">
        <v>2022</v>
      </c>
      <c r="D480" s="441">
        <v>2023</v>
      </c>
      <c r="E480" s="441">
        <v>2024</v>
      </c>
      <c r="F480" s="441">
        <v>2025</v>
      </c>
    </row>
    <row r="481" spans="2:6" ht="24" thickBot="1">
      <c r="B481" s="2402"/>
      <c r="C481" s="443" t="s">
        <v>7</v>
      </c>
      <c r="D481" s="443" t="s">
        <v>8</v>
      </c>
      <c r="E481" s="443" t="s">
        <v>8</v>
      </c>
      <c r="F481" s="443" t="s">
        <v>8</v>
      </c>
    </row>
    <row r="482" spans="2:6" ht="24" thickBot="1">
      <c r="B482" s="447" t="s">
        <v>41</v>
      </c>
      <c r="C482" s="448">
        <f>C483+C484+C485+C486</f>
        <v>0</v>
      </c>
      <c r="D482" s="448">
        <f>D483+D484+D485+D486</f>
        <v>0</v>
      </c>
      <c r="E482" s="448">
        <f>E483+E484+E485+E486</f>
        <v>0</v>
      </c>
      <c r="F482" s="448">
        <f>F483+F484+F485+F486</f>
        <v>0</v>
      </c>
    </row>
    <row r="483" spans="2:6" ht="24" thickBot="1">
      <c r="B483" s="449" t="s">
        <v>135</v>
      </c>
      <c r="C483" s="448"/>
      <c r="D483" s="448"/>
      <c r="E483" s="448"/>
      <c r="F483" s="448"/>
    </row>
    <row r="484" spans="2:6" ht="24" thickBot="1">
      <c r="B484" s="449" t="s">
        <v>140</v>
      </c>
      <c r="C484" s="448"/>
      <c r="D484" s="448"/>
      <c r="E484" s="448"/>
      <c r="F484" s="448"/>
    </row>
    <row r="485" spans="2:6" ht="24" thickBot="1">
      <c r="B485" s="449" t="s">
        <v>141</v>
      </c>
      <c r="C485" s="454"/>
      <c r="D485" s="454"/>
      <c r="E485" s="454"/>
      <c r="F485" s="454"/>
    </row>
    <row r="486" spans="2:6" ht="24" thickBot="1">
      <c r="B486" s="449" t="s">
        <v>142</v>
      </c>
      <c r="C486" s="454"/>
      <c r="D486" s="454"/>
      <c r="E486" s="454"/>
      <c r="F486" s="454"/>
    </row>
    <row r="487" spans="2:6" ht="24" thickBot="1">
      <c r="B487" s="447" t="s">
        <v>42</v>
      </c>
      <c r="C487" s="456">
        <f>C488+C489+C490</f>
        <v>0</v>
      </c>
      <c r="D487" s="456">
        <f t="shared" ref="D487:F487" si="21">D488+D489+D490</f>
        <v>480</v>
      </c>
      <c r="E487" s="456">
        <f t="shared" si="21"/>
        <v>0</v>
      </c>
      <c r="F487" s="456">
        <f t="shared" si="21"/>
        <v>0</v>
      </c>
    </row>
    <row r="488" spans="2:6" ht="24" thickBot="1">
      <c r="B488" s="449" t="s">
        <v>135</v>
      </c>
      <c r="C488" s="456">
        <v>0</v>
      </c>
      <c r="D488" s="456">
        <f>D474</f>
        <v>480</v>
      </c>
      <c r="E488" s="456">
        <f>E474</f>
        <v>0</v>
      </c>
      <c r="F488" s="456">
        <v>0</v>
      </c>
    </row>
    <row r="489" spans="2:6" ht="24" thickBot="1">
      <c r="B489" s="449" t="s">
        <v>140</v>
      </c>
      <c r="C489" s="456"/>
      <c r="D489" s="456"/>
      <c r="E489" s="456"/>
      <c r="F489" s="456"/>
    </row>
    <row r="490" spans="2:6" ht="24" thickBot="1">
      <c r="B490" s="449" t="s">
        <v>141</v>
      </c>
      <c r="C490" s="456"/>
      <c r="D490" s="456"/>
      <c r="E490" s="456"/>
      <c r="F490" s="456"/>
    </row>
    <row r="491" spans="2:6" ht="24" thickBot="1">
      <c r="B491" s="449" t="s">
        <v>142</v>
      </c>
      <c r="C491" s="456"/>
      <c r="D491" s="456"/>
      <c r="E491" s="456"/>
      <c r="F491" s="456"/>
    </row>
    <row r="492" spans="2:6" ht="24" thickBot="1">
      <c r="B492" s="469" t="s">
        <v>3147</v>
      </c>
      <c r="C492" s="477">
        <f>C482+C487</f>
        <v>0</v>
      </c>
      <c r="D492" s="477">
        <f>D482+D487</f>
        <v>480</v>
      </c>
      <c r="E492" s="477">
        <f>E482+E487</f>
        <v>0</v>
      </c>
      <c r="F492" s="477">
        <f>F482+F487</f>
        <v>0</v>
      </c>
    </row>
    <row r="493" spans="2:6" ht="25.5" customHeight="1" thickBot="1">
      <c r="B493" s="471" t="s">
        <v>43</v>
      </c>
      <c r="C493" s="2406"/>
      <c r="D493" s="2407"/>
      <c r="E493" s="2407"/>
      <c r="F493" s="2408"/>
    </row>
    <row r="494" spans="2:6" ht="52.5" customHeight="1" thickBot="1">
      <c r="B494" s="471" t="s">
        <v>3148</v>
      </c>
      <c r="C494" s="478" t="s">
        <v>3149</v>
      </c>
      <c r="D494" s="460" t="s">
        <v>137</v>
      </c>
      <c r="E494" s="461"/>
      <c r="F494" s="462"/>
    </row>
    <row r="495" spans="2:6" ht="24" thickBot="1">
      <c r="B495" s="434" t="s">
        <v>14</v>
      </c>
      <c r="C495" s="2372" t="s">
        <v>3149</v>
      </c>
      <c r="D495" s="2373"/>
      <c r="E495" s="2373"/>
      <c r="F495" s="2374"/>
    </row>
    <row r="496" spans="2:6" ht="24" thickBot="1">
      <c r="B496" s="434" t="s">
        <v>15</v>
      </c>
      <c r="C496" s="2398" t="s">
        <v>3137</v>
      </c>
      <c r="D496" s="2399"/>
      <c r="E496" s="2399"/>
      <c r="F496" s="2400"/>
    </row>
    <row r="497" spans="2:6">
      <c r="B497" s="2401"/>
      <c r="C497" s="474">
        <v>2022</v>
      </c>
      <c r="D497" s="474">
        <v>2023</v>
      </c>
      <c r="E497" s="474">
        <v>2024</v>
      </c>
      <c r="F497" s="474">
        <v>2025</v>
      </c>
    </row>
    <row r="498" spans="2:6" ht="24" thickBot="1">
      <c r="B498" s="2402"/>
      <c r="C498" s="479" t="s">
        <v>7</v>
      </c>
      <c r="D498" s="479" t="s">
        <v>8</v>
      </c>
      <c r="E498" s="479" t="s">
        <v>8</v>
      </c>
      <c r="F498" s="479" t="s">
        <v>8</v>
      </c>
    </row>
    <row r="499" spans="2:6" ht="24" thickBot="1">
      <c r="B499" s="434" t="s">
        <v>16</v>
      </c>
      <c r="C499" s="476"/>
      <c r="D499" s="465">
        <v>1</v>
      </c>
      <c r="E499" s="465">
        <v>1</v>
      </c>
      <c r="F499" s="476"/>
    </row>
    <row r="500" spans="2:6" ht="24" thickBot="1">
      <c r="B500" s="434" t="s">
        <v>17</v>
      </c>
      <c r="C500" s="444"/>
      <c r="D500" s="962">
        <v>22500</v>
      </c>
      <c r="E500" s="444"/>
      <c r="F500" s="444">
        <v>0</v>
      </c>
    </row>
    <row r="501" spans="2:6" ht="24" thickBot="1">
      <c r="B501" s="434" t="s">
        <v>18</v>
      </c>
      <c r="C501" s="444"/>
      <c r="D501" s="444"/>
      <c r="E501" s="444"/>
      <c r="F501" s="444"/>
    </row>
    <row r="502" spans="2:6" ht="24" thickBot="1">
      <c r="B502" s="434" t="s">
        <v>19</v>
      </c>
      <c r="C502" s="466"/>
      <c r="D502" s="467"/>
      <c r="E502" s="467"/>
      <c r="F502" s="467"/>
    </row>
    <row r="503" spans="2:6" ht="24" thickBot="1">
      <c r="B503" s="434" t="s">
        <v>21</v>
      </c>
      <c r="C503" s="466"/>
      <c r="D503" s="467"/>
      <c r="E503" s="467"/>
      <c r="F503" s="467"/>
    </row>
    <row r="504" spans="2:6" ht="24" thickBot="1">
      <c r="B504" s="434" t="s">
        <v>22</v>
      </c>
      <c r="C504" s="442"/>
      <c r="D504" s="446"/>
      <c r="E504" s="446"/>
      <c r="F504" s="446"/>
    </row>
    <row r="505" spans="2:6" ht="16.5" customHeight="1" thickBot="1">
      <c r="B505" s="2403" t="s">
        <v>3150</v>
      </c>
      <c r="C505" s="2404"/>
      <c r="D505" s="2404"/>
      <c r="E505" s="2404"/>
      <c r="F505" s="2405"/>
    </row>
    <row r="506" spans="2:6">
      <c r="B506" s="2401"/>
      <c r="C506" s="441">
        <v>2022</v>
      </c>
      <c r="D506" s="441">
        <v>2023</v>
      </c>
      <c r="E506" s="441">
        <v>2024</v>
      </c>
      <c r="F506" s="441">
        <v>2025</v>
      </c>
    </row>
    <row r="507" spans="2:6" ht="24" thickBot="1">
      <c r="B507" s="2402"/>
      <c r="C507" s="443" t="s">
        <v>7</v>
      </c>
      <c r="D507" s="443" t="s">
        <v>8</v>
      </c>
      <c r="E507" s="443" t="s">
        <v>8</v>
      </c>
      <c r="F507" s="443" t="s">
        <v>8</v>
      </c>
    </row>
    <row r="508" spans="2:6" ht="24" thickBot="1">
      <c r="B508" s="447" t="s">
        <v>41</v>
      </c>
      <c r="C508" s="448">
        <f>C509+C510+C511+C512</f>
        <v>0</v>
      </c>
      <c r="D508" s="448">
        <f>D509+D510+D511+D512</f>
        <v>0</v>
      </c>
      <c r="E508" s="448">
        <f>E509+E510+E511+E512</f>
        <v>0</v>
      </c>
      <c r="F508" s="448">
        <f>F509+F510+F511+F512</f>
        <v>0</v>
      </c>
    </row>
    <row r="509" spans="2:6" ht="24" thickBot="1">
      <c r="B509" s="449" t="s">
        <v>135</v>
      </c>
      <c r="C509" s="448"/>
      <c r="D509" s="448"/>
      <c r="E509" s="448"/>
      <c r="F509" s="448"/>
    </row>
    <row r="510" spans="2:6" ht="24" thickBot="1">
      <c r="B510" s="449" t="s">
        <v>140</v>
      </c>
      <c r="C510" s="448"/>
      <c r="D510" s="448"/>
      <c r="E510" s="448"/>
      <c r="F510" s="448"/>
    </row>
    <row r="511" spans="2:6" ht="24" thickBot="1">
      <c r="B511" s="449" t="s">
        <v>141</v>
      </c>
      <c r="C511" s="454"/>
      <c r="D511" s="454"/>
      <c r="E511" s="454"/>
      <c r="F511" s="454"/>
    </row>
    <row r="512" spans="2:6" ht="24" thickBot="1">
      <c r="B512" s="449" t="s">
        <v>142</v>
      </c>
      <c r="C512" s="454"/>
      <c r="D512" s="454"/>
      <c r="E512" s="454"/>
      <c r="F512" s="454"/>
    </row>
    <row r="513" spans="2:6" ht="24" thickBot="1">
      <c r="B513" s="447" t="s">
        <v>42</v>
      </c>
      <c r="C513" s="456">
        <f>C514+C515+C516</f>
        <v>0</v>
      </c>
      <c r="D513" s="456">
        <f t="shared" ref="D513:F513" si="22">D514+D515+D516</f>
        <v>22500</v>
      </c>
      <c r="E513" s="456">
        <f t="shared" si="22"/>
        <v>0</v>
      </c>
      <c r="F513" s="456">
        <f t="shared" si="22"/>
        <v>0</v>
      </c>
    </row>
    <row r="514" spans="2:6" ht="24" thickBot="1">
      <c r="B514" s="449" t="s">
        <v>135</v>
      </c>
      <c r="C514" s="456">
        <v>0</v>
      </c>
      <c r="D514" s="456">
        <f>D500</f>
        <v>22500</v>
      </c>
      <c r="E514" s="456">
        <f>E500</f>
        <v>0</v>
      </c>
      <c r="F514" s="456">
        <v>0</v>
      </c>
    </row>
    <row r="515" spans="2:6" ht="24" thickBot="1">
      <c r="B515" s="449" t="s">
        <v>140</v>
      </c>
      <c r="C515" s="456"/>
      <c r="D515" s="456"/>
      <c r="E515" s="456"/>
      <c r="F515" s="456"/>
    </row>
    <row r="516" spans="2:6" ht="24" thickBot="1">
      <c r="B516" s="449" t="s">
        <v>141</v>
      </c>
      <c r="C516" s="456"/>
      <c r="D516" s="456"/>
      <c r="E516" s="456"/>
      <c r="F516" s="456"/>
    </row>
    <row r="517" spans="2:6" ht="24" thickBot="1">
      <c r="B517" s="449" t="s">
        <v>142</v>
      </c>
      <c r="C517" s="456"/>
      <c r="D517" s="456"/>
      <c r="E517" s="456"/>
      <c r="F517" s="456"/>
    </row>
    <row r="518" spans="2:6" ht="24" thickBot="1">
      <c r="B518" s="469" t="s">
        <v>3151</v>
      </c>
      <c r="C518" s="477">
        <f>C508+C513</f>
        <v>0</v>
      </c>
      <c r="D518" s="477">
        <f>D508+D513</f>
        <v>22500</v>
      </c>
      <c r="E518" s="477">
        <f>E508+E513</f>
        <v>0</v>
      </c>
      <c r="F518" s="477">
        <f>F508+F513</f>
        <v>0</v>
      </c>
    </row>
    <row r="519" spans="2:6" ht="25.5" customHeight="1" thickBot="1">
      <c r="B519" s="471" t="s">
        <v>43</v>
      </c>
      <c r="C519" s="2406"/>
      <c r="D519" s="2407"/>
      <c r="E519" s="2407"/>
      <c r="F519" s="2408"/>
    </row>
    <row r="520" spans="2:6" ht="52.5" customHeight="1" thickBot="1">
      <c r="B520" s="471" t="s">
        <v>3152</v>
      </c>
      <c r="C520" s="478" t="s">
        <v>3153</v>
      </c>
      <c r="D520" s="460" t="s">
        <v>137</v>
      </c>
      <c r="E520" s="461"/>
      <c r="F520" s="462"/>
    </row>
    <row r="521" spans="2:6" ht="24" thickBot="1">
      <c r="B521" s="434" t="s">
        <v>14</v>
      </c>
      <c r="C521" s="2372" t="s">
        <v>3153</v>
      </c>
      <c r="D521" s="2373"/>
      <c r="E521" s="2373"/>
      <c r="F521" s="2374"/>
    </row>
    <row r="522" spans="2:6" ht="24" thickBot="1">
      <c r="B522" s="434" t="s">
        <v>15</v>
      </c>
      <c r="C522" s="2398" t="s">
        <v>46</v>
      </c>
      <c r="D522" s="2399"/>
      <c r="E522" s="2399"/>
      <c r="F522" s="2400"/>
    </row>
    <row r="523" spans="2:6">
      <c r="B523" s="2401"/>
      <c r="C523" s="474">
        <v>2022</v>
      </c>
      <c r="D523" s="474">
        <v>2023</v>
      </c>
      <c r="E523" s="474">
        <v>2024</v>
      </c>
      <c r="F523" s="474">
        <v>2025</v>
      </c>
    </row>
    <row r="524" spans="2:6" ht="24" thickBot="1">
      <c r="B524" s="2402"/>
      <c r="C524" s="479" t="s">
        <v>7</v>
      </c>
      <c r="D524" s="479" t="s">
        <v>8</v>
      </c>
      <c r="E524" s="479" t="s">
        <v>8</v>
      </c>
      <c r="F524" s="479" t="s">
        <v>8</v>
      </c>
    </row>
    <row r="525" spans="2:6" ht="24" thickBot="1">
      <c r="B525" s="434" t="s">
        <v>16</v>
      </c>
      <c r="C525" s="476"/>
      <c r="D525" s="465">
        <v>1</v>
      </c>
      <c r="E525" s="465">
        <v>1</v>
      </c>
      <c r="F525" s="476"/>
    </row>
    <row r="526" spans="2:6" ht="24" thickBot="1">
      <c r="B526" s="434" t="s">
        <v>17</v>
      </c>
      <c r="C526" s="444"/>
      <c r="D526" s="962">
        <v>1100</v>
      </c>
      <c r="E526" s="444"/>
      <c r="F526" s="444">
        <v>0</v>
      </c>
    </row>
    <row r="527" spans="2:6" ht="24" thickBot="1">
      <c r="B527" s="434" t="s">
        <v>18</v>
      </c>
      <c r="C527" s="444"/>
      <c r="D527" s="444"/>
      <c r="E527" s="444"/>
      <c r="F527" s="444"/>
    </row>
    <row r="528" spans="2:6" ht="24" thickBot="1">
      <c r="B528" s="434" t="s">
        <v>19</v>
      </c>
      <c r="C528" s="466"/>
      <c r="D528" s="467"/>
      <c r="E528" s="467"/>
      <c r="F528" s="467"/>
    </row>
    <row r="529" spans="2:6" ht="24" thickBot="1">
      <c r="B529" s="434" t="s">
        <v>21</v>
      </c>
      <c r="C529" s="466"/>
      <c r="D529" s="467"/>
      <c r="E529" s="467"/>
      <c r="F529" s="467"/>
    </row>
    <row r="530" spans="2:6" ht="24" thickBot="1">
      <c r="B530" s="434" t="s">
        <v>22</v>
      </c>
      <c r="C530" s="442"/>
      <c r="D530" s="446"/>
      <c r="E530" s="446"/>
      <c r="F530" s="446"/>
    </row>
    <row r="531" spans="2:6" ht="16.5" customHeight="1" thickBot="1">
      <c r="B531" s="2403" t="s">
        <v>3154</v>
      </c>
      <c r="C531" s="2404"/>
      <c r="D531" s="2404"/>
      <c r="E531" s="2404"/>
      <c r="F531" s="2405"/>
    </row>
    <row r="532" spans="2:6">
      <c r="B532" s="2401"/>
      <c r="C532" s="441">
        <v>2022</v>
      </c>
      <c r="D532" s="441">
        <v>2023</v>
      </c>
      <c r="E532" s="441">
        <v>2024</v>
      </c>
      <c r="F532" s="441">
        <v>2025</v>
      </c>
    </row>
    <row r="533" spans="2:6" ht="24" thickBot="1">
      <c r="B533" s="2402"/>
      <c r="C533" s="443" t="s">
        <v>7</v>
      </c>
      <c r="D533" s="443" t="s">
        <v>8</v>
      </c>
      <c r="E533" s="443" t="s">
        <v>8</v>
      </c>
      <c r="F533" s="443" t="s">
        <v>8</v>
      </c>
    </row>
    <row r="534" spans="2:6" ht="24" thickBot="1">
      <c r="B534" s="447" t="s">
        <v>41</v>
      </c>
      <c r="C534" s="448">
        <f>C535+C536+C537+C538</f>
        <v>0</v>
      </c>
      <c r="D534" s="448">
        <f>D535+D536+D537+D538</f>
        <v>0</v>
      </c>
      <c r="E534" s="448">
        <f>E535+E536+E537+E538</f>
        <v>0</v>
      </c>
      <c r="F534" s="448">
        <f>F535+F536+F537+F538</f>
        <v>0</v>
      </c>
    </row>
    <row r="535" spans="2:6" ht="24" thickBot="1">
      <c r="B535" s="449" t="s">
        <v>135</v>
      </c>
      <c r="C535" s="448"/>
      <c r="D535" s="448"/>
      <c r="E535" s="448"/>
      <c r="F535" s="448"/>
    </row>
    <row r="536" spans="2:6" ht="24" thickBot="1">
      <c r="B536" s="449" t="s">
        <v>140</v>
      </c>
      <c r="C536" s="448"/>
      <c r="D536" s="448"/>
      <c r="E536" s="448"/>
      <c r="F536" s="448"/>
    </row>
    <row r="537" spans="2:6" ht="24" thickBot="1">
      <c r="B537" s="449" t="s">
        <v>141</v>
      </c>
      <c r="C537" s="454"/>
      <c r="D537" s="454"/>
      <c r="E537" s="454"/>
      <c r="F537" s="454"/>
    </row>
    <row r="538" spans="2:6" ht="24" thickBot="1">
      <c r="B538" s="449" t="s">
        <v>142</v>
      </c>
      <c r="C538" s="454"/>
      <c r="D538" s="454"/>
      <c r="E538" s="454"/>
      <c r="F538" s="454"/>
    </row>
    <row r="539" spans="2:6" ht="24" thickBot="1">
      <c r="B539" s="447" t="s">
        <v>42</v>
      </c>
      <c r="C539" s="456">
        <f>C540+C541+C542</f>
        <v>0</v>
      </c>
      <c r="D539" s="456">
        <f t="shared" ref="D539:F539" si="23">D540+D541+D542</f>
        <v>1100</v>
      </c>
      <c r="E539" s="456">
        <f t="shared" si="23"/>
        <v>0</v>
      </c>
      <c r="F539" s="456">
        <f t="shared" si="23"/>
        <v>0</v>
      </c>
    </row>
    <row r="540" spans="2:6" ht="24" thickBot="1">
      <c r="B540" s="449" t="s">
        <v>135</v>
      </c>
      <c r="C540" s="456">
        <v>0</v>
      </c>
      <c r="D540" s="456">
        <f>D526</f>
        <v>1100</v>
      </c>
      <c r="E540" s="456">
        <f>E526</f>
        <v>0</v>
      </c>
      <c r="F540" s="456">
        <v>0</v>
      </c>
    </row>
    <row r="541" spans="2:6" ht="24" thickBot="1">
      <c r="B541" s="449" t="s">
        <v>140</v>
      </c>
      <c r="C541" s="456"/>
      <c r="D541" s="456"/>
      <c r="E541" s="456"/>
      <c r="F541" s="456"/>
    </row>
    <row r="542" spans="2:6" ht="24" thickBot="1">
      <c r="B542" s="449" t="s">
        <v>141</v>
      </c>
      <c r="C542" s="456"/>
      <c r="D542" s="456"/>
      <c r="E542" s="456"/>
      <c r="F542" s="456"/>
    </row>
    <row r="543" spans="2:6" ht="24" thickBot="1">
      <c r="B543" s="449" t="s">
        <v>142</v>
      </c>
      <c r="C543" s="456"/>
      <c r="D543" s="456"/>
      <c r="E543" s="456"/>
      <c r="F543" s="456"/>
    </row>
    <row r="544" spans="2:6" ht="24" thickBot="1">
      <c r="B544" s="469" t="s">
        <v>3155</v>
      </c>
      <c r="C544" s="477">
        <f>C534+C539</f>
        <v>0</v>
      </c>
      <c r="D544" s="477">
        <f>D534+D539</f>
        <v>1100</v>
      </c>
      <c r="E544" s="477">
        <f>E534+E539</f>
        <v>0</v>
      </c>
      <c r="F544" s="477">
        <f>F534+F539</f>
        <v>0</v>
      </c>
    </row>
    <row r="545" spans="2:6" ht="25.5" customHeight="1" thickBot="1">
      <c r="B545" s="471" t="s">
        <v>43</v>
      </c>
      <c r="C545" s="2406"/>
      <c r="D545" s="2407"/>
      <c r="E545" s="2407"/>
      <c r="F545" s="2408"/>
    </row>
    <row r="546" spans="2:6" ht="57" customHeight="1" thickBot="1">
      <c r="B546" s="437" t="s">
        <v>49</v>
      </c>
      <c r="C546" s="480">
        <f>C48+C75+C102+C128+C154+C180+C206+C232+C258+C284+C310+C336+C362+C388+C414+C440+C466+C492+C518+C544</f>
        <v>250000</v>
      </c>
      <c r="D546" s="480">
        <f>D48+D75+D102+D128+D154+D180+D206+D232+D258+D284+D310+D336+D362+D388+D414+D440+D466+D492+D518+D544</f>
        <v>410000</v>
      </c>
      <c r="E546" s="480">
        <f t="shared" ref="E546:F546" si="24">E48+E75+E102+E128+E154+E180+E206+E232+E258+E284+E310+E336+E362+E388+E414+E440+E466+E492+E518+E544</f>
        <v>355549</v>
      </c>
      <c r="F546" s="480">
        <f t="shared" si="24"/>
        <v>250000</v>
      </c>
    </row>
    <row r="547" spans="2:6" ht="49.5" customHeight="1" thickBot="1">
      <c r="B547" s="437" t="s">
        <v>50</v>
      </c>
      <c r="C547" s="480">
        <f>C546</f>
        <v>250000</v>
      </c>
      <c r="D547" s="480">
        <f t="shared" ref="D547:F547" si="25">D546</f>
        <v>410000</v>
      </c>
      <c r="E547" s="480">
        <f t="shared" si="25"/>
        <v>355549</v>
      </c>
      <c r="F547" s="480">
        <f t="shared" si="25"/>
        <v>250000</v>
      </c>
    </row>
    <row r="548" spans="2:6" ht="24" thickBot="1">
      <c r="B548" s="447" t="s">
        <v>23</v>
      </c>
      <c r="C548" s="481">
        <f>C549+C550</f>
        <v>0</v>
      </c>
      <c r="D548" s="481">
        <f t="shared" ref="D548:F548" si="26">D549+D550</f>
        <v>0</v>
      </c>
      <c r="E548" s="481">
        <f t="shared" si="26"/>
        <v>0</v>
      </c>
      <c r="F548" s="481">
        <f t="shared" si="26"/>
        <v>0</v>
      </c>
    </row>
    <row r="549" spans="2:6" ht="24" thickBot="1">
      <c r="B549" s="449" t="s">
        <v>135</v>
      </c>
      <c r="C549" s="456">
        <v>0</v>
      </c>
      <c r="D549" s="456">
        <v>0</v>
      </c>
      <c r="E549" s="456">
        <v>0</v>
      </c>
      <c r="F549" s="456">
        <v>0</v>
      </c>
    </row>
    <row r="550" spans="2:6" ht="24" thickBot="1">
      <c r="B550" s="449" t="s">
        <v>146</v>
      </c>
      <c r="C550" s="456">
        <v>0</v>
      </c>
      <c r="D550" s="456">
        <v>0</v>
      </c>
      <c r="E550" s="456">
        <v>0</v>
      </c>
      <c r="F550" s="456">
        <v>0</v>
      </c>
    </row>
    <row r="551" spans="2:6" ht="24" thickBot="1">
      <c r="B551" s="447" t="s">
        <v>24</v>
      </c>
      <c r="C551" s="481">
        <f>C552+C553</f>
        <v>0</v>
      </c>
      <c r="D551" s="481">
        <f t="shared" ref="D551:F551" si="27">D552+D553</f>
        <v>0</v>
      </c>
      <c r="E551" s="481">
        <f t="shared" si="27"/>
        <v>0</v>
      </c>
      <c r="F551" s="481">
        <f t="shared" si="27"/>
        <v>0</v>
      </c>
    </row>
    <row r="552" spans="2:6" ht="24" thickBot="1">
      <c r="B552" s="449" t="s">
        <v>135</v>
      </c>
      <c r="C552" s="456">
        <v>0</v>
      </c>
      <c r="D552" s="456">
        <v>0</v>
      </c>
      <c r="E552" s="456">
        <v>0</v>
      </c>
      <c r="F552" s="456">
        <v>0</v>
      </c>
    </row>
    <row r="553" spans="2:6" ht="24" thickBot="1">
      <c r="B553" s="449" t="s">
        <v>146</v>
      </c>
      <c r="C553" s="456">
        <v>0</v>
      </c>
      <c r="D553" s="456">
        <v>0</v>
      </c>
      <c r="E553" s="456">
        <v>0</v>
      </c>
      <c r="F553" s="456">
        <v>0</v>
      </c>
    </row>
    <row r="554" spans="2:6" ht="24" thickBot="1">
      <c r="B554" s="447" t="s">
        <v>25</v>
      </c>
      <c r="C554" s="481">
        <f>C555+C556</f>
        <v>0</v>
      </c>
      <c r="D554" s="481">
        <f t="shared" ref="D554:F554" si="28">D555+D556</f>
        <v>0</v>
      </c>
      <c r="E554" s="481">
        <f t="shared" si="28"/>
        <v>0</v>
      </c>
      <c r="F554" s="481">
        <f t="shared" si="28"/>
        <v>0</v>
      </c>
    </row>
    <row r="555" spans="2:6" ht="24" thickBot="1">
      <c r="B555" s="449" t="s">
        <v>135</v>
      </c>
      <c r="C555" s="456">
        <v>0</v>
      </c>
      <c r="D555" s="456">
        <v>0</v>
      </c>
      <c r="E555" s="456">
        <v>0</v>
      </c>
      <c r="F555" s="456">
        <v>0</v>
      </c>
    </row>
    <row r="556" spans="2:6" ht="24" thickBot="1">
      <c r="B556" s="449" t="s">
        <v>146</v>
      </c>
      <c r="C556" s="456">
        <v>0</v>
      </c>
      <c r="D556" s="456">
        <v>0</v>
      </c>
      <c r="E556" s="456">
        <v>0</v>
      </c>
      <c r="F556" s="456">
        <v>0</v>
      </c>
    </row>
    <row r="557" spans="2:6" ht="24" thickBot="1">
      <c r="B557" s="447" t="s">
        <v>26</v>
      </c>
      <c r="C557" s="481">
        <f>C558+C559</f>
        <v>250000</v>
      </c>
      <c r="D557" s="481">
        <f>D558+D559</f>
        <v>250000</v>
      </c>
      <c r="E557" s="481">
        <f>E558+E559</f>
        <v>250000</v>
      </c>
      <c r="F557" s="481">
        <f>F558+F559</f>
        <v>250000</v>
      </c>
    </row>
    <row r="558" spans="2:6" ht="24" thickBot="1">
      <c r="B558" s="449" t="s">
        <v>135</v>
      </c>
      <c r="C558" s="456">
        <f t="shared" ref="C558:F559" si="29">C39</f>
        <v>250000</v>
      </c>
      <c r="D558" s="456">
        <f t="shared" si="29"/>
        <v>250000</v>
      </c>
      <c r="E558" s="456">
        <f t="shared" si="29"/>
        <v>250000</v>
      </c>
      <c r="F558" s="456">
        <f t="shared" si="29"/>
        <v>250000</v>
      </c>
    </row>
    <row r="559" spans="2:6" ht="24" thickBot="1">
      <c r="B559" s="449" t="s">
        <v>146</v>
      </c>
      <c r="C559" s="456">
        <f t="shared" si="29"/>
        <v>0</v>
      </c>
      <c r="D559" s="456">
        <f t="shared" si="29"/>
        <v>0</v>
      </c>
      <c r="E559" s="456">
        <f t="shared" si="29"/>
        <v>0</v>
      </c>
      <c r="F559" s="456">
        <f t="shared" si="29"/>
        <v>0</v>
      </c>
    </row>
    <row r="560" spans="2:6" ht="24" thickBot="1">
      <c r="B560" s="447" t="s">
        <v>27</v>
      </c>
      <c r="C560" s="481">
        <f>C561+C562</f>
        <v>0</v>
      </c>
      <c r="D560" s="481">
        <f t="shared" ref="D560:F560" si="30">D561+D562</f>
        <v>0</v>
      </c>
      <c r="E560" s="481">
        <f t="shared" si="30"/>
        <v>0</v>
      </c>
      <c r="F560" s="481">
        <f t="shared" si="30"/>
        <v>0</v>
      </c>
    </row>
    <row r="561" spans="2:13" ht="24" thickBot="1">
      <c r="B561" s="449" t="s">
        <v>135</v>
      </c>
      <c r="C561" s="456">
        <v>0</v>
      </c>
      <c r="D561" s="456">
        <v>0</v>
      </c>
      <c r="E561" s="456">
        <v>0</v>
      </c>
      <c r="F561" s="456">
        <v>0</v>
      </c>
    </row>
    <row r="562" spans="2:13" ht="24" thickBot="1">
      <c r="B562" s="449" t="s">
        <v>146</v>
      </c>
      <c r="C562" s="456">
        <v>0</v>
      </c>
      <c r="D562" s="456">
        <v>0</v>
      </c>
      <c r="E562" s="456">
        <v>0</v>
      </c>
      <c r="F562" s="456">
        <v>0</v>
      </c>
    </row>
    <row r="563" spans="2:13" ht="24" thickBot="1">
      <c r="B563" s="447" t="s">
        <v>28</v>
      </c>
      <c r="C563" s="481">
        <f>C564+C565</f>
        <v>0</v>
      </c>
      <c r="D563" s="481">
        <f>D564+D565</f>
        <v>0</v>
      </c>
      <c r="E563" s="481">
        <f t="shared" ref="E563:F563" si="31">E564+E565</f>
        <v>0</v>
      </c>
      <c r="F563" s="481">
        <f t="shared" si="31"/>
        <v>0</v>
      </c>
    </row>
    <row r="564" spans="2:13" ht="24" thickBot="1">
      <c r="B564" s="449" t="s">
        <v>135</v>
      </c>
      <c r="C564" s="456">
        <v>0</v>
      </c>
      <c r="D564" s="456">
        <v>0</v>
      </c>
      <c r="E564" s="456">
        <v>0</v>
      </c>
      <c r="F564" s="456">
        <v>0</v>
      </c>
    </row>
    <row r="565" spans="2:13" ht="24" thickBot="1">
      <c r="B565" s="449" t="s">
        <v>146</v>
      </c>
      <c r="C565" s="456">
        <v>0</v>
      </c>
      <c r="D565" s="456">
        <v>0</v>
      </c>
      <c r="E565" s="456">
        <v>0</v>
      </c>
      <c r="F565" s="456">
        <v>0</v>
      </c>
    </row>
    <row r="566" spans="2:13" ht="24" thickBot="1">
      <c r="B566" s="447" t="s">
        <v>29</v>
      </c>
      <c r="C566" s="481">
        <f>C567+C568</f>
        <v>0</v>
      </c>
      <c r="D566" s="481">
        <f t="shared" ref="D566:F566" si="32">D567+D568</f>
        <v>0</v>
      </c>
      <c r="E566" s="481">
        <f t="shared" si="32"/>
        <v>0</v>
      </c>
      <c r="F566" s="481">
        <f t="shared" si="32"/>
        <v>0</v>
      </c>
    </row>
    <row r="567" spans="2:13" ht="24" thickBot="1">
      <c r="B567" s="449" t="s">
        <v>135</v>
      </c>
      <c r="C567" s="456">
        <v>0</v>
      </c>
      <c r="D567" s="456">
        <v>0</v>
      </c>
      <c r="E567" s="456">
        <v>0</v>
      </c>
      <c r="F567" s="456">
        <v>0</v>
      </c>
      <c r="M567" s="469"/>
    </row>
    <row r="568" spans="2:13" ht="24" thickBot="1">
      <c r="B568" s="449" t="s">
        <v>146</v>
      </c>
      <c r="C568" s="456">
        <v>0</v>
      </c>
      <c r="D568" s="456">
        <v>0</v>
      </c>
      <c r="E568" s="456">
        <v>0</v>
      </c>
      <c r="F568" s="456">
        <v>0</v>
      </c>
    </row>
    <row r="569" spans="2:13" ht="24" thickBot="1">
      <c r="B569" s="447" t="s">
        <v>51</v>
      </c>
      <c r="C569" s="481">
        <f>C570+C571+C572+C573</f>
        <v>0</v>
      </c>
      <c r="D569" s="481">
        <f t="shared" ref="D569:F569" si="33">D570+D571+D572+D573</f>
        <v>0</v>
      </c>
      <c r="E569" s="481">
        <f t="shared" si="33"/>
        <v>0</v>
      </c>
      <c r="F569" s="481">
        <f t="shared" si="33"/>
        <v>0</v>
      </c>
    </row>
    <row r="570" spans="2:13" ht="24" thickBot="1">
      <c r="B570" s="449" t="s">
        <v>135</v>
      </c>
      <c r="C570" s="456">
        <v>0</v>
      </c>
      <c r="D570" s="456">
        <v>0</v>
      </c>
      <c r="E570" s="456">
        <v>0</v>
      </c>
      <c r="F570" s="456">
        <v>0</v>
      </c>
    </row>
    <row r="571" spans="2:13" ht="24" thickBot="1">
      <c r="B571" s="449" t="s">
        <v>147</v>
      </c>
      <c r="C571" s="456">
        <v>0</v>
      </c>
      <c r="D571" s="456">
        <v>0</v>
      </c>
      <c r="E571" s="456">
        <v>0</v>
      </c>
      <c r="F571" s="456">
        <v>0</v>
      </c>
    </row>
    <row r="572" spans="2:13" ht="24" thickBot="1">
      <c r="B572" s="449" t="s">
        <v>141</v>
      </c>
      <c r="C572" s="456">
        <v>0</v>
      </c>
      <c r="D572" s="456">
        <v>0</v>
      </c>
      <c r="E572" s="456">
        <v>0</v>
      </c>
      <c r="F572" s="456">
        <v>0</v>
      </c>
    </row>
    <row r="573" spans="2:13" ht="24" thickBot="1">
      <c r="B573" s="449" t="s">
        <v>142</v>
      </c>
      <c r="C573" s="456">
        <v>0</v>
      </c>
      <c r="D573" s="456">
        <v>0</v>
      </c>
      <c r="E573" s="456">
        <v>0</v>
      </c>
      <c r="F573" s="456">
        <v>0</v>
      </c>
    </row>
    <row r="574" spans="2:13" ht="24" thickBot="1">
      <c r="B574" s="447" t="s">
        <v>52</v>
      </c>
      <c r="C574" s="481">
        <f>C575+C576+C577+C578</f>
        <v>0</v>
      </c>
      <c r="D574" s="481">
        <f>D575+D576+D577+D578</f>
        <v>160000</v>
      </c>
      <c r="E574" s="481">
        <f t="shared" ref="E574:F574" si="34">E575+E576+E577+E578</f>
        <v>105549</v>
      </c>
      <c r="F574" s="481">
        <f t="shared" si="34"/>
        <v>0</v>
      </c>
    </row>
    <row r="575" spans="2:13" ht="24" thickBot="1">
      <c r="B575" s="449" t="s">
        <v>135</v>
      </c>
      <c r="C575" s="456">
        <f>+C128+C75+C102</f>
        <v>0</v>
      </c>
      <c r="D575" s="456">
        <f>D526+D500+D474+D448+D422+D396+D370+D344+D318+D292+D266+D240+D214+D188+D162+D136+D110+D84+D57</f>
        <v>160000</v>
      </c>
      <c r="E575" s="456">
        <f>+E128+E75+E102</f>
        <v>105549</v>
      </c>
      <c r="F575" s="456">
        <f>+F128+F75+F102</f>
        <v>0</v>
      </c>
    </row>
    <row r="576" spans="2:13" ht="24" thickBot="1">
      <c r="B576" s="449" t="s">
        <v>147</v>
      </c>
      <c r="C576" s="456">
        <v>0</v>
      </c>
      <c r="D576" s="456">
        <v>0</v>
      </c>
      <c r="E576" s="456">
        <v>0</v>
      </c>
      <c r="F576" s="456">
        <v>0</v>
      </c>
    </row>
    <row r="577" spans="2:6" ht="24" thickBot="1">
      <c r="B577" s="449" t="s">
        <v>141</v>
      </c>
      <c r="C577" s="456">
        <v>0</v>
      </c>
      <c r="D577" s="456">
        <v>0</v>
      </c>
      <c r="E577" s="456">
        <v>0</v>
      </c>
      <c r="F577" s="456">
        <v>0</v>
      </c>
    </row>
    <row r="578" spans="2:6" ht="24" thickBot="1">
      <c r="B578" s="449" t="s">
        <v>142</v>
      </c>
      <c r="C578" s="456">
        <v>0</v>
      </c>
      <c r="D578" s="456">
        <v>0</v>
      </c>
      <c r="E578" s="456">
        <v>0</v>
      </c>
      <c r="F578" s="456">
        <v>0</v>
      </c>
    </row>
    <row r="579" spans="2:6" ht="24" thickBot="1">
      <c r="B579" s="482" t="s">
        <v>31</v>
      </c>
      <c r="C579" s="483">
        <f>IF(C547-C546=0,0,"Error")</f>
        <v>0</v>
      </c>
      <c r="D579" s="483">
        <f t="shared" ref="D579:F579" si="35">IF(D547-D546=0,0,"Error")</f>
        <v>0</v>
      </c>
      <c r="E579" s="483">
        <f t="shared" si="35"/>
        <v>0</v>
      </c>
      <c r="F579" s="483">
        <f t="shared" si="35"/>
        <v>0</v>
      </c>
    </row>
    <row r="580" spans="2:6">
      <c r="B580" s="484"/>
      <c r="C580" s="485"/>
      <c r="D580" s="485"/>
      <c r="E580" s="485"/>
      <c r="F580" s="485"/>
    </row>
    <row r="581" spans="2:6">
      <c r="B581" s="484"/>
      <c r="C581" s="485"/>
      <c r="D581" s="485"/>
      <c r="E581" s="485"/>
      <c r="F581" s="485"/>
    </row>
    <row r="582" spans="2:6" ht="24" thickBot="1">
      <c r="B582" s="484"/>
      <c r="C582" s="485"/>
      <c r="D582" s="485"/>
      <c r="E582" s="485"/>
      <c r="F582" s="485"/>
    </row>
    <row r="583" spans="2:6" ht="21.75" customHeight="1">
      <c r="B583" s="964" t="s">
        <v>284</v>
      </c>
      <c r="C583" s="965" t="s">
        <v>3156</v>
      </c>
      <c r="D583" s="485"/>
      <c r="E583" s="485"/>
      <c r="F583" s="485"/>
    </row>
    <row r="584" spans="2:6" ht="21.75" customHeight="1">
      <c r="B584" s="966" t="s">
        <v>3042</v>
      </c>
      <c r="C584" s="967"/>
      <c r="D584" s="485"/>
      <c r="E584" s="485"/>
      <c r="F584" s="485"/>
    </row>
    <row r="585" spans="2:6" ht="21.75" customHeight="1" thickBot="1">
      <c r="B585" s="968" t="s">
        <v>283</v>
      </c>
      <c r="C585" s="969"/>
      <c r="D585" s="485"/>
      <c r="E585" s="485"/>
      <c r="F585" s="485"/>
    </row>
    <row r="586" spans="2:6">
      <c r="B586" s="484"/>
      <c r="C586" s="485"/>
      <c r="D586" s="485"/>
      <c r="E586" s="485"/>
      <c r="F586" s="485"/>
    </row>
    <row r="587" spans="2:6">
      <c r="B587" s="484"/>
      <c r="C587" s="485"/>
      <c r="D587" s="485"/>
      <c r="E587" s="485"/>
      <c r="F587" s="485"/>
    </row>
    <row r="588" spans="2:6">
      <c r="B588" s="484"/>
      <c r="C588" s="485"/>
      <c r="D588" s="485"/>
      <c r="E588" s="485"/>
      <c r="F588" s="485"/>
    </row>
    <row r="589" spans="2:6" ht="24" thickBot="1">
      <c r="B589" s="484"/>
      <c r="C589" s="485"/>
      <c r="D589" s="485"/>
      <c r="E589" s="485"/>
      <c r="F589" s="485"/>
    </row>
    <row r="590" spans="2:6" ht="27" customHeight="1">
      <c r="B590" s="2421" t="s">
        <v>3041</v>
      </c>
      <c r="C590" s="970" t="s">
        <v>284</v>
      </c>
      <c r="D590" s="965" t="s">
        <v>3157</v>
      </c>
    </row>
    <row r="591" spans="2:6" ht="27" customHeight="1">
      <c r="B591" s="2422"/>
      <c r="C591" s="971" t="s">
        <v>3042</v>
      </c>
      <c r="D591" s="967"/>
    </row>
    <row r="592" spans="2:6" ht="27" customHeight="1" thickBot="1">
      <c r="B592" s="2423"/>
      <c r="C592" s="972" t="s">
        <v>283</v>
      </c>
      <c r="D592" s="969" t="s">
        <v>3057</v>
      </c>
    </row>
    <row r="593" spans="1:10" ht="25.5" customHeight="1">
      <c r="B593" s="973"/>
      <c r="C593" s="974"/>
      <c r="D593" s="975"/>
      <c r="E593" s="973"/>
      <c r="F593" s="973"/>
      <c r="H593" s="975"/>
      <c r="I593" s="973"/>
      <c r="J593" s="973"/>
    </row>
    <row r="594" spans="1:10" ht="24" thickBot="1">
      <c r="B594" s="973"/>
      <c r="C594" s="976"/>
      <c r="D594" s="975"/>
      <c r="E594" s="973"/>
      <c r="F594" s="973"/>
    </row>
    <row r="595" spans="1:10" ht="24.75" customHeight="1">
      <c r="B595" s="2421" t="s">
        <v>3045</v>
      </c>
      <c r="C595" s="970" t="s">
        <v>284</v>
      </c>
      <c r="D595" s="965" t="s">
        <v>3157</v>
      </c>
      <c r="E595" s="973"/>
      <c r="F595" s="973"/>
    </row>
    <row r="596" spans="1:10" ht="24.75" customHeight="1">
      <c r="B596" s="2422"/>
      <c r="C596" s="971" t="s">
        <v>3042</v>
      </c>
      <c r="D596" s="967"/>
      <c r="E596" s="973"/>
      <c r="F596" s="973"/>
    </row>
    <row r="597" spans="1:10" ht="24.75" customHeight="1" thickBot="1">
      <c r="B597" s="2423"/>
      <c r="C597" s="972" t="s">
        <v>283</v>
      </c>
      <c r="D597" s="969" t="s">
        <v>3057</v>
      </c>
      <c r="E597" s="973"/>
      <c r="F597" s="973"/>
    </row>
    <row r="598" spans="1:10">
      <c r="B598" s="973"/>
      <c r="C598" s="977"/>
      <c r="D598" s="975"/>
      <c r="E598" s="973"/>
      <c r="F598" s="973"/>
    </row>
    <row r="599" spans="1:10">
      <c r="B599" s="973"/>
      <c r="C599" s="977"/>
      <c r="D599" s="975"/>
      <c r="E599" s="973"/>
      <c r="F599" s="973"/>
    </row>
    <row r="600" spans="1:10">
      <c r="B600" s="973"/>
      <c r="C600" s="977"/>
      <c r="D600" s="975"/>
      <c r="E600" s="973"/>
      <c r="F600" s="973"/>
    </row>
    <row r="601" spans="1:10" ht="24" thickBot="1">
      <c r="B601" s="973"/>
      <c r="C601" s="977"/>
      <c r="D601" s="975"/>
      <c r="E601" s="973"/>
      <c r="F601" s="973"/>
    </row>
    <row r="602" spans="1:10" s="979" customFormat="1" ht="57" customHeight="1" thickBot="1">
      <c r="A602" s="978"/>
      <c r="B602" s="2424" t="s">
        <v>3043</v>
      </c>
      <c r="C602" s="2425"/>
      <c r="D602" s="2425"/>
      <c r="E602" s="2425"/>
      <c r="F602" s="2426"/>
    </row>
  </sheetData>
  <mergeCells count="134">
    <mergeCell ref="B595:B597"/>
    <mergeCell ref="B602:F602"/>
    <mergeCell ref="C522:F522"/>
    <mergeCell ref="B523:B524"/>
    <mergeCell ref="B531:F531"/>
    <mergeCell ref="B532:B533"/>
    <mergeCell ref="C545:F545"/>
    <mergeCell ref="B590:B592"/>
    <mergeCell ref="C496:F496"/>
    <mergeCell ref="B497:B498"/>
    <mergeCell ref="B505:F505"/>
    <mergeCell ref="B506:B507"/>
    <mergeCell ref="C519:F519"/>
    <mergeCell ref="C521:F521"/>
    <mergeCell ref="C470:F470"/>
    <mergeCell ref="B471:B472"/>
    <mergeCell ref="B479:F479"/>
    <mergeCell ref="B480:B481"/>
    <mergeCell ref="C493:F493"/>
    <mergeCell ref="C495:F495"/>
    <mergeCell ref="C444:F444"/>
    <mergeCell ref="B445:B446"/>
    <mergeCell ref="B453:F453"/>
    <mergeCell ref="B454:B455"/>
    <mergeCell ref="C467:F467"/>
    <mergeCell ref="C469:F469"/>
    <mergeCell ref="C418:F418"/>
    <mergeCell ref="B419:B420"/>
    <mergeCell ref="B427:F427"/>
    <mergeCell ref="B428:B429"/>
    <mergeCell ref="C441:F441"/>
    <mergeCell ref="C443:F443"/>
    <mergeCell ref="C392:F392"/>
    <mergeCell ref="B393:B394"/>
    <mergeCell ref="B401:F401"/>
    <mergeCell ref="B402:B403"/>
    <mergeCell ref="C415:F415"/>
    <mergeCell ref="C417:F417"/>
    <mergeCell ref="C366:F366"/>
    <mergeCell ref="B367:B368"/>
    <mergeCell ref="B375:F375"/>
    <mergeCell ref="B376:B377"/>
    <mergeCell ref="C389:F389"/>
    <mergeCell ref="C391:F391"/>
    <mergeCell ref="C340:F340"/>
    <mergeCell ref="B341:B342"/>
    <mergeCell ref="B349:F349"/>
    <mergeCell ref="B350:B351"/>
    <mergeCell ref="C363:F363"/>
    <mergeCell ref="C365:F365"/>
    <mergeCell ref="C314:F314"/>
    <mergeCell ref="B315:B316"/>
    <mergeCell ref="B323:F323"/>
    <mergeCell ref="B324:B325"/>
    <mergeCell ref="C337:F337"/>
    <mergeCell ref="C339:F339"/>
    <mergeCell ref="C288:F288"/>
    <mergeCell ref="B289:B290"/>
    <mergeCell ref="B297:F297"/>
    <mergeCell ref="B298:B299"/>
    <mergeCell ref="C311:F311"/>
    <mergeCell ref="C313:F313"/>
    <mergeCell ref="C262:F262"/>
    <mergeCell ref="B263:B264"/>
    <mergeCell ref="B271:F271"/>
    <mergeCell ref="B272:B273"/>
    <mergeCell ref="C285:F285"/>
    <mergeCell ref="C287:F287"/>
    <mergeCell ref="C236:F236"/>
    <mergeCell ref="B237:B238"/>
    <mergeCell ref="B245:F245"/>
    <mergeCell ref="B246:B247"/>
    <mergeCell ref="C259:F259"/>
    <mergeCell ref="C261:F261"/>
    <mergeCell ref="C210:F210"/>
    <mergeCell ref="B211:B212"/>
    <mergeCell ref="B219:F219"/>
    <mergeCell ref="B220:B221"/>
    <mergeCell ref="C233:F233"/>
    <mergeCell ref="C235:F235"/>
    <mergeCell ref="C184:F184"/>
    <mergeCell ref="B185:B186"/>
    <mergeCell ref="B193:F193"/>
    <mergeCell ref="B194:B195"/>
    <mergeCell ref="C207:F207"/>
    <mergeCell ref="C209:F209"/>
    <mergeCell ref="C158:F158"/>
    <mergeCell ref="B159:B160"/>
    <mergeCell ref="B167:F167"/>
    <mergeCell ref="B168:B169"/>
    <mergeCell ref="C181:F181"/>
    <mergeCell ref="C183:F183"/>
    <mergeCell ref="C132:F132"/>
    <mergeCell ref="B133:B134"/>
    <mergeCell ref="B141:F141"/>
    <mergeCell ref="B142:B143"/>
    <mergeCell ref="C155:F155"/>
    <mergeCell ref="C157:F157"/>
    <mergeCell ref="C106:F106"/>
    <mergeCell ref="B107:B108"/>
    <mergeCell ref="B115:F115"/>
    <mergeCell ref="B116:B117"/>
    <mergeCell ref="C129:F129"/>
    <mergeCell ref="C131:F131"/>
    <mergeCell ref="C80:F80"/>
    <mergeCell ref="B81:B82"/>
    <mergeCell ref="B89:F89"/>
    <mergeCell ref="B90:B91"/>
    <mergeCell ref="C103:F103"/>
    <mergeCell ref="C105:F105"/>
    <mergeCell ref="C53:F53"/>
    <mergeCell ref="B54:B55"/>
    <mergeCell ref="B62:F62"/>
    <mergeCell ref="B63:B64"/>
    <mergeCell ref="C76:F76"/>
    <mergeCell ref="C79:F79"/>
    <mergeCell ref="C18:F18"/>
    <mergeCell ref="C19:F19"/>
    <mergeCell ref="B28:F28"/>
    <mergeCell ref="B49:F49"/>
    <mergeCell ref="B50:F50"/>
    <mergeCell ref="C52:F52"/>
    <mergeCell ref="B8:F8"/>
    <mergeCell ref="C9:F9"/>
    <mergeCell ref="B10:B11"/>
    <mergeCell ref="C15:F15"/>
    <mergeCell ref="B16:F16"/>
    <mergeCell ref="C17:F17"/>
    <mergeCell ref="B1:F1"/>
    <mergeCell ref="B2:F2"/>
    <mergeCell ref="C4:F4"/>
    <mergeCell ref="C5:F5"/>
    <mergeCell ref="C6:F6"/>
    <mergeCell ref="B7:F7"/>
  </mergeCells>
  <pageMargins left="0.9" right="0.2" top="0.75" bottom="0.76822916666666696" header="0.3" footer="0.5"/>
  <pageSetup scale="50" orientation="portrait" horizontalDpi="4294967295" verticalDpi="4294967295" r:id="rId1"/>
  <headerFooter>
    <oddFooter>&amp;R&amp;P</oddFooter>
  </headerFooter>
  <rowBreaks count="11" manualBreakCount="11">
    <brk id="48" max="5" man="1"/>
    <brk id="102" max="5" man="1"/>
    <brk id="154" max="5" man="1"/>
    <brk id="206" max="5" man="1"/>
    <brk id="258" max="5" man="1"/>
    <brk id="310" max="5" man="1"/>
    <brk id="362" max="5" man="1"/>
    <brk id="414" max="5" man="1"/>
    <brk id="466" max="5" man="1"/>
    <brk id="518" max="5" man="1"/>
    <brk id="573"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4619D-B1C2-4F22-98A3-24077461FB57}">
  <sheetPr>
    <tabColor rgb="FF92D050"/>
  </sheetPr>
  <dimension ref="A1:S177"/>
  <sheetViews>
    <sheetView view="pageBreakPreview" topLeftCell="A97" zoomScaleNormal="170" zoomScaleSheetLayoutView="100" workbookViewId="0">
      <selection activeCell="B16" sqref="B16"/>
    </sheetView>
  </sheetViews>
  <sheetFormatPr defaultRowHeight="15.75"/>
  <cols>
    <col min="1" max="1" width="14.5703125" style="109" customWidth="1"/>
    <col min="2" max="2" width="34.85546875" style="109" customWidth="1"/>
    <col min="3" max="3" width="19" style="109" customWidth="1"/>
    <col min="4" max="4" width="18.140625" style="109" customWidth="1"/>
    <col min="5" max="5" width="21.42578125" style="109" customWidth="1"/>
    <col min="6" max="6" width="29.7109375" style="109" customWidth="1"/>
    <col min="7" max="7" width="9.140625" style="109"/>
    <col min="8" max="8" width="12.28515625" style="109" customWidth="1"/>
    <col min="9" max="9" width="18.5703125" style="109" customWidth="1"/>
    <col min="10" max="14" width="9.140625" style="109"/>
    <col min="15" max="15" width="13.5703125" style="109" customWidth="1"/>
    <col min="16" max="16" width="21.5703125" style="109" customWidth="1"/>
    <col min="17" max="16384" width="9.140625" style="109"/>
  </cols>
  <sheetData>
    <row r="1" spans="1:13" ht="27" customHeight="1"/>
    <row r="2" spans="1:13" ht="27" customHeight="1">
      <c r="A2" s="2430" t="s">
        <v>1469</v>
      </c>
      <c r="B2" s="2430"/>
      <c r="C2" s="2430"/>
      <c r="D2" s="2430"/>
      <c r="E2" s="2430"/>
      <c r="F2" s="2430"/>
      <c r="G2" s="2430"/>
      <c r="H2" s="486"/>
      <c r="I2" s="486"/>
      <c r="J2" s="486"/>
      <c r="K2" s="486"/>
      <c r="L2" s="486"/>
      <c r="M2" s="486"/>
    </row>
    <row r="3" spans="1:13" ht="27" customHeight="1">
      <c r="A3" s="486"/>
      <c r="B3" s="2431" t="s">
        <v>1536</v>
      </c>
      <c r="C3" s="2431"/>
      <c r="D3" s="2431"/>
      <c r="E3" s="2431"/>
      <c r="F3" s="2431"/>
      <c r="G3" s="486"/>
      <c r="H3" s="486"/>
      <c r="I3" s="486"/>
      <c r="J3" s="486"/>
      <c r="K3" s="486"/>
      <c r="L3" s="486"/>
      <c r="M3" s="486"/>
    </row>
    <row r="4" spans="1:13" ht="27" customHeight="1" thickBot="1"/>
    <row r="5" spans="1:13" ht="27" customHeight="1" thickBot="1">
      <c r="B5" s="487" t="s">
        <v>0</v>
      </c>
      <c r="C5" s="2432" t="s">
        <v>2256</v>
      </c>
      <c r="D5" s="2433"/>
      <c r="E5" s="2433"/>
      <c r="F5" s="2434"/>
    </row>
    <row r="6" spans="1:13" ht="27" customHeight="1" thickBot="1">
      <c r="B6" s="487" t="s">
        <v>1</v>
      </c>
      <c r="C6" s="2435" t="s">
        <v>76</v>
      </c>
      <c r="D6" s="2436"/>
      <c r="E6" s="2436"/>
      <c r="F6" s="2437"/>
    </row>
    <row r="7" spans="1:13" ht="27" customHeight="1" thickBot="1">
      <c r="B7" s="487" t="s">
        <v>3</v>
      </c>
      <c r="C7" s="2438" t="s">
        <v>1471</v>
      </c>
      <c r="D7" s="2439"/>
      <c r="E7" s="2439"/>
      <c r="F7" s="2440"/>
    </row>
    <row r="8" spans="1:13" ht="27" customHeight="1" thickBot="1">
      <c r="B8" s="2441" t="s">
        <v>4</v>
      </c>
      <c r="C8" s="2442"/>
      <c r="D8" s="2442"/>
      <c r="E8" s="2442"/>
      <c r="F8" s="2443"/>
    </row>
    <row r="9" spans="1:13" ht="231" customHeight="1" thickBot="1">
      <c r="B9" s="2444" t="s">
        <v>2257</v>
      </c>
      <c r="C9" s="2445"/>
      <c r="D9" s="2445"/>
      <c r="E9" s="2445"/>
      <c r="F9" s="2446"/>
    </row>
    <row r="10" spans="1:13" ht="41.25" customHeight="1" thickBot="1">
      <c r="B10" s="488" t="s">
        <v>5</v>
      </c>
      <c r="C10" s="2447" t="s">
        <v>2258</v>
      </c>
      <c r="D10" s="2448"/>
      <c r="E10" s="2448"/>
      <c r="F10" s="2449"/>
      <c r="G10" s="489"/>
      <c r="H10" s="489"/>
      <c r="I10" s="489"/>
      <c r="J10" s="489"/>
      <c r="K10" s="489"/>
      <c r="L10" s="489"/>
      <c r="M10" s="489"/>
    </row>
    <row r="11" spans="1:13" ht="27" customHeight="1" thickBot="1">
      <c r="B11" s="2450" t="s">
        <v>6</v>
      </c>
      <c r="C11" s="490">
        <v>2022</v>
      </c>
      <c r="D11" s="490">
        <v>2023</v>
      </c>
      <c r="E11" s="490">
        <v>2024</v>
      </c>
      <c r="F11" s="490">
        <v>2025</v>
      </c>
    </row>
    <row r="12" spans="1:13" ht="27" customHeight="1" thickBot="1">
      <c r="B12" s="2451"/>
      <c r="C12" s="491" t="s">
        <v>7</v>
      </c>
      <c r="D12" s="491" t="s">
        <v>8</v>
      </c>
      <c r="E12" s="491" t="s">
        <v>8</v>
      </c>
      <c r="F12" s="491" t="s">
        <v>8</v>
      </c>
    </row>
    <row r="13" spans="1:13" ht="90.75" customHeight="1" thickBot="1">
      <c r="B13" s="492" t="s">
        <v>2259</v>
      </c>
      <c r="C13" s="493">
        <v>0.85</v>
      </c>
      <c r="D13" s="493">
        <v>0.85</v>
      </c>
      <c r="E13" s="493">
        <v>0.9</v>
      </c>
      <c r="F13" s="493">
        <v>0.9</v>
      </c>
    </row>
    <row r="14" spans="1:13" ht="27" customHeight="1" thickBot="1">
      <c r="B14" s="494" t="s">
        <v>72</v>
      </c>
      <c r="C14" s="493" t="s">
        <v>58</v>
      </c>
      <c r="D14" s="493" t="s">
        <v>59</v>
      </c>
      <c r="E14" s="493" t="s">
        <v>59</v>
      </c>
      <c r="F14" s="493" t="s">
        <v>59</v>
      </c>
    </row>
    <row r="15" spans="1:13" ht="36.75" customHeight="1" thickBot="1">
      <c r="B15" s="494" t="s">
        <v>57</v>
      </c>
      <c r="C15" s="493" t="s">
        <v>58</v>
      </c>
      <c r="D15" s="493" t="s">
        <v>59</v>
      </c>
      <c r="E15" s="493" t="s">
        <v>59</v>
      </c>
      <c r="F15" s="493" t="s">
        <v>59</v>
      </c>
    </row>
    <row r="16" spans="1:13" ht="35.25" customHeight="1" thickBot="1">
      <c r="B16" s="488" t="s">
        <v>9</v>
      </c>
      <c r="C16" s="2452" t="s">
        <v>2260</v>
      </c>
      <c r="D16" s="2453"/>
      <c r="E16" s="2453"/>
      <c r="F16" s="2454"/>
    </row>
    <row r="17" spans="2:18" ht="27" customHeight="1" thickBot="1">
      <c r="B17" s="2455" t="s">
        <v>10</v>
      </c>
      <c r="C17" s="2439"/>
      <c r="D17" s="2439"/>
      <c r="E17" s="2439"/>
      <c r="F17" s="2440"/>
      <c r="O17" s="980"/>
      <c r="Q17" s="980"/>
    </row>
    <row r="18" spans="2:18" ht="40.5" customHeight="1" thickBot="1">
      <c r="B18" s="495" t="s">
        <v>2261</v>
      </c>
      <c r="C18" s="493">
        <v>0.55000000000000004</v>
      </c>
      <c r="D18" s="493">
        <v>0.6</v>
      </c>
      <c r="E18" s="493">
        <v>0.6</v>
      </c>
      <c r="F18" s="493">
        <v>0.6</v>
      </c>
      <c r="N18" s="981"/>
    </row>
    <row r="19" spans="2:18" ht="33" customHeight="1" thickBot="1">
      <c r="B19" s="494" t="s">
        <v>57</v>
      </c>
      <c r="C19" s="496" t="s">
        <v>58</v>
      </c>
      <c r="D19" s="497" t="s">
        <v>59</v>
      </c>
      <c r="E19" s="497" t="s">
        <v>59</v>
      </c>
      <c r="F19" s="497" t="s">
        <v>59</v>
      </c>
    </row>
    <row r="20" spans="2:18" ht="27" customHeight="1" thickBot="1">
      <c r="B20" s="2427" t="s">
        <v>11</v>
      </c>
      <c r="C20" s="2428"/>
      <c r="D20" s="2428"/>
      <c r="E20" s="2428"/>
      <c r="F20" s="2429"/>
    </row>
    <row r="21" spans="2:18" ht="27" customHeight="1" thickBot="1">
      <c r="B21" s="2427" t="s">
        <v>12</v>
      </c>
      <c r="C21" s="2428"/>
      <c r="D21" s="2428"/>
      <c r="E21" s="2428"/>
      <c r="F21" s="2429"/>
    </row>
    <row r="22" spans="2:18" ht="27" customHeight="1" thickBot="1">
      <c r="B22" s="498" t="s">
        <v>13</v>
      </c>
      <c r="C22" s="2452" t="s">
        <v>1248</v>
      </c>
      <c r="D22" s="2453"/>
      <c r="E22" s="2453"/>
      <c r="F22" s="2454"/>
    </row>
    <row r="23" spans="2:18" ht="35.25" customHeight="1" thickBot="1">
      <c r="B23" s="494" t="s">
        <v>14</v>
      </c>
      <c r="C23" s="2447" t="s">
        <v>2262</v>
      </c>
      <c r="D23" s="2470"/>
      <c r="E23" s="2470"/>
      <c r="F23" s="2471"/>
    </row>
    <row r="24" spans="2:18" ht="27" customHeight="1" thickBot="1">
      <c r="B24" s="494" t="s">
        <v>15</v>
      </c>
      <c r="C24" s="2472" t="s">
        <v>1249</v>
      </c>
      <c r="D24" s="2433"/>
      <c r="E24" s="2433"/>
      <c r="F24" s="2434"/>
    </row>
    <row r="25" spans="2:18" ht="27" customHeight="1" thickBot="1">
      <c r="B25" s="2450"/>
      <c r="C25" s="490">
        <v>2022</v>
      </c>
      <c r="D25" s="490">
        <v>2023</v>
      </c>
      <c r="E25" s="490">
        <v>2024</v>
      </c>
      <c r="F25" s="490">
        <v>2025</v>
      </c>
    </row>
    <row r="26" spans="2:18" ht="27" customHeight="1" thickBot="1">
      <c r="B26" s="2451"/>
      <c r="C26" s="490" t="s">
        <v>7</v>
      </c>
      <c r="D26" s="490" t="s">
        <v>8</v>
      </c>
      <c r="E26" s="490" t="s">
        <v>8</v>
      </c>
      <c r="F26" s="490" t="s">
        <v>8</v>
      </c>
    </row>
    <row r="27" spans="2:18" ht="27" customHeight="1" thickBot="1">
      <c r="B27" s="494" t="s">
        <v>16</v>
      </c>
      <c r="C27" s="499">
        <v>7500</v>
      </c>
      <c r="D27" s="499">
        <v>8000</v>
      </c>
      <c r="E27" s="499">
        <v>8000</v>
      </c>
      <c r="F27" s="499">
        <v>8000</v>
      </c>
    </row>
    <row r="28" spans="2:18" ht="27" customHeight="1" thickBot="1">
      <c r="B28" s="494" t="s">
        <v>17</v>
      </c>
      <c r="C28" s="499">
        <f>C57</f>
        <v>205317</v>
      </c>
      <c r="D28" s="499">
        <f>D57</f>
        <v>221400</v>
      </c>
      <c r="E28" s="499">
        <f t="shared" ref="E28:F28" si="0">E57</f>
        <v>221400</v>
      </c>
      <c r="F28" s="499">
        <f t="shared" si="0"/>
        <v>224400</v>
      </c>
    </row>
    <row r="29" spans="2:18" ht="27" customHeight="1" thickBot="1">
      <c r="B29" s="494" t="s">
        <v>18</v>
      </c>
      <c r="C29" s="499">
        <f>C28/C27</f>
        <v>27.375599999999999</v>
      </c>
      <c r="D29" s="499">
        <f t="shared" ref="D29:F29" si="1">D28/D27</f>
        <v>27.675000000000001</v>
      </c>
      <c r="E29" s="499">
        <f t="shared" si="1"/>
        <v>27.675000000000001</v>
      </c>
      <c r="F29" s="499">
        <f t="shared" si="1"/>
        <v>28.05</v>
      </c>
    </row>
    <row r="30" spans="2:18" ht="27" customHeight="1" thickBot="1">
      <c r="B30" s="494" t="s">
        <v>19</v>
      </c>
      <c r="C30" s="491" t="s">
        <v>20</v>
      </c>
      <c r="D30" s="500">
        <f>D27/C27-1</f>
        <v>6.6666666666666652E-2</v>
      </c>
      <c r="E30" s="500">
        <f t="shared" ref="E30:F32" si="2">E27/D27-1</f>
        <v>0</v>
      </c>
      <c r="F30" s="500">
        <f t="shared" si="2"/>
        <v>0</v>
      </c>
      <c r="N30" s="501"/>
      <c r="O30" s="501"/>
      <c r="P30" s="501"/>
      <c r="Q30" s="501"/>
      <c r="R30" s="501"/>
    </row>
    <row r="31" spans="2:18" ht="27" customHeight="1" thickBot="1">
      <c r="B31" s="494" t="s">
        <v>21</v>
      </c>
      <c r="C31" s="491" t="s">
        <v>20</v>
      </c>
      <c r="D31" s="500">
        <f>D28/C28-1</f>
        <v>7.8332529697979325E-2</v>
      </c>
      <c r="E31" s="500">
        <f t="shared" si="2"/>
        <v>0</v>
      </c>
      <c r="F31" s="500">
        <f t="shared" si="2"/>
        <v>1.3550135501354976E-2</v>
      </c>
    </row>
    <row r="32" spans="2:18" ht="27" customHeight="1" thickBot="1">
      <c r="B32" s="494" t="s">
        <v>22</v>
      </c>
      <c r="C32" s="491" t="s">
        <v>20</v>
      </c>
      <c r="D32" s="500">
        <f>D29/C29-1</f>
        <v>1.0936746591855506E-2</v>
      </c>
      <c r="E32" s="500">
        <f t="shared" si="2"/>
        <v>0</v>
      </c>
      <c r="F32" s="500">
        <f t="shared" si="2"/>
        <v>1.3550135501354976E-2</v>
      </c>
    </row>
    <row r="33" spans="2:15" ht="27" customHeight="1" thickBot="1">
      <c r="B33" s="2473" t="s">
        <v>564</v>
      </c>
      <c r="C33" s="2474"/>
      <c r="D33" s="2474"/>
      <c r="E33" s="2474"/>
      <c r="F33" s="2475"/>
    </row>
    <row r="34" spans="2:15" ht="27" customHeight="1" thickBot="1">
      <c r="B34" s="2450"/>
      <c r="C34" s="490">
        <v>2022</v>
      </c>
      <c r="D34" s="490">
        <v>2023</v>
      </c>
      <c r="E34" s="490">
        <v>2024</v>
      </c>
      <c r="F34" s="490">
        <v>2025</v>
      </c>
    </row>
    <row r="35" spans="2:15" ht="27" customHeight="1" thickBot="1">
      <c r="B35" s="2451"/>
      <c r="C35" s="490" t="s">
        <v>7</v>
      </c>
      <c r="D35" s="490" t="s">
        <v>8</v>
      </c>
      <c r="E35" s="490" t="s">
        <v>8</v>
      </c>
      <c r="F35" s="490" t="s">
        <v>8</v>
      </c>
    </row>
    <row r="36" spans="2:15" ht="27" customHeight="1" thickBot="1">
      <c r="B36" s="502" t="s">
        <v>23</v>
      </c>
      <c r="C36" s="503">
        <f>C37+C38</f>
        <v>158725</v>
      </c>
      <c r="D36" s="503">
        <f>D37+D38</f>
        <v>173500</v>
      </c>
      <c r="E36" s="503">
        <f t="shared" ref="E36:F36" si="3">E37+E38</f>
        <v>173500</v>
      </c>
      <c r="F36" s="503">
        <f t="shared" si="3"/>
        <v>173500</v>
      </c>
    </row>
    <row r="37" spans="2:15" ht="27" customHeight="1" thickBot="1">
      <c r="B37" s="504" t="s">
        <v>135</v>
      </c>
      <c r="C37" s="505">
        <v>158725</v>
      </c>
      <c r="D37" s="506">
        <v>173500</v>
      </c>
      <c r="E37" s="506">
        <v>173500</v>
      </c>
      <c r="F37" s="506">
        <v>173500</v>
      </c>
    </row>
    <row r="38" spans="2:15" ht="27" customHeight="1" thickBot="1">
      <c r="B38" s="504" t="s">
        <v>136</v>
      </c>
      <c r="C38" s="506"/>
      <c r="D38" s="506"/>
      <c r="E38" s="506"/>
      <c r="F38" s="506"/>
    </row>
    <row r="39" spans="2:15" ht="33.75" customHeight="1" thickBot="1">
      <c r="B39" s="502" t="s">
        <v>24</v>
      </c>
      <c r="C39" s="503">
        <f>C40+C41</f>
        <v>27300</v>
      </c>
      <c r="D39" s="503">
        <f>D40+D41</f>
        <v>28500</v>
      </c>
      <c r="E39" s="503">
        <f t="shared" ref="E39:F39" si="4">E40+E41</f>
        <v>28500</v>
      </c>
      <c r="F39" s="503">
        <f t="shared" si="4"/>
        <v>28500</v>
      </c>
    </row>
    <row r="40" spans="2:15" ht="27" customHeight="1" thickBot="1">
      <c r="B40" s="504" t="s">
        <v>135</v>
      </c>
      <c r="C40" s="505">
        <v>27300</v>
      </c>
      <c r="D40" s="503">
        <v>28500</v>
      </c>
      <c r="E40" s="503">
        <v>28500</v>
      </c>
      <c r="F40" s="503">
        <v>28500</v>
      </c>
      <c r="O40" s="501"/>
    </row>
    <row r="41" spans="2:15" ht="27" customHeight="1" thickBot="1">
      <c r="B41" s="504" t="s">
        <v>136</v>
      </c>
      <c r="C41" s="506"/>
      <c r="D41" s="503"/>
      <c r="E41" s="503"/>
      <c r="F41" s="503"/>
      <c r="O41" s="501"/>
    </row>
    <row r="42" spans="2:15" ht="27" customHeight="1" thickBot="1">
      <c r="B42" s="502" t="s">
        <v>25</v>
      </c>
      <c r="C42" s="506">
        <f>C43+C44</f>
        <v>17772</v>
      </c>
      <c r="D42" s="506">
        <f t="shared" ref="D42:F42" si="5">D43+D44</f>
        <v>19400</v>
      </c>
      <c r="E42" s="506">
        <f t="shared" si="5"/>
        <v>19400</v>
      </c>
      <c r="F42" s="506">
        <f t="shared" si="5"/>
        <v>22400</v>
      </c>
    </row>
    <row r="43" spans="2:15" ht="27" customHeight="1" thickBot="1">
      <c r="B43" s="504" t="s">
        <v>135</v>
      </c>
      <c r="C43" s="505">
        <v>17772</v>
      </c>
      <c r="D43" s="503">
        <v>19400</v>
      </c>
      <c r="E43" s="507">
        <v>19400</v>
      </c>
      <c r="F43" s="507">
        <v>22400</v>
      </c>
    </row>
    <row r="44" spans="2:15" ht="27" customHeight="1" thickBot="1">
      <c r="B44" s="504" t="s">
        <v>136</v>
      </c>
      <c r="C44" s="506"/>
      <c r="D44" s="503"/>
      <c r="E44" s="503"/>
      <c r="F44" s="503"/>
    </row>
    <row r="45" spans="2:15" ht="27" customHeight="1" thickBot="1">
      <c r="B45" s="502" t="s">
        <v>26</v>
      </c>
      <c r="C45" s="506"/>
      <c r="D45" s="503"/>
      <c r="E45" s="503"/>
      <c r="F45" s="503"/>
    </row>
    <row r="46" spans="2:15" ht="27" customHeight="1" thickBot="1">
      <c r="B46" s="504" t="s">
        <v>135</v>
      </c>
      <c r="C46" s="506"/>
      <c r="D46" s="503"/>
      <c r="E46" s="503"/>
      <c r="F46" s="503"/>
    </row>
    <row r="47" spans="2:15" ht="27" customHeight="1" thickBot="1">
      <c r="B47" s="504" t="s">
        <v>136</v>
      </c>
      <c r="C47" s="506"/>
      <c r="D47" s="503"/>
      <c r="E47" s="503"/>
      <c r="F47" s="503"/>
    </row>
    <row r="48" spans="2:15" ht="27" customHeight="1" thickBot="1">
      <c r="B48" s="502" t="s">
        <v>27</v>
      </c>
      <c r="C48" s="506"/>
      <c r="D48" s="503"/>
      <c r="E48" s="503"/>
      <c r="F48" s="503"/>
    </row>
    <row r="49" spans="2:19" ht="27" customHeight="1" thickBot="1">
      <c r="B49" s="504" t="s">
        <v>135</v>
      </c>
      <c r="C49" s="506"/>
      <c r="D49" s="503"/>
      <c r="E49" s="503"/>
      <c r="F49" s="503"/>
    </row>
    <row r="50" spans="2:19" ht="27" customHeight="1" thickBot="1">
      <c r="B50" s="504" t="s">
        <v>136</v>
      </c>
      <c r="C50" s="506"/>
      <c r="D50" s="503"/>
      <c r="E50" s="503"/>
      <c r="F50" s="503"/>
    </row>
    <row r="51" spans="2:19" ht="27" customHeight="1" thickBot="1">
      <c r="B51" s="502" t="s">
        <v>28</v>
      </c>
      <c r="C51" s="506">
        <f>C52+C53</f>
        <v>0</v>
      </c>
      <c r="D51" s="503">
        <f t="shared" ref="D51:F51" si="6">D52+D53</f>
        <v>0</v>
      </c>
      <c r="E51" s="503">
        <f t="shared" si="6"/>
        <v>0</v>
      </c>
      <c r="F51" s="503">
        <f t="shared" si="6"/>
        <v>0</v>
      </c>
    </row>
    <row r="52" spans="2:19" ht="27" customHeight="1" thickBot="1">
      <c r="B52" s="504" t="s">
        <v>135</v>
      </c>
      <c r="C52" s="505"/>
      <c r="D52" s="503">
        <v>0</v>
      </c>
      <c r="E52" s="507">
        <v>0</v>
      </c>
      <c r="F52" s="507">
        <v>0</v>
      </c>
    </row>
    <row r="53" spans="2:19" ht="27" customHeight="1" thickBot="1">
      <c r="B53" s="504" t="s">
        <v>136</v>
      </c>
      <c r="C53" s="506"/>
      <c r="D53" s="503"/>
      <c r="E53" s="503"/>
      <c r="F53" s="503"/>
    </row>
    <row r="54" spans="2:19" ht="33" customHeight="1" thickBot="1">
      <c r="B54" s="502" t="s">
        <v>29</v>
      </c>
      <c r="C54" s="506">
        <f>C55</f>
        <v>1520</v>
      </c>
      <c r="D54" s="503">
        <v>0</v>
      </c>
      <c r="E54" s="503">
        <f>D54*1.03*0.99</f>
        <v>0</v>
      </c>
      <c r="F54" s="503">
        <f>E54*1.03*0.99</f>
        <v>0</v>
      </c>
      <c r="O54" s="982"/>
    </row>
    <row r="55" spans="2:19" ht="27" customHeight="1" thickBot="1">
      <c r="B55" s="504" t="s">
        <v>135</v>
      </c>
      <c r="C55" s="506">
        <v>1520</v>
      </c>
      <c r="D55" s="508"/>
      <c r="E55" s="508"/>
      <c r="F55" s="508"/>
      <c r="Q55" s="509"/>
      <c r="R55" s="509"/>
      <c r="S55" s="509"/>
    </row>
    <row r="56" spans="2:19" ht="27" customHeight="1" thickBot="1">
      <c r="B56" s="504" t="s">
        <v>136</v>
      </c>
      <c r="C56" s="506"/>
      <c r="D56" s="510"/>
      <c r="E56" s="508"/>
      <c r="F56" s="508"/>
    </row>
    <row r="57" spans="2:19" ht="27" customHeight="1" thickBot="1">
      <c r="B57" s="511" t="s">
        <v>30</v>
      </c>
      <c r="C57" s="506">
        <f>C54+C51+C48+C45+C42+C39+C36</f>
        <v>205317</v>
      </c>
      <c r="D57" s="506">
        <f>D54+D51+D48+D45+D42+D39+D36</f>
        <v>221400</v>
      </c>
      <c r="E57" s="506">
        <f t="shared" ref="E57:F57" si="7">E54+E51+E48+E45+E42+E39+E36</f>
        <v>221400</v>
      </c>
      <c r="F57" s="506">
        <f t="shared" si="7"/>
        <v>224400</v>
      </c>
    </row>
    <row r="58" spans="2:19" ht="27" customHeight="1" thickBot="1">
      <c r="B58" s="512" t="s">
        <v>31</v>
      </c>
      <c r="C58" s="513">
        <f>IF(C57-C28=0,0,"Error")</f>
        <v>0</v>
      </c>
      <c r="D58" s="513">
        <f>IF(D57-D28=0,0,"Error")</f>
        <v>0</v>
      </c>
      <c r="E58" s="513">
        <f>IF(E57-E28=0,0,"Error")</f>
        <v>0</v>
      </c>
      <c r="F58" s="513">
        <f>IF(F57-F28=0,0,"Error")</f>
        <v>0</v>
      </c>
    </row>
    <row r="59" spans="2:19" ht="27" customHeight="1" thickBot="1">
      <c r="B59" s="2427" t="s">
        <v>38</v>
      </c>
      <c r="C59" s="2428"/>
      <c r="D59" s="2428"/>
      <c r="E59" s="2428"/>
      <c r="F59" s="2429"/>
    </row>
    <row r="60" spans="2:19" ht="27" customHeight="1" thickBot="1">
      <c r="B60" s="2427" t="s">
        <v>39</v>
      </c>
      <c r="C60" s="2428"/>
      <c r="D60" s="2428"/>
      <c r="E60" s="2428"/>
      <c r="F60" s="2429"/>
    </row>
    <row r="61" spans="2:19" ht="37.5" customHeight="1" thickBot="1">
      <c r="B61" s="498" t="s">
        <v>48</v>
      </c>
      <c r="C61" s="2476" t="s">
        <v>1250</v>
      </c>
      <c r="D61" s="2477"/>
      <c r="E61" s="2477"/>
      <c r="F61" s="2478"/>
    </row>
    <row r="62" spans="2:19" ht="57" customHeight="1" thickBot="1">
      <c r="B62" s="498" t="s">
        <v>65</v>
      </c>
      <c r="C62" s="514" t="s">
        <v>1251</v>
      </c>
      <c r="D62" s="515" t="s">
        <v>137</v>
      </c>
      <c r="E62" s="2479" t="s">
        <v>1252</v>
      </c>
      <c r="F62" s="2480"/>
      <c r="N62" s="2456" t="s">
        <v>3158</v>
      </c>
      <c r="O62" s="2457"/>
      <c r="P62" s="2457"/>
      <c r="Q62" s="2457"/>
      <c r="R62" s="2458"/>
    </row>
    <row r="63" spans="2:19" ht="27" customHeight="1" thickBot="1">
      <c r="B63" s="516"/>
      <c r="C63" s="2465"/>
      <c r="D63" s="2465"/>
      <c r="E63" s="2465"/>
      <c r="F63" s="2466"/>
      <c r="N63" s="2459"/>
      <c r="O63" s="2460"/>
      <c r="P63" s="2460"/>
      <c r="Q63" s="2460"/>
      <c r="R63" s="2461"/>
    </row>
    <row r="64" spans="2:19" ht="36.75" customHeight="1" thickBot="1">
      <c r="B64" s="494" t="s">
        <v>14</v>
      </c>
      <c r="C64" s="2467" t="s">
        <v>1253</v>
      </c>
      <c r="D64" s="2468"/>
      <c r="E64" s="2468"/>
      <c r="F64" s="2469"/>
      <c r="N64" s="2462"/>
      <c r="O64" s="2463"/>
      <c r="P64" s="2463"/>
      <c r="Q64" s="2463"/>
      <c r="R64" s="2464"/>
    </row>
    <row r="65" spans="2:18" ht="27" customHeight="1" thickBot="1">
      <c r="B65" s="494" t="s">
        <v>15</v>
      </c>
      <c r="C65" s="2481" t="s">
        <v>54</v>
      </c>
      <c r="D65" s="2482"/>
      <c r="E65" s="2482"/>
      <c r="F65" s="2483"/>
    </row>
    <row r="66" spans="2:18" ht="27" customHeight="1" thickBot="1">
      <c r="B66" s="2450"/>
      <c r="C66" s="490">
        <v>2022</v>
      </c>
      <c r="D66" s="490">
        <v>2023</v>
      </c>
      <c r="E66" s="490">
        <v>2024</v>
      </c>
      <c r="F66" s="490">
        <v>2025</v>
      </c>
    </row>
    <row r="67" spans="2:18" ht="27" customHeight="1" thickBot="1">
      <c r="B67" s="2451"/>
      <c r="C67" s="490" t="s">
        <v>7</v>
      </c>
      <c r="D67" s="490" t="s">
        <v>8</v>
      </c>
      <c r="E67" s="490" t="s">
        <v>8</v>
      </c>
      <c r="F67" s="490" t="s">
        <v>8</v>
      </c>
    </row>
    <row r="68" spans="2:18" ht="27" customHeight="1" thickBot="1">
      <c r="B68" s="494" t="s">
        <v>16</v>
      </c>
      <c r="C68" s="499">
        <v>16</v>
      </c>
      <c r="D68" s="499">
        <v>28</v>
      </c>
      <c r="E68" s="499">
        <v>30</v>
      </c>
      <c r="F68" s="499">
        <v>30</v>
      </c>
    </row>
    <row r="69" spans="2:18" ht="27" customHeight="1" thickBot="1">
      <c r="B69" s="494" t="s">
        <v>17</v>
      </c>
      <c r="C69" s="499">
        <v>400</v>
      </c>
      <c r="D69" s="499">
        <f t="shared" ref="D69:F69" si="8">D87</f>
        <v>1000</v>
      </c>
      <c r="E69" s="499">
        <f t="shared" si="8"/>
        <v>1000</v>
      </c>
      <c r="F69" s="499">
        <f t="shared" si="8"/>
        <v>1000</v>
      </c>
    </row>
    <row r="70" spans="2:18" ht="27" customHeight="1" thickBot="1">
      <c r="B70" s="494" t="s">
        <v>18</v>
      </c>
      <c r="C70" s="499">
        <f>C69/C68</f>
        <v>25</v>
      </c>
      <c r="D70" s="499">
        <f t="shared" ref="D70:F70" si="9">D69/D68</f>
        <v>35.714285714285715</v>
      </c>
      <c r="E70" s="499">
        <f t="shared" si="9"/>
        <v>33.333333333333336</v>
      </c>
      <c r="F70" s="499">
        <f t="shared" si="9"/>
        <v>33.333333333333336</v>
      </c>
    </row>
    <row r="71" spans="2:18" ht="27" customHeight="1" thickBot="1">
      <c r="B71" s="494" t="s">
        <v>19</v>
      </c>
      <c r="C71" s="491" t="s">
        <v>20</v>
      </c>
      <c r="D71" s="500">
        <f>D68/C68-1</f>
        <v>0.75</v>
      </c>
      <c r="E71" s="500">
        <f t="shared" ref="E71:F73" si="10">E68/D68-1</f>
        <v>7.1428571428571397E-2</v>
      </c>
      <c r="F71" s="500">
        <f t="shared" si="10"/>
        <v>0</v>
      </c>
      <c r="N71" s="501"/>
      <c r="O71" s="501"/>
      <c r="P71" s="501"/>
      <c r="Q71" s="501"/>
      <c r="R71" s="501"/>
    </row>
    <row r="72" spans="2:18" ht="27" customHeight="1" thickBot="1">
      <c r="B72" s="494" t="s">
        <v>21</v>
      </c>
      <c r="C72" s="491" t="s">
        <v>20</v>
      </c>
      <c r="D72" s="500">
        <f>D69/C69-1</f>
        <v>1.5</v>
      </c>
      <c r="E72" s="500">
        <f t="shared" si="10"/>
        <v>0</v>
      </c>
      <c r="F72" s="500">
        <f t="shared" si="10"/>
        <v>0</v>
      </c>
    </row>
    <row r="73" spans="2:18" ht="27" customHeight="1" thickBot="1">
      <c r="B73" s="517" t="s">
        <v>22</v>
      </c>
      <c r="C73" s="491" t="s">
        <v>20</v>
      </c>
      <c r="D73" s="500">
        <f>D70/C70-1</f>
        <v>0.4285714285714286</v>
      </c>
      <c r="E73" s="500">
        <f t="shared" si="10"/>
        <v>-6.6666666666666652E-2</v>
      </c>
      <c r="F73" s="500">
        <f t="shared" si="10"/>
        <v>0</v>
      </c>
    </row>
    <row r="74" spans="2:18" ht="27" customHeight="1" thickBot="1">
      <c r="B74" s="2473" t="s">
        <v>1254</v>
      </c>
      <c r="C74" s="2474"/>
      <c r="D74" s="2474"/>
      <c r="E74" s="2474"/>
      <c r="F74" s="2475"/>
    </row>
    <row r="75" spans="2:18" ht="27" customHeight="1" thickBot="1">
      <c r="B75" s="2450"/>
      <c r="C75" s="490">
        <v>2022</v>
      </c>
      <c r="D75" s="490">
        <v>2023</v>
      </c>
      <c r="E75" s="490">
        <v>2024</v>
      </c>
      <c r="F75" s="490">
        <v>2025</v>
      </c>
    </row>
    <row r="76" spans="2:18" ht="27" customHeight="1" thickBot="1">
      <c r="B76" s="2451"/>
      <c r="C76" s="490" t="s">
        <v>7</v>
      </c>
      <c r="D76" s="490" t="s">
        <v>8</v>
      </c>
      <c r="E76" s="490" t="s">
        <v>8</v>
      </c>
      <c r="F76" s="490" t="s">
        <v>8</v>
      </c>
    </row>
    <row r="77" spans="2:18" ht="27" customHeight="1" thickBot="1">
      <c r="B77" s="502" t="s">
        <v>41</v>
      </c>
      <c r="C77" s="503">
        <f>C78+C79+C80+C81</f>
        <v>0</v>
      </c>
      <c r="D77" s="503">
        <f t="shared" ref="D77:F77" si="11">D78+D79+D80+D81</f>
        <v>0</v>
      </c>
      <c r="E77" s="503">
        <f t="shared" si="11"/>
        <v>0</v>
      </c>
      <c r="F77" s="503">
        <f t="shared" si="11"/>
        <v>0</v>
      </c>
    </row>
    <row r="78" spans="2:18" ht="27" customHeight="1" thickBot="1">
      <c r="B78" s="504" t="s">
        <v>135</v>
      </c>
      <c r="C78" s="503"/>
      <c r="D78" s="503"/>
      <c r="E78" s="503"/>
      <c r="F78" s="503"/>
    </row>
    <row r="79" spans="2:18" ht="27" customHeight="1" thickBot="1">
      <c r="B79" s="504" t="s">
        <v>140</v>
      </c>
      <c r="C79" s="503"/>
      <c r="D79" s="503"/>
      <c r="E79" s="503"/>
      <c r="F79" s="503"/>
    </row>
    <row r="80" spans="2:18" ht="27" customHeight="1" thickBot="1">
      <c r="B80" s="504" t="s">
        <v>141</v>
      </c>
      <c r="C80" s="503"/>
      <c r="D80" s="503"/>
      <c r="E80" s="503"/>
      <c r="F80" s="503"/>
    </row>
    <row r="81" spans="2:18" ht="27" customHeight="1" thickBot="1">
      <c r="B81" s="504" t="s">
        <v>142</v>
      </c>
      <c r="C81" s="503"/>
      <c r="D81" s="503"/>
      <c r="E81" s="503"/>
      <c r="F81" s="503"/>
    </row>
    <row r="82" spans="2:18" ht="27" customHeight="1" thickBot="1">
      <c r="B82" s="502" t="s">
        <v>42</v>
      </c>
      <c r="C82" s="506">
        <f>C83+C84+C85+C86</f>
        <v>400</v>
      </c>
      <c r="D82" s="506">
        <f t="shared" ref="D82:F82" si="12">D83+D84+D85+D86</f>
        <v>1000</v>
      </c>
      <c r="E82" s="506">
        <f t="shared" si="12"/>
        <v>1000</v>
      </c>
      <c r="F82" s="506">
        <f t="shared" si="12"/>
        <v>1000</v>
      </c>
    </row>
    <row r="83" spans="2:18" ht="27" customHeight="1" thickBot="1">
      <c r="B83" s="504" t="s">
        <v>135</v>
      </c>
      <c r="C83" s="506">
        <v>400</v>
      </c>
      <c r="D83" s="503">
        <v>1000</v>
      </c>
      <c r="E83" s="518">
        <v>1000</v>
      </c>
      <c r="F83" s="503">
        <v>1000</v>
      </c>
    </row>
    <row r="84" spans="2:18" ht="27" customHeight="1" thickBot="1">
      <c r="B84" s="504" t="s">
        <v>140</v>
      </c>
      <c r="C84" s="506"/>
      <c r="D84" s="503"/>
      <c r="E84" s="503"/>
      <c r="F84" s="503"/>
    </row>
    <row r="85" spans="2:18" ht="27" customHeight="1" thickBot="1">
      <c r="B85" s="504" t="s">
        <v>141</v>
      </c>
      <c r="C85" s="506"/>
      <c r="D85" s="503"/>
      <c r="E85" s="503"/>
      <c r="F85" s="503"/>
    </row>
    <row r="86" spans="2:18" ht="27" customHeight="1" thickBot="1">
      <c r="B86" s="504" t="s">
        <v>142</v>
      </c>
      <c r="C86" s="506"/>
      <c r="D86" s="503"/>
      <c r="E86" s="503"/>
      <c r="F86" s="503"/>
    </row>
    <row r="87" spans="2:18" ht="33.75" customHeight="1" thickBot="1">
      <c r="B87" s="511" t="s">
        <v>30</v>
      </c>
      <c r="C87" s="506">
        <f>C77+C82</f>
        <v>400</v>
      </c>
      <c r="D87" s="506">
        <f t="shared" ref="D87:F87" si="13">D77+D82</f>
        <v>1000</v>
      </c>
      <c r="E87" s="519">
        <f t="shared" si="13"/>
        <v>1000</v>
      </c>
      <c r="F87" s="506">
        <f t="shared" si="13"/>
        <v>1000</v>
      </c>
    </row>
    <row r="88" spans="2:18" ht="61.5" customHeight="1" thickBot="1">
      <c r="B88" s="498" t="s">
        <v>32</v>
      </c>
      <c r="C88" s="520" t="s">
        <v>1255</v>
      </c>
      <c r="D88" s="515" t="s">
        <v>137</v>
      </c>
      <c r="E88" s="2484" t="s">
        <v>1256</v>
      </c>
      <c r="F88" s="2485"/>
    </row>
    <row r="89" spans="2:18" ht="36" customHeight="1" thickBot="1">
      <c r="B89" s="494" t="s">
        <v>14</v>
      </c>
      <c r="C89" s="2467" t="s">
        <v>1257</v>
      </c>
      <c r="D89" s="2468"/>
      <c r="E89" s="2468"/>
      <c r="F89" s="2469"/>
    </row>
    <row r="90" spans="2:18" ht="27" customHeight="1" thickBot="1">
      <c r="B90" s="494" t="s">
        <v>15</v>
      </c>
      <c r="C90" s="2472" t="s">
        <v>178</v>
      </c>
      <c r="D90" s="2433"/>
      <c r="E90" s="2433"/>
      <c r="F90" s="2434"/>
    </row>
    <row r="91" spans="2:18" ht="27" customHeight="1" thickBot="1">
      <c r="B91" s="2450"/>
      <c r="C91" s="490">
        <v>2022</v>
      </c>
      <c r="D91" s="490">
        <v>2023</v>
      </c>
      <c r="E91" s="490">
        <v>2024</v>
      </c>
      <c r="F91" s="490">
        <v>2025</v>
      </c>
    </row>
    <row r="92" spans="2:18" ht="27" customHeight="1" thickBot="1">
      <c r="B92" s="2451"/>
      <c r="C92" s="490" t="s">
        <v>7</v>
      </c>
      <c r="D92" s="490" t="s">
        <v>8</v>
      </c>
      <c r="E92" s="490" t="s">
        <v>8</v>
      </c>
      <c r="F92" s="490" t="s">
        <v>8</v>
      </c>
    </row>
    <row r="93" spans="2:18" ht="27" customHeight="1" thickBot="1">
      <c r="B93" s="494" t="s">
        <v>16</v>
      </c>
      <c r="C93" s="491">
        <v>14</v>
      </c>
      <c r="D93" s="491">
        <v>10</v>
      </c>
      <c r="E93" s="491">
        <v>10</v>
      </c>
      <c r="F93" s="491">
        <v>10</v>
      </c>
    </row>
    <row r="94" spans="2:18" ht="27" customHeight="1" thickBot="1">
      <c r="B94" s="494" t="s">
        <v>17</v>
      </c>
      <c r="C94" s="499">
        <v>1600</v>
      </c>
      <c r="D94" s="499">
        <v>1000</v>
      </c>
      <c r="E94" s="499">
        <v>1000</v>
      </c>
      <c r="F94" s="499">
        <v>1000</v>
      </c>
    </row>
    <row r="95" spans="2:18" ht="27" customHeight="1" thickBot="1">
      <c r="B95" s="494" t="s">
        <v>18</v>
      </c>
      <c r="C95" s="499">
        <f>C94/C93</f>
        <v>114.28571428571429</v>
      </c>
      <c r="D95" s="499">
        <f t="shared" ref="D95:F95" si="14">D94/D93</f>
        <v>100</v>
      </c>
      <c r="E95" s="499">
        <f t="shared" si="14"/>
        <v>100</v>
      </c>
      <c r="F95" s="499">
        <f t="shared" si="14"/>
        <v>100</v>
      </c>
    </row>
    <row r="96" spans="2:18" ht="27" customHeight="1" thickBot="1">
      <c r="B96" s="494" t="s">
        <v>19</v>
      </c>
      <c r="C96" s="491" t="s">
        <v>20</v>
      </c>
      <c r="D96" s="500">
        <f>D93/C93-1</f>
        <v>-0.2857142857142857</v>
      </c>
      <c r="E96" s="500">
        <f t="shared" ref="E96:F98" si="15">E93/D93-1</f>
        <v>0</v>
      </c>
      <c r="F96" s="500">
        <f t="shared" si="15"/>
        <v>0</v>
      </c>
      <c r="N96" s="501"/>
      <c r="O96" s="501"/>
      <c r="P96" s="501"/>
      <c r="Q96" s="501"/>
      <c r="R96" s="501"/>
    </row>
    <row r="97" spans="2:6" ht="27" customHeight="1" thickBot="1">
      <c r="B97" s="494" t="s">
        <v>21</v>
      </c>
      <c r="C97" s="491" t="s">
        <v>20</v>
      </c>
      <c r="D97" s="500">
        <f>D94/C94-1</f>
        <v>-0.375</v>
      </c>
      <c r="E97" s="500">
        <f t="shared" si="15"/>
        <v>0</v>
      </c>
      <c r="F97" s="500">
        <f t="shared" si="15"/>
        <v>0</v>
      </c>
    </row>
    <row r="98" spans="2:6" ht="27" customHeight="1" thickBot="1">
      <c r="B98" s="517" t="s">
        <v>22</v>
      </c>
      <c r="C98" s="491" t="s">
        <v>20</v>
      </c>
      <c r="D98" s="500">
        <f>D95/C95-1</f>
        <v>-0.125</v>
      </c>
      <c r="E98" s="500">
        <f t="shared" si="15"/>
        <v>0</v>
      </c>
      <c r="F98" s="500">
        <f t="shared" si="15"/>
        <v>0</v>
      </c>
    </row>
    <row r="99" spans="2:6" ht="27" customHeight="1" thickBot="1">
      <c r="B99" s="2473" t="s">
        <v>1258</v>
      </c>
      <c r="C99" s="2474"/>
      <c r="D99" s="2474"/>
      <c r="E99" s="2474"/>
      <c r="F99" s="2475"/>
    </row>
    <row r="100" spans="2:6" ht="27" customHeight="1" thickBot="1">
      <c r="B100" s="2450"/>
      <c r="C100" s="490">
        <v>2022</v>
      </c>
      <c r="D100" s="490">
        <v>2023</v>
      </c>
      <c r="E100" s="490">
        <v>2024</v>
      </c>
      <c r="F100" s="490">
        <v>2025</v>
      </c>
    </row>
    <row r="101" spans="2:6" ht="27" customHeight="1" thickBot="1">
      <c r="B101" s="2451"/>
      <c r="C101" s="490" t="s">
        <v>7</v>
      </c>
      <c r="D101" s="490" t="s">
        <v>8</v>
      </c>
      <c r="E101" s="490" t="s">
        <v>8</v>
      </c>
      <c r="F101" s="490" t="s">
        <v>8</v>
      </c>
    </row>
    <row r="102" spans="2:6" ht="27" customHeight="1" thickBot="1">
      <c r="B102" s="502" t="s">
        <v>41</v>
      </c>
      <c r="C102" s="503">
        <f>C103+C104+C105+C106</f>
        <v>0</v>
      </c>
      <c r="D102" s="503">
        <f t="shared" ref="D102:F102" si="16">D103+D104+D105+D106</f>
        <v>0</v>
      </c>
      <c r="E102" s="503">
        <f t="shared" si="16"/>
        <v>0</v>
      </c>
      <c r="F102" s="503">
        <f t="shared" si="16"/>
        <v>0</v>
      </c>
    </row>
    <row r="103" spans="2:6" ht="27" customHeight="1" thickBot="1">
      <c r="B103" s="504" t="s">
        <v>135</v>
      </c>
      <c r="C103" s="503"/>
      <c r="D103" s="503"/>
      <c r="E103" s="503"/>
      <c r="F103" s="503"/>
    </row>
    <row r="104" spans="2:6" ht="27" customHeight="1" thickBot="1">
      <c r="B104" s="504" t="s">
        <v>140</v>
      </c>
      <c r="C104" s="503"/>
      <c r="D104" s="503"/>
      <c r="E104" s="503"/>
      <c r="F104" s="503"/>
    </row>
    <row r="105" spans="2:6" ht="27" customHeight="1" thickBot="1">
      <c r="B105" s="504" t="s">
        <v>141</v>
      </c>
      <c r="C105" s="503"/>
      <c r="D105" s="503"/>
      <c r="E105" s="503"/>
      <c r="F105" s="503"/>
    </row>
    <row r="106" spans="2:6" ht="27" customHeight="1" thickBot="1">
      <c r="B106" s="504" t="s">
        <v>142</v>
      </c>
      <c r="C106" s="503"/>
      <c r="D106" s="503"/>
      <c r="E106" s="503"/>
      <c r="F106" s="503"/>
    </row>
    <row r="107" spans="2:6" ht="27" customHeight="1" thickBot="1">
      <c r="B107" s="502" t="s">
        <v>42</v>
      </c>
      <c r="C107" s="506">
        <f>C108+C109+C110+C111</f>
        <v>1600</v>
      </c>
      <c r="D107" s="506">
        <f t="shared" ref="D107:F107" si="17">D108+D109+D110+D111</f>
        <v>1000</v>
      </c>
      <c r="E107" s="506">
        <f t="shared" si="17"/>
        <v>1000</v>
      </c>
      <c r="F107" s="506">
        <f t="shared" si="17"/>
        <v>1000</v>
      </c>
    </row>
    <row r="108" spans="2:6" ht="27" customHeight="1" thickBot="1">
      <c r="B108" s="504" t="s">
        <v>135</v>
      </c>
      <c r="C108" s="506">
        <v>1600</v>
      </c>
      <c r="D108" s="507">
        <v>1000</v>
      </c>
      <c r="E108" s="503">
        <v>1000</v>
      </c>
      <c r="F108" s="503">
        <v>1000</v>
      </c>
    </row>
    <row r="109" spans="2:6" ht="27" customHeight="1" thickBot="1">
      <c r="B109" s="504" t="s">
        <v>140</v>
      </c>
      <c r="C109" s="506"/>
      <c r="D109" s="503"/>
      <c r="E109" s="503"/>
      <c r="F109" s="503"/>
    </row>
    <row r="110" spans="2:6" ht="27" customHeight="1" thickBot="1">
      <c r="B110" s="504" t="s">
        <v>141</v>
      </c>
      <c r="C110" s="506"/>
      <c r="D110" s="503"/>
      <c r="E110" s="503"/>
      <c r="F110" s="503"/>
    </row>
    <row r="111" spans="2:6" ht="27" customHeight="1" thickBot="1">
      <c r="B111" s="504" t="s">
        <v>142</v>
      </c>
      <c r="C111" s="506"/>
      <c r="D111" s="503"/>
      <c r="E111" s="503"/>
      <c r="F111" s="503"/>
    </row>
    <row r="112" spans="2:6" ht="27" customHeight="1" thickBot="1">
      <c r="B112" s="511" t="s">
        <v>143</v>
      </c>
      <c r="C112" s="506">
        <f>C102+C107</f>
        <v>1600</v>
      </c>
      <c r="D112" s="506">
        <f t="shared" ref="D112:F112" si="18">D102+D107</f>
        <v>1000</v>
      </c>
      <c r="E112" s="506">
        <f t="shared" si="18"/>
        <v>1000</v>
      </c>
      <c r="F112" s="506">
        <f t="shared" si="18"/>
        <v>1000</v>
      </c>
    </row>
    <row r="113" spans="2:18" ht="48" hidden="1" thickBot="1">
      <c r="B113" s="521" t="s">
        <v>63</v>
      </c>
      <c r="C113" s="522"/>
      <c r="D113" s="523" t="s">
        <v>137</v>
      </c>
      <c r="E113" s="522"/>
      <c r="F113" s="524"/>
    </row>
    <row r="114" spans="2:18" ht="17.25" hidden="1" customHeight="1" thickBot="1">
      <c r="B114" s="525" t="s">
        <v>14</v>
      </c>
      <c r="C114" s="2489"/>
      <c r="D114" s="2489"/>
      <c r="E114" s="2489"/>
      <c r="F114" s="2490"/>
    </row>
    <row r="115" spans="2:18" ht="16.5" hidden="1" thickBot="1">
      <c r="B115" s="525" t="s">
        <v>15</v>
      </c>
      <c r="C115" s="2491"/>
      <c r="D115" s="2491"/>
      <c r="E115" s="2491"/>
      <c r="F115" s="2492"/>
    </row>
    <row r="116" spans="2:18" ht="12.75" hidden="1" customHeight="1">
      <c r="B116" s="2493"/>
      <c r="C116" s="526">
        <v>2018</v>
      </c>
      <c r="D116" s="526">
        <v>2019</v>
      </c>
      <c r="E116" s="526">
        <v>2020</v>
      </c>
      <c r="F116" s="527">
        <v>2021</v>
      </c>
    </row>
    <row r="117" spans="2:18" ht="9" hidden="1" customHeight="1" thickBot="1">
      <c r="B117" s="2493"/>
      <c r="C117" s="526" t="s">
        <v>7</v>
      </c>
      <c r="D117" s="526" t="s">
        <v>8</v>
      </c>
      <c r="E117" s="526" t="s">
        <v>8</v>
      </c>
      <c r="F117" s="527" t="s">
        <v>8</v>
      </c>
    </row>
    <row r="118" spans="2:18" ht="16.5" hidden="1" thickBot="1">
      <c r="B118" s="525" t="s">
        <v>16</v>
      </c>
      <c r="C118" s="528"/>
      <c r="D118" s="528"/>
      <c r="E118" s="528"/>
      <c r="F118" s="529"/>
    </row>
    <row r="119" spans="2:18" ht="16.5" hidden="1" thickBot="1">
      <c r="B119" s="525" t="s">
        <v>17</v>
      </c>
      <c r="C119" s="530">
        <f>C137</f>
        <v>0</v>
      </c>
      <c r="D119" s="530">
        <f t="shared" ref="D119:F119" si="19">D137</f>
        <v>0</v>
      </c>
      <c r="E119" s="530">
        <f t="shared" si="19"/>
        <v>0</v>
      </c>
      <c r="F119" s="531">
        <f t="shared" si="19"/>
        <v>0</v>
      </c>
    </row>
    <row r="120" spans="2:18" ht="16.5" hidden="1" thickBot="1">
      <c r="B120" s="525" t="s">
        <v>18</v>
      </c>
      <c r="C120" s="530" t="e">
        <f>C119/C118</f>
        <v>#DIV/0!</v>
      </c>
      <c r="D120" s="530" t="e">
        <f t="shared" ref="D120:F120" si="20">D119/D118</f>
        <v>#DIV/0!</v>
      </c>
      <c r="E120" s="530" t="e">
        <f t="shared" si="20"/>
        <v>#DIV/0!</v>
      </c>
      <c r="F120" s="531" t="e">
        <f t="shared" si="20"/>
        <v>#DIV/0!</v>
      </c>
    </row>
    <row r="121" spans="2:18" ht="16.5" hidden="1" thickBot="1">
      <c r="B121" s="525" t="s">
        <v>19</v>
      </c>
      <c r="C121" s="532" t="s">
        <v>20</v>
      </c>
      <c r="D121" s="533" t="e">
        <f>D118/C118-1</f>
        <v>#DIV/0!</v>
      </c>
      <c r="E121" s="533" t="e">
        <f t="shared" ref="E121:F123" si="21">E118/D118-1</f>
        <v>#DIV/0!</v>
      </c>
      <c r="F121" s="534" t="e">
        <f t="shared" si="21"/>
        <v>#DIV/0!</v>
      </c>
      <c r="N121" s="501"/>
      <c r="O121" s="501"/>
      <c r="P121" s="501"/>
      <c r="Q121" s="501"/>
      <c r="R121" s="501"/>
    </row>
    <row r="122" spans="2:18" ht="16.5" hidden="1" thickBot="1">
      <c r="B122" s="525" t="s">
        <v>21</v>
      </c>
      <c r="C122" s="532" t="s">
        <v>20</v>
      </c>
      <c r="D122" s="533" t="e">
        <f>D119/C119-1</f>
        <v>#DIV/0!</v>
      </c>
      <c r="E122" s="533" t="e">
        <f t="shared" si="21"/>
        <v>#DIV/0!</v>
      </c>
      <c r="F122" s="534" t="e">
        <f t="shared" si="21"/>
        <v>#DIV/0!</v>
      </c>
    </row>
    <row r="123" spans="2:18" ht="16.5" hidden="1" thickBot="1">
      <c r="B123" s="525" t="s">
        <v>22</v>
      </c>
      <c r="C123" s="532" t="s">
        <v>20</v>
      </c>
      <c r="D123" s="533" t="e">
        <f>D120/C120-1</f>
        <v>#DIV/0!</v>
      </c>
      <c r="E123" s="533" t="e">
        <f t="shared" si="21"/>
        <v>#DIV/0!</v>
      </c>
      <c r="F123" s="534" t="e">
        <f t="shared" si="21"/>
        <v>#DIV/0!</v>
      </c>
    </row>
    <row r="124" spans="2:18" ht="16.5" hidden="1" thickBot="1">
      <c r="B124" s="2494" t="s">
        <v>1259</v>
      </c>
      <c r="C124" s="2495"/>
      <c r="D124" s="2495"/>
      <c r="E124" s="2495"/>
      <c r="F124" s="2496"/>
    </row>
    <row r="125" spans="2:18" ht="12.75" hidden="1" customHeight="1">
      <c r="B125" s="2493"/>
      <c r="C125" s="526">
        <v>2018</v>
      </c>
      <c r="D125" s="526">
        <v>2019</v>
      </c>
      <c r="E125" s="526">
        <v>2020</v>
      </c>
      <c r="F125" s="527">
        <v>2021</v>
      </c>
    </row>
    <row r="126" spans="2:18" ht="9" hidden="1" customHeight="1" thickBot="1">
      <c r="B126" s="2493"/>
      <c r="C126" s="526" t="s">
        <v>7</v>
      </c>
      <c r="D126" s="526" t="s">
        <v>8</v>
      </c>
      <c r="E126" s="526" t="s">
        <v>8</v>
      </c>
      <c r="F126" s="527" t="s">
        <v>8</v>
      </c>
    </row>
    <row r="127" spans="2:18" ht="16.5" hidden="1" thickBot="1">
      <c r="B127" s="535" t="s">
        <v>41</v>
      </c>
      <c r="C127" s="536">
        <f>C128+C129+C130+C131</f>
        <v>0</v>
      </c>
      <c r="D127" s="536">
        <f t="shared" ref="D127:F127" si="22">D128+D129+D130+D131</f>
        <v>0</v>
      </c>
      <c r="E127" s="536">
        <f t="shared" si="22"/>
        <v>0</v>
      </c>
      <c r="F127" s="537">
        <f t="shared" si="22"/>
        <v>0</v>
      </c>
    </row>
    <row r="128" spans="2:18" ht="16.5" hidden="1" thickBot="1">
      <c r="B128" s="538" t="s">
        <v>135</v>
      </c>
      <c r="C128" s="536"/>
      <c r="D128" s="536"/>
      <c r="E128" s="536"/>
      <c r="F128" s="537"/>
    </row>
    <row r="129" spans="2:6" ht="16.5" hidden="1" thickBot="1">
      <c r="B129" s="538" t="s">
        <v>140</v>
      </c>
      <c r="C129" s="536"/>
      <c r="D129" s="536"/>
      <c r="E129" s="536"/>
      <c r="F129" s="537"/>
    </row>
    <row r="130" spans="2:6" ht="16.5" hidden="1" thickBot="1">
      <c r="B130" s="538" t="s">
        <v>141</v>
      </c>
      <c r="C130" s="536"/>
      <c r="D130" s="536"/>
      <c r="E130" s="536"/>
      <c r="F130" s="537"/>
    </row>
    <row r="131" spans="2:6" ht="16.5" hidden="1" thickBot="1">
      <c r="B131" s="538" t="s">
        <v>142</v>
      </c>
      <c r="C131" s="536"/>
      <c r="D131" s="536"/>
      <c r="E131" s="536"/>
      <c r="F131" s="537"/>
    </row>
    <row r="132" spans="2:6" ht="16.5" hidden="1" thickBot="1">
      <c r="B132" s="535" t="s">
        <v>42</v>
      </c>
      <c r="C132" s="539">
        <f>C133+C134+C135+C136</f>
        <v>0</v>
      </c>
      <c r="D132" s="539">
        <f t="shared" ref="D132:F132" si="23">D133+D134+D135+D136</f>
        <v>0</v>
      </c>
      <c r="E132" s="539">
        <f t="shared" si="23"/>
        <v>0</v>
      </c>
      <c r="F132" s="540">
        <f t="shared" si="23"/>
        <v>0</v>
      </c>
    </row>
    <row r="133" spans="2:6" ht="16.5" hidden="1" thickBot="1">
      <c r="B133" s="538" t="s">
        <v>135</v>
      </c>
      <c r="C133" s="539"/>
      <c r="D133" s="536"/>
      <c r="E133" s="536"/>
      <c r="F133" s="537"/>
    </row>
    <row r="134" spans="2:6" ht="16.5" hidden="1" thickBot="1">
      <c r="B134" s="538" t="s">
        <v>140</v>
      </c>
      <c r="C134" s="539"/>
      <c r="D134" s="536"/>
      <c r="E134" s="536"/>
      <c r="F134" s="537"/>
    </row>
    <row r="135" spans="2:6" ht="16.5" hidden="1" thickBot="1">
      <c r="B135" s="538" t="s">
        <v>141</v>
      </c>
      <c r="C135" s="539"/>
      <c r="D135" s="536"/>
      <c r="E135" s="536"/>
      <c r="F135" s="537"/>
    </row>
    <row r="136" spans="2:6" ht="16.5" hidden="1" thickBot="1">
      <c r="B136" s="538" t="s">
        <v>142</v>
      </c>
      <c r="C136" s="539"/>
      <c r="D136" s="536"/>
      <c r="E136" s="536"/>
      <c r="F136" s="537"/>
    </row>
    <row r="137" spans="2:6" ht="16.5" hidden="1" thickBot="1">
      <c r="B137" s="541" t="s">
        <v>150</v>
      </c>
      <c r="C137" s="542">
        <f>C127+C132</f>
        <v>0</v>
      </c>
      <c r="D137" s="542">
        <f t="shared" ref="D137:F137" si="24">D127+D132</f>
        <v>0</v>
      </c>
      <c r="E137" s="539">
        <f t="shared" si="24"/>
        <v>0</v>
      </c>
      <c r="F137" s="543">
        <f t="shared" si="24"/>
        <v>0</v>
      </c>
    </row>
    <row r="138" spans="2:6" ht="27" customHeight="1" thickBot="1">
      <c r="B138" s="544"/>
      <c r="C138" s="545"/>
      <c r="D138" s="545"/>
      <c r="E138" s="546"/>
      <c r="F138" s="545"/>
    </row>
    <row r="139" spans="2:6" ht="31.5" customHeight="1" thickBot="1">
      <c r="B139" s="488" t="s">
        <v>49</v>
      </c>
      <c r="C139" s="547">
        <f>C28+C69+C94</f>
        <v>207317</v>
      </c>
      <c r="D139" s="547">
        <f t="shared" ref="D139:F139" si="25">D28+D69+D94</f>
        <v>223400</v>
      </c>
      <c r="E139" s="547">
        <f t="shared" si="25"/>
        <v>223400</v>
      </c>
      <c r="F139" s="547">
        <f t="shared" si="25"/>
        <v>226400</v>
      </c>
    </row>
    <row r="140" spans="2:6" ht="35.25" customHeight="1" thickBot="1">
      <c r="B140" s="488" t="s">
        <v>50</v>
      </c>
      <c r="C140" s="547">
        <f>C57+C87+C112</f>
        <v>207317</v>
      </c>
      <c r="D140" s="547">
        <f t="shared" ref="D140:F140" si="26">D57+D87+D112</f>
        <v>223400</v>
      </c>
      <c r="E140" s="547">
        <f t="shared" si="26"/>
        <v>223400</v>
      </c>
      <c r="F140" s="547">
        <f t="shared" si="26"/>
        <v>226400</v>
      </c>
    </row>
    <row r="141" spans="2:6" ht="27" customHeight="1" thickBot="1">
      <c r="B141" s="502" t="s">
        <v>23</v>
      </c>
      <c r="C141" s="548">
        <f>C142+C143</f>
        <v>158725</v>
      </c>
      <c r="D141" s="548">
        <f t="shared" ref="D141:F141" si="27">D142+D143</f>
        <v>173500</v>
      </c>
      <c r="E141" s="548">
        <f t="shared" si="27"/>
        <v>173500</v>
      </c>
      <c r="F141" s="548">
        <f t="shared" si="27"/>
        <v>173500</v>
      </c>
    </row>
    <row r="142" spans="2:6" ht="27" customHeight="1" thickBot="1">
      <c r="B142" s="504" t="s">
        <v>135</v>
      </c>
      <c r="C142" s="506">
        <f>C37</f>
        <v>158725</v>
      </c>
      <c r="D142" s="506">
        <f t="shared" ref="D142:F143" si="28">D37</f>
        <v>173500</v>
      </c>
      <c r="E142" s="506">
        <v>173500</v>
      </c>
      <c r="F142" s="506">
        <f t="shared" si="28"/>
        <v>173500</v>
      </c>
    </row>
    <row r="143" spans="2:6" ht="27" customHeight="1" thickBot="1">
      <c r="B143" s="504" t="s">
        <v>146</v>
      </c>
      <c r="C143" s="506">
        <f>C38</f>
        <v>0</v>
      </c>
      <c r="D143" s="506">
        <f t="shared" si="28"/>
        <v>0</v>
      </c>
      <c r="E143" s="506">
        <f t="shared" si="28"/>
        <v>0</v>
      </c>
      <c r="F143" s="506">
        <f t="shared" si="28"/>
        <v>0</v>
      </c>
    </row>
    <row r="144" spans="2:6" ht="35.25" customHeight="1" thickBot="1">
      <c r="B144" s="502" t="s">
        <v>24</v>
      </c>
      <c r="C144" s="548">
        <f>C145+C146</f>
        <v>27300</v>
      </c>
      <c r="D144" s="548">
        <f t="shared" ref="D144:F144" si="29">D145+D146</f>
        <v>28500</v>
      </c>
      <c r="E144" s="548">
        <f t="shared" si="29"/>
        <v>28500</v>
      </c>
      <c r="F144" s="548">
        <f t="shared" si="29"/>
        <v>28500</v>
      </c>
    </row>
    <row r="145" spans="2:6" ht="27" customHeight="1" thickBot="1">
      <c r="B145" s="504" t="s">
        <v>135</v>
      </c>
      <c r="C145" s="503">
        <f>C40</f>
        <v>27300</v>
      </c>
      <c r="D145" s="503">
        <f t="shared" ref="D145:F146" si="30">D40</f>
        <v>28500</v>
      </c>
      <c r="E145" s="503">
        <v>28500</v>
      </c>
      <c r="F145" s="503">
        <f t="shared" si="30"/>
        <v>28500</v>
      </c>
    </row>
    <row r="146" spans="2:6" ht="27" customHeight="1" thickBot="1">
      <c r="B146" s="504" t="s">
        <v>146</v>
      </c>
      <c r="C146" s="506">
        <f>C41</f>
        <v>0</v>
      </c>
      <c r="D146" s="506">
        <f t="shared" si="30"/>
        <v>0</v>
      </c>
      <c r="E146" s="549">
        <f t="shared" si="30"/>
        <v>0</v>
      </c>
      <c r="F146" s="506">
        <f t="shared" si="30"/>
        <v>0</v>
      </c>
    </row>
    <row r="147" spans="2:6" ht="27" customHeight="1" thickBot="1">
      <c r="B147" s="502" t="s">
        <v>25</v>
      </c>
      <c r="C147" s="548">
        <f>C148+C149</f>
        <v>17772</v>
      </c>
      <c r="D147" s="548">
        <f t="shared" ref="D147:F147" si="31">D148+D149</f>
        <v>19400</v>
      </c>
      <c r="E147" s="548">
        <f t="shared" si="31"/>
        <v>19400</v>
      </c>
      <c r="F147" s="548">
        <f t="shared" si="31"/>
        <v>22400</v>
      </c>
    </row>
    <row r="148" spans="2:6" ht="27" customHeight="1" thickBot="1">
      <c r="B148" s="504" t="s">
        <v>135</v>
      </c>
      <c r="C148" s="506">
        <f>C43</f>
        <v>17772</v>
      </c>
      <c r="D148" s="506">
        <f t="shared" ref="D148:F149" si="32">D43</f>
        <v>19400</v>
      </c>
      <c r="E148" s="506">
        <v>19400</v>
      </c>
      <c r="F148" s="506">
        <f t="shared" si="32"/>
        <v>22400</v>
      </c>
    </row>
    <row r="149" spans="2:6" ht="27" customHeight="1" thickBot="1">
      <c r="B149" s="504" t="s">
        <v>146</v>
      </c>
      <c r="C149" s="506">
        <f>C44</f>
        <v>0</v>
      </c>
      <c r="D149" s="506">
        <f t="shared" si="32"/>
        <v>0</v>
      </c>
      <c r="E149" s="549">
        <f t="shared" si="32"/>
        <v>0</v>
      </c>
      <c r="F149" s="506">
        <f t="shared" si="32"/>
        <v>0</v>
      </c>
    </row>
    <row r="150" spans="2:6" ht="27" customHeight="1" thickBot="1">
      <c r="B150" s="502" t="s">
        <v>26</v>
      </c>
      <c r="C150" s="548">
        <f>C151+C152</f>
        <v>0</v>
      </c>
      <c r="D150" s="548">
        <f t="shared" ref="D150:F150" si="33">D151+D152</f>
        <v>0</v>
      </c>
      <c r="E150" s="548">
        <f t="shared" si="33"/>
        <v>0</v>
      </c>
      <c r="F150" s="548">
        <f t="shared" si="33"/>
        <v>0</v>
      </c>
    </row>
    <row r="151" spans="2:6" ht="27" customHeight="1" thickBot="1">
      <c r="B151" s="504" t="s">
        <v>135</v>
      </c>
      <c r="C151" s="503">
        <f>C46</f>
        <v>0</v>
      </c>
      <c r="D151" s="503">
        <f t="shared" ref="D151:F152" si="34">D46</f>
        <v>0</v>
      </c>
      <c r="E151" s="503">
        <f t="shared" si="34"/>
        <v>0</v>
      </c>
      <c r="F151" s="503">
        <f t="shared" si="34"/>
        <v>0</v>
      </c>
    </row>
    <row r="152" spans="2:6" ht="27" customHeight="1" thickBot="1">
      <c r="B152" s="504" t="s">
        <v>146</v>
      </c>
      <c r="C152" s="506">
        <f>C47</f>
        <v>0</v>
      </c>
      <c r="D152" s="506">
        <f t="shared" si="34"/>
        <v>0</v>
      </c>
      <c r="E152" s="549">
        <f t="shared" si="34"/>
        <v>0</v>
      </c>
      <c r="F152" s="506">
        <f t="shared" si="34"/>
        <v>0</v>
      </c>
    </row>
    <row r="153" spans="2:6" ht="27" customHeight="1" thickBot="1">
      <c r="B153" s="502" t="s">
        <v>27</v>
      </c>
      <c r="C153" s="548">
        <f>C154+C155</f>
        <v>0</v>
      </c>
      <c r="D153" s="548">
        <f t="shared" ref="D153:F153" si="35">D154+D155</f>
        <v>0</v>
      </c>
      <c r="E153" s="548">
        <f t="shared" si="35"/>
        <v>0</v>
      </c>
      <c r="F153" s="548">
        <f t="shared" si="35"/>
        <v>0</v>
      </c>
    </row>
    <row r="154" spans="2:6" ht="27" customHeight="1" thickBot="1">
      <c r="B154" s="504" t="s">
        <v>135</v>
      </c>
      <c r="C154" s="503">
        <f>C49</f>
        <v>0</v>
      </c>
      <c r="D154" s="503">
        <f t="shared" ref="D154:F155" si="36">D49</f>
        <v>0</v>
      </c>
      <c r="E154" s="503">
        <f t="shared" si="36"/>
        <v>0</v>
      </c>
      <c r="F154" s="503">
        <f t="shared" si="36"/>
        <v>0</v>
      </c>
    </row>
    <row r="155" spans="2:6" ht="27" customHeight="1" thickBot="1">
      <c r="B155" s="504" t="s">
        <v>146</v>
      </c>
      <c r="C155" s="506">
        <f>C50</f>
        <v>0</v>
      </c>
      <c r="D155" s="506">
        <f t="shared" si="36"/>
        <v>0</v>
      </c>
      <c r="E155" s="549">
        <f t="shared" si="36"/>
        <v>0</v>
      </c>
      <c r="F155" s="506">
        <f t="shared" si="36"/>
        <v>0</v>
      </c>
    </row>
    <row r="156" spans="2:6" ht="27" customHeight="1" thickBot="1">
      <c r="B156" s="502" t="s">
        <v>28</v>
      </c>
      <c r="C156" s="548">
        <f>C157+C158</f>
        <v>0</v>
      </c>
      <c r="D156" s="548">
        <f>D157+D158</f>
        <v>0</v>
      </c>
      <c r="E156" s="548">
        <f t="shared" ref="E156:F156" si="37">E157+E158</f>
        <v>0</v>
      </c>
      <c r="F156" s="548">
        <f t="shared" si="37"/>
        <v>0</v>
      </c>
    </row>
    <row r="157" spans="2:6" ht="27" customHeight="1" thickBot="1">
      <c r="B157" s="504" t="s">
        <v>135</v>
      </c>
      <c r="C157" s="503">
        <f>C52</f>
        <v>0</v>
      </c>
      <c r="D157" s="503">
        <f t="shared" ref="D157:F158" si="38">D52</f>
        <v>0</v>
      </c>
      <c r="E157" s="503">
        <f t="shared" si="38"/>
        <v>0</v>
      </c>
      <c r="F157" s="550">
        <f t="shared" si="38"/>
        <v>0</v>
      </c>
    </row>
    <row r="158" spans="2:6" ht="27" customHeight="1" thickBot="1">
      <c r="B158" s="504" t="s">
        <v>146</v>
      </c>
      <c r="C158" s="506">
        <f>C53</f>
        <v>0</v>
      </c>
      <c r="D158" s="506">
        <f t="shared" si="38"/>
        <v>0</v>
      </c>
      <c r="E158" s="506">
        <f t="shared" si="38"/>
        <v>0</v>
      </c>
      <c r="F158" s="506">
        <f t="shared" si="38"/>
        <v>0</v>
      </c>
    </row>
    <row r="159" spans="2:6" ht="33" customHeight="1" thickBot="1">
      <c r="B159" s="502" t="s">
        <v>29</v>
      </c>
      <c r="C159" s="548">
        <f>C54</f>
        <v>1520</v>
      </c>
      <c r="D159" s="548">
        <f>D54</f>
        <v>0</v>
      </c>
      <c r="E159" s="551">
        <f>E54</f>
        <v>0</v>
      </c>
      <c r="F159" s="548">
        <f>F54</f>
        <v>0</v>
      </c>
    </row>
    <row r="160" spans="2:6" ht="27" customHeight="1" thickBot="1">
      <c r="B160" s="504" t="s">
        <v>135</v>
      </c>
      <c r="C160" s="503">
        <f>C55</f>
        <v>1520</v>
      </c>
      <c r="D160" s="503">
        <f t="shared" ref="D160:F161" si="39">D55</f>
        <v>0</v>
      </c>
      <c r="E160" s="503">
        <f t="shared" si="39"/>
        <v>0</v>
      </c>
      <c r="F160" s="503">
        <f t="shared" si="39"/>
        <v>0</v>
      </c>
    </row>
    <row r="161" spans="1:9" ht="27" customHeight="1" thickBot="1">
      <c r="B161" s="504" t="s">
        <v>146</v>
      </c>
      <c r="C161" s="506">
        <f>C56</f>
        <v>0</v>
      </c>
      <c r="D161" s="506">
        <f t="shared" si="39"/>
        <v>0</v>
      </c>
      <c r="E161" s="506">
        <f t="shared" si="39"/>
        <v>0</v>
      </c>
      <c r="F161" s="506">
        <f t="shared" si="39"/>
        <v>0</v>
      </c>
    </row>
    <row r="162" spans="1:9" ht="27" customHeight="1" thickBot="1">
      <c r="B162" s="502" t="s">
        <v>51</v>
      </c>
      <c r="C162" s="548">
        <f>C163+C164+C165+C166</f>
        <v>0</v>
      </c>
      <c r="D162" s="548">
        <f t="shared" ref="D162:F162" si="40">D163+D164+D165+D166</f>
        <v>0</v>
      </c>
      <c r="E162" s="551">
        <f t="shared" si="40"/>
        <v>0</v>
      </c>
      <c r="F162" s="548">
        <f t="shared" si="40"/>
        <v>0</v>
      </c>
    </row>
    <row r="163" spans="1:9" ht="27" customHeight="1" thickBot="1">
      <c r="B163" s="504" t="s">
        <v>135</v>
      </c>
      <c r="C163" s="503">
        <f t="shared" ref="C163:F166" si="41">C78+C103+C128</f>
        <v>0</v>
      </c>
      <c r="D163" s="503">
        <f t="shared" si="41"/>
        <v>0</v>
      </c>
      <c r="E163" s="503">
        <f t="shared" si="41"/>
        <v>0</v>
      </c>
      <c r="F163" s="503">
        <f t="shared" si="41"/>
        <v>0</v>
      </c>
    </row>
    <row r="164" spans="1:9" ht="27" customHeight="1" thickBot="1">
      <c r="B164" s="504" t="s">
        <v>147</v>
      </c>
      <c r="C164" s="503">
        <f t="shared" si="41"/>
        <v>0</v>
      </c>
      <c r="D164" s="503">
        <f t="shared" si="41"/>
        <v>0</v>
      </c>
      <c r="E164" s="503">
        <f t="shared" si="41"/>
        <v>0</v>
      </c>
      <c r="F164" s="550">
        <f t="shared" si="41"/>
        <v>0</v>
      </c>
    </row>
    <row r="165" spans="1:9" ht="27" customHeight="1" thickBot="1">
      <c r="B165" s="504" t="s">
        <v>141</v>
      </c>
      <c r="C165" s="503">
        <f t="shared" si="41"/>
        <v>0</v>
      </c>
      <c r="D165" s="503">
        <f t="shared" si="41"/>
        <v>0</v>
      </c>
      <c r="E165" s="503">
        <f t="shared" si="41"/>
        <v>0</v>
      </c>
      <c r="F165" s="503">
        <f t="shared" si="41"/>
        <v>0</v>
      </c>
    </row>
    <row r="166" spans="1:9" ht="27" customHeight="1" thickBot="1">
      <c r="B166" s="504" t="s">
        <v>142</v>
      </c>
      <c r="C166" s="503">
        <f t="shared" si="41"/>
        <v>0</v>
      </c>
      <c r="D166" s="503">
        <f t="shared" si="41"/>
        <v>0</v>
      </c>
      <c r="E166" s="503">
        <f t="shared" si="41"/>
        <v>0</v>
      </c>
      <c r="F166" s="550">
        <f t="shared" si="41"/>
        <v>0</v>
      </c>
    </row>
    <row r="167" spans="1:9" ht="27" customHeight="1" thickBot="1">
      <c r="B167" s="502" t="s">
        <v>52</v>
      </c>
      <c r="C167" s="548">
        <f>C168+C169+C170+C171</f>
        <v>2000</v>
      </c>
      <c r="D167" s="548">
        <f t="shared" ref="D167:F167" si="42">D168+D169+D170+D171</f>
        <v>2000</v>
      </c>
      <c r="E167" s="548">
        <f t="shared" si="42"/>
        <v>2000</v>
      </c>
      <c r="F167" s="548">
        <f t="shared" si="42"/>
        <v>2000</v>
      </c>
    </row>
    <row r="168" spans="1:9" ht="27" customHeight="1" thickBot="1">
      <c r="B168" s="504" t="s">
        <v>135</v>
      </c>
      <c r="C168" s="503">
        <f t="shared" ref="C168:F171" si="43">C83+C108+C133</f>
        <v>2000</v>
      </c>
      <c r="D168" s="503">
        <f t="shared" si="43"/>
        <v>2000</v>
      </c>
      <c r="E168" s="503">
        <f t="shared" si="43"/>
        <v>2000</v>
      </c>
      <c r="F168" s="503">
        <f t="shared" si="43"/>
        <v>2000</v>
      </c>
    </row>
    <row r="169" spans="1:9" ht="27" customHeight="1" thickBot="1">
      <c r="B169" s="504" t="s">
        <v>147</v>
      </c>
      <c r="C169" s="503">
        <f t="shared" si="43"/>
        <v>0</v>
      </c>
      <c r="D169" s="503">
        <f t="shared" si="43"/>
        <v>0</v>
      </c>
      <c r="E169" s="503">
        <f t="shared" si="43"/>
        <v>0</v>
      </c>
      <c r="F169" s="503">
        <f t="shared" si="43"/>
        <v>0</v>
      </c>
    </row>
    <row r="170" spans="1:9" ht="27" customHeight="1" thickBot="1">
      <c r="B170" s="504" t="s">
        <v>141</v>
      </c>
      <c r="C170" s="503">
        <f t="shared" si="43"/>
        <v>0</v>
      </c>
      <c r="D170" s="503">
        <f t="shared" si="43"/>
        <v>0</v>
      </c>
      <c r="E170" s="503">
        <f t="shared" si="43"/>
        <v>0</v>
      </c>
      <c r="F170" s="503">
        <f t="shared" si="43"/>
        <v>0</v>
      </c>
    </row>
    <row r="171" spans="1:9" ht="27" customHeight="1" thickBot="1">
      <c r="B171" s="552" t="s">
        <v>142</v>
      </c>
      <c r="C171" s="503">
        <f t="shared" si="43"/>
        <v>0</v>
      </c>
      <c r="D171" s="503">
        <f t="shared" si="43"/>
        <v>0</v>
      </c>
      <c r="E171" s="503">
        <f t="shared" si="43"/>
        <v>0</v>
      </c>
      <c r="F171" s="503">
        <f t="shared" si="43"/>
        <v>0</v>
      </c>
    </row>
    <row r="172" spans="1:9" ht="27" customHeight="1" thickBot="1">
      <c r="B172" s="512" t="s">
        <v>31</v>
      </c>
      <c r="C172" s="553">
        <f>IF(C140-C139=0,0,"Error")</f>
        <v>0</v>
      </c>
      <c r="D172" s="513">
        <f>IF(D140-D139=0,0,"Error")</f>
        <v>0</v>
      </c>
      <c r="E172" s="553">
        <f>IF(E140-E139=0,0,"Error")</f>
        <v>0</v>
      </c>
      <c r="F172" s="513">
        <f>IF(F140-F139=0,0,"Error")</f>
        <v>0</v>
      </c>
    </row>
    <row r="173" spans="1:9" ht="27" customHeight="1" thickBot="1">
      <c r="B173" s="554"/>
      <c r="C173" s="518"/>
      <c r="D173" s="518"/>
      <c r="E173" s="518"/>
      <c r="F173" s="518"/>
    </row>
    <row r="174" spans="1:9" ht="27" customHeight="1">
      <c r="A174" s="2486" t="s">
        <v>3047</v>
      </c>
      <c r="B174" s="983" t="s">
        <v>284</v>
      </c>
      <c r="C174" s="984"/>
      <c r="D174" s="2486" t="s">
        <v>3041</v>
      </c>
      <c r="E174" s="985" t="s">
        <v>284</v>
      </c>
      <c r="F174" s="984" t="s">
        <v>3159</v>
      </c>
      <c r="G174" s="2486" t="s">
        <v>3045</v>
      </c>
      <c r="H174" s="985" t="s">
        <v>284</v>
      </c>
      <c r="I174" s="984" t="s">
        <v>3159</v>
      </c>
    </row>
    <row r="175" spans="1:9" ht="27" customHeight="1">
      <c r="A175" s="2487"/>
      <c r="B175" s="986" t="s">
        <v>3042</v>
      </c>
      <c r="C175" s="987"/>
      <c r="D175" s="2487"/>
      <c r="E175" s="988" t="s">
        <v>3042</v>
      </c>
      <c r="F175" s="987"/>
      <c r="G175" s="2487"/>
      <c r="H175" s="988" t="s">
        <v>3042</v>
      </c>
      <c r="I175" s="987"/>
    </row>
    <row r="176" spans="1:9" ht="27" customHeight="1" thickBot="1">
      <c r="A176" s="2488"/>
      <c r="B176" s="989" t="s">
        <v>283</v>
      </c>
      <c r="C176" s="990"/>
      <c r="D176" s="2488"/>
      <c r="E176" s="991" t="s">
        <v>283</v>
      </c>
      <c r="F176" s="990"/>
      <c r="G176" s="2488"/>
      <c r="H176" s="991" t="s">
        <v>283</v>
      </c>
      <c r="I176" s="990"/>
    </row>
    <row r="177" spans="1:6">
      <c r="A177" s="992"/>
      <c r="B177" s="992"/>
      <c r="C177" s="993"/>
      <c r="D177" s="994"/>
      <c r="E177" s="992"/>
      <c r="F177" s="992"/>
    </row>
  </sheetData>
  <mergeCells count="44">
    <mergeCell ref="A174:A176"/>
    <mergeCell ref="D174:D176"/>
    <mergeCell ref="G174:G176"/>
    <mergeCell ref="C90:F90"/>
    <mergeCell ref="B91:B92"/>
    <mergeCell ref="B99:F99"/>
    <mergeCell ref="B100:B101"/>
    <mergeCell ref="C114:F114"/>
    <mergeCell ref="C115:F115"/>
    <mergeCell ref="B116:B117"/>
    <mergeCell ref="B124:F124"/>
    <mergeCell ref="B125:B126"/>
    <mergeCell ref="C89:F89"/>
    <mergeCell ref="B34:B35"/>
    <mergeCell ref="B59:F59"/>
    <mergeCell ref="B60:F60"/>
    <mergeCell ref="C61:F61"/>
    <mergeCell ref="E62:F62"/>
    <mergeCell ref="C65:F65"/>
    <mergeCell ref="B66:B67"/>
    <mergeCell ref="B74:F74"/>
    <mergeCell ref="B75:B76"/>
    <mergeCell ref="E88:F88"/>
    <mergeCell ref="N62:R64"/>
    <mergeCell ref="C63:F63"/>
    <mergeCell ref="C64:F64"/>
    <mergeCell ref="B21:F21"/>
    <mergeCell ref="C22:F22"/>
    <mergeCell ref="C23:F23"/>
    <mergeCell ref="C24:F24"/>
    <mergeCell ref="B25:B26"/>
    <mergeCell ref="B33:F33"/>
    <mergeCell ref="B20:F20"/>
    <mergeCell ref="A2:G2"/>
    <mergeCell ref="B3:F3"/>
    <mergeCell ref="C5:F5"/>
    <mergeCell ref="C6:F6"/>
    <mergeCell ref="C7:F7"/>
    <mergeCell ref="B8:F8"/>
    <mergeCell ref="B9:F9"/>
    <mergeCell ref="C10:F10"/>
    <mergeCell ref="B11:B12"/>
    <mergeCell ref="C16:F16"/>
    <mergeCell ref="B17:F17"/>
  </mergeCells>
  <pageMargins left="0.25" right="0.25" top="0.75" bottom="0.75" header="0.3" footer="0.3"/>
  <pageSetup scale="5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A320-CDE3-42B6-BAE2-BED16E84AD65}">
  <sheetPr>
    <tabColor rgb="FF92D050"/>
  </sheetPr>
  <dimension ref="A2:M158"/>
  <sheetViews>
    <sheetView topLeftCell="A22" zoomScaleNormal="100" workbookViewId="0">
      <selection activeCell="B16" sqref="B16"/>
    </sheetView>
  </sheetViews>
  <sheetFormatPr defaultRowHeight="15"/>
  <cols>
    <col min="1" max="1" width="7" style="108" customWidth="1"/>
    <col min="2" max="2" width="26.140625" style="108" customWidth="1"/>
    <col min="3" max="3" width="18.85546875" style="108" customWidth="1"/>
    <col min="4" max="4" width="29.140625" style="108" customWidth="1"/>
    <col min="5" max="5" width="27.42578125" style="108" customWidth="1"/>
    <col min="6" max="6" width="33.85546875" style="108" customWidth="1"/>
    <col min="7" max="7" width="21.42578125" style="108" customWidth="1"/>
    <col min="8" max="8" width="13.140625" style="108" customWidth="1"/>
    <col min="9" max="9" width="18.42578125" style="108" customWidth="1"/>
    <col min="10" max="10" width="11" style="108" customWidth="1"/>
    <col min="11" max="11" width="11" style="108" bestFit="1" customWidth="1"/>
    <col min="12" max="16384" width="9.140625" style="108"/>
  </cols>
  <sheetData>
    <row r="2" spans="1:8" ht="18" customHeight="1">
      <c r="A2" s="2430" t="s">
        <v>1469</v>
      </c>
      <c r="B2" s="2430"/>
      <c r="C2" s="2430"/>
      <c r="D2" s="2430"/>
      <c r="E2" s="2430"/>
      <c r="F2" s="2430"/>
      <c r="G2" s="2430"/>
      <c r="H2" s="555"/>
    </row>
    <row r="3" spans="1:8" ht="15.75">
      <c r="A3" s="486"/>
      <c r="B3" s="2431" t="s">
        <v>1536</v>
      </c>
      <c r="C3" s="2431"/>
      <c r="D3" s="2431"/>
      <c r="E3" s="2431"/>
      <c r="F3" s="2431"/>
      <c r="G3" s="486"/>
    </row>
    <row r="4" spans="1:8" ht="16.5" thickBot="1">
      <c r="A4" s="109"/>
      <c r="B4" s="109"/>
      <c r="C4" s="109"/>
      <c r="D4" s="109"/>
      <c r="E4" s="109"/>
      <c r="F4" s="109"/>
      <c r="G4" s="109"/>
    </row>
    <row r="5" spans="1:8" ht="32.25" thickBot="1">
      <c r="A5" s="109"/>
      <c r="B5" s="556" t="s">
        <v>0</v>
      </c>
      <c r="C5" s="2500" t="s">
        <v>131</v>
      </c>
      <c r="D5" s="2500"/>
      <c r="E5" s="2500"/>
      <c r="F5" s="2500"/>
      <c r="G5" s="109"/>
    </row>
    <row r="6" spans="1:8" ht="16.5" thickBot="1">
      <c r="A6" s="109"/>
      <c r="B6" s="556" t="s">
        <v>1</v>
      </c>
      <c r="C6" s="2501" t="s">
        <v>130</v>
      </c>
      <c r="D6" s="2502"/>
      <c r="E6" s="2502"/>
      <c r="F6" s="2503"/>
      <c r="G6" s="109"/>
    </row>
    <row r="7" spans="1:8" ht="32.25" thickBot="1">
      <c r="A7" s="109"/>
      <c r="B7" s="556" t="s">
        <v>3</v>
      </c>
      <c r="C7" s="2504" t="s">
        <v>1471</v>
      </c>
      <c r="D7" s="2505"/>
      <c r="E7" s="2505"/>
      <c r="F7" s="2506"/>
      <c r="G7" s="557"/>
    </row>
    <row r="8" spans="1:8" ht="81.75" customHeight="1" thickBot="1">
      <c r="A8" s="109"/>
      <c r="B8" s="2497" t="s">
        <v>4</v>
      </c>
      <c r="C8" s="2498"/>
      <c r="D8" s="2498"/>
      <c r="E8" s="2498"/>
      <c r="F8" s="2499"/>
      <c r="G8" s="109"/>
    </row>
    <row r="9" spans="1:8" ht="82.5" customHeight="1" thickBot="1">
      <c r="A9" s="109"/>
      <c r="B9" s="2510" t="s">
        <v>271</v>
      </c>
      <c r="C9" s="2511"/>
      <c r="D9" s="2511"/>
      <c r="E9" s="2511"/>
      <c r="F9" s="2512"/>
      <c r="G9" s="109"/>
    </row>
    <row r="10" spans="1:8" ht="23.25" customHeight="1" thickBot="1">
      <c r="A10" s="109"/>
      <c r="B10" s="2510"/>
      <c r="C10" s="2511"/>
      <c r="D10" s="2511"/>
      <c r="E10" s="2511"/>
      <c r="F10" s="2512"/>
      <c r="G10" s="109"/>
    </row>
    <row r="11" spans="1:8" ht="16.5" thickBot="1">
      <c r="A11" s="109"/>
      <c r="B11" s="2510"/>
      <c r="C11" s="2511"/>
      <c r="D11" s="2511"/>
      <c r="E11" s="2511"/>
      <c r="F11" s="2512"/>
      <c r="G11" s="109"/>
    </row>
    <row r="12" spans="1:8" ht="75.75" customHeight="1" thickBot="1">
      <c r="A12" s="109"/>
      <c r="B12" s="558" t="s">
        <v>5</v>
      </c>
      <c r="C12" s="2513" t="s">
        <v>3160</v>
      </c>
      <c r="D12" s="2514"/>
      <c r="E12" s="2514"/>
      <c r="F12" s="2515"/>
      <c r="G12" s="109"/>
    </row>
    <row r="13" spans="1:8" ht="15.75">
      <c r="A13" s="109"/>
      <c r="B13" s="2516" t="s">
        <v>272</v>
      </c>
      <c r="C13" s="559">
        <v>2022</v>
      </c>
      <c r="D13" s="559">
        <v>2023</v>
      </c>
      <c r="E13" s="559">
        <v>2024</v>
      </c>
      <c r="F13" s="559">
        <v>2025</v>
      </c>
      <c r="G13" s="109"/>
    </row>
    <row r="14" spans="1:8" ht="16.5" thickBot="1">
      <c r="A14" s="109"/>
      <c r="B14" s="2517"/>
      <c r="C14" s="560" t="s">
        <v>7</v>
      </c>
      <c r="D14" s="560" t="s">
        <v>8</v>
      </c>
      <c r="E14" s="560" t="s">
        <v>8</v>
      </c>
      <c r="F14" s="560" t="s">
        <v>8</v>
      </c>
      <c r="G14" s="109"/>
    </row>
    <row r="15" spans="1:8" ht="104.25" customHeight="1" thickBot="1">
      <c r="A15" s="109"/>
      <c r="B15" s="995" t="s">
        <v>3161</v>
      </c>
      <c r="C15" s="996">
        <v>0.1</v>
      </c>
      <c r="D15" s="997">
        <v>0.1</v>
      </c>
      <c r="E15" s="997">
        <v>0.1</v>
      </c>
      <c r="F15" s="997">
        <v>0.1</v>
      </c>
      <c r="G15" s="109"/>
    </row>
    <row r="16" spans="1:8" ht="117" customHeight="1" thickBot="1">
      <c r="A16" s="557"/>
      <c r="B16" s="998" t="s">
        <v>3162</v>
      </c>
      <c r="C16" s="999">
        <v>1</v>
      </c>
      <c r="D16" s="561" t="s">
        <v>3163</v>
      </c>
      <c r="E16" s="561" t="s">
        <v>3163</v>
      </c>
      <c r="F16" s="561" t="s">
        <v>3163</v>
      </c>
      <c r="G16" s="109"/>
    </row>
    <row r="17" spans="1:13" ht="77.25" customHeight="1" thickBot="1">
      <c r="A17" s="109"/>
      <c r="B17" s="1000" t="s">
        <v>3164</v>
      </c>
      <c r="C17" s="1001">
        <v>1</v>
      </c>
      <c r="D17" s="1002" t="s">
        <v>3165</v>
      </c>
      <c r="E17" s="1002" t="s">
        <v>3165</v>
      </c>
      <c r="F17" s="1002" t="s">
        <v>3165</v>
      </c>
      <c r="G17" s="109"/>
    </row>
    <row r="18" spans="1:13" ht="90" customHeight="1" thickBot="1">
      <c r="A18" s="109"/>
      <c r="B18" s="563" t="s">
        <v>9</v>
      </c>
      <c r="C18" s="2518" t="s">
        <v>565</v>
      </c>
      <c r="D18" s="2519"/>
      <c r="E18" s="2519"/>
      <c r="F18" s="2520"/>
      <c r="G18" s="109"/>
    </row>
    <row r="19" spans="1:13" ht="16.5" thickBot="1">
      <c r="A19" s="109"/>
      <c r="B19" s="2504" t="s">
        <v>10</v>
      </c>
      <c r="C19" s="2505"/>
      <c r="D19" s="2505"/>
      <c r="E19" s="2505"/>
      <c r="F19" s="2506"/>
      <c r="G19" s="109"/>
    </row>
    <row r="20" spans="1:13" ht="63" customHeight="1" thickBot="1">
      <c r="A20" s="109"/>
      <c r="B20" s="1000" t="s">
        <v>3166</v>
      </c>
      <c r="C20" s="1003">
        <v>55</v>
      </c>
      <c r="D20" s="561" t="s">
        <v>89</v>
      </c>
      <c r="E20" s="561" t="s">
        <v>89</v>
      </c>
      <c r="F20" s="561" t="s">
        <v>89</v>
      </c>
      <c r="G20" s="109"/>
    </row>
    <row r="21" spans="1:13" ht="48" thickBot="1">
      <c r="A21" s="109"/>
      <c r="B21" s="1000" t="s">
        <v>3167</v>
      </c>
      <c r="C21" s="1004">
        <v>3</v>
      </c>
      <c r="D21" s="1005" t="s">
        <v>3168</v>
      </c>
      <c r="E21" s="561" t="s">
        <v>3168</v>
      </c>
      <c r="F21" s="561" t="s">
        <v>3168</v>
      </c>
      <c r="G21" s="109"/>
    </row>
    <row r="22" spans="1:13" ht="83.25" customHeight="1">
      <c r="A22" s="109"/>
      <c r="B22" s="1006" t="s">
        <v>3169</v>
      </c>
      <c r="C22" s="1007">
        <v>160</v>
      </c>
      <c r="D22" s="1002" t="s">
        <v>89</v>
      </c>
      <c r="E22" s="1008" t="s">
        <v>89</v>
      </c>
      <c r="F22" s="1008" t="s">
        <v>89</v>
      </c>
      <c r="G22" s="109"/>
    </row>
    <row r="23" spans="1:13" ht="16.5" thickBot="1">
      <c r="A23" s="109"/>
      <c r="B23" s="2521" t="s">
        <v>11</v>
      </c>
      <c r="C23" s="2522"/>
      <c r="D23" s="2522"/>
      <c r="E23" s="2522"/>
      <c r="F23" s="2523"/>
      <c r="G23" s="109"/>
    </row>
    <row r="24" spans="1:13" ht="21.75" customHeight="1" thickBot="1">
      <c r="A24" s="109"/>
      <c r="B24" s="2524" t="s">
        <v>12</v>
      </c>
      <c r="C24" s="2525"/>
      <c r="D24" s="2525"/>
      <c r="E24" s="2525"/>
      <c r="F24" s="2526"/>
      <c r="G24" s="109"/>
    </row>
    <row r="25" spans="1:13" ht="19.5" customHeight="1" thickBot="1">
      <c r="A25" s="109"/>
      <c r="B25" s="564" t="s">
        <v>13</v>
      </c>
      <c r="C25" s="2518" t="s">
        <v>3170</v>
      </c>
      <c r="D25" s="2514"/>
      <c r="E25" s="2514"/>
      <c r="F25" s="2515"/>
      <c r="G25" s="109"/>
    </row>
    <row r="26" spans="1:13" ht="58.5" customHeight="1" thickBot="1">
      <c r="A26" s="109"/>
      <c r="B26" s="565" t="s">
        <v>14</v>
      </c>
      <c r="C26" s="2527" t="s">
        <v>273</v>
      </c>
      <c r="D26" s="2528"/>
      <c r="E26" s="2528"/>
      <c r="F26" s="2529"/>
      <c r="G26" s="109"/>
    </row>
    <row r="27" spans="1:13" ht="16.5" thickBot="1">
      <c r="A27" s="109"/>
      <c r="B27" s="562" t="s">
        <v>15</v>
      </c>
      <c r="C27" s="2530" t="s">
        <v>274</v>
      </c>
      <c r="D27" s="2531"/>
      <c r="E27" s="2531"/>
      <c r="F27" s="2532"/>
      <c r="G27" s="109"/>
    </row>
    <row r="28" spans="1:13" ht="15.75">
      <c r="A28" s="109"/>
      <c r="B28" s="2516"/>
      <c r="C28" s="566">
        <v>2022</v>
      </c>
      <c r="D28" s="566">
        <v>2023</v>
      </c>
      <c r="E28" s="566">
        <v>2024</v>
      </c>
      <c r="F28" s="566">
        <v>2025</v>
      </c>
      <c r="G28" s="109"/>
    </row>
    <row r="29" spans="1:13" ht="16.5" thickBot="1">
      <c r="A29" s="109"/>
      <c r="B29" s="2517"/>
      <c r="C29" s="567" t="s">
        <v>7</v>
      </c>
      <c r="D29" s="567" t="s">
        <v>8</v>
      </c>
      <c r="E29" s="567" t="s">
        <v>8</v>
      </c>
      <c r="F29" s="567" t="s">
        <v>8</v>
      </c>
      <c r="G29" s="109"/>
      <c r="I29" s="568"/>
      <c r="J29" s="568"/>
      <c r="K29" s="568"/>
      <c r="L29" s="568"/>
      <c r="M29" s="568"/>
    </row>
    <row r="30" spans="1:13" ht="16.5" thickBot="1">
      <c r="A30" s="109"/>
      <c r="B30" s="562" t="s">
        <v>16</v>
      </c>
      <c r="C30" s="569">
        <v>3000</v>
      </c>
      <c r="D30" s="569">
        <v>3000</v>
      </c>
      <c r="E30" s="569">
        <v>3000</v>
      </c>
      <c r="F30" s="569">
        <v>3000</v>
      </c>
      <c r="G30" s="109"/>
    </row>
    <row r="31" spans="1:13" ht="16.5" thickBot="1">
      <c r="A31" s="109"/>
      <c r="B31" s="562" t="s">
        <v>17</v>
      </c>
      <c r="C31" s="570">
        <f>C60</f>
        <v>61720.3</v>
      </c>
      <c r="D31" s="570">
        <f t="shared" ref="D31:F31" si="0">D60</f>
        <v>75680</v>
      </c>
      <c r="E31" s="570">
        <f t="shared" si="0"/>
        <v>75800</v>
      </c>
      <c r="F31" s="570">
        <f t="shared" si="0"/>
        <v>75800</v>
      </c>
      <c r="G31" s="109"/>
    </row>
    <row r="32" spans="1:13" ht="26.25" customHeight="1" thickBot="1">
      <c r="A32" s="109"/>
      <c r="B32" s="562" t="s">
        <v>18</v>
      </c>
      <c r="C32" s="570">
        <f>C31/C30</f>
        <v>20.573433333333334</v>
      </c>
      <c r="D32" s="570">
        <f t="shared" ref="D32:F32" si="1">D31/D30</f>
        <v>25.226666666666667</v>
      </c>
      <c r="E32" s="570">
        <f t="shared" si="1"/>
        <v>25.266666666666666</v>
      </c>
      <c r="F32" s="570">
        <f t="shared" si="1"/>
        <v>25.266666666666666</v>
      </c>
      <c r="G32" s="109"/>
    </row>
    <row r="33" spans="1:7" ht="21" customHeight="1" thickBot="1">
      <c r="A33" s="109"/>
      <c r="B33" s="562" t="s">
        <v>19</v>
      </c>
      <c r="C33" s="571" t="s">
        <v>20</v>
      </c>
      <c r="D33" s="572">
        <f>D30/C30-1</f>
        <v>0</v>
      </c>
      <c r="E33" s="572">
        <f t="shared" ref="E33:F35" si="2">E30/D30-1</f>
        <v>0</v>
      </c>
      <c r="F33" s="572">
        <f t="shared" si="2"/>
        <v>0</v>
      </c>
      <c r="G33" s="109"/>
    </row>
    <row r="34" spans="1:7" ht="21" customHeight="1" thickBot="1">
      <c r="A34" s="109"/>
      <c r="B34" s="562" t="s">
        <v>21</v>
      </c>
      <c r="C34" s="571" t="s">
        <v>20</v>
      </c>
      <c r="D34" s="572">
        <f>D31/C31-1</f>
        <v>0.22617680082566016</v>
      </c>
      <c r="E34" s="572">
        <f t="shared" si="2"/>
        <v>1.5856236786468969E-3</v>
      </c>
      <c r="F34" s="572">
        <f t="shared" si="2"/>
        <v>0</v>
      </c>
      <c r="G34" s="109"/>
    </row>
    <row r="35" spans="1:7" ht="32.25" thickBot="1">
      <c r="A35" s="109"/>
      <c r="B35" s="562" t="s">
        <v>22</v>
      </c>
      <c r="C35" s="571" t="s">
        <v>20</v>
      </c>
      <c r="D35" s="572">
        <f>D32/C32-1</f>
        <v>0.22617680082566016</v>
      </c>
      <c r="E35" s="572">
        <f t="shared" si="2"/>
        <v>1.5856236786468969E-3</v>
      </c>
      <c r="F35" s="572">
        <f t="shared" si="2"/>
        <v>0</v>
      </c>
      <c r="G35" s="109"/>
    </row>
    <row r="36" spans="1:7" ht="27" customHeight="1" thickBot="1">
      <c r="A36" s="109"/>
      <c r="B36" s="2507" t="s">
        <v>564</v>
      </c>
      <c r="C36" s="2508"/>
      <c r="D36" s="2508"/>
      <c r="E36" s="2508"/>
      <c r="F36" s="2509"/>
      <c r="G36" s="109"/>
    </row>
    <row r="37" spans="1:7" ht="15.75">
      <c r="A37" s="109"/>
      <c r="B37" s="2516"/>
      <c r="C37" s="566">
        <v>2022</v>
      </c>
      <c r="D37" s="566">
        <v>2023</v>
      </c>
      <c r="E37" s="566">
        <v>2024</v>
      </c>
      <c r="F37" s="566">
        <v>2025</v>
      </c>
      <c r="G37" s="109"/>
    </row>
    <row r="38" spans="1:7" ht="16.5" thickBot="1">
      <c r="A38" s="109"/>
      <c r="B38" s="2517"/>
      <c r="C38" s="567" t="s">
        <v>7</v>
      </c>
      <c r="D38" s="567" t="s">
        <v>8</v>
      </c>
      <c r="E38" s="567" t="s">
        <v>8</v>
      </c>
      <c r="F38" s="567" t="s">
        <v>8</v>
      </c>
      <c r="G38" s="109"/>
    </row>
    <row r="39" spans="1:7" ht="16.5" thickBot="1">
      <c r="A39" s="109"/>
      <c r="B39" s="573" t="s">
        <v>23</v>
      </c>
      <c r="C39" s="574">
        <f>C40</f>
        <v>47100</v>
      </c>
      <c r="D39" s="574">
        <f>D40</f>
        <v>55200</v>
      </c>
      <c r="E39" s="574">
        <f>E40</f>
        <v>55200</v>
      </c>
      <c r="F39" s="574">
        <f>F40</f>
        <v>55200</v>
      </c>
      <c r="G39" s="109"/>
    </row>
    <row r="40" spans="1:7" ht="16.5" thickBot="1">
      <c r="A40" s="109"/>
      <c r="B40" s="575" t="s">
        <v>135</v>
      </c>
      <c r="C40" s="574">
        <v>47100</v>
      </c>
      <c r="D40" s="574">
        <v>55200</v>
      </c>
      <c r="E40" s="574">
        <v>55200</v>
      </c>
      <c r="F40" s="574">
        <v>55200</v>
      </c>
      <c r="G40" s="109"/>
    </row>
    <row r="41" spans="1:7" ht="16.5" thickBot="1">
      <c r="A41" s="109"/>
      <c r="B41" s="575" t="s">
        <v>136</v>
      </c>
      <c r="C41" s="576"/>
      <c r="D41" s="577"/>
      <c r="E41" s="577"/>
      <c r="F41" s="577"/>
      <c r="G41" s="109"/>
    </row>
    <row r="42" spans="1:7" ht="32.25" thickBot="1">
      <c r="A42" s="109"/>
      <c r="B42" s="573" t="s">
        <v>24</v>
      </c>
      <c r="C42" s="574">
        <f>C43</f>
        <v>7817.5</v>
      </c>
      <c r="D42" s="574">
        <f>D43</f>
        <v>8980</v>
      </c>
      <c r="E42" s="574">
        <f>E43</f>
        <v>8980</v>
      </c>
      <c r="F42" s="574">
        <f>F43</f>
        <v>8980</v>
      </c>
      <c r="G42" s="109"/>
    </row>
    <row r="43" spans="1:7" ht="16.5" thickBot="1">
      <c r="A43" s="109"/>
      <c r="B43" s="575" t="s">
        <v>135</v>
      </c>
      <c r="C43" s="574">
        <v>7817.5</v>
      </c>
      <c r="D43" s="574">
        <v>8980</v>
      </c>
      <c r="E43" s="574">
        <v>8980</v>
      </c>
      <c r="F43" s="574">
        <v>8980</v>
      </c>
      <c r="G43" s="109"/>
    </row>
    <row r="44" spans="1:7" ht="16.5" thickBot="1">
      <c r="A44" s="109"/>
      <c r="B44" s="575" t="s">
        <v>136</v>
      </c>
      <c r="C44" s="576"/>
      <c r="D44" s="574"/>
      <c r="E44" s="574"/>
      <c r="F44" s="574"/>
      <c r="G44" s="109"/>
    </row>
    <row r="45" spans="1:7" ht="16.5" thickBot="1">
      <c r="A45" s="109"/>
      <c r="B45" s="573" t="s">
        <v>25</v>
      </c>
      <c r="C45" s="574">
        <f t="shared" ref="C45:F45" si="3">C46</f>
        <v>6562.8</v>
      </c>
      <c r="D45" s="574">
        <f t="shared" si="3"/>
        <v>11500</v>
      </c>
      <c r="E45" s="574">
        <f t="shared" si="3"/>
        <v>11620</v>
      </c>
      <c r="F45" s="574">
        <f t="shared" si="3"/>
        <v>11620</v>
      </c>
      <c r="G45" s="109"/>
    </row>
    <row r="46" spans="1:7" ht="16.5" thickBot="1">
      <c r="A46" s="109"/>
      <c r="B46" s="575" t="s">
        <v>135</v>
      </c>
      <c r="C46" s="576">
        <v>6562.8</v>
      </c>
      <c r="D46" s="574">
        <v>11500</v>
      </c>
      <c r="E46" s="574">
        <v>11620</v>
      </c>
      <c r="F46" s="574">
        <v>11620</v>
      </c>
      <c r="G46" s="109"/>
    </row>
    <row r="47" spans="1:7" ht="16.5" thickBot="1">
      <c r="A47" s="109"/>
      <c r="B47" s="575" t="s">
        <v>136</v>
      </c>
      <c r="C47" s="576"/>
      <c r="D47" s="574"/>
      <c r="E47" s="574"/>
      <c r="F47" s="574"/>
      <c r="G47" s="109"/>
    </row>
    <row r="48" spans="1:7" ht="24.75" customHeight="1" thickBot="1">
      <c r="A48" s="109"/>
      <c r="B48" s="573" t="s">
        <v>26</v>
      </c>
      <c r="C48" s="576"/>
      <c r="D48" s="574"/>
      <c r="E48" s="574"/>
      <c r="F48" s="574"/>
      <c r="G48" s="109"/>
    </row>
    <row r="49" spans="1:13" ht="16.5" thickBot="1">
      <c r="A49" s="109"/>
      <c r="B49" s="575" t="s">
        <v>135</v>
      </c>
      <c r="C49" s="576"/>
      <c r="D49" s="574"/>
      <c r="E49" s="574"/>
      <c r="F49" s="574"/>
      <c r="G49" s="109"/>
    </row>
    <row r="50" spans="1:13" ht="12.75" customHeight="1" thickBot="1">
      <c r="A50" s="109"/>
      <c r="B50" s="575" t="s">
        <v>136</v>
      </c>
      <c r="C50" s="576"/>
      <c r="D50" s="574"/>
      <c r="E50" s="574"/>
      <c r="F50" s="574"/>
      <c r="G50" s="109"/>
    </row>
    <row r="51" spans="1:13" ht="15" customHeight="1" thickBot="1">
      <c r="A51" s="109"/>
      <c r="B51" s="573" t="s">
        <v>27</v>
      </c>
      <c r="C51" s="576"/>
      <c r="D51" s="574"/>
      <c r="E51" s="574"/>
      <c r="F51" s="574"/>
      <c r="G51" s="109"/>
    </row>
    <row r="52" spans="1:13" ht="16.5" thickBot="1">
      <c r="A52" s="109"/>
      <c r="B52" s="575" t="s">
        <v>135</v>
      </c>
      <c r="C52" s="576"/>
      <c r="D52" s="574"/>
      <c r="E52" s="574"/>
      <c r="F52" s="574"/>
      <c r="G52" s="109"/>
    </row>
    <row r="53" spans="1:13" ht="16.5" thickBot="1">
      <c r="A53" s="109"/>
      <c r="B53" s="575" t="s">
        <v>136</v>
      </c>
      <c r="C53" s="576"/>
      <c r="D53" s="574"/>
      <c r="E53" s="574"/>
      <c r="F53" s="574"/>
      <c r="G53" s="109"/>
    </row>
    <row r="54" spans="1:13" ht="16.5" thickBot="1">
      <c r="A54" s="109"/>
      <c r="B54" s="573" t="s">
        <v>28</v>
      </c>
      <c r="C54" s="576"/>
      <c r="D54" s="574"/>
      <c r="E54" s="574"/>
      <c r="F54" s="574"/>
      <c r="G54" s="109"/>
    </row>
    <row r="55" spans="1:13" ht="16.5" thickBot="1">
      <c r="A55" s="109"/>
      <c r="B55" s="575" t="s">
        <v>135</v>
      </c>
      <c r="C55" s="576"/>
      <c r="D55" s="574"/>
      <c r="E55" s="574"/>
      <c r="F55" s="574"/>
      <c r="G55" s="109"/>
      <c r="I55" s="568"/>
      <c r="J55" s="568"/>
      <c r="K55" s="568"/>
      <c r="L55" s="568"/>
      <c r="M55" s="568"/>
    </row>
    <row r="56" spans="1:13" ht="16.5" thickBot="1">
      <c r="A56" s="109"/>
      <c r="B56" s="575" t="s">
        <v>136</v>
      </c>
      <c r="C56" s="576"/>
      <c r="D56" s="574"/>
      <c r="E56" s="574"/>
      <c r="F56" s="574"/>
      <c r="G56" s="109"/>
    </row>
    <row r="57" spans="1:13" ht="32.25" thickBot="1">
      <c r="A57" s="109"/>
      <c r="B57" s="573" t="s">
        <v>29</v>
      </c>
      <c r="C57" s="576">
        <f>C58</f>
        <v>240</v>
      </c>
      <c r="D57" s="574">
        <v>0</v>
      </c>
      <c r="E57" s="574">
        <f>D57*1.03*0.99</f>
        <v>0</v>
      </c>
      <c r="F57" s="574">
        <f>E57*1.03*0.99</f>
        <v>0</v>
      </c>
      <c r="G57" s="109"/>
    </row>
    <row r="58" spans="1:13" ht="15.75" customHeight="1" thickBot="1">
      <c r="A58" s="109"/>
      <c r="B58" s="575" t="s">
        <v>135</v>
      </c>
      <c r="C58" s="576">
        <v>240</v>
      </c>
      <c r="D58" s="578"/>
      <c r="E58" s="578"/>
      <c r="F58" s="578"/>
      <c r="G58" s="109"/>
    </row>
    <row r="59" spans="1:13" ht="12.75" customHeight="1" thickBot="1">
      <c r="A59" s="109"/>
      <c r="B59" s="575" t="s">
        <v>136</v>
      </c>
      <c r="C59" s="576"/>
      <c r="D59" s="579"/>
      <c r="E59" s="578"/>
      <c r="F59" s="578"/>
      <c r="G59" s="109"/>
    </row>
    <row r="60" spans="1:13" ht="17.25" customHeight="1" thickBot="1">
      <c r="A60" s="109"/>
      <c r="B60" s="580" t="s">
        <v>30</v>
      </c>
      <c r="C60" s="576">
        <f>C57+C54+C51+C48+C45+C42+C39</f>
        <v>61720.3</v>
      </c>
      <c r="D60" s="581">
        <f t="shared" ref="D60:F60" si="4">D57+D54+D51+D48+D45+D42+D39</f>
        <v>75680</v>
      </c>
      <c r="E60" s="576">
        <f t="shared" si="4"/>
        <v>75800</v>
      </c>
      <c r="F60" s="576">
        <f t="shared" si="4"/>
        <v>75800</v>
      </c>
      <c r="G60" s="109"/>
    </row>
    <row r="61" spans="1:13" ht="16.5" thickBot="1">
      <c r="A61" s="109"/>
      <c r="B61" s="582" t="s">
        <v>31</v>
      </c>
      <c r="C61" s="583">
        <f>IF(C60-C31=0,0,"Error")</f>
        <v>0</v>
      </c>
      <c r="D61" s="583">
        <f>IF(D60-D31=0,0,"Error")</f>
        <v>0</v>
      </c>
      <c r="E61" s="583">
        <f>IF(E60-E31=0,0,"Error")</f>
        <v>0</v>
      </c>
      <c r="F61" s="583">
        <f>IF(F60-F31=0,0,"Error")</f>
        <v>0</v>
      </c>
      <c r="G61" s="109"/>
    </row>
    <row r="62" spans="1:13" ht="16.5" thickBot="1">
      <c r="A62" s="109"/>
      <c r="B62" s="2524" t="s">
        <v>38</v>
      </c>
      <c r="C62" s="2525"/>
      <c r="D62" s="2525"/>
      <c r="E62" s="2525"/>
      <c r="F62" s="2526"/>
      <c r="G62" s="109"/>
    </row>
    <row r="63" spans="1:13" ht="34.5" customHeight="1" thickBot="1">
      <c r="A63" s="109"/>
      <c r="B63" s="2524" t="s">
        <v>39</v>
      </c>
      <c r="C63" s="2525"/>
      <c r="D63" s="2525"/>
      <c r="E63" s="2525"/>
      <c r="F63" s="2526"/>
      <c r="G63" s="109"/>
    </row>
    <row r="64" spans="1:13" ht="33.75" customHeight="1" thickBot="1">
      <c r="A64" s="109"/>
      <c r="B64" s="584" t="s">
        <v>48</v>
      </c>
      <c r="C64" s="2533" t="s">
        <v>275</v>
      </c>
      <c r="D64" s="2536"/>
      <c r="E64" s="2534"/>
      <c r="F64" s="2535"/>
      <c r="G64" s="109"/>
    </row>
    <row r="65" spans="1:7" ht="63.75" thickBot="1">
      <c r="A65" s="109"/>
      <c r="B65" s="564" t="s">
        <v>65</v>
      </c>
      <c r="C65" s="585" t="s">
        <v>276</v>
      </c>
      <c r="D65" s="586" t="s">
        <v>137</v>
      </c>
      <c r="E65" s="2537" t="s">
        <v>563</v>
      </c>
      <c r="F65" s="2538"/>
      <c r="G65" s="109"/>
    </row>
    <row r="66" spans="1:7" ht="16.5" thickBot="1">
      <c r="A66" s="109"/>
      <c r="B66" s="587"/>
      <c r="C66" s="2533"/>
      <c r="D66" s="2539"/>
      <c r="E66" s="2534"/>
      <c r="F66" s="2535"/>
      <c r="G66" s="109"/>
    </row>
    <row r="67" spans="1:7" ht="23.25" customHeight="1" thickBot="1">
      <c r="A67" s="109"/>
      <c r="B67" s="562" t="s">
        <v>14</v>
      </c>
      <c r="C67" s="2504" t="s">
        <v>129</v>
      </c>
      <c r="D67" s="2505"/>
      <c r="E67" s="2505"/>
      <c r="F67" s="2506"/>
      <c r="G67" s="109"/>
    </row>
    <row r="68" spans="1:7" ht="12.75" customHeight="1" thickBot="1">
      <c r="A68" s="109"/>
      <c r="B68" s="562" t="s">
        <v>15</v>
      </c>
      <c r="C68" s="2530" t="s">
        <v>236</v>
      </c>
      <c r="D68" s="2531"/>
      <c r="E68" s="2531"/>
      <c r="F68" s="2532"/>
      <c r="G68" s="109"/>
    </row>
    <row r="69" spans="1:7" ht="26.25" customHeight="1">
      <c r="A69" s="109"/>
      <c r="B69" s="2516"/>
      <c r="C69" s="566">
        <v>2022</v>
      </c>
      <c r="D69" s="566">
        <v>2023</v>
      </c>
      <c r="E69" s="566">
        <v>2024</v>
      </c>
      <c r="F69" s="566">
        <v>2025</v>
      </c>
      <c r="G69" s="109"/>
    </row>
    <row r="70" spans="1:7" ht="26.25" customHeight="1" thickBot="1">
      <c r="A70" s="109"/>
      <c r="B70" s="2517"/>
      <c r="C70" s="567" t="s">
        <v>7</v>
      </c>
      <c r="D70" s="567" t="s">
        <v>8</v>
      </c>
      <c r="E70" s="567" t="s">
        <v>8</v>
      </c>
      <c r="F70" s="567" t="s">
        <v>8</v>
      </c>
      <c r="G70" s="109"/>
    </row>
    <row r="71" spans="1:7" ht="22.5" customHeight="1" thickBot="1">
      <c r="A71" s="109"/>
      <c r="B71" s="562" t="s">
        <v>16</v>
      </c>
      <c r="C71" s="570">
        <v>13</v>
      </c>
      <c r="D71" s="570">
        <v>13</v>
      </c>
      <c r="E71" s="570">
        <v>13</v>
      </c>
      <c r="F71" s="570">
        <v>13</v>
      </c>
      <c r="G71" s="109"/>
    </row>
    <row r="72" spans="1:7" ht="15.75" customHeight="1" thickBot="1">
      <c r="A72" s="109"/>
      <c r="B72" s="562" t="s">
        <v>17</v>
      </c>
      <c r="C72" s="570">
        <v>1000</v>
      </c>
      <c r="D72" s="570">
        <f t="shared" ref="D72:F72" si="5">D85</f>
        <v>1000</v>
      </c>
      <c r="E72" s="570">
        <f t="shared" si="5"/>
        <v>1000</v>
      </c>
      <c r="F72" s="570">
        <f t="shared" si="5"/>
        <v>1000</v>
      </c>
      <c r="G72" s="109"/>
    </row>
    <row r="73" spans="1:7" ht="32.25" thickBot="1">
      <c r="A73" s="109"/>
      <c r="B73" s="562" t="s">
        <v>18</v>
      </c>
      <c r="C73" s="570">
        <f>C72/C71</f>
        <v>76.92307692307692</v>
      </c>
      <c r="D73" s="570">
        <f t="shared" ref="D73:F73" si="6">D72/D71</f>
        <v>76.92307692307692</v>
      </c>
      <c r="E73" s="570">
        <f t="shared" si="6"/>
        <v>76.92307692307692</v>
      </c>
      <c r="F73" s="570">
        <f t="shared" si="6"/>
        <v>76.92307692307692</v>
      </c>
      <c r="G73" s="109"/>
    </row>
    <row r="74" spans="1:7" ht="15.75" customHeight="1" thickBot="1">
      <c r="A74" s="109"/>
      <c r="B74" s="562" t="s">
        <v>19</v>
      </c>
      <c r="C74" s="571" t="s">
        <v>20</v>
      </c>
      <c r="D74" s="572">
        <f>D71/C71-1</f>
        <v>0</v>
      </c>
      <c r="E74" s="572">
        <f t="shared" ref="E74:F76" si="7">E71/D71-1</f>
        <v>0</v>
      </c>
      <c r="F74" s="572">
        <f t="shared" si="7"/>
        <v>0</v>
      </c>
      <c r="G74" s="109"/>
    </row>
    <row r="75" spans="1:7" ht="32.25" thickBot="1">
      <c r="A75" s="109"/>
      <c r="B75" s="562" t="s">
        <v>21</v>
      </c>
      <c r="C75" s="571" t="s">
        <v>20</v>
      </c>
      <c r="D75" s="572">
        <f>D72/C72-1</f>
        <v>0</v>
      </c>
      <c r="E75" s="572">
        <f t="shared" si="7"/>
        <v>0</v>
      </c>
      <c r="F75" s="572">
        <f t="shared" si="7"/>
        <v>0</v>
      </c>
      <c r="G75" s="109"/>
    </row>
    <row r="76" spans="1:7" ht="32.25" thickBot="1">
      <c r="A76" s="109"/>
      <c r="B76" s="562" t="s">
        <v>22</v>
      </c>
      <c r="C76" s="571" t="s">
        <v>20</v>
      </c>
      <c r="D76" s="572">
        <f>D73/C73-1</f>
        <v>0</v>
      </c>
      <c r="E76" s="572">
        <f t="shared" si="7"/>
        <v>0</v>
      </c>
      <c r="F76" s="572">
        <f t="shared" si="7"/>
        <v>0</v>
      </c>
      <c r="G76" s="109"/>
    </row>
    <row r="77" spans="1:7" ht="16.5" thickBot="1">
      <c r="A77" s="109"/>
      <c r="B77" s="2507" t="s">
        <v>562</v>
      </c>
      <c r="C77" s="2508"/>
      <c r="D77" s="2508"/>
      <c r="E77" s="2508"/>
      <c r="F77" s="2509"/>
      <c r="G77" s="109"/>
    </row>
    <row r="78" spans="1:7" ht="15.75">
      <c r="A78" s="109"/>
      <c r="B78" s="2516"/>
      <c r="C78" s="566">
        <v>2022</v>
      </c>
      <c r="D78" s="566">
        <v>2023</v>
      </c>
      <c r="E78" s="566">
        <v>2024</v>
      </c>
      <c r="F78" s="566">
        <v>2025</v>
      </c>
      <c r="G78" s="109"/>
    </row>
    <row r="79" spans="1:7" ht="16.5" thickBot="1">
      <c r="A79" s="109"/>
      <c r="B79" s="2517"/>
      <c r="C79" s="567" t="s">
        <v>7</v>
      </c>
      <c r="D79" s="567" t="s">
        <v>8</v>
      </c>
      <c r="E79" s="567" t="s">
        <v>8</v>
      </c>
      <c r="F79" s="567" t="s">
        <v>8</v>
      </c>
      <c r="G79" s="109"/>
    </row>
    <row r="80" spans="1:7" ht="12.75" customHeight="1" thickBot="1">
      <c r="A80" s="109"/>
      <c r="B80" s="573" t="s">
        <v>41</v>
      </c>
      <c r="C80" s="574"/>
      <c r="D80" s="574"/>
      <c r="E80" s="574"/>
      <c r="F80" s="574"/>
      <c r="G80" s="109"/>
    </row>
    <row r="81" spans="1:9" ht="9" customHeight="1" thickBot="1">
      <c r="A81" s="109"/>
      <c r="B81" s="575" t="s">
        <v>135</v>
      </c>
      <c r="C81" s="574"/>
      <c r="D81" s="574"/>
      <c r="E81" s="574"/>
      <c r="F81" s="574"/>
      <c r="G81" s="109"/>
    </row>
    <row r="82" spans="1:9" ht="16.5" thickBot="1">
      <c r="A82" s="109"/>
      <c r="B82" s="575" t="s">
        <v>147</v>
      </c>
      <c r="C82" s="576"/>
      <c r="D82" s="577"/>
      <c r="E82" s="577"/>
      <c r="F82" s="577"/>
      <c r="G82" s="109"/>
    </row>
    <row r="83" spans="1:9" ht="16.5" thickBot="1">
      <c r="A83" s="109"/>
      <c r="B83" s="575" t="s">
        <v>141</v>
      </c>
      <c r="C83" s="574"/>
      <c r="D83" s="574"/>
      <c r="E83" s="574"/>
      <c r="F83" s="574"/>
      <c r="G83" s="109"/>
    </row>
    <row r="84" spans="1:9" ht="15.75" customHeight="1" thickBot="1">
      <c r="A84" s="109"/>
      <c r="B84" s="575" t="s">
        <v>142</v>
      </c>
      <c r="C84" s="576"/>
      <c r="D84" s="577"/>
      <c r="E84" s="577"/>
      <c r="F84" s="577"/>
      <c r="G84" s="109"/>
    </row>
    <row r="85" spans="1:9" ht="16.5" thickBot="1">
      <c r="A85" s="109"/>
      <c r="B85" s="573" t="s">
        <v>42</v>
      </c>
      <c r="C85" s="576">
        <f>C86+C87+C88+C89</f>
        <v>1000</v>
      </c>
      <c r="D85" s="576">
        <f t="shared" ref="D85:F85" si="8">D86+D87+D88+D89</f>
        <v>1000</v>
      </c>
      <c r="E85" s="576">
        <f t="shared" si="8"/>
        <v>1000</v>
      </c>
      <c r="F85" s="576">
        <f t="shared" si="8"/>
        <v>1000</v>
      </c>
      <c r="G85" s="109"/>
    </row>
    <row r="86" spans="1:9" ht="16.5" thickBot="1">
      <c r="A86" s="109"/>
      <c r="B86" s="575" t="s">
        <v>135</v>
      </c>
      <c r="C86" s="574">
        <v>1000</v>
      </c>
      <c r="D86" s="588">
        <v>1000</v>
      </c>
      <c r="E86" s="574">
        <v>1000</v>
      </c>
      <c r="F86" s="574">
        <v>1000</v>
      </c>
      <c r="G86" s="109"/>
    </row>
    <row r="87" spans="1:9" ht="16.5" thickBot="1">
      <c r="A87" s="109"/>
      <c r="B87" s="575" t="s">
        <v>147</v>
      </c>
      <c r="C87" s="576"/>
      <c r="D87" s="577"/>
      <c r="E87" s="577"/>
      <c r="F87" s="577"/>
      <c r="G87" s="109"/>
    </row>
    <row r="88" spans="1:9" ht="16.5" thickBot="1">
      <c r="A88" s="109"/>
      <c r="B88" s="575" t="s">
        <v>141</v>
      </c>
      <c r="C88" s="574"/>
      <c r="D88" s="574"/>
      <c r="E88" s="574"/>
      <c r="F88" s="574"/>
      <c r="G88" s="109"/>
    </row>
    <row r="89" spans="1:9" ht="16.5" thickBot="1">
      <c r="A89" s="109"/>
      <c r="B89" s="575" t="s">
        <v>142</v>
      </c>
      <c r="C89" s="576"/>
      <c r="D89" s="577"/>
      <c r="E89" s="577"/>
      <c r="F89" s="577"/>
      <c r="G89" s="109"/>
    </row>
    <row r="90" spans="1:9" ht="32.25" thickBot="1">
      <c r="A90" s="109"/>
      <c r="B90" s="580" t="s">
        <v>30</v>
      </c>
      <c r="C90" s="576">
        <v>1000</v>
      </c>
      <c r="D90" s="576">
        <v>1000</v>
      </c>
      <c r="E90" s="576">
        <v>1000</v>
      </c>
      <c r="F90" s="576">
        <v>1000</v>
      </c>
      <c r="G90" s="109"/>
    </row>
    <row r="91" spans="1:9" ht="37.5" customHeight="1" thickBot="1">
      <c r="A91" s="109"/>
      <c r="B91" s="589" t="s">
        <v>43</v>
      </c>
      <c r="C91" s="2533"/>
      <c r="D91" s="2534"/>
      <c r="E91" s="2534"/>
      <c r="F91" s="2535"/>
      <c r="G91" s="109"/>
    </row>
    <row r="92" spans="1:9" ht="27" customHeight="1" thickBot="1">
      <c r="A92" s="109"/>
      <c r="B92" s="563" t="s">
        <v>49</v>
      </c>
      <c r="C92" s="590">
        <f>C72+C31</f>
        <v>62720.3</v>
      </c>
      <c r="D92" s="590">
        <f>D72+D31</f>
        <v>76680</v>
      </c>
      <c r="E92" s="590">
        <f>E72+E31</f>
        <v>76800</v>
      </c>
      <c r="F92" s="590">
        <f>F72+F31</f>
        <v>76800</v>
      </c>
      <c r="G92" s="109"/>
    </row>
    <row r="93" spans="1:9" ht="48" thickBot="1">
      <c r="A93" s="109"/>
      <c r="B93" s="563" t="s">
        <v>50</v>
      </c>
      <c r="C93" s="590">
        <f>C94+C97+C100+C103+C106+C109+C112+C115+C120</f>
        <v>62720.3</v>
      </c>
      <c r="D93" s="590">
        <f t="shared" ref="D93:F93" si="9">D94+D97+D100+D103+D106+D109+D112+D115+D120</f>
        <v>76680</v>
      </c>
      <c r="E93" s="590">
        <f t="shared" si="9"/>
        <v>76800</v>
      </c>
      <c r="F93" s="590">
        <f t="shared" si="9"/>
        <v>76800</v>
      </c>
      <c r="G93" s="501"/>
      <c r="H93" s="568"/>
      <c r="I93" s="568"/>
    </row>
    <row r="94" spans="1:9" ht="16.5" thickBot="1">
      <c r="A94" s="109"/>
      <c r="B94" s="573" t="s">
        <v>23</v>
      </c>
      <c r="C94" s="591">
        <f>C95+C96</f>
        <v>47100</v>
      </c>
      <c r="D94" s="592">
        <f t="shared" ref="D94:F94" si="10">D95+D96</f>
        <v>55200</v>
      </c>
      <c r="E94" s="592">
        <f>E95+E96</f>
        <v>55200</v>
      </c>
      <c r="F94" s="592">
        <f t="shared" si="10"/>
        <v>55200</v>
      </c>
      <c r="G94" s="501"/>
    </row>
    <row r="95" spans="1:9" ht="16.5" thickBot="1">
      <c r="A95" s="109"/>
      <c r="B95" s="575" t="s">
        <v>135</v>
      </c>
      <c r="C95" s="576">
        <f>C40</f>
        <v>47100</v>
      </c>
      <c r="D95" s="576">
        <f>D40</f>
        <v>55200</v>
      </c>
      <c r="E95" s="576">
        <f>E40</f>
        <v>55200</v>
      </c>
      <c r="F95" s="576">
        <f>F40</f>
        <v>55200</v>
      </c>
      <c r="G95" s="109"/>
    </row>
    <row r="96" spans="1:9" ht="24.75" customHeight="1" thickBot="1">
      <c r="A96" s="109"/>
      <c r="B96" s="575" t="s">
        <v>146</v>
      </c>
      <c r="C96" s="576">
        <f>C41</f>
        <v>0</v>
      </c>
      <c r="D96" s="576">
        <f t="shared" ref="D96:F96" si="11">D41</f>
        <v>0</v>
      </c>
      <c r="E96" s="576">
        <f t="shared" si="11"/>
        <v>0</v>
      </c>
      <c r="F96" s="576">
        <f t="shared" si="11"/>
        <v>0</v>
      </c>
      <c r="G96" s="109"/>
    </row>
    <row r="97" spans="1:7" ht="15.75" customHeight="1" thickBot="1">
      <c r="A97" s="109"/>
      <c r="B97" s="573" t="s">
        <v>24</v>
      </c>
      <c r="C97" s="591">
        <f>C98+C99</f>
        <v>7817.5</v>
      </c>
      <c r="D97" s="591">
        <f t="shared" ref="D97:F97" si="12">D98+D99</f>
        <v>8980</v>
      </c>
      <c r="E97" s="591">
        <f t="shared" si="12"/>
        <v>8980</v>
      </c>
      <c r="F97" s="591">
        <f t="shared" si="12"/>
        <v>8980</v>
      </c>
      <c r="G97" s="501"/>
    </row>
    <row r="98" spans="1:7" ht="16.5" thickBot="1">
      <c r="A98" s="109"/>
      <c r="B98" s="575" t="s">
        <v>135</v>
      </c>
      <c r="C98" s="574">
        <f t="shared" ref="C98:F99" si="13">C43</f>
        <v>7817.5</v>
      </c>
      <c r="D98" s="574">
        <f t="shared" si="13"/>
        <v>8980</v>
      </c>
      <c r="E98" s="574">
        <v>8980</v>
      </c>
      <c r="F98" s="574">
        <v>8980</v>
      </c>
      <c r="G98" s="109"/>
    </row>
    <row r="99" spans="1:7" ht="16.5" thickBot="1">
      <c r="A99" s="109"/>
      <c r="B99" s="575" t="s">
        <v>146</v>
      </c>
      <c r="C99" s="576">
        <f t="shared" si="13"/>
        <v>0</v>
      </c>
      <c r="D99" s="576">
        <f t="shared" si="13"/>
        <v>0</v>
      </c>
      <c r="E99" s="576">
        <f t="shared" si="13"/>
        <v>0</v>
      </c>
      <c r="F99" s="576">
        <f t="shared" si="13"/>
        <v>0</v>
      </c>
      <c r="G99" s="109"/>
    </row>
    <row r="100" spans="1:7" ht="16.5" thickBot="1">
      <c r="A100" s="109"/>
      <c r="B100" s="573" t="s">
        <v>25</v>
      </c>
      <c r="C100" s="591">
        <f>C101+C102</f>
        <v>6562.8</v>
      </c>
      <c r="D100" s="591">
        <f t="shared" ref="D100:F100" si="14">D101+D102</f>
        <v>11500</v>
      </c>
      <c r="E100" s="591">
        <f t="shared" si="14"/>
        <v>11620</v>
      </c>
      <c r="F100" s="591">
        <f t="shared" si="14"/>
        <v>11620</v>
      </c>
      <c r="G100" s="109"/>
    </row>
    <row r="101" spans="1:7" ht="16.5" thickBot="1">
      <c r="A101" s="109"/>
      <c r="B101" s="575" t="s">
        <v>135</v>
      </c>
      <c r="C101" s="576">
        <v>6562.8</v>
      </c>
      <c r="D101" s="576">
        <f t="shared" ref="C101:E102" si="15">D46</f>
        <v>11500</v>
      </c>
      <c r="E101" s="576">
        <f t="shared" si="15"/>
        <v>11620</v>
      </c>
      <c r="F101" s="576">
        <v>11620</v>
      </c>
      <c r="G101" s="109"/>
    </row>
    <row r="102" spans="1:7" ht="16.5" thickBot="1">
      <c r="A102" s="109"/>
      <c r="B102" s="575" t="s">
        <v>146</v>
      </c>
      <c r="C102" s="576">
        <f t="shared" si="15"/>
        <v>0</v>
      </c>
      <c r="D102" s="576">
        <f t="shared" si="15"/>
        <v>0</v>
      </c>
      <c r="E102" s="576">
        <f t="shared" si="15"/>
        <v>0</v>
      </c>
      <c r="F102" s="576">
        <f>F47</f>
        <v>0</v>
      </c>
      <c r="G102" s="109"/>
    </row>
    <row r="103" spans="1:7" ht="16.5" thickBot="1">
      <c r="A103" s="109"/>
      <c r="B103" s="573" t="s">
        <v>26</v>
      </c>
      <c r="C103" s="591">
        <f>C104+C105</f>
        <v>0</v>
      </c>
      <c r="D103" s="591">
        <f t="shared" ref="D103:F103" si="16">D104+D105</f>
        <v>0</v>
      </c>
      <c r="E103" s="591">
        <f t="shared" si="16"/>
        <v>0</v>
      </c>
      <c r="F103" s="591">
        <f t="shared" si="16"/>
        <v>0</v>
      </c>
      <c r="G103" s="109"/>
    </row>
    <row r="104" spans="1:7" ht="16.5" thickBot="1">
      <c r="A104" s="109"/>
      <c r="B104" s="575" t="s">
        <v>135</v>
      </c>
      <c r="C104" s="574">
        <f t="shared" ref="C104:F105" si="17">C49</f>
        <v>0</v>
      </c>
      <c r="D104" s="574">
        <f t="shared" si="17"/>
        <v>0</v>
      </c>
      <c r="E104" s="574">
        <f t="shared" si="17"/>
        <v>0</v>
      </c>
      <c r="F104" s="574">
        <f t="shared" si="17"/>
        <v>0</v>
      </c>
      <c r="G104" s="109"/>
    </row>
    <row r="105" spans="1:7" ht="15.75" customHeight="1" thickBot="1">
      <c r="A105" s="109"/>
      <c r="B105" s="575" t="s">
        <v>146</v>
      </c>
      <c r="C105" s="574">
        <f t="shared" si="17"/>
        <v>0</v>
      </c>
      <c r="D105" s="574">
        <f t="shared" si="17"/>
        <v>0</v>
      </c>
      <c r="E105" s="574">
        <f t="shared" si="17"/>
        <v>0</v>
      </c>
      <c r="F105" s="574">
        <f t="shared" si="17"/>
        <v>0</v>
      </c>
      <c r="G105" s="109"/>
    </row>
    <row r="106" spans="1:7" ht="32.25" thickBot="1">
      <c r="A106" s="109"/>
      <c r="B106" s="573" t="s">
        <v>27</v>
      </c>
      <c r="C106" s="591">
        <f>C107+C108</f>
        <v>0</v>
      </c>
      <c r="D106" s="591">
        <f t="shared" ref="D106:F106" si="18">D107+D108</f>
        <v>0</v>
      </c>
      <c r="E106" s="591">
        <f t="shared" si="18"/>
        <v>0</v>
      </c>
      <c r="F106" s="591">
        <f t="shared" si="18"/>
        <v>0</v>
      </c>
      <c r="G106" s="109"/>
    </row>
    <row r="107" spans="1:7" ht="16.5" thickBot="1">
      <c r="A107" s="109"/>
      <c r="B107" s="575" t="s">
        <v>135</v>
      </c>
      <c r="C107" s="574">
        <f>C52</f>
        <v>0</v>
      </c>
      <c r="D107" s="574">
        <f>D52</f>
        <v>0</v>
      </c>
      <c r="E107" s="574">
        <f t="shared" ref="E107:F107" si="19">E52</f>
        <v>0</v>
      </c>
      <c r="F107" s="574">
        <f t="shared" si="19"/>
        <v>0</v>
      </c>
      <c r="G107" s="109"/>
    </row>
    <row r="108" spans="1:7" ht="16.5" thickBot="1">
      <c r="A108" s="109"/>
      <c r="B108" s="575" t="s">
        <v>146</v>
      </c>
      <c r="C108" s="574">
        <f t="shared" ref="C108:F114" si="20">C53</f>
        <v>0</v>
      </c>
      <c r="D108" s="574">
        <f t="shared" si="20"/>
        <v>0</v>
      </c>
      <c r="E108" s="574">
        <f t="shared" si="20"/>
        <v>0</v>
      </c>
      <c r="F108" s="574">
        <f t="shared" si="20"/>
        <v>0</v>
      </c>
      <c r="G108" s="109"/>
    </row>
    <row r="109" spans="1:7" ht="16.5" thickBot="1">
      <c r="A109" s="109"/>
      <c r="B109" s="573" t="s">
        <v>28</v>
      </c>
      <c r="C109" s="574">
        <f t="shared" si="20"/>
        <v>0</v>
      </c>
      <c r="D109" s="574">
        <f t="shared" si="20"/>
        <v>0</v>
      </c>
      <c r="E109" s="574">
        <f t="shared" si="20"/>
        <v>0</v>
      </c>
      <c r="F109" s="574">
        <f t="shared" si="20"/>
        <v>0</v>
      </c>
      <c r="G109" s="109"/>
    </row>
    <row r="110" spans="1:7" ht="16.5" thickBot="1">
      <c r="A110" s="109"/>
      <c r="B110" s="575" t="s">
        <v>135</v>
      </c>
      <c r="C110" s="574">
        <f t="shared" si="20"/>
        <v>0</v>
      </c>
      <c r="D110" s="574">
        <f t="shared" si="20"/>
        <v>0</v>
      </c>
      <c r="E110" s="574">
        <f t="shared" si="20"/>
        <v>0</v>
      </c>
      <c r="F110" s="574">
        <f t="shared" si="20"/>
        <v>0</v>
      </c>
      <c r="G110" s="109"/>
    </row>
    <row r="111" spans="1:7" ht="16.5" thickBot="1">
      <c r="A111" s="109"/>
      <c r="B111" s="575" t="s">
        <v>146</v>
      </c>
      <c r="C111" s="574">
        <f t="shared" si="20"/>
        <v>0</v>
      </c>
      <c r="D111" s="574">
        <f t="shared" si="20"/>
        <v>0</v>
      </c>
      <c r="E111" s="574">
        <f t="shared" si="20"/>
        <v>0</v>
      </c>
      <c r="F111" s="574">
        <f t="shared" si="20"/>
        <v>0</v>
      </c>
      <c r="G111" s="109"/>
    </row>
    <row r="112" spans="1:7" ht="20.25" customHeight="1" thickBot="1">
      <c r="A112" s="109"/>
      <c r="B112" s="573" t="s">
        <v>29</v>
      </c>
      <c r="C112" s="574">
        <f t="shared" si="20"/>
        <v>240</v>
      </c>
      <c r="D112" s="574">
        <f t="shared" si="20"/>
        <v>0</v>
      </c>
      <c r="E112" s="574">
        <f t="shared" si="20"/>
        <v>0</v>
      </c>
      <c r="F112" s="574">
        <f t="shared" si="20"/>
        <v>0</v>
      </c>
      <c r="G112" s="109"/>
    </row>
    <row r="113" spans="1:8" ht="16.5" thickBot="1">
      <c r="A113" s="109"/>
      <c r="B113" s="575" t="s">
        <v>135</v>
      </c>
      <c r="C113" s="574">
        <f t="shared" si="20"/>
        <v>240</v>
      </c>
      <c r="D113" s="574">
        <f t="shared" si="20"/>
        <v>0</v>
      </c>
      <c r="E113" s="574">
        <f t="shared" si="20"/>
        <v>0</v>
      </c>
      <c r="F113" s="574">
        <f t="shared" si="20"/>
        <v>0</v>
      </c>
      <c r="G113" s="109"/>
    </row>
    <row r="114" spans="1:8" ht="16.5" thickBot="1">
      <c r="A114" s="109"/>
      <c r="B114" s="575" t="s">
        <v>146</v>
      </c>
      <c r="C114" s="574">
        <f t="shared" si="20"/>
        <v>0</v>
      </c>
      <c r="D114" s="574">
        <f t="shared" si="20"/>
        <v>0</v>
      </c>
      <c r="E114" s="574">
        <f t="shared" si="20"/>
        <v>0</v>
      </c>
      <c r="F114" s="574">
        <f t="shared" si="20"/>
        <v>0</v>
      </c>
      <c r="G114" s="109"/>
    </row>
    <row r="115" spans="1:8" ht="32.25" thickBot="1">
      <c r="A115" s="109"/>
      <c r="B115" s="573" t="s">
        <v>51</v>
      </c>
      <c r="C115" s="574">
        <f>C80</f>
        <v>0</v>
      </c>
      <c r="D115" s="574">
        <f t="shared" ref="D115:F115" si="21">D80</f>
        <v>0</v>
      </c>
      <c r="E115" s="574">
        <f t="shared" si="21"/>
        <v>0</v>
      </c>
      <c r="F115" s="574">
        <f t="shared" si="21"/>
        <v>0</v>
      </c>
      <c r="G115" s="109"/>
    </row>
    <row r="116" spans="1:8" ht="15" customHeight="1" thickBot="1">
      <c r="A116" s="109"/>
      <c r="B116" s="575" t="s">
        <v>135</v>
      </c>
      <c r="C116" s="574">
        <v>0</v>
      </c>
      <c r="D116" s="574">
        <v>0</v>
      </c>
      <c r="E116" s="574">
        <v>0</v>
      </c>
      <c r="F116" s="574">
        <v>0</v>
      </c>
      <c r="G116" s="109"/>
    </row>
    <row r="117" spans="1:8" ht="15.75" customHeight="1" thickBot="1">
      <c r="A117" s="109"/>
      <c r="B117" s="575" t="s">
        <v>147</v>
      </c>
      <c r="C117" s="576"/>
      <c r="D117" s="577"/>
      <c r="E117" s="577"/>
      <c r="F117" s="577"/>
      <c r="G117" s="109"/>
    </row>
    <row r="118" spans="1:8" ht="19.5" customHeight="1" thickBot="1">
      <c r="A118" s="109"/>
      <c r="B118" s="575" t="s">
        <v>141</v>
      </c>
      <c r="C118" s="574"/>
      <c r="D118" s="574"/>
      <c r="E118" s="574"/>
      <c r="F118" s="574"/>
      <c r="G118" s="109"/>
    </row>
    <row r="119" spans="1:8" ht="16.5" thickBot="1">
      <c r="A119" s="109"/>
      <c r="B119" s="575" t="s">
        <v>142</v>
      </c>
      <c r="C119" s="576"/>
      <c r="D119" s="577"/>
      <c r="E119" s="577"/>
      <c r="F119" s="577"/>
      <c r="G119" s="109"/>
      <c r="H119" s="593"/>
    </row>
    <row r="120" spans="1:8" ht="16.5" thickBot="1">
      <c r="A120" s="109"/>
      <c r="B120" s="573" t="s">
        <v>52</v>
      </c>
      <c r="C120" s="574">
        <f>C121</f>
        <v>1000</v>
      </c>
      <c r="D120" s="574">
        <f>D121</f>
        <v>1000</v>
      </c>
      <c r="E120" s="574">
        <f t="shared" ref="E120:F120" si="22">E121</f>
        <v>1000</v>
      </c>
      <c r="F120" s="574">
        <f t="shared" si="22"/>
        <v>1000</v>
      </c>
      <c r="G120" s="109"/>
      <c r="H120" s="593"/>
    </row>
    <row r="121" spans="1:8" ht="39.75" customHeight="1" thickBot="1">
      <c r="A121" s="109"/>
      <c r="B121" s="575" t="s">
        <v>135</v>
      </c>
      <c r="C121" s="574">
        <v>1000</v>
      </c>
      <c r="D121" s="574">
        <v>1000</v>
      </c>
      <c r="E121" s="574">
        <v>1000</v>
      </c>
      <c r="F121" s="574">
        <v>1000</v>
      </c>
      <c r="G121" s="109"/>
      <c r="H121" s="594"/>
    </row>
    <row r="122" spans="1:8" ht="40.5" customHeight="1" thickBot="1">
      <c r="A122" s="109"/>
      <c r="B122" s="575" t="s">
        <v>147</v>
      </c>
      <c r="C122" s="576"/>
      <c r="D122" s="577"/>
      <c r="E122" s="577"/>
      <c r="F122" s="577"/>
      <c r="G122" s="109"/>
    </row>
    <row r="123" spans="1:8" ht="28.5" customHeight="1" thickBot="1">
      <c r="A123" s="109"/>
      <c r="B123" s="575" t="s">
        <v>141</v>
      </c>
      <c r="C123" s="574"/>
      <c r="D123" s="574"/>
      <c r="E123" s="574"/>
      <c r="F123" s="574"/>
      <c r="G123" s="109"/>
    </row>
    <row r="124" spans="1:8" ht="16.5" thickBot="1">
      <c r="A124" s="109"/>
      <c r="B124" s="575" t="s">
        <v>142</v>
      </c>
      <c r="C124" s="576"/>
      <c r="D124" s="577"/>
      <c r="E124" s="577"/>
      <c r="F124" s="577"/>
      <c r="G124" s="109"/>
    </row>
    <row r="125" spans="1:8" ht="16.5" thickBot="1">
      <c r="A125" s="109"/>
      <c r="B125" s="582" t="s">
        <v>31</v>
      </c>
      <c r="C125" s="583">
        <f>IF(C93-C92=0,0,"Error")</f>
        <v>0</v>
      </c>
      <c r="D125" s="583">
        <f>IF(D93-D92=0,0,"Error")</f>
        <v>0</v>
      </c>
      <c r="E125" s="583">
        <f>IF(E93-E92=0,0,"Error")</f>
        <v>0</v>
      </c>
      <c r="F125" s="583">
        <f>IF(F93-F92=0,0,"Error")</f>
        <v>0</v>
      </c>
      <c r="G125" s="109"/>
    </row>
    <row r="126" spans="1:8" ht="16.5" thickBot="1">
      <c r="A126" s="109"/>
      <c r="B126" s="554"/>
      <c r="C126" s="518"/>
      <c r="D126" s="518"/>
      <c r="E126" s="518"/>
      <c r="F126" s="518"/>
      <c r="G126" s="109"/>
    </row>
    <row r="127" spans="1:8" ht="15.75">
      <c r="A127" s="2486" t="s">
        <v>3171</v>
      </c>
      <c r="B127" s="985" t="s">
        <v>284</v>
      </c>
      <c r="C127" s="984"/>
      <c r="D127" s="2486" t="s">
        <v>3045</v>
      </c>
      <c r="E127" s="985" t="s">
        <v>284</v>
      </c>
      <c r="F127" s="984"/>
      <c r="G127" s="109"/>
    </row>
    <row r="128" spans="1:8" ht="38.25" customHeight="1">
      <c r="A128" s="2487"/>
      <c r="B128" s="988" t="s">
        <v>3042</v>
      </c>
      <c r="C128" s="987"/>
      <c r="D128" s="2487"/>
      <c r="E128" s="988" t="s">
        <v>3042</v>
      </c>
      <c r="F128" s="987"/>
      <c r="G128" s="109"/>
    </row>
    <row r="129" spans="1:7" ht="87.75" customHeight="1" thickBot="1">
      <c r="A129" s="2488"/>
      <c r="B129" s="1009" t="s">
        <v>283</v>
      </c>
      <c r="C129" s="990"/>
      <c r="D129" s="2488"/>
      <c r="E129" s="1009" t="s">
        <v>283</v>
      </c>
      <c r="F129" s="990"/>
      <c r="G129" s="109"/>
    </row>
    <row r="130" spans="1:7" ht="48.75" customHeight="1" thickBot="1">
      <c r="A130" s="992"/>
      <c r="B130" s="992"/>
      <c r="C130" s="993"/>
      <c r="D130" s="994"/>
      <c r="E130" s="992"/>
      <c r="F130" s="992"/>
      <c r="G130" s="109"/>
    </row>
    <row r="131" spans="1:7" ht="36.75" customHeight="1" thickBot="1">
      <c r="A131" s="109"/>
      <c r="B131" s="2540" t="s">
        <v>3043</v>
      </c>
      <c r="C131" s="2541"/>
      <c r="D131" s="2541"/>
      <c r="E131" s="2541"/>
      <c r="F131" s="2542"/>
      <c r="G131" s="109"/>
    </row>
    <row r="150" spans="1:6">
      <c r="A150" s="2543"/>
      <c r="B150" s="595"/>
    </row>
    <row r="151" spans="1:6">
      <c r="A151" s="2543"/>
      <c r="B151" s="595"/>
    </row>
    <row r="152" spans="1:6">
      <c r="A152" s="2543"/>
      <c r="B152" s="595"/>
    </row>
    <row r="154" spans="1:6" ht="15.75" thickBot="1"/>
    <row r="155" spans="1:6">
      <c r="B155" s="2369"/>
    </row>
    <row r="156" spans="1:6">
      <c r="B156" s="2370"/>
    </row>
    <row r="157" spans="1:6" ht="15.75" thickBot="1">
      <c r="B157" s="2371"/>
    </row>
    <row r="158" spans="1:6">
      <c r="C158" s="595"/>
      <c r="D158" s="596"/>
      <c r="E158" s="597"/>
      <c r="F158" s="595"/>
    </row>
  </sheetData>
  <mergeCells count="35">
    <mergeCell ref="A127:A129"/>
    <mergeCell ref="D127:D129"/>
    <mergeCell ref="B131:F131"/>
    <mergeCell ref="A150:A152"/>
    <mergeCell ref="B155:B157"/>
    <mergeCell ref="C91:F91"/>
    <mergeCell ref="B37:B38"/>
    <mergeCell ref="B62:F62"/>
    <mergeCell ref="B63:F63"/>
    <mergeCell ref="C64:F64"/>
    <mergeCell ref="E65:F65"/>
    <mergeCell ref="C66:F66"/>
    <mergeCell ref="C67:F67"/>
    <mergeCell ref="C68:F68"/>
    <mergeCell ref="B69:B70"/>
    <mergeCell ref="B77:F77"/>
    <mergeCell ref="B78:B79"/>
    <mergeCell ref="B36:F36"/>
    <mergeCell ref="B9:F11"/>
    <mergeCell ref="C12:F12"/>
    <mergeCell ref="B13:B14"/>
    <mergeCell ref="C18:F18"/>
    <mergeCell ref="B19:F19"/>
    <mergeCell ref="B23:F23"/>
    <mergeCell ref="B24:F24"/>
    <mergeCell ref="C25:F25"/>
    <mergeCell ref="C26:F26"/>
    <mergeCell ref="C27:F27"/>
    <mergeCell ref="B28:B29"/>
    <mergeCell ref="B8:F8"/>
    <mergeCell ref="A2:G2"/>
    <mergeCell ref="B3:F3"/>
    <mergeCell ref="C5:F5"/>
    <mergeCell ref="C6:F6"/>
    <mergeCell ref="C7:F7"/>
  </mergeCells>
  <printOptions horizontalCentered="1" verticalCentered="1"/>
  <pageMargins left="0.7" right="0.7" top="0.75" bottom="0.75" header="0.3" footer="0.3"/>
  <pageSetup scale="85" orientation="landscape" r:id="rId1"/>
  <rowBreaks count="2" manualBreakCount="2">
    <brk id="43" max="16383" man="1"/>
    <brk id="7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58BF3-4014-4CA8-876C-033011DEBEF0}">
  <sheetPr>
    <tabColor rgb="FF92D050"/>
  </sheetPr>
  <dimension ref="A2:E208"/>
  <sheetViews>
    <sheetView topLeftCell="A189" zoomScale="130" zoomScaleNormal="130" workbookViewId="0">
      <selection activeCell="B16" sqref="B16"/>
    </sheetView>
  </sheetViews>
  <sheetFormatPr defaultColWidth="9.140625" defaultRowHeight="12"/>
  <cols>
    <col min="1" max="1" width="25.140625" style="1011" customWidth="1"/>
    <col min="2" max="2" width="13.7109375" style="1011" customWidth="1"/>
    <col min="3" max="3" width="10.85546875" style="1011" customWidth="1"/>
    <col min="4" max="4" width="11.7109375" style="1011" customWidth="1"/>
    <col min="5" max="5" width="24.28515625" style="1011" customWidth="1"/>
    <col min="6" max="16384" width="9.140625" style="1011"/>
  </cols>
  <sheetData>
    <row r="2" spans="1:5" ht="18" customHeight="1">
      <c r="A2" s="1010" t="s">
        <v>1469</v>
      </c>
      <c r="B2" s="1010"/>
      <c r="C2" s="1010"/>
      <c r="D2" s="1010"/>
      <c r="E2" s="1010"/>
    </row>
    <row r="3" spans="1:5" ht="18" customHeight="1">
      <c r="A3" s="2547" t="s">
        <v>1536</v>
      </c>
      <c r="B3" s="2547"/>
      <c r="C3" s="2547"/>
      <c r="D3" s="2547"/>
      <c r="E3" s="2547"/>
    </row>
    <row r="4" spans="1:5" ht="12.75" thickBot="1"/>
    <row r="5" spans="1:5" ht="24.75" thickBot="1">
      <c r="A5" s="1012" t="s">
        <v>0</v>
      </c>
      <c r="B5" s="2548" t="s">
        <v>312</v>
      </c>
      <c r="C5" s="2548"/>
      <c r="D5" s="2548"/>
      <c r="E5" s="2548"/>
    </row>
    <row r="6" spans="1:5" ht="12.75" thickBot="1">
      <c r="A6" s="1012" t="s">
        <v>1</v>
      </c>
      <c r="B6" s="2549" t="s">
        <v>278</v>
      </c>
      <c r="C6" s="2550"/>
      <c r="D6" s="2550"/>
      <c r="E6" s="2551"/>
    </row>
    <row r="7" spans="1:5" ht="12.75" thickBot="1">
      <c r="A7" s="1012" t="s">
        <v>3</v>
      </c>
      <c r="B7" s="2552" t="s">
        <v>1471</v>
      </c>
      <c r="C7" s="2553"/>
      <c r="D7" s="2553"/>
      <c r="E7" s="2554"/>
    </row>
    <row r="8" spans="1:5" ht="12.75" thickBot="1">
      <c r="A8" s="2555" t="s">
        <v>4</v>
      </c>
      <c r="B8" s="2556"/>
      <c r="C8" s="2556"/>
      <c r="D8" s="2556"/>
      <c r="E8" s="2557"/>
    </row>
    <row r="9" spans="1:5" ht="20.25" customHeight="1" thickBot="1">
      <c r="A9" s="2304" t="s">
        <v>313</v>
      </c>
      <c r="B9" s="2305"/>
      <c r="C9" s="2305"/>
      <c r="D9" s="2305"/>
      <c r="E9" s="2306"/>
    </row>
    <row r="10" spans="1:5" ht="28.5" customHeight="1" thickBot="1">
      <c r="A10" s="2304"/>
      <c r="B10" s="2305"/>
      <c r="C10" s="2305"/>
      <c r="D10" s="2305"/>
      <c r="E10" s="2306"/>
    </row>
    <row r="11" spans="1:5" ht="30.75" customHeight="1" thickBot="1">
      <c r="A11" s="2304"/>
      <c r="B11" s="2305"/>
      <c r="C11" s="2305"/>
      <c r="D11" s="2305"/>
      <c r="E11" s="2306"/>
    </row>
    <row r="12" spans="1:5" ht="38.25" customHeight="1" thickBot="1">
      <c r="A12" s="1013" t="s">
        <v>5</v>
      </c>
      <c r="B12" s="2304" t="s">
        <v>279</v>
      </c>
      <c r="C12" s="2305"/>
      <c r="D12" s="2305"/>
      <c r="E12" s="2306"/>
    </row>
    <row r="13" spans="1:5" ht="23.25" customHeight="1">
      <c r="A13" s="2558" t="s">
        <v>6</v>
      </c>
      <c r="B13" s="1014">
        <v>2022</v>
      </c>
      <c r="C13" s="1014">
        <v>2023</v>
      </c>
      <c r="D13" s="1014">
        <v>2024</v>
      </c>
      <c r="E13" s="1014">
        <v>2025</v>
      </c>
    </row>
    <row r="14" spans="1:5" ht="12.75" thickBot="1">
      <c r="A14" s="2559"/>
      <c r="B14" s="1016" t="s">
        <v>7</v>
      </c>
      <c r="C14" s="1016" t="s">
        <v>8</v>
      </c>
      <c r="D14" s="1016" t="s">
        <v>8</v>
      </c>
      <c r="E14" s="1016" t="s">
        <v>8</v>
      </c>
    </row>
    <row r="15" spans="1:5" ht="24.75" customHeight="1" thickBot="1">
      <c r="A15" s="1017" t="s">
        <v>2021</v>
      </c>
      <c r="B15" s="1018">
        <v>2</v>
      </c>
      <c r="C15" s="1018">
        <v>2</v>
      </c>
      <c r="D15" s="1018">
        <v>2</v>
      </c>
      <c r="E15" s="1018">
        <v>1</v>
      </c>
    </row>
    <row r="16" spans="1:5" ht="24.75" customHeight="1" thickBot="1">
      <c r="A16" s="394" t="s">
        <v>9</v>
      </c>
      <c r="B16" s="2560" t="s">
        <v>280</v>
      </c>
      <c r="C16" s="2561"/>
      <c r="D16" s="2561"/>
      <c r="E16" s="2562"/>
    </row>
    <row r="17" spans="1:5" ht="23.25" customHeight="1" thickBot="1">
      <c r="A17" s="2552" t="s">
        <v>10</v>
      </c>
      <c r="B17" s="2553"/>
      <c r="C17" s="2553"/>
      <c r="D17" s="2553"/>
      <c r="E17" s="2554"/>
    </row>
    <row r="18" spans="1:5" ht="12.75" thickBot="1">
      <c r="A18" s="1019"/>
      <c r="B18" s="1020" t="s">
        <v>89</v>
      </c>
      <c r="C18" s="1021" t="s">
        <v>89</v>
      </c>
      <c r="D18" s="1021" t="s">
        <v>89</v>
      </c>
      <c r="E18" s="1021" t="s">
        <v>89</v>
      </c>
    </row>
    <row r="19" spans="1:5" ht="96">
      <c r="A19" s="1022" t="s">
        <v>2022</v>
      </c>
      <c r="B19" s="1023">
        <v>0.35</v>
      </c>
      <c r="C19" s="1024">
        <v>0.4</v>
      </c>
      <c r="D19" s="1024">
        <v>0.45</v>
      </c>
      <c r="E19" s="1024">
        <v>0.5</v>
      </c>
    </row>
    <row r="20" spans="1:5" ht="96" customHeight="1">
      <c r="A20" s="1022" t="s">
        <v>2023</v>
      </c>
      <c r="B20" s="1025">
        <v>0.25</v>
      </c>
      <c r="C20" s="1024">
        <v>0.25</v>
      </c>
      <c r="D20" s="1024">
        <v>0.25</v>
      </c>
      <c r="E20" s="1024">
        <v>0.3</v>
      </c>
    </row>
    <row r="21" spans="1:5" ht="12.75" thickBot="1">
      <c r="A21" s="1026"/>
      <c r="B21" s="175"/>
      <c r="C21" s="1027"/>
      <c r="D21" s="1027"/>
      <c r="E21" s="1028"/>
    </row>
    <row r="22" spans="1:5" ht="12.75" thickBot="1">
      <c r="A22" s="2544" t="s">
        <v>11</v>
      </c>
      <c r="B22" s="2545"/>
      <c r="C22" s="2545"/>
      <c r="D22" s="2545"/>
      <c r="E22" s="2546"/>
    </row>
    <row r="23" spans="1:5" ht="12.75" thickBot="1">
      <c r="A23" s="2544" t="s">
        <v>12</v>
      </c>
      <c r="B23" s="2545"/>
      <c r="C23" s="2545"/>
      <c r="D23" s="2545"/>
      <c r="E23" s="2546"/>
    </row>
    <row r="24" spans="1:5" ht="12.75" thickBot="1">
      <c r="A24" s="408" t="s">
        <v>316</v>
      </c>
      <c r="B24" s="2565" t="s">
        <v>317</v>
      </c>
      <c r="C24" s="2566"/>
      <c r="D24" s="2566"/>
      <c r="E24" s="2567"/>
    </row>
    <row r="25" spans="1:5" ht="33.75" customHeight="1" thickBot="1">
      <c r="A25" s="1029" t="s">
        <v>13</v>
      </c>
      <c r="B25" s="2568" t="s">
        <v>318</v>
      </c>
      <c r="C25" s="2569"/>
      <c r="D25" s="2569"/>
      <c r="E25" s="2570"/>
    </row>
    <row r="26" spans="1:5" ht="58.9" customHeight="1" thickBot="1">
      <c r="A26" s="1030" t="s">
        <v>14</v>
      </c>
      <c r="B26" s="2571" t="s">
        <v>319</v>
      </c>
      <c r="C26" s="2572"/>
      <c r="D26" s="2572"/>
      <c r="E26" s="2573"/>
    </row>
    <row r="27" spans="1:5" ht="12.75" thickBot="1">
      <c r="A27" s="1030" t="s">
        <v>15</v>
      </c>
      <c r="B27" s="2574" t="s">
        <v>320</v>
      </c>
      <c r="C27" s="2575"/>
      <c r="D27" s="2575"/>
      <c r="E27" s="2576"/>
    </row>
    <row r="28" spans="1:5" ht="12.75" customHeight="1">
      <c r="A28" s="2563"/>
      <c r="B28" s="1031">
        <v>2022</v>
      </c>
      <c r="C28" s="1031">
        <v>2023</v>
      </c>
      <c r="D28" s="1031">
        <v>2024</v>
      </c>
      <c r="E28" s="1031">
        <v>2025</v>
      </c>
    </row>
    <row r="29" spans="1:5" ht="12" customHeight="1" thickBot="1">
      <c r="A29" s="2564"/>
      <c r="B29" s="1033" t="s">
        <v>7</v>
      </c>
      <c r="C29" s="1033" t="s">
        <v>8</v>
      </c>
      <c r="D29" s="1033" t="s">
        <v>8</v>
      </c>
      <c r="E29" s="1033" t="s">
        <v>8</v>
      </c>
    </row>
    <row r="30" spans="1:5" ht="12.75" customHeight="1" thickBot="1">
      <c r="A30" s="1030" t="s">
        <v>16</v>
      </c>
      <c r="B30" s="1034">
        <v>8</v>
      </c>
      <c r="C30" s="1034">
        <v>5</v>
      </c>
      <c r="D30" s="1034">
        <v>10</v>
      </c>
      <c r="E30" s="1034">
        <v>11</v>
      </c>
    </row>
    <row r="31" spans="1:5" ht="12.75" thickBot="1">
      <c r="A31" s="1030" t="s">
        <v>17</v>
      </c>
      <c r="B31" s="1034">
        <f>B39+B42+B45</f>
        <v>85800</v>
      </c>
      <c r="C31" s="1034">
        <f t="shared" ref="C31:E31" si="0">C39+C42+C45</f>
        <v>89800</v>
      </c>
      <c r="D31" s="1034">
        <f t="shared" si="0"/>
        <v>88900</v>
      </c>
      <c r="E31" s="1034">
        <f t="shared" si="0"/>
        <v>88500</v>
      </c>
    </row>
    <row r="32" spans="1:5" ht="12.75" thickBot="1">
      <c r="A32" s="1030" t="s">
        <v>18</v>
      </c>
      <c r="B32" s="1035">
        <f>B31/B30</f>
        <v>10725</v>
      </c>
      <c r="C32" s="1035">
        <f>C31/C30</f>
        <v>17960</v>
      </c>
      <c r="D32" s="1035">
        <f>D31/D30</f>
        <v>8890</v>
      </c>
      <c r="E32" s="1035">
        <f>E31/E30</f>
        <v>8045.454545454545</v>
      </c>
    </row>
    <row r="33" spans="1:5" ht="12.75" thickBot="1">
      <c r="A33" s="1030" t="s">
        <v>19</v>
      </c>
      <c r="B33" s="1032" t="s">
        <v>20</v>
      </c>
      <c r="C33" s="1036"/>
      <c r="D33" s="1036"/>
      <c r="E33" s="1036"/>
    </row>
    <row r="34" spans="1:5" ht="12.75" thickBot="1">
      <c r="A34" s="1030" t="s">
        <v>21</v>
      </c>
      <c r="B34" s="1032" t="s">
        <v>20</v>
      </c>
      <c r="C34" s="1036"/>
      <c r="D34" s="1036"/>
      <c r="E34" s="1036"/>
    </row>
    <row r="35" spans="1:5" ht="12.75" thickBot="1">
      <c r="A35" s="1030" t="s">
        <v>22</v>
      </c>
      <c r="B35" s="1032" t="s">
        <v>20</v>
      </c>
      <c r="C35" s="1036"/>
      <c r="D35" s="1036"/>
      <c r="E35" s="1036"/>
    </row>
    <row r="36" spans="1:5" ht="12.6" customHeight="1" thickBot="1">
      <c r="A36" s="2577" t="s">
        <v>321</v>
      </c>
      <c r="B36" s="2578"/>
      <c r="C36" s="2578"/>
      <c r="D36" s="2578"/>
      <c r="E36" s="2579"/>
    </row>
    <row r="37" spans="1:5" ht="12.75" customHeight="1">
      <c r="A37" s="2563"/>
      <c r="B37" s="1031">
        <v>2022</v>
      </c>
      <c r="C37" s="1031">
        <v>2023</v>
      </c>
      <c r="D37" s="1031">
        <v>2024</v>
      </c>
      <c r="E37" s="1031">
        <v>2025</v>
      </c>
    </row>
    <row r="38" spans="1:5" ht="14.25" customHeight="1" thickBot="1">
      <c r="A38" s="2564"/>
      <c r="B38" s="1033" t="s">
        <v>7</v>
      </c>
      <c r="C38" s="1033" t="s">
        <v>8</v>
      </c>
      <c r="D38" s="1033" t="s">
        <v>8</v>
      </c>
      <c r="E38" s="1033" t="s">
        <v>8</v>
      </c>
    </row>
    <row r="39" spans="1:5" ht="12.75" thickBot="1">
      <c r="A39" s="402" t="s">
        <v>23</v>
      </c>
      <c r="B39" s="1037">
        <f>B40</f>
        <v>66760</v>
      </c>
      <c r="C39" s="1038">
        <f>C40</f>
        <v>70360</v>
      </c>
      <c r="D39" s="1038">
        <f t="shared" ref="D39:E39" si="1">D40</f>
        <v>70360</v>
      </c>
      <c r="E39" s="1038">
        <f t="shared" si="1"/>
        <v>70360</v>
      </c>
    </row>
    <row r="40" spans="1:5" ht="12.75" thickBot="1">
      <c r="A40" s="404" t="s">
        <v>135</v>
      </c>
      <c r="B40" s="1039">
        <v>66760</v>
      </c>
      <c r="C40" s="1040">
        <v>70360</v>
      </c>
      <c r="D40" s="1040">
        <v>70360</v>
      </c>
      <c r="E40" s="1040">
        <v>70360</v>
      </c>
    </row>
    <row r="41" spans="1:5" ht="12.75" thickBot="1">
      <c r="A41" s="404" t="s">
        <v>136</v>
      </c>
      <c r="B41" s="1039"/>
      <c r="C41" s="1041"/>
      <c r="D41" s="1041"/>
      <c r="E41" s="1042"/>
    </row>
    <row r="42" spans="1:5" ht="24.75" customHeight="1" thickBot="1">
      <c r="A42" s="402" t="s">
        <v>24</v>
      </c>
      <c r="B42" s="1037">
        <f>B43+B44</f>
        <v>11820</v>
      </c>
      <c r="C42" s="1038">
        <f>C43+C44</f>
        <v>12520</v>
      </c>
      <c r="D42" s="1038">
        <f>D43+D44</f>
        <v>12520</v>
      </c>
      <c r="E42" s="1038">
        <f>E43+E44</f>
        <v>12520</v>
      </c>
    </row>
    <row r="43" spans="1:5" ht="12.75" customHeight="1" thickBot="1">
      <c r="A43" s="404" t="s">
        <v>135</v>
      </c>
      <c r="B43" s="1043">
        <v>11820</v>
      </c>
      <c r="C43" s="1044">
        <v>12520</v>
      </c>
      <c r="D43" s="1044">
        <v>12520</v>
      </c>
      <c r="E43" s="1044">
        <v>12520</v>
      </c>
    </row>
    <row r="44" spans="1:5" ht="12.75" thickBot="1">
      <c r="A44" s="404" t="s">
        <v>136</v>
      </c>
      <c r="B44" s="1039"/>
      <c r="C44" s="1045"/>
      <c r="D44" s="1045"/>
      <c r="E44" s="1045"/>
    </row>
    <row r="45" spans="1:5" ht="12.75" thickBot="1">
      <c r="A45" s="402" t="s">
        <v>25</v>
      </c>
      <c r="B45" s="1037">
        <f>B46+B47</f>
        <v>7220</v>
      </c>
      <c r="C45" s="1038">
        <f>C46+C47</f>
        <v>6920</v>
      </c>
      <c r="D45" s="1038">
        <f>D46+D47</f>
        <v>6020</v>
      </c>
      <c r="E45" s="1038">
        <f>E46+E47</f>
        <v>5620</v>
      </c>
    </row>
    <row r="46" spans="1:5" ht="12.75" thickBot="1">
      <c r="A46" s="404" t="s">
        <v>135</v>
      </c>
      <c r="B46" s="1044">
        <v>7220</v>
      </c>
      <c r="C46" s="1044">
        <v>6920</v>
      </c>
      <c r="D46" s="1044">
        <v>6020</v>
      </c>
      <c r="E46" s="1044">
        <v>5620</v>
      </c>
    </row>
    <row r="47" spans="1:5" ht="15.75" customHeight="1" thickBot="1">
      <c r="A47" s="404" t="s">
        <v>136</v>
      </c>
      <c r="B47" s="1039"/>
      <c r="C47" s="1043"/>
      <c r="D47" s="1043"/>
      <c r="E47" s="1043"/>
    </row>
    <row r="48" spans="1:5" ht="12.75" customHeight="1" thickBot="1">
      <c r="A48" s="402" t="s">
        <v>26</v>
      </c>
      <c r="B48" s="1046">
        <f>B49+B50</f>
        <v>0</v>
      </c>
      <c r="C48" s="1046">
        <f>C49+C50</f>
        <v>0</v>
      </c>
      <c r="D48" s="1046">
        <f>D49+D50</f>
        <v>0</v>
      </c>
      <c r="E48" s="1046">
        <f>E49+E50</f>
        <v>0</v>
      </c>
    </row>
    <row r="49" spans="1:5" ht="12.75" thickBot="1">
      <c r="A49" s="404" t="s">
        <v>135</v>
      </c>
      <c r="B49" s="1039"/>
      <c r="C49" s="1043"/>
      <c r="D49" s="1043"/>
      <c r="E49" s="1043"/>
    </row>
    <row r="50" spans="1:5" ht="12.75" thickBot="1">
      <c r="A50" s="404" t="s">
        <v>136</v>
      </c>
      <c r="B50" s="1039"/>
      <c r="C50" s="1043"/>
      <c r="D50" s="1043"/>
      <c r="E50" s="1043"/>
    </row>
    <row r="51" spans="1:5" ht="12.75" thickBot="1">
      <c r="A51" s="402" t="s">
        <v>27</v>
      </c>
      <c r="B51" s="1037">
        <f>B52+B53</f>
        <v>0</v>
      </c>
      <c r="C51" s="1037">
        <f>C52+C53</f>
        <v>0</v>
      </c>
      <c r="D51" s="1037">
        <f>D52+D53</f>
        <v>0</v>
      </c>
      <c r="E51" s="1037">
        <f>E52+E53</f>
        <v>0</v>
      </c>
    </row>
    <row r="52" spans="1:5" ht="13.5" customHeight="1" thickBot="1">
      <c r="A52" s="404" t="s">
        <v>135</v>
      </c>
      <c r="B52" s="1039"/>
      <c r="C52" s="1043"/>
      <c r="D52" s="1043"/>
      <c r="E52" s="1043"/>
    </row>
    <row r="53" spans="1:5" ht="12.75" customHeight="1" thickBot="1">
      <c r="A53" s="404" t="s">
        <v>136</v>
      </c>
      <c r="B53" s="1039"/>
      <c r="C53" s="1043"/>
      <c r="D53" s="1043"/>
      <c r="E53" s="1043"/>
    </row>
    <row r="54" spans="1:5" ht="12.75" thickBot="1">
      <c r="A54" s="402" t="s">
        <v>28</v>
      </c>
      <c r="B54" s="1037">
        <f>B55+B56</f>
        <v>0</v>
      </c>
      <c r="C54" s="1037">
        <f>C55+C56</f>
        <v>0</v>
      </c>
      <c r="D54" s="1037">
        <f>D55+D56</f>
        <v>0</v>
      </c>
      <c r="E54" s="1037">
        <f>E55+E56</f>
        <v>0</v>
      </c>
    </row>
    <row r="55" spans="1:5" ht="12.75" thickBot="1">
      <c r="A55" s="404" t="s">
        <v>135</v>
      </c>
      <c r="B55" s="1039"/>
      <c r="C55" s="1043"/>
      <c r="D55" s="1043"/>
      <c r="E55" s="1043"/>
    </row>
    <row r="56" spans="1:5" ht="12.75" thickBot="1">
      <c r="A56" s="404" t="s">
        <v>136</v>
      </c>
      <c r="B56" s="1039"/>
      <c r="C56" s="1043"/>
      <c r="D56" s="1043"/>
      <c r="E56" s="1043"/>
    </row>
    <row r="57" spans="1:5" ht="24.75" thickBot="1">
      <c r="A57" s="402" t="s">
        <v>29</v>
      </c>
      <c r="B57" s="1037">
        <f>B58+B59</f>
        <v>0</v>
      </c>
      <c r="C57" s="1037">
        <f>C58+C59</f>
        <v>0</v>
      </c>
      <c r="D57" s="1037">
        <f>D58+D59</f>
        <v>0</v>
      </c>
      <c r="E57" s="1037">
        <f>E58+E59</f>
        <v>0</v>
      </c>
    </row>
    <row r="58" spans="1:5" ht="12.75" thickBot="1">
      <c r="A58" s="404" t="s">
        <v>135</v>
      </c>
      <c r="B58" s="1039"/>
      <c r="C58" s="177">
        <v>0</v>
      </c>
      <c r="D58" s="177"/>
      <c r="E58" s="177"/>
    </row>
    <row r="59" spans="1:5" ht="12.75" thickBot="1">
      <c r="A59" s="404" t="s">
        <v>136</v>
      </c>
      <c r="B59" s="1039"/>
      <c r="C59" s="178"/>
      <c r="D59" s="179"/>
      <c r="E59" s="179"/>
    </row>
    <row r="60" spans="1:5" ht="12.75" thickBot="1">
      <c r="A60" s="407" t="s">
        <v>30</v>
      </c>
      <c r="B60" s="1046">
        <f>B57+B54+B51+B48+B45+B42+B39</f>
        <v>85800</v>
      </c>
      <c r="C60" s="1046">
        <f t="shared" ref="C60:E60" si="2">C57+C54+C51+C48+C45+C42+C39</f>
        <v>89800</v>
      </c>
      <c r="D60" s="1046">
        <f t="shared" si="2"/>
        <v>88900</v>
      </c>
      <c r="E60" s="1046">
        <f t="shared" si="2"/>
        <v>88500</v>
      </c>
    </row>
    <row r="61" spans="1:5" ht="22.5" customHeight="1" thickBot="1">
      <c r="A61" s="1047" t="s">
        <v>31</v>
      </c>
      <c r="B61" s="1048">
        <f>IF(B60-B31=0,0,)</f>
        <v>0</v>
      </c>
      <c r="C61" s="1048">
        <f t="shared" ref="C61:E61" si="3">IF(C60-C31=0,0,)</f>
        <v>0</v>
      </c>
      <c r="D61" s="1048">
        <f t="shared" si="3"/>
        <v>0</v>
      </c>
      <c r="E61" s="1048">
        <f t="shared" si="3"/>
        <v>0</v>
      </c>
    </row>
    <row r="62" spans="1:5" ht="22.5" customHeight="1" thickBot="1">
      <c r="A62" s="408" t="s">
        <v>316</v>
      </c>
      <c r="B62" s="2565" t="s">
        <v>322</v>
      </c>
      <c r="C62" s="2566"/>
      <c r="D62" s="2566"/>
      <c r="E62" s="2567"/>
    </row>
    <row r="63" spans="1:5" ht="30.75" customHeight="1" thickBot="1">
      <c r="A63" s="1049" t="s">
        <v>32</v>
      </c>
      <c r="B63" s="2580" t="s">
        <v>323</v>
      </c>
      <c r="C63" s="2581"/>
      <c r="D63" s="2581"/>
      <c r="E63" s="2582"/>
    </row>
    <row r="64" spans="1:5" ht="60" customHeight="1" thickBot="1">
      <c r="A64" s="1030" t="s">
        <v>14</v>
      </c>
      <c r="B64" s="2552" t="s">
        <v>2024</v>
      </c>
      <c r="C64" s="2553"/>
      <c r="D64" s="2553"/>
      <c r="E64" s="2554"/>
    </row>
    <row r="65" spans="1:5" ht="12.75" thickBot="1">
      <c r="A65" s="1030" t="s">
        <v>15</v>
      </c>
      <c r="B65" s="2583" t="s">
        <v>281</v>
      </c>
      <c r="C65" s="2584"/>
      <c r="D65" s="2584"/>
      <c r="E65" s="2585"/>
    </row>
    <row r="66" spans="1:5" ht="12.75" customHeight="1">
      <c r="A66" s="2563"/>
      <c r="B66" s="1031">
        <v>2022</v>
      </c>
      <c r="C66" s="1031">
        <v>2023</v>
      </c>
      <c r="D66" s="1031">
        <v>2024</v>
      </c>
      <c r="E66" s="1031">
        <v>2025</v>
      </c>
    </row>
    <row r="67" spans="1:5" ht="18" customHeight="1" thickBot="1">
      <c r="A67" s="2564"/>
      <c r="B67" s="1033" t="s">
        <v>7</v>
      </c>
      <c r="C67" s="1033" t="s">
        <v>8</v>
      </c>
      <c r="D67" s="1033" t="s">
        <v>8</v>
      </c>
      <c r="E67" s="1033" t="s">
        <v>8</v>
      </c>
    </row>
    <row r="68" spans="1:5" ht="12.75" customHeight="1" thickBot="1">
      <c r="A68" s="1030" t="s">
        <v>16</v>
      </c>
      <c r="B68" s="1050">
        <v>0.25</v>
      </c>
      <c r="C68" s="1050">
        <v>0.25</v>
      </c>
      <c r="D68" s="1050">
        <v>0.25</v>
      </c>
      <c r="E68" s="1050">
        <v>0.3</v>
      </c>
    </row>
    <row r="69" spans="1:5" ht="12.75" thickBot="1">
      <c r="A69" s="1030" t="s">
        <v>17</v>
      </c>
      <c r="B69" s="1034">
        <f>B98</f>
        <v>5500</v>
      </c>
      <c r="C69" s="1034">
        <f t="shared" ref="C69:E69" si="4">C98</f>
        <v>7000</v>
      </c>
      <c r="D69" s="1034">
        <f t="shared" si="4"/>
        <v>6300</v>
      </c>
      <c r="E69" s="1034">
        <f t="shared" si="4"/>
        <v>6000</v>
      </c>
    </row>
    <row r="70" spans="1:5" ht="12.75" thickBot="1">
      <c r="A70" s="1030" t="s">
        <v>18</v>
      </c>
      <c r="B70" s="1034"/>
      <c r="C70" s="1034"/>
      <c r="D70" s="1034"/>
      <c r="E70" s="1034"/>
    </row>
    <row r="71" spans="1:5" ht="12.75" thickBot="1">
      <c r="A71" s="1030" t="s">
        <v>19</v>
      </c>
      <c r="B71" s="1015" t="s">
        <v>20</v>
      </c>
      <c r="C71" s="1051"/>
      <c r="D71" s="1051"/>
      <c r="E71" s="1051"/>
    </row>
    <row r="72" spans="1:5" ht="12.75" thickBot="1">
      <c r="A72" s="1030" t="s">
        <v>21</v>
      </c>
      <c r="B72" s="1015" t="s">
        <v>20</v>
      </c>
      <c r="C72" s="1051"/>
      <c r="D72" s="1051"/>
      <c r="E72" s="1051"/>
    </row>
    <row r="73" spans="1:5" ht="12.75" thickBot="1">
      <c r="A73" s="1030" t="s">
        <v>22</v>
      </c>
      <c r="B73" s="1015" t="s">
        <v>20</v>
      </c>
      <c r="C73" s="1051"/>
      <c r="D73" s="1051"/>
      <c r="E73" s="1051"/>
    </row>
    <row r="74" spans="1:5" ht="24.75" customHeight="1" thickBot="1">
      <c r="A74" s="2577" t="s">
        <v>324</v>
      </c>
      <c r="B74" s="2578"/>
      <c r="C74" s="2578"/>
      <c r="D74" s="2578"/>
      <c r="E74" s="2579"/>
    </row>
    <row r="75" spans="1:5" ht="12.75" customHeight="1">
      <c r="A75" s="2563"/>
      <c r="B75" s="1031">
        <v>2022</v>
      </c>
      <c r="C75" s="1031">
        <v>2023</v>
      </c>
      <c r="D75" s="1031">
        <v>2024</v>
      </c>
      <c r="E75" s="1031">
        <v>2025</v>
      </c>
    </row>
    <row r="76" spans="1:5" ht="12.6" customHeight="1" thickBot="1">
      <c r="A76" s="2564"/>
      <c r="B76" s="1033" t="s">
        <v>7</v>
      </c>
      <c r="C76" s="1033" t="s">
        <v>8</v>
      </c>
      <c r="D76" s="1033" t="s">
        <v>8</v>
      </c>
      <c r="E76" s="1033" t="s">
        <v>8</v>
      </c>
    </row>
    <row r="77" spans="1:5" ht="17.25" customHeight="1" thickBot="1">
      <c r="A77" s="402" t="s">
        <v>23</v>
      </c>
      <c r="B77" s="1037">
        <f>B78+B79</f>
        <v>0</v>
      </c>
      <c r="C77" s="1037">
        <f>C78+C79</f>
        <v>0</v>
      </c>
      <c r="D77" s="1037">
        <f>D78+D79</f>
        <v>0</v>
      </c>
      <c r="E77" s="1037">
        <f>E78+E79</f>
        <v>0</v>
      </c>
    </row>
    <row r="78" spans="1:5" ht="22.5" customHeight="1" thickBot="1">
      <c r="A78" s="404" t="s">
        <v>135</v>
      </c>
      <c r="B78" s="1043">
        <v>0</v>
      </c>
      <c r="C78" s="1043">
        <v>0</v>
      </c>
      <c r="D78" s="1043">
        <v>0</v>
      </c>
      <c r="E78" s="1043">
        <v>0</v>
      </c>
    </row>
    <row r="79" spans="1:5" ht="15" customHeight="1" thickBot="1">
      <c r="A79" s="404" t="s">
        <v>136</v>
      </c>
      <c r="B79" s="1039"/>
      <c r="C79" s="1041"/>
      <c r="D79" s="1041"/>
      <c r="E79" s="1041"/>
    </row>
    <row r="80" spans="1:5" ht="24.75" customHeight="1" thickBot="1">
      <c r="A80" s="402" t="s">
        <v>24</v>
      </c>
      <c r="B80" s="1037">
        <f>B81+B82</f>
        <v>0</v>
      </c>
      <c r="C80" s="1037">
        <f>C81+C82</f>
        <v>0</v>
      </c>
      <c r="D80" s="1037">
        <f>D81+D82</f>
        <v>0</v>
      </c>
      <c r="E80" s="1037">
        <f>E81+E82</f>
        <v>0</v>
      </c>
    </row>
    <row r="81" spans="1:5" ht="12.75" thickBot="1">
      <c r="A81" s="404" t="s">
        <v>135</v>
      </c>
      <c r="B81" s="1043"/>
      <c r="C81" s="1043"/>
      <c r="D81" s="1043"/>
      <c r="E81" s="1043"/>
    </row>
    <row r="82" spans="1:5" ht="12.75" thickBot="1">
      <c r="A82" s="404" t="s">
        <v>136</v>
      </c>
      <c r="B82" s="1039"/>
      <c r="C82" s="1043"/>
      <c r="D82" s="1043"/>
      <c r="E82" s="1043"/>
    </row>
    <row r="83" spans="1:5" ht="24.75" customHeight="1" thickBot="1">
      <c r="A83" s="402" t="s">
        <v>25</v>
      </c>
      <c r="B83" s="1037">
        <f>B84+B85</f>
        <v>5500</v>
      </c>
      <c r="C83" s="1038">
        <f>C84+C85</f>
        <v>7000</v>
      </c>
      <c r="D83" s="1038">
        <f>D84+D85</f>
        <v>6300</v>
      </c>
      <c r="E83" s="1038">
        <f>E84+E85</f>
        <v>6000</v>
      </c>
    </row>
    <row r="84" spans="1:5" ht="12.75" thickBot="1">
      <c r="A84" s="404" t="s">
        <v>135</v>
      </c>
      <c r="B84" s="1052">
        <v>5500</v>
      </c>
      <c r="C84" s="1044">
        <v>7000</v>
      </c>
      <c r="D84" s="1044">
        <v>6300</v>
      </c>
      <c r="E84" s="1044">
        <v>6000</v>
      </c>
    </row>
    <row r="85" spans="1:5" ht="12.75" thickBot="1">
      <c r="A85" s="404" t="s">
        <v>136</v>
      </c>
      <c r="B85" s="1039"/>
      <c r="C85" s="1043"/>
      <c r="D85" s="1043"/>
      <c r="E85" s="1043"/>
    </row>
    <row r="86" spans="1:5" ht="12.75" thickBot="1">
      <c r="A86" s="402" t="s">
        <v>26</v>
      </c>
      <c r="B86" s="1037">
        <f>B87+B88</f>
        <v>0</v>
      </c>
      <c r="C86" s="1037">
        <f>C87+C88</f>
        <v>0</v>
      </c>
      <c r="D86" s="1037">
        <f>D87+D88</f>
        <v>0</v>
      </c>
      <c r="E86" s="1037">
        <f>E87+E88</f>
        <v>0</v>
      </c>
    </row>
    <row r="87" spans="1:5" ht="12.75" thickBot="1">
      <c r="A87" s="404" t="s">
        <v>135</v>
      </c>
      <c r="B87" s="1039"/>
      <c r="C87" s="1043"/>
      <c r="D87" s="1043"/>
      <c r="E87" s="1043"/>
    </row>
    <row r="88" spans="1:5" ht="12.75" thickBot="1">
      <c r="A88" s="404" t="s">
        <v>136</v>
      </c>
      <c r="B88" s="1039"/>
      <c r="C88" s="1043"/>
      <c r="D88" s="1043"/>
      <c r="E88" s="1043"/>
    </row>
    <row r="89" spans="1:5" ht="12.75" thickBot="1">
      <c r="A89" s="402" t="s">
        <v>27</v>
      </c>
      <c r="B89" s="1037">
        <f>B90+B91</f>
        <v>0</v>
      </c>
      <c r="C89" s="1037">
        <f>C90+C91</f>
        <v>0</v>
      </c>
      <c r="D89" s="1037">
        <f>D90+D91</f>
        <v>0</v>
      </c>
      <c r="E89" s="1037">
        <f>E90+E91</f>
        <v>0</v>
      </c>
    </row>
    <row r="90" spans="1:5" ht="12.75" thickBot="1">
      <c r="A90" s="404" t="s">
        <v>135</v>
      </c>
      <c r="B90" s="1039"/>
      <c r="C90" s="1043"/>
      <c r="D90" s="1043"/>
      <c r="E90" s="1043"/>
    </row>
    <row r="91" spans="1:5" ht="12.75" thickBot="1">
      <c r="A91" s="404" t="s">
        <v>136</v>
      </c>
      <c r="B91" s="1039"/>
      <c r="C91" s="1043"/>
      <c r="D91" s="1043"/>
      <c r="E91" s="1043"/>
    </row>
    <row r="92" spans="1:5" ht="12.75" thickBot="1">
      <c r="A92" s="402" t="s">
        <v>28</v>
      </c>
      <c r="B92" s="1037">
        <f>B93+B94</f>
        <v>0</v>
      </c>
      <c r="C92" s="1037">
        <f>C93+C94</f>
        <v>0</v>
      </c>
      <c r="D92" s="1037">
        <f>D93+D94</f>
        <v>0</v>
      </c>
      <c r="E92" s="1037">
        <f>E93+E94</f>
        <v>0</v>
      </c>
    </row>
    <row r="93" spans="1:5" ht="12.75" thickBot="1">
      <c r="A93" s="404" t="s">
        <v>135</v>
      </c>
      <c r="B93" s="1039"/>
      <c r="C93" s="1043"/>
      <c r="D93" s="1043"/>
      <c r="E93" s="1043"/>
    </row>
    <row r="94" spans="1:5" ht="12.75" thickBot="1">
      <c r="A94" s="404" t="s">
        <v>136</v>
      </c>
      <c r="B94" s="1039"/>
      <c r="C94" s="1043"/>
      <c r="D94" s="1043"/>
      <c r="E94" s="1043"/>
    </row>
    <row r="95" spans="1:5" ht="24.75" thickBot="1">
      <c r="A95" s="402" t="s">
        <v>29</v>
      </c>
      <c r="B95" s="1037">
        <f>B96+B97</f>
        <v>0</v>
      </c>
      <c r="C95" s="1037">
        <f>C96+C97</f>
        <v>0</v>
      </c>
      <c r="D95" s="1037">
        <f>D96+D97</f>
        <v>0</v>
      </c>
      <c r="E95" s="1037">
        <f>E96+E97</f>
        <v>0</v>
      </c>
    </row>
    <row r="96" spans="1:5" ht="12.75" thickBot="1">
      <c r="A96" s="404" t="s">
        <v>135</v>
      </c>
      <c r="B96" s="1039"/>
      <c r="C96" s="1043"/>
      <c r="D96" s="1043"/>
      <c r="E96" s="1043"/>
    </row>
    <row r="97" spans="1:5" ht="12.75" thickBot="1">
      <c r="A97" s="1053" t="s">
        <v>136</v>
      </c>
      <c r="B97" s="1039"/>
      <c r="C97" s="1043"/>
      <c r="D97" s="1043"/>
      <c r="E97" s="1043"/>
    </row>
    <row r="98" spans="1:5" ht="12.75" thickBot="1">
      <c r="A98" s="1054" t="s">
        <v>33</v>
      </c>
      <c r="B98" s="1046">
        <f>B95+B92+B89+B86+B83+B80+B77</f>
        <v>5500</v>
      </c>
      <c r="C98" s="1046">
        <f t="shared" ref="C98:E98" si="5">C95+C92+C89+C86+C83+C80+C77</f>
        <v>7000</v>
      </c>
      <c r="D98" s="1046">
        <f t="shared" si="5"/>
        <v>6300</v>
      </c>
      <c r="E98" s="1046">
        <f t="shared" si="5"/>
        <v>6000</v>
      </c>
    </row>
    <row r="99" spans="1:5" ht="17.25" customHeight="1" thickBot="1">
      <c r="A99" s="408" t="s">
        <v>31</v>
      </c>
      <c r="B99" s="1048">
        <f>IF(B98-B69=0,0,)</f>
        <v>0</v>
      </c>
      <c r="C99" s="1048">
        <f>IF(C98-C69=0,0,"Error")</f>
        <v>0</v>
      </c>
      <c r="D99" s="1048">
        <f>IF(D98-D69=0,0,)</f>
        <v>0</v>
      </c>
      <c r="E99" s="1048">
        <f>IF(E98-E69=0,0,)</f>
        <v>0</v>
      </c>
    </row>
    <row r="100" spans="1:5" ht="25.5" customHeight="1" thickBot="1">
      <c r="A100" s="408" t="s">
        <v>325</v>
      </c>
      <c r="B100" s="2590" t="s">
        <v>326</v>
      </c>
      <c r="C100" s="2591"/>
      <c r="D100" s="2591"/>
      <c r="E100" s="2592"/>
    </row>
    <row r="101" spans="1:5" ht="43.5" customHeight="1" thickBot="1">
      <c r="A101" s="1049" t="s">
        <v>34</v>
      </c>
      <c r="B101" s="2568" t="s">
        <v>327</v>
      </c>
      <c r="C101" s="2569"/>
      <c r="D101" s="2569"/>
      <c r="E101" s="2570"/>
    </row>
    <row r="102" spans="1:5" ht="49.5" customHeight="1" thickBot="1">
      <c r="A102" s="1030" t="s">
        <v>14</v>
      </c>
      <c r="B102" s="2552" t="s">
        <v>566</v>
      </c>
      <c r="C102" s="2553"/>
      <c r="D102" s="2553"/>
      <c r="E102" s="2554"/>
    </row>
    <row r="103" spans="1:5" ht="12.75" thickBot="1">
      <c r="A103" s="1030" t="s">
        <v>15</v>
      </c>
      <c r="B103" s="2583" t="s">
        <v>70</v>
      </c>
      <c r="C103" s="2584"/>
      <c r="D103" s="2584"/>
      <c r="E103" s="2585"/>
    </row>
    <row r="104" spans="1:5" ht="12.75" customHeight="1">
      <c r="A104" s="2563"/>
      <c r="B104" s="1031">
        <v>2022</v>
      </c>
      <c r="C104" s="1031">
        <v>2023</v>
      </c>
      <c r="D104" s="1031">
        <v>2024</v>
      </c>
      <c r="E104" s="1031">
        <v>2025</v>
      </c>
    </row>
    <row r="105" spans="1:5" ht="12.75" thickBot="1">
      <c r="A105" s="2564"/>
      <c r="B105" s="1033" t="s">
        <v>7</v>
      </c>
      <c r="C105" s="1033" t="s">
        <v>8</v>
      </c>
      <c r="D105" s="1033" t="s">
        <v>8</v>
      </c>
      <c r="E105" s="1033" t="s">
        <v>8</v>
      </c>
    </row>
    <row r="106" spans="1:5" ht="14.25" customHeight="1" thickBot="1">
      <c r="A106" s="1030" t="s">
        <v>16</v>
      </c>
      <c r="B106" s="1034">
        <v>150</v>
      </c>
      <c r="C106" s="1034">
        <v>190</v>
      </c>
      <c r="D106" s="1034">
        <v>275</v>
      </c>
      <c r="E106" s="1034">
        <v>390</v>
      </c>
    </row>
    <row r="107" spans="1:5" ht="13.5" customHeight="1" thickBot="1">
      <c r="A107" s="1030" t="s">
        <v>17</v>
      </c>
      <c r="B107" s="1055">
        <f>B121</f>
        <v>5500</v>
      </c>
      <c r="C107" s="1055">
        <f t="shared" ref="C107:E107" si="6">C121</f>
        <v>7000</v>
      </c>
      <c r="D107" s="1055">
        <f t="shared" si="6"/>
        <v>6300</v>
      </c>
      <c r="E107" s="1055">
        <f t="shared" si="6"/>
        <v>6000</v>
      </c>
    </row>
    <row r="108" spans="1:5" ht="18" customHeight="1" thickBot="1">
      <c r="A108" s="1030" t="s">
        <v>18</v>
      </c>
      <c r="B108" s="1034"/>
      <c r="C108" s="1034"/>
      <c r="D108" s="1034"/>
      <c r="E108" s="1034"/>
    </row>
    <row r="109" spans="1:5" ht="12.75" thickBot="1">
      <c r="A109" s="1030" t="s">
        <v>19</v>
      </c>
      <c r="B109" s="1015"/>
      <c r="C109" s="1051"/>
      <c r="D109" s="1051"/>
      <c r="E109" s="1051"/>
    </row>
    <row r="110" spans="1:5" ht="12.75" thickBot="1">
      <c r="A110" s="1030" t="s">
        <v>21</v>
      </c>
      <c r="B110" s="1015"/>
      <c r="C110" s="1051"/>
      <c r="D110" s="1051"/>
      <c r="E110" s="1051"/>
    </row>
    <row r="111" spans="1:5" ht="12.75" thickBot="1">
      <c r="A111" s="1030" t="s">
        <v>22</v>
      </c>
      <c r="B111" s="1015"/>
      <c r="C111" s="1051"/>
      <c r="D111" s="1051"/>
      <c r="E111" s="1051"/>
    </row>
    <row r="112" spans="1:5" ht="24.75" customHeight="1" thickBot="1">
      <c r="A112" s="2577" t="s">
        <v>328</v>
      </c>
      <c r="B112" s="2578"/>
      <c r="C112" s="2578"/>
      <c r="D112" s="2578"/>
      <c r="E112" s="2579"/>
    </row>
    <row r="113" spans="1:5" ht="23.25" customHeight="1">
      <c r="A113" s="2563"/>
      <c r="B113" s="1031">
        <v>2022</v>
      </c>
      <c r="C113" s="1031">
        <v>2023</v>
      </c>
      <c r="D113" s="1031">
        <v>2024</v>
      </c>
      <c r="E113" s="1031">
        <v>2025</v>
      </c>
    </row>
    <row r="114" spans="1:5" ht="22.5" customHeight="1" thickBot="1">
      <c r="A114" s="2564"/>
      <c r="B114" s="1033" t="s">
        <v>7</v>
      </c>
      <c r="C114" s="1033" t="s">
        <v>8</v>
      </c>
      <c r="D114" s="1033" t="s">
        <v>8</v>
      </c>
      <c r="E114" s="1033" t="s">
        <v>8</v>
      </c>
    </row>
    <row r="115" spans="1:5" ht="24.75" customHeight="1" thickBot="1">
      <c r="A115" s="402" t="s">
        <v>23</v>
      </c>
      <c r="B115" s="1037">
        <f>B116+B117</f>
        <v>0</v>
      </c>
      <c r="C115" s="1037">
        <f>C116+C117</f>
        <v>0</v>
      </c>
      <c r="D115" s="1037">
        <f>D116+D117</f>
        <v>0</v>
      </c>
      <c r="E115" s="1037">
        <f>E116+E117</f>
        <v>0</v>
      </c>
    </row>
    <row r="116" spans="1:5" ht="12.75" thickBot="1">
      <c r="A116" s="404" t="s">
        <v>135</v>
      </c>
      <c r="B116" s="1043"/>
      <c r="C116" s="1043"/>
      <c r="D116" s="1043"/>
      <c r="E116" s="1043">
        <v>0</v>
      </c>
    </row>
    <row r="117" spans="1:5" ht="12.75" thickBot="1">
      <c r="A117" s="404" t="s">
        <v>136</v>
      </c>
      <c r="B117" s="1039"/>
      <c r="C117" s="1041"/>
      <c r="D117" s="1041"/>
      <c r="E117" s="1041"/>
    </row>
    <row r="118" spans="1:5" ht="24.75" customHeight="1" thickBot="1">
      <c r="A118" s="402" t="s">
        <v>24</v>
      </c>
      <c r="B118" s="1037">
        <f>B119+B120</f>
        <v>0</v>
      </c>
      <c r="C118" s="1037">
        <f>C119+C120</f>
        <v>0</v>
      </c>
      <c r="D118" s="1037">
        <f>D119+D120</f>
        <v>0</v>
      </c>
      <c r="E118" s="1037">
        <f>E119+E120</f>
        <v>0</v>
      </c>
    </row>
    <row r="119" spans="1:5" ht="12.75" thickBot="1">
      <c r="A119" s="404" t="s">
        <v>135</v>
      </c>
      <c r="B119" s="1043"/>
      <c r="C119" s="1043"/>
      <c r="D119" s="1043"/>
      <c r="E119" s="1043">
        <v>0</v>
      </c>
    </row>
    <row r="120" spans="1:5" ht="12.75" thickBot="1">
      <c r="A120" s="404" t="s">
        <v>136</v>
      </c>
      <c r="B120" s="1039"/>
      <c r="C120" s="1043"/>
      <c r="D120" s="1043"/>
      <c r="E120" s="1043"/>
    </row>
    <row r="121" spans="1:5" ht="24.75" customHeight="1" thickBot="1">
      <c r="A121" s="402" t="s">
        <v>25</v>
      </c>
      <c r="B121" s="1037">
        <f>B122+B123</f>
        <v>5500</v>
      </c>
      <c r="C121" s="1037">
        <f>C122+C123</f>
        <v>7000</v>
      </c>
      <c r="D121" s="1037">
        <f>D122+D123</f>
        <v>6300</v>
      </c>
      <c r="E121" s="1037">
        <f>E122+E123</f>
        <v>6000</v>
      </c>
    </row>
    <row r="122" spans="1:5" ht="12.75" thickBot="1">
      <c r="A122" s="404" t="s">
        <v>135</v>
      </c>
      <c r="B122" s="1052">
        <v>5500</v>
      </c>
      <c r="C122" s="1056">
        <v>7000</v>
      </c>
      <c r="D122" s="1056">
        <v>6300</v>
      </c>
      <c r="E122" s="1056">
        <v>6000</v>
      </c>
    </row>
    <row r="123" spans="1:5" ht="12.75" thickBot="1">
      <c r="A123" s="404" t="s">
        <v>136</v>
      </c>
      <c r="B123" s="1039"/>
      <c r="C123" s="1043"/>
      <c r="D123" s="1043"/>
      <c r="E123" s="1043"/>
    </row>
    <row r="124" spans="1:5" ht="12.75" thickBot="1">
      <c r="A124" s="402" t="s">
        <v>26</v>
      </c>
      <c r="B124" s="1037">
        <f>B125+B126</f>
        <v>0</v>
      </c>
      <c r="C124" s="1037">
        <f>C125+C126</f>
        <v>0</v>
      </c>
      <c r="D124" s="1037">
        <f>D125+D126</f>
        <v>0</v>
      </c>
      <c r="E124" s="1037">
        <f>E125+E126</f>
        <v>0</v>
      </c>
    </row>
    <row r="125" spans="1:5" ht="12.75" thickBot="1">
      <c r="A125" s="404" t="s">
        <v>135</v>
      </c>
      <c r="B125" s="1039"/>
      <c r="C125" s="1043"/>
      <c r="D125" s="1043"/>
      <c r="E125" s="1043"/>
    </row>
    <row r="126" spans="1:5" ht="12.75" thickBot="1">
      <c r="A126" s="404" t="s">
        <v>136</v>
      </c>
      <c r="B126" s="1039"/>
      <c r="C126" s="1043"/>
      <c r="D126" s="1043"/>
      <c r="E126" s="1043"/>
    </row>
    <row r="127" spans="1:5" ht="12.75" thickBot="1">
      <c r="A127" s="402" t="s">
        <v>27</v>
      </c>
      <c r="B127" s="1037">
        <f>B128+B129</f>
        <v>0</v>
      </c>
      <c r="C127" s="1037">
        <f>C128+C129</f>
        <v>0</v>
      </c>
      <c r="D127" s="1037">
        <f>D128+D129</f>
        <v>0</v>
      </c>
      <c r="E127" s="1037">
        <f>E128+E129</f>
        <v>0</v>
      </c>
    </row>
    <row r="128" spans="1:5" ht="12.75" thickBot="1">
      <c r="A128" s="404" t="s">
        <v>135</v>
      </c>
      <c r="B128" s="1039"/>
      <c r="C128" s="1043"/>
      <c r="D128" s="1043"/>
      <c r="E128" s="1043"/>
    </row>
    <row r="129" spans="1:5" ht="15" customHeight="1" thickBot="1">
      <c r="A129" s="404" t="s">
        <v>136</v>
      </c>
      <c r="B129" s="1039"/>
      <c r="C129" s="1043"/>
      <c r="D129" s="1043"/>
      <c r="E129" s="1043"/>
    </row>
    <row r="130" spans="1:5" ht="12.75" thickBot="1">
      <c r="A130" s="402" t="s">
        <v>28</v>
      </c>
      <c r="B130" s="1037">
        <f>B131+B132</f>
        <v>0</v>
      </c>
      <c r="C130" s="1037">
        <f>C131+C132</f>
        <v>0</v>
      </c>
      <c r="D130" s="1037">
        <f>D131+D132</f>
        <v>0</v>
      </c>
      <c r="E130" s="1037">
        <f>E131+E132</f>
        <v>0</v>
      </c>
    </row>
    <row r="131" spans="1:5" ht="12.75" thickBot="1">
      <c r="A131" s="404" t="s">
        <v>135</v>
      </c>
      <c r="B131" s="1039"/>
      <c r="C131" s="1043"/>
      <c r="D131" s="1043"/>
      <c r="E131" s="1043"/>
    </row>
    <row r="132" spans="1:5" ht="12.75" thickBot="1">
      <c r="A132" s="404" t="s">
        <v>136</v>
      </c>
      <c r="B132" s="1039"/>
      <c r="C132" s="1043"/>
      <c r="D132" s="1043"/>
      <c r="E132" s="1043"/>
    </row>
    <row r="133" spans="1:5" ht="24.75" thickBot="1">
      <c r="A133" s="402" t="s">
        <v>29</v>
      </c>
      <c r="B133" s="1037">
        <f>B134+B135</f>
        <v>0</v>
      </c>
      <c r="C133" s="1037">
        <f>C134+C135</f>
        <v>0</v>
      </c>
      <c r="D133" s="1037">
        <f>D134+D135</f>
        <v>0</v>
      </c>
      <c r="E133" s="1037">
        <f>E134+E135</f>
        <v>0</v>
      </c>
    </row>
    <row r="134" spans="1:5" ht="12.75" thickBot="1">
      <c r="A134" s="404" t="s">
        <v>135</v>
      </c>
      <c r="B134" s="1039"/>
      <c r="C134" s="1043"/>
      <c r="D134" s="1043"/>
      <c r="E134" s="1043"/>
    </row>
    <row r="135" spans="1:5" ht="12.75" thickBot="1">
      <c r="A135" s="404" t="s">
        <v>136</v>
      </c>
      <c r="B135" s="1039"/>
      <c r="C135" s="1043"/>
      <c r="D135" s="1043"/>
      <c r="E135" s="1043"/>
    </row>
    <row r="136" spans="1:5" ht="12.75" thickBot="1">
      <c r="A136" s="412" t="s">
        <v>35</v>
      </c>
      <c r="B136" s="1046">
        <f>B133+B130+B127+B124+B121+B118+B115</f>
        <v>5500</v>
      </c>
      <c r="C136" s="1046">
        <f t="shared" ref="C136:E136" si="7">C133+C130+C127+C124+C121+C118+C115</f>
        <v>7000</v>
      </c>
      <c r="D136" s="1046">
        <f t="shared" si="7"/>
        <v>6300</v>
      </c>
      <c r="E136" s="1046">
        <f t="shared" si="7"/>
        <v>6000</v>
      </c>
    </row>
    <row r="137" spans="1:5" ht="17.25" customHeight="1" thickBot="1">
      <c r="A137" s="408" t="s">
        <v>31</v>
      </c>
      <c r="B137" s="1048">
        <f>IF(B136-B107=0,0,)</f>
        <v>0</v>
      </c>
      <c r="C137" s="1048">
        <f t="shared" ref="C137:E137" si="8">IF(C136-C107=0,0,)</f>
        <v>0</v>
      </c>
      <c r="D137" s="1048">
        <f t="shared" si="8"/>
        <v>0</v>
      </c>
      <c r="E137" s="1048">
        <f t="shared" si="8"/>
        <v>0</v>
      </c>
    </row>
    <row r="138" spans="1:5" ht="12.75" thickBot="1">
      <c r="A138" s="2544" t="s">
        <v>38</v>
      </c>
      <c r="B138" s="2545"/>
      <c r="C138" s="2545"/>
      <c r="D138" s="2545"/>
      <c r="E138" s="2546"/>
    </row>
    <row r="139" spans="1:5" ht="12.75" thickBot="1">
      <c r="A139" s="2544" t="s">
        <v>39</v>
      </c>
      <c r="B139" s="2545"/>
      <c r="C139" s="2545"/>
      <c r="D139" s="2545"/>
      <c r="E139" s="2546"/>
    </row>
    <row r="140" spans="1:5" ht="24.75" thickBot="1">
      <c r="A140" s="1029" t="s">
        <v>48</v>
      </c>
      <c r="B140" s="2586" t="s">
        <v>282</v>
      </c>
      <c r="C140" s="2587"/>
      <c r="D140" s="2588"/>
      <c r="E140" s="2589"/>
    </row>
    <row r="141" spans="1:5" ht="51" customHeight="1" thickBot="1">
      <c r="A141" s="1029" t="s">
        <v>65</v>
      </c>
      <c r="B141" s="1057" t="s">
        <v>329</v>
      </c>
      <c r="C141" s="1058" t="s">
        <v>137</v>
      </c>
      <c r="D141" s="2596" t="s">
        <v>330</v>
      </c>
      <c r="E141" s="2597"/>
    </row>
    <row r="142" spans="1:5" ht="12.75" thickBot="1">
      <c r="A142" s="1059"/>
      <c r="B142" s="2598"/>
      <c r="C142" s="2599"/>
      <c r="D142" s="2600"/>
      <c r="E142" s="2601"/>
    </row>
    <row r="143" spans="1:5" ht="46.5" customHeight="1" thickBot="1">
      <c r="A143" s="1030" t="s">
        <v>14</v>
      </c>
      <c r="B143" s="2552" t="s">
        <v>331</v>
      </c>
      <c r="C143" s="2553"/>
      <c r="D143" s="2553"/>
      <c r="E143" s="2554"/>
    </row>
    <row r="144" spans="1:5" ht="12.75" thickBot="1">
      <c r="A144" s="1030" t="s">
        <v>15</v>
      </c>
      <c r="B144" s="2602" t="s">
        <v>332</v>
      </c>
      <c r="C144" s="2603"/>
      <c r="D144" s="2603"/>
      <c r="E144" s="2604"/>
    </row>
    <row r="145" spans="1:5" ht="12.75" customHeight="1">
      <c r="A145" s="2563"/>
      <c r="B145" s="1031">
        <v>2022</v>
      </c>
      <c r="C145" s="1031">
        <v>2023</v>
      </c>
      <c r="D145" s="1031">
        <v>2024</v>
      </c>
      <c r="E145" s="1031">
        <v>2025</v>
      </c>
    </row>
    <row r="146" spans="1:5" ht="12.75" thickBot="1">
      <c r="A146" s="2564"/>
      <c r="B146" s="1033" t="s">
        <v>7</v>
      </c>
      <c r="C146" s="1033" t="s">
        <v>8</v>
      </c>
      <c r="D146" s="1033" t="s">
        <v>8</v>
      </c>
      <c r="E146" s="1033" t="s">
        <v>8</v>
      </c>
    </row>
    <row r="147" spans="1:5" ht="12.75" thickBot="1">
      <c r="A147" s="1030" t="s">
        <v>16</v>
      </c>
      <c r="B147" s="1034">
        <v>1</v>
      </c>
      <c r="C147" s="1034">
        <v>1</v>
      </c>
      <c r="D147" s="1034">
        <v>1</v>
      </c>
      <c r="E147" s="1034">
        <v>1</v>
      </c>
    </row>
    <row r="148" spans="1:5" ht="12.75" thickBot="1">
      <c r="A148" s="1030" t="s">
        <v>17</v>
      </c>
      <c r="B148" s="1034">
        <f>B166</f>
        <v>103000</v>
      </c>
      <c r="C148" s="1034">
        <f>C166</f>
        <v>103000</v>
      </c>
      <c r="D148" s="1034">
        <f>D166</f>
        <v>103000</v>
      </c>
      <c r="E148" s="1034">
        <f>E166</f>
        <v>103000</v>
      </c>
    </row>
    <row r="149" spans="1:5" ht="12.75" thickBot="1">
      <c r="A149" s="1030" t="s">
        <v>18</v>
      </c>
      <c r="B149" s="1034">
        <f>B148/B147</f>
        <v>103000</v>
      </c>
      <c r="C149" s="1034">
        <f>C148/C147</f>
        <v>103000</v>
      </c>
      <c r="D149" s="1034">
        <f>D148/D147</f>
        <v>103000</v>
      </c>
      <c r="E149" s="1034">
        <f>E148/E147</f>
        <v>103000</v>
      </c>
    </row>
    <row r="150" spans="1:5" ht="12.75" thickBot="1">
      <c r="A150" s="1030" t="s">
        <v>19</v>
      </c>
      <c r="B150" s="1015" t="s">
        <v>20</v>
      </c>
      <c r="C150" s="1051"/>
      <c r="D150" s="1051"/>
      <c r="E150" s="1051"/>
    </row>
    <row r="151" spans="1:5" ht="12.75" thickBot="1">
      <c r="A151" s="1030" t="s">
        <v>21</v>
      </c>
      <c r="B151" s="1015" t="s">
        <v>20</v>
      </c>
      <c r="C151" s="1051"/>
      <c r="D151" s="1051"/>
      <c r="E151" s="1051"/>
    </row>
    <row r="152" spans="1:5" ht="12.75" thickBot="1">
      <c r="A152" s="1030" t="s">
        <v>22</v>
      </c>
      <c r="B152" s="1015" t="s">
        <v>20</v>
      </c>
      <c r="C152" s="1051"/>
      <c r="D152" s="1051"/>
      <c r="E152" s="1051"/>
    </row>
    <row r="153" spans="1:5" ht="12.6" customHeight="1" thickBot="1">
      <c r="A153" s="2577" t="s">
        <v>333</v>
      </c>
      <c r="B153" s="2578"/>
      <c r="C153" s="2578"/>
      <c r="D153" s="2578"/>
      <c r="E153" s="2579"/>
    </row>
    <row r="154" spans="1:5" ht="12.75" customHeight="1">
      <c r="A154" s="2563"/>
      <c r="B154" s="1031">
        <v>2022</v>
      </c>
      <c r="C154" s="1031">
        <v>2023</v>
      </c>
      <c r="D154" s="1031">
        <v>2024</v>
      </c>
      <c r="E154" s="1031">
        <v>2025</v>
      </c>
    </row>
    <row r="155" spans="1:5" ht="11.45" customHeight="1" thickBot="1">
      <c r="A155" s="2564"/>
      <c r="B155" s="1033" t="s">
        <v>7</v>
      </c>
      <c r="C155" s="1033" t="s">
        <v>8</v>
      </c>
      <c r="D155" s="1033" t="s">
        <v>8</v>
      </c>
      <c r="E155" s="1033" t="s">
        <v>8</v>
      </c>
    </row>
    <row r="156" spans="1:5" ht="12.75" thickBot="1">
      <c r="A156" s="402" t="s">
        <v>41</v>
      </c>
      <c r="B156" s="1037">
        <f>B157+B158+B159+B160</f>
        <v>103000</v>
      </c>
      <c r="C156" s="1037">
        <f t="shared" ref="C156:E156" si="9">C157+C158+C159+C160</f>
        <v>103000</v>
      </c>
      <c r="D156" s="1037">
        <f t="shared" si="9"/>
        <v>103000</v>
      </c>
      <c r="E156" s="1037">
        <f t="shared" si="9"/>
        <v>103000</v>
      </c>
    </row>
    <row r="157" spans="1:5" ht="12.75" thickBot="1">
      <c r="A157" s="404" t="s">
        <v>135</v>
      </c>
      <c r="B157" s="1043"/>
      <c r="C157" s="1043"/>
      <c r="D157" s="1043"/>
      <c r="E157" s="1043"/>
    </row>
    <row r="158" spans="1:5" ht="12.75" thickBot="1">
      <c r="A158" s="404" t="s">
        <v>140</v>
      </c>
      <c r="B158" s="1037">
        <v>93000</v>
      </c>
      <c r="C158" s="1038">
        <v>93000</v>
      </c>
      <c r="D158" s="1038">
        <v>93000</v>
      </c>
      <c r="E158" s="1038">
        <v>93000</v>
      </c>
    </row>
    <row r="159" spans="1:5" ht="12.75" thickBot="1">
      <c r="A159" s="404" t="s">
        <v>141</v>
      </c>
      <c r="B159" s="1043"/>
      <c r="C159" s="1056"/>
      <c r="D159" s="1056"/>
      <c r="E159" s="1060"/>
    </row>
    <row r="160" spans="1:5" ht="12.75" thickBot="1">
      <c r="A160" s="404" t="s">
        <v>142</v>
      </c>
      <c r="B160" s="1037">
        <v>10000</v>
      </c>
      <c r="C160" s="1038">
        <v>10000</v>
      </c>
      <c r="D160" s="1038">
        <v>10000</v>
      </c>
      <c r="E160" s="1038">
        <v>10000</v>
      </c>
    </row>
    <row r="161" spans="1:5" ht="12.75" thickBot="1">
      <c r="A161" s="402" t="s">
        <v>42</v>
      </c>
      <c r="B161" s="1046">
        <f>B162+B163+B164+B165</f>
        <v>0</v>
      </c>
      <c r="C161" s="1046">
        <f t="shared" ref="C161:E161" si="10">C162+C163+C164+C165</f>
        <v>0</v>
      </c>
      <c r="D161" s="1046">
        <f t="shared" si="10"/>
        <v>0</v>
      </c>
      <c r="E161" s="1046">
        <f t="shared" si="10"/>
        <v>0</v>
      </c>
    </row>
    <row r="162" spans="1:5" ht="12.75" thickBot="1">
      <c r="A162" s="404" t="s">
        <v>135</v>
      </c>
      <c r="B162" s="1039"/>
      <c r="C162" s="1043"/>
      <c r="D162" s="1043"/>
      <c r="E162" s="1043"/>
    </row>
    <row r="163" spans="1:5" ht="12.75" thickBot="1">
      <c r="A163" s="404" t="s">
        <v>140</v>
      </c>
      <c r="B163" s="1039"/>
      <c r="C163" s="1043"/>
      <c r="D163" s="1043"/>
      <c r="E163" s="1043"/>
    </row>
    <row r="164" spans="1:5" ht="12.75" thickBot="1">
      <c r="A164" s="404" t="s">
        <v>141</v>
      </c>
      <c r="B164" s="1039"/>
      <c r="C164" s="1043"/>
      <c r="D164" s="1043"/>
      <c r="E164" s="1043"/>
    </row>
    <row r="165" spans="1:5" ht="12.75" thickBot="1">
      <c r="A165" s="404" t="s">
        <v>142</v>
      </c>
      <c r="B165" s="1039"/>
      <c r="C165" s="1043"/>
      <c r="D165" s="1043"/>
      <c r="E165" s="1043"/>
    </row>
    <row r="166" spans="1:5" ht="12.75" thickBot="1">
      <c r="A166" s="415" t="s">
        <v>30</v>
      </c>
      <c r="B166" s="1046">
        <f>B156+B161</f>
        <v>103000</v>
      </c>
      <c r="C166" s="1046">
        <f t="shared" ref="C166:E166" si="11">C156+C161</f>
        <v>103000</v>
      </c>
      <c r="D166" s="1046">
        <f t="shared" si="11"/>
        <v>103000</v>
      </c>
      <c r="E166" s="1046">
        <f t="shared" si="11"/>
        <v>103000</v>
      </c>
    </row>
    <row r="167" spans="1:5" ht="12.75" thickBot="1">
      <c r="A167" s="408" t="s">
        <v>31</v>
      </c>
      <c r="B167" s="1048">
        <f>B166-B148</f>
        <v>0</v>
      </c>
      <c r="C167" s="1048">
        <f>C166-C148</f>
        <v>0</v>
      </c>
      <c r="D167" s="1048">
        <f>D166-D148</f>
        <v>0</v>
      </c>
      <c r="E167" s="1048">
        <f>E166-E148</f>
        <v>0</v>
      </c>
    </row>
    <row r="168" spans="1:5" ht="12.75" thickBot="1">
      <c r="A168" s="423"/>
      <c r="B168" s="1061"/>
      <c r="C168" s="1061"/>
      <c r="D168" s="1061"/>
      <c r="E168" s="1061"/>
    </row>
    <row r="169" spans="1:5" ht="36.75" thickBot="1">
      <c r="A169" s="394" t="s">
        <v>49</v>
      </c>
      <c r="B169" s="1062">
        <f>B60+B98+B136+B166</f>
        <v>199800</v>
      </c>
      <c r="C169" s="1062">
        <f t="shared" ref="C169:E169" si="12">C60+C98+C136+C166</f>
        <v>206800</v>
      </c>
      <c r="D169" s="1062">
        <f t="shared" si="12"/>
        <v>204500</v>
      </c>
      <c r="E169" s="1062">
        <f t="shared" si="12"/>
        <v>203500</v>
      </c>
    </row>
    <row r="170" spans="1:5" ht="24.75" thickBot="1">
      <c r="A170" s="394" t="s">
        <v>50</v>
      </c>
      <c r="B170" s="1063">
        <f>B171+B174+B177+B192+B197</f>
        <v>199800</v>
      </c>
      <c r="C170" s="1063">
        <f t="shared" ref="C170:E170" si="13">C171+C174+C177+C192+C197</f>
        <v>206800</v>
      </c>
      <c r="D170" s="1063">
        <f t="shared" si="13"/>
        <v>204500</v>
      </c>
      <c r="E170" s="1063">
        <f t="shared" si="13"/>
        <v>203500</v>
      </c>
    </row>
    <row r="171" spans="1:5" ht="12.75" thickBot="1">
      <c r="A171" s="402" t="s">
        <v>23</v>
      </c>
      <c r="B171" s="1062">
        <f>B172+B173</f>
        <v>66760</v>
      </c>
      <c r="C171" s="1062">
        <f>C172+C173</f>
        <v>70360</v>
      </c>
      <c r="D171" s="1062">
        <f>D172+D173</f>
        <v>70360</v>
      </c>
      <c r="E171" s="1062">
        <f>E172+E173</f>
        <v>70360</v>
      </c>
    </row>
    <row r="172" spans="1:5" ht="12.75" thickBot="1">
      <c r="A172" s="404" t="s">
        <v>135</v>
      </c>
      <c r="B172" s="1039">
        <f t="shared" ref="B172:E175" si="14">B40+B78+B116</f>
        <v>66760</v>
      </c>
      <c r="C172" s="1039">
        <f t="shared" si="14"/>
        <v>70360</v>
      </c>
      <c r="D172" s="1039">
        <f t="shared" si="14"/>
        <v>70360</v>
      </c>
      <c r="E172" s="1039">
        <f t="shared" si="14"/>
        <v>70360</v>
      </c>
    </row>
    <row r="173" spans="1:5" ht="12.75" thickBot="1">
      <c r="A173" s="404" t="s">
        <v>146</v>
      </c>
      <c r="B173" s="1039">
        <f t="shared" si="14"/>
        <v>0</v>
      </c>
      <c r="C173" s="1039">
        <f t="shared" si="14"/>
        <v>0</v>
      </c>
      <c r="D173" s="1039">
        <f t="shared" si="14"/>
        <v>0</v>
      </c>
      <c r="E173" s="1039">
        <f t="shared" si="14"/>
        <v>0</v>
      </c>
    </row>
    <row r="174" spans="1:5" ht="24.75" thickBot="1">
      <c r="A174" s="402" t="s">
        <v>24</v>
      </c>
      <c r="B174" s="1062">
        <f t="shared" si="14"/>
        <v>11820</v>
      </c>
      <c r="C174" s="1062">
        <f t="shared" si="14"/>
        <v>12520</v>
      </c>
      <c r="D174" s="1062">
        <f t="shared" si="14"/>
        <v>12520</v>
      </c>
      <c r="E174" s="1062">
        <f t="shared" si="14"/>
        <v>12520</v>
      </c>
    </row>
    <row r="175" spans="1:5" ht="12.75" thickBot="1">
      <c r="A175" s="404" t="s">
        <v>135</v>
      </c>
      <c r="B175" s="1043">
        <f t="shared" si="14"/>
        <v>11820</v>
      </c>
      <c r="C175" s="1043">
        <f t="shared" si="14"/>
        <v>12520</v>
      </c>
      <c r="D175" s="1043">
        <f t="shared" si="14"/>
        <v>12520</v>
      </c>
      <c r="E175" s="1043">
        <f t="shared" si="14"/>
        <v>12520</v>
      </c>
    </row>
    <row r="176" spans="1:5" ht="12.75" thickBot="1">
      <c r="A176" s="404" t="s">
        <v>146</v>
      </c>
      <c r="B176" s="1039">
        <f>B44+B82+B117</f>
        <v>0</v>
      </c>
      <c r="C176" s="1039">
        <f>C44+C82+C117</f>
        <v>0</v>
      </c>
      <c r="D176" s="1039">
        <f>D44+D82+D117</f>
        <v>0</v>
      </c>
      <c r="E176" s="1039">
        <f>E44+E82+E117</f>
        <v>0</v>
      </c>
    </row>
    <row r="177" spans="1:5" ht="12.75" thickBot="1">
      <c r="A177" s="402" t="s">
        <v>25</v>
      </c>
      <c r="B177" s="1062">
        <f t="shared" ref="B177:E188" si="15">B45+B83+B121</f>
        <v>18220</v>
      </c>
      <c r="C177" s="1062">
        <f t="shared" si="15"/>
        <v>20920</v>
      </c>
      <c r="D177" s="1062">
        <f t="shared" si="15"/>
        <v>18620</v>
      </c>
      <c r="E177" s="1062">
        <f t="shared" si="15"/>
        <v>17620</v>
      </c>
    </row>
    <row r="178" spans="1:5" ht="15" customHeight="1" thickBot="1">
      <c r="A178" s="404" t="s">
        <v>135</v>
      </c>
      <c r="B178" s="1039">
        <f t="shared" si="15"/>
        <v>18220</v>
      </c>
      <c r="C178" s="1039">
        <f t="shared" si="15"/>
        <v>20920</v>
      </c>
      <c r="D178" s="1039">
        <f t="shared" si="15"/>
        <v>18620</v>
      </c>
      <c r="E178" s="1039">
        <f t="shared" si="15"/>
        <v>17620</v>
      </c>
    </row>
    <row r="179" spans="1:5" ht="12.75" thickBot="1">
      <c r="A179" s="404" t="s">
        <v>146</v>
      </c>
      <c r="B179" s="1039">
        <f t="shared" si="15"/>
        <v>0</v>
      </c>
      <c r="C179" s="1039">
        <f t="shared" si="15"/>
        <v>0</v>
      </c>
      <c r="D179" s="1039">
        <f t="shared" si="15"/>
        <v>0</v>
      </c>
      <c r="E179" s="1039">
        <f t="shared" si="15"/>
        <v>0</v>
      </c>
    </row>
    <row r="180" spans="1:5" ht="19.5" customHeight="1" thickBot="1">
      <c r="A180" s="402" t="s">
        <v>26</v>
      </c>
      <c r="B180" s="1062">
        <f t="shared" si="15"/>
        <v>0</v>
      </c>
      <c r="C180" s="1062">
        <f t="shared" si="15"/>
        <v>0</v>
      </c>
      <c r="D180" s="1062">
        <f t="shared" si="15"/>
        <v>0</v>
      </c>
      <c r="E180" s="1062">
        <f t="shared" si="15"/>
        <v>0</v>
      </c>
    </row>
    <row r="181" spans="1:5" ht="12.75" thickBot="1">
      <c r="A181" s="404" t="s">
        <v>135</v>
      </c>
      <c r="B181" s="1043">
        <f t="shared" si="15"/>
        <v>0</v>
      </c>
      <c r="C181" s="1043">
        <f t="shared" si="15"/>
        <v>0</v>
      </c>
      <c r="D181" s="1043">
        <f t="shared" si="15"/>
        <v>0</v>
      </c>
      <c r="E181" s="1043">
        <f t="shared" si="15"/>
        <v>0</v>
      </c>
    </row>
    <row r="182" spans="1:5" ht="47.25" customHeight="1" thickBot="1">
      <c r="A182" s="404" t="s">
        <v>146</v>
      </c>
      <c r="B182" s="1039">
        <f t="shared" si="15"/>
        <v>0</v>
      </c>
      <c r="C182" s="1039">
        <f t="shared" si="15"/>
        <v>0</v>
      </c>
      <c r="D182" s="1039">
        <f t="shared" si="15"/>
        <v>0</v>
      </c>
      <c r="E182" s="1039">
        <f t="shared" si="15"/>
        <v>0</v>
      </c>
    </row>
    <row r="183" spans="1:5" ht="12.75" thickBot="1">
      <c r="A183" s="402" t="s">
        <v>27</v>
      </c>
      <c r="B183" s="1062">
        <f t="shared" si="15"/>
        <v>0</v>
      </c>
      <c r="C183" s="1062">
        <f t="shared" si="15"/>
        <v>0</v>
      </c>
      <c r="D183" s="1062">
        <f t="shared" si="15"/>
        <v>0</v>
      </c>
      <c r="E183" s="1062">
        <f t="shared" si="15"/>
        <v>0</v>
      </c>
    </row>
    <row r="184" spans="1:5" ht="12.75" thickBot="1">
      <c r="A184" s="404" t="s">
        <v>135</v>
      </c>
      <c r="B184" s="1043">
        <f t="shared" si="15"/>
        <v>0</v>
      </c>
      <c r="C184" s="1043">
        <f t="shared" si="15"/>
        <v>0</v>
      </c>
      <c r="D184" s="1043">
        <f t="shared" si="15"/>
        <v>0</v>
      </c>
      <c r="E184" s="1043">
        <f t="shared" si="15"/>
        <v>0</v>
      </c>
    </row>
    <row r="185" spans="1:5" ht="12.75" thickBot="1">
      <c r="A185" s="404" t="s">
        <v>146</v>
      </c>
      <c r="B185" s="1039">
        <f t="shared" si="15"/>
        <v>0</v>
      </c>
      <c r="C185" s="1039">
        <f t="shared" si="15"/>
        <v>0</v>
      </c>
      <c r="D185" s="1039">
        <f t="shared" si="15"/>
        <v>0</v>
      </c>
      <c r="E185" s="1039">
        <f t="shared" si="15"/>
        <v>0</v>
      </c>
    </row>
    <row r="186" spans="1:5" ht="12.75" thickBot="1">
      <c r="A186" s="402" t="s">
        <v>28</v>
      </c>
      <c r="B186" s="1062">
        <f t="shared" si="15"/>
        <v>0</v>
      </c>
      <c r="C186" s="1062">
        <f t="shared" si="15"/>
        <v>0</v>
      </c>
      <c r="D186" s="1062">
        <f t="shared" si="15"/>
        <v>0</v>
      </c>
      <c r="E186" s="1062">
        <f t="shared" si="15"/>
        <v>0</v>
      </c>
    </row>
    <row r="187" spans="1:5" ht="12.75" thickBot="1">
      <c r="A187" s="404" t="s">
        <v>135</v>
      </c>
      <c r="B187" s="1043">
        <f t="shared" si="15"/>
        <v>0</v>
      </c>
      <c r="C187" s="1043">
        <f t="shared" si="15"/>
        <v>0</v>
      </c>
      <c r="D187" s="1043">
        <f t="shared" si="15"/>
        <v>0</v>
      </c>
      <c r="E187" s="1043">
        <f t="shared" si="15"/>
        <v>0</v>
      </c>
    </row>
    <row r="188" spans="1:5" ht="12.75" thickBot="1">
      <c r="A188" s="404" t="s">
        <v>146</v>
      </c>
      <c r="B188" s="1039">
        <f t="shared" si="15"/>
        <v>0</v>
      </c>
      <c r="C188" s="1039">
        <f t="shared" si="15"/>
        <v>0</v>
      </c>
      <c r="D188" s="1039">
        <f t="shared" si="15"/>
        <v>0</v>
      </c>
      <c r="E188" s="1039">
        <f t="shared" si="15"/>
        <v>0</v>
      </c>
    </row>
    <row r="189" spans="1:5" ht="24.75" thickBot="1">
      <c r="A189" s="402" t="s">
        <v>29</v>
      </c>
      <c r="B189" s="1062">
        <f>B190+B191</f>
        <v>0</v>
      </c>
      <c r="C189" s="1062">
        <f t="shared" ref="C189:E189" si="16">C190+C191</f>
        <v>0</v>
      </c>
      <c r="D189" s="1062">
        <f t="shared" si="16"/>
        <v>0</v>
      </c>
      <c r="E189" s="1062">
        <f t="shared" si="16"/>
        <v>0</v>
      </c>
    </row>
    <row r="190" spans="1:5" ht="12.75" thickBot="1">
      <c r="A190" s="404" t="s">
        <v>135</v>
      </c>
      <c r="B190" s="1043"/>
      <c r="C190" s="1043">
        <v>0</v>
      </c>
      <c r="D190" s="1043">
        <f>D58+D96+D134</f>
        <v>0</v>
      </c>
      <c r="E190" s="1043">
        <f>E58+E96+E134</f>
        <v>0</v>
      </c>
    </row>
    <row r="191" spans="1:5" ht="12.75" thickBot="1">
      <c r="A191" s="404" t="s">
        <v>146</v>
      </c>
      <c r="B191" s="1039">
        <f>B59+B97+B135</f>
        <v>0</v>
      </c>
      <c r="C191" s="1039">
        <f>C59+C97+C135</f>
        <v>0</v>
      </c>
      <c r="D191" s="1039">
        <f>D59+D97+D135</f>
        <v>0</v>
      </c>
      <c r="E191" s="1039">
        <f>E59+E97+E135</f>
        <v>0</v>
      </c>
    </row>
    <row r="192" spans="1:5" ht="12.75" thickBot="1">
      <c r="A192" s="402" t="s">
        <v>51</v>
      </c>
      <c r="B192" s="1062">
        <f>B194+B196</f>
        <v>103000</v>
      </c>
      <c r="C192" s="1062">
        <f t="shared" ref="C192:E192" si="17">C194+C196</f>
        <v>103000</v>
      </c>
      <c r="D192" s="1062">
        <f t="shared" si="17"/>
        <v>103000</v>
      </c>
      <c r="E192" s="1062">
        <f t="shared" si="17"/>
        <v>103000</v>
      </c>
    </row>
    <row r="193" spans="1:5" ht="12.75" thickBot="1">
      <c r="A193" s="404" t="s">
        <v>135</v>
      </c>
      <c r="B193" s="1062"/>
      <c r="C193" s="1062"/>
      <c r="D193" s="1062"/>
      <c r="E193" s="1062"/>
    </row>
    <row r="194" spans="1:5" ht="12.75" thickBot="1">
      <c r="A194" s="404" t="s">
        <v>147</v>
      </c>
      <c r="B194" s="1062">
        <f>B158</f>
        <v>93000</v>
      </c>
      <c r="C194" s="1062">
        <f t="shared" ref="C194:E194" si="18">C158</f>
        <v>93000</v>
      </c>
      <c r="D194" s="1062">
        <f t="shared" si="18"/>
        <v>93000</v>
      </c>
      <c r="E194" s="1062">
        <f t="shared" si="18"/>
        <v>93000</v>
      </c>
    </row>
    <row r="195" spans="1:5" ht="12.75" thickBot="1">
      <c r="A195" s="404" t="s">
        <v>141</v>
      </c>
      <c r="B195" s="1062"/>
      <c r="C195" s="1062"/>
      <c r="D195" s="1062"/>
      <c r="E195" s="1062"/>
    </row>
    <row r="196" spans="1:5" ht="12.75" thickBot="1">
      <c r="A196" s="404" t="s">
        <v>142</v>
      </c>
      <c r="B196" s="1062">
        <f>B160</f>
        <v>10000</v>
      </c>
      <c r="C196" s="1062">
        <f t="shared" ref="C196:E196" si="19">C160</f>
        <v>10000</v>
      </c>
      <c r="D196" s="1062">
        <f t="shared" si="19"/>
        <v>10000</v>
      </c>
      <c r="E196" s="1062">
        <f t="shared" si="19"/>
        <v>10000</v>
      </c>
    </row>
    <row r="197" spans="1:5" ht="12.75" thickBot="1">
      <c r="A197" s="402" t="s">
        <v>52</v>
      </c>
      <c r="B197" s="1037">
        <f>B199+B201</f>
        <v>0</v>
      </c>
      <c r="C197" s="1037">
        <f t="shared" ref="C197:E197" si="20">C199+C201</f>
        <v>0</v>
      </c>
      <c r="D197" s="1037">
        <f t="shared" si="20"/>
        <v>0</v>
      </c>
      <c r="E197" s="1037">
        <f t="shared" si="20"/>
        <v>0</v>
      </c>
    </row>
    <row r="198" spans="1:5" ht="12.75" thickBot="1">
      <c r="A198" s="404" t="s">
        <v>135</v>
      </c>
      <c r="B198" s="1037"/>
      <c r="C198" s="1037"/>
      <c r="D198" s="1037"/>
      <c r="E198" s="1037"/>
    </row>
    <row r="199" spans="1:5" ht="12.75" thickBot="1">
      <c r="A199" s="404" t="s">
        <v>147</v>
      </c>
      <c r="B199" s="1037">
        <v>0</v>
      </c>
      <c r="C199" s="1037"/>
      <c r="D199" s="1037"/>
      <c r="E199" s="1037"/>
    </row>
    <row r="200" spans="1:5" ht="12.75" thickBot="1">
      <c r="A200" s="404" t="s">
        <v>141</v>
      </c>
      <c r="B200" s="1037"/>
      <c r="C200" s="1037"/>
      <c r="D200" s="1037"/>
      <c r="E200" s="1037"/>
    </row>
    <row r="201" spans="1:5" ht="12.75" thickBot="1">
      <c r="A201" s="404" t="s">
        <v>142</v>
      </c>
      <c r="B201" s="1037">
        <v>0</v>
      </c>
      <c r="C201" s="1037"/>
      <c r="D201" s="1037"/>
      <c r="E201" s="1037"/>
    </row>
    <row r="202" spans="1:5" ht="12.75" thickBot="1">
      <c r="A202" s="408" t="s">
        <v>31</v>
      </c>
      <c r="B202" s="1048">
        <f>B197+B192+B189+B186+B183+B180+B177+B174+B171</f>
        <v>199800</v>
      </c>
      <c r="C202" s="1048">
        <f t="shared" ref="C202:E202" si="21">C197+C192+C189+C186+C183+C180+C177+C174+C171</f>
        <v>206800</v>
      </c>
      <c r="D202" s="1048">
        <f t="shared" si="21"/>
        <v>204500</v>
      </c>
      <c r="E202" s="1048">
        <f t="shared" si="21"/>
        <v>203500</v>
      </c>
    </row>
    <row r="203" spans="1:5" ht="12.75" thickBot="1">
      <c r="A203" s="427"/>
      <c r="B203" s="1064"/>
      <c r="C203" s="1064"/>
      <c r="D203" s="1064"/>
      <c r="E203" s="1064"/>
    </row>
    <row r="204" spans="1:5">
      <c r="A204" s="954" t="s">
        <v>284</v>
      </c>
      <c r="B204" s="955"/>
      <c r="C204" s="2369" t="s">
        <v>3041</v>
      </c>
      <c r="D204" s="954" t="s">
        <v>284</v>
      </c>
      <c r="E204" s="955" t="s">
        <v>3172</v>
      </c>
    </row>
    <row r="205" spans="1:5">
      <c r="A205" s="956" t="s">
        <v>3042</v>
      </c>
      <c r="B205" s="957"/>
      <c r="C205" s="2370"/>
      <c r="D205" s="956" t="s">
        <v>3042</v>
      </c>
      <c r="E205" s="957"/>
    </row>
    <row r="206" spans="1:5" ht="12.75" thickBot="1">
      <c r="A206" s="958" t="s">
        <v>283</v>
      </c>
      <c r="B206" s="959"/>
      <c r="C206" s="2371"/>
      <c r="D206" s="958" t="s">
        <v>283</v>
      </c>
      <c r="E206" s="959"/>
    </row>
    <row r="207" spans="1:5" ht="12.75" thickBot="1">
      <c r="A207" s="595"/>
      <c r="B207" s="596"/>
      <c r="C207" s="597"/>
      <c r="D207" s="595"/>
      <c r="E207" s="595"/>
    </row>
    <row r="208" spans="1:5" ht="12.75" thickBot="1">
      <c r="A208" s="2593" t="s">
        <v>3043</v>
      </c>
      <c r="B208" s="2594"/>
      <c r="C208" s="2594"/>
      <c r="D208" s="2594"/>
      <c r="E208" s="2595"/>
    </row>
  </sheetData>
  <mergeCells count="45">
    <mergeCell ref="A154:A155"/>
    <mergeCell ref="C204:C206"/>
    <mergeCell ref="A208:E208"/>
    <mergeCell ref="D141:E141"/>
    <mergeCell ref="B142:E142"/>
    <mergeCell ref="B143:E143"/>
    <mergeCell ref="B144:E144"/>
    <mergeCell ref="A145:A146"/>
    <mergeCell ref="A153:E153"/>
    <mergeCell ref="B140:E140"/>
    <mergeCell ref="A74:E74"/>
    <mergeCell ref="A75:A76"/>
    <mergeCell ref="B100:E100"/>
    <mergeCell ref="B101:E101"/>
    <mergeCell ref="B102:E102"/>
    <mergeCell ref="B103:E103"/>
    <mergeCell ref="A104:A105"/>
    <mergeCell ref="A112:E112"/>
    <mergeCell ref="A113:A114"/>
    <mergeCell ref="A138:E138"/>
    <mergeCell ref="A139:E139"/>
    <mergeCell ref="A66:A67"/>
    <mergeCell ref="B24:E24"/>
    <mergeCell ref="B25:E25"/>
    <mergeCell ref="B26:E26"/>
    <mergeCell ref="B27:E27"/>
    <mergeCell ref="A28:A29"/>
    <mergeCell ref="A36:E36"/>
    <mergeCell ref="A37:A38"/>
    <mergeCell ref="B62:E62"/>
    <mergeCell ref="B63:E63"/>
    <mergeCell ref="B64:E64"/>
    <mergeCell ref="B65:E65"/>
    <mergeCell ref="A23:E23"/>
    <mergeCell ref="A3:E3"/>
    <mergeCell ref="B5:E5"/>
    <mergeCell ref="B6:E6"/>
    <mergeCell ref="B7:E7"/>
    <mergeCell ref="A8:E8"/>
    <mergeCell ref="A9:E11"/>
    <mergeCell ref="B12:E12"/>
    <mergeCell ref="A13:A14"/>
    <mergeCell ref="B16:E16"/>
    <mergeCell ref="A17:E17"/>
    <mergeCell ref="A22:E22"/>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18B2B-2DA1-428A-98D6-F6DDF7A5C69B}">
  <sheetPr>
    <tabColor rgb="FF92D050"/>
  </sheetPr>
  <dimension ref="A2:M424"/>
  <sheetViews>
    <sheetView zoomScale="130" zoomScaleNormal="130" workbookViewId="0">
      <selection activeCell="B16" sqref="B16"/>
    </sheetView>
  </sheetViews>
  <sheetFormatPr defaultRowHeight="15"/>
  <cols>
    <col min="1" max="1" width="12" style="108" customWidth="1"/>
    <col min="2" max="2" width="28.5703125" style="108" customWidth="1"/>
    <col min="3" max="6" width="11.7109375" style="108" customWidth="1"/>
    <col min="7" max="7" width="12.42578125" style="108" bestFit="1" customWidth="1"/>
    <col min="8" max="8" width="11.85546875" style="108" bestFit="1" customWidth="1"/>
    <col min="9" max="9" width="11" style="108" customWidth="1"/>
    <col min="10" max="10" width="11" style="108" bestFit="1" customWidth="1"/>
    <col min="11" max="16384" width="9.140625" style="108"/>
  </cols>
  <sheetData>
    <row r="2" spans="1:7" ht="18" customHeight="1">
      <c r="A2" s="2292" t="s">
        <v>2077</v>
      </c>
      <c r="B2" s="2292"/>
      <c r="C2" s="2292"/>
      <c r="D2" s="2292"/>
      <c r="E2" s="2292"/>
      <c r="F2" s="2292"/>
      <c r="G2" s="2292"/>
    </row>
    <row r="3" spans="1:7" ht="18" customHeight="1">
      <c r="A3" s="387"/>
      <c r="B3" s="2293" t="s">
        <v>1536</v>
      </c>
      <c r="C3" s="2293"/>
      <c r="D3" s="2293"/>
      <c r="E3" s="2293"/>
      <c r="F3" s="2293"/>
      <c r="G3" s="387"/>
    </row>
    <row r="4" spans="1:7" ht="15.75" thickBot="1"/>
    <row r="5" spans="1:7" ht="15.75" thickBot="1">
      <c r="B5" s="388" t="s">
        <v>0</v>
      </c>
      <c r="C5" s="2294" t="s">
        <v>3173</v>
      </c>
      <c r="D5" s="2294"/>
      <c r="E5" s="2294"/>
      <c r="F5" s="2294"/>
    </row>
    <row r="6" spans="1:7" ht="15.75" thickBot="1">
      <c r="B6" s="388" t="s">
        <v>1</v>
      </c>
      <c r="C6" s="2295" t="s">
        <v>3174</v>
      </c>
      <c r="D6" s="2296"/>
      <c r="E6" s="2296"/>
      <c r="F6" s="2297"/>
    </row>
    <row r="7" spans="1:7" ht="15.75" thickBot="1">
      <c r="B7" s="388" t="s">
        <v>3</v>
      </c>
      <c r="C7" s="2298" t="s">
        <v>1471</v>
      </c>
      <c r="D7" s="2299"/>
      <c r="E7" s="2299"/>
      <c r="F7" s="2300"/>
    </row>
    <row r="8" spans="1:7" ht="15.75" thickBot="1">
      <c r="B8" s="2301" t="s">
        <v>4</v>
      </c>
      <c r="C8" s="2302"/>
      <c r="D8" s="2302"/>
      <c r="E8" s="2302"/>
      <c r="F8" s="2303"/>
    </row>
    <row r="9" spans="1:7" ht="15.75" thickBot="1">
      <c r="B9" s="2304" t="s">
        <v>3175</v>
      </c>
      <c r="C9" s="2305"/>
      <c r="D9" s="2305"/>
      <c r="E9" s="2305"/>
      <c r="F9" s="2306"/>
    </row>
    <row r="10" spans="1:7" ht="36.75" customHeight="1" thickBot="1">
      <c r="B10" s="2304"/>
      <c r="C10" s="2305"/>
      <c r="D10" s="2305"/>
      <c r="E10" s="2305"/>
      <c r="F10" s="2306"/>
    </row>
    <row r="11" spans="1:7" ht="15.75" thickBot="1">
      <c r="B11" s="2304"/>
      <c r="C11" s="2305"/>
      <c r="D11" s="2305"/>
      <c r="E11" s="2305"/>
      <c r="F11" s="2306"/>
    </row>
    <row r="12" spans="1:7" ht="38.25" customHeight="1" thickBot="1">
      <c r="B12" s="389" t="s">
        <v>5</v>
      </c>
      <c r="C12" s="2307" t="s">
        <v>3176</v>
      </c>
      <c r="D12" s="2308"/>
      <c r="E12" s="2308"/>
      <c r="F12" s="2309"/>
    </row>
    <row r="13" spans="1:7" ht="23.25" customHeight="1">
      <c r="B13" s="2310" t="s">
        <v>6</v>
      </c>
      <c r="C13" s="390">
        <v>2022</v>
      </c>
      <c r="D13" s="390">
        <v>2023</v>
      </c>
      <c r="E13" s="390">
        <v>2024</v>
      </c>
      <c r="F13" s="390">
        <v>2025</v>
      </c>
    </row>
    <row r="14" spans="1:7" ht="19.5" customHeight="1" thickBot="1">
      <c r="B14" s="2311"/>
      <c r="C14" s="391" t="s">
        <v>7</v>
      </c>
      <c r="D14" s="391" t="s">
        <v>8</v>
      </c>
      <c r="E14" s="391" t="s">
        <v>8</v>
      </c>
      <c r="F14" s="391" t="s">
        <v>8</v>
      </c>
    </row>
    <row r="15" spans="1:7" ht="27" customHeight="1" thickBot="1">
      <c r="B15" s="392" t="s">
        <v>3177</v>
      </c>
      <c r="C15" s="393">
        <v>700</v>
      </c>
      <c r="D15" s="393">
        <v>1000</v>
      </c>
      <c r="E15" s="393">
        <v>1200</v>
      </c>
      <c r="F15" s="393">
        <v>1300</v>
      </c>
    </row>
    <row r="16" spans="1:7" ht="23.25" thickBot="1">
      <c r="B16" s="392" t="s">
        <v>3178</v>
      </c>
      <c r="C16" s="393">
        <v>16</v>
      </c>
      <c r="D16" s="393">
        <v>25</v>
      </c>
      <c r="E16" s="393">
        <v>30</v>
      </c>
      <c r="F16" s="393">
        <v>35</v>
      </c>
    </row>
    <row r="17" spans="2:11" ht="23.25" thickBot="1">
      <c r="B17" s="392" t="s">
        <v>3179</v>
      </c>
      <c r="C17" s="393">
        <v>100</v>
      </c>
      <c r="D17" s="393">
        <v>200</v>
      </c>
      <c r="E17" s="393">
        <v>250</v>
      </c>
      <c r="F17" s="393">
        <v>350</v>
      </c>
    </row>
    <row r="18" spans="2:11" ht="23.25" thickBot="1">
      <c r="B18" s="392" t="s">
        <v>3180</v>
      </c>
      <c r="C18" s="393">
        <v>60</v>
      </c>
      <c r="D18" s="393">
        <v>80</v>
      </c>
      <c r="E18" s="393">
        <v>100</v>
      </c>
      <c r="F18" s="393">
        <v>150</v>
      </c>
    </row>
    <row r="19" spans="2:11" ht="23.25" thickBot="1">
      <c r="B19" s="392" t="s">
        <v>3181</v>
      </c>
      <c r="C19" s="393">
        <v>250</v>
      </c>
      <c r="D19" s="393">
        <v>350</v>
      </c>
      <c r="E19" s="393">
        <v>400</v>
      </c>
      <c r="F19" s="393">
        <v>450</v>
      </c>
    </row>
    <row r="20" spans="2:11" ht="32.25" customHeight="1" thickBot="1">
      <c r="B20" s="394" t="s">
        <v>9</v>
      </c>
      <c r="C20" s="2312"/>
      <c r="D20" s="2313"/>
      <c r="E20" s="2313"/>
      <c r="F20" s="2314"/>
    </row>
    <row r="21" spans="2:11" ht="23.25" customHeight="1" thickBot="1">
      <c r="B21" s="2315" t="s">
        <v>10</v>
      </c>
      <c r="C21" s="2316"/>
      <c r="D21" s="2316"/>
      <c r="E21" s="2316"/>
      <c r="F21" s="2317"/>
      <c r="I21" s="930"/>
      <c r="K21" s="930"/>
    </row>
    <row r="22" spans="2:11" ht="27" customHeight="1" thickBot="1">
      <c r="B22" s="392" t="s">
        <v>71</v>
      </c>
      <c r="C22" s="114" t="s">
        <v>58</v>
      </c>
      <c r="D22" s="395" t="s">
        <v>59</v>
      </c>
      <c r="E22" s="395" t="s">
        <v>59</v>
      </c>
      <c r="F22" s="395" t="s">
        <v>59</v>
      </c>
      <c r="H22" s="931"/>
    </row>
    <row r="23" spans="2:11" ht="30.75" customHeight="1" thickBot="1">
      <c r="B23" s="392" t="s">
        <v>57</v>
      </c>
      <c r="C23" s="130" t="s">
        <v>58</v>
      </c>
      <c r="D23" s="395" t="s">
        <v>59</v>
      </c>
      <c r="E23" s="395" t="s">
        <v>59</v>
      </c>
      <c r="F23" s="395" t="s">
        <v>59</v>
      </c>
    </row>
    <row r="24" spans="2:11" ht="24" customHeight="1" thickBot="1">
      <c r="B24" s="2289" t="s">
        <v>11</v>
      </c>
      <c r="C24" s="2290"/>
      <c r="D24" s="2290"/>
      <c r="E24" s="2290"/>
      <c r="F24" s="2291"/>
    </row>
    <row r="25" spans="2:11" ht="15.75" thickBot="1">
      <c r="B25" s="2321" t="s">
        <v>12</v>
      </c>
      <c r="C25" s="2322"/>
      <c r="D25" s="2322"/>
      <c r="E25" s="2322"/>
      <c r="F25" s="2323"/>
    </row>
    <row r="26" spans="2:11" ht="18.75" customHeight="1" thickBot="1">
      <c r="B26" s="396" t="s">
        <v>13</v>
      </c>
      <c r="C26" s="2324" t="s">
        <v>3182</v>
      </c>
      <c r="D26" s="2325"/>
      <c r="E26" s="2325"/>
      <c r="F26" s="2326"/>
    </row>
    <row r="27" spans="2:11" ht="44.25" customHeight="1" thickBot="1">
      <c r="B27" s="392" t="s">
        <v>14</v>
      </c>
      <c r="C27" s="2605" t="s">
        <v>3183</v>
      </c>
      <c r="D27" s="2606"/>
      <c r="E27" s="2606"/>
      <c r="F27" s="2606"/>
    </row>
    <row r="28" spans="2:11" ht="15.75" thickBot="1">
      <c r="B28" s="392" t="s">
        <v>15</v>
      </c>
      <c r="C28" s="2330" t="s">
        <v>3184</v>
      </c>
      <c r="D28" s="2331"/>
      <c r="E28" s="2331"/>
      <c r="F28" s="2332"/>
    </row>
    <row r="29" spans="2:11" ht="12.75" customHeight="1">
      <c r="B29" s="2310"/>
      <c r="C29" s="397">
        <v>2022</v>
      </c>
      <c r="D29" s="397">
        <v>2023</v>
      </c>
      <c r="E29" s="397">
        <v>2024</v>
      </c>
      <c r="F29" s="397">
        <v>2025</v>
      </c>
    </row>
    <row r="30" spans="2:11" ht="9" customHeight="1" thickBot="1">
      <c r="B30" s="2311"/>
      <c r="C30" s="398" t="s">
        <v>7</v>
      </c>
      <c r="D30" s="398" t="s">
        <v>8</v>
      </c>
      <c r="E30" s="398" t="s">
        <v>8</v>
      </c>
      <c r="F30" s="398" t="s">
        <v>8</v>
      </c>
    </row>
    <row r="31" spans="2:11" ht="15.75" thickBot="1">
      <c r="B31" s="392" t="s">
        <v>16</v>
      </c>
      <c r="C31" s="399">
        <v>50</v>
      </c>
      <c r="D31" s="399">
        <v>55</v>
      </c>
      <c r="E31" s="399">
        <v>58</v>
      </c>
      <c r="F31" s="399">
        <v>60</v>
      </c>
    </row>
    <row r="32" spans="2:11" ht="15.75" thickBot="1">
      <c r="B32" s="392" t="s">
        <v>17</v>
      </c>
      <c r="C32" s="399">
        <v>107718250</v>
      </c>
      <c r="D32" s="399">
        <f>D61</f>
        <v>111460</v>
      </c>
      <c r="E32" s="399">
        <f t="shared" ref="E32:F32" si="0">E61</f>
        <v>111500</v>
      </c>
      <c r="F32" s="399">
        <f t="shared" si="0"/>
        <v>111500</v>
      </c>
    </row>
    <row r="33" spans="2:12" ht="15.75" thickBot="1">
      <c r="B33" s="392" t="s">
        <v>18</v>
      </c>
      <c r="C33" s="399">
        <f>C32/C31</f>
        <v>2154365</v>
      </c>
      <c r="D33" s="399">
        <f t="shared" ref="D33:F33" si="1">D32/D31</f>
        <v>2026.5454545454545</v>
      </c>
      <c r="E33" s="399">
        <f t="shared" si="1"/>
        <v>1922.4137931034484</v>
      </c>
      <c r="F33" s="399">
        <f t="shared" si="1"/>
        <v>1858.3333333333333</v>
      </c>
    </row>
    <row r="34" spans="2:12" ht="15.75" thickBot="1">
      <c r="B34" s="392" t="s">
        <v>19</v>
      </c>
      <c r="C34" s="400" t="s">
        <v>20</v>
      </c>
      <c r="D34" s="401">
        <f>D31/C31-1</f>
        <v>0.10000000000000009</v>
      </c>
      <c r="E34" s="401">
        <f t="shared" ref="E34:F36" si="2">E31/D31-1</f>
        <v>5.4545454545454453E-2</v>
      </c>
      <c r="F34" s="401">
        <f t="shared" si="2"/>
        <v>3.4482758620689724E-2</v>
      </c>
      <c r="H34" s="568"/>
      <c r="I34" s="568"/>
      <c r="J34" s="568"/>
      <c r="K34" s="568"/>
      <c r="L34" s="568"/>
    </row>
    <row r="35" spans="2:12" ht="15.75" thickBot="1">
      <c r="B35" s="392" t="s">
        <v>21</v>
      </c>
      <c r="C35" s="400" t="s">
        <v>20</v>
      </c>
      <c r="D35" s="401">
        <f>D32/C32-1</f>
        <v>-0.99896526354633497</v>
      </c>
      <c r="E35" s="401">
        <f t="shared" si="2"/>
        <v>3.5887313834570556E-4</v>
      </c>
      <c r="F35" s="401">
        <f t="shared" si="2"/>
        <v>0</v>
      </c>
    </row>
    <row r="36" spans="2:12" ht="15.75" thickBot="1">
      <c r="B36" s="392" t="s">
        <v>22</v>
      </c>
      <c r="C36" s="400" t="s">
        <v>20</v>
      </c>
      <c r="D36" s="401">
        <f>D33/C33-1</f>
        <v>-0.99905933049666817</v>
      </c>
      <c r="E36" s="401">
        <f t="shared" si="2"/>
        <v>-5.1383827196396337E-2</v>
      </c>
      <c r="F36" s="401">
        <f t="shared" si="2"/>
        <v>-3.3333333333333437E-2</v>
      </c>
    </row>
    <row r="37" spans="2:12" ht="15.75" thickBot="1">
      <c r="B37" s="2318" t="s">
        <v>98</v>
      </c>
      <c r="C37" s="2319"/>
      <c r="D37" s="2319"/>
      <c r="E37" s="2319"/>
      <c r="F37" s="2320"/>
    </row>
    <row r="38" spans="2:12" ht="12.75" customHeight="1">
      <c r="B38" s="2310"/>
      <c r="C38" s="397">
        <v>2022</v>
      </c>
      <c r="D38" s="397">
        <v>2023</v>
      </c>
      <c r="E38" s="397">
        <v>2024</v>
      </c>
      <c r="F38" s="397">
        <v>2025</v>
      </c>
    </row>
    <row r="39" spans="2:12" ht="17.25" customHeight="1" thickBot="1">
      <c r="B39" s="2311"/>
      <c r="C39" s="398" t="s">
        <v>7</v>
      </c>
      <c r="D39" s="398" t="s">
        <v>8</v>
      </c>
      <c r="E39" s="398" t="s">
        <v>8</v>
      </c>
      <c r="F39" s="398" t="s">
        <v>8</v>
      </c>
    </row>
    <row r="40" spans="2:12" ht="15.75" thickBot="1">
      <c r="B40" s="402" t="s">
        <v>23</v>
      </c>
      <c r="C40" s="403">
        <f>C41+C42</f>
        <v>19793</v>
      </c>
      <c r="D40" s="403">
        <f>D41+D42</f>
        <v>21100</v>
      </c>
      <c r="E40" s="403">
        <f t="shared" ref="E40:F40" si="3">E41+E42</f>
        <v>21100</v>
      </c>
      <c r="F40" s="403">
        <f t="shared" si="3"/>
        <v>21100</v>
      </c>
    </row>
    <row r="41" spans="2:12" ht="15.75" thickBot="1">
      <c r="B41" s="404" t="s">
        <v>135</v>
      </c>
      <c r="C41" s="405">
        <v>19793</v>
      </c>
      <c r="D41" s="406">
        <v>21100</v>
      </c>
      <c r="E41" s="406">
        <v>21100</v>
      </c>
      <c r="F41" s="406">
        <v>21100</v>
      </c>
    </row>
    <row r="42" spans="2:12" ht="15.75" thickBot="1">
      <c r="B42" s="404" t="s">
        <v>136</v>
      </c>
      <c r="C42" s="406"/>
      <c r="D42" s="406"/>
      <c r="E42" s="406"/>
      <c r="F42" s="406"/>
    </row>
    <row r="43" spans="2:12" ht="24.75" thickBot="1">
      <c r="B43" s="402" t="s">
        <v>24</v>
      </c>
      <c r="C43" s="403">
        <f>C44+C45</f>
        <v>3286</v>
      </c>
      <c r="D43" s="403">
        <f>D44+D45</f>
        <v>3530</v>
      </c>
      <c r="E43" s="403">
        <f t="shared" ref="E43:F43" si="4">E44+E45</f>
        <v>3530</v>
      </c>
      <c r="F43" s="403">
        <f t="shared" si="4"/>
        <v>3530</v>
      </c>
    </row>
    <row r="44" spans="2:12" ht="15.75" thickBot="1">
      <c r="B44" s="404" t="s">
        <v>135</v>
      </c>
      <c r="C44" s="405">
        <v>3286</v>
      </c>
      <c r="D44" s="403">
        <v>3530</v>
      </c>
      <c r="E44" s="403">
        <v>3530</v>
      </c>
      <c r="F44" s="403">
        <v>3530</v>
      </c>
      <c r="I44" s="568"/>
    </row>
    <row r="45" spans="2:12" ht="15.75" thickBot="1">
      <c r="B45" s="404" t="s">
        <v>136</v>
      </c>
      <c r="C45" s="406"/>
      <c r="D45" s="403"/>
      <c r="E45" s="403"/>
      <c r="F45" s="403"/>
      <c r="I45" s="568"/>
    </row>
    <row r="46" spans="2:12" ht="15.75" thickBot="1">
      <c r="B46" s="402" t="s">
        <v>25</v>
      </c>
      <c r="C46" s="406">
        <f>C47+C48</f>
        <v>6540</v>
      </c>
      <c r="D46" s="403">
        <f>D47+D48</f>
        <v>7230</v>
      </c>
      <c r="E46" s="403">
        <f t="shared" ref="E46:F46" si="5">E47+E48</f>
        <v>7270</v>
      </c>
      <c r="F46" s="403">
        <f t="shared" si="5"/>
        <v>7270</v>
      </c>
    </row>
    <row r="47" spans="2:12" ht="15.75" thickBot="1">
      <c r="B47" s="404" t="s">
        <v>135</v>
      </c>
      <c r="C47" s="405">
        <v>6540</v>
      </c>
      <c r="D47" s="406">
        <v>7230</v>
      </c>
      <c r="E47" s="406">
        <v>7270</v>
      </c>
      <c r="F47" s="406">
        <v>7270</v>
      </c>
    </row>
    <row r="48" spans="2:12" ht="15.75" thickBot="1">
      <c r="B48" s="404" t="s">
        <v>136</v>
      </c>
      <c r="C48" s="406"/>
      <c r="D48" s="403"/>
      <c r="E48" s="403"/>
      <c r="F48" s="403"/>
    </row>
    <row r="49" spans="2:13" ht="15.75" thickBot="1">
      <c r="B49" s="402" t="s">
        <v>26</v>
      </c>
      <c r="C49" s="406"/>
      <c r="D49" s="403"/>
      <c r="E49" s="403"/>
      <c r="F49" s="403"/>
    </row>
    <row r="50" spans="2:13" ht="15.75" thickBot="1">
      <c r="B50" s="404" t="s">
        <v>135</v>
      </c>
      <c r="C50" s="406"/>
      <c r="D50" s="403"/>
      <c r="E50" s="403"/>
      <c r="F50" s="403"/>
    </row>
    <row r="51" spans="2:13" ht="15.75" thickBot="1">
      <c r="B51" s="404" t="s">
        <v>136</v>
      </c>
      <c r="C51" s="406"/>
      <c r="D51" s="403"/>
      <c r="E51" s="403"/>
      <c r="F51" s="403"/>
    </row>
    <row r="52" spans="2:13" ht="15.75" thickBot="1">
      <c r="B52" s="402" t="s">
        <v>27</v>
      </c>
      <c r="C52" s="406">
        <f>SUM(C53:C54)</f>
        <v>59200</v>
      </c>
      <c r="D52" s="406">
        <f t="shared" ref="D52:F52" si="6">SUM(D53:D54)</f>
        <v>59200</v>
      </c>
      <c r="E52" s="406">
        <f t="shared" si="6"/>
        <v>59200</v>
      </c>
      <c r="F52" s="406">
        <f t="shared" si="6"/>
        <v>59200</v>
      </c>
    </row>
    <row r="53" spans="2:13" ht="15.75" thickBot="1">
      <c r="B53" s="404" t="s">
        <v>135</v>
      </c>
      <c r="C53" s="406">
        <v>59200</v>
      </c>
      <c r="D53" s="406">
        <v>59200</v>
      </c>
      <c r="E53" s="406">
        <v>59200</v>
      </c>
      <c r="F53" s="406">
        <v>59200</v>
      </c>
    </row>
    <row r="54" spans="2:13" ht="15.75" thickBot="1">
      <c r="B54" s="404" t="s">
        <v>136</v>
      </c>
      <c r="C54" s="406"/>
      <c r="D54" s="403"/>
      <c r="E54" s="403"/>
      <c r="F54" s="403"/>
    </row>
    <row r="55" spans="2:13" ht="15.75" thickBot="1">
      <c r="B55" s="402" t="s">
        <v>28</v>
      </c>
      <c r="C55" s="406">
        <f>C56+C57</f>
        <v>20400</v>
      </c>
      <c r="D55" s="403">
        <f t="shared" ref="D55:F55" si="7">D56+D57</f>
        <v>20400</v>
      </c>
      <c r="E55" s="403">
        <f t="shared" si="7"/>
        <v>20400</v>
      </c>
      <c r="F55" s="403">
        <f t="shared" si="7"/>
        <v>20400</v>
      </c>
    </row>
    <row r="56" spans="2:13" ht="15.75" thickBot="1">
      <c r="B56" s="404" t="s">
        <v>135</v>
      </c>
      <c r="C56" s="406">
        <v>20400</v>
      </c>
      <c r="D56" s="406">
        <v>20400</v>
      </c>
      <c r="E56" s="406">
        <v>20400</v>
      </c>
      <c r="F56" s="406">
        <v>20400</v>
      </c>
    </row>
    <row r="57" spans="2:13" ht="15.75" thickBot="1">
      <c r="B57" s="404" t="s">
        <v>136</v>
      </c>
      <c r="C57" s="406"/>
      <c r="D57" s="403"/>
      <c r="E57" s="403"/>
      <c r="F57" s="403"/>
    </row>
    <row r="58" spans="2:13" ht="24.75" thickBot="1">
      <c r="B58" s="402" t="s">
        <v>29</v>
      </c>
      <c r="C58" s="406">
        <v>0</v>
      </c>
      <c r="D58" s="403">
        <v>0</v>
      </c>
      <c r="E58" s="403">
        <f>D58*1.03*0.99</f>
        <v>0</v>
      </c>
      <c r="F58" s="403">
        <f>E58*1.03*0.99</f>
        <v>0</v>
      </c>
      <c r="I58" s="936"/>
    </row>
    <row r="59" spans="2:13" ht="15.75" thickBot="1">
      <c r="B59" s="404" t="s">
        <v>135</v>
      </c>
      <c r="C59" s="406"/>
      <c r="D59" s="115"/>
      <c r="E59" s="115"/>
      <c r="F59" s="115"/>
      <c r="K59" s="147"/>
      <c r="L59" s="147"/>
      <c r="M59" s="147"/>
    </row>
    <row r="60" spans="2:13" ht="15.75" thickBot="1">
      <c r="B60" s="404" t="s">
        <v>136</v>
      </c>
      <c r="C60" s="406"/>
      <c r="D60" s="116"/>
      <c r="E60" s="115"/>
      <c r="F60" s="115"/>
    </row>
    <row r="61" spans="2:13" ht="15.75" thickBot="1">
      <c r="B61" s="407" t="s">
        <v>30</v>
      </c>
      <c r="C61" s="406">
        <f>C58+C55+C52+C49+C46+C43+C40</f>
        <v>109219</v>
      </c>
      <c r="D61" s="406">
        <f>D58+D55+D52+D49+D46+D43+D40</f>
        <v>111460</v>
      </c>
      <c r="E61" s="406">
        <f t="shared" ref="E61:F61" si="8">E58+E55+E52+E49+E46+E43+E40</f>
        <v>111500</v>
      </c>
      <c r="F61" s="406">
        <f t="shared" si="8"/>
        <v>111500</v>
      </c>
      <c r="G61" s="568"/>
    </row>
    <row r="62" spans="2:13" ht="15.75" thickBot="1">
      <c r="B62" s="408" t="s">
        <v>31</v>
      </c>
      <c r="C62" s="409" t="str">
        <f>IF(C61-C32=0,0,"Error")</f>
        <v>Error</v>
      </c>
      <c r="D62" s="409">
        <f>IF(D61-D32=0,0,"Error")</f>
        <v>0</v>
      </c>
      <c r="E62" s="409">
        <f>IF(E61-E32=0,0,"Error")</f>
        <v>0</v>
      </c>
      <c r="F62" s="409">
        <f>IF(F61-F32=0,0,"Error")</f>
        <v>0</v>
      </c>
    </row>
    <row r="63" spans="2:13" ht="21" customHeight="1" thickBot="1">
      <c r="B63" s="410" t="s">
        <v>151</v>
      </c>
      <c r="C63" s="2607" t="s">
        <v>3185</v>
      </c>
      <c r="D63" s="2608"/>
      <c r="E63" s="2608"/>
      <c r="F63" s="2609"/>
    </row>
    <row r="64" spans="2:13" ht="35.25" customHeight="1" thickBot="1">
      <c r="B64" s="392" t="s">
        <v>14</v>
      </c>
      <c r="C64" s="2315" t="s">
        <v>3186</v>
      </c>
      <c r="D64" s="2316"/>
      <c r="E64" s="2316"/>
      <c r="F64" s="2317"/>
    </row>
    <row r="65" spans="2:6" ht="15.75" thickBot="1">
      <c r="B65" s="392" t="s">
        <v>15</v>
      </c>
      <c r="C65" s="2330" t="s">
        <v>3187</v>
      </c>
      <c r="D65" s="2331"/>
      <c r="E65" s="2331"/>
      <c r="F65" s="2332"/>
    </row>
    <row r="66" spans="2:6">
      <c r="B66" s="2310"/>
      <c r="C66" s="397">
        <v>2022</v>
      </c>
      <c r="D66" s="397">
        <v>2023</v>
      </c>
      <c r="E66" s="397">
        <v>2024</v>
      </c>
      <c r="F66" s="397">
        <v>2025</v>
      </c>
    </row>
    <row r="67" spans="2:6" ht="15.75" thickBot="1">
      <c r="B67" s="2311"/>
      <c r="C67" s="398" t="s">
        <v>7</v>
      </c>
      <c r="D67" s="398" t="s">
        <v>8</v>
      </c>
      <c r="E67" s="398" t="s">
        <v>8</v>
      </c>
      <c r="F67" s="398" t="s">
        <v>8</v>
      </c>
    </row>
    <row r="68" spans="2:6" ht="15.75" thickBot="1">
      <c r="B68" s="392" t="s">
        <v>16</v>
      </c>
      <c r="C68" s="392">
        <v>700</v>
      </c>
      <c r="D68" s="392">
        <v>800</v>
      </c>
      <c r="E68" s="392">
        <v>1500</v>
      </c>
      <c r="F68" s="392">
        <v>2000</v>
      </c>
    </row>
    <row r="69" spans="2:6" ht="15.75" thickBot="1">
      <c r="B69" s="392" t="s">
        <v>17</v>
      </c>
      <c r="C69" s="399">
        <f>C98</f>
        <v>0</v>
      </c>
      <c r="D69" s="399">
        <f t="shared" ref="D69:F69" si="9">D98</f>
        <v>1000</v>
      </c>
      <c r="E69" s="399">
        <f t="shared" si="9"/>
        <v>1000</v>
      </c>
      <c r="F69" s="399">
        <f t="shared" si="9"/>
        <v>1000</v>
      </c>
    </row>
    <row r="70" spans="2:6" ht="15.75" thickBot="1">
      <c r="B70" s="392" t="s">
        <v>18</v>
      </c>
      <c r="C70" s="399">
        <f>C69/C68</f>
        <v>0</v>
      </c>
      <c r="D70" s="399">
        <f>D69/D68</f>
        <v>1.25</v>
      </c>
      <c r="E70" s="399">
        <f>E69/E68</f>
        <v>0.66666666666666663</v>
      </c>
      <c r="F70" s="399">
        <f>F69/F68</f>
        <v>0.5</v>
      </c>
    </row>
    <row r="71" spans="2:6" ht="15.75" thickBot="1">
      <c r="B71" s="392" t="s">
        <v>19</v>
      </c>
      <c r="C71" s="400"/>
      <c r="D71" s="401">
        <f>D68/C68-1</f>
        <v>0.14285714285714279</v>
      </c>
      <c r="E71" s="401">
        <f>E68/D68-1</f>
        <v>0.875</v>
      </c>
      <c r="F71" s="401">
        <f>F68/E68-1</f>
        <v>0.33333333333333326</v>
      </c>
    </row>
    <row r="72" spans="2:6" ht="15.75" thickBot="1">
      <c r="B72" s="392" t="s">
        <v>21</v>
      </c>
      <c r="C72" s="400"/>
      <c r="D72" s="401" t="e">
        <f>D69/C69-1</f>
        <v>#DIV/0!</v>
      </c>
      <c r="E72" s="401">
        <f t="shared" ref="E72:F73" si="10">E69/D69-1</f>
        <v>0</v>
      </c>
      <c r="F72" s="401">
        <f t="shared" si="10"/>
        <v>0</v>
      </c>
    </row>
    <row r="73" spans="2:6" ht="15.75" thickBot="1">
      <c r="B73" s="392" t="s">
        <v>22</v>
      </c>
      <c r="C73" s="400"/>
      <c r="D73" s="401" t="e">
        <f>D70/C70-1</f>
        <v>#DIV/0!</v>
      </c>
      <c r="E73" s="401">
        <f t="shared" si="10"/>
        <v>-0.46666666666666667</v>
      </c>
      <c r="F73" s="401">
        <f t="shared" si="10"/>
        <v>-0.25</v>
      </c>
    </row>
    <row r="74" spans="2:6" ht="15.75" thickBot="1">
      <c r="B74" s="2318" t="s">
        <v>115</v>
      </c>
      <c r="C74" s="2319"/>
      <c r="D74" s="2319"/>
      <c r="E74" s="2319"/>
      <c r="F74" s="2320"/>
    </row>
    <row r="75" spans="2:6">
      <c r="B75" s="2310"/>
      <c r="C75" s="397">
        <v>2022</v>
      </c>
      <c r="D75" s="397">
        <v>2023</v>
      </c>
      <c r="E75" s="397">
        <v>2024</v>
      </c>
      <c r="F75" s="397">
        <v>2025</v>
      </c>
    </row>
    <row r="76" spans="2:6" ht="15.75" thickBot="1">
      <c r="B76" s="2311"/>
      <c r="C76" s="398" t="s">
        <v>7</v>
      </c>
      <c r="D76" s="398" t="s">
        <v>8</v>
      </c>
      <c r="E76" s="398" t="s">
        <v>8</v>
      </c>
      <c r="F76" s="398" t="s">
        <v>8</v>
      </c>
    </row>
    <row r="77" spans="2:6" ht="15.75" thickBot="1">
      <c r="B77" s="402" t="s">
        <v>23</v>
      </c>
      <c r="C77" s="403"/>
      <c r="D77" s="403"/>
      <c r="E77" s="403"/>
      <c r="F77" s="403"/>
    </row>
    <row r="78" spans="2:6" ht="15.75" thickBot="1">
      <c r="B78" s="404" t="s">
        <v>135</v>
      </c>
      <c r="C78" s="406"/>
      <c r="D78" s="411"/>
      <c r="E78" s="411"/>
      <c r="F78" s="411"/>
    </row>
    <row r="79" spans="2:6" ht="15.75" thickBot="1">
      <c r="B79" s="404" t="s">
        <v>136</v>
      </c>
      <c r="C79" s="406"/>
      <c r="D79" s="411"/>
      <c r="E79" s="411"/>
      <c r="F79" s="411"/>
    </row>
    <row r="80" spans="2:6" ht="24.75" thickBot="1">
      <c r="B80" s="402" t="s">
        <v>24</v>
      </c>
      <c r="C80" s="403"/>
      <c r="D80" s="403"/>
      <c r="E80" s="403"/>
      <c r="F80" s="403"/>
    </row>
    <row r="81" spans="2:6" ht="15.75" thickBot="1">
      <c r="B81" s="404" t="s">
        <v>135</v>
      </c>
      <c r="C81" s="406"/>
      <c r="D81" s="403"/>
      <c r="E81" s="403"/>
      <c r="F81" s="403"/>
    </row>
    <row r="82" spans="2:6" ht="15.75" thickBot="1">
      <c r="B82" s="404" t="s">
        <v>136</v>
      </c>
      <c r="C82" s="406"/>
      <c r="D82" s="403"/>
      <c r="E82" s="403"/>
      <c r="F82" s="403"/>
    </row>
    <row r="83" spans="2:6" ht="15.75" thickBot="1">
      <c r="B83" s="402" t="s">
        <v>25</v>
      </c>
      <c r="C83" s="406">
        <f>SUM(C84:C85)</f>
        <v>0</v>
      </c>
      <c r="D83" s="406">
        <f t="shared" ref="D83:F83" si="11">SUM(D84:D85)</f>
        <v>0</v>
      </c>
      <c r="E83" s="406">
        <f t="shared" si="11"/>
        <v>0</v>
      </c>
      <c r="F83" s="406">
        <f t="shared" si="11"/>
        <v>0</v>
      </c>
    </row>
    <row r="84" spans="2:6" ht="15.75" thickBot="1">
      <c r="B84" s="404" t="s">
        <v>135</v>
      </c>
      <c r="C84" s="406"/>
      <c r="D84" s="406"/>
      <c r="E84" s="406"/>
      <c r="F84" s="406"/>
    </row>
    <row r="85" spans="2:6" ht="15.75" thickBot="1">
      <c r="B85" s="404" t="s">
        <v>136</v>
      </c>
      <c r="C85" s="406"/>
      <c r="D85" s="403"/>
      <c r="E85" s="403"/>
      <c r="F85" s="403"/>
    </row>
    <row r="86" spans="2:6" ht="15.75" thickBot="1">
      <c r="B86" s="402" t="s">
        <v>26</v>
      </c>
      <c r="C86" s="406"/>
      <c r="D86" s="403"/>
      <c r="E86" s="403"/>
      <c r="F86" s="403"/>
    </row>
    <row r="87" spans="2:6" ht="15.75" thickBot="1">
      <c r="B87" s="404" t="s">
        <v>135</v>
      </c>
      <c r="C87" s="406"/>
      <c r="D87" s="403"/>
      <c r="E87" s="403"/>
      <c r="F87" s="403"/>
    </row>
    <row r="88" spans="2:6" ht="15.75" thickBot="1">
      <c r="B88" s="404" t="s">
        <v>136</v>
      </c>
      <c r="C88" s="406"/>
      <c r="D88" s="403"/>
      <c r="E88" s="403"/>
      <c r="F88" s="403"/>
    </row>
    <row r="89" spans="2:6" ht="15.75" thickBot="1">
      <c r="B89" s="402" t="s">
        <v>27</v>
      </c>
      <c r="C89" s="406">
        <f>SUM(C90:C91)</f>
        <v>0</v>
      </c>
      <c r="D89" s="406">
        <f t="shared" ref="D89:F89" si="12">SUM(D90:D91)</f>
        <v>1000</v>
      </c>
      <c r="E89" s="406">
        <f t="shared" si="12"/>
        <v>1000</v>
      </c>
      <c r="F89" s="406">
        <f t="shared" si="12"/>
        <v>1000</v>
      </c>
    </row>
    <row r="90" spans="2:6" ht="15.75" thickBot="1">
      <c r="B90" s="404" t="s">
        <v>135</v>
      </c>
      <c r="C90" s="406"/>
      <c r="D90" s="406">
        <v>1000</v>
      </c>
      <c r="E90" s="406">
        <v>1000</v>
      </c>
      <c r="F90" s="406">
        <v>1000</v>
      </c>
    </row>
    <row r="91" spans="2:6" ht="15.75" thickBot="1">
      <c r="B91" s="404" t="s">
        <v>136</v>
      </c>
      <c r="C91" s="406"/>
      <c r="D91" s="403"/>
      <c r="E91" s="403"/>
      <c r="F91" s="403"/>
    </row>
    <row r="92" spans="2:6" ht="15.75" thickBot="1">
      <c r="B92" s="402" t="s">
        <v>28</v>
      </c>
      <c r="C92" s="406"/>
      <c r="D92" s="403"/>
      <c r="E92" s="403"/>
      <c r="F92" s="403"/>
    </row>
    <row r="93" spans="2:6" ht="15.75" thickBot="1">
      <c r="B93" s="404" t="s">
        <v>135</v>
      </c>
      <c r="C93" s="406"/>
      <c r="D93" s="403"/>
      <c r="E93" s="403"/>
      <c r="F93" s="403"/>
    </row>
    <row r="94" spans="2:6" ht="15.75" thickBot="1">
      <c r="B94" s="404" t="s">
        <v>136</v>
      </c>
      <c r="C94" s="406"/>
      <c r="D94" s="403"/>
      <c r="E94" s="403"/>
      <c r="F94" s="403"/>
    </row>
    <row r="95" spans="2:6" ht="24.75" thickBot="1">
      <c r="B95" s="402" t="s">
        <v>29</v>
      </c>
      <c r="C95" s="406"/>
      <c r="D95" s="403"/>
      <c r="E95" s="403"/>
      <c r="F95" s="403"/>
    </row>
    <row r="96" spans="2:6" ht="15.75" thickBot="1">
      <c r="B96" s="404" t="s">
        <v>135</v>
      </c>
      <c r="C96" s="406"/>
      <c r="D96" s="403"/>
      <c r="E96" s="403"/>
      <c r="F96" s="403"/>
    </row>
    <row r="97" spans="2:6" ht="15.75" thickBot="1">
      <c r="B97" s="404" t="s">
        <v>136</v>
      </c>
      <c r="C97" s="406"/>
      <c r="D97" s="403"/>
      <c r="E97" s="403"/>
      <c r="F97" s="403"/>
    </row>
    <row r="98" spans="2:6" ht="15.75" thickBot="1">
      <c r="B98" s="412" t="s">
        <v>47</v>
      </c>
      <c r="C98" s="406">
        <f>C95+C92+C89+C86+C83+C80+C77</f>
        <v>0</v>
      </c>
      <c r="D98" s="406">
        <f t="shared" ref="D98:F98" si="13">D95+D92+D89+D86+D83+D80+D77</f>
        <v>1000</v>
      </c>
      <c r="E98" s="406">
        <f t="shared" si="13"/>
        <v>1000</v>
      </c>
      <c r="F98" s="406">
        <f t="shared" si="13"/>
        <v>1000</v>
      </c>
    </row>
    <row r="99" spans="2:6" ht="15.75" thickBot="1">
      <c r="B99" s="408" t="s">
        <v>31</v>
      </c>
      <c r="C99" s="409">
        <f>IF(C98-C69=0,0,"Error")</f>
        <v>0</v>
      </c>
      <c r="D99" s="409">
        <f>IF(D98-D69=0,0,"Error")</f>
        <v>0</v>
      </c>
      <c r="E99" s="409">
        <f>IF(E98-E69=0,0,"Error")</f>
        <v>0</v>
      </c>
      <c r="F99" s="409">
        <f>IF(F98-F69=0,0,"Error")</f>
        <v>0</v>
      </c>
    </row>
    <row r="100" spans="2:6" ht="15.75" thickBot="1">
      <c r="B100" s="410" t="s">
        <v>152</v>
      </c>
      <c r="C100" s="2610" t="s">
        <v>3188</v>
      </c>
      <c r="D100" s="2325"/>
      <c r="E100" s="2325"/>
      <c r="F100" s="2326"/>
    </row>
    <row r="101" spans="2:6" ht="30.75" customHeight="1" thickBot="1">
      <c r="B101" s="392" t="s">
        <v>14</v>
      </c>
      <c r="C101" s="2315" t="s">
        <v>3189</v>
      </c>
      <c r="D101" s="2316"/>
      <c r="E101" s="2316"/>
      <c r="F101" s="2317"/>
    </row>
    <row r="102" spans="2:6" ht="15.75" thickBot="1">
      <c r="B102" s="392" t="s">
        <v>15</v>
      </c>
      <c r="C102" s="2330" t="s">
        <v>3190</v>
      </c>
      <c r="D102" s="2331"/>
      <c r="E102" s="2331"/>
      <c r="F102" s="2332"/>
    </row>
    <row r="103" spans="2:6">
      <c r="B103" s="2310"/>
      <c r="C103" s="397">
        <v>2022</v>
      </c>
      <c r="D103" s="397">
        <v>2023</v>
      </c>
      <c r="E103" s="397">
        <v>2024</v>
      </c>
      <c r="F103" s="397">
        <v>2025</v>
      </c>
    </row>
    <row r="104" spans="2:6" ht="15.75" thickBot="1">
      <c r="B104" s="2311"/>
      <c r="C104" s="398" t="s">
        <v>7</v>
      </c>
      <c r="D104" s="398" t="s">
        <v>8</v>
      </c>
      <c r="E104" s="398" t="s">
        <v>8</v>
      </c>
      <c r="F104" s="398" t="s">
        <v>8</v>
      </c>
    </row>
    <row r="105" spans="2:6" ht="15.75" thickBot="1">
      <c r="B105" s="392" t="s">
        <v>16</v>
      </c>
      <c r="C105" s="413">
        <v>5</v>
      </c>
      <c r="D105" s="413">
        <v>5</v>
      </c>
      <c r="E105" s="413">
        <v>5</v>
      </c>
      <c r="F105" s="413">
        <v>5</v>
      </c>
    </row>
    <row r="106" spans="2:6" ht="15.75" thickBot="1">
      <c r="B106" s="392" t="s">
        <v>17</v>
      </c>
      <c r="C106" s="399">
        <f>C135</f>
        <v>0</v>
      </c>
      <c r="D106" s="399">
        <f t="shared" ref="D106:F106" si="14">D135</f>
        <v>500</v>
      </c>
      <c r="E106" s="399">
        <f t="shared" si="14"/>
        <v>500</v>
      </c>
      <c r="F106" s="399">
        <f t="shared" si="14"/>
        <v>500</v>
      </c>
    </row>
    <row r="107" spans="2:6" ht="15.75" thickBot="1">
      <c r="B107" s="392" t="s">
        <v>18</v>
      </c>
      <c r="C107" s="399">
        <f>C106/C105</f>
        <v>0</v>
      </c>
      <c r="D107" s="399">
        <f>D106/D105</f>
        <v>100</v>
      </c>
      <c r="E107" s="399">
        <f>E106/E105</f>
        <v>100</v>
      </c>
      <c r="F107" s="399">
        <f>F106/F105</f>
        <v>100</v>
      </c>
    </row>
    <row r="108" spans="2:6" ht="15.75" thickBot="1">
      <c r="B108" s="392" t="s">
        <v>19</v>
      </c>
      <c r="C108" s="400"/>
      <c r="D108" s="401">
        <f>D105/C105-1</f>
        <v>0</v>
      </c>
      <c r="E108" s="401">
        <f>E105/D105-1</f>
        <v>0</v>
      </c>
      <c r="F108" s="401">
        <f>F105/E105-1</f>
        <v>0</v>
      </c>
    </row>
    <row r="109" spans="2:6" ht="15.75" thickBot="1">
      <c r="B109" s="392" t="s">
        <v>21</v>
      </c>
      <c r="C109" s="400"/>
      <c r="D109" s="401" t="e">
        <f>D106/C106-1</f>
        <v>#DIV/0!</v>
      </c>
      <c r="E109" s="401">
        <f t="shared" ref="E109:F110" si="15">E106/D106-1</f>
        <v>0</v>
      </c>
      <c r="F109" s="401">
        <f t="shared" si="15"/>
        <v>0</v>
      </c>
    </row>
    <row r="110" spans="2:6" ht="15.75" thickBot="1">
      <c r="B110" s="392" t="s">
        <v>22</v>
      </c>
      <c r="C110" s="400"/>
      <c r="D110" s="401" t="e">
        <f>D107/C107-1</f>
        <v>#DIV/0!</v>
      </c>
      <c r="E110" s="401">
        <f t="shared" si="15"/>
        <v>0</v>
      </c>
      <c r="F110" s="401">
        <f t="shared" si="15"/>
        <v>0</v>
      </c>
    </row>
    <row r="111" spans="2:6" ht="15.75" thickBot="1">
      <c r="B111" s="2318" t="s">
        <v>2129</v>
      </c>
      <c r="C111" s="2319"/>
      <c r="D111" s="2319"/>
      <c r="E111" s="2319"/>
      <c r="F111" s="2320"/>
    </row>
    <row r="112" spans="2:6">
      <c r="B112" s="2310"/>
      <c r="C112" s="397">
        <v>2018</v>
      </c>
      <c r="D112" s="397">
        <v>2019</v>
      </c>
      <c r="E112" s="397">
        <v>2024</v>
      </c>
      <c r="F112" s="397">
        <v>2025</v>
      </c>
    </row>
    <row r="113" spans="2:6" ht="15.75" thickBot="1">
      <c r="B113" s="2311"/>
      <c r="C113" s="398" t="s">
        <v>7</v>
      </c>
      <c r="D113" s="398" t="s">
        <v>8</v>
      </c>
      <c r="E113" s="398" t="s">
        <v>8</v>
      </c>
      <c r="F113" s="398" t="s">
        <v>8</v>
      </c>
    </row>
    <row r="114" spans="2:6" ht="15.75" thickBot="1">
      <c r="B114" s="402" t="s">
        <v>23</v>
      </c>
      <c r="C114" s="403"/>
      <c r="D114" s="403"/>
      <c r="E114" s="403"/>
      <c r="F114" s="403"/>
    </row>
    <row r="115" spans="2:6" ht="15.75" thickBot="1">
      <c r="B115" s="404" t="s">
        <v>135</v>
      </c>
      <c r="C115" s="406"/>
      <c r="D115" s="411"/>
      <c r="E115" s="411"/>
      <c r="F115" s="411"/>
    </row>
    <row r="116" spans="2:6" ht="15.75" thickBot="1">
      <c r="B116" s="404" t="s">
        <v>136</v>
      </c>
      <c r="C116" s="406"/>
      <c r="D116" s="411"/>
      <c r="E116" s="411"/>
      <c r="F116" s="411"/>
    </row>
    <row r="117" spans="2:6" ht="24.75" thickBot="1">
      <c r="B117" s="402" t="s">
        <v>24</v>
      </c>
      <c r="C117" s="403"/>
      <c r="D117" s="403"/>
      <c r="E117" s="403"/>
      <c r="F117" s="403"/>
    </row>
    <row r="118" spans="2:6" ht="15.75" thickBot="1">
      <c r="B118" s="404" t="s">
        <v>135</v>
      </c>
      <c r="C118" s="406"/>
      <c r="D118" s="403"/>
      <c r="E118" s="403"/>
      <c r="F118" s="403"/>
    </row>
    <row r="119" spans="2:6" ht="15.75" thickBot="1">
      <c r="B119" s="404" t="s">
        <v>136</v>
      </c>
      <c r="C119" s="406"/>
      <c r="D119" s="403"/>
      <c r="E119" s="403"/>
      <c r="F119" s="403"/>
    </row>
    <row r="120" spans="2:6" ht="15.75" thickBot="1">
      <c r="B120" s="402" t="s">
        <v>25</v>
      </c>
      <c r="C120" s="406">
        <f>SUM(C121:C122)</f>
        <v>0</v>
      </c>
      <c r="D120" s="406">
        <f t="shared" ref="D120:F120" si="16">SUM(D121:D122)</f>
        <v>0</v>
      </c>
      <c r="E120" s="406">
        <f t="shared" si="16"/>
        <v>0</v>
      </c>
      <c r="F120" s="406">
        <f t="shared" si="16"/>
        <v>0</v>
      </c>
    </row>
    <row r="121" spans="2:6" ht="15.75" thickBot="1">
      <c r="B121" s="404" t="s">
        <v>135</v>
      </c>
      <c r="C121" s="406"/>
      <c r="D121" s="406"/>
      <c r="E121" s="406"/>
      <c r="F121" s="406"/>
    </row>
    <row r="122" spans="2:6" ht="15.75" thickBot="1">
      <c r="B122" s="404" t="s">
        <v>136</v>
      </c>
      <c r="C122" s="406"/>
      <c r="D122" s="403"/>
      <c r="E122" s="403"/>
      <c r="F122" s="403"/>
    </row>
    <row r="123" spans="2:6" ht="15.75" thickBot="1">
      <c r="B123" s="402" t="s">
        <v>26</v>
      </c>
      <c r="C123" s="406"/>
      <c r="D123" s="403"/>
      <c r="E123" s="403"/>
      <c r="F123" s="403"/>
    </row>
    <row r="124" spans="2:6" ht="15.75" thickBot="1">
      <c r="B124" s="404" t="s">
        <v>135</v>
      </c>
      <c r="C124" s="406"/>
      <c r="D124" s="403"/>
      <c r="E124" s="403"/>
      <c r="F124" s="403"/>
    </row>
    <row r="125" spans="2:6" ht="19.5" customHeight="1" thickBot="1">
      <c r="B125" s="404" t="s">
        <v>136</v>
      </c>
      <c r="C125" s="406"/>
      <c r="D125" s="403"/>
      <c r="E125" s="403"/>
      <c r="F125" s="403"/>
    </row>
    <row r="126" spans="2:6" ht="18" customHeight="1" thickBot="1">
      <c r="B126" s="402" t="s">
        <v>27</v>
      </c>
      <c r="C126" s="406">
        <f>SUM(C127:C128)</f>
        <v>0</v>
      </c>
      <c r="D126" s="406">
        <f t="shared" ref="D126:F126" si="17">SUM(D127:D128)</f>
        <v>500</v>
      </c>
      <c r="E126" s="406">
        <f t="shared" si="17"/>
        <v>500</v>
      </c>
      <c r="F126" s="406">
        <f t="shared" si="17"/>
        <v>500</v>
      </c>
    </row>
    <row r="127" spans="2:6" ht="13.5" customHeight="1" thickBot="1">
      <c r="B127" s="404" t="s">
        <v>135</v>
      </c>
      <c r="C127" s="406"/>
      <c r="D127" s="406">
        <v>500</v>
      </c>
      <c r="E127" s="406">
        <v>500</v>
      </c>
      <c r="F127" s="406">
        <v>500</v>
      </c>
    </row>
    <row r="128" spans="2:6" ht="18.75" customHeight="1" thickBot="1">
      <c r="B128" s="404" t="s">
        <v>136</v>
      </c>
      <c r="C128" s="406"/>
      <c r="D128" s="403"/>
      <c r="E128" s="403"/>
      <c r="F128" s="403"/>
    </row>
    <row r="129" spans="2:6" ht="9.75" customHeight="1" thickBot="1">
      <c r="B129" s="402" t="s">
        <v>28</v>
      </c>
      <c r="C129" s="406">
        <v>0</v>
      </c>
      <c r="D129" s="403">
        <v>0</v>
      </c>
      <c r="E129" s="403">
        <v>0</v>
      </c>
      <c r="F129" s="403">
        <v>0</v>
      </c>
    </row>
    <row r="130" spans="2:6" ht="21" customHeight="1" thickBot="1">
      <c r="B130" s="404" t="s">
        <v>135</v>
      </c>
      <c r="C130" s="406"/>
      <c r="D130" s="403"/>
      <c r="E130" s="403"/>
      <c r="F130" s="403"/>
    </row>
    <row r="131" spans="2:6" ht="13.5" customHeight="1" thickBot="1">
      <c r="B131" s="404" t="s">
        <v>136</v>
      </c>
      <c r="C131" s="406"/>
      <c r="D131" s="403"/>
      <c r="E131" s="403"/>
      <c r="F131" s="403"/>
    </row>
    <row r="132" spans="2:6" ht="12.75" customHeight="1" thickBot="1">
      <c r="B132" s="402" t="s">
        <v>29</v>
      </c>
      <c r="C132" s="406"/>
      <c r="D132" s="403"/>
      <c r="E132" s="403"/>
      <c r="F132" s="403"/>
    </row>
    <row r="133" spans="2:6" ht="11.25" customHeight="1" thickBot="1">
      <c r="B133" s="404" t="s">
        <v>135</v>
      </c>
      <c r="C133" s="406"/>
      <c r="D133" s="403"/>
      <c r="E133" s="403"/>
      <c r="F133" s="403"/>
    </row>
    <row r="134" spans="2:6" ht="18.75" customHeight="1" thickBot="1">
      <c r="B134" s="404" t="s">
        <v>136</v>
      </c>
      <c r="C134" s="406"/>
      <c r="D134" s="403"/>
      <c r="E134" s="403"/>
      <c r="F134" s="403"/>
    </row>
    <row r="135" spans="2:6" ht="15.75" thickBot="1">
      <c r="B135" s="412" t="s">
        <v>47</v>
      </c>
      <c r="C135" s="406">
        <f>C132+C129+C126+C123+C120+C117+C114</f>
        <v>0</v>
      </c>
      <c r="D135" s="406">
        <f t="shared" ref="D135:F135" si="18">D132+D129+D126+D123+D120+D117+D114</f>
        <v>500</v>
      </c>
      <c r="E135" s="406">
        <f t="shared" si="18"/>
        <v>500</v>
      </c>
      <c r="F135" s="406">
        <f t="shared" si="18"/>
        <v>500</v>
      </c>
    </row>
    <row r="136" spans="2:6" ht="24.75" customHeight="1" thickBot="1">
      <c r="B136" s="408" t="s">
        <v>31</v>
      </c>
      <c r="C136" s="409">
        <f>IF(C135-C106=0,0,"Error")</f>
        <v>0</v>
      </c>
      <c r="D136" s="409">
        <f>IF(D135-D106=0,0,"Error")</f>
        <v>0</v>
      </c>
      <c r="E136" s="409">
        <f>IF(E135-E106=0,0,"Error")</f>
        <v>0</v>
      </c>
      <c r="F136" s="409">
        <f>IF(F135-F106=0,0,"Error")</f>
        <v>0</v>
      </c>
    </row>
    <row r="137" spans="2:6" ht="15.75" thickBot="1">
      <c r="B137" s="410" t="s">
        <v>3191</v>
      </c>
      <c r="C137" s="2610" t="s">
        <v>3192</v>
      </c>
      <c r="D137" s="2325"/>
      <c r="E137" s="2325"/>
      <c r="F137" s="2326"/>
    </row>
    <row r="138" spans="2:6" ht="38.25" customHeight="1" thickBot="1">
      <c r="B138" s="392" t="s">
        <v>14</v>
      </c>
      <c r="C138" s="2315" t="s">
        <v>3186</v>
      </c>
      <c r="D138" s="2316"/>
      <c r="E138" s="2316"/>
      <c r="F138" s="2317"/>
    </row>
    <row r="139" spans="2:6" ht="15.75" thickBot="1">
      <c r="B139" s="392" t="s">
        <v>15</v>
      </c>
      <c r="C139" s="2330"/>
      <c r="D139" s="2331"/>
      <c r="E139" s="2331"/>
      <c r="F139" s="2332"/>
    </row>
    <row r="140" spans="2:6">
      <c r="B140" s="2310"/>
      <c r="C140" s="397">
        <v>2022</v>
      </c>
      <c r="D140" s="397">
        <v>2023</v>
      </c>
      <c r="E140" s="397">
        <v>2024</v>
      </c>
      <c r="F140" s="397">
        <v>2025</v>
      </c>
    </row>
    <row r="141" spans="2:6" ht="15.75" thickBot="1">
      <c r="B141" s="2311"/>
      <c r="C141" s="398" t="s">
        <v>7</v>
      </c>
      <c r="D141" s="398" t="s">
        <v>8</v>
      </c>
      <c r="E141" s="398" t="s">
        <v>8</v>
      </c>
      <c r="F141" s="398" t="s">
        <v>8</v>
      </c>
    </row>
    <row r="142" spans="2:6" ht="15.75" thickBot="1">
      <c r="B142" s="392" t="s">
        <v>16</v>
      </c>
      <c r="C142" s="413">
        <v>200</v>
      </c>
      <c r="D142" s="413">
        <v>200</v>
      </c>
      <c r="E142" s="413">
        <v>200</v>
      </c>
      <c r="F142" s="413">
        <v>200</v>
      </c>
    </row>
    <row r="143" spans="2:6" ht="15.75" thickBot="1">
      <c r="B143" s="392" t="s">
        <v>17</v>
      </c>
      <c r="C143" s="399">
        <f>C172</f>
        <v>900</v>
      </c>
      <c r="D143" s="399">
        <f t="shared" ref="D143:F143" si="19">D172</f>
        <v>0</v>
      </c>
      <c r="E143" s="399">
        <f t="shared" si="19"/>
        <v>0</v>
      </c>
      <c r="F143" s="399">
        <f t="shared" si="19"/>
        <v>0</v>
      </c>
    </row>
    <row r="144" spans="2:6" ht="15.75" thickBot="1">
      <c r="B144" s="392" t="s">
        <v>18</v>
      </c>
      <c r="C144" s="399">
        <f>C143/C142</f>
        <v>4.5</v>
      </c>
      <c r="D144" s="399">
        <f>D143/D142</f>
        <v>0</v>
      </c>
      <c r="E144" s="399">
        <f>E143/E142</f>
        <v>0</v>
      </c>
      <c r="F144" s="399">
        <f>F143/F142</f>
        <v>0</v>
      </c>
    </row>
    <row r="145" spans="2:6" ht="15.75" thickBot="1">
      <c r="B145" s="392" t="s">
        <v>19</v>
      </c>
      <c r="C145" s="400"/>
      <c r="D145" s="401">
        <f>D142/C142-1</f>
        <v>0</v>
      </c>
      <c r="E145" s="401">
        <f>E142/D142-1</f>
        <v>0</v>
      </c>
      <c r="F145" s="401">
        <f>F142/E142-1</f>
        <v>0</v>
      </c>
    </row>
    <row r="146" spans="2:6" ht="15.75" thickBot="1">
      <c r="B146" s="392" t="s">
        <v>21</v>
      </c>
      <c r="C146" s="400"/>
      <c r="D146" s="401">
        <f>D143/C143-1</f>
        <v>-1</v>
      </c>
      <c r="E146" s="401" t="e">
        <f t="shared" ref="E146:F147" si="20">E143/D143-1</f>
        <v>#DIV/0!</v>
      </c>
      <c r="F146" s="401" t="e">
        <f t="shared" si="20"/>
        <v>#DIV/0!</v>
      </c>
    </row>
    <row r="147" spans="2:6" ht="15.75" thickBot="1">
      <c r="B147" s="392" t="s">
        <v>22</v>
      </c>
      <c r="C147" s="400"/>
      <c r="D147" s="401">
        <f>D144/C144-1</f>
        <v>-1</v>
      </c>
      <c r="E147" s="401" t="e">
        <f t="shared" si="20"/>
        <v>#DIV/0!</v>
      </c>
      <c r="F147" s="401" t="e">
        <f t="shared" si="20"/>
        <v>#DIV/0!</v>
      </c>
    </row>
    <row r="148" spans="2:6" ht="15.75" thickBot="1">
      <c r="B148" s="2318" t="s">
        <v>3193</v>
      </c>
      <c r="C148" s="2319"/>
      <c r="D148" s="2319"/>
      <c r="E148" s="2319"/>
      <c r="F148" s="2320"/>
    </row>
    <row r="149" spans="2:6">
      <c r="B149" s="2310"/>
      <c r="C149" s="397">
        <v>2018</v>
      </c>
      <c r="D149" s="397">
        <v>2019</v>
      </c>
      <c r="E149" s="397">
        <v>2024</v>
      </c>
      <c r="F149" s="397">
        <v>2025</v>
      </c>
    </row>
    <row r="150" spans="2:6" ht="15.75" thickBot="1">
      <c r="B150" s="2311"/>
      <c r="C150" s="398" t="s">
        <v>7</v>
      </c>
      <c r="D150" s="398" t="s">
        <v>8</v>
      </c>
      <c r="E150" s="398" t="s">
        <v>8</v>
      </c>
      <c r="F150" s="398" t="s">
        <v>8</v>
      </c>
    </row>
    <row r="151" spans="2:6" ht="15.75" thickBot="1">
      <c r="B151" s="402" t="s">
        <v>23</v>
      </c>
      <c r="C151" s="403"/>
      <c r="D151" s="403"/>
      <c r="E151" s="403"/>
      <c r="F151" s="403"/>
    </row>
    <row r="152" spans="2:6" ht="15.75" thickBot="1">
      <c r="B152" s="404" t="s">
        <v>135</v>
      </c>
      <c r="C152" s="406"/>
      <c r="D152" s="411"/>
      <c r="E152" s="411"/>
      <c r="F152" s="411"/>
    </row>
    <row r="153" spans="2:6" ht="15.75" thickBot="1">
      <c r="B153" s="404" t="s">
        <v>136</v>
      </c>
      <c r="C153" s="406"/>
      <c r="D153" s="411"/>
      <c r="E153" s="411"/>
      <c r="F153" s="411"/>
    </row>
    <row r="154" spans="2:6" ht="24.75" thickBot="1">
      <c r="B154" s="402" t="s">
        <v>24</v>
      </c>
      <c r="C154" s="403"/>
      <c r="D154" s="403"/>
      <c r="E154" s="403"/>
      <c r="F154" s="403"/>
    </row>
    <row r="155" spans="2:6" ht="15.75" thickBot="1">
      <c r="B155" s="404" t="s">
        <v>135</v>
      </c>
      <c r="C155" s="406"/>
      <c r="D155" s="403"/>
      <c r="E155" s="403"/>
      <c r="F155" s="403"/>
    </row>
    <row r="156" spans="2:6" ht="15.75" thickBot="1">
      <c r="B156" s="404" t="s">
        <v>136</v>
      </c>
      <c r="C156" s="406"/>
      <c r="D156" s="403"/>
      <c r="E156" s="403"/>
      <c r="F156" s="403"/>
    </row>
    <row r="157" spans="2:6" ht="15.75" thickBot="1">
      <c r="B157" s="402" t="s">
        <v>25</v>
      </c>
      <c r="C157" s="406">
        <f>SUM(C158:C159)</f>
        <v>900</v>
      </c>
      <c r="D157" s="406">
        <f t="shared" ref="D157:F157" si="21">SUM(D158:D159)</f>
        <v>0</v>
      </c>
      <c r="E157" s="406">
        <f t="shared" si="21"/>
        <v>0</v>
      </c>
      <c r="F157" s="406">
        <f t="shared" si="21"/>
        <v>0</v>
      </c>
    </row>
    <row r="158" spans="2:6" ht="15.75" thickBot="1">
      <c r="B158" s="404" t="s">
        <v>135</v>
      </c>
      <c r="C158" s="406">
        <v>900</v>
      </c>
      <c r="D158" s="406"/>
      <c r="E158" s="406"/>
      <c r="F158" s="406"/>
    </row>
    <row r="159" spans="2:6" ht="15.75" thickBot="1">
      <c r="B159" s="404" t="s">
        <v>136</v>
      </c>
      <c r="C159" s="406"/>
      <c r="D159" s="403"/>
      <c r="E159" s="403"/>
      <c r="F159" s="403"/>
    </row>
    <row r="160" spans="2:6" ht="15.75" thickBot="1">
      <c r="B160" s="402" t="s">
        <v>26</v>
      </c>
      <c r="C160" s="406"/>
      <c r="D160" s="403"/>
      <c r="E160" s="403"/>
      <c r="F160" s="403"/>
    </row>
    <row r="161" spans="2:6" ht="15.75" thickBot="1">
      <c r="B161" s="404" t="s">
        <v>135</v>
      </c>
      <c r="C161" s="406"/>
      <c r="D161" s="403"/>
      <c r="E161" s="403"/>
      <c r="F161" s="403"/>
    </row>
    <row r="162" spans="2:6" ht="15.75" thickBot="1">
      <c r="B162" s="404" t="s">
        <v>136</v>
      </c>
      <c r="C162" s="406"/>
      <c r="D162" s="403"/>
      <c r="E162" s="403"/>
      <c r="F162" s="403"/>
    </row>
    <row r="163" spans="2:6" ht="15.75" thickBot="1">
      <c r="B163" s="402" t="s">
        <v>27</v>
      </c>
      <c r="C163" s="406"/>
      <c r="D163" s="403"/>
      <c r="E163" s="403"/>
      <c r="F163" s="403"/>
    </row>
    <row r="164" spans="2:6" ht="15.75" thickBot="1">
      <c r="B164" s="404" t="s">
        <v>135</v>
      </c>
      <c r="C164" s="406"/>
      <c r="D164" s="403"/>
      <c r="E164" s="403"/>
      <c r="F164" s="403"/>
    </row>
    <row r="165" spans="2:6" ht="15.75" thickBot="1">
      <c r="B165" s="404" t="s">
        <v>136</v>
      </c>
      <c r="C165" s="406"/>
      <c r="D165" s="403"/>
      <c r="E165" s="403"/>
      <c r="F165" s="403"/>
    </row>
    <row r="166" spans="2:6" ht="15.75" thickBot="1">
      <c r="B166" s="402" t="s">
        <v>28</v>
      </c>
      <c r="C166" s="406">
        <v>0</v>
      </c>
      <c r="D166" s="403">
        <v>0</v>
      </c>
      <c r="E166" s="403">
        <v>0</v>
      </c>
      <c r="F166" s="403">
        <v>0</v>
      </c>
    </row>
    <row r="167" spans="2:6" ht="15.75" thickBot="1">
      <c r="B167" s="404" t="s">
        <v>135</v>
      </c>
      <c r="C167" s="406"/>
      <c r="D167" s="403"/>
      <c r="E167" s="403"/>
      <c r="F167" s="403"/>
    </row>
    <row r="168" spans="2:6" ht="15.75" thickBot="1">
      <c r="B168" s="404" t="s">
        <v>136</v>
      </c>
      <c r="C168" s="406"/>
      <c r="D168" s="403"/>
      <c r="E168" s="403"/>
      <c r="F168" s="403"/>
    </row>
    <row r="169" spans="2:6" ht="24.75" thickBot="1">
      <c r="B169" s="402" t="s">
        <v>29</v>
      </c>
      <c r="C169" s="406"/>
      <c r="D169" s="403"/>
      <c r="E169" s="403"/>
      <c r="F169" s="403"/>
    </row>
    <row r="170" spans="2:6" ht="15.75" thickBot="1">
      <c r="B170" s="404" t="s">
        <v>135</v>
      </c>
      <c r="C170" s="406"/>
      <c r="D170" s="403"/>
      <c r="E170" s="403"/>
      <c r="F170" s="403"/>
    </row>
    <row r="171" spans="2:6" ht="15.75" thickBot="1">
      <c r="B171" s="404" t="s">
        <v>136</v>
      </c>
      <c r="C171" s="406"/>
      <c r="D171" s="403"/>
      <c r="E171" s="403"/>
      <c r="F171" s="403"/>
    </row>
    <row r="172" spans="2:6" ht="15.75" thickBot="1">
      <c r="B172" s="412" t="s">
        <v>47</v>
      </c>
      <c r="C172" s="406">
        <f>C169+C166+C163+C160+C157+C154+C151</f>
        <v>900</v>
      </c>
      <c r="D172" s="406">
        <f t="shared" ref="D172:F172" si="22">D169+D166+D163+D160+D157+D154+D151</f>
        <v>0</v>
      </c>
      <c r="E172" s="406">
        <f t="shared" si="22"/>
        <v>0</v>
      </c>
      <c r="F172" s="406">
        <f t="shared" si="22"/>
        <v>0</v>
      </c>
    </row>
    <row r="173" spans="2:6" ht="15.75" thickBot="1">
      <c r="B173" s="408" t="s">
        <v>31</v>
      </c>
      <c r="C173" s="409">
        <f>IF(C172-C143=0,0,"Error")</f>
        <v>0</v>
      </c>
      <c r="D173" s="409">
        <f>IF(D172-D143=0,0,"Error")</f>
        <v>0</v>
      </c>
      <c r="E173" s="409">
        <f>IF(E172-E143=0,0,"Error")</f>
        <v>0</v>
      </c>
      <c r="F173" s="409">
        <f>IF(F172-F143=0,0,"Error")</f>
        <v>0</v>
      </c>
    </row>
    <row r="174" spans="2:6" ht="15.75" thickBot="1">
      <c r="B174" s="2321" t="s">
        <v>38</v>
      </c>
      <c r="C174" s="2322"/>
      <c r="D174" s="2322"/>
      <c r="E174" s="2322"/>
      <c r="F174" s="2323"/>
    </row>
    <row r="175" spans="2:6" ht="15.75" thickBot="1">
      <c r="B175" s="2321" t="s">
        <v>39</v>
      </c>
      <c r="C175" s="2322"/>
      <c r="D175" s="2322"/>
      <c r="E175" s="2322"/>
      <c r="F175" s="2323"/>
    </row>
    <row r="176" spans="2:6" ht="15.75" thickBot="1">
      <c r="B176" s="396" t="s">
        <v>48</v>
      </c>
      <c r="C176" s="2351" t="s">
        <v>3194</v>
      </c>
      <c r="D176" s="2353"/>
      <c r="E176" s="2353"/>
      <c r="F176" s="2354"/>
    </row>
    <row r="177" spans="2:12" ht="39" customHeight="1" thickBot="1">
      <c r="B177" s="396" t="s">
        <v>65</v>
      </c>
      <c r="C177" s="396"/>
      <c r="D177" s="416" t="s">
        <v>137</v>
      </c>
      <c r="E177" s="2620" t="s">
        <v>2020</v>
      </c>
      <c r="F177" s="2621"/>
      <c r="H177" s="2611" t="s">
        <v>138</v>
      </c>
      <c r="I177" s="2612"/>
      <c r="J177" s="2612"/>
      <c r="K177" s="2612"/>
      <c r="L177" s="2613"/>
    </row>
    <row r="178" spans="2:12" ht="15.75" thickBot="1">
      <c r="B178" s="414"/>
      <c r="C178" s="2339"/>
      <c r="D178" s="2341"/>
      <c r="E178" s="2341"/>
      <c r="F178" s="2342"/>
      <c r="H178" s="2614"/>
      <c r="I178" s="2615"/>
      <c r="J178" s="2615"/>
      <c r="K178" s="2615"/>
      <c r="L178" s="2616"/>
    </row>
    <row r="179" spans="2:12" ht="17.25" customHeight="1" thickBot="1">
      <c r="B179" s="392" t="s">
        <v>14</v>
      </c>
      <c r="C179" s="2315" t="s">
        <v>53</v>
      </c>
      <c r="D179" s="2316"/>
      <c r="E179" s="2316"/>
      <c r="F179" s="2317"/>
      <c r="H179" s="2617"/>
      <c r="I179" s="2618"/>
      <c r="J179" s="2618"/>
      <c r="K179" s="2618"/>
      <c r="L179" s="2619"/>
    </row>
    <row r="180" spans="2:12" ht="15.75" thickBot="1">
      <c r="B180" s="392" t="s">
        <v>15</v>
      </c>
      <c r="C180" s="2330" t="s">
        <v>1244</v>
      </c>
      <c r="D180" s="2331"/>
      <c r="E180" s="2331"/>
      <c r="F180" s="2332"/>
    </row>
    <row r="181" spans="2:12" ht="12.75" customHeight="1">
      <c r="B181" s="2310"/>
      <c r="C181" s="397">
        <v>2022</v>
      </c>
      <c r="D181" s="397">
        <v>2023</v>
      </c>
      <c r="E181" s="397">
        <v>2024</v>
      </c>
      <c r="F181" s="397">
        <v>2025</v>
      </c>
    </row>
    <row r="182" spans="2:12" ht="15.75" thickBot="1">
      <c r="B182" s="2311"/>
      <c r="C182" s="398" t="s">
        <v>7</v>
      </c>
      <c r="D182" s="398" t="s">
        <v>8</v>
      </c>
      <c r="E182" s="398" t="s">
        <v>8</v>
      </c>
      <c r="F182" s="398" t="s">
        <v>8</v>
      </c>
    </row>
    <row r="183" spans="2:12" ht="15.75" thickBot="1">
      <c r="B183" s="392" t="s">
        <v>16</v>
      </c>
      <c r="C183" s="399">
        <v>5</v>
      </c>
      <c r="D183" s="399">
        <v>5</v>
      </c>
      <c r="E183" s="399">
        <v>5</v>
      </c>
      <c r="F183" s="399">
        <v>5</v>
      </c>
    </row>
    <row r="184" spans="2:12" ht="15.75" thickBot="1">
      <c r="B184" s="392" t="s">
        <v>17</v>
      </c>
      <c r="C184" s="399">
        <f>C202</f>
        <v>0</v>
      </c>
      <c r="D184" s="399">
        <f t="shared" ref="D184:F184" si="23">D202</f>
        <v>100000</v>
      </c>
      <c r="E184" s="399">
        <f t="shared" si="23"/>
        <v>51000</v>
      </c>
      <c r="F184" s="399">
        <f t="shared" si="23"/>
        <v>51000</v>
      </c>
    </row>
    <row r="185" spans="2:12" ht="15.75" thickBot="1">
      <c r="B185" s="392" t="s">
        <v>18</v>
      </c>
      <c r="C185" s="399">
        <f>C184/C183</f>
        <v>0</v>
      </c>
      <c r="D185" s="399">
        <f>D184/D183</f>
        <v>20000</v>
      </c>
      <c r="E185" s="399">
        <f>E184/E183</f>
        <v>10200</v>
      </c>
      <c r="F185" s="399">
        <f>F184/F183</f>
        <v>10200</v>
      </c>
    </row>
    <row r="186" spans="2:12" ht="15.75" thickBot="1">
      <c r="B186" s="392" t="s">
        <v>19</v>
      </c>
      <c r="C186" s="400"/>
      <c r="D186" s="401">
        <f>D183/C183-1</f>
        <v>0</v>
      </c>
      <c r="E186" s="401">
        <f>E183/D183-1</f>
        <v>0</v>
      </c>
      <c r="F186" s="401">
        <f>F183/E183-1</f>
        <v>0</v>
      </c>
      <c r="H186" s="568"/>
      <c r="I186" s="568"/>
      <c r="J186" s="568"/>
      <c r="K186" s="568"/>
      <c r="L186" s="568"/>
    </row>
    <row r="187" spans="2:12" ht="15.75" thickBot="1">
      <c r="B187" s="392" t="s">
        <v>21</v>
      </c>
      <c r="C187" s="400"/>
      <c r="D187" s="401" t="e">
        <f>D184/C184-1</f>
        <v>#DIV/0!</v>
      </c>
      <c r="E187" s="401">
        <f t="shared" ref="E187:F188" si="24">E184/D184-1</f>
        <v>-0.49</v>
      </c>
      <c r="F187" s="401">
        <f t="shared" si="24"/>
        <v>0</v>
      </c>
    </row>
    <row r="188" spans="2:12" ht="15.75" thickBot="1">
      <c r="B188" s="392" t="s">
        <v>22</v>
      </c>
      <c r="C188" s="400"/>
      <c r="D188" s="401" t="e">
        <f>D185/C185-1</f>
        <v>#DIV/0!</v>
      </c>
      <c r="E188" s="401">
        <f t="shared" si="24"/>
        <v>-0.49</v>
      </c>
      <c r="F188" s="401">
        <f t="shared" si="24"/>
        <v>0</v>
      </c>
    </row>
    <row r="189" spans="2:12" ht="15.75" customHeight="1" thickBot="1">
      <c r="B189" s="2318" t="s">
        <v>100</v>
      </c>
      <c r="C189" s="2319"/>
      <c r="D189" s="2319"/>
      <c r="E189" s="2319"/>
      <c r="F189" s="2320"/>
    </row>
    <row r="190" spans="2:12" ht="12.75" customHeight="1">
      <c r="B190" s="2310"/>
      <c r="C190" s="397">
        <v>2022</v>
      </c>
      <c r="D190" s="397">
        <v>2023</v>
      </c>
      <c r="E190" s="397">
        <v>2024</v>
      </c>
      <c r="F190" s="397">
        <v>2025</v>
      </c>
    </row>
    <row r="191" spans="2:12" ht="9" customHeight="1" thickBot="1">
      <c r="B191" s="2311"/>
      <c r="C191" s="398" t="s">
        <v>7</v>
      </c>
      <c r="D191" s="398" t="s">
        <v>8</v>
      </c>
      <c r="E191" s="398" t="s">
        <v>8</v>
      </c>
      <c r="F191" s="398" t="s">
        <v>8</v>
      </c>
    </row>
    <row r="192" spans="2:12" ht="15.75" thickBot="1">
      <c r="B192" s="402" t="s">
        <v>41</v>
      </c>
      <c r="C192" s="403">
        <f>C193+C194+C195+C196</f>
        <v>0</v>
      </c>
      <c r="D192" s="403">
        <f t="shared" ref="D192:F192" si="25">D193+D194+D195+D196</f>
        <v>0</v>
      </c>
      <c r="E192" s="403">
        <f t="shared" si="25"/>
        <v>0</v>
      </c>
      <c r="F192" s="403">
        <f t="shared" si="25"/>
        <v>0</v>
      </c>
    </row>
    <row r="193" spans="2:6" ht="15.75" thickBot="1">
      <c r="B193" s="404" t="s">
        <v>135</v>
      </c>
      <c r="C193" s="403"/>
      <c r="D193" s="403"/>
      <c r="E193" s="403"/>
      <c r="F193" s="403"/>
    </row>
    <row r="194" spans="2:6" ht="15.75" thickBot="1">
      <c r="B194" s="404" t="s">
        <v>140</v>
      </c>
      <c r="C194" s="403"/>
      <c r="D194" s="403"/>
      <c r="E194" s="403"/>
      <c r="F194" s="403"/>
    </row>
    <row r="195" spans="2:6" ht="15.75" thickBot="1">
      <c r="B195" s="404" t="s">
        <v>141</v>
      </c>
      <c r="C195" s="403"/>
      <c r="D195" s="403"/>
      <c r="E195" s="403"/>
      <c r="F195" s="403"/>
    </row>
    <row r="196" spans="2:6" ht="15.75" thickBot="1">
      <c r="B196" s="404" t="s">
        <v>142</v>
      </c>
      <c r="C196" s="403"/>
      <c r="D196" s="403"/>
      <c r="E196" s="403"/>
      <c r="F196" s="403"/>
    </row>
    <row r="197" spans="2:6" ht="15.75" thickBot="1">
      <c r="B197" s="402" t="s">
        <v>42</v>
      </c>
      <c r="C197" s="406">
        <f>C198+C199+C200+C201</f>
        <v>0</v>
      </c>
      <c r="D197" s="406">
        <f t="shared" ref="D197:F197" si="26">D198+D199+D200+D201</f>
        <v>100000</v>
      </c>
      <c r="E197" s="406">
        <f t="shared" si="26"/>
        <v>51000</v>
      </c>
      <c r="F197" s="406">
        <f t="shared" si="26"/>
        <v>51000</v>
      </c>
    </row>
    <row r="198" spans="2:6" ht="15.75" thickBot="1">
      <c r="B198" s="404" t="s">
        <v>135</v>
      </c>
      <c r="C198" s="406"/>
      <c r="D198" s="403">
        <v>50000</v>
      </c>
      <c r="E198" s="403">
        <v>1000</v>
      </c>
      <c r="F198" s="403">
        <v>1000</v>
      </c>
    </row>
    <row r="199" spans="2:6" ht="15.75" thickBot="1">
      <c r="B199" s="404" t="s">
        <v>140</v>
      </c>
      <c r="C199" s="406"/>
      <c r="D199" s="403">
        <v>50000</v>
      </c>
      <c r="E199" s="403">
        <v>50000</v>
      </c>
      <c r="F199" s="403">
        <v>50000</v>
      </c>
    </row>
    <row r="200" spans="2:6" ht="15.75" thickBot="1">
      <c r="B200" s="404" t="s">
        <v>141</v>
      </c>
      <c r="C200" s="406"/>
      <c r="D200" s="403"/>
      <c r="E200" s="403"/>
      <c r="F200" s="403"/>
    </row>
    <row r="201" spans="2:6" ht="15.75" thickBot="1">
      <c r="B201" s="404" t="s">
        <v>142</v>
      </c>
      <c r="C201" s="406"/>
      <c r="D201" s="403"/>
      <c r="E201" s="403"/>
      <c r="F201" s="403"/>
    </row>
    <row r="202" spans="2:6" ht="15.75" thickBot="1">
      <c r="B202" s="415" t="s">
        <v>30</v>
      </c>
      <c r="C202" s="406">
        <f>C192+C197</f>
        <v>0</v>
      </c>
      <c r="D202" s="406">
        <f t="shared" ref="D202:F202" si="27">D192+D197</f>
        <v>100000</v>
      </c>
      <c r="E202" s="406">
        <f t="shared" si="27"/>
        <v>51000</v>
      </c>
      <c r="F202" s="406">
        <f t="shared" si="27"/>
        <v>51000</v>
      </c>
    </row>
    <row r="203" spans="2:6" ht="33" hidden="1" customHeight="1" thickBot="1">
      <c r="B203" s="396" t="s">
        <v>32</v>
      </c>
      <c r="C203" s="396" t="s">
        <v>177</v>
      </c>
      <c r="D203" s="416" t="s">
        <v>137</v>
      </c>
      <c r="E203" s="2341"/>
      <c r="F203" s="2342"/>
    </row>
    <row r="204" spans="2:6" ht="17.25" hidden="1" customHeight="1" thickBot="1">
      <c r="B204" s="392" t="s">
        <v>14</v>
      </c>
      <c r="C204" s="2315" t="s">
        <v>53</v>
      </c>
      <c r="D204" s="2316"/>
      <c r="E204" s="2316"/>
      <c r="F204" s="2317"/>
    </row>
    <row r="205" spans="2:6" ht="15.75" hidden="1" thickBot="1">
      <c r="B205" s="392" t="s">
        <v>15</v>
      </c>
      <c r="C205" s="2330" t="s">
        <v>178</v>
      </c>
      <c r="D205" s="2331"/>
      <c r="E205" s="2331"/>
      <c r="F205" s="2332"/>
    </row>
    <row r="206" spans="2:6" ht="12.75" hidden="1" customHeight="1" thickBot="1">
      <c r="B206" s="2310"/>
      <c r="C206" s="397">
        <v>2022</v>
      </c>
      <c r="D206" s="397">
        <v>2023</v>
      </c>
      <c r="E206" s="397">
        <v>2024</v>
      </c>
      <c r="F206" s="397">
        <v>2025</v>
      </c>
    </row>
    <row r="207" spans="2:6" ht="9" hidden="1" customHeight="1" thickBot="1">
      <c r="B207" s="2311"/>
      <c r="C207" s="398" t="s">
        <v>7</v>
      </c>
      <c r="D207" s="398" t="s">
        <v>8</v>
      </c>
      <c r="E207" s="398" t="s">
        <v>8</v>
      </c>
      <c r="F207" s="398" t="s">
        <v>8</v>
      </c>
    </row>
    <row r="208" spans="2:6" ht="15.75" hidden="1" thickBot="1">
      <c r="B208" s="392" t="s">
        <v>16</v>
      </c>
      <c r="C208" s="392"/>
      <c r="D208" s="400">
        <v>0</v>
      </c>
      <c r="E208" s="392"/>
      <c r="F208" s="392"/>
    </row>
    <row r="209" spans="2:12" ht="15.75" hidden="1" thickBot="1">
      <c r="B209" s="392" t="s">
        <v>17</v>
      </c>
      <c r="C209" s="399"/>
      <c r="D209" s="399">
        <f>D227</f>
        <v>0</v>
      </c>
      <c r="E209" s="399"/>
      <c r="F209" s="399"/>
    </row>
    <row r="210" spans="2:12" ht="15.75" hidden="1" thickBot="1">
      <c r="B210" s="392" t="s">
        <v>18</v>
      </c>
      <c r="C210" s="399"/>
      <c r="D210" s="399"/>
      <c r="E210" s="399"/>
      <c r="F210" s="399"/>
    </row>
    <row r="211" spans="2:12" ht="15.75" hidden="1" thickBot="1">
      <c r="B211" s="392" t="s">
        <v>19</v>
      </c>
      <c r="C211" s="400"/>
      <c r="D211" s="401"/>
      <c r="E211" s="401"/>
      <c r="F211" s="401"/>
      <c r="H211" s="568"/>
      <c r="I211" s="568"/>
      <c r="J211" s="568"/>
      <c r="K211" s="568"/>
      <c r="L211" s="568"/>
    </row>
    <row r="212" spans="2:12" ht="15.75" hidden="1" thickBot="1">
      <c r="B212" s="392" t="s">
        <v>21</v>
      </c>
      <c r="C212" s="400"/>
      <c r="D212" s="401"/>
      <c r="E212" s="401"/>
      <c r="F212" s="401"/>
    </row>
    <row r="213" spans="2:12" ht="15.75" hidden="1" thickBot="1">
      <c r="B213" s="392" t="s">
        <v>22</v>
      </c>
      <c r="C213" s="400"/>
      <c r="D213" s="401"/>
      <c r="E213" s="401"/>
      <c r="F213" s="401"/>
    </row>
    <row r="214" spans="2:12" ht="15.75" hidden="1" thickBot="1">
      <c r="B214" s="2318" t="s">
        <v>116</v>
      </c>
      <c r="C214" s="2319"/>
      <c r="D214" s="2319"/>
      <c r="E214" s="2319"/>
      <c r="F214" s="2320"/>
    </row>
    <row r="215" spans="2:12" ht="12.75" hidden="1" customHeight="1" thickBot="1">
      <c r="B215" s="2310"/>
      <c r="C215" s="397">
        <v>2024</v>
      </c>
      <c r="D215" s="397">
        <v>2025</v>
      </c>
      <c r="E215" s="397">
        <v>2024</v>
      </c>
      <c r="F215" s="397">
        <v>2025</v>
      </c>
    </row>
    <row r="216" spans="2:12" ht="7.5" hidden="1" customHeight="1" thickBot="1">
      <c r="B216" s="2311"/>
      <c r="C216" s="398" t="s">
        <v>7</v>
      </c>
      <c r="D216" s="398" t="s">
        <v>8</v>
      </c>
      <c r="E216" s="398" t="s">
        <v>8</v>
      </c>
      <c r="F216" s="398" t="s">
        <v>8</v>
      </c>
    </row>
    <row r="217" spans="2:12" ht="15.75" hidden="1" thickBot="1">
      <c r="B217" s="402" t="s">
        <v>41</v>
      </c>
      <c r="C217" s="403">
        <f>C218+C219+C220+C221</f>
        <v>0</v>
      </c>
      <c r="D217" s="403">
        <f t="shared" ref="D217:F217" si="28">D218+D219+D220+D221</f>
        <v>0</v>
      </c>
      <c r="E217" s="403">
        <f t="shared" si="28"/>
        <v>0</v>
      </c>
      <c r="F217" s="403">
        <f t="shared" si="28"/>
        <v>0</v>
      </c>
    </row>
    <row r="218" spans="2:12" ht="15.75" hidden="1" thickBot="1">
      <c r="B218" s="404" t="s">
        <v>135</v>
      </c>
      <c r="C218" s="403"/>
      <c r="D218" s="403"/>
      <c r="E218" s="403"/>
      <c r="F218" s="403"/>
    </row>
    <row r="219" spans="2:12" ht="15.75" hidden="1" thickBot="1">
      <c r="B219" s="404" t="s">
        <v>140</v>
      </c>
      <c r="C219" s="403"/>
      <c r="D219" s="403"/>
      <c r="E219" s="403"/>
      <c r="F219" s="403"/>
    </row>
    <row r="220" spans="2:12" ht="15.75" hidden="1" thickBot="1">
      <c r="B220" s="404" t="s">
        <v>141</v>
      </c>
      <c r="C220" s="403"/>
      <c r="D220" s="403"/>
      <c r="E220" s="403"/>
      <c r="F220" s="403"/>
    </row>
    <row r="221" spans="2:12" ht="15.75" hidden="1" thickBot="1">
      <c r="B221" s="404" t="s">
        <v>142</v>
      </c>
      <c r="C221" s="403"/>
      <c r="D221" s="403"/>
      <c r="E221" s="403"/>
      <c r="F221" s="403"/>
    </row>
    <row r="222" spans="2:12" ht="15.75" hidden="1" thickBot="1">
      <c r="B222" s="402" t="s">
        <v>42</v>
      </c>
      <c r="C222" s="406">
        <f>C223+C224+C225+C226</f>
        <v>0</v>
      </c>
      <c r="D222" s="406">
        <f t="shared" ref="D222:F222" si="29">D223+D224+D225+D226</f>
        <v>0</v>
      </c>
      <c r="E222" s="406">
        <f t="shared" si="29"/>
        <v>0</v>
      </c>
      <c r="F222" s="406">
        <f t="shared" si="29"/>
        <v>0</v>
      </c>
    </row>
    <row r="223" spans="2:12" ht="15.75" hidden="1" thickBot="1">
      <c r="B223" s="404" t="s">
        <v>135</v>
      </c>
      <c r="C223" s="406"/>
      <c r="D223" s="935">
        <v>0</v>
      </c>
      <c r="E223" s="403"/>
      <c r="F223" s="403"/>
    </row>
    <row r="224" spans="2:12" ht="15.75" hidden="1" thickBot="1">
      <c r="B224" s="404" t="s">
        <v>140</v>
      </c>
      <c r="C224" s="406"/>
      <c r="D224" s="403"/>
      <c r="E224" s="403"/>
      <c r="F224" s="403"/>
    </row>
    <row r="225" spans="2:12" ht="15.75" hidden="1" thickBot="1">
      <c r="B225" s="404" t="s">
        <v>141</v>
      </c>
      <c r="C225" s="406"/>
      <c r="D225" s="403"/>
      <c r="E225" s="403"/>
      <c r="F225" s="403"/>
    </row>
    <row r="226" spans="2:12" ht="15.75" hidden="1" thickBot="1">
      <c r="B226" s="404" t="s">
        <v>142</v>
      </c>
      <c r="C226" s="406"/>
      <c r="D226" s="403"/>
      <c r="E226" s="403"/>
      <c r="F226" s="403"/>
    </row>
    <row r="227" spans="2:12" ht="15.75" hidden="1" thickBot="1">
      <c r="B227" s="415" t="s">
        <v>143</v>
      </c>
      <c r="C227" s="406">
        <f>C217+C222</f>
        <v>0</v>
      </c>
      <c r="D227" s="406">
        <f t="shared" ref="D227:F227" si="30">D217+D222</f>
        <v>0</v>
      </c>
      <c r="E227" s="406">
        <f t="shared" si="30"/>
        <v>0</v>
      </c>
      <c r="F227" s="406">
        <f t="shared" si="30"/>
        <v>0</v>
      </c>
    </row>
    <row r="228" spans="2:12" ht="34.5" hidden="1" thickBot="1">
      <c r="B228" s="396" t="s">
        <v>63</v>
      </c>
      <c r="C228" s="417"/>
      <c r="D228" s="418" t="s">
        <v>137</v>
      </c>
      <c r="E228" s="419"/>
      <c r="F228" s="420"/>
    </row>
    <row r="229" spans="2:12" ht="17.25" hidden="1" customHeight="1" thickBot="1">
      <c r="B229" s="392" t="s">
        <v>14</v>
      </c>
      <c r="C229" s="2315"/>
      <c r="D229" s="2316"/>
      <c r="E229" s="2316"/>
      <c r="F229" s="2317"/>
    </row>
    <row r="230" spans="2:12" ht="15.75" hidden="1" thickBot="1">
      <c r="B230" s="392" t="s">
        <v>15</v>
      </c>
      <c r="C230" s="2330"/>
      <c r="D230" s="2331"/>
      <c r="E230" s="2331"/>
      <c r="F230" s="2332"/>
    </row>
    <row r="231" spans="2:12" ht="12.75" hidden="1" customHeight="1">
      <c r="B231" s="2310"/>
      <c r="C231" s="397">
        <v>2018</v>
      </c>
      <c r="D231" s="397">
        <v>2019</v>
      </c>
      <c r="E231" s="397">
        <v>2024</v>
      </c>
      <c r="F231" s="397">
        <v>2025</v>
      </c>
    </row>
    <row r="232" spans="2:12" ht="9" hidden="1" customHeight="1" thickBot="1">
      <c r="B232" s="2311"/>
      <c r="C232" s="398" t="s">
        <v>7</v>
      </c>
      <c r="D232" s="398" t="s">
        <v>8</v>
      </c>
      <c r="E232" s="398" t="s">
        <v>8</v>
      </c>
      <c r="F232" s="398" t="s">
        <v>8</v>
      </c>
    </row>
    <row r="233" spans="2:12" ht="15.75" hidden="1" thickBot="1">
      <c r="B233" s="392" t="s">
        <v>16</v>
      </c>
      <c r="C233" s="392"/>
      <c r="D233" s="392"/>
      <c r="E233" s="392"/>
      <c r="F233" s="392"/>
    </row>
    <row r="234" spans="2:12" ht="15.75" hidden="1" thickBot="1">
      <c r="B234" s="392" t="s">
        <v>17</v>
      </c>
      <c r="C234" s="399">
        <f>C252</f>
        <v>0</v>
      </c>
      <c r="D234" s="399">
        <f t="shared" ref="D234:F234" si="31">D252</f>
        <v>0</v>
      </c>
      <c r="E234" s="399">
        <f t="shared" si="31"/>
        <v>0</v>
      </c>
      <c r="F234" s="399">
        <f t="shared" si="31"/>
        <v>0</v>
      </c>
    </row>
    <row r="235" spans="2:12" ht="15.75" hidden="1" thickBot="1">
      <c r="B235" s="392" t="s">
        <v>18</v>
      </c>
      <c r="C235" s="399" t="e">
        <f>C234/C233</f>
        <v>#DIV/0!</v>
      </c>
      <c r="D235" s="399" t="e">
        <f t="shared" ref="D235:F235" si="32">D234/D233</f>
        <v>#DIV/0!</v>
      </c>
      <c r="E235" s="399" t="e">
        <f t="shared" si="32"/>
        <v>#DIV/0!</v>
      </c>
      <c r="F235" s="399" t="e">
        <f t="shared" si="32"/>
        <v>#DIV/0!</v>
      </c>
    </row>
    <row r="236" spans="2:12" ht="15.75" hidden="1" thickBot="1">
      <c r="B236" s="392" t="s">
        <v>19</v>
      </c>
      <c r="C236" s="400" t="s">
        <v>20</v>
      </c>
      <c r="D236" s="401" t="e">
        <f>D233/C233-1</f>
        <v>#DIV/0!</v>
      </c>
      <c r="E236" s="401" t="e">
        <f t="shared" ref="E236:F238" si="33">E233/D233-1</f>
        <v>#DIV/0!</v>
      </c>
      <c r="F236" s="401" t="e">
        <f t="shared" si="33"/>
        <v>#DIV/0!</v>
      </c>
      <c r="H236" s="568"/>
      <c r="I236" s="568"/>
      <c r="J236" s="568"/>
      <c r="K236" s="568"/>
      <c r="L236" s="568"/>
    </row>
    <row r="237" spans="2:12" ht="15.75" hidden="1" thickBot="1">
      <c r="B237" s="392" t="s">
        <v>21</v>
      </c>
      <c r="C237" s="400" t="s">
        <v>20</v>
      </c>
      <c r="D237" s="401" t="e">
        <f>D234/C234-1</f>
        <v>#DIV/0!</v>
      </c>
      <c r="E237" s="401" t="e">
        <f t="shared" si="33"/>
        <v>#DIV/0!</v>
      </c>
      <c r="F237" s="401" t="e">
        <f t="shared" si="33"/>
        <v>#DIV/0!</v>
      </c>
    </row>
    <row r="238" spans="2:12" ht="15.75" hidden="1" thickBot="1">
      <c r="B238" s="392" t="s">
        <v>22</v>
      </c>
      <c r="C238" s="400" t="s">
        <v>20</v>
      </c>
      <c r="D238" s="401" t="e">
        <f>D235/C235-1</f>
        <v>#DIV/0!</v>
      </c>
      <c r="E238" s="401" t="e">
        <f t="shared" si="33"/>
        <v>#DIV/0!</v>
      </c>
      <c r="F238" s="401" t="e">
        <f t="shared" si="33"/>
        <v>#DIV/0!</v>
      </c>
    </row>
    <row r="239" spans="2:12" ht="15.75" hidden="1" thickBot="1">
      <c r="B239" s="2318" t="s">
        <v>149</v>
      </c>
      <c r="C239" s="2319"/>
      <c r="D239" s="2319"/>
      <c r="E239" s="2319"/>
      <c r="F239" s="2320"/>
    </row>
    <row r="240" spans="2:12" ht="12.75" hidden="1" customHeight="1">
      <c r="B240" s="2310"/>
      <c r="C240" s="397">
        <v>2018</v>
      </c>
      <c r="D240" s="397">
        <v>2019</v>
      </c>
      <c r="E240" s="397">
        <v>2024</v>
      </c>
      <c r="F240" s="397">
        <v>2025</v>
      </c>
    </row>
    <row r="241" spans="2:6" ht="9" hidden="1" customHeight="1" thickBot="1">
      <c r="B241" s="2311"/>
      <c r="C241" s="398" t="s">
        <v>7</v>
      </c>
      <c r="D241" s="398" t="s">
        <v>8</v>
      </c>
      <c r="E241" s="398" t="s">
        <v>8</v>
      </c>
      <c r="F241" s="398" t="s">
        <v>8</v>
      </c>
    </row>
    <row r="242" spans="2:6" ht="15.75" hidden="1" thickBot="1">
      <c r="B242" s="402" t="s">
        <v>41</v>
      </c>
      <c r="C242" s="403">
        <f>C243+C244+C245+C246</f>
        <v>0</v>
      </c>
      <c r="D242" s="403">
        <f t="shared" ref="D242:F242" si="34">D243+D244+D245+D246</f>
        <v>0</v>
      </c>
      <c r="E242" s="403">
        <f t="shared" si="34"/>
        <v>0</v>
      </c>
      <c r="F242" s="403">
        <f t="shared" si="34"/>
        <v>0</v>
      </c>
    </row>
    <row r="243" spans="2:6" ht="15.75" hidden="1" thickBot="1">
      <c r="B243" s="404" t="s">
        <v>135</v>
      </c>
      <c r="C243" s="403"/>
      <c r="D243" s="403"/>
      <c r="E243" s="403"/>
      <c r="F243" s="403"/>
    </row>
    <row r="244" spans="2:6" ht="15.75" hidden="1" thickBot="1">
      <c r="B244" s="404" t="s">
        <v>140</v>
      </c>
      <c r="C244" s="403"/>
      <c r="D244" s="403"/>
      <c r="E244" s="403"/>
      <c r="F244" s="403"/>
    </row>
    <row r="245" spans="2:6" ht="15.75" hidden="1" thickBot="1">
      <c r="B245" s="404" t="s">
        <v>141</v>
      </c>
      <c r="C245" s="403"/>
      <c r="D245" s="403"/>
      <c r="E245" s="403"/>
      <c r="F245" s="403"/>
    </row>
    <row r="246" spans="2:6" ht="15.75" hidden="1" thickBot="1">
      <c r="B246" s="404" t="s">
        <v>142</v>
      </c>
      <c r="C246" s="403"/>
      <c r="D246" s="403"/>
      <c r="E246" s="403"/>
      <c r="F246" s="403"/>
    </row>
    <row r="247" spans="2:6" ht="15.75" hidden="1" thickBot="1">
      <c r="B247" s="402" t="s">
        <v>42</v>
      </c>
      <c r="C247" s="406">
        <f>C248+C249+C250+C251</f>
        <v>0</v>
      </c>
      <c r="D247" s="406">
        <f t="shared" ref="D247:F247" si="35">D248+D249+D250+D251</f>
        <v>0</v>
      </c>
      <c r="E247" s="406">
        <f t="shared" si="35"/>
        <v>0</v>
      </c>
      <c r="F247" s="406">
        <f t="shared" si="35"/>
        <v>0</v>
      </c>
    </row>
    <row r="248" spans="2:6" ht="15.75" hidden="1" thickBot="1">
      <c r="B248" s="404" t="s">
        <v>135</v>
      </c>
      <c r="C248" s="406"/>
      <c r="D248" s="403"/>
      <c r="E248" s="403"/>
      <c r="F248" s="403"/>
    </row>
    <row r="249" spans="2:6" ht="15.75" hidden="1" thickBot="1">
      <c r="B249" s="404" t="s">
        <v>140</v>
      </c>
      <c r="C249" s="406"/>
      <c r="D249" s="403"/>
      <c r="E249" s="403"/>
      <c r="F249" s="403"/>
    </row>
    <row r="250" spans="2:6" ht="15.75" hidden="1" thickBot="1">
      <c r="B250" s="404" t="s">
        <v>141</v>
      </c>
      <c r="C250" s="406"/>
      <c r="D250" s="403"/>
      <c r="E250" s="403"/>
      <c r="F250" s="403"/>
    </row>
    <row r="251" spans="2:6" ht="15.75" hidden="1" thickBot="1">
      <c r="B251" s="404" t="s">
        <v>142</v>
      </c>
      <c r="C251" s="406"/>
      <c r="D251" s="403"/>
      <c r="E251" s="403"/>
      <c r="F251" s="403"/>
    </row>
    <row r="252" spans="2:6" ht="15.75" hidden="1" thickBot="1">
      <c r="B252" s="407" t="s">
        <v>150</v>
      </c>
      <c r="C252" s="406">
        <f>C242+C247</f>
        <v>0</v>
      </c>
      <c r="D252" s="406">
        <f t="shared" ref="D252:F252" si="36">D242+D247</f>
        <v>0</v>
      </c>
      <c r="E252" s="406">
        <f t="shared" si="36"/>
        <v>0</v>
      </c>
      <c r="F252" s="406">
        <f t="shared" si="36"/>
        <v>0</v>
      </c>
    </row>
    <row r="253" spans="2:6" ht="23.25" hidden="1" customHeight="1" thickBot="1">
      <c r="B253" s="421" t="s">
        <v>43</v>
      </c>
      <c r="C253" s="2339"/>
      <c r="D253" s="2341"/>
      <c r="E253" s="2341"/>
      <c r="F253" s="2342"/>
    </row>
    <row r="254" spans="2:6" ht="34.5" hidden="1" thickBot="1">
      <c r="B254" s="396" t="s">
        <v>105</v>
      </c>
      <c r="C254" s="417"/>
      <c r="D254" s="418" t="s">
        <v>137</v>
      </c>
      <c r="E254" s="419"/>
      <c r="F254" s="420"/>
    </row>
    <row r="255" spans="2:6" ht="17.25" hidden="1" customHeight="1" thickBot="1">
      <c r="B255" s="392" t="s">
        <v>14</v>
      </c>
      <c r="C255" s="2315"/>
      <c r="D255" s="2316"/>
      <c r="E255" s="2316"/>
      <c r="F255" s="2317"/>
    </row>
    <row r="256" spans="2:6" ht="15.75" hidden="1" thickBot="1">
      <c r="B256" s="392" t="s">
        <v>15</v>
      </c>
      <c r="C256" s="2362"/>
      <c r="D256" s="2331"/>
      <c r="E256" s="2331"/>
      <c r="F256" s="2332"/>
    </row>
    <row r="257" spans="2:12" ht="12.75" hidden="1" customHeight="1" thickBot="1">
      <c r="B257" s="2310"/>
      <c r="C257" s="397">
        <v>2022</v>
      </c>
      <c r="D257" s="397">
        <v>2023</v>
      </c>
      <c r="E257" s="397">
        <v>2024</v>
      </c>
      <c r="F257" s="397">
        <v>2025</v>
      </c>
    </row>
    <row r="258" spans="2:12" ht="9" hidden="1" customHeight="1" thickBot="1">
      <c r="B258" s="2311"/>
      <c r="C258" s="398" t="s">
        <v>7</v>
      </c>
      <c r="D258" s="398" t="s">
        <v>8</v>
      </c>
      <c r="E258" s="398" t="s">
        <v>8</v>
      </c>
      <c r="F258" s="398" t="s">
        <v>8</v>
      </c>
    </row>
    <row r="259" spans="2:12" ht="15.75" hidden="1" thickBot="1">
      <c r="B259" s="392" t="s">
        <v>16</v>
      </c>
      <c r="C259" s="392">
        <v>0</v>
      </c>
      <c r="D259" s="400">
        <v>0</v>
      </c>
      <c r="E259" s="400">
        <v>0</v>
      </c>
      <c r="F259" s="392">
        <v>0</v>
      </c>
    </row>
    <row r="260" spans="2:12" ht="15.75" hidden="1" thickBot="1">
      <c r="B260" s="392" t="s">
        <v>17</v>
      </c>
      <c r="C260" s="399">
        <f>C278</f>
        <v>0</v>
      </c>
      <c r="D260" s="399">
        <f t="shared" ref="D260:F260" si="37">D278</f>
        <v>0</v>
      </c>
      <c r="E260" s="399">
        <f t="shared" si="37"/>
        <v>0</v>
      </c>
      <c r="F260" s="399">
        <f t="shared" si="37"/>
        <v>0</v>
      </c>
    </row>
    <row r="261" spans="2:12" ht="15.75" hidden="1" thickBot="1">
      <c r="B261" s="392" t="s">
        <v>18</v>
      </c>
      <c r="C261" s="399" t="e">
        <f>C260/C259</f>
        <v>#DIV/0!</v>
      </c>
      <c r="D261" s="399" t="e">
        <f t="shared" ref="D261:F261" si="38">D260/D259</f>
        <v>#DIV/0!</v>
      </c>
      <c r="E261" s="399" t="e">
        <f t="shared" si="38"/>
        <v>#DIV/0!</v>
      </c>
      <c r="F261" s="399" t="e">
        <f t="shared" si="38"/>
        <v>#DIV/0!</v>
      </c>
    </row>
    <row r="262" spans="2:12" ht="15.75" hidden="1" thickBot="1">
      <c r="B262" s="392" t="s">
        <v>19</v>
      </c>
      <c r="C262" s="400" t="s">
        <v>20</v>
      </c>
      <c r="D262" s="401" t="e">
        <f>D259/C259-1</f>
        <v>#DIV/0!</v>
      </c>
      <c r="E262" s="401" t="e">
        <f t="shared" ref="E262:F264" si="39">E259/D259-1</f>
        <v>#DIV/0!</v>
      </c>
      <c r="F262" s="401" t="e">
        <f t="shared" si="39"/>
        <v>#DIV/0!</v>
      </c>
      <c r="H262" s="568"/>
      <c r="I262" s="568"/>
      <c r="J262" s="568"/>
      <c r="K262" s="568"/>
      <c r="L262" s="568"/>
    </row>
    <row r="263" spans="2:12" ht="15.75" hidden="1" thickBot="1">
      <c r="B263" s="392" t="s">
        <v>21</v>
      </c>
      <c r="C263" s="400" t="s">
        <v>20</v>
      </c>
      <c r="D263" s="401" t="e">
        <f>D260/C260-1</f>
        <v>#DIV/0!</v>
      </c>
      <c r="E263" s="401" t="e">
        <f t="shared" si="39"/>
        <v>#DIV/0!</v>
      </c>
      <c r="F263" s="401" t="e">
        <f t="shared" si="39"/>
        <v>#DIV/0!</v>
      </c>
    </row>
    <row r="264" spans="2:12" ht="15.75" hidden="1" thickBot="1">
      <c r="B264" s="392" t="s">
        <v>22</v>
      </c>
      <c r="C264" s="400" t="s">
        <v>20</v>
      </c>
      <c r="D264" s="401" t="e">
        <f>D261/C261-1</f>
        <v>#DIV/0!</v>
      </c>
      <c r="E264" s="401" t="e">
        <f t="shared" si="39"/>
        <v>#DIV/0!</v>
      </c>
      <c r="F264" s="401" t="e">
        <f t="shared" si="39"/>
        <v>#DIV/0!</v>
      </c>
    </row>
    <row r="265" spans="2:12" ht="15" hidden="1" customHeight="1" thickBot="1">
      <c r="B265" s="2318" t="s">
        <v>99</v>
      </c>
      <c r="C265" s="2319"/>
      <c r="D265" s="2319"/>
      <c r="E265" s="2319"/>
      <c r="F265" s="2320"/>
    </row>
    <row r="266" spans="2:12" ht="12.75" hidden="1" customHeight="1" thickBot="1">
      <c r="B266" s="2310"/>
      <c r="C266" s="397">
        <v>2024</v>
      </c>
      <c r="D266" s="397">
        <v>2025</v>
      </c>
      <c r="E266" s="397">
        <v>2024</v>
      </c>
      <c r="F266" s="397">
        <v>2025</v>
      </c>
    </row>
    <row r="267" spans="2:12" ht="9" hidden="1" customHeight="1" thickBot="1">
      <c r="B267" s="2311"/>
      <c r="C267" s="398" t="s">
        <v>7</v>
      </c>
      <c r="D267" s="398" t="s">
        <v>8</v>
      </c>
      <c r="E267" s="398" t="s">
        <v>8</v>
      </c>
      <c r="F267" s="398" t="s">
        <v>8</v>
      </c>
    </row>
    <row r="268" spans="2:12" ht="15.75" hidden="1" thickBot="1">
      <c r="B268" s="402" t="s">
        <v>41</v>
      </c>
      <c r="C268" s="403">
        <f>C269+C270+C271+C272</f>
        <v>0</v>
      </c>
      <c r="D268" s="403">
        <f t="shared" ref="D268:F268" si="40">D269+D270+D271+D272</f>
        <v>0</v>
      </c>
      <c r="E268" s="403">
        <f t="shared" si="40"/>
        <v>0</v>
      </c>
      <c r="F268" s="403">
        <f t="shared" si="40"/>
        <v>0</v>
      </c>
    </row>
    <row r="269" spans="2:12" ht="15.75" hidden="1" thickBot="1">
      <c r="B269" s="404" t="s">
        <v>135</v>
      </c>
      <c r="C269" s="403"/>
      <c r="D269" s="403"/>
      <c r="E269" s="403"/>
      <c r="F269" s="403"/>
    </row>
    <row r="270" spans="2:12" ht="15.75" hidden="1" thickBot="1">
      <c r="B270" s="404" t="s">
        <v>140</v>
      </c>
      <c r="C270" s="403"/>
      <c r="D270" s="403"/>
      <c r="E270" s="403"/>
      <c r="F270" s="403"/>
    </row>
    <row r="271" spans="2:12" ht="15.75" hidden="1" thickBot="1">
      <c r="B271" s="404" t="s">
        <v>141</v>
      </c>
      <c r="C271" s="403"/>
      <c r="D271" s="403"/>
      <c r="E271" s="403"/>
      <c r="F271" s="403"/>
    </row>
    <row r="272" spans="2:12" ht="15.75" hidden="1" thickBot="1">
      <c r="B272" s="404" t="s">
        <v>142</v>
      </c>
      <c r="C272" s="403"/>
      <c r="D272" s="403"/>
      <c r="E272" s="403"/>
      <c r="F272" s="403"/>
    </row>
    <row r="273" spans="2:12" ht="15.75" hidden="1" thickBot="1">
      <c r="B273" s="402" t="s">
        <v>42</v>
      </c>
      <c r="C273" s="406">
        <f>C274+C275+C276+C277</f>
        <v>0</v>
      </c>
      <c r="D273" s="406">
        <f t="shared" ref="D273:F273" si="41">D274+D275+D276+D277</f>
        <v>0</v>
      </c>
      <c r="E273" s="406">
        <f t="shared" si="41"/>
        <v>0</v>
      </c>
      <c r="F273" s="406">
        <f t="shared" si="41"/>
        <v>0</v>
      </c>
    </row>
    <row r="274" spans="2:12" ht="15.75" hidden="1" thickBot="1">
      <c r="B274" s="404" t="s">
        <v>135</v>
      </c>
      <c r="C274" s="406"/>
      <c r="D274" s="406">
        <v>0</v>
      </c>
      <c r="E274" s="406">
        <v>0</v>
      </c>
      <c r="F274" s="406"/>
    </row>
    <row r="275" spans="2:12" ht="15.75" hidden="1" thickBot="1">
      <c r="B275" s="404" t="s">
        <v>140</v>
      </c>
      <c r="C275" s="406"/>
      <c r="D275" s="406"/>
      <c r="E275" s="406"/>
      <c r="F275" s="406"/>
    </row>
    <row r="276" spans="2:12" ht="15.75" hidden="1" thickBot="1">
      <c r="B276" s="404" t="s">
        <v>141</v>
      </c>
      <c r="C276" s="406"/>
      <c r="D276" s="406"/>
      <c r="E276" s="406"/>
      <c r="F276" s="406"/>
    </row>
    <row r="277" spans="2:12" ht="15.75" hidden="1" thickBot="1">
      <c r="B277" s="404" t="s">
        <v>142</v>
      </c>
      <c r="C277" s="406"/>
      <c r="D277" s="406"/>
      <c r="E277" s="406"/>
      <c r="F277" s="406"/>
    </row>
    <row r="278" spans="2:12" ht="15.75" hidden="1" thickBot="1">
      <c r="B278" s="407" t="s">
        <v>47</v>
      </c>
      <c r="C278" s="406">
        <f>C268+C273</f>
        <v>0</v>
      </c>
      <c r="D278" s="406">
        <f t="shared" ref="D278:F278" si="42">D268+D273</f>
        <v>0</v>
      </c>
      <c r="E278" s="406">
        <f t="shared" si="42"/>
        <v>0</v>
      </c>
      <c r="F278" s="406">
        <f t="shared" si="42"/>
        <v>0</v>
      </c>
    </row>
    <row r="279" spans="2:12" ht="15.75" hidden="1" thickBot="1">
      <c r="B279" s="2321" t="s">
        <v>44</v>
      </c>
      <c r="C279" s="2322"/>
      <c r="D279" s="2322"/>
      <c r="E279" s="2322"/>
      <c r="F279" s="2323"/>
    </row>
    <row r="280" spans="2:12" ht="15.75" hidden="1" thickBot="1">
      <c r="B280" s="2321" t="s">
        <v>45</v>
      </c>
      <c r="C280" s="2322"/>
      <c r="D280" s="2322"/>
      <c r="E280" s="2322"/>
      <c r="F280" s="2323"/>
    </row>
    <row r="281" spans="2:12" ht="15.75" hidden="1" thickBot="1">
      <c r="B281" s="396" t="s">
        <v>48</v>
      </c>
      <c r="C281" s="2363"/>
      <c r="D281" s="2364"/>
      <c r="E281" s="2364"/>
      <c r="F281" s="2365"/>
    </row>
    <row r="282" spans="2:12" ht="30.75" hidden="1" customHeight="1" thickBot="1">
      <c r="B282" s="396" t="s">
        <v>65</v>
      </c>
      <c r="C282" s="396"/>
      <c r="D282" s="416" t="s">
        <v>137</v>
      </c>
      <c r="E282" s="2341"/>
      <c r="F282" s="2342"/>
      <c r="H282" s="2611" t="s">
        <v>138</v>
      </c>
      <c r="I282" s="2612"/>
      <c r="J282" s="2612"/>
      <c r="K282" s="2612"/>
      <c r="L282" s="2613"/>
    </row>
    <row r="283" spans="2:12" ht="3" customHeight="1" thickBot="1">
      <c r="B283" s="414"/>
      <c r="C283" s="2339"/>
      <c r="D283" s="2340"/>
      <c r="E283" s="2341"/>
      <c r="F283" s="2342"/>
      <c r="H283" s="2614"/>
      <c r="I283" s="2615"/>
      <c r="J283" s="2615"/>
      <c r="K283" s="2615"/>
      <c r="L283" s="2616"/>
    </row>
    <row r="284" spans="2:12" ht="17.25" hidden="1" customHeight="1" thickBot="1">
      <c r="B284" s="392" t="s">
        <v>14</v>
      </c>
      <c r="C284" s="2315"/>
      <c r="D284" s="2316"/>
      <c r="E284" s="2316"/>
      <c r="F284" s="2317"/>
      <c r="H284" s="2617"/>
      <c r="I284" s="2618"/>
      <c r="J284" s="2618"/>
      <c r="K284" s="2618"/>
      <c r="L284" s="2619"/>
    </row>
    <row r="285" spans="2:12" ht="15.75" hidden="1" thickBot="1">
      <c r="B285" s="392" t="s">
        <v>15</v>
      </c>
      <c r="C285" s="2330"/>
      <c r="D285" s="2331"/>
      <c r="E285" s="2331"/>
      <c r="F285" s="2332"/>
    </row>
    <row r="286" spans="2:12" ht="12.75" hidden="1" customHeight="1" thickBot="1">
      <c r="B286" s="2310"/>
      <c r="C286" s="397">
        <v>2022</v>
      </c>
      <c r="D286" s="397">
        <v>2023</v>
      </c>
      <c r="E286" s="397">
        <v>2024</v>
      </c>
      <c r="F286" s="397">
        <v>2025</v>
      </c>
    </row>
    <row r="287" spans="2:12" ht="9" hidden="1" customHeight="1" thickBot="1">
      <c r="B287" s="2311"/>
      <c r="C287" s="398" t="s">
        <v>7</v>
      </c>
      <c r="D287" s="398" t="s">
        <v>8</v>
      </c>
      <c r="E287" s="398" t="s">
        <v>8</v>
      </c>
      <c r="F287" s="398" t="s">
        <v>8</v>
      </c>
    </row>
    <row r="288" spans="2:12" ht="15.75" hidden="1" thickBot="1">
      <c r="B288" s="392" t="s">
        <v>16</v>
      </c>
      <c r="C288" s="399"/>
      <c r="D288" s="399"/>
      <c r="E288" s="399"/>
      <c r="F288" s="399"/>
    </row>
    <row r="289" spans="2:12" ht="15.75" hidden="1" thickBot="1">
      <c r="B289" s="392" t="s">
        <v>17</v>
      </c>
      <c r="C289" s="399">
        <f>C352-C314</f>
        <v>0</v>
      </c>
      <c r="D289" s="399">
        <f t="shared" ref="D289:E289" si="43">D352-D314</f>
        <v>0</v>
      </c>
      <c r="E289" s="399">
        <f t="shared" si="43"/>
        <v>0</v>
      </c>
      <c r="F289" s="399">
        <f>F307</f>
        <v>0</v>
      </c>
    </row>
    <row r="290" spans="2:12" ht="15.75" hidden="1" thickBot="1">
      <c r="B290" s="392" t="s">
        <v>18</v>
      </c>
      <c r="C290" s="399" t="e">
        <f>C289/C288</f>
        <v>#DIV/0!</v>
      </c>
      <c r="D290" s="399" t="e">
        <f t="shared" ref="D290:F290" si="44">D289/D288</f>
        <v>#DIV/0!</v>
      </c>
      <c r="E290" s="399" t="e">
        <f t="shared" si="44"/>
        <v>#DIV/0!</v>
      </c>
      <c r="F290" s="399" t="e">
        <f t="shared" si="44"/>
        <v>#DIV/0!</v>
      </c>
    </row>
    <row r="291" spans="2:12" ht="15.75" hidden="1" thickBot="1">
      <c r="B291" s="392" t="s">
        <v>19</v>
      </c>
      <c r="C291" s="400" t="s">
        <v>20</v>
      </c>
      <c r="D291" s="401" t="e">
        <f>D288/C288-1</f>
        <v>#DIV/0!</v>
      </c>
      <c r="E291" s="401" t="e">
        <f t="shared" ref="E291:F293" si="45">E288/D288-1</f>
        <v>#DIV/0!</v>
      </c>
      <c r="F291" s="401" t="e">
        <f t="shared" si="45"/>
        <v>#DIV/0!</v>
      </c>
      <c r="H291" s="568"/>
      <c r="I291" s="568"/>
      <c r="J291" s="568"/>
      <c r="K291" s="568"/>
      <c r="L291" s="568"/>
    </row>
    <row r="292" spans="2:12" ht="15.75" hidden="1" thickBot="1">
      <c r="B292" s="392" t="s">
        <v>21</v>
      </c>
      <c r="C292" s="400" t="s">
        <v>20</v>
      </c>
      <c r="D292" s="401" t="e">
        <f>D289/C289-1</f>
        <v>#DIV/0!</v>
      </c>
      <c r="E292" s="401" t="e">
        <f t="shared" si="45"/>
        <v>#DIV/0!</v>
      </c>
      <c r="F292" s="401" t="e">
        <f t="shared" si="45"/>
        <v>#DIV/0!</v>
      </c>
    </row>
    <row r="293" spans="2:12" ht="15.75" hidden="1" thickBot="1">
      <c r="B293" s="392" t="s">
        <v>22</v>
      </c>
      <c r="C293" s="400" t="s">
        <v>20</v>
      </c>
      <c r="D293" s="401" t="e">
        <f>D290/C290-1</f>
        <v>#DIV/0!</v>
      </c>
      <c r="E293" s="401" t="e">
        <f t="shared" si="45"/>
        <v>#DIV/0!</v>
      </c>
      <c r="F293" s="401" t="e">
        <f t="shared" si="45"/>
        <v>#DIV/0!</v>
      </c>
    </row>
    <row r="294" spans="2:12" ht="15.75" hidden="1" thickBot="1">
      <c r="B294" s="2318" t="s">
        <v>100</v>
      </c>
      <c r="C294" s="2319"/>
      <c r="D294" s="2319"/>
      <c r="E294" s="2319"/>
      <c r="F294" s="2320"/>
    </row>
    <row r="295" spans="2:12" ht="12.75" hidden="1" customHeight="1" thickBot="1">
      <c r="B295" s="2310"/>
      <c r="C295" s="397">
        <v>2022</v>
      </c>
      <c r="D295" s="397">
        <v>2025</v>
      </c>
      <c r="E295" s="397">
        <v>2024</v>
      </c>
      <c r="F295" s="397">
        <v>2025</v>
      </c>
    </row>
    <row r="296" spans="2:12" ht="9" hidden="1" customHeight="1" thickBot="1">
      <c r="B296" s="2311"/>
      <c r="C296" s="398" t="s">
        <v>7</v>
      </c>
      <c r="D296" s="398" t="s">
        <v>8</v>
      </c>
      <c r="E296" s="398" t="s">
        <v>8</v>
      </c>
      <c r="F296" s="398" t="s">
        <v>8</v>
      </c>
    </row>
    <row r="297" spans="2:12" ht="15.75" hidden="1" thickBot="1">
      <c r="B297" s="402" t="s">
        <v>41</v>
      </c>
      <c r="C297" s="403">
        <f>C298+C299+C300+C301</f>
        <v>0</v>
      </c>
      <c r="D297" s="403">
        <f t="shared" ref="D297:F297" si="46">D298+D299+D300+D301</f>
        <v>0</v>
      </c>
      <c r="E297" s="403">
        <f t="shared" si="46"/>
        <v>0</v>
      </c>
      <c r="F297" s="403">
        <f t="shared" si="46"/>
        <v>0</v>
      </c>
    </row>
    <row r="298" spans="2:12" ht="15.75" hidden="1" thickBot="1">
      <c r="B298" s="404" t="s">
        <v>135</v>
      </c>
      <c r="C298" s="403"/>
      <c r="D298" s="403"/>
      <c r="E298" s="403"/>
      <c r="F298" s="403"/>
    </row>
    <row r="299" spans="2:12" ht="15" hidden="1" customHeight="1" thickBot="1">
      <c r="B299" s="404" t="s">
        <v>140</v>
      </c>
      <c r="C299" s="403"/>
      <c r="D299" s="403"/>
      <c r="E299" s="403"/>
      <c r="F299" s="403"/>
    </row>
    <row r="300" spans="2:12" ht="15.75" hidden="1" thickBot="1">
      <c r="B300" s="404" t="s">
        <v>141</v>
      </c>
      <c r="C300" s="403"/>
      <c r="D300" s="403"/>
      <c r="E300" s="403"/>
      <c r="F300" s="403"/>
    </row>
    <row r="301" spans="2:12" ht="15.75" hidden="1" thickBot="1">
      <c r="B301" s="404" t="s">
        <v>142</v>
      </c>
      <c r="C301" s="403"/>
      <c r="D301" s="403"/>
      <c r="E301" s="403"/>
      <c r="F301" s="403"/>
    </row>
    <row r="302" spans="2:12" ht="15.75" hidden="1" thickBot="1">
      <c r="B302" s="402" t="s">
        <v>42</v>
      </c>
      <c r="C302" s="406">
        <f>C303+C304+C305+C306</f>
        <v>0</v>
      </c>
      <c r="D302" s="406">
        <f t="shared" ref="D302:F302" si="47">D303+D304+D305+D306</f>
        <v>0</v>
      </c>
      <c r="E302" s="406">
        <f t="shared" si="47"/>
        <v>0</v>
      </c>
      <c r="F302" s="406">
        <f t="shared" si="47"/>
        <v>0</v>
      </c>
    </row>
    <row r="303" spans="2:12" ht="15.75" hidden="1" thickBot="1">
      <c r="B303" s="404" t="s">
        <v>135</v>
      </c>
      <c r="C303" s="406"/>
      <c r="D303" s="403"/>
      <c r="E303" s="403"/>
      <c r="F303" s="403">
        <v>0</v>
      </c>
    </row>
    <row r="304" spans="2:12" ht="15.75" hidden="1" thickBot="1">
      <c r="B304" s="404" t="s">
        <v>140</v>
      </c>
      <c r="C304" s="406"/>
      <c r="D304" s="403"/>
      <c r="E304" s="403"/>
      <c r="F304" s="403"/>
    </row>
    <row r="305" spans="2:12" ht="15.75" hidden="1" thickBot="1">
      <c r="B305" s="404" t="s">
        <v>141</v>
      </c>
      <c r="C305" s="406"/>
      <c r="D305" s="403"/>
      <c r="E305" s="403"/>
      <c r="F305" s="403"/>
    </row>
    <row r="306" spans="2:12" ht="15.75" hidden="1" thickBot="1">
      <c r="B306" s="404" t="s">
        <v>142</v>
      </c>
      <c r="C306" s="406"/>
      <c r="D306" s="403"/>
      <c r="E306" s="403"/>
      <c r="F306" s="403"/>
    </row>
    <row r="307" spans="2:12" ht="15.75" hidden="1" thickBot="1">
      <c r="B307" s="415" t="s">
        <v>30</v>
      </c>
      <c r="C307" s="406">
        <f>C297+C302</f>
        <v>0</v>
      </c>
      <c r="D307" s="406">
        <f t="shared" ref="D307:F307" si="48">D297+D302</f>
        <v>0</v>
      </c>
      <c r="E307" s="406">
        <f t="shared" si="48"/>
        <v>0</v>
      </c>
      <c r="F307" s="406">
        <f t="shared" si="48"/>
        <v>0</v>
      </c>
    </row>
    <row r="308" spans="2:12" ht="34.5" hidden="1" thickBot="1">
      <c r="B308" s="396" t="s">
        <v>32</v>
      </c>
      <c r="C308" s="396"/>
      <c r="D308" s="416" t="s">
        <v>137</v>
      </c>
      <c r="E308" s="2341"/>
      <c r="F308" s="2342"/>
    </row>
    <row r="309" spans="2:12" ht="9" hidden="1" customHeight="1" thickBot="1">
      <c r="B309" s="392" t="s">
        <v>14</v>
      </c>
      <c r="C309" s="2315"/>
      <c r="D309" s="2316"/>
      <c r="E309" s="2316"/>
      <c r="F309" s="2317"/>
    </row>
    <row r="310" spans="2:12" ht="15.75" hidden="1" thickBot="1">
      <c r="B310" s="392" t="s">
        <v>15</v>
      </c>
      <c r="C310" s="2330"/>
      <c r="D310" s="2331"/>
      <c r="E310" s="2331"/>
      <c r="F310" s="2332"/>
    </row>
    <row r="311" spans="2:12" ht="12.75" hidden="1" customHeight="1" thickBot="1">
      <c r="B311" s="2310"/>
      <c r="C311" s="397">
        <v>2022</v>
      </c>
      <c r="D311" s="397">
        <v>2023</v>
      </c>
      <c r="E311" s="397">
        <v>2024</v>
      </c>
      <c r="F311" s="397">
        <v>2025</v>
      </c>
    </row>
    <row r="312" spans="2:12" ht="9" hidden="1" customHeight="1" thickBot="1">
      <c r="B312" s="2311"/>
      <c r="C312" s="398" t="s">
        <v>7</v>
      </c>
      <c r="D312" s="398" t="s">
        <v>8</v>
      </c>
      <c r="E312" s="398" t="s">
        <v>8</v>
      </c>
      <c r="F312" s="398" t="s">
        <v>8</v>
      </c>
    </row>
    <row r="313" spans="2:12" ht="15.75" hidden="1" thickBot="1">
      <c r="B313" s="392" t="s">
        <v>16</v>
      </c>
      <c r="C313" s="392"/>
      <c r="D313" s="392"/>
      <c r="E313" s="392"/>
      <c r="F313" s="392"/>
    </row>
    <row r="314" spans="2:12" ht="15.75" hidden="1" thickBot="1">
      <c r="B314" s="392" t="s">
        <v>17</v>
      </c>
      <c r="C314" s="399"/>
      <c r="D314" s="399"/>
      <c r="E314" s="399"/>
      <c r="F314" s="399"/>
    </row>
    <row r="315" spans="2:12" ht="15.75" hidden="1" thickBot="1">
      <c r="B315" s="392" t="s">
        <v>18</v>
      </c>
      <c r="C315" s="399" t="e">
        <f>C314/C313</f>
        <v>#DIV/0!</v>
      </c>
      <c r="D315" s="399" t="e">
        <f t="shared" ref="D315:F315" si="49">D314/D313</f>
        <v>#DIV/0!</v>
      </c>
      <c r="E315" s="399" t="e">
        <f t="shared" si="49"/>
        <v>#DIV/0!</v>
      </c>
      <c r="F315" s="399" t="e">
        <f t="shared" si="49"/>
        <v>#DIV/0!</v>
      </c>
    </row>
    <row r="316" spans="2:12" ht="15.75" hidden="1" thickBot="1">
      <c r="B316" s="392" t="s">
        <v>19</v>
      </c>
      <c r="C316" s="400" t="s">
        <v>20</v>
      </c>
      <c r="D316" s="401" t="e">
        <f>D313/C313-1</f>
        <v>#DIV/0!</v>
      </c>
      <c r="E316" s="401" t="e">
        <f t="shared" ref="E316:F318" si="50">E313/D313-1</f>
        <v>#DIV/0!</v>
      </c>
      <c r="F316" s="401" t="e">
        <f t="shared" si="50"/>
        <v>#DIV/0!</v>
      </c>
      <c r="H316" s="568"/>
      <c r="I316" s="568"/>
      <c r="J316" s="568"/>
      <c r="K316" s="568"/>
      <c r="L316" s="568"/>
    </row>
    <row r="317" spans="2:12" ht="15.75" hidden="1" thickBot="1">
      <c r="B317" s="392" t="s">
        <v>21</v>
      </c>
      <c r="C317" s="400" t="s">
        <v>20</v>
      </c>
      <c r="D317" s="401" t="e">
        <f>D314/C314-1</f>
        <v>#DIV/0!</v>
      </c>
      <c r="E317" s="401" t="e">
        <f t="shared" si="50"/>
        <v>#DIV/0!</v>
      </c>
      <c r="F317" s="401" t="e">
        <f t="shared" si="50"/>
        <v>#DIV/0!</v>
      </c>
    </row>
    <row r="318" spans="2:12" ht="15.75" hidden="1" thickBot="1">
      <c r="B318" s="392" t="s">
        <v>22</v>
      </c>
      <c r="C318" s="400" t="s">
        <v>20</v>
      </c>
      <c r="D318" s="401" t="e">
        <f>D315/C315-1</f>
        <v>#DIV/0!</v>
      </c>
      <c r="E318" s="401" t="e">
        <f t="shared" si="50"/>
        <v>#DIV/0!</v>
      </c>
      <c r="F318" s="401" t="e">
        <f t="shared" si="50"/>
        <v>#DIV/0!</v>
      </c>
    </row>
    <row r="319" spans="2:12" ht="1.5" customHeight="1" thickBot="1">
      <c r="B319" s="2318" t="s">
        <v>116</v>
      </c>
      <c r="C319" s="2319"/>
      <c r="D319" s="2319"/>
      <c r="E319" s="2319"/>
      <c r="F319" s="2320"/>
    </row>
    <row r="320" spans="2:12" ht="1.5" hidden="1" customHeight="1">
      <c r="B320" s="2310"/>
      <c r="C320" s="397">
        <v>2024</v>
      </c>
      <c r="D320" s="397">
        <v>2025</v>
      </c>
      <c r="E320" s="397">
        <v>2024</v>
      </c>
      <c r="F320" s="397">
        <v>2025</v>
      </c>
    </row>
    <row r="321" spans="2:6" ht="10.5" hidden="1" customHeight="1" thickBot="1">
      <c r="B321" s="2311"/>
      <c r="C321" s="398" t="s">
        <v>7</v>
      </c>
      <c r="D321" s="398" t="s">
        <v>8</v>
      </c>
      <c r="E321" s="398" t="s">
        <v>8</v>
      </c>
      <c r="F321" s="398" t="s">
        <v>8</v>
      </c>
    </row>
    <row r="322" spans="2:6" ht="15.75" hidden="1" thickBot="1">
      <c r="B322" s="402" t="s">
        <v>41</v>
      </c>
      <c r="C322" s="403">
        <f>C323+C324+C325+C326</f>
        <v>0</v>
      </c>
      <c r="D322" s="403">
        <f t="shared" ref="D322:F322" si="51">D323+D324+D325+D326</f>
        <v>0</v>
      </c>
      <c r="E322" s="403">
        <f t="shared" si="51"/>
        <v>0</v>
      </c>
      <c r="F322" s="403">
        <f t="shared" si="51"/>
        <v>0</v>
      </c>
    </row>
    <row r="323" spans="2:6" ht="15.75" hidden="1" thickBot="1">
      <c r="B323" s="404" t="s">
        <v>135</v>
      </c>
      <c r="C323" s="403"/>
      <c r="D323" s="403"/>
      <c r="E323" s="403"/>
      <c r="F323" s="403"/>
    </row>
    <row r="324" spans="2:6" ht="15.75" hidden="1" thickBot="1">
      <c r="B324" s="404" t="s">
        <v>140</v>
      </c>
      <c r="C324" s="403"/>
      <c r="D324" s="403"/>
      <c r="E324" s="403"/>
      <c r="F324" s="403"/>
    </row>
    <row r="325" spans="2:6" ht="15.75" hidden="1" thickBot="1">
      <c r="B325" s="404" t="s">
        <v>141</v>
      </c>
      <c r="C325" s="403"/>
      <c r="D325" s="403"/>
      <c r="E325" s="403"/>
      <c r="F325" s="403"/>
    </row>
    <row r="326" spans="2:6" ht="15.75" hidden="1" thickBot="1">
      <c r="B326" s="404" t="s">
        <v>142</v>
      </c>
      <c r="C326" s="403"/>
      <c r="D326" s="403"/>
      <c r="E326" s="403"/>
      <c r="F326" s="403"/>
    </row>
    <row r="327" spans="2:6" ht="15.75" hidden="1" thickBot="1">
      <c r="B327" s="402" t="s">
        <v>42</v>
      </c>
      <c r="C327" s="406">
        <f>C328+C329+C330+C331</f>
        <v>0</v>
      </c>
      <c r="D327" s="406">
        <f t="shared" ref="D327:F327" si="52">D328+D329+D330+D331</f>
        <v>0</v>
      </c>
      <c r="E327" s="406">
        <f t="shared" si="52"/>
        <v>0</v>
      </c>
      <c r="F327" s="406">
        <f t="shared" si="52"/>
        <v>0</v>
      </c>
    </row>
    <row r="328" spans="2:6" ht="15.75" hidden="1" thickBot="1">
      <c r="B328" s="404" t="s">
        <v>135</v>
      </c>
      <c r="C328" s="406"/>
      <c r="D328" s="403"/>
      <c r="E328" s="403"/>
      <c r="F328" s="403"/>
    </row>
    <row r="329" spans="2:6" ht="15.75" hidden="1" thickBot="1">
      <c r="B329" s="404" t="s">
        <v>140</v>
      </c>
      <c r="C329" s="406"/>
      <c r="D329" s="403"/>
      <c r="E329" s="403"/>
      <c r="F329" s="403"/>
    </row>
    <row r="330" spans="2:6" ht="15.75" hidden="1" thickBot="1">
      <c r="B330" s="404" t="s">
        <v>141</v>
      </c>
      <c r="C330" s="406"/>
      <c r="D330" s="403"/>
      <c r="E330" s="403"/>
      <c r="F330" s="403"/>
    </row>
    <row r="331" spans="2:6" ht="15.75" hidden="1" thickBot="1">
      <c r="B331" s="404" t="s">
        <v>142</v>
      </c>
      <c r="C331" s="406"/>
      <c r="D331" s="403"/>
      <c r="E331" s="403"/>
      <c r="F331" s="403"/>
    </row>
    <row r="332" spans="2:6" ht="15.75" hidden="1" thickBot="1">
      <c r="B332" s="415" t="s">
        <v>143</v>
      </c>
      <c r="C332" s="406">
        <f>C322+C327</f>
        <v>0</v>
      </c>
      <c r="D332" s="406">
        <f t="shared" ref="D332:F332" si="53">D322+D327</f>
        <v>0</v>
      </c>
      <c r="E332" s="406">
        <f t="shared" si="53"/>
        <v>0</v>
      </c>
      <c r="F332" s="406">
        <f t="shared" si="53"/>
        <v>0</v>
      </c>
    </row>
    <row r="333" spans="2:6" ht="34.5" hidden="1" thickBot="1">
      <c r="B333" s="396" t="s">
        <v>63</v>
      </c>
      <c r="C333" s="417"/>
      <c r="D333" s="418" t="s">
        <v>137</v>
      </c>
      <c r="E333" s="419"/>
      <c r="F333" s="420"/>
    </row>
    <row r="334" spans="2:6" ht="17.25" hidden="1" customHeight="1" thickBot="1">
      <c r="B334" s="392" t="s">
        <v>14</v>
      </c>
      <c r="C334" s="2315"/>
      <c r="D334" s="2316"/>
      <c r="E334" s="2316"/>
      <c r="F334" s="2317"/>
    </row>
    <row r="335" spans="2:6" ht="15.75" hidden="1" thickBot="1">
      <c r="B335" s="392" t="s">
        <v>15</v>
      </c>
      <c r="C335" s="2330"/>
      <c r="D335" s="2331"/>
      <c r="E335" s="2331"/>
      <c r="F335" s="2332"/>
    </row>
    <row r="336" spans="2:6" ht="12.75" hidden="1" customHeight="1">
      <c r="B336" s="2310"/>
      <c r="C336" s="397">
        <v>2022</v>
      </c>
      <c r="D336" s="397">
        <v>2023</v>
      </c>
      <c r="E336" s="397">
        <v>2024</v>
      </c>
      <c r="F336" s="397">
        <v>2025</v>
      </c>
    </row>
    <row r="337" spans="2:12" ht="9" hidden="1" customHeight="1" thickBot="1">
      <c r="B337" s="2311"/>
      <c r="C337" s="398" t="s">
        <v>7</v>
      </c>
      <c r="D337" s="398" t="s">
        <v>8</v>
      </c>
      <c r="E337" s="398" t="s">
        <v>8</v>
      </c>
      <c r="F337" s="398" t="s">
        <v>8</v>
      </c>
    </row>
    <row r="338" spans="2:12" ht="15.75" hidden="1" thickBot="1">
      <c r="B338" s="392" t="s">
        <v>16</v>
      </c>
      <c r="C338" s="392"/>
      <c r="D338" s="392"/>
      <c r="E338" s="392"/>
      <c r="F338" s="392"/>
    </row>
    <row r="339" spans="2:12" ht="15.75" hidden="1" thickBot="1">
      <c r="B339" s="392" t="s">
        <v>17</v>
      </c>
      <c r="C339" s="399">
        <f>C357</f>
        <v>0</v>
      </c>
      <c r="D339" s="399">
        <f t="shared" ref="D339:F339" si="54">D357</f>
        <v>0</v>
      </c>
      <c r="E339" s="399">
        <f t="shared" si="54"/>
        <v>0</v>
      </c>
      <c r="F339" s="399">
        <f t="shared" si="54"/>
        <v>0</v>
      </c>
    </row>
    <row r="340" spans="2:12" ht="15.75" hidden="1" thickBot="1">
      <c r="B340" s="392" t="s">
        <v>18</v>
      </c>
      <c r="C340" s="399" t="e">
        <f>C339/C338</f>
        <v>#DIV/0!</v>
      </c>
      <c r="D340" s="399" t="e">
        <f t="shared" ref="D340:F340" si="55">D339/D338</f>
        <v>#DIV/0!</v>
      </c>
      <c r="E340" s="399" t="e">
        <f t="shared" si="55"/>
        <v>#DIV/0!</v>
      </c>
      <c r="F340" s="399" t="e">
        <f t="shared" si="55"/>
        <v>#DIV/0!</v>
      </c>
    </row>
    <row r="341" spans="2:12" ht="15.75" hidden="1" thickBot="1">
      <c r="B341" s="392" t="s">
        <v>19</v>
      </c>
      <c r="C341" s="400" t="s">
        <v>20</v>
      </c>
      <c r="D341" s="401" t="e">
        <f>D338/C338-1</f>
        <v>#DIV/0!</v>
      </c>
      <c r="E341" s="401" t="e">
        <f t="shared" ref="E341:F343" si="56">E338/D338-1</f>
        <v>#DIV/0!</v>
      </c>
      <c r="F341" s="401" t="e">
        <f t="shared" si="56"/>
        <v>#DIV/0!</v>
      </c>
      <c r="H341" s="568"/>
      <c r="I341" s="568"/>
      <c r="J341" s="568"/>
      <c r="K341" s="568"/>
      <c r="L341" s="568"/>
    </row>
    <row r="342" spans="2:12" ht="15.75" hidden="1" thickBot="1">
      <c r="B342" s="392" t="s">
        <v>21</v>
      </c>
      <c r="C342" s="400" t="s">
        <v>20</v>
      </c>
      <c r="D342" s="401" t="e">
        <f>D339/C339-1</f>
        <v>#DIV/0!</v>
      </c>
      <c r="E342" s="401" t="e">
        <f t="shared" si="56"/>
        <v>#DIV/0!</v>
      </c>
      <c r="F342" s="401" t="e">
        <f t="shared" si="56"/>
        <v>#DIV/0!</v>
      </c>
    </row>
    <row r="343" spans="2:12" ht="15.75" hidden="1" thickBot="1">
      <c r="B343" s="392" t="s">
        <v>22</v>
      </c>
      <c r="C343" s="400" t="s">
        <v>20</v>
      </c>
      <c r="D343" s="401" t="e">
        <f>D340/C340-1</f>
        <v>#DIV/0!</v>
      </c>
      <c r="E343" s="401" t="e">
        <f t="shared" si="56"/>
        <v>#DIV/0!</v>
      </c>
      <c r="F343" s="401" t="e">
        <f t="shared" si="56"/>
        <v>#DIV/0!</v>
      </c>
    </row>
    <row r="344" spans="2:12" ht="15.75" hidden="1" thickBot="1">
      <c r="B344" s="2318" t="s">
        <v>180</v>
      </c>
      <c r="C344" s="2319"/>
      <c r="D344" s="2319"/>
      <c r="E344" s="2319"/>
      <c r="F344" s="2320"/>
    </row>
    <row r="345" spans="2:12" ht="12.75" hidden="1" customHeight="1">
      <c r="B345" s="2310"/>
      <c r="C345" s="397">
        <v>2024</v>
      </c>
      <c r="D345" s="397">
        <v>2025</v>
      </c>
      <c r="E345" s="397">
        <v>2024</v>
      </c>
      <c r="F345" s="397">
        <v>2025</v>
      </c>
    </row>
    <row r="346" spans="2:12" ht="9" hidden="1" customHeight="1" thickBot="1">
      <c r="B346" s="2311"/>
      <c r="C346" s="398" t="s">
        <v>7</v>
      </c>
      <c r="D346" s="398" t="s">
        <v>8</v>
      </c>
      <c r="E346" s="398" t="s">
        <v>8</v>
      </c>
      <c r="F346" s="398" t="s">
        <v>8</v>
      </c>
    </row>
    <row r="347" spans="2:12" ht="15.75" hidden="1" thickBot="1">
      <c r="B347" s="402" t="s">
        <v>41</v>
      </c>
      <c r="C347" s="403">
        <f>C348+C349+C350+C351</f>
        <v>0</v>
      </c>
      <c r="D347" s="403">
        <f t="shared" ref="D347:F347" si="57">D348+D349+D350+D351</f>
        <v>0</v>
      </c>
      <c r="E347" s="403">
        <f t="shared" si="57"/>
        <v>0</v>
      </c>
      <c r="F347" s="403">
        <f t="shared" si="57"/>
        <v>0</v>
      </c>
    </row>
    <row r="348" spans="2:12" ht="15.75" hidden="1" thickBot="1">
      <c r="B348" s="404" t="s">
        <v>135</v>
      </c>
      <c r="C348" s="403"/>
      <c r="D348" s="403"/>
      <c r="E348" s="403"/>
      <c r="F348" s="403"/>
    </row>
    <row r="349" spans="2:12" ht="15.75" hidden="1" thickBot="1">
      <c r="B349" s="404" t="s">
        <v>140</v>
      </c>
      <c r="C349" s="403"/>
      <c r="D349" s="403"/>
      <c r="E349" s="403"/>
      <c r="F349" s="403"/>
    </row>
    <row r="350" spans="2:12" ht="15.75" hidden="1" thickBot="1">
      <c r="B350" s="404" t="s">
        <v>141</v>
      </c>
      <c r="C350" s="403"/>
      <c r="D350" s="403"/>
      <c r="E350" s="403"/>
      <c r="F350" s="403"/>
    </row>
    <row r="351" spans="2:12" ht="15.75" hidden="1" thickBot="1">
      <c r="B351" s="404" t="s">
        <v>142</v>
      </c>
      <c r="C351" s="403"/>
      <c r="D351" s="403"/>
      <c r="E351" s="403"/>
      <c r="F351" s="403"/>
    </row>
    <row r="352" spans="2:12" ht="15.75" hidden="1" thickBot="1">
      <c r="B352" s="402" t="s">
        <v>42</v>
      </c>
      <c r="C352" s="406">
        <f>C353+C354+C355+C356</f>
        <v>0</v>
      </c>
      <c r="D352" s="406">
        <f t="shared" ref="D352:F352" si="58">D353+D354+D355+D356</f>
        <v>0</v>
      </c>
      <c r="E352" s="406">
        <f t="shared" si="58"/>
        <v>0</v>
      </c>
      <c r="F352" s="406">
        <f t="shared" si="58"/>
        <v>0</v>
      </c>
    </row>
    <row r="353" spans="2:12" ht="15.75" hidden="1" thickBot="1">
      <c r="B353" s="404" t="s">
        <v>135</v>
      </c>
      <c r="C353" s="406"/>
      <c r="D353" s="403"/>
      <c r="E353" s="403"/>
      <c r="F353" s="403"/>
    </row>
    <row r="354" spans="2:12" ht="15.75" hidden="1" thickBot="1">
      <c r="B354" s="404" t="s">
        <v>140</v>
      </c>
      <c r="C354" s="406"/>
      <c r="D354" s="403"/>
      <c r="E354" s="403"/>
      <c r="F354" s="403"/>
    </row>
    <row r="355" spans="2:12" ht="15.75" hidden="1" thickBot="1">
      <c r="B355" s="404" t="s">
        <v>141</v>
      </c>
      <c r="C355" s="406"/>
      <c r="D355" s="403"/>
      <c r="E355" s="403"/>
      <c r="F355" s="403"/>
    </row>
    <row r="356" spans="2:12" ht="15.75" hidden="1" thickBot="1">
      <c r="B356" s="404" t="s">
        <v>142</v>
      </c>
      <c r="C356" s="406"/>
      <c r="D356" s="403"/>
      <c r="E356" s="403"/>
      <c r="F356" s="403"/>
    </row>
    <row r="357" spans="2:12" ht="15.75" hidden="1" thickBot="1">
      <c r="B357" s="407" t="s">
        <v>145</v>
      </c>
      <c r="C357" s="406">
        <f>C347+C352</f>
        <v>0</v>
      </c>
      <c r="D357" s="406">
        <f t="shared" ref="D357:F357" si="59">D347+D352</f>
        <v>0</v>
      </c>
      <c r="E357" s="406">
        <f t="shared" si="59"/>
        <v>0</v>
      </c>
      <c r="F357" s="406">
        <f t="shared" si="59"/>
        <v>0</v>
      </c>
    </row>
    <row r="358" spans="2:12" ht="0.75" hidden="1" customHeight="1" thickBot="1">
      <c r="B358" s="421" t="s">
        <v>43</v>
      </c>
      <c r="C358" s="2339"/>
      <c r="D358" s="2341"/>
      <c r="E358" s="2341"/>
      <c r="F358" s="2342"/>
    </row>
    <row r="359" spans="2:12" ht="34.5" hidden="1" thickBot="1">
      <c r="B359" s="396" t="s">
        <v>63</v>
      </c>
      <c r="C359" s="417"/>
      <c r="D359" s="418" t="s">
        <v>137</v>
      </c>
      <c r="E359" s="419"/>
      <c r="F359" s="420"/>
    </row>
    <row r="360" spans="2:12" ht="17.25" hidden="1" customHeight="1" thickBot="1">
      <c r="B360" s="392" t="s">
        <v>14</v>
      </c>
      <c r="C360" s="2315"/>
      <c r="D360" s="2316"/>
      <c r="E360" s="2316"/>
      <c r="F360" s="2317"/>
    </row>
    <row r="361" spans="2:12" ht="15.75" hidden="1" thickBot="1">
      <c r="B361" s="392" t="s">
        <v>15</v>
      </c>
      <c r="C361" s="2330"/>
      <c r="D361" s="2331"/>
      <c r="E361" s="2331"/>
      <c r="F361" s="2332"/>
    </row>
    <row r="362" spans="2:12" ht="12.75" hidden="1" customHeight="1">
      <c r="B362" s="2310"/>
      <c r="C362" s="397">
        <v>2022</v>
      </c>
      <c r="D362" s="397">
        <v>2023</v>
      </c>
      <c r="E362" s="397">
        <v>2024</v>
      </c>
      <c r="F362" s="397">
        <v>2025</v>
      </c>
    </row>
    <row r="363" spans="2:12" ht="9" hidden="1" customHeight="1" thickBot="1">
      <c r="B363" s="2311"/>
      <c r="C363" s="398" t="s">
        <v>7</v>
      </c>
      <c r="D363" s="398" t="s">
        <v>8</v>
      </c>
      <c r="E363" s="398" t="s">
        <v>8</v>
      </c>
      <c r="F363" s="398" t="s">
        <v>8</v>
      </c>
    </row>
    <row r="364" spans="2:12" ht="15.75" hidden="1" thickBot="1">
      <c r="B364" s="392" t="s">
        <v>16</v>
      </c>
      <c r="C364" s="392"/>
      <c r="D364" s="392"/>
      <c r="E364" s="392"/>
      <c r="F364" s="392"/>
    </row>
    <row r="365" spans="2:12" ht="15.75" hidden="1" thickBot="1">
      <c r="B365" s="392" t="s">
        <v>17</v>
      </c>
      <c r="C365" s="399">
        <f>C383</f>
        <v>0</v>
      </c>
      <c r="D365" s="399">
        <f t="shared" ref="D365:F365" si="60">D383</f>
        <v>0</v>
      </c>
      <c r="E365" s="399">
        <f t="shared" si="60"/>
        <v>0</v>
      </c>
      <c r="F365" s="399">
        <f t="shared" si="60"/>
        <v>0</v>
      </c>
    </row>
    <row r="366" spans="2:12" ht="15.75" hidden="1" thickBot="1">
      <c r="B366" s="392" t="s">
        <v>18</v>
      </c>
      <c r="C366" s="399" t="e">
        <f>C365/C364</f>
        <v>#DIV/0!</v>
      </c>
      <c r="D366" s="399" t="e">
        <f t="shared" ref="D366:F366" si="61">D365/D364</f>
        <v>#DIV/0!</v>
      </c>
      <c r="E366" s="399" t="e">
        <f t="shared" si="61"/>
        <v>#DIV/0!</v>
      </c>
      <c r="F366" s="399" t="e">
        <f t="shared" si="61"/>
        <v>#DIV/0!</v>
      </c>
    </row>
    <row r="367" spans="2:12" ht="15.75" hidden="1" thickBot="1">
      <c r="B367" s="392" t="s">
        <v>19</v>
      </c>
      <c r="C367" s="400" t="s">
        <v>20</v>
      </c>
      <c r="D367" s="401" t="e">
        <f>D364/C364-1</f>
        <v>#DIV/0!</v>
      </c>
      <c r="E367" s="401" t="e">
        <f t="shared" ref="E367:F369" si="62">E364/D364-1</f>
        <v>#DIV/0!</v>
      </c>
      <c r="F367" s="401" t="e">
        <f t="shared" si="62"/>
        <v>#DIV/0!</v>
      </c>
      <c r="H367" s="568"/>
      <c r="I367" s="568"/>
      <c r="J367" s="568"/>
      <c r="K367" s="568"/>
      <c r="L367" s="568"/>
    </row>
    <row r="368" spans="2:12" ht="15.75" hidden="1" thickBot="1">
      <c r="B368" s="392" t="s">
        <v>21</v>
      </c>
      <c r="C368" s="400" t="s">
        <v>20</v>
      </c>
      <c r="D368" s="401" t="e">
        <f>D365/C365-1</f>
        <v>#DIV/0!</v>
      </c>
      <c r="E368" s="401" t="e">
        <f t="shared" si="62"/>
        <v>#DIV/0!</v>
      </c>
      <c r="F368" s="401" t="e">
        <f t="shared" si="62"/>
        <v>#DIV/0!</v>
      </c>
    </row>
    <row r="369" spans="2:6" ht="15.75" hidden="1" thickBot="1">
      <c r="B369" s="392" t="s">
        <v>22</v>
      </c>
      <c r="C369" s="400" t="s">
        <v>20</v>
      </c>
      <c r="D369" s="401" t="e">
        <f>D366/C366-1</f>
        <v>#DIV/0!</v>
      </c>
      <c r="E369" s="401" t="e">
        <f t="shared" si="62"/>
        <v>#DIV/0!</v>
      </c>
      <c r="F369" s="401" t="e">
        <f t="shared" si="62"/>
        <v>#DIV/0!</v>
      </c>
    </row>
    <row r="370" spans="2:6" ht="15.75" hidden="1" thickBot="1">
      <c r="B370" s="2318" t="s">
        <v>99</v>
      </c>
      <c r="C370" s="2319"/>
      <c r="D370" s="2319"/>
      <c r="E370" s="2319"/>
      <c r="F370" s="2320"/>
    </row>
    <row r="371" spans="2:6" ht="12.75" hidden="1" customHeight="1">
      <c r="B371" s="2310"/>
      <c r="C371" s="397">
        <v>2022</v>
      </c>
      <c r="D371" s="397">
        <v>2023</v>
      </c>
      <c r="E371" s="397">
        <v>2024</v>
      </c>
      <c r="F371" s="397">
        <v>2025</v>
      </c>
    </row>
    <row r="372" spans="2:6" ht="9" hidden="1" customHeight="1" thickBot="1">
      <c r="B372" s="2311"/>
      <c r="C372" s="398" t="s">
        <v>7</v>
      </c>
      <c r="D372" s="398" t="s">
        <v>8</v>
      </c>
      <c r="E372" s="398" t="s">
        <v>8</v>
      </c>
      <c r="F372" s="398" t="s">
        <v>8</v>
      </c>
    </row>
    <row r="373" spans="2:6" ht="15.75" hidden="1" thickBot="1">
      <c r="B373" s="402" t="s">
        <v>41</v>
      </c>
      <c r="C373" s="403">
        <f>C374+C375+C376+C377</f>
        <v>0</v>
      </c>
      <c r="D373" s="403">
        <f t="shared" ref="D373:F373" si="63">D374+D375+D376+D377</f>
        <v>0</v>
      </c>
      <c r="E373" s="403">
        <f t="shared" si="63"/>
        <v>0</v>
      </c>
      <c r="F373" s="403">
        <f t="shared" si="63"/>
        <v>0</v>
      </c>
    </row>
    <row r="374" spans="2:6" ht="15.75" hidden="1" thickBot="1">
      <c r="B374" s="404" t="s">
        <v>135</v>
      </c>
      <c r="C374" s="403"/>
      <c r="D374" s="403"/>
      <c r="E374" s="403"/>
      <c r="F374" s="403"/>
    </row>
    <row r="375" spans="2:6" ht="15.75" hidden="1" thickBot="1">
      <c r="B375" s="404" t="s">
        <v>140</v>
      </c>
      <c r="C375" s="403"/>
      <c r="D375" s="403"/>
      <c r="E375" s="403"/>
      <c r="F375" s="403"/>
    </row>
    <row r="376" spans="2:6" ht="1.5" hidden="1" customHeight="1" thickBot="1">
      <c r="B376" s="404" t="s">
        <v>141</v>
      </c>
      <c r="C376" s="403"/>
      <c r="D376" s="403"/>
      <c r="E376" s="403"/>
      <c r="F376" s="403"/>
    </row>
    <row r="377" spans="2:6" ht="15.75" hidden="1" thickBot="1">
      <c r="B377" s="404" t="s">
        <v>142</v>
      </c>
      <c r="C377" s="403"/>
      <c r="D377" s="403"/>
      <c r="E377" s="403"/>
      <c r="F377" s="403"/>
    </row>
    <row r="378" spans="2:6" ht="15.75" hidden="1" thickBot="1">
      <c r="B378" s="402" t="s">
        <v>42</v>
      </c>
      <c r="C378" s="406">
        <f>C379+C380+C381+C382</f>
        <v>0</v>
      </c>
      <c r="D378" s="406">
        <f t="shared" ref="D378:F378" si="64">D379+D380+D381+D382</f>
        <v>0</v>
      </c>
      <c r="E378" s="406">
        <f t="shared" si="64"/>
        <v>0</v>
      </c>
      <c r="F378" s="406">
        <f t="shared" si="64"/>
        <v>0</v>
      </c>
    </row>
    <row r="379" spans="2:6" ht="15.75" hidden="1" thickBot="1">
      <c r="B379" s="404" t="s">
        <v>135</v>
      </c>
      <c r="C379" s="406"/>
      <c r="D379" s="406"/>
      <c r="E379" s="406"/>
      <c r="F379" s="406"/>
    </row>
    <row r="380" spans="2:6" ht="15.75" hidden="1" thickBot="1">
      <c r="B380" s="404" t="s">
        <v>140</v>
      </c>
      <c r="C380" s="406"/>
      <c r="D380" s="406"/>
      <c r="E380" s="406"/>
      <c r="F380" s="406"/>
    </row>
    <row r="381" spans="2:6" ht="15.75" hidden="1" customHeight="1" thickBot="1">
      <c r="B381" s="404" t="s">
        <v>141</v>
      </c>
      <c r="C381" s="406"/>
      <c r="D381" s="406"/>
      <c r="E381" s="406"/>
      <c r="F381" s="406"/>
    </row>
    <row r="382" spans="2:6" ht="0.75" hidden="1" customHeight="1" thickBot="1">
      <c r="B382" s="404" t="s">
        <v>142</v>
      </c>
      <c r="C382" s="406"/>
      <c r="D382" s="406"/>
      <c r="E382" s="406"/>
      <c r="F382" s="406"/>
    </row>
    <row r="383" spans="2:6" ht="15" hidden="1" customHeight="1" thickBot="1">
      <c r="B383" s="407" t="s">
        <v>47</v>
      </c>
      <c r="C383" s="406">
        <f>C373+C378</f>
        <v>0</v>
      </c>
      <c r="D383" s="406">
        <f t="shared" ref="D383:F383" si="65">D373+D378</f>
        <v>0</v>
      </c>
      <c r="E383" s="406">
        <f t="shared" si="65"/>
        <v>0</v>
      </c>
      <c r="F383" s="406">
        <f t="shared" si="65"/>
        <v>0</v>
      </c>
    </row>
    <row r="384" spans="2:6" ht="15.75" thickBot="1">
      <c r="B384" s="423"/>
      <c r="C384" s="424"/>
      <c r="D384" s="424"/>
      <c r="E384" s="424"/>
      <c r="F384" s="424"/>
    </row>
    <row r="385" spans="2:9" ht="27" customHeight="1" thickBot="1">
      <c r="B385" s="394" t="s">
        <v>49</v>
      </c>
      <c r="C385" s="425">
        <f>C386+C389+C392+C398+C401+C412</f>
        <v>110119</v>
      </c>
      <c r="D385" s="425">
        <f t="shared" ref="D385:F386" si="66">D386+D389+D392+D398+D401+D412</f>
        <v>212960</v>
      </c>
      <c r="E385" s="425">
        <f t="shared" si="66"/>
        <v>164000</v>
      </c>
      <c r="F385" s="425">
        <f t="shared" si="66"/>
        <v>164000</v>
      </c>
      <c r="H385" s="568"/>
      <c r="I385" s="568"/>
    </row>
    <row r="386" spans="2:9" ht="24.75" thickBot="1">
      <c r="B386" s="394" t="s">
        <v>50</v>
      </c>
      <c r="C386" s="425">
        <f>C387+C390+C393+C399+C402+C413</f>
        <v>110119</v>
      </c>
      <c r="D386" s="425">
        <f t="shared" si="66"/>
        <v>212960</v>
      </c>
      <c r="E386" s="425">
        <f t="shared" si="66"/>
        <v>164000</v>
      </c>
      <c r="F386" s="425">
        <f t="shared" si="66"/>
        <v>164000</v>
      </c>
    </row>
    <row r="387" spans="2:9" ht="15.75" thickBot="1">
      <c r="B387" s="402" t="s">
        <v>23</v>
      </c>
      <c r="C387" s="426">
        <f>C388+C389</f>
        <v>19793</v>
      </c>
      <c r="D387" s="426">
        <f t="shared" ref="D387:F387" si="67">D388+D389</f>
        <v>21100</v>
      </c>
      <c r="E387" s="426">
        <f t="shared" si="67"/>
        <v>21100</v>
      </c>
      <c r="F387" s="426">
        <f t="shared" si="67"/>
        <v>21100</v>
      </c>
    </row>
    <row r="388" spans="2:9" ht="15.75" thickBot="1">
      <c r="B388" s="404" t="s">
        <v>135</v>
      </c>
      <c r="C388" s="406">
        <f t="shared" ref="C388:F389" si="68">C41+C78+C115</f>
        <v>19793</v>
      </c>
      <c r="D388" s="406">
        <f t="shared" si="68"/>
        <v>21100</v>
      </c>
      <c r="E388" s="406">
        <f t="shared" si="68"/>
        <v>21100</v>
      </c>
      <c r="F388" s="406">
        <f t="shared" si="68"/>
        <v>21100</v>
      </c>
      <c r="G388" s="568"/>
    </row>
    <row r="389" spans="2:9" ht="15.75" thickBot="1">
      <c r="B389" s="404" t="s">
        <v>146</v>
      </c>
      <c r="C389" s="406">
        <f t="shared" si="68"/>
        <v>0</v>
      </c>
      <c r="D389" s="406">
        <f t="shared" si="68"/>
        <v>0</v>
      </c>
      <c r="E389" s="406">
        <f t="shared" si="68"/>
        <v>0</v>
      </c>
      <c r="F389" s="406">
        <f t="shared" si="68"/>
        <v>0</v>
      </c>
      <c r="G389" s="568"/>
    </row>
    <row r="390" spans="2:9" ht="24.75" thickBot="1">
      <c r="B390" s="402" t="s">
        <v>24</v>
      </c>
      <c r="C390" s="426">
        <f>C391+C392</f>
        <v>3286</v>
      </c>
      <c r="D390" s="426">
        <f t="shared" ref="D390:F390" si="69">D391+D392</f>
        <v>3530</v>
      </c>
      <c r="E390" s="426">
        <f t="shared" si="69"/>
        <v>3530</v>
      </c>
      <c r="F390" s="426">
        <f t="shared" si="69"/>
        <v>3530</v>
      </c>
      <c r="G390" s="568"/>
    </row>
    <row r="391" spans="2:9" ht="15.75" thickBot="1">
      <c r="B391" s="404" t="s">
        <v>135</v>
      </c>
      <c r="C391" s="403">
        <f>C44+C81+C118</f>
        <v>3286</v>
      </c>
      <c r="D391" s="403">
        <f>D44+D81+D118</f>
        <v>3530</v>
      </c>
      <c r="E391" s="403">
        <f>E44+E81+E118</f>
        <v>3530</v>
      </c>
      <c r="F391" s="403">
        <f>F44+F81+F118</f>
        <v>3530</v>
      </c>
      <c r="G391" s="568"/>
    </row>
    <row r="392" spans="2:9" ht="15.75" thickBot="1">
      <c r="B392" s="404" t="s">
        <v>146</v>
      </c>
      <c r="C392" s="406">
        <f>C45+C82+C116</f>
        <v>0</v>
      </c>
      <c r="D392" s="406">
        <f>D45+D82+D116</f>
        <v>0</v>
      </c>
      <c r="E392" s="406">
        <f>E45+E82+E116</f>
        <v>0</v>
      </c>
      <c r="F392" s="406">
        <f>F45+F82+F116</f>
        <v>0</v>
      </c>
    </row>
    <row r="393" spans="2:9" ht="15.75" thickBot="1">
      <c r="B393" s="402" t="s">
        <v>25</v>
      </c>
      <c r="C393" s="426">
        <f>C394+C395</f>
        <v>7440</v>
      </c>
      <c r="D393" s="426">
        <f t="shared" ref="D393:F393" si="70">D394+D395</f>
        <v>7230</v>
      </c>
      <c r="E393" s="426">
        <f t="shared" si="70"/>
        <v>7270</v>
      </c>
      <c r="F393" s="426">
        <f t="shared" si="70"/>
        <v>7270</v>
      </c>
    </row>
    <row r="394" spans="2:9" ht="15.75" thickBot="1">
      <c r="B394" s="404" t="s">
        <v>135</v>
      </c>
      <c r="C394" s="406">
        <f>C47+C84+C121+C158</f>
        <v>7440</v>
      </c>
      <c r="D394" s="406">
        <f t="shared" ref="D394:F394" si="71">D47+D84+D121+D158</f>
        <v>7230</v>
      </c>
      <c r="E394" s="406">
        <f t="shared" si="71"/>
        <v>7270</v>
      </c>
      <c r="F394" s="406">
        <f t="shared" si="71"/>
        <v>7270</v>
      </c>
      <c r="G394" s="568"/>
    </row>
    <row r="395" spans="2:9" ht="15.75" thickBot="1">
      <c r="B395" s="404" t="s">
        <v>146</v>
      </c>
      <c r="C395" s="406">
        <f>C48+C85+C122</f>
        <v>0</v>
      </c>
      <c r="D395" s="406">
        <f>D48+D85+D122</f>
        <v>0</v>
      </c>
      <c r="E395" s="406">
        <f>E48+E85+E122</f>
        <v>0</v>
      </c>
      <c r="F395" s="406">
        <f>F48+F85+F122</f>
        <v>0</v>
      </c>
    </row>
    <row r="396" spans="2:9" ht="15.75" thickBot="1">
      <c r="B396" s="402" t="s">
        <v>26</v>
      </c>
      <c r="C396" s="426">
        <f>C397+C398</f>
        <v>0</v>
      </c>
      <c r="D396" s="426">
        <f t="shared" ref="D396:F396" si="72">D397+D398</f>
        <v>0</v>
      </c>
      <c r="E396" s="426">
        <f t="shared" si="72"/>
        <v>0</v>
      </c>
      <c r="F396" s="426">
        <f t="shared" si="72"/>
        <v>0</v>
      </c>
    </row>
    <row r="397" spans="2:9" ht="15.75" thickBot="1">
      <c r="B397" s="404" t="s">
        <v>135</v>
      </c>
      <c r="C397" s="403">
        <f t="shared" ref="C397:F398" si="73">C50+C87+C124</f>
        <v>0</v>
      </c>
      <c r="D397" s="403">
        <f t="shared" si="73"/>
        <v>0</v>
      </c>
      <c r="E397" s="403">
        <f t="shared" si="73"/>
        <v>0</v>
      </c>
      <c r="F397" s="403">
        <f t="shared" si="73"/>
        <v>0</v>
      </c>
    </row>
    <row r="398" spans="2:9" ht="15.75" thickBot="1">
      <c r="B398" s="404" t="s">
        <v>146</v>
      </c>
      <c r="C398" s="406">
        <f t="shared" si="73"/>
        <v>0</v>
      </c>
      <c r="D398" s="406">
        <f t="shared" si="73"/>
        <v>0</v>
      </c>
      <c r="E398" s="406">
        <f t="shared" si="73"/>
        <v>0</v>
      </c>
      <c r="F398" s="406">
        <f t="shared" si="73"/>
        <v>0</v>
      </c>
    </row>
    <row r="399" spans="2:9" ht="15.75" thickBot="1">
      <c r="B399" s="402" t="s">
        <v>27</v>
      </c>
      <c r="C399" s="426">
        <f>C400+C401</f>
        <v>59200</v>
      </c>
      <c r="D399" s="426">
        <f t="shared" ref="D399:F399" si="74">D400+D401</f>
        <v>60700</v>
      </c>
      <c r="E399" s="426">
        <f t="shared" si="74"/>
        <v>60700</v>
      </c>
      <c r="F399" s="426">
        <f t="shared" si="74"/>
        <v>60700</v>
      </c>
    </row>
    <row r="400" spans="2:9" ht="15.75" thickBot="1">
      <c r="B400" s="404" t="s">
        <v>135</v>
      </c>
      <c r="C400" s="403">
        <f t="shared" ref="C400:F401" si="75">C53+C90+C127</f>
        <v>59200</v>
      </c>
      <c r="D400" s="403">
        <f t="shared" si="75"/>
        <v>60700</v>
      </c>
      <c r="E400" s="403">
        <f t="shared" si="75"/>
        <v>60700</v>
      </c>
      <c r="F400" s="403">
        <f t="shared" si="75"/>
        <v>60700</v>
      </c>
    </row>
    <row r="401" spans="2:8" ht="15.75" thickBot="1">
      <c r="B401" s="404" t="s">
        <v>146</v>
      </c>
      <c r="C401" s="406">
        <f t="shared" si="75"/>
        <v>0</v>
      </c>
      <c r="D401" s="406">
        <f t="shared" si="75"/>
        <v>0</v>
      </c>
      <c r="E401" s="406">
        <f t="shared" si="75"/>
        <v>0</v>
      </c>
      <c r="F401" s="406">
        <f t="shared" si="75"/>
        <v>0</v>
      </c>
    </row>
    <row r="402" spans="2:8" ht="15.75" thickBot="1">
      <c r="B402" s="402" t="s">
        <v>28</v>
      </c>
      <c r="C402" s="426">
        <f>C403+C404</f>
        <v>20400</v>
      </c>
      <c r="D402" s="426">
        <f>D403+D404</f>
        <v>20400</v>
      </c>
      <c r="E402" s="426">
        <f t="shared" ref="E402:F402" si="76">E403+E404</f>
        <v>20400</v>
      </c>
      <c r="F402" s="426">
        <f t="shared" si="76"/>
        <v>20400</v>
      </c>
    </row>
    <row r="403" spans="2:8" ht="15.75" thickBot="1">
      <c r="B403" s="404" t="s">
        <v>135</v>
      </c>
      <c r="C403" s="403">
        <f t="shared" ref="C403:F404" si="77">C56+C93+C130</f>
        <v>20400</v>
      </c>
      <c r="D403" s="403">
        <f t="shared" si="77"/>
        <v>20400</v>
      </c>
      <c r="E403" s="403">
        <f t="shared" si="77"/>
        <v>20400</v>
      </c>
      <c r="F403" s="403">
        <f t="shared" si="77"/>
        <v>20400</v>
      </c>
    </row>
    <row r="404" spans="2:8" ht="15.75" thickBot="1">
      <c r="B404" s="404" t="s">
        <v>146</v>
      </c>
      <c r="C404" s="406">
        <f t="shared" si="77"/>
        <v>0</v>
      </c>
      <c r="D404" s="406">
        <f t="shared" si="77"/>
        <v>0</v>
      </c>
      <c r="E404" s="406">
        <f t="shared" si="77"/>
        <v>0</v>
      </c>
      <c r="F404" s="406">
        <f t="shared" si="77"/>
        <v>0</v>
      </c>
    </row>
    <row r="405" spans="2:8" ht="24.75" thickBot="1">
      <c r="B405" s="402" t="s">
        <v>29</v>
      </c>
      <c r="C405" s="426">
        <f>C95+C58</f>
        <v>0</v>
      </c>
      <c r="D405" s="426">
        <f>D95+D58</f>
        <v>0</v>
      </c>
      <c r="E405" s="426">
        <f>E95+E58</f>
        <v>0</v>
      </c>
      <c r="F405" s="426">
        <f>F95+F58</f>
        <v>0</v>
      </c>
    </row>
    <row r="406" spans="2:8" ht="15.75" thickBot="1">
      <c r="B406" s="404" t="s">
        <v>135</v>
      </c>
      <c r="C406" s="403">
        <f t="shared" ref="C406:F407" si="78">C59+C96+C133</f>
        <v>0</v>
      </c>
      <c r="D406" s="403">
        <f t="shared" si="78"/>
        <v>0</v>
      </c>
      <c r="E406" s="403">
        <f t="shared" si="78"/>
        <v>0</v>
      </c>
      <c r="F406" s="403">
        <f t="shared" si="78"/>
        <v>0</v>
      </c>
    </row>
    <row r="407" spans="2:8" ht="15.75" thickBot="1">
      <c r="B407" s="404" t="s">
        <v>146</v>
      </c>
      <c r="C407" s="406">
        <f t="shared" si="78"/>
        <v>0</v>
      </c>
      <c r="D407" s="406">
        <f t="shared" si="78"/>
        <v>0</v>
      </c>
      <c r="E407" s="406">
        <f t="shared" si="78"/>
        <v>0</v>
      </c>
      <c r="F407" s="406">
        <f t="shared" si="78"/>
        <v>0</v>
      </c>
    </row>
    <row r="408" spans="2:8" ht="15.75" thickBot="1">
      <c r="B408" s="402" t="s">
        <v>51</v>
      </c>
      <c r="C408" s="426">
        <f>C409+C410+C411+C412</f>
        <v>0</v>
      </c>
      <c r="D408" s="426">
        <f t="shared" ref="D408:F408" si="79">D409+D410+D411+D412</f>
        <v>0</v>
      </c>
      <c r="E408" s="426">
        <f t="shared" si="79"/>
        <v>0</v>
      </c>
      <c r="F408" s="426">
        <f t="shared" si="79"/>
        <v>0</v>
      </c>
    </row>
    <row r="409" spans="2:8" ht="15.75" thickBot="1">
      <c r="B409" s="404" t="s">
        <v>135</v>
      </c>
      <c r="C409" s="403">
        <f t="shared" ref="C409:F412" si="80">C193+C218+C243+C269+C298+C323+C348+C374</f>
        <v>0</v>
      </c>
      <c r="D409" s="403">
        <f t="shared" si="80"/>
        <v>0</v>
      </c>
      <c r="E409" s="403">
        <f t="shared" si="80"/>
        <v>0</v>
      </c>
      <c r="F409" s="403">
        <f t="shared" si="80"/>
        <v>0</v>
      </c>
    </row>
    <row r="410" spans="2:8" ht="15.75" thickBot="1">
      <c r="B410" s="404" t="s">
        <v>147</v>
      </c>
      <c r="C410" s="403">
        <f t="shared" si="80"/>
        <v>0</v>
      </c>
      <c r="D410" s="403">
        <f t="shared" si="80"/>
        <v>0</v>
      </c>
      <c r="E410" s="403">
        <f t="shared" si="80"/>
        <v>0</v>
      </c>
      <c r="F410" s="403">
        <f t="shared" si="80"/>
        <v>0</v>
      </c>
    </row>
    <row r="411" spans="2:8" ht="15.75" thickBot="1">
      <c r="B411" s="404" t="s">
        <v>141</v>
      </c>
      <c r="C411" s="403">
        <f t="shared" si="80"/>
        <v>0</v>
      </c>
      <c r="D411" s="403">
        <f t="shared" si="80"/>
        <v>0</v>
      </c>
      <c r="E411" s="403">
        <f t="shared" si="80"/>
        <v>0</v>
      </c>
      <c r="F411" s="403">
        <f t="shared" si="80"/>
        <v>0</v>
      </c>
    </row>
    <row r="412" spans="2:8" ht="15.75" thickBot="1">
      <c r="B412" s="404" t="s">
        <v>142</v>
      </c>
      <c r="C412" s="403">
        <f t="shared" si="80"/>
        <v>0</v>
      </c>
      <c r="D412" s="403">
        <f t="shared" si="80"/>
        <v>0</v>
      </c>
      <c r="E412" s="403">
        <f t="shared" si="80"/>
        <v>0</v>
      </c>
      <c r="F412" s="403">
        <f t="shared" si="80"/>
        <v>0</v>
      </c>
    </row>
    <row r="413" spans="2:8" ht="15.75" thickBot="1">
      <c r="B413" s="402" t="s">
        <v>52</v>
      </c>
      <c r="C413" s="426">
        <f>C414+C415+C416+C417</f>
        <v>0</v>
      </c>
      <c r="D413" s="426">
        <f t="shared" ref="D413:F413" si="81">D414+D415+D416+D417</f>
        <v>100000</v>
      </c>
      <c r="E413" s="426">
        <f t="shared" si="81"/>
        <v>51000</v>
      </c>
      <c r="F413" s="426">
        <f t="shared" si="81"/>
        <v>51000</v>
      </c>
      <c r="H413" s="568"/>
    </row>
    <row r="414" spans="2:8" ht="15.75" thickBot="1">
      <c r="B414" s="404" t="s">
        <v>135</v>
      </c>
      <c r="C414" s="403">
        <f t="shared" ref="C414:F417" si="82">C198+C223+C248+C274+C303+C328+C353+C379</f>
        <v>0</v>
      </c>
      <c r="D414" s="403">
        <f t="shared" si="82"/>
        <v>50000</v>
      </c>
      <c r="E414" s="403">
        <f t="shared" si="82"/>
        <v>1000</v>
      </c>
      <c r="F414" s="403">
        <f t="shared" si="82"/>
        <v>1000</v>
      </c>
    </row>
    <row r="415" spans="2:8" ht="15.75" thickBot="1">
      <c r="B415" s="404" t="s">
        <v>147</v>
      </c>
      <c r="C415" s="403">
        <f t="shared" si="82"/>
        <v>0</v>
      </c>
      <c r="D415" s="403">
        <f t="shared" si="82"/>
        <v>50000</v>
      </c>
      <c r="E415" s="403">
        <f t="shared" si="82"/>
        <v>50000</v>
      </c>
      <c r="F415" s="403">
        <f t="shared" si="82"/>
        <v>50000</v>
      </c>
    </row>
    <row r="416" spans="2:8" ht="15.75" thickBot="1">
      <c r="B416" s="404" t="s">
        <v>141</v>
      </c>
      <c r="C416" s="403">
        <f t="shared" si="82"/>
        <v>0</v>
      </c>
      <c r="D416" s="403">
        <f t="shared" si="82"/>
        <v>0</v>
      </c>
      <c r="E416" s="403">
        <f t="shared" si="82"/>
        <v>0</v>
      </c>
      <c r="F416" s="403">
        <f t="shared" si="82"/>
        <v>0</v>
      </c>
    </row>
    <row r="417" spans="1:10" ht="15.75" thickBot="1">
      <c r="B417" s="404" t="s">
        <v>142</v>
      </c>
      <c r="C417" s="403">
        <f t="shared" si="82"/>
        <v>0</v>
      </c>
      <c r="D417" s="403">
        <f t="shared" si="82"/>
        <v>0</v>
      </c>
      <c r="E417" s="403">
        <f t="shared" si="82"/>
        <v>0</v>
      </c>
      <c r="F417" s="403">
        <f t="shared" si="82"/>
        <v>0</v>
      </c>
    </row>
    <row r="418" spans="1:10" ht="15.75" thickBot="1">
      <c r="B418" s="408" t="s">
        <v>31</v>
      </c>
      <c r="C418" s="409">
        <f>IF(C386-C385=0,0,"Error")</f>
        <v>0</v>
      </c>
      <c r="D418" s="409">
        <f>IF(D386-D385=0,0,"Error")</f>
        <v>0</v>
      </c>
      <c r="E418" s="409">
        <f>IF(E386-E385=0,0,"Error")</f>
        <v>0</v>
      </c>
      <c r="F418" s="409">
        <f>IF(F386-F385=0,0,"Error")</f>
        <v>0</v>
      </c>
    </row>
    <row r="419" spans="1:10" ht="15.75" thickBot="1">
      <c r="B419" s="427"/>
      <c r="C419" s="428"/>
      <c r="D419" s="428"/>
      <c r="E419" s="428"/>
      <c r="F419" s="428"/>
    </row>
    <row r="420" spans="1:10" ht="15" customHeight="1">
      <c r="A420" s="954" t="s">
        <v>284</v>
      </c>
      <c r="B420" s="955"/>
      <c r="D420" s="2369" t="s">
        <v>3041</v>
      </c>
      <c r="E420" s="954" t="s">
        <v>284</v>
      </c>
      <c r="F420" s="955"/>
      <c r="H420" s="2369" t="s">
        <v>3045</v>
      </c>
      <c r="I420" s="954" t="s">
        <v>284</v>
      </c>
      <c r="J420" s="955"/>
    </row>
    <row r="421" spans="1:10">
      <c r="A421" s="956" t="s">
        <v>3042</v>
      </c>
      <c r="B421" s="957"/>
      <c r="D421" s="2370"/>
      <c r="E421" s="956" t="s">
        <v>3042</v>
      </c>
      <c r="F421" s="957"/>
      <c r="H421" s="2370"/>
      <c r="I421" s="956" t="s">
        <v>3042</v>
      </c>
      <c r="J421" s="957"/>
    </row>
    <row r="422" spans="1:10" ht="19.5" customHeight="1" thickBot="1">
      <c r="A422" s="958" t="s">
        <v>283</v>
      </c>
      <c r="B422" s="959"/>
      <c r="D422" s="2371"/>
      <c r="E422" s="958" t="s">
        <v>283</v>
      </c>
      <c r="F422" s="959"/>
      <c r="H422" s="2371"/>
      <c r="I422" s="958" t="s">
        <v>283</v>
      </c>
      <c r="J422" s="959"/>
    </row>
    <row r="423" spans="1:10" ht="15.75" thickBot="1">
      <c r="A423" s="595"/>
      <c r="B423" s="595"/>
      <c r="C423" s="596"/>
      <c r="D423" s="597"/>
      <c r="E423" s="595"/>
      <c r="F423" s="595"/>
    </row>
    <row r="424" spans="1:10" ht="47.25" customHeight="1" thickBot="1">
      <c r="B424" s="2593" t="s">
        <v>3043</v>
      </c>
      <c r="C424" s="2622"/>
      <c r="D424" s="2622"/>
      <c r="E424" s="2622"/>
      <c r="F424" s="2623"/>
    </row>
  </sheetData>
  <mergeCells count="96">
    <mergeCell ref="B371:B372"/>
    <mergeCell ref="D420:D422"/>
    <mergeCell ref="H420:H422"/>
    <mergeCell ref="B424:F424"/>
    <mergeCell ref="B345:B346"/>
    <mergeCell ref="C358:F358"/>
    <mergeCell ref="C360:F360"/>
    <mergeCell ref="C361:F361"/>
    <mergeCell ref="B362:B363"/>
    <mergeCell ref="B370:F370"/>
    <mergeCell ref="H282:L284"/>
    <mergeCell ref="C283:F283"/>
    <mergeCell ref="C284:F284"/>
    <mergeCell ref="C285:F285"/>
    <mergeCell ref="B344:F344"/>
    <mergeCell ref="B294:F294"/>
    <mergeCell ref="B295:B296"/>
    <mergeCell ref="E308:F308"/>
    <mergeCell ref="C309:F309"/>
    <mergeCell ref="C310:F310"/>
    <mergeCell ref="B311:B312"/>
    <mergeCell ref="B319:F319"/>
    <mergeCell ref="B320:B321"/>
    <mergeCell ref="C334:F334"/>
    <mergeCell ref="C335:F335"/>
    <mergeCell ref="B336:B337"/>
    <mergeCell ref="B286:B287"/>
    <mergeCell ref="B257:B258"/>
    <mergeCell ref="B265:F265"/>
    <mergeCell ref="B266:B267"/>
    <mergeCell ref="B279:F279"/>
    <mergeCell ref="B280:F280"/>
    <mergeCell ref="C281:F281"/>
    <mergeCell ref="E282:F282"/>
    <mergeCell ref="C256:F256"/>
    <mergeCell ref="C205:F205"/>
    <mergeCell ref="B206:B207"/>
    <mergeCell ref="B214:F214"/>
    <mergeCell ref="B215:B216"/>
    <mergeCell ref="C229:F229"/>
    <mergeCell ref="C230:F230"/>
    <mergeCell ref="B231:B232"/>
    <mergeCell ref="B239:F239"/>
    <mergeCell ref="B240:B241"/>
    <mergeCell ref="C253:F253"/>
    <mergeCell ref="C255:F255"/>
    <mergeCell ref="C204:F204"/>
    <mergeCell ref="B149:B150"/>
    <mergeCell ref="B174:F174"/>
    <mergeCell ref="B175:F175"/>
    <mergeCell ref="C176:F176"/>
    <mergeCell ref="E177:F177"/>
    <mergeCell ref="C180:F180"/>
    <mergeCell ref="B181:B182"/>
    <mergeCell ref="B189:F189"/>
    <mergeCell ref="B190:B191"/>
    <mergeCell ref="E203:F203"/>
    <mergeCell ref="H177:L179"/>
    <mergeCell ref="C178:F178"/>
    <mergeCell ref="C179:F179"/>
    <mergeCell ref="B112:B113"/>
    <mergeCell ref="C137:F137"/>
    <mergeCell ref="C138:F138"/>
    <mergeCell ref="C139:F139"/>
    <mergeCell ref="B140:B141"/>
    <mergeCell ref="B148:F148"/>
    <mergeCell ref="B111:F111"/>
    <mergeCell ref="B38:B39"/>
    <mergeCell ref="C63:F63"/>
    <mergeCell ref="C64:F64"/>
    <mergeCell ref="C65:F65"/>
    <mergeCell ref="B66:B67"/>
    <mergeCell ref="B74:F74"/>
    <mergeCell ref="B75:B76"/>
    <mergeCell ref="C100:F100"/>
    <mergeCell ref="C101:F101"/>
    <mergeCell ref="C102:F102"/>
    <mergeCell ref="B103:B104"/>
    <mergeCell ref="B37:F37"/>
    <mergeCell ref="B9:F11"/>
    <mergeCell ref="C12:F12"/>
    <mergeCell ref="B13:B14"/>
    <mergeCell ref="C20:F20"/>
    <mergeCell ref="B21:F21"/>
    <mergeCell ref="B24:F24"/>
    <mergeCell ref="B25:F25"/>
    <mergeCell ref="C26:F26"/>
    <mergeCell ref="C27:F27"/>
    <mergeCell ref="C28:F28"/>
    <mergeCell ref="B29:B30"/>
    <mergeCell ref="B8:F8"/>
    <mergeCell ref="A2:G2"/>
    <mergeCell ref="B3:F3"/>
    <mergeCell ref="C5:F5"/>
    <mergeCell ref="C6:F6"/>
    <mergeCell ref="C7:F7"/>
  </mergeCells>
  <pageMargins left="0.7" right="0.7" top="0.75" bottom="0.75" header="0.3" footer="0.3"/>
  <pageSetup orientation="portrait" r:id="rId1"/>
  <rowBreaks count="3" manualBreakCount="3">
    <brk id="62" max="11" man="1"/>
    <brk id="278" max="11" man="1"/>
    <brk id="357"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2960-71D3-4841-9775-222B14F7941B}">
  <sheetPr>
    <tabColor rgb="FF92D050"/>
    <outlinePr summaryBelow="0"/>
  </sheetPr>
  <dimension ref="A1:K535"/>
  <sheetViews>
    <sheetView topLeftCell="A398" workbookViewId="0">
      <selection activeCell="C424" sqref="C424:G42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681</v>
      </c>
      <c r="E3" s="1327"/>
      <c r="F3" s="1327"/>
      <c r="G3" s="1327"/>
      <c r="H3" s="4"/>
      <c r="I3" s="4"/>
      <c r="J3" s="4"/>
      <c r="K3" s="4"/>
    </row>
    <row r="4" spans="1:11" ht="14.1" customHeight="1">
      <c r="A4" s="4"/>
      <c r="B4" s="4"/>
      <c r="C4" s="16" t="s">
        <v>428</v>
      </c>
      <c r="D4" s="1326" t="s">
        <v>417</v>
      </c>
      <c r="E4" s="1327"/>
      <c r="F4" s="1327"/>
      <c r="G4" s="1327"/>
      <c r="H4" s="4"/>
      <c r="I4" s="4"/>
      <c r="J4" s="4"/>
      <c r="K4" s="4"/>
    </row>
    <row r="5" spans="1:11" ht="14.1" customHeight="1">
      <c r="A5" s="4"/>
      <c r="B5" s="4"/>
      <c r="C5" s="16" t="s">
        <v>0</v>
      </c>
      <c r="D5" s="1326" t="s">
        <v>718</v>
      </c>
      <c r="E5" s="1327"/>
      <c r="F5" s="1327"/>
      <c r="G5" s="1327"/>
      <c r="H5" s="4"/>
      <c r="I5" s="4"/>
      <c r="J5" s="4"/>
      <c r="K5" s="4"/>
    </row>
    <row r="6" spans="1:11" ht="14.1" customHeight="1">
      <c r="A6" s="4"/>
      <c r="B6" s="4"/>
      <c r="C6" s="16" t="s">
        <v>1</v>
      </c>
      <c r="D6" s="1326" t="s">
        <v>153</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30.95" customHeight="1">
      <c r="A9" s="4"/>
      <c r="B9" s="4"/>
      <c r="C9" s="1324" t="s">
        <v>154</v>
      </c>
      <c r="D9" s="1325"/>
      <c r="E9" s="1325"/>
      <c r="F9" s="1325"/>
      <c r="G9" s="1325"/>
      <c r="H9" s="4"/>
      <c r="I9" s="4"/>
      <c r="J9" s="4"/>
      <c r="K9" s="4"/>
    </row>
    <row r="10" spans="1:11" ht="57.95" customHeight="1">
      <c r="A10" s="4"/>
      <c r="B10" s="4"/>
      <c r="C10" s="8" t="s">
        <v>5</v>
      </c>
      <c r="D10" s="1318" t="s">
        <v>717</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20.100000000000001" customHeight="1">
      <c r="A13" s="4"/>
      <c r="B13" s="4"/>
      <c r="C13" s="7" t="s">
        <v>342</v>
      </c>
      <c r="D13" s="35" t="s">
        <v>704</v>
      </c>
      <c r="E13" s="35" t="s">
        <v>314</v>
      </c>
      <c r="F13" s="35" t="s">
        <v>704</v>
      </c>
      <c r="G13" s="35" t="s">
        <v>701</v>
      </c>
      <c r="H13" s="4"/>
      <c r="I13" s="4"/>
      <c r="J13" s="4"/>
      <c r="K13" s="4"/>
    </row>
    <row r="14" spans="1:11" ht="39.950000000000003" customHeight="1">
      <c r="A14" s="4"/>
      <c r="B14" s="4"/>
      <c r="C14" s="8" t="s">
        <v>260</v>
      </c>
      <c r="D14" s="1318" t="s">
        <v>343</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14.1" customHeight="1">
      <c r="A17" s="4"/>
      <c r="B17" s="4"/>
      <c r="C17" s="7" t="s">
        <v>344</v>
      </c>
      <c r="D17" s="35" t="s">
        <v>701</v>
      </c>
      <c r="E17" s="35" t="s">
        <v>471</v>
      </c>
      <c r="F17" s="35" t="s">
        <v>716</v>
      </c>
      <c r="G17" s="35" t="s">
        <v>314</v>
      </c>
      <c r="H17" s="4"/>
      <c r="I17" s="4"/>
      <c r="J17" s="4"/>
      <c r="K17" s="4"/>
    </row>
    <row r="18" spans="1:11" ht="14.1" customHeight="1">
      <c r="A18" s="4"/>
      <c r="B18" s="4"/>
      <c r="C18" s="7" t="s">
        <v>345</v>
      </c>
      <c r="D18" s="35" t="s">
        <v>704</v>
      </c>
      <c r="E18" s="35" t="s">
        <v>314</v>
      </c>
      <c r="F18" s="35" t="s">
        <v>715</v>
      </c>
      <c r="G18" s="35" t="s">
        <v>314</v>
      </c>
      <c r="H18" s="4"/>
      <c r="I18" s="4"/>
      <c r="J18" s="4"/>
      <c r="K18" s="4"/>
    </row>
    <row r="19" spans="1:11" ht="14.1" customHeight="1">
      <c r="A19" s="4"/>
      <c r="B19" s="4"/>
      <c r="C19" s="1316" t="s">
        <v>291</v>
      </c>
      <c r="D19" s="1317"/>
      <c r="E19" s="1317"/>
      <c r="F19" s="1317"/>
      <c r="G19" s="1317"/>
      <c r="H19" s="4"/>
      <c r="I19" s="4"/>
      <c r="J19" s="4"/>
      <c r="K19" s="4"/>
    </row>
    <row r="20" spans="1:11" ht="14.1" customHeight="1">
      <c r="A20" s="4"/>
      <c r="B20" s="4"/>
      <c r="C20" s="26" t="s">
        <v>714</v>
      </c>
      <c r="D20" s="1316" t="s">
        <v>713</v>
      </c>
      <c r="E20" s="1317"/>
      <c r="F20" s="1317"/>
      <c r="G20" s="1317"/>
      <c r="H20" s="4"/>
      <c r="I20" s="4"/>
      <c r="J20" s="4"/>
      <c r="K20" s="4"/>
    </row>
    <row r="21" spans="1:11" ht="18" customHeight="1">
      <c r="A21" s="4"/>
      <c r="B21" s="4"/>
      <c r="C21" s="14" t="s">
        <v>382</v>
      </c>
      <c r="D21" s="1314" t="s">
        <v>712</v>
      </c>
      <c r="E21" s="1315"/>
      <c r="F21" s="1315"/>
      <c r="G21" s="1315"/>
      <c r="H21" s="4"/>
      <c r="I21" s="4"/>
      <c r="J21" s="4"/>
      <c r="K21" s="4"/>
    </row>
    <row r="22" spans="1:11" ht="18" customHeight="1">
      <c r="A22" s="4"/>
      <c r="B22" s="4"/>
      <c r="C22" s="27" t="s">
        <v>380</v>
      </c>
      <c r="D22" s="1310" t="s">
        <v>155</v>
      </c>
      <c r="E22" s="1311"/>
      <c r="F22" s="1311"/>
      <c r="G22" s="1311"/>
      <c r="H22" s="4"/>
      <c r="I22" s="4"/>
      <c r="J22" s="4"/>
      <c r="K22" s="4"/>
    </row>
    <row r="23" spans="1:11" ht="18" customHeight="1">
      <c r="A23" s="4"/>
      <c r="B23" s="4"/>
      <c r="C23" s="27" t="s">
        <v>15</v>
      </c>
      <c r="D23" s="1310" t="s">
        <v>157</v>
      </c>
      <c r="E23" s="1311"/>
      <c r="F23" s="1311"/>
      <c r="G23" s="1311"/>
      <c r="H23" s="4"/>
      <c r="I23" s="4"/>
      <c r="J23" s="4"/>
      <c r="K23" s="4"/>
    </row>
    <row r="24" spans="1:11" ht="15" customHeight="1">
      <c r="A24" s="4"/>
      <c r="B24" s="4"/>
      <c r="C24" s="13"/>
      <c r="D24" s="33">
        <v>2022</v>
      </c>
      <c r="E24" s="33">
        <v>2023</v>
      </c>
      <c r="F24" s="33">
        <v>2024</v>
      </c>
      <c r="G24" s="33">
        <v>2025</v>
      </c>
      <c r="H24" s="4"/>
      <c r="I24" s="4"/>
      <c r="J24" s="4"/>
      <c r="K24" s="4"/>
    </row>
    <row r="25" spans="1:11" ht="15" customHeight="1">
      <c r="A25" s="4"/>
      <c r="B25" s="4"/>
      <c r="C25" s="12"/>
      <c r="D25" s="34" t="s">
        <v>7</v>
      </c>
      <c r="E25" s="34" t="s">
        <v>8</v>
      </c>
      <c r="F25" s="34" t="s">
        <v>8</v>
      </c>
      <c r="G25" s="34" t="s">
        <v>8</v>
      </c>
      <c r="H25" s="4"/>
      <c r="I25" s="4"/>
      <c r="J25" s="4"/>
      <c r="K25" s="4"/>
    </row>
    <row r="26" spans="1:11" ht="14.1" customHeight="1">
      <c r="A26" s="4"/>
      <c r="B26" s="4"/>
      <c r="C26" s="7" t="s">
        <v>16</v>
      </c>
      <c r="D26" s="35" t="s">
        <v>667</v>
      </c>
      <c r="E26" s="35" t="s">
        <v>667</v>
      </c>
      <c r="F26" s="35" t="s">
        <v>667</v>
      </c>
      <c r="G26" s="35" t="s">
        <v>667</v>
      </c>
      <c r="H26" s="4"/>
      <c r="I26" s="4"/>
      <c r="J26" s="4"/>
      <c r="K26" s="4"/>
    </row>
    <row r="27" spans="1:11" ht="14.1" customHeight="1">
      <c r="A27" s="4"/>
      <c r="B27" s="4"/>
      <c r="C27" s="7" t="s">
        <v>481</v>
      </c>
      <c r="D27" s="35" t="s">
        <v>1072</v>
      </c>
      <c r="E27" s="35" t="s">
        <v>1072</v>
      </c>
      <c r="F27" s="35" t="s">
        <v>1072</v>
      </c>
      <c r="G27" s="35" t="s">
        <v>1072</v>
      </c>
      <c r="H27" s="4"/>
      <c r="I27" s="4"/>
      <c r="J27" s="4"/>
      <c r="K27" s="4"/>
    </row>
    <row r="28" spans="1:11" ht="14.1" customHeight="1">
      <c r="A28" s="4"/>
      <c r="B28" s="4"/>
      <c r="C28" s="7" t="s">
        <v>480</v>
      </c>
      <c r="D28" s="35" t="s">
        <v>1350</v>
      </c>
      <c r="E28" s="35" t="s">
        <v>1350</v>
      </c>
      <c r="F28" s="35" t="s">
        <v>1350</v>
      </c>
      <c r="G28" s="35" t="s">
        <v>1350</v>
      </c>
      <c r="H28" s="4"/>
      <c r="I28" s="4"/>
      <c r="J28" s="4"/>
      <c r="K28" s="4"/>
    </row>
    <row r="29" spans="1:11" ht="14.1" customHeight="1">
      <c r="A29" s="4"/>
      <c r="B29" s="4"/>
      <c r="C29" s="7" t="s">
        <v>375</v>
      </c>
      <c r="D29" s="35" t="s">
        <v>348</v>
      </c>
      <c r="E29" s="35" t="s">
        <v>372</v>
      </c>
      <c r="F29" s="35" t="s">
        <v>372</v>
      </c>
      <c r="G29" s="35" t="s">
        <v>372</v>
      </c>
      <c r="H29" s="4"/>
      <c r="I29" s="4"/>
      <c r="J29" s="4"/>
      <c r="K29" s="4"/>
    </row>
    <row r="30" spans="1:11" ht="14.1" customHeight="1">
      <c r="A30" s="4"/>
      <c r="B30" s="4"/>
      <c r="C30" s="7" t="s">
        <v>374</v>
      </c>
      <c r="D30" s="35" t="s">
        <v>348</v>
      </c>
      <c r="E30" s="35" t="s">
        <v>372</v>
      </c>
      <c r="F30" s="35" t="s">
        <v>372</v>
      </c>
      <c r="G30" s="35" t="s">
        <v>372</v>
      </c>
      <c r="H30" s="4"/>
      <c r="I30" s="4"/>
      <c r="J30" s="4"/>
      <c r="K30" s="4"/>
    </row>
    <row r="31" spans="1:11" ht="14.1" customHeight="1">
      <c r="A31" s="4"/>
      <c r="B31" s="4"/>
      <c r="C31" s="7" t="s">
        <v>22</v>
      </c>
      <c r="D31" s="35" t="s">
        <v>348</v>
      </c>
      <c r="E31" s="35" t="s">
        <v>372</v>
      </c>
      <c r="F31" s="35" t="s">
        <v>372</v>
      </c>
      <c r="G31" s="35" t="s">
        <v>372</v>
      </c>
      <c r="H31" s="4"/>
      <c r="I31" s="4"/>
      <c r="J31" s="4"/>
      <c r="K31" s="4"/>
    </row>
    <row r="32" spans="1:11" ht="14.1" customHeight="1">
      <c r="A32" s="4"/>
      <c r="B32" s="4"/>
      <c r="C32" s="1312" t="s">
        <v>371</v>
      </c>
      <c r="D32" s="1313"/>
      <c r="E32" s="1313"/>
      <c r="F32" s="1313"/>
      <c r="G32" s="1313"/>
      <c r="H32" s="4"/>
      <c r="I32" s="4"/>
      <c r="J32" s="4"/>
      <c r="K32" s="4"/>
    </row>
    <row r="33" spans="1:11" ht="14.1" customHeight="1">
      <c r="A33" s="4"/>
      <c r="B33" s="4"/>
      <c r="C33" s="13"/>
      <c r="D33" s="33">
        <v>2022</v>
      </c>
      <c r="E33" s="33">
        <v>2023</v>
      </c>
      <c r="F33" s="33">
        <v>2024</v>
      </c>
      <c r="G33" s="33">
        <v>2025</v>
      </c>
      <c r="H33" s="4"/>
      <c r="I33" s="4"/>
      <c r="J33" s="4"/>
      <c r="K33" s="4"/>
    </row>
    <row r="34" spans="1:11" ht="14.1" customHeight="1">
      <c r="A34" s="4"/>
      <c r="B34" s="4"/>
      <c r="C34" s="12"/>
      <c r="D34" s="34" t="s">
        <v>7</v>
      </c>
      <c r="E34" s="34" t="s">
        <v>8</v>
      </c>
      <c r="F34" s="34" t="s">
        <v>8</v>
      </c>
      <c r="G34" s="34" t="s">
        <v>8</v>
      </c>
      <c r="H34" s="4"/>
      <c r="I34" s="4"/>
      <c r="J34" s="4"/>
      <c r="K34" s="4"/>
    </row>
    <row r="35" spans="1:11" ht="14.1" customHeight="1">
      <c r="A35" s="4"/>
      <c r="B35" s="4"/>
      <c r="C35" s="11" t="s">
        <v>368</v>
      </c>
      <c r="D35" s="30">
        <v>0</v>
      </c>
      <c r="E35" s="30">
        <v>0</v>
      </c>
      <c r="F35" s="30">
        <v>0</v>
      </c>
      <c r="G35" s="30">
        <v>0</v>
      </c>
      <c r="H35" s="4"/>
      <c r="I35" s="4"/>
      <c r="J35" s="4"/>
      <c r="K35" s="4"/>
    </row>
    <row r="36" spans="1:11" ht="14.1" customHeight="1">
      <c r="A36" s="4"/>
      <c r="B36" s="4"/>
      <c r="C36" s="11" t="s">
        <v>357</v>
      </c>
      <c r="D36" s="30">
        <v>0</v>
      </c>
      <c r="E36" s="30">
        <v>0</v>
      </c>
      <c r="F36" s="30">
        <v>0</v>
      </c>
      <c r="G36" s="30">
        <v>0</v>
      </c>
      <c r="H36" s="4"/>
      <c r="I36" s="4"/>
      <c r="J36" s="4"/>
      <c r="K36" s="4"/>
    </row>
    <row r="37" spans="1:11" ht="14.1" customHeight="1">
      <c r="A37" s="4"/>
      <c r="B37" s="4"/>
      <c r="C37" s="11" t="s">
        <v>361</v>
      </c>
      <c r="D37" s="30">
        <v>0</v>
      </c>
      <c r="E37" s="30">
        <v>0</v>
      </c>
      <c r="F37" s="30">
        <v>0</v>
      </c>
      <c r="G37" s="30">
        <v>0</v>
      </c>
      <c r="H37" s="4"/>
      <c r="I37" s="4"/>
      <c r="J37" s="4"/>
      <c r="K37" s="4"/>
    </row>
    <row r="38" spans="1:11" ht="14.1" customHeight="1">
      <c r="A38" s="4"/>
      <c r="B38" s="4"/>
      <c r="C38" s="11" t="s">
        <v>367</v>
      </c>
      <c r="D38" s="30">
        <v>0</v>
      </c>
      <c r="E38" s="30">
        <v>0</v>
      </c>
      <c r="F38" s="30">
        <v>0</v>
      </c>
      <c r="G38" s="30">
        <v>0</v>
      </c>
      <c r="H38" s="4"/>
      <c r="I38" s="4"/>
      <c r="J38" s="4"/>
      <c r="K38" s="4"/>
    </row>
    <row r="39" spans="1:11" ht="14.1" customHeight="1">
      <c r="A39" s="4"/>
      <c r="B39" s="4"/>
      <c r="C39" s="11" t="s">
        <v>357</v>
      </c>
      <c r="D39" s="30">
        <v>0</v>
      </c>
      <c r="E39" s="30">
        <v>0</v>
      </c>
      <c r="F39" s="30">
        <v>0</v>
      </c>
      <c r="G39" s="30">
        <v>0</v>
      </c>
      <c r="H39" s="4"/>
      <c r="I39" s="4"/>
      <c r="J39" s="4"/>
      <c r="K39" s="4"/>
    </row>
    <row r="40" spans="1:11" ht="14.1" customHeight="1">
      <c r="A40" s="4"/>
      <c r="B40" s="4"/>
      <c r="C40" s="11" t="s">
        <v>361</v>
      </c>
      <c r="D40" s="30">
        <v>0</v>
      </c>
      <c r="E40" s="30">
        <v>0</v>
      </c>
      <c r="F40" s="30">
        <v>0</v>
      </c>
      <c r="G40" s="30">
        <v>0</v>
      </c>
      <c r="H40" s="4"/>
      <c r="I40" s="4"/>
      <c r="J40" s="4"/>
      <c r="K40" s="4"/>
    </row>
    <row r="41" spans="1:11" ht="14.1" customHeight="1">
      <c r="A41" s="4"/>
      <c r="B41" s="4"/>
      <c r="C41" s="11" t="s">
        <v>366</v>
      </c>
      <c r="D41" s="30">
        <v>0</v>
      </c>
      <c r="E41" s="30">
        <v>0</v>
      </c>
      <c r="F41" s="30">
        <v>0</v>
      </c>
      <c r="G41" s="30">
        <v>0</v>
      </c>
      <c r="H41" s="4"/>
      <c r="I41" s="4"/>
      <c r="J41" s="4"/>
      <c r="K41" s="4"/>
    </row>
    <row r="42" spans="1:11" ht="14.1" customHeight="1">
      <c r="A42" s="4"/>
      <c r="B42" s="4"/>
      <c r="C42" s="11" t="s">
        <v>357</v>
      </c>
      <c r="D42" s="30">
        <v>0</v>
      </c>
      <c r="E42" s="30">
        <v>0</v>
      </c>
      <c r="F42" s="30">
        <v>0</v>
      </c>
      <c r="G42" s="30">
        <v>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365</v>
      </c>
      <c r="D44" s="30">
        <v>0</v>
      </c>
      <c r="E44" s="30">
        <v>0</v>
      </c>
      <c r="F44" s="30">
        <v>0</v>
      </c>
      <c r="G44" s="30">
        <v>0</v>
      </c>
      <c r="H44" s="4"/>
      <c r="I44" s="4"/>
      <c r="J44" s="4"/>
      <c r="K44" s="4"/>
    </row>
    <row r="45" spans="1:11" ht="14.1" customHeight="1">
      <c r="A45" s="4"/>
      <c r="B45" s="4"/>
      <c r="C45" s="11" t="s">
        <v>357</v>
      </c>
      <c r="D45" s="30">
        <v>0</v>
      </c>
      <c r="E45" s="30">
        <v>0</v>
      </c>
      <c r="F45" s="30">
        <v>0</v>
      </c>
      <c r="G45" s="30">
        <v>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370</v>
      </c>
      <c r="D47" s="30">
        <v>0</v>
      </c>
      <c r="E47" s="30">
        <v>210000000</v>
      </c>
      <c r="F47" s="30">
        <v>210000000</v>
      </c>
      <c r="G47" s="30">
        <v>210000000</v>
      </c>
      <c r="H47" s="4"/>
      <c r="I47" s="4"/>
      <c r="J47" s="4"/>
      <c r="K47" s="4"/>
    </row>
    <row r="48" spans="1:11" ht="14.1" customHeight="1">
      <c r="A48" s="4"/>
      <c r="B48" s="4"/>
      <c r="C48" s="11" t="s">
        <v>357</v>
      </c>
      <c r="D48" s="30">
        <v>0</v>
      </c>
      <c r="E48" s="30">
        <v>210000000</v>
      </c>
      <c r="F48" s="30">
        <v>210000000</v>
      </c>
      <c r="G48" s="30">
        <v>210000000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363</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362</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360</v>
      </c>
      <c r="D56" s="30">
        <v>0</v>
      </c>
      <c r="E56" s="30">
        <v>0</v>
      </c>
      <c r="F56" s="30">
        <v>0</v>
      </c>
      <c r="G56" s="30">
        <v>0</v>
      </c>
      <c r="H56" s="4"/>
      <c r="I56" s="4"/>
      <c r="J56" s="4"/>
      <c r="K56" s="4"/>
    </row>
    <row r="57" spans="1:11" ht="14.1" customHeight="1">
      <c r="A57" s="4"/>
      <c r="B57" s="4"/>
      <c r="C57" s="11" t="s">
        <v>357</v>
      </c>
      <c r="D57" s="30">
        <v>0</v>
      </c>
      <c r="E57" s="30">
        <v>0</v>
      </c>
      <c r="F57" s="30">
        <v>0</v>
      </c>
      <c r="G57" s="30">
        <v>0</v>
      </c>
      <c r="H57" s="4"/>
      <c r="I57" s="4"/>
      <c r="J57" s="4"/>
      <c r="K57" s="4"/>
    </row>
    <row r="58" spans="1:11" ht="14.1" customHeight="1">
      <c r="A58" s="4"/>
      <c r="B58" s="4"/>
      <c r="C58" s="11" t="s">
        <v>356</v>
      </c>
      <c r="D58" s="30">
        <v>0</v>
      </c>
      <c r="E58" s="30">
        <v>0</v>
      </c>
      <c r="F58" s="30">
        <v>0</v>
      </c>
      <c r="G58" s="30">
        <v>0</v>
      </c>
      <c r="H58" s="4"/>
      <c r="I58" s="4"/>
      <c r="J58" s="4"/>
      <c r="K58" s="4"/>
    </row>
    <row r="59" spans="1:11" ht="14.1" customHeight="1">
      <c r="A59" s="4"/>
      <c r="B59" s="4"/>
      <c r="C59" s="11" t="s">
        <v>355</v>
      </c>
      <c r="D59" s="30">
        <v>0</v>
      </c>
      <c r="E59" s="30">
        <v>0</v>
      </c>
      <c r="F59" s="30">
        <v>0</v>
      </c>
      <c r="G59" s="30">
        <v>0</v>
      </c>
      <c r="H59" s="4"/>
      <c r="I59" s="4"/>
      <c r="J59" s="4"/>
      <c r="K59" s="4"/>
    </row>
    <row r="60" spans="1:11" ht="14.1" customHeight="1">
      <c r="A60" s="4"/>
      <c r="B60" s="4"/>
      <c r="C60" s="11" t="s">
        <v>354</v>
      </c>
      <c r="D60" s="30">
        <v>0</v>
      </c>
      <c r="E60" s="30">
        <v>0</v>
      </c>
      <c r="F60" s="30">
        <v>0</v>
      </c>
      <c r="G60" s="30">
        <v>0</v>
      </c>
      <c r="H60" s="4"/>
      <c r="I60" s="4"/>
      <c r="J60" s="4"/>
      <c r="K60" s="4"/>
    </row>
    <row r="61" spans="1:11" ht="14.1" customHeight="1">
      <c r="A61" s="4"/>
      <c r="B61" s="4"/>
      <c r="C61" s="11" t="s">
        <v>353</v>
      </c>
      <c r="D61" s="30">
        <v>0</v>
      </c>
      <c r="E61" s="30">
        <v>0</v>
      </c>
      <c r="F61" s="30">
        <v>0</v>
      </c>
      <c r="G61" s="30">
        <v>0</v>
      </c>
      <c r="H61" s="4"/>
      <c r="I61" s="4"/>
      <c r="J61" s="4"/>
      <c r="K61" s="4"/>
    </row>
    <row r="62" spans="1:11" ht="14.1" customHeight="1">
      <c r="A62" s="4"/>
      <c r="B62" s="4"/>
      <c r="C62" s="11" t="s">
        <v>359</v>
      </c>
      <c r="D62" s="30">
        <v>0</v>
      </c>
      <c r="E62" s="30">
        <v>0</v>
      </c>
      <c r="F62" s="30">
        <v>0</v>
      </c>
      <c r="G62" s="30">
        <v>0</v>
      </c>
      <c r="H62" s="4"/>
      <c r="I62" s="4"/>
      <c r="J62" s="4"/>
      <c r="K62" s="4"/>
    </row>
    <row r="63" spans="1:11" ht="14.1" customHeight="1">
      <c r="A63" s="4"/>
      <c r="B63" s="4"/>
      <c r="C63" s="11" t="s">
        <v>357</v>
      </c>
      <c r="D63" s="30">
        <v>0</v>
      </c>
      <c r="E63" s="30">
        <v>0</v>
      </c>
      <c r="F63" s="30">
        <v>0</v>
      </c>
      <c r="G63" s="30">
        <v>0</v>
      </c>
      <c r="H63" s="4"/>
      <c r="I63" s="4"/>
      <c r="J63" s="4"/>
      <c r="K63" s="4"/>
    </row>
    <row r="64" spans="1:11" ht="14.1" customHeight="1">
      <c r="A64" s="4"/>
      <c r="B64" s="4"/>
      <c r="C64" s="11" t="s">
        <v>356</v>
      </c>
      <c r="D64" s="30">
        <v>0</v>
      </c>
      <c r="E64" s="30">
        <v>0</v>
      </c>
      <c r="F64" s="30">
        <v>0</v>
      </c>
      <c r="G64" s="30">
        <v>0</v>
      </c>
      <c r="H64" s="4"/>
      <c r="I64" s="4"/>
      <c r="J64" s="4"/>
      <c r="K64" s="4"/>
    </row>
    <row r="65" spans="1:11" ht="14.1" customHeight="1">
      <c r="A65" s="4"/>
      <c r="B65" s="4"/>
      <c r="C65" s="11" t="s">
        <v>355</v>
      </c>
      <c r="D65" s="30">
        <v>0</v>
      </c>
      <c r="E65" s="30">
        <v>0</v>
      </c>
      <c r="F65" s="30">
        <v>0</v>
      </c>
      <c r="G65" s="30">
        <v>0</v>
      </c>
      <c r="H65" s="4"/>
      <c r="I65" s="4"/>
      <c r="J65" s="4"/>
      <c r="K65" s="4"/>
    </row>
    <row r="66" spans="1:11" ht="14.1" customHeight="1">
      <c r="A66" s="4"/>
      <c r="B66" s="4"/>
      <c r="C66" s="11" t="s">
        <v>354</v>
      </c>
      <c r="D66" s="30">
        <v>0</v>
      </c>
      <c r="E66" s="30">
        <v>0</v>
      </c>
      <c r="F66" s="30">
        <v>0</v>
      </c>
      <c r="G66" s="30">
        <v>0</v>
      </c>
      <c r="H66" s="4"/>
      <c r="I66" s="4"/>
      <c r="J66" s="4"/>
      <c r="K66" s="4"/>
    </row>
    <row r="67" spans="1:11" ht="14.1" customHeight="1">
      <c r="A67" s="4"/>
      <c r="B67" s="4"/>
      <c r="C67" s="11" t="s">
        <v>353</v>
      </c>
      <c r="D67" s="30">
        <v>0</v>
      </c>
      <c r="E67" s="30">
        <v>0</v>
      </c>
      <c r="F67" s="30">
        <v>0</v>
      </c>
      <c r="G67" s="30">
        <v>0</v>
      </c>
      <c r="H67" s="4"/>
      <c r="I67" s="4"/>
      <c r="J67" s="4"/>
      <c r="K67" s="4"/>
    </row>
    <row r="68" spans="1:11" ht="14.1" customHeight="1">
      <c r="A68" s="4"/>
      <c r="B68" s="4"/>
      <c r="C68" s="11" t="s">
        <v>358</v>
      </c>
      <c r="D68" s="30">
        <v>0</v>
      </c>
      <c r="E68" s="30">
        <v>0</v>
      </c>
      <c r="F68" s="30">
        <v>0</v>
      </c>
      <c r="G68" s="30">
        <v>0</v>
      </c>
      <c r="H68" s="4"/>
      <c r="I68" s="4"/>
      <c r="J68" s="4"/>
      <c r="K68" s="4"/>
    </row>
    <row r="69" spans="1:11" ht="14.1" customHeight="1">
      <c r="A69" s="4"/>
      <c r="B69" s="4"/>
      <c r="C69" s="11" t="s">
        <v>357</v>
      </c>
      <c r="D69" s="30">
        <v>0</v>
      </c>
      <c r="E69" s="30">
        <v>0</v>
      </c>
      <c r="F69" s="30">
        <v>0</v>
      </c>
      <c r="G69" s="30">
        <v>0</v>
      </c>
      <c r="H69" s="4"/>
      <c r="I69" s="4"/>
      <c r="J69" s="4"/>
      <c r="K69" s="4"/>
    </row>
    <row r="70" spans="1:11" ht="14.1" customHeight="1">
      <c r="A70" s="4"/>
      <c r="B70" s="4"/>
      <c r="C70" s="11" t="s">
        <v>356</v>
      </c>
      <c r="D70" s="30">
        <v>0</v>
      </c>
      <c r="E70" s="30">
        <v>0</v>
      </c>
      <c r="F70" s="30">
        <v>0</v>
      </c>
      <c r="G70" s="30">
        <v>0</v>
      </c>
      <c r="H70" s="4"/>
      <c r="I70" s="4"/>
      <c r="J70" s="4"/>
      <c r="K70" s="4"/>
    </row>
    <row r="71" spans="1:11" ht="14.1" customHeight="1">
      <c r="A71" s="4"/>
      <c r="B71" s="4"/>
      <c r="C71" s="11" t="s">
        <v>355</v>
      </c>
      <c r="D71" s="30">
        <v>0</v>
      </c>
      <c r="E71" s="30">
        <v>0</v>
      </c>
      <c r="F71" s="30">
        <v>0</v>
      </c>
      <c r="G71" s="30">
        <v>0</v>
      </c>
      <c r="H71" s="4"/>
      <c r="I71" s="4"/>
      <c r="J71" s="4"/>
      <c r="K71" s="4"/>
    </row>
    <row r="72" spans="1:11" ht="14.1" customHeight="1">
      <c r="A72" s="4"/>
      <c r="B72" s="4"/>
      <c r="C72" s="11" t="s">
        <v>354</v>
      </c>
      <c r="D72" s="30">
        <v>0</v>
      </c>
      <c r="E72" s="30">
        <v>0</v>
      </c>
      <c r="F72" s="30">
        <v>0</v>
      </c>
      <c r="G72" s="30">
        <v>0</v>
      </c>
      <c r="H72" s="4"/>
      <c r="I72" s="4"/>
      <c r="J72" s="4"/>
      <c r="K72" s="4"/>
    </row>
    <row r="73" spans="1:11" ht="14.1" customHeight="1">
      <c r="A73" s="4"/>
      <c r="B73" s="4"/>
      <c r="C73" s="11" t="s">
        <v>353</v>
      </c>
      <c r="D73" s="30">
        <v>0</v>
      </c>
      <c r="E73" s="30">
        <v>0</v>
      </c>
      <c r="F73" s="30">
        <v>0</v>
      </c>
      <c r="G73" s="30">
        <v>0</v>
      </c>
      <c r="H73" s="4"/>
      <c r="I73" s="4"/>
      <c r="J73" s="4"/>
      <c r="K73" s="4"/>
    </row>
    <row r="74" spans="1:11" ht="14.1" customHeight="1">
      <c r="A74" s="4"/>
      <c r="B74" s="4"/>
      <c r="C74" s="11" t="s">
        <v>352</v>
      </c>
      <c r="D74" s="30">
        <v>0</v>
      </c>
      <c r="E74" s="30">
        <v>0</v>
      </c>
      <c r="F74" s="30">
        <v>0</v>
      </c>
      <c r="G74" s="30">
        <v>0</v>
      </c>
      <c r="H74" s="4"/>
      <c r="I74" s="4"/>
      <c r="J74" s="4"/>
      <c r="K74" s="4"/>
    </row>
    <row r="75" spans="1:11" ht="14.1" customHeight="1">
      <c r="A75" s="4"/>
      <c r="B75" s="4"/>
      <c r="C75" s="11" t="s">
        <v>351</v>
      </c>
      <c r="D75" s="30">
        <v>0</v>
      </c>
      <c r="E75" s="30">
        <v>0</v>
      </c>
      <c r="F75" s="30">
        <v>0</v>
      </c>
      <c r="G75" s="30">
        <v>0</v>
      </c>
      <c r="H75" s="4"/>
      <c r="I75" s="4"/>
      <c r="J75" s="4"/>
      <c r="K75" s="4"/>
    </row>
    <row r="76" spans="1:11" ht="14.1" customHeight="1">
      <c r="A76" s="4"/>
      <c r="B76" s="4"/>
      <c r="C76" s="10" t="s">
        <v>145</v>
      </c>
      <c r="D76" s="30">
        <v>0</v>
      </c>
      <c r="E76" s="30">
        <v>210000000</v>
      </c>
      <c r="F76" s="30">
        <v>210000000</v>
      </c>
      <c r="G76" s="30">
        <v>210000000</v>
      </c>
      <c r="H76" s="4"/>
      <c r="I76" s="4"/>
      <c r="J76" s="4"/>
      <c r="K76" s="4"/>
    </row>
    <row r="77" spans="1:11" ht="27" customHeight="1">
      <c r="A77" s="4"/>
      <c r="B77" s="4"/>
      <c r="C77" s="14" t="s">
        <v>382</v>
      </c>
      <c r="D77" s="1314" t="s">
        <v>711</v>
      </c>
      <c r="E77" s="1315"/>
      <c r="F77" s="1315"/>
      <c r="G77" s="1315"/>
      <c r="H77" s="4"/>
      <c r="I77" s="4"/>
      <c r="J77" s="4"/>
      <c r="K77" s="4"/>
    </row>
    <row r="78" spans="1:11" ht="27" customHeight="1">
      <c r="A78" s="4"/>
      <c r="B78" s="4"/>
      <c r="C78" s="27" t="s">
        <v>380</v>
      </c>
      <c r="D78" s="1310" t="s">
        <v>156</v>
      </c>
      <c r="E78" s="1311"/>
      <c r="F78" s="1311"/>
      <c r="G78" s="1311"/>
      <c r="H78" s="4"/>
      <c r="I78" s="4"/>
      <c r="J78" s="4"/>
      <c r="K78" s="4"/>
    </row>
    <row r="79" spans="1:11" ht="27" customHeight="1">
      <c r="A79" s="4"/>
      <c r="B79" s="4"/>
      <c r="C79" s="27" t="s">
        <v>15</v>
      </c>
      <c r="D79" s="1310" t="s">
        <v>157</v>
      </c>
      <c r="E79" s="1311"/>
      <c r="F79" s="1311"/>
      <c r="G79" s="1311"/>
      <c r="H79" s="4"/>
      <c r="I79" s="4"/>
      <c r="J79" s="4"/>
      <c r="K79" s="4"/>
    </row>
    <row r="80" spans="1:11" ht="15" customHeight="1">
      <c r="A80" s="4"/>
      <c r="B80" s="4"/>
      <c r="C80" s="13"/>
      <c r="D80" s="33">
        <v>2022</v>
      </c>
      <c r="E80" s="33">
        <v>2023</v>
      </c>
      <c r="F80" s="33">
        <v>2024</v>
      </c>
      <c r="G80" s="33">
        <v>2025</v>
      </c>
      <c r="H80" s="4"/>
      <c r="I80" s="4"/>
      <c r="J80" s="4"/>
      <c r="K80" s="4"/>
    </row>
    <row r="81" spans="1:11" ht="15" customHeight="1">
      <c r="A81" s="4"/>
      <c r="B81" s="4"/>
      <c r="C81" s="12"/>
      <c r="D81" s="34" t="s">
        <v>7</v>
      </c>
      <c r="E81" s="34" t="s">
        <v>8</v>
      </c>
      <c r="F81" s="34" t="s">
        <v>8</v>
      </c>
      <c r="G81" s="34" t="s">
        <v>8</v>
      </c>
      <c r="H81" s="4"/>
      <c r="I81" s="4"/>
      <c r="J81" s="4"/>
      <c r="K81" s="4"/>
    </row>
    <row r="82" spans="1:11" ht="14.1" customHeight="1">
      <c r="A82" s="4"/>
      <c r="B82" s="4"/>
      <c r="C82" s="7" t="s">
        <v>16</v>
      </c>
      <c r="D82" s="35" t="s">
        <v>710</v>
      </c>
      <c r="E82" s="35" t="s">
        <v>710</v>
      </c>
      <c r="F82" s="35" t="s">
        <v>710</v>
      </c>
      <c r="G82" s="35" t="s">
        <v>710</v>
      </c>
      <c r="H82" s="4"/>
      <c r="I82" s="4"/>
      <c r="J82" s="4"/>
      <c r="K82" s="4"/>
    </row>
    <row r="83" spans="1:11" ht="14.1" customHeight="1">
      <c r="A83" s="4"/>
      <c r="B83" s="4"/>
      <c r="C83" s="7" t="s">
        <v>481</v>
      </c>
      <c r="D83" s="35" t="s">
        <v>709</v>
      </c>
      <c r="E83" s="35" t="s">
        <v>709</v>
      </c>
      <c r="F83" s="35" t="s">
        <v>709</v>
      </c>
      <c r="G83" s="35" t="s">
        <v>709</v>
      </c>
      <c r="H83" s="4"/>
      <c r="I83" s="4"/>
      <c r="J83" s="4"/>
      <c r="K83" s="4"/>
    </row>
    <row r="84" spans="1:11" ht="14.1" customHeight="1">
      <c r="A84" s="4"/>
      <c r="B84" s="4"/>
      <c r="C84" s="7" t="s">
        <v>480</v>
      </c>
      <c r="D84" s="35" t="s">
        <v>707</v>
      </c>
      <c r="E84" s="35" t="s">
        <v>707</v>
      </c>
      <c r="F84" s="35" t="s">
        <v>707</v>
      </c>
      <c r="G84" s="35" t="s">
        <v>707</v>
      </c>
      <c r="H84" s="4"/>
      <c r="I84" s="4"/>
      <c r="J84" s="4"/>
      <c r="K84" s="4"/>
    </row>
    <row r="85" spans="1:11" ht="14.1" customHeight="1">
      <c r="A85" s="4"/>
      <c r="B85" s="4"/>
      <c r="C85" s="7" t="s">
        <v>375</v>
      </c>
      <c r="D85" s="35" t="s">
        <v>348</v>
      </c>
      <c r="E85" s="35" t="s">
        <v>372</v>
      </c>
      <c r="F85" s="35" t="s">
        <v>372</v>
      </c>
      <c r="G85" s="35" t="s">
        <v>372</v>
      </c>
      <c r="H85" s="4"/>
      <c r="I85" s="4"/>
      <c r="J85" s="4"/>
      <c r="K85" s="4"/>
    </row>
    <row r="86" spans="1:11" ht="14.1" customHeight="1">
      <c r="A86" s="4"/>
      <c r="B86" s="4"/>
      <c r="C86" s="7" t="s">
        <v>374</v>
      </c>
      <c r="D86" s="35" t="s">
        <v>348</v>
      </c>
      <c r="E86" s="35" t="s">
        <v>372</v>
      </c>
      <c r="F86" s="35" t="s">
        <v>372</v>
      </c>
      <c r="G86" s="35" t="s">
        <v>372</v>
      </c>
      <c r="H86" s="4"/>
      <c r="I86" s="4"/>
      <c r="J86" s="4"/>
      <c r="K86" s="4"/>
    </row>
    <row r="87" spans="1:11" ht="14.1" customHeight="1">
      <c r="A87" s="4"/>
      <c r="B87" s="4"/>
      <c r="C87" s="7" t="s">
        <v>22</v>
      </c>
      <c r="D87" s="35" t="s">
        <v>348</v>
      </c>
      <c r="E87" s="35" t="s">
        <v>372</v>
      </c>
      <c r="F87" s="35" t="s">
        <v>372</v>
      </c>
      <c r="G87" s="35" t="s">
        <v>372</v>
      </c>
      <c r="H87" s="4"/>
      <c r="I87" s="4"/>
      <c r="J87" s="4"/>
      <c r="K87" s="4"/>
    </row>
    <row r="88" spans="1:11" ht="14.1" customHeight="1">
      <c r="A88" s="4"/>
      <c r="B88" s="4"/>
      <c r="C88" s="1312" t="s">
        <v>371</v>
      </c>
      <c r="D88" s="1313"/>
      <c r="E88" s="1313"/>
      <c r="F88" s="1313"/>
      <c r="G88" s="1313"/>
      <c r="H88" s="4"/>
      <c r="I88" s="4"/>
      <c r="J88" s="4"/>
      <c r="K88" s="4"/>
    </row>
    <row r="89" spans="1:11" ht="14.1" customHeight="1">
      <c r="A89" s="4"/>
      <c r="B89" s="4"/>
      <c r="C89" s="13"/>
      <c r="D89" s="33">
        <v>2022</v>
      </c>
      <c r="E89" s="33">
        <v>2023</v>
      </c>
      <c r="F89" s="33">
        <v>2024</v>
      </c>
      <c r="G89" s="33">
        <v>2025</v>
      </c>
      <c r="H89" s="4"/>
      <c r="I89" s="4"/>
      <c r="J89" s="4"/>
      <c r="K89" s="4"/>
    </row>
    <row r="90" spans="1:11" ht="14.1" customHeight="1">
      <c r="A90" s="4"/>
      <c r="B90" s="4"/>
      <c r="C90" s="12"/>
      <c r="D90" s="34" t="s">
        <v>7</v>
      </c>
      <c r="E90" s="34" t="s">
        <v>8</v>
      </c>
      <c r="F90" s="34" t="s">
        <v>8</v>
      </c>
      <c r="G90" s="34" t="s">
        <v>8</v>
      </c>
      <c r="H90" s="4"/>
      <c r="I90" s="4"/>
      <c r="J90" s="4"/>
      <c r="K90" s="4"/>
    </row>
    <row r="91" spans="1:11" ht="14.1" customHeight="1">
      <c r="A91" s="4"/>
      <c r="B91" s="4"/>
      <c r="C91" s="11" t="s">
        <v>368</v>
      </c>
      <c r="D91" s="30">
        <v>0</v>
      </c>
      <c r="E91" s="30">
        <v>0</v>
      </c>
      <c r="F91" s="30">
        <v>0</v>
      </c>
      <c r="G91" s="30">
        <v>0</v>
      </c>
      <c r="H91" s="4"/>
      <c r="I91" s="4"/>
      <c r="J91" s="4"/>
      <c r="K91" s="4"/>
    </row>
    <row r="92" spans="1:11" ht="14.1" customHeight="1">
      <c r="A92" s="4"/>
      <c r="B92" s="4"/>
      <c r="C92" s="11" t="s">
        <v>357</v>
      </c>
      <c r="D92" s="30">
        <v>0</v>
      </c>
      <c r="E92" s="30">
        <v>0</v>
      </c>
      <c r="F92" s="30">
        <v>0</v>
      </c>
      <c r="G92" s="30">
        <v>0</v>
      </c>
      <c r="H92" s="4"/>
      <c r="I92" s="4"/>
      <c r="J92" s="4"/>
      <c r="K92" s="4"/>
    </row>
    <row r="93" spans="1:11" ht="14.1" customHeight="1">
      <c r="A93" s="4"/>
      <c r="B93" s="4"/>
      <c r="C93" s="11" t="s">
        <v>361</v>
      </c>
      <c r="D93" s="30">
        <v>0</v>
      </c>
      <c r="E93" s="30">
        <v>0</v>
      </c>
      <c r="F93" s="30">
        <v>0</v>
      </c>
      <c r="G93" s="30">
        <v>0</v>
      </c>
      <c r="H93" s="4"/>
      <c r="I93" s="4"/>
      <c r="J93" s="4"/>
      <c r="K93" s="4"/>
    </row>
    <row r="94" spans="1:11" ht="14.1" customHeight="1">
      <c r="A94" s="4"/>
      <c r="B94" s="4"/>
      <c r="C94" s="11" t="s">
        <v>367</v>
      </c>
      <c r="D94" s="30">
        <v>0</v>
      </c>
      <c r="E94" s="30">
        <v>0</v>
      </c>
      <c r="F94" s="30">
        <v>0</v>
      </c>
      <c r="G94" s="30">
        <v>0</v>
      </c>
      <c r="H94" s="4"/>
      <c r="I94" s="4"/>
      <c r="J94" s="4"/>
      <c r="K94" s="4"/>
    </row>
    <row r="95" spans="1:11" ht="14.1" customHeight="1">
      <c r="A95" s="4"/>
      <c r="B95" s="4"/>
      <c r="C95" s="11" t="s">
        <v>357</v>
      </c>
      <c r="D95" s="30">
        <v>0</v>
      </c>
      <c r="E95" s="30">
        <v>0</v>
      </c>
      <c r="F95" s="30">
        <v>0</v>
      </c>
      <c r="G95" s="30">
        <v>0</v>
      </c>
      <c r="H95" s="4"/>
      <c r="I95" s="4"/>
      <c r="J95" s="4"/>
      <c r="K95" s="4"/>
    </row>
    <row r="96" spans="1:11" ht="14.1" customHeight="1">
      <c r="A96" s="4"/>
      <c r="B96" s="4"/>
      <c r="C96" s="11" t="s">
        <v>361</v>
      </c>
      <c r="D96" s="30">
        <v>0</v>
      </c>
      <c r="E96" s="30">
        <v>0</v>
      </c>
      <c r="F96" s="30">
        <v>0</v>
      </c>
      <c r="G96" s="30">
        <v>0</v>
      </c>
      <c r="H96" s="4"/>
      <c r="I96" s="4"/>
      <c r="J96" s="4"/>
      <c r="K96" s="4"/>
    </row>
    <row r="97" spans="1:11" ht="14.1" customHeight="1">
      <c r="A97" s="4"/>
      <c r="B97" s="4"/>
      <c r="C97" s="11" t="s">
        <v>366</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365</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370</v>
      </c>
      <c r="D103" s="30">
        <v>0</v>
      </c>
      <c r="E103" s="30">
        <v>30000000</v>
      </c>
      <c r="F103" s="30">
        <v>30000000</v>
      </c>
      <c r="G103" s="30">
        <v>30000000</v>
      </c>
      <c r="H103" s="4"/>
      <c r="I103" s="4"/>
      <c r="J103" s="4"/>
      <c r="K103" s="4"/>
    </row>
    <row r="104" spans="1:11" ht="14.1" customHeight="1">
      <c r="A104" s="4"/>
      <c r="B104" s="4"/>
      <c r="C104" s="11" t="s">
        <v>357</v>
      </c>
      <c r="D104" s="30">
        <v>0</v>
      </c>
      <c r="E104" s="30">
        <v>30000000</v>
      </c>
      <c r="F104" s="30">
        <v>30000000</v>
      </c>
      <c r="G104" s="30">
        <v>30000000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363</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362</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360</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356</v>
      </c>
      <c r="D114" s="30">
        <v>0</v>
      </c>
      <c r="E114" s="30">
        <v>0</v>
      </c>
      <c r="F114" s="30">
        <v>0</v>
      </c>
      <c r="G114" s="30">
        <v>0</v>
      </c>
      <c r="H114" s="4"/>
      <c r="I114" s="4"/>
      <c r="J114" s="4"/>
      <c r="K114" s="4"/>
    </row>
    <row r="115" spans="1:11" ht="14.1" customHeight="1">
      <c r="A115" s="4"/>
      <c r="B115" s="4"/>
      <c r="C115" s="11" t="s">
        <v>355</v>
      </c>
      <c r="D115" s="30">
        <v>0</v>
      </c>
      <c r="E115" s="30">
        <v>0</v>
      </c>
      <c r="F115" s="30">
        <v>0</v>
      </c>
      <c r="G115" s="30">
        <v>0</v>
      </c>
      <c r="H115" s="4"/>
      <c r="I115" s="4"/>
      <c r="J115" s="4"/>
      <c r="K115" s="4"/>
    </row>
    <row r="116" spans="1:11" ht="14.1" customHeight="1">
      <c r="A116" s="4"/>
      <c r="B116" s="4"/>
      <c r="C116" s="11" t="s">
        <v>354</v>
      </c>
      <c r="D116" s="30">
        <v>0</v>
      </c>
      <c r="E116" s="30">
        <v>0</v>
      </c>
      <c r="F116" s="30">
        <v>0</v>
      </c>
      <c r="G116" s="30">
        <v>0</v>
      </c>
      <c r="H116" s="4"/>
      <c r="I116" s="4"/>
      <c r="J116" s="4"/>
      <c r="K116" s="4"/>
    </row>
    <row r="117" spans="1:11" ht="14.1" customHeight="1">
      <c r="A117" s="4"/>
      <c r="B117" s="4"/>
      <c r="C117" s="11" t="s">
        <v>353</v>
      </c>
      <c r="D117" s="30">
        <v>0</v>
      </c>
      <c r="E117" s="30">
        <v>0</v>
      </c>
      <c r="F117" s="30">
        <v>0</v>
      </c>
      <c r="G117" s="30">
        <v>0</v>
      </c>
      <c r="H117" s="4"/>
      <c r="I117" s="4"/>
      <c r="J117" s="4"/>
      <c r="K117" s="4"/>
    </row>
    <row r="118" spans="1:11" ht="14.1" customHeight="1">
      <c r="A118" s="4"/>
      <c r="B118" s="4"/>
      <c r="C118" s="11" t="s">
        <v>359</v>
      </c>
      <c r="D118" s="30">
        <v>0</v>
      </c>
      <c r="E118" s="30">
        <v>0</v>
      </c>
      <c r="F118" s="30">
        <v>0</v>
      </c>
      <c r="G118" s="30">
        <v>0</v>
      </c>
      <c r="H118" s="4"/>
      <c r="I118" s="4"/>
      <c r="J118" s="4"/>
      <c r="K118" s="4"/>
    </row>
    <row r="119" spans="1:11" ht="14.1" customHeight="1">
      <c r="A119" s="4"/>
      <c r="B119" s="4"/>
      <c r="C119" s="11" t="s">
        <v>357</v>
      </c>
      <c r="D119" s="30">
        <v>0</v>
      </c>
      <c r="E119" s="30">
        <v>0</v>
      </c>
      <c r="F119" s="30">
        <v>0</v>
      </c>
      <c r="G119" s="30">
        <v>0</v>
      </c>
      <c r="H119" s="4"/>
      <c r="I119" s="4"/>
      <c r="J119" s="4"/>
      <c r="K119" s="4"/>
    </row>
    <row r="120" spans="1:11" ht="14.1" customHeight="1">
      <c r="A120" s="4"/>
      <c r="B120" s="4"/>
      <c r="C120" s="11" t="s">
        <v>356</v>
      </c>
      <c r="D120" s="30">
        <v>0</v>
      </c>
      <c r="E120" s="30">
        <v>0</v>
      </c>
      <c r="F120" s="30">
        <v>0</v>
      </c>
      <c r="G120" s="30">
        <v>0</v>
      </c>
      <c r="H120" s="4"/>
      <c r="I120" s="4"/>
      <c r="J120" s="4"/>
      <c r="K120" s="4"/>
    </row>
    <row r="121" spans="1:11" ht="14.1" customHeight="1">
      <c r="A121" s="4"/>
      <c r="B121" s="4"/>
      <c r="C121" s="11" t="s">
        <v>355</v>
      </c>
      <c r="D121" s="30">
        <v>0</v>
      </c>
      <c r="E121" s="30">
        <v>0</v>
      </c>
      <c r="F121" s="30">
        <v>0</v>
      </c>
      <c r="G121" s="30">
        <v>0</v>
      </c>
      <c r="H121" s="4"/>
      <c r="I121" s="4"/>
      <c r="J121" s="4"/>
      <c r="K121" s="4"/>
    </row>
    <row r="122" spans="1:11" ht="14.1" customHeight="1">
      <c r="A122" s="4"/>
      <c r="B122" s="4"/>
      <c r="C122" s="11" t="s">
        <v>354</v>
      </c>
      <c r="D122" s="30">
        <v>0</v>
      </c>
      <c r="E122" s="30">
        <v>0</v>
      </c>
      <c r="F122" s="30">
        <v>0</v>
      </c>
      <c r="G122" s="30">
        <v>0</v>
      </c>
      <c r="H122" s="4"/>
      <c r="I122" s="4"/>
      <c r="J122" s="4"/>
      <c r="K122" s="4"/>
    </row>
    <row r="123" spans="1:11" ht="14.1" customHeight="1">
      <c r="A123" s="4"/>
      <c r="B123" s="4"/>
      <c r="C123" s="11" t="s">
        <v>353</v>
      </c>
      <c r="D123" s="30">
        <v>0</v>
      </c>
      <c r="E123" s="30">
        <v>0</v>
      </c>
      <c r="F123" s="30">
        <v>0</v>
      </c>
      <c r="G123" s="30">
        <v>0</v>
      </c>
      <c r="H123" s="4"/>
      <c r="I123" s="4"/>
      <c r="J123" s="4"/>
      <c r="K123" s="4"/>
    </row>
    <row r="124" spans="1:11" ht="14.1" customHeight="1">
      <c r="A124" s="4"/>
      <c r="B124" s="4"/>
      <c r="C124" s="11" t="s">
        <v>358</v>
      </c>
      <c r="D124" s="30">
        <v>0</v>
      </c>
      <c r="E124" s="30">
        <v>0</v>
      </c>
      <c r="F124" s="30">
        <v>0</v>
      </c>
      <c r="G124" s="30">
        <v>0</v>
      </c>
      <c r="H124" s="4"/>
      <c r="I124" s="4"/>
      <c r="J124" s="4"/>
      <c r="K124" s="4"/>
    </row>
    <row r="125" spans="1:11" ht="14.1" customHeight="1">
      <c r="A125" s="4"/>
      <c r="B125" s="4"/>
      <c r="C125" s="11" t="s">
        <v>357</v>
      </c>
      <c r="D125" s="30">
        <v>0</v>
      </c>
      <c r="E125" s="30">
        <v>0</v>
      </c>
      <c r="F125" s="30">
        <v>0</v>
      </c>
      <c r="G125" s="30">
        <v>0</v>
      </c>
      <c r="H125" s="4"/>
      <c r="I125" s="4"/>
      <c r="J125" s="4"/>
      <c r="K125" s="4"/>
    </row>
    <row r="126" spans="1:11" ht="14.1" customHeight="1">
      <c r="A126" s="4"/>
      <c r="B126" s="4"/>
      <c r="C126" s="11" t="s">
        <v>356</v>
      </c>
      <c r="D126" s="30">
        <v>0</v>
      </c>
      <c r="E126" s="30">
        <v>0</v>
      </c>
      <c r="F126" s="30">
        <v>0</v>
      </c>
      <c r="G126" s="30">
        <v>0</v>
      </c>
      <c r="H126" s="4"/>
      <c r="I126" s="4"/>
      <c r="J126" s="4"/>
      <c r="K126" s="4"/>
    </row>
    <row r="127" spans="1:11" ht="14.1" customHeight="1">
      <c r="A127" s="4"/>
      <c r="B127" s="4"/>
      <c r="C127" s="11" t="s">
        <v>355</v>
      </c>
      <c r="D127" s="30">
        <v>0</v>
      </c>
      <c r="E127" s="30">
        <v>0</v>
      </c>
      <c r="F127" s="30">
        <v>0</v>
      </c>
      <c r="G127" s="30">
        <v>0</v>
      </c>
      <c r="H127" s="4"/>
      <c r="I127" s="4"/>
      <c r="J127" s="4"/>
      <c r="K127" s="4"/>
    </row>
    <row r="128" spans="1:11" ht="14.1" customHeight="1">
      <c r="A128" s="4"/>
      <c r="B128" s="4"/>
      <c r="C128" s="11" t="s">
        <v>354</v>
      </c>
      <c r="D128" s="30">
        <v>0</v>
      </c>
      <c r="E128" s="30">
        <v>0</v>
      </c>
      <c r="F128" s="30">
        <v>0</v>
      </c>
      <c r="G128" s="30">
        <v>0</v>
      </c>
      <c r="H128" s="4"/>
      <c r="I128" s="4"/>
      <c r="J128" s="4"/>
      <c r="K128" s="4"/>
    </row>
    <row r="129" spans="1:11" ht="14.1" customHeight="1">
      <c r="A129" s="4"/>
      <c r="B129" s="4"/>
      <c r="C129" s="11" t="s">
        <v>353</v>
      </c>
      <c r="D129" s="30">
        <v>0</v>
      </c>
      <c r="E129" s="30">
        <v>0</v>
      </c>
      <c r="F129" s="30">
        <v>0</v>
      </c>
      <c r="G129" s="30">
        <v>0</v>
      </c>
      <c r="H129" s="4"/>
      <c r="I129" s="4"/>
      <c r="J129" s="4"/>
      <c r="K129" s="4"/>
    </row>
    <row r="130" spans="1:11" ht="14.1" customHeight="1">
      <c r="A130" s="4"/>
      <c r="B130" s="4"/>
      <c r="C130" s="11" t="s">
        <v>352</v>
      </c>
      <c r="D130" s="30">
        <v>0</v>
      </c>
      <c r="E130" s="30">
        <v>0</v>
      </c>
      <c r="F130" s="30">
        <v>0</v>
      </c>
      <c r="G130" s="30">
        <v>0</v>
      </c>
      <c r="H130" s="4"/>
      <c r="I130" s="4"/>
      <c r="J130" s="4"/>
      <c r="K130" s="4"/>
    </row>
    <row r="131" spans="1:11" ht="14.1" customHeight="1">
      <c r="A131" s="4"/>
      <c r="B131" s="4"/>
      <c r="C131" s="11" t="s">
        <v>351</v>
      </c>
      <c r="D131" s="30">
        <v>0</v>
      </c>
      <c r="E131" s="30">
        <v>0</v>
      </c>
      <c r="F131" s="30">
        <v>0</v>
      </c>
      <c r="G131" s="30">
        <v>0</v>
      </c>
      <c r="H131" s="4"/>
      <c r="I131" s="4"/>
      <c r="J131" s="4"/>
      <c r="K131" s="4"/>
    </row>
    <row r="132" spans="1:11" ht="14.1" customHeight="1">
      <c r="A132" s="4"/>
      <c r="B132" s="4"/>
      <c r="C132" s="10" t="s">
        <v>145</v>
      </c>
      <c r="D132" s="30">
        <v>0</v>
      </c>
      <c r="E132" s="30">
        <v>30000000</v>
      </c>
      <c r="F132" s="30">
        <v>30000000</v>
      </c>
      <c r="G132" s="30">
        <v>30000000</v>
      </c>
      <c r="H132" s="4"/>
      <c r="I132" s="4"/>
      <c r="J132" s="4"/>
      <c r="K132" s="4"/>
    </row>
    <row r="133" spans="1:11" ht="15" customHeight="1">
      <c r="A133" s="4"/>
      <c r="B133" s="4"/>
      <c r="C133" s="9" t="s">
        <v>348</v>
      </c>
      <c r="D133" s="31" t="s">
        <v>348</v>
      </c>
      <c r="E133" s="31" t="s">
        <v>348</v>
      </c>
      <c r="F133" s="31" t="s">
        <v>348</v>
      </c>
      <c r="G133" s="31" t="s">
        <v>348</v>
      </c>
      <c r="H133" s="4"/>
      <c r="I133" s="4"/>
      <c r="J133" s="4"/>
      <c r="K133" s="4"/>
    </row>
    <row r="134" spans="1:11" ht="15" customHeight="1">
      <c r="A134" s="4"/>
      <c r="B134" s="4"/>
      <c r="C134" s="8" t="s">
        <v>369</v>
      </c>
      <c r="D134" s="32">
        <v>0</v>
      </c>
      <c r="E134" s="32">
        <v>240000000</v>
      </c>
      <c r="F134" s="32">
        <v>240000000</v>
      </c>
      <c r="G134" s="32">
        <v>240000000</v>
      </c>
      <c r="H134" s="4"/>
      <c r="I134" s="4"/>
      <c r="J134" s="4"/>
      <c r="K134" s="4"/>
    </row>
    <row r="135" spans="1:11" ht="15" customHeight="1">
      <c r="A135" s="4"/>
      <c r="B135" s="4"/>
      <c r="C135" s="7" t="s">
        <v>368</v>
      </c>
      <c r="D135" s="28">
        <v>0</v>
      </c>
      <c r="E135" s="28">
        <v>0</v>
      </c>
      <c r="F135" s="28">
        <v>0</v>
      </c>
      <c r="G135" s="28">
        <v>0</v>
      </c>
      <c r="H135" s="4"/>
      <c r="I135" s="4"/>
      <c r="J135" s="4"/>
      <c r="K135" s="4"/>
    </row>
    <row r="136" spans="1:11" ht="15" customHeight="1">
      <c r="A136" s="4"/>
      <c r="B136" s="4"/>
      <c r="C136" s="7" t="s">
        <v>357</v>
      </c>
      <c r="D136" s="28">
        <v>0</v>
      </c>
      <c r="E136" s="28">
        <v>0</v>
      </c>
      <c r="F136" s="28">
        <v>0</v>
      </c>
      <c r="G136" s="28">
        <v>0</v>
      </c>
      <c r="H136" s="4"/>
      <c r="I136" s="4"/>
      <c r="J136" s="4"/>
      <c r="K136" s="4"/>
    </row>
    <row r="137" spans="1:11" ht="15" customHeight="1">
      <c r="A137" s="4"/>
      <c r="B137" s="4"/>
      <c r="C137" s="7" t="s">
        <v>361</v>
      </c>
      <c r="D137" s="28">
        <v>0</v>
      </c>
      <c r="E137" s="28">
        <v>0</v>
      </c>
      <c r="F137" s="28">
        <v>0</v>
      </c>
      <c r="G137" s="28">
        <v>0</v>
      </c>
      <c r="H137" s="4"/>
      <c r="I137" s="4"/>
      <c r="J137" s="4"/>
      <c r="K137" s="4"/>
    </row>
    <row r="138" spans="1:11" ht="15" customHeight="1">
      <c r="A138" s="4"/>
      <c r="B138" s="4"/>
      <c r="C138" s="7" t="s">
        <v>367</v>
      </c>
      <c r="D138" s="28">
        <v>0</v>
      </c>
      <c r="E138" s="28">
        <v>0</v>
      </c>
      <c r="F138" s="28">
        <v>0</v>
      </c>
      <c r="G138" s="28">
        <v>0</v>
      </c>
      <c r="H138" s="4"/>
      <c r="I138" s="4"/>
      <c r="J138" s="4"/>
      <c r="K138" s="4"/>
    </row>
    <row r="139" spans="1:11" ht="15" customHeight="1">
      <c r="A139" s="4"/>
      <c r="B139" s="4"/>
      <c r="C139" s="7" t="s">
        <v>357</v>
      </c>
      <c r="D139" s="28">
        <v>0</v>
      </c>
      <c r="E139" s="28">
        <v>0</v>
      </c>
      <c r="F139" s="28">
        <v>0</v>
      </c>
      <c r="G139" s="28">
        <v>0</v>
      </c>
      <c r="H139" s="4"/>
      <c r="I139" s="4"/>
      <c r="J139" s="4"/>
      <c r="K139" s="4"/>
    </row>
    <row r="140" spans="1:11" ht="15" customHeight="1">
      <c r="A140" s="4"/>
      <c r="B140" s="4"/>
      <c r="C140" s="7" t="s">
        <v>361</v>
      </c>
      <c r="D140" s="28">
        <v>0</v>
      </c>
      <c r="E140" s="28">
        <v>0</v>
      </c>
      <c r="F140" s="28">
        <v>0</v>
      </c>
      <c r="G140" s="28">
        <v>0</v>
      </c>
      <c r="H140" s="4"/>
      <c r="I140" s="4"/>
      <c r="J140" s="4"/>
      <c r="K140" s="4"/>
    </row>
    <row r="141" spans="1:11" ht="15" customHeight="1">
      <c r="A141" s="4"/>
      <c r="B141" s="4"/>
      <c r="C141" s="7" t="s">
        <v>366</v>
      </c>
      <c r="D141" s="28">
        <v>0</v>
      </c>
      <c r="E141" s="28">
        <v>0</v>
      </c>
      <c r="F141" s="28">
        <v>0</v>
      </c>
      <c r="G141" s="28">
        <v>0</v>
      </c>
      <c r="H141" s="4"/>
      <c r="I141" s="4"/>
      <c r="J141" s="4"/>
      <c r="K141" s="4"/>
    </row>
    <row r="142" spans="1:11" ht="15" customHeight="1">
      <c r="A142" s="4"/>
      <c r="B142" s="4"/>
      <c r="C142" s="7" t="s">
        <v>357</v>
      </c>
      <c r="D142" s="28">
        <v>0</v>
      </c>
      <c r="E142" s="28">
        <v>0</v>
      </c>
      <c r="F142" s="28">
        <v>0</v>
      </c>
      <c r="G142" s="28">
        <v>0</v>
      </c>
      <c r="H142" s="4"/>
      <c r="I142" s="4"/>
      <c r="J142" s="4"/>
      <c r="K142" s="4"/>
    </row>
    <row r="143" spans="1:11" ht="15" customHeight="1">
      <c r="A143" s="4"/>
      <c r="B143" s="4"/>
      <c r="C143" s="7" t="s">
        <v>361</v>
      </c>
      <c r="D143" s="28">
        <v>0</v>
      </c>
      <c r="E143" s="28">
        <v>0</v>
      </c>
      <c r="F143" s="28">
        <v>0</v>
      </c>
      <c r="G143" s="28">
        <v>0</v>
      </c>
      <c r="H143" s="4"/>
      <c r="I143" s="4"/>
      <c r="J143" s="4"/>
      <c r="K143" s="4"/>
    </row>
    <row r="144" spans="1:11" ht="15" customHeight="1">
      <c r="A144" s="4"/>
      <c r="B144" s="4"/>
      <c r="C144" s="7" t="s">
        <v>365</v>
      </c>
      <c r="D144" s="28">
        <v>0</v>
      </c>
      <c r="E144" s="28">
        <v>0</v>
      </c>
      <c r="F144" s="28">
        <v>0</v>
      </c>
      <c r="G144" s="28">
        <v>0</v>
      </c>
      <c r="H144" s="4"/>
      <c r="I144" s="4"/>
      <c r="J144" s="4"/>
      <c r="K144" s="4"/>
    </row>
    <row r="145" spans="1:11" ht="15" customHeight="1">
      <c r="A145" s="4"/>
      <c r="B145" s="4"/>
      <c r="C145" s="7" t="s">
        <v>357</v>
      </c>
      <c r="D145" s="28">
        <v>0</v>
      </c>
      <c r="E145" s="28">
        <v>0</v>
      </c>
      <c r="F145" s="28">
        <v>0</v>
      </c>
      <c r="G145" s="28">
        <v>0</v>
      </c>
      <c r="H145" s="4"/>
      <c r="I145" s="4"/>
      <c r="J145" s="4"/>
      <c r="K145" s="4"/>
    </row>
    <row r="146" spans="1:11" ht="15" customHeight="1">
      <c r="A146" s="4"/>
      <c r="B146" s="4"/>
      <c r="C146" s="7" t="s">
        <v>361</v>
      </c>
      <c r="D146" s="28">
        <v>0</v>
      </c>
      <c r="E146" s="28">
        <v>0</v>
      </c>
      <c r="F146" s="28">
        <v>0</v>
      </c>
      <c r="G146" s="28">
        <v>0</v>
      </c>
      <c r="H146" s="4"/>
      <c r="I146" s="4"/>
      <c r="J146" s="4"/>
      <c r="K146" s="4"/>
    </row>
    <row r="147" spans="1:11" ht="20.100000000000001" customHeight="1">
      <c r="A147" s="4"/>
      <c r="B147" s="4"/>
      <c r="C147" s="7" t="s">
        <v>364</v>
      </c>
      <c r="D147" s="29">
        <v>0</v>
      </c>
      <c r="E147" s="29">
        <v>240000000</v>
      </c>
      <c r="F147" s="29">
        <v>240000000</v>
      </c>
      <c r="G147" s="29">
        <v>240000000</v>
      </c>
      <c r="H147" s="4"/>
      <c r="I147" s="4"/>
      <c r="J147" s="4"/>
      <c r="K147" s="4"/>
    </row>
    <row r="148" spans="1:11" ht="15" customHeight="1">
      <c r="A148" s="4"/>
      <c r="B148" s="4"/>
      <c r="C148" s="7" t="s">
        <v>357</v>
      </c>
      <c r="D148" s="28">
        <v>0</v>
      </c>
      <c r="E148" s="28">
        <v>240000000</v>
      </c>
      <c r="F148" s="28">
        <v>240000000</v>
      </c>
      <c r="G148" s="28">
        <v>240000000</v>
      </c>
      <c r="H148" s="4"/>
      <c r="I148" s="4"/>
      <c r="J148" s="4"/>
      <c r="K148" s="4"/>
    </row>
    <row r="149" spans="1:11" ht="15" customHeight="1">
      <c r="A149" s="4"/>
      <c r="B149" s="4"/>
      <c r="C149" s="7" t="s">
        <v>361</v>
      </c>
      <c r="D149" s="28">
        <v>0</v>
      </c>
      <c r="E149" s="28">
        <v>0</v>
      </c>
      <c r="F149" s="28">
        <v>0</v>
      </c>
      <c r="G149" s="28">
        <v>0</v>
      </c>
      <c r="H149" s="4"/>
      <c r="I149" s="4"/>
      <c r="J149" s="4"/>
      <c r="K149" s="4"/>
    </row>
    <row r="150" spans="1:11" ht="15" customHeight="1">
      <c r="A150" s="4"/>
      <c r="B150" s="4"/>
      <c r="C150" s="7" t="s">
        <v>363</v>
      </c>
      <c r="D150" s="28">
        <v>0</v>
      </c>
      <c r="E150" s="28">
        <v>0</v>
      </c>
      <c r="F150" s="28">
        <v>0</v>
      </c>
      <c r="G150" s="28">
        <v>0</v>
      </c>
      <c r="H150" s="4"/>
      <c r="I150" s="4"/>
      <c r="J150" s="4"/>
      <c r="K150" s="4"/>
    </row>
    <row r="151" spans="1:11" ht="15" customHeight="1">
      <c r="A151" s="4"/>
      <c r="B151" s="4"/>
      <c r="C151" s="7" t="s">
        <v>357</v>
      </c>
      <c r="D151" s="28">
        <v>0</v>
      </c>
      <c r="E151" s="28">
        <v>0</v>
      </c>
      <c r="F151" s="28">
        <v>0</v>
      </c>
      <c r="G151" s="28">
        <v>0</v>
      </c>
      <c r="H151" s="4"/>
      <c r="I151" s="4"/>
      <c r="J151" s="4"/>
      <c r="K151" s="4"/>
    </row>
    <row r="152" spans="1:11" ht="15" customHeight="1">
      <c r="A152" s="4"/>
      <c r="B152" s="4"/>
      <c r="C152" s="7" t="s">
        <v>361</v>
      </c>
      <c r="D152" s="28">
        <v>0</v>
      </c>
      <c r="E152" s="28">
        <v>0</v>
      </c>
      <c r="F152" s="28">
        <v>0</v>
      </c>
      <c r="G152" s="28">
        <v>0</v>
      </c>
      <c r="H152" s="4"/>
      <c r="I152" s="4"/>
      <c r="J152" s="4"/>
      <c r="K152" s="4"/>
    </row>
    <row r="153" spans="1:11" ht="15" customHeight="1">
      <c r="A153" s="4"/>
      <c r="B153" s="4"/>
      <c r="C153" s="7" t="s">
        <v>362</v>
      </c>
      <c r="D153" s="28">
        <v>0</v>
      </c>
      <c r="E153" s="28">
        <v>0</v>
      </c>
      <c r="F153" s="28">
        <v>0</v>
      </c>
      <c r="G153" s="28">
        <v>0</v>
      </c>
      <c r="H153" s="4"/>
      <c r="I153" s="4"/>
      <c r="J153" s="4"/>
      <c r="K153" s="4"/>
    </row>
    <row r="154" spans="1:11" ht="15" customHeight="1">
      <c r="A154" s="4"/>
      <c r="B154" s="4"/>
      <c r="C154" s="7" t="s">
        <v>357</v>
      </c>
      <c r="D154" s="28">
        <v>0</v>
      </c>
      <c r="E154" s="28">
        <v>0</v>
      </c>
      <c r="F154" s="28">
        <v>0</v>
      </c>
      <c r="G154" s="28">
        <v>0</v>
      </c>
      <c r="H154" s="4"/>
      <c r="I154" s="4"/>
      <c r="J154" s="4"/>
      <c r="K154" s="4"/>
    </row>
    <row r="155" spans="1:11" ht="15" customHeight="1">
      <c r="A155" s="4"/>
      <c r="B155" s="4"/>
      <c r="C155" s="7" t="s">
        <v>361</v>
      </c>
      <c r="D155" s="28">
        <v>0</v>
      </c>
      <c r="E155" s="28">
        <v>0</v>
      </c>
      <c r="F155" s="28">
        <v>0</v>
      </c>
      <c r="G155" s="28">
        <v>0</v>
      </c>
      <c r="H155" s="4"/>
      <c r="I155" s="4"/>
      <c r="J155" s="4"/>
      <c r="K155" s="4"/>
    </row>
    <row r="156" spans="1:11" ht="15" customHeight="1">
      <c r="A156" s="4"/>
      <c r="B156" s="4"/>
      <c r="C156" s="7" t="s">
        <v>360</v>
      </c>
      <c r="D156" s="28">
        <v>0</v>
      </c>
      <c r="E156" s="28">
        <v>0</v>
      </c>
      <c r="F156" s="28">
        <v>0</v>
      </c>
      <c r="G156" s="28">
        <v>0</v>
      </c>
      <c r="H156" s="4"/>
      <c r="I156" s="4"/>
      <c r="J156" s="4"/>
      <c r="K156" s="4"/>
    </row>
    <row r="157" spans="1:11" ht="15" customHeight="1">
      <c r="A157" s="4"/>
      <c r="B157" s="4"/>
      <c r="C157" s="7" t="s">
        <v>357</v>
      </c>
      <c r="D157" s="28">
        <v>0</v>
      </c>
      <c r="E157" s="28">
        <v>0</v>
      </c>
      <c r="F157" s="28">
        <v>0</v>
      </c>
      <c r="G157" s="28">
        <v>0</v>
      </c>
      <c r="H157" s="4"/>
      <c r="I157" s="4"/>
      <c r="J157" s="4"/>
      <c r="K157" s="4"/>
    </row>
    <row r="158" spans="1:11" ht="15" customHeight="1">
      <c r="A158" s="4"/>
      <c r="B158" s="4"/>
      <c r="C158" s="7" t="s">
        <v>356</v>
      </c>
      <c r="D158" s="28">
        <v>0</v>
      </c>
      <c r="E158" s="28">
        <v>0</v>
      </c>
      <c r="F158" s="28">
        <v>0</v>
      </c>
      <c r="G158" s="28">
        <v>0</v>
      </c>
      <c r="H158" s="4"/>
      <c r="I158" s="4"/>
      <c r="J158" s="4"/>
      <c r="K158" s="4"/>
    </row>
    <row r="159" spans="1:11" ht="15" customHeight="1">
      <c r="A159" s="4"/>
      <c r="B159" s="4"/>
      <c r="C159" s="7" t="s">
        <v>355</v>
      </c>
      <c r="D159" s="28">
        <v>0</v>
      </c>
      <c r="E159" s="28">
        <v>0</v>
      </c>
      <c r="F159" s="28">
        <v>0</v>
      </c>
      <c r="G159" s="28">
        <v>0</v>
      </c>
      <c r="H159" s="4"/>
      <c r="I159" s="4"/>
      <c r="J159" s="4"/>
      <c r="K159" s="4"/>
    </row>
    <row r="160" spans="1:11" ht="15" customHeight="1">
      <c r="A160" s="4"/>
      <c r="B160" s="4"/>
      <c r="C160" s="7" t="s">
        <v>354</v>
      </c>
      <c r="D160" s="28">
        <v>0</v>
      </c>
      <c r="E160" s="28">
        <v>0</v>
      </c>
      <c r="F160" s="28">
        <v>0</v>
      </c>
      <c r="G160" s="28">
        <v>0</v>
      </c>
      <c r="H160" s="4"/>
      <c r="I160" s="4"/>
      <c r="J160" s="4"/>
      <c r="K160" s="4"/>
    </row>
    <row r="161" spans="1:11" ht="15" customHeight="1">
      <c r="A161" s="4"/>
      <c r="B161" s="4"/>
      <c r="C161" s="7" t="s">
        <v>353</v>
      </c>
      <c r="D161" s="28">
        <v>0</v>
      </c>
      <c r="E161" s="28">
        <v>0</v>
      </c>
      <c r="F161" s="28">
        <v>0</v>
      </c>
      <c r="G161" s="28">
        <v>0</v>
      </c>
      <c r="H161" s="4"/>
      <c r="I161" s="4"/>
      <c r="J161" s="4"/>
      <c r="K161" s="4"/>
    </row>
    <row r="162" spans="1:11" ht="15" customHeight="1">
      <c r="A162" s="4"/>
      <c r="B162" s="4"/>
      <c r="C162" s="7" t="s">
        <v>359</v>
      </c>
      <c r="D162" s="28">
        <v>0</v>
      </c>
      <c r="E162" s="28">
        <v>0</v>
      </c>
      <c r="F162" s="28">
        <v>0</v>
      </c>
      <c r="G162" s="28">
        <v>0</v>
      </c>
      <c r="H162" s="4"/>
      <c r="I162" s="4"/>
      <c r="J162" s="4"/>
      <c r="K162" s="4"/>
    </row>
    <row r="163" spans="1:11" ht="15" customHeight="1">
      <c r="A163" s="4"/>
      <c r="B163" s="4"/>
      <c r="C163" s="7" t="s">
        <v>357</v>
      </c>
      <c r="D163" s="28">
        <v>0</v>
      </c>
      <c r="E163" s="28">
        <v>0</v>
      </c>
      <c r="F163" s="28">
        <v>0</v>
      </c>
      <c r="G163" s="28">
        <v>0</v>
      </c>
      <c r="H163" s="4"/>
      <c r="I163" s="4"/>
      <c r="J163" s="4"/>
      <c r="K163" s="4"/>
    </row>
    <row r="164" spans="1:11" ht="15" customHeight="1">
      <c r="A164" s="4"/>
      <c r="B164" s="4"/>
      <c r="C164" s="7" t="s">
        <v>356</v>
      </c>
      <c r="D164" s="28">
        <v>0</v>
      </c>
      <c r="E164" s="28">
        <v>0</v>
      </c>
      <c r="F164" s="28">
        <v>0</v>
      </c>
      <c r="G164" s="28">
        <v>0</v>
      </c>
      <c r="H164" s="4"/>
      <c r="I164" s="4"/>
      <c r="J164" s="4"/>
      <c r="K164" s="4"/>
    </row>
    <row r="165" spans="1:11" ht="15" customHeight="1">
      <c r="A165" s="4"/>
      <c r="B165" s="4"/>
      <c r="C165" s="7" t="s">
        <v>355</v>
      </c>
      <c r="D165" s="28">
        <v>0</v>
      </c>
      <c r="E165" s="28">
        <v>0</v>
      </c>
      <c r="F165" s="28">
        <v>0</v>
      </c>
      <c r="G165" s="28">
        <v>0</v>
      </c>
      <c r="H165" s="4"/>
      <c r="I165" s="4"/>
      <c r="J165" s="4"/>
      <c r="K165" s="4"/>
    </row>
    <row r="166" spans="1:11" ht="15" customHeight="1">
      <c r="A166" s="4"/>
      <c r="B166" s="4"/>
      <c r="C166" s="7" t="s">
        <v>354</v>
      </c>
      <c r="D166" s="28">
        <v>0</v>
      </c>
      <c r="E166" s="28">
        <v>0</v>
      </c>
      <c r="F166" s="28">
        <v>0</v>
      </c>
      <c r="G166" s="28">
        <v>0</v>
      </c>
      <c r="H166" s="4"/>
      <c r="I166" s="4"/>
      <c r="J166" s="4"/>
      <c r="K166" s="4"/>
    </row>
    <row r="167" spans="1:11" ht="15" customHeight="1">
      <c r="A167" s="4"/>
      <c r="B167" s="4"/>
      <c r="C167" s="7" t="s">
        <v>353</v>
      </c>
      <c r="D167" s="28">
        <v>0</v>
      </c>
      <c r="E167" s="28">
        <v>0</v>
      </c>
      <c r="F167" s="28">
        <v>0</v>
      </c>
      <c r="G167" s="28">
        <v>0</v>
      </c>
      <c r="H167" s="4"/>
      <c r="I167" s="4"/>
      <c r="J167" s="4"/>
      <c r="K167" s="4"/>
    </row>
    <row r="168" spans="1:11" ht="15" customHeight="1">
      <c r="A168" s="4"/>
      <c r="B168" s="4"/>
      <c r="C168" s="7" t="s">
        <v>358</v>
      </c>
      <c r="D168" s="28">
        <v>0</v>
      </c>
      <c r="E168" s="28">
        <v>0</v>
      </c>
      <c r="F168" s="28">
        <v>0</v>
      </c>
      <c r="G168" s="28">
        <v>0</v>
      </c>
      <c r="H168" s="4"/>
      <c r="I168" s="4"/>
      <c r="J168" s="4"/>
      <c r="K168" s="4"/>
    </row>
    <row r="169" spans="1:11" ht="15" customHeight="1">
      <c r="A169" s="4"/>
      <c r="B169" s="4"/>
      <c r="C169" s="7" t="s">
        <v>357</v>
      </c>
      <c r="D169" s="28">
        <v>0</v>
      </c>
      <c r="E169" s="28">
        <v>0</v>
      </c>
      <c r="F169" s="28">
        <v>0</v>
      </c>
      <c r="G169" s="28">
        <v>0</v>
      </c>
      <c r="H169" s="4"/>
      <c r="I169" s="4"/>
      <c r="J169" s="4"/>
      <c r="K169" s="4"/>
    </row>
    <row r="170" spans="1:11" ht="15" customHeight="1">
      <c r="A170" s="4"/>
      <c r="B170" s="4"/>
      <c r="C170" s="7" t="s">
        <v>356</v>
      </c>
      <c r="D170" s="28">
        <v>0</v>
      </c>
      <c r="E170" s="28">
        <v>0</v>
      </c>
      <c r="F170" s="28">
        <v>0</v>
      </c>
      <c r="G170" s="28">
        <v>0</v>
      </c>
      <c r="H170" s="4"/>
      <c r="I170" s="4"/>
      <c r="J170" s="4"/>
      <c r="K170" s="4"/>
    </row>
    <row r="171" spans="1:11" ht="15" customHeight="1">
      <c r="A171" s="4"/>
      <c r="B171" s="4"/>
      <c r="C171" s="7" t="s">
        <v>355</v>
      </c>
      <c r="D171" s="28">
        <v>0</v>
      </c>
      <c r="E171" s="28">
        <v>0</v>
      </c>
      <c r="F171" s="28">
        <v>0</v>
      </c>
      <c r="G171" s="28">
        <v>0</v>
      </c>
      <c r="H171" s="4"/>
      <c r="I171" s="4"/>
      <c r="J171" s="4"/>
      <c r="K171" s="4"/>
    </row>
    <row r="172" spans="1:11" ht="15" customHeight="1">
      <c r="A172" s="4"/>
      <c r="B172" s="4"/>
      <c r="C172" s="7" t="s">
        <v>354</v>
      </c>
      <c r="D172" s="28">
        <v>0</v>
      </c>
      <c r="E172" s="28">
        <v>0</v>
      </c>
      <c r="F172" s="28">
        <v>0</v>
      </c>
      <c r="G172" s="28">
        <v>0</v>
      </c>
      <c r="H172" s="4"/>
      <c r="I172" s="4"/>
      <c r="J172" s="4"/>
      <c r="K172" s="4"/>
    </row>
    <row r="173" spans="1:11" ht="15" customHeight="1">
      <c r="A173" s="4"/>
      <c r="B173" s="4"/>
      <c r="C173" s="7" t="s">
        <v>353</v>
      </c>
      <c r="D173" s="28">
        <v>0</v>
      </c>
      <c r="E173" s="28">
        <v>0</v>
      </c>
      <c r="F173" s="28">
        <v>0</v>
      </c>
      <c r="G173" s="28">
        <v>0</v>
      </c>
      <c r="H173" s="4"/>
      <c r="I173" s="4"/>
      <c r="J173" s="4"/>
      <c r="K173" s="4"/>
    </row>
    <row r="174" spans="1:11" ht="15" customHeight="1">
      <c r="A174" s="4"/>
      <c r="B174" s="4"/>
      <c r="C174" s="7" t="s">
        <v>352</v>
      </c>
      <c r="D174" s="28">
        <v>0</v>
      </c>
      <c r="E174" s="28">
        <v>0</v>
      </c>
      <c r="F174" s="28">
        <v>0</v>
      </c>
      <c r="G174" s="28">
        <v>0</v>
      </c>
      <c r="H174" s="4"/>
      <c r="I174" s="4"/>
      <c r="J174" s="4"/>
      <c r="K174" s="4"/>
    </row>
    <row r="175" spans="1:11" ht="15" customHeight="1">
      <c r="A175" s="4"/>
      <c r="B175" s="4"/>
      <c r="C175" s="7" t="s">
        <v>351</v>
      </c>
      <c r="D175" s="28">
        <v>0</v>
      </c>
      <c r="E175" s="28">
        <v>0</v>
      </c>
      <c r="F175" s="28">
        <v>0</v>
      </c>
      <c r="G175" s="28">
        <v>0</v>
      </c>
      <c r="H175" s="4"/>
      <c r="I175" s="4"/>
      <c r="J175" s="4"/>
      <c r="K175" s="4"/>
    </row>
    <row r="176" spans="1:11">
      <c r="A176" s="4"/>
      <c r="B176" s="4"/>
      <c r="C176" s="1328" t="s">
        <v>1348</v>
      </c>
      <c r="D176" s="1329"/>
      <c r="E176" s="1329"/>
      <c r="F176" s="1329"/>
      <c r="G176" s="1329"/>
      <c r="H176" s="4"/>
    </row>
    <row r="177" spans="1:8">
      <c r="A177" s="4"/>
      <c r="B177" s="4"/>
      <c r="C177" s="1330" t="s">
        <v>290</v>
      </c>
      <c r="D177" s="1331"/>
      <c r="E177" s="1331"/>
      <c r="F177" s="1331"/>
      <c r="G177" s="1331"/>
      <c r="H177" s="4"/>
    </row>
    <row r="178" spans="1:8">
      <c r="A178" s="4"/>
      <c r="B178" s="4"/>
      <c r="C178" s="16" t="s">
        <v>430</v>
      </c>
      <c r="D178" s="1326" t="s">
        <v>681</v>
      </c>
      <c r="E178" s="1327"/>
      <c r="F178" s="1327"/>
      <c r="G178" s="1327"/>
      <c r="H178" s="4"/>
    </row>
    <row r="179" spans="1:8">
      <c r="A179" s="4"/>
      <c r="B179" s="4"/>
      <c r="C179" s="16" t="s">
        <v>428</v>
      </c>
      <c r="D179" s="1326" t="s">
        <v>417</v>
      </c>
      <c r="E179" s="1327"/>
      <c r="F179" s="1327"/>
      <c r="G179" s="1327"/>
      <c r="H179" s="4"/>
    </row>
    <row r="180" spans="1:8">
      <c r="A180" s="4"/>
      <c r="B180" s="4"/>
      <c r="C180" s="16" t="s">
        <v>0</v>
      </c>
      <c r="D180" s="1326" t="s">
        <v>706</v>
      </c>
      <c r="E180" s="1327"/>
      <c r="F180" s="1327"/>
      <c r="G180" s="1327"/>
      <c r="H180" s="4"/>
    </row>
    <row r="181" spans="1:8">
      <c r="A181" s="4"/>
      <c r="B181" s="4"/>
      <c r="C181" s="16" t="s">
        <v>1</v>
      </c>
      <c r="D181" s="1326" t="s">
        <v>158</v>
      </c>
      <c r="E181" s="1327"/>
      <c r="F181" s="1327"/>
      <c r="G181" s="1327"/>
      <c r="H181" s="4"/>
    </row>
    <row r="182" spans="1:8">
      <c r="A182" s="4"/>
      <c r="B182" s="4"/>
      <c r="C182" s="16" t="s">
        <v>3</v>
      </c>
      <c r="D182" s="1320" t="s">
        <v>1349</v>
      </c>
      <c r="E182" s="1321"/>
      <c r="F182" s="1321"/>
      <c r="G182" s="1321"/>
      <c r="H182" s="4"/>
    </row>
    <row r="183" spans="1:8">
      <c r="A183" s="4"/>
      <c r="B183" s="4"/>
      <c r="C183" s="1322" t="s">
        <v>4</v>
      </c>
      <c r="D183" s="1323"/>
      <c r="E183" s="1323"/>
      <c r="F183" s="1323"/>
      <c r="G183" s="1323"/>
      <c r="H183" s="4"/>
    </row>
    <row r="184" spans="1:8">
      <c r="A184" s="4"/>
      <c r="B184" s="4"/>
      <c r="C184" s="1324" t="s">
        <v>159</v>
      </c>
      <c r="D184" s="1325"/>
      <c r="E184" s="1325"/>
      <c r="F184" s="1325"/>
      <c r="G184" s="1325"/>
      <c r="H184" s="4"/>
    </row>
    <row r="185" spans="1:8">
      <c r="A185" s="4"/>
      <c r="B185" s="4"/>
      <c r="C185" s="8" t="s">
        <v>5</v>
      </c>
      <c r="D185" s="1318" t="s">
        <v>160</v>
      </c>
      <c r="E185" s="1319"/>
      <c r="F185" s="1319"/>
      <c r="G185" s="1319"/>
      <c r="H185" s="4"/>
    </row>
    <row r="186" spans="1:8" ht="22.5">
      <c r="A186" s="4"/>
      <c r="B186" s="4"/>
      <c r="C186" s="7" t="s">
        <v>6</v>
      </c>
      <c r="D186" s="36">
        <v>2022</v>
      </c>
      <c r="E186" s="36">
        <v>2023</v>
      </c>
      <c r="F186" s="36">
        <v>2024</v>
      </c>
      <c r="G186" s="36">
        <v>2025</v>
      </c>
      <c r="H186" s="4"/>
    </row>
    <row r="187" spans="1:8">
      <c r="A187" s="4"/>
      <c r="B187" s="4"/>
      <c r="C187" s="15"/>
      <c r="D187" s="37" t="s">
        <v>7</v>
      </c>
      <c r="E187" s="37" t="s">
        <v>8</v>
      </c>
      <c r="F187" s="37" t="s">
        <v>8</v>
      </c>
      <c r="G187" s="37" t="s">
        <v>8</v>
      </c>
      <c r="H187" s="4"/>
    </row>
    <row r="188" spans="1:8" ht="22.5">
      <c r="A188" s="4"/>
      <c r="B188" s="4"/>
      <c r="C188" s="7" t="s">
        <v>342</v>
      </c>
      <c r="D188" s="35" t="s">
        <v>704</v>
      </c>
      <c r="E188" s="35" t="s">
        <v>314</v>
      </c>
      <c r="F188" s="35" t="s">
        <v>703</v>
      </c>
      <c r="G188" s="35" t="s">
        <v>1351</v>
      </c>
      <c r="H188" s="4"/>
    </row>
    <row r="189" spans="1:8">
      <c r="A189" s="4"/>
      <c r="B189" s="4"/>
      <c r="C189" s="8" t="s">
        <v>260</v>
      </c>
      <c r="D189" s="1318" t="s">
        <v>705</v>
      </c>
      <c r="E189" s="1319"/>
      <c r="F189" s="1319"/>
      <c r="G189" s="1319"/>
      <c r="H189" s="4"/>
    </row>
    <row r="190" spans="1:8">
      <c r="A190" s="4"/>
      <c r="B190" s="4"/>
      <c r="C190" s="7" t="s">
        <v>402</v>
      </c>
      <c r="D190" s="36">
        <v>2022</v>
      </c>
      <c r="E190" s="36">
        <v>2023</v>
      </c>
      <c r="F190" s="36">
        <v>2024</v>
      </c>
      <c r="G190" s="36">
        <v>2025</v>
      </c>
      <c r="H190" s="4"/>
    </row>
    <row r="191" spans="1:8">
      <c r="A191" s="4"/>
      <c r="B191" s="4"/>
      <c r="C191" s="15"/>
      <c r="D191" s="37" t="s">
        <v>7</v>
      </c>
      <c r="E191" s="37" t="s">
        <v>8</v>
      </c>
      <c r="F191" s="37" t="s">
        <v>8</v>
      </c>
      <c r="G191" s="37" t="s">
        <v>8</v>
      </c>
      <c r="H191" s="4"/>
    </row>
    <row r="192" spans="1:8">
      <c r="A192" s="4"/>
      <c r="B192" s="4"/>
      <c r="C192" s="7" t="s">
        <v>161</v>
      </c>
      <c r="D192" s="35" t="s">
        <v>704</v>
      </c>
      <c r="E192" s="35" t="s">
        <v>314</v>
      </c>
      <c r="F192" s="35" t="s">
        <v>703</v>
      </c>
      <c r="G192" s="35" t="s">
        <v>1351</v>
      </c>
      <c r="H192" s="4"/>
    </row>
    <row r="193" spans="1:8">
      <c r="A193" s="4"/>
      <c r="B193" s="4"/>
      <c r="C193" s="7" t="s">
        <v>162</v>
      </c>
      <c r="D193" s="35" t="s">
        <v>701</v>
      </c>
      <c r="E193" s="35" t="s">
        <v>315</v>
      </c>
      <c r="F193" s="35" t="s">
        <v>315</v>
      </c>
      <c r="G193" s="35" t="s">
        <v>315</v>
      </c>
      <c r="H193" s="4"/>
    </row>
    <row r="194" spans="1:8">
      <c r="A194" s="4"/>
      <c r="B194" s="4"/>
      <c r="C194" s="7" t="s">
        <v>346</v>
      </c>
      <c r="D194" s="35" t="s">
        <v>701</v>
      </c>
      <c r="E194" s="35" t="s">
        <v>701</v>
      </c>
      <c r="F194" s="35" t="s">
        <v>701</v>
      </c>
      <c r="G194" s="35" t="s">
        <v>701</v>
      </c>
      <c r="H194" s="4"/>
    </row>
    <row r="195" spans="1:8">
      <c r="A195" s="4"/>
      <c r="B195" s="4"/>
      <c r="C195" s="1316" t="s">
        <v>291</v>
      </c>
      <c r="D195" s="1317"/>
      <c r="E195" s="1317"/>
      <c r="F195" s="1317"/>
      <c r="G195" s="1317"/>
      <c r="H195" s="4"/>
    </row>
    <row r="196" spans="1:8">
      <c r="A196" s="4"/>
      <c r="B196" s="4"/>
      <c r="C196" s="26" t="s">
        <v>700</v>
      </c>
      <c r="D196" s="1316" t="s">
        <v>699</v>
      </c>
      <c r="E196" s="1317"/>
      <c r="F196" s="1317"/>
      <c r="G196" s="1317"/>
      <c r="H196" s="4"/>
    </row>
    <row r="197" spans="1:8">
      <c r="A197" s="4"/>
      <c r="B197" s="4"/>
      <c r="C197" s="14" t="s">
        <v>382</v>
      </c>
      <c r="D197" s="1314" t="s">
        <v>698</v>
      </c>
      <c r="E197" s="1315"/>
      <c r="F197" s="1315"/>
      <c r="G197" s="1315"/>
      <c r="H197" s="4"/>
    </row>
    <row r="198" spans="1:8">
      <c r="A198" s="4"/>
      <c r="B198" s="4"/>
      <c r="C198" s="27" t="s">
        <v>380</v>
      </c>
      <c r="D198" s="1310" t="s">
        <v>163</v>
      </c>
      <c r="E198" s="1311"/>
      <c r="F198" s="1311"/>
      <c r="G198" s="1311"/>
      <c r="H198" s="4"/>
    </row>
    <row r="199" spans="1:8">
      <c r="A199" s="4"/>
      <c r="B199" s="4"/>
      <c r="C199" s="27" t="s">
        <v>15</v>
      </c>
      <c r="D199" s="1310" t="s">
        <v>164</v>
      </c>
      <c r="E199" s="1311"/>
      <c r="F199" s="1311"/>
      <c r="G199" s="1311"/>
      <c r="H199" s="4"/>
    </row>
    <row r="200" spans="1:8">
      <c r="A200" s="4"/>
      <c r="B200" s="4"/>
      <c r="C200" s="13"/>
      <c r="D200" s="33">
        <v>2022</v>
      </c>
      <c r="E200" s="33">
        <v>2023</v>
      </c>
      <c r="F200" s="33">
        <v>2024</v>
      </c>
      <c r="G200" s="33">
        <v>2025</v>
      </c>
      <c r="H200" s="4"/>
    </row>
    <row r="201" spans="1:8">
      <c r="A201" s="4"/>
      <c r="B201" s="4"/>
      <c r="C201" s="12"/>
      <c r="D201" s="34" t="s">
        <v>7</v>
      </c>
      <c r="E201" s="34" t="s">
        <v>8</v>
      </c>
      <c r="F201" s="34" t="s">
        <v>8</v>
      </c>
      <c r="G201" s="34" t="s">
        <v>8</v>
      </c>
      <c r="H201" s="4"/>
    </row>
    <row r="202" spans="1:8">
      <c r="A202" s="4"/>
      <c r="B202" s="4"/>
      <c r="C202" s="7" t="s">
        <v>16</v>
      </c>
      <c r="D202" s="35" t="s">
        <v>388</v>
      </c>
      <c r="E202" s="35" t="s">
        <v>388</v>
      </c>
      <c r="F202" s="35" t="s">
        <v>388</v>
      </c>
      <c r="G202" s="35" t="s">
        <v>388</v>
      </c>
      <c r="H202" s="4"/>
    </row>
    <row r="203" spans="1:8">
      <c r="A203" s="4"/>
      <c r="B203" s="4"/>
      <c r="C203" s="7" t="s">
        <v>481</v>
      </c>
      <c r="D203" s="35" t="s">
        <v>696</v>
      </c>
      <c r="E203" s="35" t="s">
        <v>1352</v>
      </c>
      <c r="F203" s="35" t="s">
        <v>1352</v>
      </c>
      <c r="G203" s="35" t="s">
        <v>1352</v>
      </c>
      <c r="H203" s="4"/>
    </row>
    <row r="204" spans="1:8">
      <c r="A204" s="4"/>
      <c r="B204" s="4"/>
      <c r="C204" s="7" t="s">
        <v>480</v>
      </c>
      <c r="D204" s="35" t="s">
        <v>695</v>
      </c>
      <c r="E204" s="35" t="s">
        <v>1353</v>
      </c>
      <c r="F204" s="35" t="s">
        <v>1353</v>
      </c>
      <c r="G204" s="35" t="s">
        <v>1353</v>
      </c>
      <c r="H204" s="4"/>
    </row>
    <row r="205" spans="1:8">
      <c r="A205" s="4"/>
      <c r="B205" s="4"/>
      <c r="C205" s="7" t="s">
        <v>375</v>
      </c>
      <c r="D205" s="35" t="s">
        <v>348</v>
      </c>
      <c r="E205" s="35" t="s">
        <v>372</v>
      </c>
      <c r="F205" s="35" t="s">
        <v>372</v>
      </c>
      <c r="G205" s="35" t="s">
        <v>372</v>
      </c>
      <c r="H205" s="4"/>
    </row>
    <row r="206" spans="1:8">
      <c r="A206" s="4"/>
      <c r="B206" s="4"/>
      <c r="C206" s="7" t="s">
        <v>374</v>
      </c>
      <c r="D206" s="35" t="s">
        <v>348</v>
      </c>
      <c r="E206" s="35" t="s">
        <v>1354</v>
      </c>
      <c r="F206" s="35" t="s">
        <v>372</v>
      </c>
      <c r="G206" s="35" t="s">
        <v>372</v>
      </c>
      <c r="H206" s="4"/>
    </row>
    <row r="207" spans="1:8">
      <c r="A207" s="4"/>
      <c r="B207" s="4"/>
      <c r="C207" s="7" t="s">
        <v>22</v>
      </c>
      <c r="D207" s="35" t="s">
        <v>348</v>
      </c>
      <c r="E207" s="35" t="s">
        <v>1354</v>
      </c>
      <c r="F207" s="35" t="s">
        <v>372</v>
      </c>
      <c r="G207" s="35" t="s">
        <v>372</v>
      </c>
      <c r="H207" s="4"/>
    </row>
    <row r="208" spans="1:8">
      <c r="A208" s="4"/>
      <c r="B208" s="4"/>
      <c r="C208" s="1312" t="s">
        <v>371</v>
      </c>
      <c r="D208" s="1313"/>
      <c r="E208" s="1313"/>
      <c r="F208" s="1313"/>
      <c r="G208" s="1313"/>
      <c r="H208" s="4"/>
    </row>
    <row r="209" spans="1:8">
      <c r="A209" s="4"/>
      <c r="B209" s="4"/>
      <c r="C209" s="13"/>
      <c r="D209" s="33">
        <v>2022</v>
      </c>
      <c r="E209" s="33">
        <v>2023</v>
      </c>
      <c r="F209" s="33">
        <v>2024</v>
      </c>
      <c r="G209" s="33">
        <v>2025</v>
      </c>
      <c r="H209" s="4"/>
    </row>
    <row r="210" spans="1:8">
      <c r="A210" s="4"/>
      <c r="B210" s="4"/>
      <c r="C210" s="12"/>
      <c r="D210" s="34" t="s">
        <v>7</v>
      </c>
      <c r="E210" s="34" t="s">
        <v>8</v>
      </c>
      <c r="F210" s="34" t="s">
        <v>8</v>
      </c>
      <c r="G210" s="34" t="s">
        <v>8</v>
      </c>
      <c r="H210" s="4"/>
    </row>
    <row r="211" spans="1:8">
      <c r="A211" s="4"/>
      <c r="B211" s="4"/>
      <c r="C211" s="11" t="s">
        <v>368</v>
      </c>
      <c r="D211" s="30">
        <v>0</v>
      </c>
      <c r="E211" s="30">
        <v>0</v>
      </c>
      <c r="F211" s="30">
        <v>0</v>
      </c>
      <c r="G211" s="30">
        <v>0</v>
      </c>
      <c r="H211" s="4"/>
    </row>
    <row r="212" spans="1:8">
      <c r="A212" s="4"/>
      <c r="B212" s="4"/>
      <c r="C212" s="11" t="s">
        <v>357</v>
      </c>
      <c r="D212" s="30">
        <v>0</v>
      </c>
      <c r="E212" s="30">
        <v>0</v>
      </c>
      <c r="F212" s="30">
        <v>0</v>
      </c>
      <c r="G212" s="30">
        <v>0</v>
      </c>
      <c r="H212" s="4"/>
    </row>
    <row r="213" spans="1:8">
      <c r="A213" s="4"/>
      <c r="B213" s="4"/>
      <c r="C213" s="11" t="s">
        <v>361</v>
      </c>
      <c r="D213" s="30">
        <v>0</v>
      </c>
      <c r="E213" s="30">
        <v>0</v>
      </c>
      <c r="F213" s="30">
        <v>0</v>
      </c>
      <c r="G213" s="30">
        <v>0</v>
      </c>
      <c r="H213" s="4"/>
    </row>
    <row r="214" spans="1:8">
      <c r="A214" s="4"/>
      <c r="B214" s="4"/>
      <c r="C214" s="11" t="s">
        <v>367</v>
      </c>
      <c r="D214" s="30">
        <v>0</v>
      </c>
      <c r="E214" s="30">
        <v>0</v>
      </c>
      <c r="F214" s="30">
        <v>0</v>
      </c>
      <c r="G214" s="30">
        <v>0</v>
      </c>
      <c r="H214" s="4"/>
    </row>
    <row r="215" spans="1:8">
      <c r="A215" s="4"/>
      <c r="B215" s="4"/>
      <c r="C215" s="11" t="s">
        <v>357</v>
      </c>
      <c r="D215" s="30">
        <v>0</v>
      </c>
      <c r="E215" s="30">
        <v>0</v>
      </c>
      <c r="F215" s="30">
        <v>0</v>
      </c>
      <c r="G215" s="30">
        <v>0</v>
      </c>
      <c r="H215" s="4"/>
    </row>
    <row r="216" spans="1:8">
      <c r="A216" s="4"/>
      <c r="B216" s="4"/>
      <c r="C216" s="11" t="s">
        <v>361</v>
      </c>
      <c r="D216" s="30">
        <v>0</v>
      </c>
      <c r="E216" s="30">
        <v>0</v>
      </c>
      <c r="F216" s="30">
        <v>0</v>
      </c>
      <c r="G216" s="30">
        <v>0</v>
      </c>
      <c r="H216" s="4"/>
    </row>
    <row r="217" spans="1:8">
      <c r="A217" s="4"/>
      <c r="B217" s="4"/>
      <c r="C217" s="11" t="s">
        <v>366</v>
      </c>
      <c r="D217" s="30">
        <v>0</v>
      </c>
      <c r="E217" s="30">
        <v>0</v>
      </c>
      <c r="F217" s="30">
        <v>0</v>
      </c>
      <c r="G217" s="30">
        <v>0</v>
      </c>
      <c r="H217" s="4"/>
    </row>
    <row r="218" spans="1:8">
      <c r="A218" s="4"/>
      <c r="B218" s="4"/>
      <c r="C218" s="11" t="s">
        <v>357</v>
      </c>
      <c r="D218" s="30">
        <v>0</v>
      </c>
      <c r="E218" s="30">
        <v>0</v>
      </c>
      <c r="F218" s="30">
        <v>0</v>
      </c>
      <c r="G218" s="30">
        <v>0</v>
      </c>
      <c r="H218" s="4"/>
    </row>
    <row r="219" spans="1:8">
      <c r="A219" s="4"/>
      <c r="B219" s="4"/>
      <c r="C219" s="11" t="s">
        <v>361</v>
      </c>
      <c r="D219" s="30">
        <v>0</v>
      </c>
      <c r="E219" s="30">
        <v>0</v>
      </c>
      <c r="F219" s="30">
        <v>0</v>
      </c>
      <c r="G219" s="30">
        <v>0</v>
      </c>
      <c r="H219" s="4"/>
    </row>
    <row r="220" spans="1:8">
      <c r="A220" s="4"/>
      <c r="B220" s="4"/>
      <c r="C220" s="11" t="s">
        <v>365</v>
      </c>
      <c r="D220" s="30">
        <v>0</v>
      </c>
      <c r="E220" s="30">
        <v>0</v>
      </c>
      <c r="F220" s="30">
        <v>0</v>
      </c>
      <c r="G220" s="30">
        <v>0</v>
      </c>
      <c r="H220" s="4"/>
    </row>
    <row r="221" spans="1:8">
      <c r="A221" s="4"/>
      <c r="B221" s="4"/>
      <c r="C221" s="11" t="s">
        <v>357</v>
      </c>
      <c r="D221" s="30">
        <v>0</v>
      </c>
      <c r="E221" s="30">
        <v>0</v>
      </c>
      <c r="F221" s="30">
        <v>0</v>
      </c>
      <c r="G221" s="30">
        <v>0</v>
      </c>
      <c r="H221" s="4"/>
    </row>
    <row r="222" spans="1:8">
      <c r="A222" s="4"/>
      <c r="B222" s="4"/>
      <c r="C222" s="11" t="s">
        <v>361</v>
      </c>
      <c r="D222" s="30">
        <v>0</v>
      </c>
      <c r="E222" s="30">
        <v>0</v>
      </c>
      <c r="F222" s="30">
        <v>0</v>
      </c>
      <c r="G222" s="30">
        <v>0</v>
      </c>
      <c r="H222" s="4"/>
    </row>
    <row r="223" spans="1:8">
      <c r="A223" s="4"/>
      <c r="B223" s="4"/>
      <c r="C223" s="11" t="s">
        <v>370</v>
      </c>
      <c r="D223" s="30">
        <v>0</v>
      </c>
      <c r="E223" s="30">
        <v>68000000</v>
      </c>
      <c r="F223" s="30">
        <v>68000000</v>
      </c>
      <c r="G223" s="30">
        <v>68000000</v>
      </c>
      <c r="H223" s="4"/>
    </row>
    <row r="224" spans="1:8">
      <c r="A224" s="4"/>
      <c r="B224" s="4"/>
      <c r="C224" s="11" t="s">
        <v>357</v>
      </c>
      <c r="D224" s="30">
        <v>0</v>
      </c>
      <c r="E224" s="30">
        <v>68000000</v>
      </c>
      <c r="F224" s="30">
        <v>68000000</v>
      </c>
      <c r="G224" s="30">
        <v>68000000</v>
      </c>
      <c r="H224" s="4"/>
    </row>
    <row r="225" spans="1:8">
      <c r="A225" s="4"/>
      <c r="B225" s="4"/>
      <c r="C225" s="11" t="s">
        <v>361</v>
      </c>
      <c r="D225" s="30">
        <v>0</v>
      </c>
      <c r="E225" s="30">
        <v>0</v>
      </c>
      <c r="F225" s="30">
        <v>0</v>
      </c>
      <c r="G225" s="30">
        <v>0</v>
      </c>
      <c r="H225" s="4"/>
    </row>
    <row r="226" spans="1:8">
      <c r="A226" s="4"/>
      <c r="B226" s="4"/>
      <c r="C226" s="11" t="s">
        <v>363</v>
      </c>
      <c r="D226" s="30">
        <v>0</v>
      </c>
      <c r="E226" s="30">
        <v>0</v>
      </c>
      <c r="F226" s="30">
        <v>0</v>
      </c>
      <c r="G226" s="30">
        <v>0</v>
      </c>
      <c r="H226" s="4"/>
    </row>
    <row r="227" spans="1:8">
      <c r="A227" s="4"/>
      <c r="B227" s="4"/>
      <c r="C227" s="11" t="s">
        <v>357</v>
      </c>
      <c r="D227" s="30">
        <v>0</v>
      </c>
      <c r="E227" s="30">
        <v>0</v>
      </c>
      <c r="F227" s="30">
        <v>0</v>
      </c>
      <c r="G227" s="30">
        <v>0</v>
      </c>
      <c r="H227" s="4"/>
    </row>
    <row r="228" spans="1:8">
      <c r="A228" s="4"/>
      <c r="B228" s="4"/>
      <c r="C228" s="11" t="s">
        <v>361</v>
      </c>
      <c r="D228" s="30">
        <v>0</v>
      </c>
      <c r="E228" s="30">
        <v>0</v>
      </c>
      <c r="F228" s="30">
        <v>0</v>
      </c>
      <c r="G228" s="30">
        <v>0</v>
      </c>
      <c r="H228" s="4"/>
    </row>
    <row r="229" spans="1:8">
      <c r="A229" s="4"/>
      <c r="B229" s="4"/>
      <c r="C229" s="11" t="s">
        <v>362</v>
      </c>
      <c r="D229" s="30">
        <v>0</v>
      </c>
      <c r="E229" s="30">
        <v>0</v>
      </c>
      <c r="F229" s="30">
        <v>0</v>
      </c>
      <c r="G229" s="30">
        <v>0</v>
      </c>
      <c r="H229" s="4"/>
    </row>
    <row r="230" spans="1:8">
      <c r="A230" s="4"/>
      <c r="B230" s="4"/>
      <c r="C230" s="11" t="s">
        <v>357</v>
      </c>
      <c r="D230" s="30">
        <v>0</v>
      </c>
      <c r="E230" s="30">
        <v>0</v>
      </c>
      <c r="F230" s="30">
        <v>0</v>
      </c>
      <c r="G230" s="30">
        <v>0</v>
      </c>
      <c r="H230" s="4"/>
    </row>
    <row r="231" spans="1:8">
      <c r="A231" s="4"/>
      <c r="B231" s="4"/>
      <c r="C231" s="11" t="s">
        <v>361</v>
      </c>
      <c r="D231" s="30">
        <v>0</v>
      </c>
      <c r="E231" s="30">
        <v>0</v>
      </c>
      <c r="F231" s="30">
        <v>0</v>
      </c>
      <c r="G231" s="30">
        <v>0</v>
      </c>
      <c r="H231" s="4"/>
    </row>
    <row r="232" spans="1:8">
      <c r="A232" s="4"/>
      <c r="B232" s="4"/>
      <c r="C232" s="11" t="s">
        <v>360</v>
      </c>
      <c r="D232" s="30">
        <v>0</v>
      </c>
      <c r="E232" s="30">
        <v>0</v>
      </c>
      <c r="F232" s="30">
        <v>0</v>
      </c>
      <c r="G232" s="30">
        <v>0</v>
      </c>
      <c r="H232" s="4"/>
    </row>
    <row r="233" spans="1:8">
      <c r="A233" s="4"/>
      <c r="B233" s="4"/>
      <c r="C233" s="11" t="s">
        <v>357</v>
      </c>
      <c r="D233" s="30">
        <v>0</v>
      </c>
      <c r="E233" s="30">
        <v>0</v>
      </c>
      <c r="F233" s="30">
        <v>0</v>
      </c>
      <c r="G233" s="30">
        <v>0</v>
      </c>
      <c r="H233" s="4"/>
    </row>
    <row r="234" spans="1:8">
      <c r="A234" s="4"/>
      <c r="B234" s="4"/>
      <c r="C234" s="11" t="s">
        <v>356</v>
      </c>
      <c r="D234" s="30">
        <v>0</v>
      </c>
      <c r="E234" s="30">
        <v>0</v>
      </c>
      <c r="F234" s="30">
        <v>0</v>
      </c>
      <c r="G234" s="30">
        <v>0</v>
      </c>
      <c r="H234" s="4"/>
    </row>
    <row r="235" spans="1:8">
      <c r="A235" s="4"/>
      <c r="B235" s="4"/>
      <c r="C235" s="11" t="s">
        <v>355</v>
      </c>
      <c r="D235" s="30">
        <v>0</v>
      </c>
      <c r="E235" s="30">
        <v>0</v>
      </c>
      <c r="F235" s="30">
        <v>0</v>
      </c>
      <c r="G235" s="30">
        <v>0</v>
      </c>
      <c r="H235" s="4"/>
    </row>
    <row r="236" spans="1:8">
      <c r="A236" s="4"/>
      <c r="B236" s="4"/>
      <c r="C236" s="11" t="s">
        <v>354</v>
      </c>
      <c r="D236" s="30">
        <v>0</v>
      </c>
      <c r="E236" s="30">
        <v>0</v>
      </c>
      <c r="F236" s="30">
        <v>0</v>
      </c>
      <c r="G236" s="30">
        <v>0</v>
      </c>
      <c r="H236" s="4"/>
    </row>
    <row r="237" spans="1:8">
      <c r="A237" s="4"/>
      <c r="B237" s="4"/>
      <c r="C237" s="11" t="s">
        <v>353</v>
      </c>
      <c r="D237" s="30">
        <v>0</v>
      </c>
      <c r="E237" s="30">
        <v>0</v>
      </c>
      <c r="F237" s="30">
        <v>0</v>
      </c>
      <c r="G237" s="30">
        <v>0</v>
      </c>
      <c r="H237" s="4"/>
    </row>
    <row r="238" spans="1:8">
      <c r="A238" s="4"/>
      <c r="B238" s="4"/>
      <c r="C238" s="11" t="s">
        <v>359</v>
      </c>
      <c r="D238" s="30">
        <v>0</v>
      </c>
      <c r="E238" s="30">
        <v>0</v>
      </c>
      <c r="F238" s="30">
        <v>0</v>
      </c>
      <c r="G238" s="30">
        <v>0</v>
      </c>
      <c r="H238" s="4"/>
    </row>
    <row r="239" spans="1:8">
      <c r="A239" s="4"/>
      <c r="B239" s="4"/>
      <c r="C239" s="11" t="s">
        <v>357</v>
      </c>
      <c r="D239" s="30">
        <v>0</v>
      </c>
      <c r="E239" s="30">
        <v>0</v>
      </c>
      <c r="F239" s="30">
        <v>0</v>
      </c>
      <c r="G239" s="30">
        <v>0</v>
      </c>
      <c r="H239" s="4"/>
    </row>
    <row r="240" spans="1:8">
      <c r="A240" s="4"/>
      <c r="B240" s="4"/>
      <c r="C240" s="11" t="s">
        <v>356</v>
      </c>
      <c r="D240" s="30">
        <v>0</v>
      </c>
      <c r="E240" s="30">
        <v>0</v>
      </c>
      <c r="F240" s="30">
        <v>0</v>
      </c>
      <c r="G240" s="30">
        <v>0</v>
      </c>
      <c r="H240" s="4"/>
    </row>
    <row r="241" spans="1:8">
      <c r="A241" s="4"/>
      <c r="B241" s="4"/>
      <c r="C241" s="11" t="s">
        <v>355</v>
      </c>
      <c r="D241" s="30">
        <v>0</v>
      </c>
      <c r="E241" s="30">
        <v>0</v>
      </c>
      <c r="F241" s="30">
        <v>0</v>
      </c>
      <c r="G241" s="30">
        <v>0</v>
      </c>
      <c r="H241" s="4"/>
    </row>
    <row r="242" spans="1:8">
      <c r="A242" s="4"/>
      <c r="B242" s="4"/>
      <c r="C242" s="11" t="s">
        <v>354</v>
      </c>
      <c r="D242" s="30">
        <v>0</v>
      </c>
      <c r="E242" s="30">
        <v>0</v>
      </c>
      <c r="F242" s="30">
        <v>0</v>
      </c>
      <c r="G242" s="30">
        <v>0</v>
      </c>
      <c r="H242" s="4"/>
    </row>
    <row r="243" spans="1:8">
      <c r="A243" s="4"/>
      <c r="B243" s="4"/>
      <c r="C243" s="11" t="s">
        <v>353</v>
      </c>
      <c r="D243" s="30">
        <v>0</v>
      </c>
      <c r="E243" s="30">
        <v>0</v>
      </c>
      <c r="F243" s="30">
        <v>0</v>
      </c>
      <c r="G243" s="30">
        <v>0</v>
      </c>
      <c r="H243" s="4"/>
    </row>
    <row r="244" spans="1:8">
      <c r="A244" s="4"/>
      <c r="B244" s="4"/>
      <c r="C244" s="11" t="s">
        <v>358</v>
      </c>
      <c r="D244" s="30">
        <v>0</v>
      </c>
      <c r="E244" s="30">
        <v>0</v>
      </c>
      <c r="F244" s="30">
        <v>0</v>
      </c>
      <c r="G244" s="30">
        <v>0</v>
      </c>
      <c r="H244" s="4"/>
    </row>
    <row r="245" spans="1:8">
      <c r="A245" s="4"/>
      <c r="B245" s="4"/>
      <c r="C245" s="11" t="s">
        <v>357</v>
      </c>
      <c r="D245" s="30">
        <v>0</v>
      </c>
      <c r="E245" s="30">
        <v>0</v>
      </c>
      <c r="F245" s="30">
        <v>0</v>
      </c>
      <c r="G245" s="30">
        <v>0</v>
      </c>
      <c r="H245" s="4"/>
    </row>
    <row r="246" spans="1:8">
      <c r="A246" s="4"/>
      <c r="B246" s="4"/>
      <c r="C246" s="11" t="s">
        <v>356</v>
      </c>
      <c r="D246" s="30">
        <v>0</v>
      </c>
      <c r="E246" s="30">
        <v>0</v>
      </c>
      <c r="F246" s="30">
        <v>0</v>
      </c>
      <c r="G246" s="30">
        <v>0</v>
      </c>
      <c r="H246" s="4"/>
    </row>
    <row r="247" spans="1:8">
      <c r="A247" s="4"/>
      <c r="B247" s="4"/>
      <c r="C247" s="11" t="s">
        <v>355</v>
      </c>
      <c r="D247" s="30">
        <v>0</v>
      </c>
      <c r="E247" s="30">
        <v>0</v>
      </c>
      <c r="F247" s="30">
        <v>0</v>
      </c>
      <c r="G247" s="30">
        <v>0</v>
      </c>
      <c r="H247" s="4"/>
    </row>
    <row r="248" spans="1:8">
      <c r="A248" s="4"/>
      <c r="B248" s="4"/>
      <c r="C248" s="11" t="s">
        <v>354</v>
      </c>
      <c r="D248" s="30">
        <v>0</v>
      </c>
      <c r="E248" s="30">
        <v>0</v>
      </c>
      <c r="F248" s="30">
        <v>0</v>
      </c>
      <c r="G248" s="30">
        <v>0</v>
      </c>
      <c r="H248" s="4"/>
    </row>
    <row r="249" spans="1:8">
      <c r="A249" s="4"/>
      <c r="B249" s="4"/>
      <c r="C249" s="11" t="s">
        <v>353</v>
      </c>
      <c r="D249" s="30">
        <v>0</v>
      </c>
      <c r="E249" s="30">
        <v>0</v>
      </c>
      <c r="F249" s="30">
        <v>0</v>
      </c>
      <c r="G249" s="30">
        <v>0</v>
      </c>
      <c r="H249" s="4"/>
    </row>
    <row r="250" spans="1:8">
      <c r="A250" s="4"/>
      <c r="B250" s="4"/>
      <c r="C250" s="11" t="s">
        <v>352</v>
      </c>
      <c r="D250" s="30">
        <v>0</v>
      </c>
      <c r="E250" s="30">
        <v>0</v>
      </c>
      <c r="F250" s="30">
        <v>0</v>
      </c>
      <c r="G250" s="30">
        <v>0</v>
      </c>
      <c r="H250" s="4"/>
    </row>
    <row r="251" spans="1:8">
      <c r="A251" s="4"/>
      <c r="B251" s="4"/>
      <c r="C251" s="11" t="s">
        <v>351</v>
      </c>
      <c r="D251" s="30">
        <v>0</v>
      </c>
      <c r="E251" s="30">
        <v>0</v>
      </c>
      <c r="F251" s="30">
        <v>0</v>
      </c>
      <c r="G251" s="30">
        <v>0</v>
      </c>
      <c r="H251" s="4"/>
    </row>
    <row r="252" spans="1:8">
      <c r="A252" s="4"/>
      <c r="B252" s="4"/>
      <c r="C252" s="10" t="s">
        <v>145</v>
      </c>
      <c r="D252" s="30">
        <v>0</v>
      </c>
      <c r="E252" s="30">
        <v>68000000</v>
      </c>
      <c r="F252" s="30">
        <v>68000000</v>
      </c>
      <c r="G252" s="30">
        <v>68000000</v>
      </c>
      <c r="H252" s="4"/>
    </row>
    <row r="253" spans="1:8">
      <c r="A253" s="4"/>
      <c r="B253" s="4"/>
      <c r="C253" s="9" t="s">
        <v>348</v>
      </c>
      <c r="D253" s="31" t="s">
        <v>348</v>
      </c>
      <c r="E253" s="31" t="s">
        <v>348</v>
      </c>
      <c r="F253" s="31" t="s">
        <v>348</v>
      </c>
      <c r="G253" s="31" t="s">
        <v>348</v>
      </c>
      <c r="H253" s="4"/>
    </row>
    <row r="254" spans="1:8">
      <c r="A254" s="4"/>
      <c r="B254" s="4"/>
      <c r="C254" s="8" t="s">
        <v>369</v>
      </c>
      <c r="D254" s="32">
        <v>0</v>
      </c>
      <c r="E254" s="32">
        <v>68000000</v>
      </c>
      <c r="F254" s="32">
        <v>68000000</v>
      </c>
      <c r="G254" s="32">
        <v>68000000</v>
      </c>
      <c r="H254" s="4"/>
    </row>
    <row r="255" spans="1:8">
      <c r="A255" s="4"/>
      <c r="B255" s="4"/>
      <c r="C255" s="7" t="s">
        <v>368</v>
      </c>
      <c r="D255" s="28">
        <v>0</v>
      </c>
      <c r="E255" s="28">
        <v>0</v>
      </c>
      <c r="F255" s="28">
        <v>0</v>
      </c>
      <c r="G255" s="28">
        <v>0</v>
      </c>
      <c r="H255" s="4"/>
    </row>
    <row r="256" spans="1:8">
      <c r="A256" s="4"/>
      <c r="B256" s="4"/>
      <c r="C256" s="7" t="s">
        <v>357</v>
      </c>
      <c r="D256" s="28">
        <v>0</v>
      </c>
      <c r="E256" s="28">
        <v>0</v>
      </c>
      <c r="F256" s="28">
        <v>0</v>
      </c>
      <c r="G256" s="28">
        <v>0</v>
      </c>
      <c r="H256" s="4"/>
    </row>
    <row r="257" spans="1:8">
      <c r="A257" s="4"/>
      <c r="B257" s="4"/>
      <c r="C257" s="7" t="s">
        <v>361</v>
      </c>
      <c r="D257" s="28">
        <v>0</v>
      </c>
      <c r="E257" s="28">
        <v>0</v>
      </c>
      <c r="F257" s="28">
        <v>0</v>
      </c>
      <c r="G257" s="28">
        <v>0</v>
      </c>
      <c r="H257" s="4"/>
    </row>
    <row r="258" spans="1:8">
      <c r="A258" s="4"/>
      <c r="B258" s="4"/>
      <c r="C258" s="7" t="s">
        <v>367</v>
      </c>
      <c r="D258" s="28">
        <v>0</v>
      </c>
      <c r="E258" s="28">
        <v>0</v>
      </c>
      <c r="F258" s="28">
        <v>0</v>
      </c>
      <c r="G258" s="28">
        <v>0</v>
      </c>
      <c r="H258" s="4"/>
    </row>
    <row r="259" spans="1:8">
      <c r="A259" s="4"/>
      <c r="B259" s="4"/>
      <c r="C259" s="7" t="s">
        <v>357</v>
      </c>
      <c r="D259" s="28">
        <v>0</v>
      </c>
      <c r="E259" s="28">
        <v>0</v>
      </c>
      <c r="F259" s="28">
        <v>0</v>
      </c>
      <c r="G259" s="28">
        <v>0</v>
      </c>
      <c r="H259" s="4"/>
    </row>
    <row r="260" spans="1:8">
      <c r="A260" s="4"/>
      <c r="B260" s="4"/>
      <c r="C260" s="7" t="s">
        <v>361</v>
      </c>
      <c r="D260" s="28">
        <v>0</v>
      </c>
      <c r="E260" s="28">
        <v>0</v>
      </c>
      <c r="F260" s="28">
        <v>0</v>
      </c>
      <c r="G260" s="28">
        <v>0</v>
      </c>
      <c r="H260" s="4"/>
    </row>
    <row r="261" spans="1:8">
      <c r="A261" s="4"/>
      <c r="B261" s="4"/>
      <c r="C261" s="7" t="s">
        <v>366</v>
      </c>
      <c r="D261" s="28">
        <v>0</v>
      </c>
      <c r="E261" s="28">
        <v>0</v>
      </c>
      <c r="F261" s="28">
        <v>0</v>
      </c>
      <c r="G261" s="28">
        <v>0</v>
      </c>
      <c r="H261" s="4"/>
    </row>
    <row r="262" spans="1:8">
      <c r="A262" s="4"/>
      <c r="B262" s="4"/>
      <c r="C262" s="7" t="s">
        <v>357</v>
      </c>
      <c r="D262" s="28">
        <v>0</v>
      </c>
      <c r="E262" s="28">
        <v>0</v>
      </c>
      <c r="F262" s="28">
        <v>0</v>
      </c>
      <c r="G262" s="28">
        <v>0</v>
      </c>
      <c r="H262" s="4"/>
    </row>
    <row r="263" spans="1:8">
      <c r="A263" s="4"/>
      <c r="B263" s="4"/>
      <c r="C263" s="7" t="s">
        <v>361</v>
      </c>
      <c r="D263" s="28">
        <v>0</v>
      </c>
      <c r="E263" s="28">
        <v>0</v>
      </c>
      <c r="F263" s="28">
        <v>0</v>
      </c>
      <c r="G263" s="28">
        <v>0</v>
      </c>
      <c r="H263" s="4"/>
    </row>
    <row r="264" spans="1:8">
      <c r="A264" s="4"/>
      <c r="B264" s="4"/>
      <c r="C264" s="7" t="s">
        <v>365</v>
      </c>
      <c r="D264" s="28">
        <v>0</v>
      </c>
      <c r="E264" s="28">
        <v>0</v>
      </c>
      <c r="F264" s="28">
        <v>0</v>
      </c>
      <c r="G264" s="28">
        <v>0</v>
      </c>
      <c r="H264" s="4"/>
    </row>
    <row r="265" spans="1:8">
      <c r="A265" s="4"/>
      <c r="B265" s="4"/>
      <c r="C265" s="7" t="s">
        <v>357</v>
      </c>
      <c r="D265" s="28">
        <v>0</v>
      </c>
      <c r="E265" s="28">
        <v>0</v>
      </c>
      <c r="F265" s="28">
        <v>0</v>
      </c>
      <c r="G265" s="28">
        <v>0</v>
      </c>
      <c r="H265" s="4"/>
    </row>
    <row r="266" spans="1:8">
      <c r="A266" s="4"/>
      <c r="B266" s="4"/>
      <c r="C266" s="7" t="s">
        <v>361</v>
      </c>
      <c r="D266" s="28">
        <v>0</v>
      </c>
      <c r="E266" s="28">
        <v>0</v>
      </c>
      <c r="F266" s="28">
        <v>0</v>
      </c>
      <c r="G266" s="28">
        <v>0</v>
      </c>
      <c r="H266" s="4"/>
    </row>
    <row r="267" spans="1:8">
      <c r="A267" s="4"/>
      <c r="B267" s="4"/>
      <c r="C267" s="7" t="s">
        <v>364</v>
      </c>
      <c r="D267" s="29">
        <v>0</v>
      </c>
      <c r="E267" s="29">
        <v>68000000</v>
      </c>
      <c r="F267" s="29">
        <v>68000000</v>
      </c>
      <c r="G267" s="29">
        <v>68000000</v>
      </c>
      <c r="H267" s="4"/>
    </row>
    <row r="268" spans="1:8">
      <c r="A268" s="4"/>
      <c r="B268" s="4"/>
      <c r="C268" s="7" t="s">
        <v>357</v>
      </c>
      <c r="D268" s="28">
        <v>0</v>
      </c>
      <c r="E268" s="28">
        <v>68000000</v>
      </c>
      <c r="F268" s="28">
        <v>68000000</v>
      </c>
      <c r="G268" s="28">
        <v>68000000</v>
      </c>
      <c r="H268" s="4"/>
    </row>
    <row r="269" spans="1:8">
      <c r="A269" s="4"/>
      <c r="B269" s="4"/>
      <c r="C269" s="7" t="s">
        <v>361</v>
      </c>
      <c r="D269" s="28">
        <v>0</v>
      </c>
      <c r="E269" s="28">
        <v>0</v>
      </c>
      <c r="F269" s="28">
        <v>0</v>
      </c>
      <c r="G269" s="28">
        <v>0</v>
      </c>
      <c r="H269" s="4"/>
    </row>
    <row r="270" spans="1:8">
      <c r="A270" s="4"/>
      <c r="B270" s="4"/>
      <c r="C270" s="7" t="s">
        <v>363</v>
      </c>
      <c r="D270" s="28">
        <v>0</v>
      </c>
      <c r="E270" s="28">
        <v>0</v>
      </c>
      <c r="F270" s="28">
        <v>0</v>
      </c>
      <c r="G270" s="28">
        <v>0</v>
      </c>
      <c r="H270" s="4"/>
    </row>
    <row r="271" spans="1:8">
      <c r="A271" s="4"/>
      <c r="B271" s="4"/>
      <c r="C271" s="7" t="s">
        <v>357</v>
      </c>
      <c r="D271" s="28">
        <v>0</v>
      </c>
      <c r="E271" s="28">
        <v>0</v>
      </c>
      <c r="F271" s="28">
        <v>0</v>
      </c>
      <c r="G271" s="28">
        <v>0</v>
      </c>
      <c r="H271" s="4"/>
    </row>
    <row r="272" spans="1:8">
      <c r="A272" s="4"/>
      <c r="B272" s="4"/>
      <c r="C272" s="7" t="s">
        <v>361</v>
      </c>
      <c r="D272" s="28">
        <v>0</v>
      </c>
      <c r="E272" s="28">
        <v>0</v>
      </c>
      <c r="F272" s="28">
        <v>0</v>
      </c>
      <c r="G272" s="28">
        <v>0</v>
      </c>
      <c r="H272" s="4"/>
    </row>
    <row r="273" spans="1:8">
      <c r="A273" s="4"/>
      <c r="B273" s="4"/>
      <c r="C273" s="7" t="s">
        <v>362</v>
      </c>
      <c r="D273" s="28">
        <v>0</v>
      </c>
      <c r="E273" s="28">
        <v>0</v>
      </c>
      <c r="F273" s="28">
        <v>0</v>
      </c>
      <c r="G273" s="28">
        <v>0</v>
      </c>
      <c r="H273" s="4"/>
    </row>
    <row r="274" spans="1:8">
      <c r="A274" s="4"/>
      <c r="B274" s="4"/>
      <c r="C274" s="7" t="s">
        <v>357</v>
      </c>
      <c r="D274" s="28">
        <v>0</v>
      </c>
      <c r="E274" s="28">
        <v>0</v>
      </c>
      <c r="F274" s="28">
        <v>0</v>
      </c>
      <c r="G274" s="28">
        <v>0</v>
      </c>
      <c r="H274" s="4"/>
    </row>
    <row r="275" spans="1:8">
      <c r="A275" s="4"/>
      <c r="B275" s="4"/>
      <c r="C275" s="7" t="s">
        <v>361</v>
      </c>
      <c r="D275" s="28">
        <v>0</v>
      </c>
      <c r="E275" s="28">
        <v>0</v>
      </c>
      <c r="F275" s="28">
        <v>0</v>
      </c>
      <c r="G275" s="28">
        <v>0</v>
      </c>
      <c r="H275" s="4"/>
    </row>
    <row r="276" spans="1:8">
      <c r="A276" s="4"/>
      <c r="B276" s="4"/>
      <c r="C276" s="7" t="s">
        <v>360</v>
      </c>
      <c r="D276" s="28">
        <v>0</v>
      </c>
      <c r="E276" s="28">
        <v>0</v>
      </c>
      <c r="F276" s="28">
        <v>0</v>
      </c>
      <c r="G276" s="28">
        <v>0</v>
      </c>
      <c r="H276" s="4"/>
    </row>
    <row r="277" spans="1:8">
      <c r="A277" s="4"/>
      <c r="B277" s="4"/>
      <c r="C277" s="7" t="s">
        <v>357</v>
      </c>
      <c r="D277" s="28">
        <v>0</v>
      </c>
      <c r="E277" s="28">
        <v>0</v>
      </c>
      <c r="F277" s="28">
        <v>0</v>
      </c>
      <c r="G277" s="28">
        <v>0</v>
      </c>
      <c r="H277" s="4"/>
    </row>
    <row r="278" spans="1:8">
      <c r="A278" s="4"/>
      <c r="B278" s="4"/>
      <c r="C278" s="7" t="s">
        <v>356</v>
      </c>
      <c r="D278" s="28">
        <v>0</v>
      </c>
      <c r="E278" s="28">
        <v>0</v>
      </c>
      <c r="F278" s="28">
        <v>0</v>
      </c>
      <c r="G278" s="28">
        <v>0</v>
      </c>
      <c r="H278" s="4"/>
    </row>
    <row r="279" spans="1:8">
      <c r="A279" s="4"/>
      <c r="B279" s="4"/>
      <c r="C279" s="7" t="s">
        <v>355</v>
      </c>
      <c r="D279" s="28">
        <v>0</v>
      </c>
      <c r="E279" s="28">
        <v>0</v>
      </c>
      <c r="F279" s="28">
        <v>0</v>
      </c>
      <c r="G279" s="28">
        <v>0</v>
      </c>
      <c r="H279" s="4"/>
    </row>
    <row r="280" spans="1:8">
      <c r="A280" s="4"/>
      <c r="B280" s="4"/>
      <c r="C280" s="7" t="s">
        <v>354</v>
      </c>
      <c r="D280" s="28">
        <v>0</v>
      </c>
      <c r="E280" s="28">
        <v>0</v>
      </c>
      <c r="F280" s="28">
        <v>0</v>
      </c>
      <c r="G280" s="28">
        <v>0</v>
      </c>
      <c r="H280" s="4"/>
    </row>
    <row r="281" spans="1:8">
      <c r="A281" s="4"/>
      <c r="B281" s="4"/>
      <c r="C281" s="7" t="s">
        <v>353</v>
      </c>
      <c r="D281" s="28">
        <v>0</v>
      </c>
      <c r="E281" s="28">
        <v>0</v>
      </c>
      <c r="F281" s="28">
        <v>0</v>
      </c>
      <c r="G281" s="28">
        <v>0</v>
      </c>
      <c r="H281" s="4"/>
    </row>
    <row r="282" spans="1:8">
      <c r="A282" s="4"/>
      <c r="B282" s="4"/>
      <c r="C282" s="7" t="s">
        <v>359</v>
      </c>
      <c r="D282" s="28">
        <v>0</v>
      </c>
      <c r="E282" s="28">
        <v>0</v>
      </c>
      <c r="F282" s="28">
        <v>0</v>
      </c>
      <c r="G282" s="28">
        <v>0</v>
      </c>
      <c r="H282" s="4"/>
    </row>
    <row r="283" spans="1:8">
      <c r="A283" s="4"/>
      <c r="B283" s="4"/>
      <c r="C283" s="7" t="s">
        <v>357</v>
      </c>
      <c r="D283" s="28">
        <v>0</v>
      </c>
      <c r="E283" s="28">
        <v>0</v>
      </c>
      <c r="F283" s="28">
        <v>0</v>
      </c>
      <c r="G283" s="28">
        <v>0</v>
      </c>
      <c r="H283" s="4"/>
    </row>
    <row r="284" spans="1:8">
      <c r="A284" s="4"/>
      <c r="B284" s="4"/>
      <c r="C284" s="7" t="s">
        <v>356</v>
      </c>
      <c r="D284" s="28">
        <v>0</v>
      </c>
      <c r="E284" s="28">
        <v>0</v>
      </c>
      <c r="F284" s="28">
        <v>0</v>
      </c>
      <c r="G284" s="28">
        <v>0</v>
      </c>
      <c r="H284" s="4"/>
    </row>
    <row r="285" spans="1:8">
      <c r="A285" s="4"/>
      <c r="B285" s="4"/>
      <c r="C285" s="7" t="s">
        <v>355</v>
      </c>
      <c r="D285" s="28">
        <v>0</v>
      </c>
      <c r="E285" s="28">
        <v>0</v>
      </c>
      <c r="F285" s="28">
        <v>0</v>
      </c>
      <c r="G285" s="28">
        <v>0</v>
      </c>
      <c r="H285" s="4"/>
    </row>
    <row r="286" spans="1:8">
      <c r="A286" s="4"/>
      <c r="B286" s="4"/>
      <c r="C286" s="7" t="s">
        <v>354</v>
      </c>
      <c r="D286" s="28">
        <v>0</v>
      </c>
      <c r="E286" s="28">
        <v>0</v>
      </c>
      <c r="F286" s="28">
        <v>0</v>
      </c>
      <c r="G286" s="28">
        <v>0</v>
      </c>
      <c r="H286" s="4"/>
    </row>
    <row r="287" spans="1:8">
      <c r="A287" s="4"/>
      <c r="B287" s="4"/>
      <c r="C287" s="7" t="s">
        <v>353</v>
      </c>
      <c r="D287" s="28">
        <v>0</v>
      </c>
      <c r="E287" s="28">
        <v>0</v>
      </c>
      <c r="F287" s="28">
        <v>0</v>
      </c>
      <c r="G287" s="28">
        <v>0</v>
      </c>
      <c r="H287" s="4"/>
    </row>
    <row r="288" spans="1:8">
      <c r="A288" s="4"/>
      <c r="B288" s="4"/>
      <c r="C288" s="7" t="s">
        <v>358</v>
      </c>
      <c r="D288" s="28">
        <v>0</v>
      </c>
      <c r="E288" s="28">
        <v>0</v>
      </c>
      <c r="F288" s="28">
        <v>0</v>
      </c>
      <c r="G288" s="28">
        <v>0</v>
      </c>
      <c r="H288" s="4"/>
    </row>
    <row r="289" spans="1:8">
      <c r="A289" s="4"/>
      <c r="B289" s="4"/>
      <c r="C289" s="7" t="s">
        <v>357</v>
      </c>
      <c r="D289" s="28">
        <v>0</v>
      </c>
      <c r="E289" s="28">
        <v>0</v>
      </c>
      <c r="F289" s="28">
        <v>0</v>
      </c>
      <c r="G289" s="28">
        <v>0</v>
      </c>
      <c r="H289" s="4"/>
    </row>
    <row r="290" spans="1:8">
      <c r="A290" s="4"/>
      <c r="B290" s="4"/>
      <c r="C290" s="7" t="s">
        <v>356</v>
      </c>
      <c r="D290" s="28">
        <v>0</v>
      </c>
      <c r="E290" s="28">
        <v>0</v>
      </c>
      <c r="F290" s="28">
        <v>0</v>
      </c>
      <c r="G290" s="28">
        <v>0</v>
      </c>
      <c r="H290" s="4"/>
    </row>
    <row r="291" spans="1:8">
      <c r="A291" s="4"/>
      <c r="B291" s="4"/>
      <c r="C291" s="7" t="s">
        <v>355</v>
      </c>
      <c r="D291" s="28">
        <v>0</v>
      </c>
      <c r="E291" s="28">
        <v>0</v>
      </c>
      <c r="F291" s="28">
        <v>0</v>
      </c>
      <c r="G291" s="28">
        <v>0</v>
      </c>
      <c r="H291" s="4"/>
    </row>
    <row r="292" spans="1:8">
      <c r="A292" s="4"/>
      <c r="B292" s="4"/>
      <c r="C292" s="7" t="s">
        <v>354</v>
      </c>
      <c r="D292" s="28">
        <v>0</v>
      </c>
      <c r="E292" s="28">
        <v>0</v>
      </c>
      <c r="F292" s="28">
        <v>0</v>
      </c>
      <c r="G292" s="28">
        <v>0</v>
      </c>
      <c r="H292" s="4"/>
    </row>
    <row r="293" spans="1:8">
      <c r="A293" s="4"/>
      <c r="B293" s="4"/>
      <c r="C293" s="7" t="s">
        <v>353</v>
      </c>
      <c r="D293" s="28">
        <v>0</v>
      </c>
      <c r="E293" s="28">
        <v>0</v>
      </c>
      <c r="F293" s="28">
        <v>0</v>
      </c>
      <c r="G293" s="28">
        <v>0</v>
      </c>
      <c r="H293" s="4"/>
    </row>
    <row r="294" spans="1:8">
      <c r="A294" s="4"/>
      <c r="B294" s="4"/>
      <c r="C294" s="7" t="s">
        <v>352</v>
      </c>
      <c r="D294" s="28">
        <v>0</v>
      </c>
      <c r="E294" s="28">
        <v>0</v>
      </c>
      <c r="F294" s="28">
        <v>0</v>
      </c>
      <c r="G294" s="28">
        <v>0</v>
      </c>
      <c r="H294" s="4"/>
    </row>
    <row r="295" spans="1:8">
      <c r="A295" s="4"/>
      <c r="B295" s="4"/>
      <c r="C295" s="7" t="s">
        <v>351</v>
      </c>
      <c r="D295" s="28">
        <v>0</v>
      </c>
      <c r="E295" s="28">
        <v>0</v>
      </c>
      <c r="F295" s="28">
        <v>0</v>
      </c>
      <c r="G295" s="28">
        <v>0</v>
      </c>
      <c r="H295" s="4"/>
    </row>
    <row r="296" spans="1:8">
      <c r="A296" s="4"/>
      <c r="B296" s="4"/>
      <c r="C296" s="1328" t="s">
        <v>1348</v>
      </c>
      <c r="D296" s="1329"/>
      <c r="E296" s="1329"/>
      <c r="F296" s="1329"/>
      <c r="G296" s="1329"/>
    </row>
    <row r="297" spans="1:8">
      <c r="A297" s="4"/>
      <c r="B297" s="4"/>
      <c r="C297" s="1330" t="s">
        <v>290</v>
      </c>
      <c r="D297" s="1331"/>
      <c r="E297" s="1331"/>
      <c r="F297" s="1331"/>
      <c r="G297" s="1331"/>
    </row>
    <row r="298" spans="1:8">
      <c r="A298" s="4"/>
      <c r="B298" s="4"/>
      <c r="C298" s="16" t="s">
        <v>430</v>
      </c>
      <c r="D298" s="1326" t="s">
        <v>681</v>
      </c>
      <c r="E298" s="1327"/>
      <c r="F298" s="1327"/>
      <c r="G298" s="1327"/>
    </row>
    <row r="299" spans="1:8">
      <c r="A299" s="4"/>
      <c r="B299" s="4"/>
      <c r="C299" s="16" t="s">
        <v>428</v>
      </c>
      <c r="D299" s="1326" t="s">
        <v>417</v>
      </c>
      <c r="E299" s="1327"/>
      <c r="F299" s="1327"/>
      <c r="G299" s="1327"/>
    </row>
    <row r="300" spans="1:8">
      <c r="A300" s="4"/>
      <c r="B300" s="4"/>
      <c r="C300" s="16" t="s">
        <v>0</v>
      </c>
      <c r="D300" s="1326" t="s">
        <v>692</v>
      </c>
      <c r="E300" s="1327"/>
      <c r="F300" s="1327"/>
      <c r="G300" s="1327"/>
    </row>
    <row r="301" spans="1:8">
      <c r="A301" s="4"/>
      <c r="B301" s="4"/>
      <c r="C301" s="16" t="s">
        <v>1</v>
      </c>
      <c r="D301" s="1326" t="s">
        <v>165</v>
      </c>
      <c r="E301" s="1327"/>
      <c r="F301" s="1327"/>
      <c r="G301" s="1327"/>
    </row>
    <row r="302" spans="1:8">
      <c r="A302" s="4"/>
      <c r="B302" s="4"/>
      <c r="C302" s="16" t="s">
        <v>3</v>
      </c>
      <c r="D302" s="1320" t="s">
        <v>1349</v>
      </c>
      <c r="E302" s="1321"/>
      <c r="F302" s="1321"/>
      <c r="G302" s="1321"/>
    </row>
    <row r="303" spans="1:8">
      <c r="A303" s="4"/>
      <c r="B303" s="4"/>
      <c r="C303" s="1322" t="s">
        <v>4</v>
      </c>
      <c r="D303" s="1323"/>
      <c r="E303" s="1323"/>
      <c r="F303" s="1323"/>
      <c r="G303" s="1323"/>
    </row>
    <row r="304" spans="1:8">
      <c r="A304" s="4"/>
      <c r="B304" s="4"/>
      <c r="C304" s="1324" t="s">
        <v>691</v>
      </c>
      <c r="D304" s="1325"/>
      <c r="E304" s="1325"/>
      <c r="F304" s="1325"/>
      <c r="G304" s="1325"/>
    </row>
    <row r="305" spans="1:7">
      <c r="A305" s="4"/>
      <c r="B305" s="4"/>
      <c r="C305" s="8" t="s">
        <v>5</v>
      </c>
      <c r="D305" s="1318" t="s">
        <v>166</v>
      </c>
      <c r="E305" s="1319"/>
      <c r="F305" s="1319"/>
      <c r="G305" s="1319"/>
    </row>
    <row r="306" spans="1:7" ht="22.5">
      <c r="A306" s="4"/>
      <c r="B306" s="4"/>
      <c r="C306" s="7" t="s">
        <v>6</v>
      </c>
      <c r="D306" s="36">
        <v>2022</v>
      </c>
      <c r="E306" s="36">
        <v>2023</v>
      </c>
      <c r="F306" s="36">
        <v>2024</v>
      </c>
      <c r="G306" s="36">
        <v>2025</v>
      </c>
    </row>
    <row r="307" spans="1:7">
      <c r="A307" s="4"/>
      <c r="B307" s="4"/>
      <c r="C307" s="15"/>
      <c r="D307" s="37" t="s">
        <v>7</v>
      </c>
      <c r="E307" s="37" t="s">
        <v>8</v>
      </c>
      <c r="F307" s="37" t="s">
        <v>8</v>
      </c>
      <c r="G307" s="37" t="s">
        <v>8</v>
      </c>
    </row>
    <row r="308" spans="1:7">
      <c r="A308" s="4"/>
      <c r="B308" s="4"/>
      <c r="C308" s="7" t="s">
        <v>167</v>
      </c>
      <c r="D308" s="35" t="s">
        <v>396</v>
      </c>
      <c r="E308" s="35" t="s">
        <v>396</v>
      </c>
      <c r="F308" s="35" t="s">
        <v>396</v>
      </c>
      <c r="G308" s="35" t="s">
        <v>396</v>
      </c>
    </row>
    <row r="309" spans="1:7">
      <c r="A309" s="4"/>
      <c r="B309" s="4"/>
      <c r="C309" s="8" t="s">
        <v>260</v>
      </c>
      <c r="D309" s="1318" t="s">
        <v>168</v>
      </c>
      <c r="E309" s="1319"/>
      <c r="F309" s="1319"/>
      <c r="G309" s="1319"/>
    </row>
    <row r="310" spans="1:7">
      <c r="A310" s="4"/>
      <c r="B310" s="4"/>
      <c r="C310" s="7" t="s">
        <v>402</v>
      </c>
      <c r="D310" s="36">
        <v>2022</v>
      </c>
      <c r="E310" s="36">
        <v>2023</v>
      </c>
      <c r="F310" s="36">
        <v>2024</v>
      </c>
      <c r="G310" s="36">
        <v>2025</v>
      </c>
    </row>
    <row r="311" spans="1:7">
      <c r="A311" s="4"/>
      <c r="B311" s="4"/>
      <c r="C311" s="15"/>
      <c r="D311" s="37" t="s">
        <v>7</v>
      </c>
      <c r="E311" s="37" t="s">
        <v>8</v>
      </c>
      <c r="F311" s="37" t="s">
        <v>8</v>
      </c>
      <c r="G311" s="37" t="s">
        <v>8</v>
      </c>
    </row>
    <row r="312" spans="1:7">
      <c r="A312" s="4"/>
      <c r="B312" s="4"/>
      <c r="C312" s="7" t="s">
        <v>690</v>
      </c>
      <c r="D312" s="35" t="s">
        <v>685</v>
      </c>
      <c r="E312" s="35" t="s">
        <v>685</v>
      </c>
      <c r="F312" s="35" t="s">
        <v>685</v>
      </c>
      <c r="G312" s="35" t="s">
        <v>685</v>
      </c>
    </row>
    <row r="313" spans="1:7">
      <c r="A313" s="4"/>
      <c r="B313" s="4"/>
      <c r="C313" s="7" t="s">
        <v>169</v>
      </c>
      <c r="D313" s="35" t="s">
        <v>372</v>
      </c>
      <c r="E313" s="35" t="s">
        <v>461</v>
      </c>
      <c r="F313" s="35" t="s">
        <v>461</v>
      </c>
      <c r="G313" s="35" t="s">
        <v>461</v>
      </c>
    </row>
    <row r="314" spans="1:7">
      <c r="A314" s="4"/>
      <c r="B314" s="4"/>
      <c r="C314" s="7" t="s">
        <v>346</v>
      </c>
      <c r="D314" s="35" t="s">
        <v>636</v>
      </c>
      <c r="E314" s="35" t="s">
        <v>636</v>
      </c>
      <c r="F314" s="35" t="s">
        <v>469</v>
      </c>
      <c r="G314" s="35" t="s">
        <v>469</v>
      </c>
    </row>
    <row r="315" spans="1:7">
      <c r="A315" s="4"/>
      <c r="B315" s="4"/>
      <c r="C315" s="1316" t="s">
        <v>291</v>
      </c>
      <c r="D315" s="1317"/>
      <c r="E315" s="1317"/>
      <c r="F315" s="1317"/>
      <c r="G315" s="1317"/>
    </row>
    <row r="316" spans="1:7">
      <c r="A316" s="4"/>
      <c r="B316" s="4"/>
      <c r="C316" s="26" t="s">
        <v>688</v>
      </c>
      <c r="D316" s="1316" t="s">
        <v>687</v>
      </c>
      <c r="E316" s="1317"/>
      <c r="F316" s="1317"/>
      <c r="G316" s="1317"/>
    </row>
    <row r="317" spans="1:7">
      <c r="A317" s="4"/>
      <c r="B317" s="4"/>
      <c r="C317" s="14" t="s">
        <v>382</v>
      </c>
      <c r="D317" s="1314" t="s">
        <v>686</v>
      </c>
      <c r="E317" s="1315"/>
      <c r="F317" s="1315"/>
      <c r="G317" s="1315"/>
    </row>
    <row r="318" spans="1:7">
      <c r="A318" s="4"/>
      <c r="B318" s="4"/>
      <c r="C318" s="27" t="s">
        <v>380</v>
      </c>
      <c r="D318" s="1310" t="s">
        <v>170</v>
      </c>
      <c r="E318" s="1311"/>
      <c r="F318" s="1311"/>
      <c r="G318" s="1311"/>
    </row>
    <row r="319" spans="1:7">
      <c r="A319" s="4"/>
      <c r="B319" s="4"/>
      <c r="C319" s="27" t="s">
        <v>15</v>
      </c>
      <c r="D319" s="1310" t="s">
        <v>171</v>
      </c>
      <c r="E319" s="1311"/>
      <c r="F319" s="1311"/>
      <c r="G319" s="1311"/>
    </row>
    <row r="320" spans="1:7">
      <c r="A320" s="4"/>
      <c r="B320" s="4"/>
      <c r="C320" s="13"/>
      <c r="D320" s="33">
        <v>2022</v>
      </c>
      <c r="E320" s="33">
        <v>2023</v>
      </c>
      <c r="F320" s="33">
        <v>2024</v>
      </c>
      <c r="G320" s="33">
        <v>2025</v>
      </c>
    </row>
    <row r="321" spans="1:7">
      <c r="A321" s="4"/>
      <c r="B321" s="4"/>
      <c r="C321" s="12"/>
      <c r="D321" s="34" t="s">
        <v>7</v>
      </c>
      <c r="E321" s="34" t="s">
        <v>8</v>
      </c>
      <c r="F321" s="34" t="s">
        <v>8</v>
      </c>
      <c r="G321" s="34" t="s">
        <v>8</v>
      </c>
    </row>
    <row r="322" spans="1:7">
      <c r="A322" s="4"/>
      <c r="B322" s="4"/>
      <c r="C322" s="7" t="s">
        <v>16</v>
      </c>
      <c r="D322" s="35" t="s">
        <v>685</v>
      </c>
      <c r="E322" s="35" t="s">
        <v>685</v>
      </c>
      <c r="F322" s="35" t="s">
        <v>685</v>
      </c>
      <c r="G322" s="35" t="s">
        <v>685</v>
      </c>
    </row>
    <row r="323" spans="1:7">
      <c r="A323" s="4"/>
      <c r="B323" s="4"/>
      <c r="C323" s="7" t="s">
        <v>481</v>
      </c>
      <c r="D323" s="35" t="s">
        <v>683</v>
      </c>
      <c r="E323" s="35" t="s">
        <v>1027</v>
      </c>
      <c r="F323" s="35" t="s">
        <v>2374</v>
      </c>
      <c r="G323" s="35" t="s">
        <v>1355</v>
      </c>
    </row>
    <row r="324" spans="1:7">
      <c r="A324" s="4"/>
      <c r="B324" s="4"/>
      <c r="C324" s="7" t="s">
        <v>480</v>
      </c>
      <c r="D324" s="35" t="s">
        <v>682</v>
      </c>
      <c r="E324" s="35" t="s">
        <v>643</v>
      </c>
      <c r="F324" s="35" t="s">
        <v>2375</v>
      </c>
      <c r="G324" s="35" t="s">
        <v>1356</v>
      </c>
    </row>
    <row r="325" spans="1:7">
      <c r="A325" s="4"/>
      <c r="B325" s="4"/>
      <c r="C325" s="7" t="s">
        <v>375</v>
      </c>
      <c r="D325" s="35" t="s">
        <v>348</v>
      </c>
      <c r="E325" s="35" t="s">
        <v>372</v>
      </c>
      <c r="F325" s="35" t="s">
        <v>372</v>
      </c>
      <c r="G325" s="35" t="s">
        <v>372</v>
      </c>
    </row>
    <row r="326" spans="1:7">
      <c r="A326" s="4"/>
      <c r="B326" s="4"/>
      <c r="C326" s="7" t="s">
        <v>374</v>
      </c>
      <c r="D326" s="35" t="s">
        <v>348</v>
      </c>
      <c r="E326" s="35" t="s">
        <v>2376</v>
      </c>
      <c r="F326" s="35" t="s">
        <v>2377</v>
      </c>
      <c r="G326" s="35" t="s">
        <v>2378</v>
      </c>
    </row>
    <row r="327" spans="1:7">
      <c r="A327" s="4"/>
      <c r="B327" s="4"/>
      <c r="C327" s="7" t="s">
        <v>22</v>
      </c>
      <c r="D327" s="35" t="s">
        <v>348</v>
      </c>
      <c r="E327" s="35" t="s">
        <v>2376</v>
      </c>
      <c r="F327" s="35" t="s">
        <v>2377</v>
      </c>
      <c r="G327" s="35" t="s">
        <v>2378</v>
      </c>
    </row>
    <row r="328" spans="1:7">
      <c r="A328" s="4"/>
      <c r="B328" s="4"/>
      <c r="C328" s="1312" t="s">
        <v>371</v>
      </c>
      <c r="D328" s="1313"/>
      <c r="E328" s="1313"/>
      <c r="F328" s="1313"/>
      <c r="G328" s="1313"/>
    </row>
    <row r="329" spans="1:7">
      <c r="A329" s="4"/>
      <c r="B329" s="4"/>
      <c r="C329" s="13"/>
      <c r="D329" s="33">
        <v>2022</v>
      </c>
      <c r="E329" s="33">
        <v>2023</v>
      </c>
      <c r="F329" s="33">
        <v>2024</v>
      </c>
      <c r="G329" s="33">
        <v>2025</v>
      </c>
    </row>
    <row r="330" spans="1:7">
      <c r="A330" s="4"/>
      <c r="B330" s="4"/>
      <c r="C330" s="12"/>
      <c r="D330" s="34" t="s">
        <v>7</v>
      </c>
      <c r="E330" s="34" t="s">
        <v>8</v>
      </c>
      <c r="F330" s="34" t="s">
        <v>8</v>
      </c>
      <c r="G330" s="34" t="s">
        <v>8</v>
      </c>
    </row>
    <row r="331" spans="1:7">
      <c r="A331" s="4"/>
      <c r="B331" s="4"/>
      <c r="C331" s="11" t="s">
        <v>368</v>
      </c>
      <c r="D331" s="30">
        <v>0</v>
      </c>
      <c r="E331" s="30">
        <v>0</v>
      </c>
      <c r="F331" s="30">
        <v>0</v>
      </c>
      <c r="G331" s="30">
        <v>0</v>
      </c>
    </row>
    <row r="332" spans="1:7">
      <c r="A332" s="4"/>
      <c r="B332" s="4"/>
      <c r="C332" s="11" t="s">
        <v>357</v>
      </c>
      <c r="D332" s="30">
        <v>0</v>
      </c>
      <c r="E332" s="30">
        <v>0</v>
      </c>
      <c r="F332" s="30">
        <v>0</v>
      </c>
      <c r="G332" s="30">
        <v>0</v>
      </c>
    </row>
    <row r="333" spans="1:7">
      <c r="A333" s="4"/>
      <c r="B333" s="4"/>
      <c r="C333" s="11" t="s">
        <v>361</v>
      </c>
      <c r="D333" s="30">
        <v>0</v>
      </c>
      <c r="E333" s="30">
        <v>0</v>
      </c>
      <c r="F333" s="30">
        <v>0</v>
      </c>
      <c r="G333" s="30">
        <v>0</v>
      </c>
    </row>
    <row r="334" spans="1:7">
      <c r="A334" s="4"/>
      <c r="B334" s="4"/>
      <c r="C334" s="11" t="s">
        <v>367</v>
      </c>
      <c r="D334" s="30">
        <v>0</v>
      </c>
      <c r="E334" s="30">
        <v>0</v>
      </c>
      <c r="F334" s="30">
        <v>0</v>
      </c>
      <c r="G334" s="30">
        <v>0</v>
      </c>
    </row>
    <row r="335" spans="1:7">
      <c r="A335" s="4"/>
      <c r="B335" s="4"/>
      <c r="C335" s="11" t="s">
        <v>357</v>
      </c>
      <c r="D335" s="30">
        <v>0</v>
      </c>
      <c r="E335" s="30">
        <v>0</v>
      </c>
      <c r="F335" s="30">
        <v>0</v>
      </c>
      <c r="G335" s="30">
        <v>0</v>
      </c>
    </row>
    <row r="336" spans="1:7">
      <c r="A336" s="4"/>
      <c r="B336" s="4"/>
      <c r="C336" s="11" t="s">
        <v>361</v>
      </c>
      <c r="D336" s="30">
        <v>0</v>
      </c>
      <c r="E336" s="30">
        <v>0</v>
      </c>
      <c r="F336" s="30">
        <v>0</v>
      </c>
      <c r="G336" s="30">
        <v>0</v>
      </c>
    </row>
    <row r="337" spans="1:7">
      <c r="A337" s="4"/>
      <c r="B337" s="4"/>
      <c r="C337" s="11" t="s">
        <v>366</v>
      </c>
      <c r="D337" s="30">
        <v>0</v>
      </c>
      <c r="E337" s="30">
        <v>0</v>
      </c>
      <c r="F337" s="30">
        <v>0</v>
      </c>
      <c r="G337" s="30">
        <v>0</v>
      </c>
    </row>
    <row r="338" spans="1:7">
      <c r="A338" s="4"/>
      <c r="B338" s="4"/>
      <c r="C338" s="11" t="s">
        <v>357</v>
      </c>
      <c r="D338" s="30">
        <v>0</v>
      </c>
      <c r="E338" s="30">
        <v>0</v>
      </c>
      <c r="F338" s="30">
        <v>0</v>
      </c>
      <c r="G338" s="30">
        <v>0</v>
      </c>
    </row>
    <row r="339" spans="1:7">
      <c r="A339" s="4"/>
      <c r="B339" s="4"/>
      <c r="C339" s="11" t="s">
        <v>361</v>
      </c>
      <c r="D339" s="30">
        <v>0</v>
      </c>
      <c r="E339" s="30">
        <v>0</v>
      </c>
      <c r="F339" s="30">
        <v>0</v>
      </c>
      <c r="G339" s="30">
        <v>0</v>
      </c>
    </row>
    <row r="340" spans="1:7">
      <c r="A340" s="4"/>
      <c r="B340" s="4"/>
      <c r="C340" s="11" t="s">
        <v>365</v>
      </c>
      <c r="D340" s="30">
        <v>0</v>
      </c>
      <c r="E340" s="30">
        <v>0</v>
      </c>
      <c r="F340" s="30">
        <v>0</v>
      </c>
      <c r="G340" s="30">
        <v>0</v>
      </c>
    </row>
    <row r="341" spans="1:7">
      <c r="A341" s="4"/>
      <c r="B341" s="4"/>
      <c r="C341" s="11" t="s">
        <v>357</v>
      </c>
      <c r="D341" s="30">
        <v>0</v>
      </c>
      <c r="E341" s="30">
        <v>0</v>
      </c>
      <c r="F341" s="30">
        <v>0</v>
      </c>
      <c r="G341" s="30">
        <v>0</v>
      </c>
    </row>
    <row r="342" spans="1:7">
      <c r="A342" s="4"/>
      <c r="B342" s="4"/>
      <c r="C342" s="11" t="s">
        <v>361</v>
      </c>
      <c r="D342" s="30">
        <v>0</v>
      </c>
      <c r="E342" s="30">
        <v>0</v>
      </c>
      <c r="F342" s="30">
        <v>0</v>
      </c>
      <c r="G342" s="30">
        <v>0</v>
      </c>
    </row>
    <row r="343" spans="1:7">
      <c r="A343" s="4"/>
      <c r="B343" s="4"/>
      <c r="C343" s="11" t="s">
        <v>370</v>
      </c>
      <c r="D343" s="30">
        <v>0</v>
      </c>
      <c r="E343" s="30">
        <v>90000000</v>
      </c>
      <c r="F343" s="30">
        <v>82000000</v>
      </c>
      <c r="G343" s="30">
        <v>62000000</v>
      </c>
    </row>
    <row r="344" spans="1:7">
      <c r="A344" s="4"/>
      <c r="B344" s="4"/>
      <c r="C344" s="11" t="s">
        <v>357</v>
      </c>
      <c r="D344" s="30">
        <v>0</v>
      </c>
      <c r="E344" s="30">
        <v>90000000</v>
      </c>
      <c r="F344" s="30">
        <v>82000000</v>
      </c>
      <c r="G344" s="30">
        <v>62000000</v>
      </c>
    </row>
    <row r="345" spans="1:7">
      <c r="A345" s="4"/>
      <c r="B345" s="4"/>
      <c r="C345" s="11" t="s">
        <v>361</v>
      </c>
      <c r="D345" s="30">
        <v>0</v>
      </c>
      <c r="E345" s="30">
        <v>0</v>
      </c>
      <c r="F345" s="30">
        <v>0</v>
      </c>
      <c r="G345" s="30">
        <v>0</v>
      </c>
    </row>
    <row r="346" spans="1:7">
      <c r="A346" s="4"/>
      <c r="B346" s="4"/>
      <c r="C346" s="11" t="s">
        <v>363</v>
      </c>
      <c r="D346" s="30">
        <v>0</v>
      </c>
      <c r="E346" s="30">
        <v>0</v>
      </c>
      <c r="F346" s="30">
        <v>0</v>
      </c>
      <c r="G346" s="30">
        <v>0</v>
      </c>
    </row>
    <row r="347" spans="1:7">
      <c r="A347" s="4"/>
      <c r="B347" s="4"/>
      <c r="C347" s="11" t="s">
        <v>357</v>
      </c>
      <c r="D347" s="30">
        <v>0</v>
      </c>
      <c r="E347" s="30">
        <v>0</v>
      </c>
      <c r="F347" s="30">
        <v>0</v>
      </c>
      <c r="G347" s="30">
        <v>0</v>
      </c>
    </row>
    <row r="348" spans="1:7">
      <c r="A348" s="4"/>
      <c r="B348" s="4"/>
      <c r="C348" s="11" t="s">
        <v>361</v>
      </c>
      <c r="D348" s="30">
        <v>0</v>
      </c>
      <c r="E348" s="30">
        <v>0</v>
      </c>
      <c r="F348" s="30">
        <v>0</v>
      </c>
      <c r="G348" s="30">
        <v>0</v>
      </c>
    </row>
    <row r="349" spans="1:7">
      <c r="A349" s="4"/>
      <c r="B349" s="4"/>
      <c r="C349" s="11" t="s">
        <v>362</v>
      </c>
      <c r="D349" s="30">
        <v>0</v>
      </c>
      <c r="E349" s="30">
        <v>0</v>
      </c>
      <c r="F349" s="30">
        <v>0</v>
      </c>
      <c r="G349" s="30">
        <v>0</v>
      </c>
    </row>
    <row r="350" spans="1:7">
      <c r="A350" s="4"/>
      <c r="B350" s="4"/>
      <c r="C350" s="11" t="s">
        <v>357</v>
      </c>
      <c r="D350" s="30">
        <v>0</v>
      </c>
      <c r="E350" s="30">
        <v>0</v>
      </c>
      <c r="F350" s="30">
        <v>0</v>
      </c>
      <c r="G350" s="30">
        <v>0</v>
      </c>
    </row>
    <row r="351" spans="1:7">
      <c r="A351" s="4"/>
      <c r="B351" s="4"/>
      <c r="C351" s="11" t="s">
        <v>361</v>
      </c>
      <c r="D351" s="30">
        <v>0</v>
      </c>
      <c r="E351" s="30">
        <v>0</v>
      </c>
      <c r="F351" s="30">
        <v>0</v>
      </c>
      <c r="G351" s="30">
        <v>0</v>
      </c>
    </row>
    <row r="352" spans="1:7">
      <c r="A352" s="4"/>
      <c r="B352" s="4"/>
      <c r="C352" s="11" t="s">
        <v>360</v>
      </c>
      <c r="D352" s="30">
        <v>0</v>
      </c>
      <c r="E352" s="30">
        <v>0</v>
      </c>
      <c r="F352" s="30">
        <v>0</v>
      </c>
      <c r="G352" s="30">
        <v>0</v>
      </c>
    </row>
    <row r="353" spans="1:7">
      <c r="A353" s="4"/>
      <c r="B353" s="4"/>
      <c r="C353" s="11" t="s">
        <v>357</v>
      </c>
      <c r="D353" s="30">
        <v>0</v>
      </c>
      <c r="E353" s="30">
        <v>0</v>
      </c>
      <c r="F353" s="30">
        <v>0</v>
      </c>
      <c r="G353" s="30">
        <v>0</v>
      </c>
    </row>
    <row r="354" spans="1:7">
      <c r="A354" s="4"/>
      <c r="B354" s="4"/>
      <c r="C354" s="11" t="s">
        <v>356</v>
      </c>
      <c r="D354" s="30">
        <v>0</v>
      </c>
      <c r="E354" s="30">
        <v>0</v>
      </c>
      <c r="F354" s="30">
        <v>0</v>
      </c>
      <c r="G354" s="30">
        <v>0</v>
      </c>
    </row>
    <row r="355" spans="1:7">
      <c r="A355" s="4"/>
      <c r="B355" s="4"/>
      <c r="C355" s="11" t="s">
        <v>355</v>
      </c>
      <c r="D355" s="30">
        <v>0</v>
      </c>
      <c r="E355" s="30">
        <v>0</v>
      </c>
      <c r="F355" s="30">
        <v>0</v>
      </c>
      <c r="G355" s="30">
        <v>0</v>
      </c>
    </row>
    <row r="356" spans="1:7">
      <c r="A356" s="4"/>
      <c r="B356" s="4"/>
      <c r="C356" s="11" t="s">
        <v>354</v>
      </c>
      <c r="D356" s="30">
        <v>0</v>
      </c>
      <c r="E356" s="30">
        <v>0</v>
      </c>
      <c r="F356" s="30">
        <v>0</v>
      </c>
      <c r="G356" s="30">
        <v>0</v>
      </c>
    </row>
    <row r="357" spans="1:7">
      <c r="A357" s="4"/>
      <c r="B357" s="4"/>
      <c r="C357" s="11" t="s">
        <v>353</v>
      </c>
      <c r="D357" s="30">
        <v>0</v>
      </c>
      <c r="E357" s="30">
        <v>0</v>
      </c>
      <c r="F357" s="30">
        <v>0</v>
      </c>
      <c r="G357" s="30">
        <v>0</v>
      </c>
    </row>
    <row r="358" spans="1:7">
      <c r="A358" s="4"/>
      <c r="B358" s="4"/>
      <c r="C358" s="11" t="s">
        <v>359</v>
      </c>
      <c r="D358" s="30">
        <v>0</v>
      </c>
      <c r="E358" s="30">
        <v>0</v>
      </c>
      <c r="F358" s="30">
        <v>0</v>
      </c>
      <c r="G358" s="30">
        <v>0</v>
      </c>
    </row>
    <row r="359" spans="1:7">
      <c r="A359" s="4"/>
      <c r="B359" s="4"/>
      <c r="C359" s="11" t="s">
        <v>357</v>
      </c>
      <c r="D359" s="30">
        <v>0</v>
      </c>
      <c r="E359" s="30">
        <v>0</v>
      </c>
      <c r="F359" s="30">
        <v>0</v>
      </c>
      <c r="G359" s="30">
        <v>0</v>
      </c>
    </row>
    <row r="360" spans="1:7">
      <c r="A360" s="4"/>
      <c r="B360" s="4"/>
      <c r="C360" s="11" t="s">
        <v>356</v>
      </c>
      <c r="D360" s="30">
        <v>0</v>
      </c>
      <c r="E360" s="30">
        <v>0</v>
      </c>
      <c r="F360" s="30">
        <v>0</v>
      </c>
      <c r="G360" s="30">
        <v>0</v>
      </c>
    </row>
    <row r="361" spans="1:7">
      <c r="A361" s="4"/>
      <c r="B361" s="4"/>
      <c r="C361" s="11" t="s">
        <v>355</v>
      </c>
      <c r="D361" s="30">
        <v>0</v>
      </c>
      <c r="E361" s="30">
        <v>0</v>
      </c>
      <c r="F361" s="30">
        <v>0</v>
      </c>
      <c r="G361" s="30">
        <v>0</v>
      </c>
    </row>
    <row r="362" spans="1:7">
      <c r="A362" s="4"/>
      <c r="B362" s="4"/>
      <c r="C362" s="11" t="s">
        <v>354</v>
      </c>
      <c r="D362" s="30">
        <v>0</v>
      </c>
      <c r="E362" s="30">
        <v>0</v>
      </c>
      <c r="F362" s="30">
        <v>0</v>
      </c>
      <c r="G362" s="30">
        <v>0</v>
      </c>
    </row>
    <row r="363" spans="1:7">
      <c r="A363" s="4"/>
      <c r="B363" s="4"/>
      <c r="C363" s="11" t="s">
        <v>353</v>
      </c>
      <c r="D363" s="30">
        <v>0</v>
      </c>
      <c r="E363" s="30">
        <v>0</v>
      </c>
      <c r="F363" s="30">
        <v>0</v>
      </c>
      <c r="G363" s="30">
        <v>0</v>
      </c>
    </row>
    <row r="364" spans="1:7">
      <c r="A364" s="4"/>
      <c r="B364" s="4"/>
      <c r="C364" s="11" t="s">
        <v>358</v>
      </c>
      <c r="D364" s="30">
        <v>0</v>
      </c>
      <c r="E364" s="30">
        <v>0</v>
      </c>
      <c r="F364" s="30">
        <v>0</v>
      </c>
      <c r="G364" s="30">
        <v>0</v>
      </c>
    </row>
    <row r="365" spans="1:7">
      <c r="A365" s="4"/>
      <c r="B365" s="4"/>
      <c r="C365" s="11" t="s">
        <v>357</v>
      </c>
      <c r="D365" s="30">
        <v>0</v>
      </c>
      <c r="E365" s="30">
        <v>0</v>
      </c>
      <c r="F365" s="30">
        <v>0</v>
      </c>
      <c r="G365" s="30">
        <v>0</v>
      </c>
    </row>
    <row r="366" spans="1:7">
      <c r="A366" s="4"/>
      <c r="B366" s="4"/>
      <c r="C366" s="11" t="s">
        <v>356</v>
      </c>
      <c r="D366" s="30">
        <v>0</v>
      </c>
      <c r="E366" s="30">
        <v>0</v>
      </c>
      <c r="F366" s="30">
        <v>0</v>
      </c>
      <c r="G366" s="30">
        <v>0</v>
      </c>
    </row>
    <row r="367" spans="1:7">
      <c r="A367" s="4"/>
      <c r="B367" s="4"/>
      <c r="C367" s="11" t="s">
        <v>355</v>
      </c>
      <c r="D367" s="30">
        <v>0</v>
      </c>
      <c r="E367" s="30">
        <v>0</v>
      </c>
      <c r="F367" s="30">
        <v>0</v>
      </c>
      <c r="G367" s="30">
        <v>0</v>
      </c>
    </row>
    <row r="368" spans="1:7">
      <c r="A368" s="4"/>
      <c r="B368" s="4"/>
      <c r="C368" s="11" t="s">
        <v>354</v>
      </c>
      <c r="D368" s="30">
        <v>0</v>
      </c>
      <c r="E368" s="30">
        <v>0</v>
      </c>
      <c r="F368" s="30">
        <v>0</v>
      </c>
      <c r="G368" s="30">
        <v>0</v>
      </c>
    </row>
    <row r="369" spans="1:7">
      <c r="A369" s="4"/>
      <c r="B369" s="4"/>
      <c r="C369" s="11" t="s">
        <v>353</v>
      </c>
      <c r="D369" s="30">
        <v>0</v>
      </c>
      <c r="E369" s="30">
        <v>0</v>
      </c>
      <c r="F369" s="30">
        <v>0</v>
      </c>
      <c r="G369" s="30">
        <v>0</v>
      </c>
    </row>
    <row r="370" spans="1:7">
      <c r="A370" s="4"/>
      <c r="B370" s="4"/>
      <c r="C370" s="11" t="s">
        <v>352</v>
      </c>
      <c r="D370" s="30">
        <v>0</v>
      </c>
      <c r="E370" s="30">
        <v>0</v>
      </c>
      <c r="F370" s="30">
        <v>0</v>
      </c>
      <c r="G370" s="30">
        <v>0</v>
      </c>
    </row>
    <row r="371" spans="1:7">
      <c r="A371" s="4"/>
      <c r="B371" s="4"/>
      <c r="C371" s="11" t="s">
        <v>351</v>
      </c>
      <c r="D371" s="30">
        <v>0</v>
      </c>
      <c r="E371" s="30">
        <v>0</v>
      </c>
      <c r="F371" s="30">
        <v>0</v>
      </c>
      <c r="G371" s="30">
        <v>0</v>
      </c>
    </row>
    <row r="372" spans="1:7">
      <c r="A372" s="4"/>
      <c r="B372" s="4"/>
      <c r="C372" s="10" t="s">
        <v>145</v>
      </c>
      <c r="D372" s="30">
        <v>0</v>
      </c>
      <c r="E372" s="30">
        <v>90000000</v>
      </c>
      <c r="F372" s="30">
        <v>82000000</v>
      </c>
      <c r="G372" s="30">
        <v>62000000</v>
      </c>
    </row>
    <row r="373" spans="1:7">
      <c r="A373" s="4"/>
      <c r="B373" s="4"/>
      <c r="C373" s="9" t="s">
        <v>348</v>
      </c>
      <c r="D373" s="31" t="s">
        <v>348</v>
      </c>
      <c r="E373" s="31" t="s">
        <v>348</v>
      </c>
      <c r="F373" s="31" t="s">
        <v>348</v>
      </c>
      <c r="G373" s="31" t="s">
        <v>348</v>
      </c>
    </row>
    <row r="374" spans="1:7">
      <c r="A374" s="4"/>
      <c r="B374" s="4"/>
      <c r="C374" s="8" t="s">
        <v>369</v>
      </c>
      <c r="D374" s="32">
        <v>0</v>
      </c>
      <c r="E374" s="32">
        <v>90000000</v>
      </c>
      <c r="F374" s="32">
        <v>82000000</v>
      </c>
      <c r="G374" s="32">
        <v>62000000</v>
      </c>
    </row>
    <row r="375" spans="1:7">
      <c r="A375" s="4"/>
      <c r="B375" s="4"/>
      <c r="C375" s="7" t="s">
        <v>368</v>
      </c>
      <c r="D375" s="28">
        <v>0</v>
      </c>
      <c r="E375" s="28">
        <v>0</v>
      </c>
      <c r="F375" s="28">
        <v>0</v>
      </c>
      <c r="G375" s="28">
        <v>0</v>
      </c>
    </row>
    <row r="376" spans="1:7">
      <c r="A376" s="4"/>
      <c r="B376" s="4"/>
      <c r="C376" s="7" t="s">
        <v>357</v>
      </c>
      <c r="D376" s="28">
        <v>0</v>
      </c>
      <c r="E376" s="28">
        <v>0</v>
      </c>
      <c r="F376" s="28">
        <v>0</v>
      </c>
      <c r="G376" s="28">
        <v>0</v>
      </c>
    </row>
    <row r="377" spans="1:7">
      <c r="A377" s="4"/>
      <c r="B377" s="4"/>
      <c r="C377" s="7" t="s">
        <v>361</v>
      </c>
      <c r="D377" s="28">
        <v>0</v>
      </c>
      <c r="E377" s="28">
        <v>0</v>
      </c>
      <c r="F377" s="28">
        <v>0</v>
      </c>
      <c r="G377" s="28">
        <v>0</v>
      </c>
    </row>
    <row r="378" spans="1:7">
      <c r="A378" s="4"/>
      <c r="B378" s="4"/>
      <c r="C378" s="7" t="s">
        <v>367</v>
      </c>
      <c r="D378" s="28">
        <v>0</v>
      </c>
      <c r="E378" s="28">
        <v>0</v>
      </c>
      <c r="F378" s="28">
        <v>0</v>
      </c>
      <c r="G378" s="28">
        <v>0</v>
      </c>
    </row>
    <row r="379" spans="1:7">
      <c r="A379" s="4"/>
      <c r="B379" s="4"/>
      <c r="C379" s="7" t="s">
        <v>357</v>
      </c>
      <c r="D379" s="28">
        <v>0</v>
      </c>
      <c r="E379" s="28">
        <v>0</v>
      </c>
      <c r="F379" s="28">
        <v>0</v>
      </c>
      <c r="G379" s="28">
        <v>0</v>
      </c>
    </row>
    <row r="380" spans="1:7">
      <c r="A380" s="4"/>
      <c r="B380" s="4"/>
      <c r="C380" s="7" t="s">
        <v>361</v>
      </c>
      <c r="D380" s="28">
        <v>0</v>
      </c>
      <c r="E380" s="28">
        <v>0</v>
      </c>
      <c r="F380" s="28">
        <v>0</v>
      </c>
      <c r="G380" s="28">
        <v>0</v>
      </c>
    </row>
    <row r="381" spans="1:7">
      <c r="A381" s="4"/>
      <c r="B381" s="4"/>
      <c r="C381" s="7" t="s">
        <v>366</v>
      </c>
      <c r="D381" s="28">
        <v>0</v>
      </c>
      <c r="E381" s="28">
        <v>0</v>
      </c>
      <c r="F381" s="28">
        <v>0</v>
      </c>
      <c r="G381" s="28">
        <v>0</v>
      </c>
    </row>
    <row r="382" spans="1:7">
      <c r="A382" s="4"/>
      <c r="B382" s="4"/>
      <c r="C382" s="7" t="s">
        <v>357</v>
      </c>
      <c r="D382" s="28">
        <v>0</v>
      </c>
      <c r="E382" s="28">
        <v>0</v>
      </c>
      <c r="F382" s="28">
        <v>0</v>
      </c>
      <c r="G382" s="28">
        <v>0</v>
      </c>
    </row>
    <row r="383" spans="1:7">
      <c r="A383" s="4"/>
      <c r="B383" s="4"/>
      <c r="C383" s="7" t="s">
        <v>361</v>
      </c>
      <c r="D383" s="28">
        <v>0</v>
      </c>
      <c r="E383" s="28">
        <v>0</v>
      </c>
      <c r="F383" s="28">
        <v>0</v>
      </c>
      <c r="G383" s="28">
        <v>0</v>
      </c>
    </row>
    <row r="384" spans="1:7">
      <c r="A384" s="4"/>
      <c r="B384" s="4"/>
      <c r="C384" s="7" t="s">
        <v>365</v>
      </c>
      <c r="D384" s="28">
        <v>0</v>
      </c>
      <c r="E384" s="28">
        <v>0</v>
      </c>
      <c r="F384" s="28">
        <v>0</v>
      </c>
      <c r="G384" s="28">
        <v>0</v>
      </c>
    </row>
    <row r="385" spans="1:7">
      <c r="A385" s="4"/>
      <c r="B385" s="4"/>
      <c r="C385" s="7" t="s">
        <v>357</v>
      </c>
      <c r="D385" s="28">
        <v>0</v>
      </c>
      <c r="E385" s="28">
        <v>0</v>
      </c>
      <c r="F385" s="28">
        <v>0</v>
      </c>
      <c r="G385" s="28">
        <v>0</v>
      </c>
    </row>
    <row r="386" spans="1:7">
      <c r="A386" s="4"/>
      <c r="B386" s="4"/>
      <c r="C386" s="7" t="s">
        <v>361</v>
      </c>
      <c r="D386" s="28">
        <v>0</v>
      </c>
      <c r="E386" s="28">
        <v>0</v>
      </c>
      <c r="F386" s="28">
        <v>0</v>
      </c>
      <c r="G386" s="28">
        <v>0</v>
      </c>
    </row>
    <row r="387" spans="1:7">
      <c r="A387" s="4"/>
      <c r="B387" s="4"/>
      <c r="C387" s="7" t="s">
        <v>364</v>
      </c>
      <c r="D387" s="29">
        <v>0</v>
      </c>
      <c r="E387" s="29">
        <v>90000000</v>
      </c>
      <c r="F387" s="29">
        <v>82000000</v>
      </c>
      <c r="G387" s="29">
        <v>62000000</v>
      </c>
    </row>
    <row r="388" spans="1:7">
      <c r="A388" s="4"/>
      <c r="B388" s="4"/>
      <c r="C388" s="7" t="s">
        <v>357</v>
      </c>
      <c r="D388" s="28">
        <v>0</v>
      </c>
      <c r="E388" s="28">
        <v>90000000</v>
      </c>
      <c r="F388" s="28">
        <v>82000000</v>
      </c>
      <c r="G388" s="28">
        <v>62000000</v>
      </c>
    </row>
    <row r="389" spans="1:7">
      <c r="A389" s="4"/>
      <c r="B389" s="4"/>
      <c r="C389" s="7" t="s">
        <v>361</v>
      </c>
      <c r="D389" s="28">
        <v>0</v>
      </c>
      <c r="E389" s="28">
        <v>0</v>
      </c>
      <c r="F389" s="28">
        <v>0</v>
      </c>
      <c r="G389" s="28">
        <v>0</v>
      </c>
    </row>
    <row r="390" spans="1:7">
      <c r="A390" s="4"/>
      <c r="B390" s="4"/>
      <c r="C390" s="7" t="s">
        <v>363</v>
      </c>
      <c r="D390" s="28">
        <v>0</v>
      </c>
      <c r="E390" s="28">
        <v>0</v>
      </c>
      <c r="F390" s="28">
        <v>0</v>
      </c>
      <c r="G390" s="28">
        <v>0</v>
      </c>
    </row>
    <row r="391" spans="1:7">
      <c r="A391" s="4"/>
      <c r="B391" s="4"/>
      <c r="C391" s="7" t="s">
        <v>357</v>
      </c>
      <c r="D391" s="28">
        <v>0</v>
      </c>
      <c r="E391" s="28">
        <v>0</v>
      </c>
      <c r="F391" s="28">
        <v>0</v>
      </c>
      <c r="G391" s="28">
        <v>0</v>
      </c>
    </row>
    <row r="392" spans="1:7">
      <c r="A392" s="4"/>
      <c r="B392" s="4"/>
      <c r="C392" s="7" t="s">
        <v>361</v>
      </c>
      <c r="D392" s="28">
        <v>0</v>
      </c>
      <c r="E392" s="28">
        <v>0</v>
      </c>
      <c r="F392" s="28">
        <v>0</v>
      </c>
      <c r="G392" s="28">
        <v>0</v>
      </c>
    </row>
    <row r="393" spans="1:7">
      <c r="A393" s="4"/>
      <c r="B393" s="4"/>
      <c r="C393" s="7" t="s">
        <v>362</v>
      </c>
      <c r="D393" s="28">
        <v>0</v>
      </c>
      <c r="E393" s="28">
        <v>0</v>
      </c>
      <c r="F393" s="28">
        <v>0</v>
      </c>
      <c r="G393" s="28">
        <v>0</v>
      </c>
    </row>
    <row r="394" spans="1:7">
      <c r="A394" s="4"/>
      <c r="B394" s="4"/>
      <c r="C394" s="7" t="s">
        <v>357</v>
      </c>
      <c r="D394" s="28">
        <v>0</v>
      </c>
      <c r="E394" s="28">
        <v>0</v>
      </c>
      <c r="F394" s="28">
        <v>0</v>
      </c>
      <c r="G394" s="28">
        <v>0</v>
      </c>
    </row>
    <row r="395" spans="1:7">
      <c r="A395" s="4"/>
      <c r="B395" s="4"/>
      <c r="C395" s="7" t="s">
        <v>361</v>
      </c>
      <c r="D395" s="28">
        <v>0</v>
      </c>
      <c r="E395" s="28">
        <v>0</v>
      </c>
      <c r="F395" s="28">
        <v>0</v>
      </c>
      <c r="G395" s="28">
        <v>0</v>
      </c>
    </row>
    <row r="396" spans="1:7">
      <c r="A396" s="4"/>
      <c r="B396" s="4"/>
      <c r="C396" s="7" t="s">
        <v>360</v>
      </c>
      <c r="D396" s="28">
        <v>0</v>
      </c>
      <c r="E396" s="28">
        <v>0</v>
      </c>
      <c r="F396" s="28">
        <v>0</v>
      </c>
      <c r="G396" s="28">
        <v>0</v>
      </c>
    </row>
    <row r="397" spans="1:7">
      <c r="A397" s="4"/>
      <c r="B397" s="4"/>
      <c r="C397" s="7" t="s">
        <v>357</v>
      </c>
      <c r="D397" s="28">
        <v>0</v>
      </c>
      <c r="E397" s="28">
        <v>0</v>
      </c>
      <c r="F397" s="28">
        <v>0</v>
      </c>
      <c r="G397" s="28">
        <v>0</v>
      </c>
    </row>
    <row r="398" spans="1:7">
      <c r="A398" s="4"/>
      <c r="B398" s="4"/>
      <c r="C398" s="7" t="s">
        <v>356</v>
      </c>
      <c r="D398" s="28">
        <v>0</v>
      </c>
      <c r="E398" s="28">
        <v>0</v>
      </c>
      <c r="F398" s="28">
        <v>0</v>
      </c>
      <c r="G398" s="28">
        <v>0</v>
      </c>
    </row>
    <row r="399" spans="1:7">
      <c r="A399" s="4"/>
      <c r="B399" s="4"/>
      <c r="C399" s="7" t="s">
        <v>355</v>
      </c>
      <c r="D399" s="28">
        <v>0</v>
      </c>
      <c r="E399" s="28">
        <v>0</v>
      </c>
      <c r="F399" s="28">
        <v>0</v>
      </c>
      <c r="G399" s="28">
        <v>0</v>
      </c>
    </row>
    <row r="400" spans="1:7">
      <c r="A400" s="4"/>
      <c r="B400" s="4"/>
      <c r="C400" s="7" t="s">
        <v>354</v>
      </c>
      <c r="D400" s="28">
        <v>0</v>
      </c>
      <c r="E400" s="28">
        <v>0</v>
      </c>
      <c r="F400" s="28">
        <v>0</v>
      </c>
      <c r="G400" s="28">
        <v>0</v>
      </c>
    </row>
    <row r="401" spans="1:7">
      <c r="A401" s="4"/>
      <c r="B401" s="4"/>
      <c r="C401" s="7" t="s">
        <v>353</v>
      </c>
      <c r="D401" s="28">
        <v>0</v>
      </c>
      <c r="E401" s="28">
        <v>0</v>
      </c>
      <c r="F401" s="28">
        <v>0</v>
      </c>
      <c r="G401" s="28">
        <v>0</v>
      </c>
    </row>
    <row r="402" spans="1:7">
      <c r="A402" s="4"/>
      <c r="B402" s="4"/>
      <c r="C402" s="7" t="s">
        <v>359</v>
      </c>
      <c r="D402" s="28">
        <v>0</v>
      </c>
      <c r="E402" s="28">
        <v>0</v>
      </c>
      <c r="F402" s="28">
        <v>0</v>
      </c>
      <c r="G402" s="28">
        <v>0</v>
      </c>
    </row>
    <row r="403" spans="1:7">
      <c r="A403" s="4"/>
      <c r="B403" s="4"/>
      <c r="C403" s="7" t="s">
        <v>357</v>
      </c>
      <c r="D403" s="28">
        <v>0</v>
      </c>
      <c r="E403" s="28">
        <v>0</v>
      </c>
      <c r="F403" s="28">
        <v>0</v>
      </c>
      <c r="G403" s="28">
        <v>0</v>
      </c>
    </row>
    <row r="404" spans="1:7">
      <c r="A404" s="4"/>
      <c r="B404" s="4"/>
      <c r="C404" s="7" t="s">
        <v>356</v>
      </c>
      <c r="D404" s="28">
        <v>0</v>
      </c>
      <c r="E404" s="28">
        <v>0</v>
      </c>
      <c r="F404" s="28">
        <v>0</v>
      </c>
      <c r="G404" s="28">
        <v>0</v>
      </c>
    </row>
    <row r="405" spans="1:7">
      <c r="A405" s="4"/>
      <c r="B405" s="4"/>
      <c r="C405" s="7" t="s">
        <v>355</v>
      </c>
      <c r="D405" s="28">
        <v>0</v>
      </c>
      <c r="E405" s="28">
        <v>0</v>
      </c>
      <c r="F405" s="28">
        <v>0</v>
      </c>
      <c r="G405" s="28">
        <v>0</v>
      </c>
    </row>
    <row r="406" spans="1:7">
      <c r="A406" s="4"/>
      <c r="B406" s="4"/>
      <c r="C406" s="7" t="s">
        <v>354</v>
      </c>
      <c r="D406" s="28">
        <v>0</v>
      </c>
      <c r="E406" s="28">
        <v>0</v>
      </c>
      <c r="F406" s="28">
        <v>0</v>
      </c>
      <c r="G406" s="28">
        <v>0</v>
      </c>
    </row>
    <row r="407" spans="1:7">
      <c r="A407" s="4"/>
      <c r="B407" s="4"/>
      <c r="C407" s="7" t="s">
        <v>353</v>
      </c>
      <c r="D407" s="28">
        <v>0</v>
      </c>
      <c r="E407" s="28">
        <v>0</v>
      </c>
      <c r="F407" s="28">
        <v>0</v>
      </c>
      <c r="G407" s="28">
        <v>0</v>
      </c>
    </row>
    <row r="408" spans="1:7">
      <c r="A408" s="4"/>
      <c r="B408" s="4"/>
      <c r="C408" s="7" t="s">
        <v>358</v>
      </c>
      <c r="D408" s="28">
        <v>0</v>
      </c>
      <c r="E408" s="28">
        <v>0</v>
      </c>
      <c r="F408" s="28">
        <v>0</v>
      </c>
      <c r="G408" s="28">
        <v>0</v>
      </c>
    </row>
    <row r="409" spans="1:7">
      <c r="A409" s="4"/>
      <c r="B409" s="4"/>
      <c r="C409" s="7" t="s">
        <v>357</v>
      </c>
      <c r="D409" s="28">
        <v>0</v>
      </c>
      <c r="E409" s="28">
        <v>0</v>
      </c>
      <c r="F409" s="28">
        <v>0</v>
      </c>
      <c r="G409" s="28">
        <v>0</v>
      </c>
    </row>
    <row r="410" spans="1:7">
      <c r="A410" s="4"/>
      <c r="B410" s="4"/>
      <c r="C410" s="7" t="s">
        <v>356</v>
      </c>
      <c r="D410" s="28">
        <v>0</v>
      </c>
      <c r="E410" s="28">
        <v>0</v>
      </c>
      <c r="F410" s="28">
        <v>0</v>
      </c>
      <c r="G410" s="28">
        <v>0</v>
      </c>
    </row>
    <row r="411" spans="1:7">
      <c r="A411" s="4"/>
      <c r="B411" s="4"/>
      <c r="C411" s="7" t="s">
        <v>355</v>
      </c>
      <c r="D411" s="28">
        <v>0</v>
      </c>
      <c r="E411" s="28">
        <v>0</v>
      </c>
      <c r="F411" s="28">
        <v>0</v>
      </c>
      <c r="G411" s="28">
        <v>0</v>
      </c>
    </row>
    <row r="412" spans="1:7">
      <c r="A412" s="4"/>
      <c r="B412" s="4"/>
      <c r="C412" s="7" t="s">
        <v>354</v>
      </c>
      <c r="D412" s="28">
        <v>0</v>
      </c>
      <c r="E412" s="28">
        <v>0</v>
      </c>
      <c r="F412" s="28">
        <v>0</v>
      </c>
      <c r="G412" s="28">
        <v>0</v>
      </c>
    </row>
    <row r="413" spans="1:7">
      <c r="A413" s="4"/>
      <c r="B413" s="4"/>
      <c r="C413" s="7" t="s">
        <v>353</v>
      </c>
      <c r="D413" s="28">
        <v>0</v>
      </c>
      <c r="E413" s="28">
        <v>0</v>
      </c>
      <c r="F413" s="28">
        <v>0</v>
      </c>
      <c r="G413" s="28">
        <v>0</v>
      </c>
    </row>
    <row r="414" spans="1:7">
      <c r="A414" s="4"/>
      <c r="B414" s="4"/>
      <c r="C414" s="7" t="s">
        <v>352</v>
      </c>
      <c r="D414" s="28">
        <v>0</v>
      </c>
      <c r="E414" s="28">
        <v>0</v>
      </c>
      <c r="F414" s="28">
        <v>0</v>
      </c>
      <c r="G414" s="28">
        <v>0</v>
      </c>
    </row>
    <row r="415" spans="1:7">
      <c r="A415" s="4"/>
      <c r="B415" s="4"/>
      <c r="C415" s="7" t="s">
        <v>351</v>
      </c>
      <c r="D415" s="28">
        <v>0</v>
      </c>
      <c r="E415" s="28">
        <v>0</v>
      </c>
      <c r="F415" s="28">
        <v>0</v>
      </c>
      <c r="G415" s="28">
        <v>0</v>
      </c>
    </row>
    <row r="416" spans="1:7">
      <c r="A416" s="4"/>
      <c r="B416" s="4"/>
      <c r="C416" s="1328" t="s">
        <v>1348</v>
      </c>
      <c r="D416" s="1329"/>
      <c r="E416" s="1329"/>
      <c r="F416" s="1329"/>
      <c r="G416" s="1329"/>
    </row>
    <row r="417" spans="1:7">
      <c r="A417" s="4"/>
      <c r="B417" s="4"/>
      <c r="C417" s="1330" t="s">
        <v>290</v>
      </c>
      <c r="D417" s="1331"/>
      <c r="E417" s="1331"/>
      <c r="F417" s="1331"/>
      <c r="G417" s="1331"/>
    </row>
    <row r="418" spans="1:7">
      <c r="A418" s="4"/>
      <c r="B418" s="4"/>
      <c r="C418" s="16" t="s">
        <v>430</v>
      </c>
      <c r="D418" s="1326" t="s">
        <v>681</v>
      </c>
      <c r="E418" s="1327"/>
      <c r="F418" s="1327"/>
      <c r="G418" s="1327"/>
    </row>
    <row r="419" spans="1:7">
      <c r="A419" s="4"/>
      <c r="B419" s="4"/>
      <c r="C419" s="16" t="s">
        <v>428</v>
      </c>
      <c r="D419" s="1326" t="s">
        <v>417</v>
      </c>
      <c r="E419" s="1327"/>
      <c r="F419" s="1327"/>
      <c r="G419" s="1327"/>
    </row>
    <row r="420" spans="1:7">
      <c r="A420" s="4"/>
      <c r="B420" s="4"/>
      <c r="C420" s="16" t="s">
        <v>0</v>
      </c>
      <c r="D420" s="1326" t="s">
        <v>680</v>
      </c>
      <c r="E420" s="1327"/>
      <c r="F420" s="1327"/>
      <c r="G420" s="1327"/>
    </row>
    <row r="421" spans="1:7">
      <c r="A421" s="4"/>
      <c r="B421" s="4"/>
      <c r="C421" s="16" t="s">
        <v>1</v>
      </c>
      <c r="D421" s="1326" t="s">
        <v>172</v>
      </c>
      <c r="E421" s="1327"/>
      <c r="F421" s="1327"/>
      <c r="G421" s="1327"/>
    </row>
    <row r="422" spans="1:7">
      <c r="A422" s="4"/>
      <c r="B422" s="4"/>
      <c r="C422" s="16" t="s">
        <v>3</v>
      </c>
      <c r="D422" s="1320" t="s">
        <v>1349</v>
      </c>
      <c r="E422" s="1321"/>
      <c r="F422" s="1321"/>
      <c r="G422" s="1321"/>
    </row>
    <row r="423" spans="1:7">
      <c r="A423" s="4"/>
      <c r="B423" s="4"/>
      <c r="C423" s="1322" t="s">
        <v>4</v>
      </c>
      <c r="D423" s="1323"/>
      <c r="E423" s="1323"/>
      <c r="F423" s="1323"/>
      <c r="G423" s="1323"/>
    </row>
    <row r="424" spans="1:7" ht="42.75" customHeight="1">
      <c r="A424" s="4"/>
      <c r="B424" s="4"/>
      <c r="C424" s="1324" t="s">
        <v>679</v>
      </c>
      <c r="D424" s="1325"/>
      <c r="E424" s="1325"/>
      <c r="F424" s="1325"/>
      <c r="G424" s="1325"/>
    </row>
    <row r="425" spans="1:7" ht="59.25" customHeight="1">
      <c r="A425" s="4"/>
      <c r="B425" s="4"/>
      <c r="C425" s="8" t="s">
        <v>5</v>
      </c>
      <c r="D425" s="1318" t="s">
        <v>678</v>
      </c>
      <c r="E425" s="1319"/>
      <c r="F425" s="1319"/>
      <c r="G425" s="1319"/>
    </row>
    <row r="426" spans="1:7" ht="22.5">
      <c r="A426" s="4"/>
      <c r="B426" s="4"/>
      <c r="C426" s="7" t="s">
        <v>6</v>
      </c>
      <c r="D426" s="36">
        <v>2022</v>
      </c>
      <c r="E426" s="36">
        <v>2023</v>
      </c>
      <c r="F426" s="36">
        <v>2024</v>
      </c>
      <c r="G426" s="36">
        <v>2025</v>
      </c>
    </row>
    <row r="427" spans="1:7">
      <c r="A427" s="4"/>
      <c r="B427" s="4"/>
      <c r="C427" s="15"/>
      <c r="D427" s="37" t="s">
        <v>7</v>
      </c>
      <c r="E427" s="37" t="s">
        <v>8</v>
      </c>
      <c r="F427" s="37" t="s">
        <v>8</v>
      </c>
      <c r="G427" s="37" t="s">
        <v>8</v>
      </c>
    </row>
    <row r="428" spans="1:7">
      <c r="A428" s="4"/>
      <c r="B428" s="4"/>
      <c r="C428" s="7" t="s">
        <v>173</v>
      </c>
      <c r="D428" s="35" t="s">
        <v>674</v>
      </c>
      <c r="E428" s="35" t="s">
        <v>676</v>
      </c>
      <c r="F428" s="35" t="s">
        <v>676</v>
      </c>
      <c r="G428" s="35" t="s">
        <v>676</v>
      </c>
    </row>
    <row r="429" spans="1:7">
      <c r="A429" s="4"/>
      <c r="B429" s="4"/>
      <c r="C429" s="8" t="s">
        <v>260</v>
      </c>
      <c r="D429" s="1318" t="s">
        <v>347</v>
      </c>
      <c r="E429" s="1319"/>
      <c r="F429" s="1319"/>
      <c r="G429" s="1319"/>
    </row>
    <row r="430" spans="1:7">
      <c r="A430" s="4"/>
      <c r="B430" s="4"/>
      <c r="C430" s="7" t="s">
        <v>402</v>
      </c>
      <c r="D430" s="36">
        <v>2022</v>
      </c>
      <c r="E430" s="36">
        <v>2023</v>
      </c>
      <c r="F430" s="36">
        <v>2024</v>
      </c>
      <c r="G430" s="36">
        <v>2025</v>
      </c>
    </row>
    <row r="431" spans="1:7">
      <c r="A431" s="4"/>
      <c r="B431" s="4"/>
      <c r="C431" s="15"/>
      <c r="D431" s="37" t="s">
        <v>7</v>
      </c>
      <c r="E431" s="37" t="s">
        <v>8</v>
      </c>
      <c r="F431" s="37" t="s">
        <v>8</v>
      </c>
      <c r="G431" s="37" t="s">
        <v>8</v>
      </c>
    </row>
    <row r="432" spans="1:7">
      <c r="A432" s="4"/>
      <c r="B432" s="4"/>
      <c r="C432" s="7" t="s">
        <v>174</v>
      </c>
      <c r="D432" s="35" t="s">
        <v>674</v>
      </c>
      <c r="E432" s="35" t="s">
        <v>676</v>
      </c>
      <c r="F432" s="35" t="s">
        <v>676</v>
      </c>
      <c r="G432" s="35" t="s">
        <v>676</v>
      </c>
    </row>
    <row r="433" spans="1:7">
      <c r="A433" s="4"/>
      <c r="B433" s="4"/>
      <c r="C433" s="7" t="s">
        <v>672</v>
      </c>
      <c r="D433" s="35" t="s">
        <v>314</v>
      </c>
      <c r="E433" s="35" t="s">
        <v>702</v>
      </c>
      <c r="F433" s="35" t="s">
        <v>778</v>
      </c>
      <c r="G433" s="35" t="s">
        <v>466</v>
      </c>
    </row>
    <row r="434" spans="1:7" ht="22.5">
      <c r="A434" s="4"/>
      <c r="B434" s="4"/>
      <c r="C434" s="7" t="s">
        <v>1357</v>
      </c>
      <c r="D434" s="35" t="s">
        <v>701</v>
      </c>
      <c r="E434" s="35" t="s">
        <v>701</v>
      </c>
      <c r="F434" s="35" t="s">
        <v>701</v>
      </c>
      <c r="G434" s="35" t="s">
        <v>701</v>
      </c>
    </row>
    <row r="435" spans="1:7">
      <c r="A435" s="4"/>
      <c r="B435" s="4"/>
      <c r="C435" s="1316" t="s">
        <v>291</v>
      </c>
      <c r="D435" s="1317"/>
      <c r="E435" s="1317"/>
      <c r="F435" s="1317"/>
      <c r="G435" s="1317"/>
    </row>
    <row r="436" spans="1:7">
      <c r="A436" s="4"/>
      <c r="B436" s="4"/>
      <c r="C436" s="26" t="s">
        <v>670</v>
      </c>
      <c r="D436" s="1316" t="s">
        <v>669</v>
      </c>
      <c r="E436" s="1317"/>
      <c r="F436" s="1317"/>
      <c r="G436" s="1317"/>
    </row>
    <row r="437" spans="1:7">
      <c r="A437" s="4"/>
      <c r="B437" s="4"/>
      <c r="C437" s="14" t="s">
        <v>382</v>
      </c>
      <c r="D437" s="1314" t="s">
        <v>668</v>
      </c>
      <c r="E437" s="1315"/>
      <c r="F437" s="1315"/>
      <c r="G437" s="1315"/>
    </row>
    <row r="438" spans="1:7">
      <c r="A438" s="4"/>
      <c r="B438" s="4"/>
      <c r="C438" s="27" t="s">
        <v>380</v>
      </c>
      <c r="D438" s="1310" t="s">
        <v>175</v>
      </c>
      <c r="E438" s="1311"/>
      <c r="F438" s="1311"/>
      <c r="G438" s="1311"/>
    </row>
    <row r="439" spans="1:7">
      <c r="A439" s="4"/>
      <c r="B439" s="4"/>
      <c r="C439" s="27" t="s">
        <v>15</v>
      </c>
      <c r="D439" s="1310" t="s">
        <v>176</v>
      </c>
      <c r="E439" s="1311"/>
      <c r="F439" s="1311"/>
      <c r="G439" s="1311"/>
    </row>
    <row r="440" spans="1:7">
      <c r="A440" s="4"/>
      <c r="B440" s="4"/>
      <c r="C440" s="13"/>
      <c r="D440" s="33">
        <v>2022</v>
      </c>
      <c r="E440" s="33">
        <v>2023</v>
      </c>
      <c r="F440" s="33">
        <v>2024</v>
      </c>
      <c r="G440" s="33">
        <v>2025</v>
      </c>
    </row>
    <row r="441" spans="1:7">
      <c r="A441" s="4"/>
      <c r="B441" s="4"/>
      <c r="C441" s="12"/>
      <c r="D441" s="34" t="s">
        <v>7</v>
      </c>
      <c r="E441" s="34" t="s">
        <v>8</v>
      </c>
      <c r="F441" s="34" t="s">
        <v>8</v>
      </c>
      <c r="G441" s="34" t="s">
        <v>8</v>
      </c>
    </row>
    <row r="442" spans="1:7">
      <c r="A442" s="4"/>
      <c r="B442" s="4"/>
      <c r="C442" s="7" t="s">
        <v>16</v>
      </c>
      <c r="D442" s="35" t="s">
        <v>667</v>
      </c>
      <c r="E442" s="35" t="s">
        <v>667</v>
      </c>
      <c r="F442" s="35" t="s">
        <v>667</v>
      </c>
      <c r="G442" s="35" t="s">
        <v>667</v>
      </c>
    </row>
    <row r="443" spans="1:7">
      <c r="A443" s="4"/>
      <c r="B443" s="4"/>
      <c r="C443" s="7" t="s">
        <v>481</v>
      </c>
      <c r="D443" s="35" t="s">
        <v>666</v>
      </c>
      <c r="E443" s="35" t="s">
        <v>1817</v>
      </c>
      <c r="F443" s="35" t="s">
        <v>1028</v>
      </c>
      <c r="G443" s="35" t="s">
        <v>1028</v>
      </c>
    </row>
    <row r="444" spans="1:7">
      <c r="A444" s="4"/>
      <c r="B444" s="4"/>
      <c r="C444" s="7" t="s">
        <v>480</v>
      </c>
      <c r="D444" s="35" t="s">
        <v>665</v>
      </c>
      <c r="E444" s="35" t="s">
        <v>2379</v>
      </c>
      <c r="F444" s="35" t="s">
        <v>1358</v>
      </c>
      <c r="G444" s="35" t="s">
        <v>1358</v>
      </c>
    </row>
    <row r="445" spans="1:7">
      <c r="A445" s="4"/>
      <c r="B445" s="4"/>
      <c r="C445" s="7" t="s">
        <v>375</v>
      </c>
      <c r="D445" s="35" t="s">
        <v>348</v>
      </c>
      <c r="E445" s="35" t="s">
        <v>372</v>
      </c>
      <c r="F445" s="35" t="s">
        <v>372</v>
      </c>
      <c r="G445" s="35" t="s">
        <v>372</v>
      </c>
    </row>
    <row r="446" spans="1:7">
      <c r="A446" s="4"/>
      <c r="B446" s="4"/>
      <c r="C446" s="7" t="s">
        <v>374</v>
      </c>
      <c r="D446" s="35" t="s">
        <v>348</v>
      </c>
      <c r="E446" s="35" t="s">
        <v>2380</v>
      </c>
      <c r="F446" s="35" t="s">
        <v>765</v>
      </c>
      <c r="G446" s="35" t="s">
        <v>372</v>
      </c>
    </row>
    <row r="447" spans="1:7">
      <c r="A447" s="4"/>
      <c r="B447" s="4"/>
      <c r="C447" s="7" t="s">
        <v>22</v>
      </c>
      <c r="D447" s="35" t="s">
        <v>348</v>
      </c>
      <c r="E447" s="35" t="s">
        <v>2380</v>
      </c>
      <c r="F447" s="35" t="s">
        <v>765</v>
      </c>
      <c r="G447" s="35" t="s">
        <v>372</v>
      </c>
    </row>
    <row r="448" spans="1:7">
      <c r="A448" s="4"/>
      <c r="B448" s="4"/>
      <c r="C448" s="1312" t="s">
        <v>371</v>
      </c>
      <c r="D448" s="1313"/>
      <c r="E448" s="1313"/>
      <c r="F448" s="1313"/>
      <c r="G448" s="1313"/>
    </row>
    <row r="449" spans="1:7">
      <c r="A449" s="4"/>
      <c r="B449" s="4"/>
      <c r="C449" s="13"/>
      <c r="D449" s="33">
        <v>2022</v>
      </c>
      <c r="E449" s="33">
        <v>2023</v>
      </c>
      <c r="F449" s="33">
        <v>2024</v>
      </c>
      <c r="G449" s="33">
        <v>2025</v>
      </c>
    </row>
    <row r="450" spans="1:7">
      <c r="A450" s="4"/>
      <c r="B450" s="4"/>
      <c r="C450" s="12"/>
      <c r="D450" s="34" t="s">
        <v>7</v>
      </c>
      <c r="E450" s="34" t="s">
        <v>8</v>
      </c>
      <c r="F450" s="34" t="s">
        <v>8</v>
      </c>
      <c r="G450" s="34" t="s">
        <v>8</v>
      </c>
    </row>
    <row r="451" spans="1:7">
      <c r="A451" s="4"/>
      <c r="B451" s="4"/>
      <c r="C451" s="11" t="s">
        <v>368</v>
      </c>
      <c r="D451" s="30">
        <v>0</v>
      </c>
      <c r="E451" s="30">
        <v>0</v>
      </c>
      <c r="F451" s="30">
        <v>0</v>
      </c>
      <c r="G451" s="30">
        <v>0</v>
      </c>
    </row>
    <row r="452" spans="1:7">
      <c r="A452" s="4"/>
      <c r="B452" s="4"/>
      <c r="C452" s="11" t="s">
        <v>357</v>
      </c>
      <c r="D452" s="30">
        <v>0</v>
      </c>
      <c r="E452" s="30">
        <v>0</v>
      </c>
      <c r="F452" s="30">
        <v>0</v>
      </c>
      <c r="G452" s="30">
        <v>0</v>
      </c>
    </row>
    <row r="453" spans="1:7">
      <c r="A453" s="4"/>
      <c r="B453" s="4"/>
      <c r="C453" s="11" t="s">
        <v>361</v>
      </c>
      <c r="D453" s="30">
        <v>0</v>
      </c>
      <c r="E453" s="30">
        <v>0</v>
      </c>
      <c r="F453" s="30">
        <v>0</v>
      </c>
      <c r="G453" s="30">
        <v>0</v>
      </c>
    </row>
    <row r="454" spans="1:7">
      <c r="A454" s="4"/>
      <c r="B454" s="4"/>
      <c r="C454" s="11" t="s">
        <v>367</v>
      </c>
      <c r="D454" s="30">
        <v>0</v>
      </c>
      <c r="E454" s="30">
        <v>0</v>
      </c>
      <c r="F454" s="30">
        <v>0</v>
      </c>
      <c r="G454" s="30">
        <v>0</v>
      </c>
    </row>
    <row r="455" spans="1:7">
      <c r="A455" s="4"/>
      <c r="B455" s="4"/>
      <c r="C455" s="11" t="s">
        <v>357</v>
      </c>
      <c r="D455" s="30">
        <v>0</v>
      </c>
      <c r="E455" s="30">
        <v>0</v>
      </c>
      <c r="F455" s="30">
        <v>0</v>
      </c>
      <c r="G455" s="30">
        <v>0</v>
      </c>
    </row>
    <row r="456" spans="1:7">
      <c r="A456" s="4"/>
      <c r="B456" s="4"/>
      <c r="C456" s="11" t="s">
        <v>361</v>
      </c>
      <c r="D456" s="30">
        <v>0</v>
      </c>
      <c r="E456" s="30">
        <v>0</v>
      </c>
      <c r="F456" s="30">
        <v>0</v>
      </c>
      <c r="G456" s="30">
        <v>0</v>
      </c>
    </row>
    <row r="457" spans="1:7">
      <c r="A457" s="4"/>
      <c r="B457" s="4"/>
      <c r="C457" s="11" t="s">
        <v>366</v>
      </c>
      <c r="D457" s="30">
        <v>0</v>
      </c>
      <c r="E457" s="30">
        <v>0</v>
      </c>
      <c r="F457" s="30">
        <v>0</v>
      </c>
      <c r="G457" s="30">
        <v>0</v>
      </c>
    </row>
    <row r="458" spans="1:7">
      <c r="A458" s="4"/>
      <c r="B458" s="4"/>
      <c r="C458" s="11" t="s">
        <v>357</v>
      </c>
      <c r="D458" s="30">
        <v>0</v>
      </c>
      <c r="E458" s="30">
        <v>0</v>
      </c>
      <c r="F458" s="30">
        <v>0</v>
      </c>
      <c r="G458" s="30">
        <v>0</v>
      </c>
    </row>
    <row r="459" spans="1:7">
      <c r="A459" s="4"/>
      <c r="B459" s="4"/>
      <c r="C459" s="11" t="s">
        <v>361</v>
      </c>
      <c r="D459" s="30">
        <v>0</v>
      </c>
      <c r="E459" s="30">
        <v>0</v>
      </c>
      <c r="F459" s="30">
        <v>0</v>
      </c>
      <c r="G459" s="30">
        <v>0</v>
      </c>
    </row>
    <row r="460" spans="1:7">
      <c r="A460" s="4"/>
      <c r="B460" s="4"/>
      <c r="C460" s="11" t="s">
        <v>365</v>
      </c>
      <c r="D460" s="30">
        <v>0</v>
      </c>
      <c r="E460" s="30">
        <v>0</v>
      </c>
      <c r="F460" s="30">
        <v>0</v>
      </c>
      <c r="G460" s="30">
        <v>0</v>
      </c>
    </row>
    <row r="461" spans="1:7">
      <c r="A461" s="4"/>
      <c r="B461" s="4"/>
      <c r="C461" s="11" t="s">
        <v>357</v>
      </c>
      <c r="D461" s="30">
        <v>0</v>
      </c>
      <c r="E461" s="30">
        <v>0</v>
      </c>
      <c r="F461" s="30">
        <v>0</v>
      </c>
      <c r="G461" s="30">
        <v>0</v>
      </c>
    </row>
    <row r="462" spans="1:7">
      <c r="A462" s="4"/>
      <c r="B462" s="4"/>
      <c r="C462" s="11" t="s">
        <v>361</v>
      </c>
      <c r="D462" s="30">
        <v>0</v>
      </c>
      <c r="E462" s="30">
        <v>0</v>
      </c>
      <c r="F462" s="30">
        <v>0</v>
      </c>
      <c r="G462" s="30">
        <v>0</v>
      </c>
    </row>
    <row r="463" spans="1:7">
      <c r="A463" s="4"/>
      <c r="B463" s="4"/>
      <c r="C463" s="11" t="s">
        <v>370</v>
      </c>
      <c r="D463" s="30">
        <v>0</v>
      </c>
      <c r="E463" s="30">
        <v>220000000</v>
      </c>
      <c r="F463" s="30">
        <v>200000000</v>
      </c>
      <c r="G463" s="30">
        <v>200000000</v>
      </c>
    </row>
    <row r="464" spans="1:7">
      <c r="A464" s="4"/>
      <c r="B464" s="4"/>
      <c r="C464" s="11" t="s">
        <v>357</v>
      </c>
      <c r="D464" s="30">
        <v>0</v>
      </c>
      <c r="E464" s="30">
        <v>220000000</v>
      </c>
      <c r="F464" s="30">
        <v>200000000</v>
      </c>
      <c r="G464" s="30">
        <v>200000000</v>
      </c>
    </row>
    <row r="465" spans="1:7">
      <c r="A465" s="4"/>
      <c r="B465" s="4"/>
      <c r="C465" s="11" t="s">
        <v>361</v>
      </c>
      <c r="D465" s="30">
        <v>0</v>
      </c>
      <c r="E465" s="30">
        <v>0</v>
      </c>
      <c r="F465" s="30">
        <v>0</v>
      </c>
      <c r="G465" s="30">
        <v>0</v>
      </c>
    </row>
    <row r="466" spans="1:7">
      <c r="A466" s="4"/>
      <c r="B466" s="4"/>
      <c r="C466" s="11" t="s">
        <v>363</v>
      </c>
      <c r="D466" s="30">
        <v>0</v>
      </c>
      <c r="E466" s="30">
        <v>0</v>
      </c>
      <c r="F466" s="30">
        <v>0</v>
      </c>
      <c r="G466" s="30">
        <v>0</v>
      </c>
    </row>
    <row r="467" spans="1:7">
      <c r="A467" s="4"/>
      <c r="B467" s="4"/>
      <c r="C467" s="11" t="s">
        <v>357</v>
      </c>
      <c r="D467" s="30">
        <v>0</v>
      </c>
      <c r="E467" s="30">
        <v>0</v>
      </c>
      <c r="F467" s="30">
        <v>0</v>
      </c>
      <c r="G467" s="30">
        <v>0</v>
      </c>
    </row>
    <row r="468" spans="1:7">
      <c r="A468" s="4"/>
      <c r="B468" s="4"/>
      <c r="C468" s="11" t="s">
        <v>361</v>
      </c>
      <c r="D468" s="30">
        <v>0</v>
      </c>
      <c r="E468" s="30">
        <v>0</v>
      </c>
      <c r="F468" s="30">
        <v>0</v>
      </c>
      <c r="G468" s="30">
        <v>0</v>
      </c>
    </row>
    <row r="469" spans="1:7">
      <c r="A469" s="4"/>
      <c r="B469" s="4"/>
      <c r="C469" s="11" t="s">
        <v>362</v>
      </c>
      <c r="D469" s="30">
        <v>0</v>
      </c>
      <c r="E469" s="30">
        <v>0</v>
      </c>
      <c r="F469" s="30">
        <v>0</v>
      </c>
      <c r="G469" s="30">
        <v>0</v>
      </c>
    </row>
    <row r="470" spans="1:7">
      <c r="A470" s="4"/>
      <c r="B470" s="4"/>
      <c r="C470" s="11" t="s">
        <v>357</v>
      </c>
      <c r="D470" s="30">
        <v>0</v>
      </c>
      <c r="E470" s="30">
        <v>0</v>
      </c>
      <c r="F470" s="30">
        <v>0</v>
      </c>
      <c r="G470" s="30">
        <v>0</v>
      </c>
    </row>
    <row r="471" spans="1:7">
      <c r="A471" s="4"/>
      <c r="B471" s="4"/>
      <c r="C471" s="11" t="s">
        <v>361</v>
      </c>
      <c r="D471" s="30">
        <v>0</v>
      </c>
      <c r="E471" s="30">
        <v>0</v>
      </c>
      <c r="F471" s="30">
        <v>0</v>
      </c>
      <c r="G471" s="30">
        <v>0</v>
      </c>
    </row>
    <row r="472" spans="1:7">
      <c r="A472" s="4"/>
      <c r="B472" s="4"/>
      <c r="C472" s="11" t="s">
        <v>360</v>
      </c>
      <c r="D472" s="30">
        <v>0</v>
      </c>
      <c r="E472" s="30">
        <v>0</v>
      </c>
      <c r="F472" s="30">
        <v>0</v>
      </c>
      <c r="G472" s="30">
        <v>0</v>
      </c>
    </row>
    <row r="473" spans="1:7">
      <c r="A473" s="4"/>
      <c r="B473" s="4"/>
      <c r="C473" s="11" t="s">
        <v>357</v>
      </c>
      <c r="D473" s="30">
        <v>0</v>
      </c>
      <c r="E473" s="30">
        <v>0</v>
      </c>
      <c r="F473" s="30">
        <v>0</v>
      </c>
      <c r="G473" s="30">
        <v>0</v>
      </c>
    </row>
    <row r="474" spans="1:7">
      <c r="A474" s="4"/>
      <c r="B474" s="4"/>
      <c r="C474" s="11" t="s">
        <v>356</v>
      </c>
      <c r="D474" s="30">
        <v>0</v>
      </c>
      <c r="E474" s="30">
        <v>0</v>
      </c>
      <c r="F474" s="30">
        <v>0</v>
      </c>
      <c r="G474" s="30">
        <v>0</v>
      </c>
    </row>
    <row r="475" spans="1:7">
      <c r="A475" s="4"/>
      <c r="B475" s="4"/>
      <c r="C475" s="11" t="s">
        <v>355</v>
      </c>
      <c r="D475" s="30">
        <v>0</v>
      </c>
      <c r="E475" s="30">
        <v>0</v>
      </c>
      <c r="F475" s="30">
        <v>0</v>
      </c>
      <c r="G475" s="30">
        <v>0</v>
      </c>
    </row>
    <row r="476" spans="1:7">
      <c r="A476" s="4"/>
      <c r="B476" s="4"/>
      <c r="C476" s="11" t="s">
        <v>354</v>
      </c>
      <c r="D476" s="30">
        <v>0</v>
      </c>
      <c r="E476" s="30">
        <v>0</v>
      </c>
      <c r="F476" s="30">
        <v>0</v>
      </c>
      <c r="G476" s="30">
        <v>0</v>
      </c>
    </row>
    <row r="477" spans="1:7">
      <c r="A477" s="4"/>
      <c r="B477" s="4"/>
      <c r="C477" s="11" t="s">
        <v>353</v>
      </c>
      <c r="D477" s="30">
        <v>0</v>
      </c>
      <c r="E477" s="30">
        <v>0</v>
      </c>
      <c r="F477" s="30">
        <v>0</v>
      </c>
      <c r="G477" s="30">
        <v>0</v>
      </c>
    </row>
    <row r="478" spans="1:7">
      <c r="A478" s="4"/>
      <c r="B478" s="4"/>
      <c r="C478" s="11" t="s">
        <v>359</v>
      </c>
      <c r="D478" s="30">
        <v>0</v>
      </c>
      <c r="E478" s="30">
        <v>0</v>
      </c>
      <c r="F478" s="30">
        <v>0</v>
      </c>
      <c r="G478" s="30">
        <v>0</v>
      </c>
    </row>
    <row r="479" spans="1:7">
      <c r="A479" s="4"/>
      <c r="B479" s="4"/>
      <c r="C479" s="11" t="s">
        <v>357</v>
      </c>
      <c r="D479" s="30">
        <v>0</v>
      </c>
      <c r="E479" s="30">
        <v>0</v>
      </c>
      <c r="F479" s="30">
        <v>0</v>
      </c>
      <c r="G479" s="30">
        <v>0</v>
      </c>
    </row>
    <row r="480" spans="1:7">
      <c r="A480" s="4"/>
      <c r="B480" s="4"/>
      <c r="C480" s="11" t="s">
        <v>356</v>
      </c>
      <c r="D480" s="30">
        <v>0</v>
      </c>
      <c r="E480" s="30">
        <v>0</v>
      </c>
      <c r="F480" s="30">
        <v>0</v>
      </c>
      <c r="G480" s="30">
        <v>0</v>
      </c>
    </row>
    <row r="481" spans="1:7">
      <c r="A481" s="4"/>
      <c r="B481" s="4"/>
      <c r="C481" s="11" t="s">
        <v>355</v>
      </c>
      <c r="D481" s="30">
        <v>0</v>
      </c>
      <c r="E481" s="30">
        <v>0</v>
      </c>
      <c r="F481" s="30">
        <v>0</v>
      </c>
      <c r="G481" s="30">
        <v>0</v>
      </c>
    </row>
    <row r="482" spans="1:7">
      <c r="A482" s="4"/>
      <c r="B482" s="4"/>
      <c r="C482" s="11" t="s">
        <v>354</v>
      </c>
      <c r="D482" s="30">
        <v>0</v>
      </c>
      <c r="E482" s="30">
        <v>0</v>
      </c>
      <c r="F482" s="30">
        <v>0</v>
      </c>
      <c r="G482" s="30">
        <v>0</v>
      </c>
    </row>
    <row r="483" spans="1:7">
      <c r="A483" s="4"/>
      <c r="B483" s="4"/>
      <c r="C483" s="11" t="s">
        <v>353</v>
      </c>
      <c r="D483" s="30">
        <v>0</v>
      </c>
      <c r="E483" s="30">
        <v>0</v>
      </c>
      <c r="F483" s="30">
        <v>0</v>
      </c>
      <c r="G483" s="30">
        <v>0</v>
      </c>
    </row>
    <row r="484" spans="1:7">
      <c r="A484" s="4"/>
      <c r="B484" s="4"/>
      <c r="C484" s="11" t="s">
        <v>358</v>
      </c>
      <c r="D484" s="30">
        <v>0</v>
      </c>
      <c r="E484" s="30">
        <v>0</v>
      </c>
      <c r="F484" s="30">
        <v>0</v>
      </c>
      <c r="G484" s="30">
        <v>0</v>
      </c>
    </row>
    <row r="485" spans="1:7">
      <c r="A485" s="4"/>
      <c r="B485" s="4"/>
      <c r="C485" s="11" t="s">
        <v>357</v>
      </c>
      <c r="D485" s="30">
        <v>0</v>
      </c>
      <c r="E485" s="30">
        <v>0</v>
      </c>
      <c r="F485" s="30">
        <v>0</v>
      </c>
      <c r="G485" s="30">
        <v>0</v>
      </c>
    </row>
    <row r="486" spans="1:7">
      <c r="A486" s="4"/>
      <c r="B486" s="4"/>
      <c r="C486" s="11" t="s">
        <v>356</v>
      </c>
      <c r="D486" s="30">
        <v>0</v>
      </c>
      <c r="E486" s="30">
        <v>0</v>
      </c>
      <c r="F486" s="30">
        <v>0</v>
      </c>
      <c r="G486" s="30">
        <v>0</v>
      </c>
    </row>
    <row r="487" spans="1:7">
      <c r="A487" s="4"/>
      <c r="B487" s="4"/>
      <c r="C487" s="11" t="s">
        <v>355</v>
      </c>
      <c r="D487" s="30">
        <v>0</v>
      </c>
      <c r="E487" s="30">
        <v>0</v>
      </c>
      <c r="F487" s="30">
        <v>0</v>
      </c>
      <c r="G487" s="30">
        <v>0</v>
      </c>
    </row>
    <row r="488" spans="1:7">
      <c r="A488" s="4"/>
      <c r="B488" s="4"/>
      <c r="C488" s="11" t="s">
        <v>354</v>
      </c>
      <c r="D488" s="30">
        <v>0</v>
      </c>
      <c r="E488" s="30">
        <v>0</v>
      </c>
      <c r="F488" s="30">
        <v>0</v>
      </c>
      <c r="G488" s="30">
        <v>0</v>
      </c>
    </row>
    <row r="489" spans="1:7">
      <c r="A489" s="4"/>
      <c r="B489" s="4"/>
      <c r="C489" s="11" t="s">
        <v>353</v>
      </c>
      <c r="D489" s="30">
        <v>0</v>
      </c>
      <c r="E489" s="30">
        <v>0</v>
      </c>
      <c r="F489" s="30">
        <v>0</v>
      </c>
      <c r="G489" s="30">
        <v>0</v>
      </c>
    </row>
    <row r="490" spans="1:7">
      <c r="A490" s="4"/>
      <c r="B490" s="4"/>
      <c r="C490" s="11" t="s">
        <v>352</v>
      </c>
      <c r="D490" s="30">
        <v>0</v>
      </c>
      <c r="E490" s="30">
        <v>0</v>
      </c>
      <c r="F490" s="30">
        <v>0</v>
      </c>
      <c r="G490" s="30">
        <v>0</v>
      </c>
    </row>
    <row r="491" spans="1:7">
      <c r="A491" s="4"/>
      <c r="B491" s="4"/>
      <c r="C491" s="11" t="s">
        <v>351</v>
      </c>
      <c r="D491" s="30">
        <v>0</v>
      </c>
      <c r="E491" s="30">
        <v>0</v>
      </c>
      <c r="F491" s="30">
        <v>0</v>
      </c>
      <c r="G491" s="30">
        <v>0</v>
      </c>
    </row>
    <row r="492" spans="1:7">
      <c r="A492" s="4"/>
      <c r="B492" s="4"/>
      <c r="C492" s="10" t="s">
        <v>145</v>
      </c>
      <c r="D492" s="30">
        <v>0</v>
      </c>
      <c r="E492" s="30">
        <v>220000000</v>
      </c>
      <c r="F492" s="30">
        <v>200000000</v>
      </c>
      <c r="G492" s="30">
        <v>200000000</v>
      </c>
    </row>
    <row r="493" spans="1:7">
      <c r="A493" s="4"/>
      <c r="B493" s="4"/>
      <c r="C493" s="9" t="s">
        <v>348</v>
      </c>
      <c r="D493" s="31" t="s">
        <v>348</v>
      </c>
      <c r="E493" s="31" t="s">
        <v>348</v>
      </c>
      <c r="F493" s="31" t="s">
        <v>348</v>
      </c>
      <c r="G493" s="31" t="s">
        <v>348</v>
      </c>
    </row>
    <row r="494" spans="1:7">
      <c r="A494" s="4"/>
      <c r="B494" s="4"/>
      <c r="C494" s="8" t="s">
        <v>369</v>
      </c>
      <c r="D494" s="32">
        <v>0</v>
      </c>
      <c r="E494" s="32">
        <v>220000000</v>
      </c>
      <c r="F494" s="32">
        <v>200000000</v>
      </c>
      <c r="G494" s="32">
        <v>200000000</v>
      </c>
    </row>
    <row r="495" spans="1:7">
      <c r="A495" s="4"/>
      <c r="B495" s="4"/>
      <c r="C495" s="7" t="s">
        <v>368</v>
      </c>
      <c r="D495" s="28">
        <v>0</v>
      </c>
      <c r="E495" s="28">
        <v>0</v>
      </c>
      <c r="F495" s="28">
        <v>0</v>
      </c>
      <c r="G495" s="28">
        <v>0</v>
      </c>
    </row>
    <row r="496" spans="1:7">
      <c r="A496" s="4"/>
      <c r="B496" s="4"/>
      <c r="C496" s="7" t="s">
        <v>357</v>
      </c>
      <c r="D496" s="28">
        <v>0</v>
      </c>
      <c r="E496" s="28">
        <v>0</v>
      </c>
      <c r="F496" s="28">
        <v>0</v>
      </c>
      <c r="G496" s="28">
        <v>0</v>
      </c>
    </row>
    <row r="497" spans="1:7">
      <c r="A497" s="4"/>
      <c r="B497" s="4"/>
      <c r="C497" s="7" t="s">
        <v>361</v>
      </c>
      <c r="D497" s="28">
        <v>0</v>
      </c>
      <c r="E497" s="28">
        <v>0</v>
      </c>
      <c r="F497" s="28">
        <v>0</v>
      </c>
      <c r="G497" s="28">
        <v>0</v>
      </c>
    </row>
    <row r="498" spans="1:7">
      <c r="A498" s="4"/>
      <c r="B498" s="4"/>
      <c r="C498" s="7" t="s">
        <v>367</v>
      </c>
      <c r="D498" s="28">
        <v>0</v>
      </c>
      <c r="E498" s="28">
        <v>0</v>
      </c>
      <c r="F498" s="28">
        <v>0</v>
      </c>
      <c r="G498" s="28">
        <v>0</v>
      </c>
    </row>
    <row r="499" spans="1:7">
      <c r="A499" s="4"/>
      <c r="B499" s="4"/>
      <c r="C499" s="7" t="s">
        <v>357</v>
      </c>
      <c r="D499" s="28">
        <v>0</v>
      </c>
      <c r="E499" s="28">
        <v>0</v>
      </c>
      <c r="F499" s="28">
        <v>0</v>
      </c>
      <c r="G499" s="28">
        <v>0</v>
      </c>
    </row>
    <row r="500" spans="1:7">
      <c r="A500" s="4"/>
      <c r="B500" s="4"/>
      <c r="C500" s="7" t="s">
        <v>361</v>
      </c>
      <c r="D500" s="28">
        <v>0</v>
      </c>
      <c r="E500" s="28">
        <v>0</v>
      </c>
      <c r="F500" s="28">
        <v>0</v>
      </c>
      <c r="G500" s="28">
        <v>0</v>
      </c>
    </row>
    <row r="501" spans="1:7">
      <c r="A501" s="4"/>
      <c r="B501" s="4"/>
      <c r="C501" s="7" t="s">
        <v>366</v>
      </c>
      <c r="D501" s="28">
        <v>0</v>
      </c>
      <c r="E501" s="28">
        <v>0</v>
      </c>
      <c r="F501" s="28">
        <v>0</v>
      </c>
      <c r="G501" s="28">
        <v>0</v>
      </c>
    </row>
    <row r="502" spans="1:7">
      <c r="A502" s="4"/>
      <c r="B502" s="4"/>
      <c r="C502" s="7" t="s">
        <v>357</v>
      </c>
      <c r="D502" s="28">
        <v>0</v>
      </c>
      <c r="E502" s="28">
        <v>0</v>
      </c>
      <c r="F502" s="28">
        <v>0</v>
      </c>
      <c r="G502" s="28">
        <v>0</v>
      </c>
    </row>
    <row r="503" spans="1:7">
      <c r="A503" s="4"/>
      <c r="B503" s="4"/>
      <c r="C503" s="7" t="s">
        <v>361</v>
      </c>
      <c r="D503" s="28">
        <v>0</v>
      </c>
      <c r="E503" s="28">
        <v>0</v>
      </c>
      <c r="F503" s="28">
        <v>0</v>
      </c>
      <c r="G503" s="28">
        <v>0</v>
      </c>
    </row>
    <row r="504" spans="1:7">
      <c r="A504" s="4"/>
      <c r="B504" s="4"/>
      <c r="C504" s="7" t="s">
        <v>365</v>
      </c>
      <c r="D504" s="28">
        <v>0</v>
      </c>
      <c r="E504" s="28">
        <v>0</v>
      </c>
      <c r="F504" s="28">
        <v>0</v>
      </c>
      <c r="G504" s="28">
        <v>0</v>
      </c>
    </row>
    <row r="505" spans="1:7">
      <c r="A505" s="4"/>
      <c r="B505" s="4"/>
      <c r="C505" s="7" t="s">
        <v>357</v>
      </c>
      <c r="D505" s="28">
        <v>0</v>
      </c>
      <c r="E505" s="28">
        <v>0</v>
      </c>
      <c r="F505" s="28">
        <v>0</v>
      </c>
      <c r="G505" s="28">
        <v>0</v>
      </c>
    </row>
    <row r="506" spans="1:7">
      <c r="A506" s="4"/>
      <c r="B506" s="4"/>
      <c r="C506" s="7" t="s">
        <v>361</v>
      </c>
      <c r="D506" s="28">
        <v>0</v>
      </c>
      <c r="E506" s="28">
        <v>0</v>
      </c>
      <c r="F506" s="28">
        <v>0</v>
      </c>
      <c r="G506" s="28">
        <v>0</v>
      </c>
    </row>
    <row r="507" spans="1:7">
      <c r="A507" s="4"/>
      <c r="B507" s="4"/>
      <c r="C507" s="7" t="s">
        <v>364</v>
      </c>
      <c r="D507" s="29">
        <v>0</v>
      </c>
      <c r="E507" s="29">
        <v>220000000</v>
      </c>
      <c r="F507" s="29">
        <v>200000000</v>
      </c>
      <c r="G507" s="29">
        <v>200000000</v>
      </c>
    </row>
    <row r="508" spans="1:7">
      <c r="A508" s="4"/>
      <c r="B508" s="4"/>
      <c r="C508" s="7" t="s">
        <v>357</v>
      </c>
      <c r="D508" s="28">
        <v>0</v>
      </c>
      <c r="E508" s="28">
        <v>220000000</v>
      </c>
      <c r="F508" s="28">
        <v>200000000</v>
      </c>
      <c r="G508" s="28">
        <v>200000000</v>
      </c>
    </row>
    <row r="509" spans="1:7">
      <c r="A509" s="4"/>
      <c r="B509" s="4"/>
      <c r="C509" s="7" t="s">
        <v>361</v>
      </c>
      <c r="D509" s="28">
        <v>0</v>
      </c>
      <c r="E509" s="28">
        <v>0</v>
      </c>
      <c r="F509" s="28">
        <v>0</v>
      </c>
      <c r="G509" s="28">
        <v>0</v>
      </c>
    </row>
    <row r="510" spans="1:7">
      <c r="A510" s="4"/>
      <c r="B510" s="4"/>
      <c r="C510" s="7" t="s">
        <v>363</v>
      </c>
      <c r="D510" s="28">
        <v>0</v>
      </c>
      <c r="E510" s="28">
        <v>0</v>
      </c>
      <c r="F510" s="28">
        <v>0</v>
      </c>
      <c r="G510" s="28">
        <v>0</v>
      </c>
    </row>
    <row r="511" spans="1:7">
      <c r="A511" s="4"/>
      <c r="B511" s="4"/>
      <c r="C511" s="7" t="s">
        <v>357</v>
      </c>
      <c r="D511" s="28">
        <v>0</v>
      </c>
      <c r="E511" s="28">
        <v>0</v>
      </c>
      <c r="F511" s="28">
        <v>0</v>
      </c>
      <c r="G511" s="28">
        <v>0</v>
      </c>
    </row>
    <row r="512" spans="1:7">
      <c r="A512" s="4"/>
      <c r="B512" s="4"/>
      <c r="C512" s="7" t="s">
        <v>361</v>
      </c>
      <c r="D512" s="28">
        <v>0</v>
      </c>
      <c r="E512" s="28">
        <v>0</v>
      </c>
      <c r="F512" s="28">
        <v>0</v>
      </c>
      <c r="G512" s="28">
        <v>0</v>
      </c>
    </row>
    <row r="513" spans="1:7">
      <c r="A513" s="4"/>
      <c r="B513" s="4"/>
      <c r="C513" s="7" t="s">
        <v>362</v>
      </c>
      <c r="D513" s="28">
        <v>0</v>
      </c>
      <c r="E513" s="28">
        <v>0</v>
      </c>
      <c r="F513" s="28">
        <v>0</v>
      </c>
      <c r="G513" s="28">
        <v>0</v>
      </c>
    </row>
    <row r="514" spans="1:7">
      <c r="A514" s="4"/>
      <c r="B514" s="4"/>
      <c r="C514" s="7" t="s">
        <v>357</v>
      </c>
      <c r="D514" s="28">
        <v>0</v>
      </c>
      <c r="E514" s="28">
        <v>0</v>
      </c>
      <c r="F514" s="28">
        <v>0</v>
      </c>
      <c r="G514" s="28">
        <v>0</v>
      </c>
    </row>
    <row r="515" spans="1:7">
      <c r="A515" s="4"/>
      <c r="B515" s="4"/>
      <c r="C515" s="7" t="s">
        <v>361</v>
      </c>
      <c r="D515" s="28">
        <v>0</v>
      </c>
      <c r="E515" s="28">
        <v>0</v>
      </c>
      <c r="F515" s="28">
        <v>0</v>
      </c>
      <c r="G515" s="28">
        <v>0</v>
      </c>
    </row>
    <row r="516" spans="1:7">
      <c r="A516" s="4"/>
      <c r="B516" s="4"/>
      <c r="C516" s="7" t="s">
        <v>360</v>
      </c>
      <c r="D516" s="28">
        <v>0</v>
      </c>
      <c r="E516" s="28">
        <v>0</v>
      </c>
      <c r="F516" s="28">
        <v>0</v>
      </c>
      <c r="G516" s="28">
        <v>0</v>
      </c>
    </row>
    <row r="517" spans="1:7">
      <c r="A517" s="4"/>
      <c r="B517" s="4"/>
      <c r="C517" s="7" t="s">
        <v>357</v>
      </c>
      <c r="D517" s="28">
        <v>0</v>
      </c>
      <c r="E517" s="28">
        <v>0</v>
      </c>
      <c r="F517" s="28">
        <v>0</v>
      </c>
      <c r="G517" s="28">
        <v>0</v>
      </c>
    </row>
    <row r="518" spans="1:7">
      <c r="A518" s="4"/>
      <c r="B518" s="4"/>
      <c r="C518" s="7" t="s">
        <v>356</v>
      </c>
      <c r="D518" s="28">
        <v>0</v>
      </c>
      <c r="E518" s="28">
        <v>0</v>
      </c>
      <c r="F518" s="28">
        <v>0</v>
      </c>
      <c r="G518" s="28">
        <v>0</v>
      </c>
    </row>
    <row r="519" spans="1:7">
      <c r="A519" s="4"/>
      <c r="B519" s="4"/>
      <c r="C519" s="7" t="s">
        <v>355</v>
      </c>
      <c r="D519" s="28">
        <v>0</v>
      </c>
      <c r="E519" s="28">
        <v>0</v>
      </c>
      <c r="F519" s="28">
        <v>0</v>
      </c>
      <c r="G519" s="28">
        <v>0</v>
      </c>
    </row>
    <row r="520" spans="1:7">
      <c r="A520" s="4"/>
      <c r="B520" s="4"/>
      <c r="C520" s="7" t="s">
        <v>354</v>
      </c>
      <c r="D520" s="28">
        <v>0</v>
      </c>
      <c r="E520" s="28">
        <v>0</v>
      </c>
      <c r="F520" s="28">
        <v>0</v>
      </c>
      <c r="G520" s="28">
        <v>0</v>
      </c>
    </row>
    <row r="521" spans="1:7">
      <c r="A521" s="4"/>
      <c r="B521" s="4"/>
      <c r="C521" s="7" t="s">
        <v>353</v>
      </c>
      <c r="D521" s="28">
        <v>0</v>
      </c>
      <c r="E521" s="28">
        <v>0</v>
      </c>
      <c r="F521" s="28">
        <v>0</v>
      </c>
      <c r="G521" s="28">
        <v>0</v>
      </c>
    </row>
    <row r="522" spans="1:7">
      <c r="A522" s="4"/>
      <c r="B522" s="4"/>
      <c r="C522" s="7" t="s">
        <v>359</v>
      </c>
      <c r="D522" s="28">
        <v>0</v>
      </c>
      <c r="E522" s="28">
        <v>0</v>
      </c>
      <c r="F522" s="28">
        <v>0</v>
      </c>
      <c r="G522" s="28">
        <v>0</v>
      </c>
    </row>
    <row r="523" spans="1:7">
      <c r="A523" s="4"/>
      <c r="B523" s="4"/>
      <c r="C523" s="7" t="s">
        <v>357</v>
      </c>
      <c r="D523" s="28">
        <v>0</v>
      </c>
      <c r="E523" s="28">
        <v>0</v>
      </c>
      <c r="F523" s="28">
        <v>0</v>
      </c>
      <c r="G523" s="28">
        <v>0</v>
      </c>
    </row>
    <row r="524" spans="1:7">
      <c r="A524" s="4"/>
      <c r="B524" s="4"/>
      <c r="C524" s="7" t="s">
        <v>356</v>
      </c>
      <c r="D524" s="28">
        <v>0</v>
      </c>
      <c r="E524" s="28">
        <v>0</v>
      </c>
      <c r="F524" s="28">
        <v>0</v>
      </c>
      <c r="G524" s="28">
        <v>0</v>
      </c>
    </row>
    <row r="525" spans="1:7">
      <c r="A525" s="4"/>
      <c r="B525" s="4"/>
      <c r="C525" s="7" t="s">
        <v>355</v>
      </c>
      <c r="D525" s="28">
        <v>0</v>
      </c>
      <c r="E525" s="28">
        <v>0</v>
      </c>
      <c r="F525" s="28">
        <v>0</v>
      </c>
      <c r="G525" s="28">
        <v>0</v>
      </c>
    </row>
    <row r="526" spans="1:7">
      <c r="A526" s="4"/>
      <c r="B526" s="4"/>
      <c r="C526" s="7" t="s">
        <v>354</v>
      </c>
      <c r="D526" s="28">
        <v>0</v>
      </c>
      <c r="E526" s="28">
        <v>0</v>
      </c>
      <c r="F526" s="28">
        <v>0</v>
      </c>
      <c r="G526" s="28">
        <v>0</v>
      </c>
    </row>
    <row r="527" spans="1:7">
      <c r="A527" s="4"/>
      <c r="B527" s="4"/>
      <c r="C527" s="7" t="s">
        <v>353</v>
      </c>
      <c r="D527" s="28">
        <v>0</v>
      </c>
      <c r="E527" s="28">
        <v>0</v>
      </c>
      <c r="F527" s="28">
        <v>0</v>
      </c>
      <c r="G527" s="28">
        <v>0</v>
      </c>
    </row>
    <row r="528" spans="1:7">
      <c r="A528" s="4"/>
      <c r="B528" s="4"/>
      <c r="C528" s="7" t="s">
        <v>358</v>
      </c>
      <c r="D528" s="28">
        <v>0</v>
      </c>
      <c r="E528" s="28">
        <v>0</v>
      </c>
      <c r="F528" s="28">
        <v>0</v>
      </c>
      <c r="G528" s="28">
        <v>0</v>
      </c>
    </row>
    <row r="529" spans="1:7">
      <c r="A529" s="4"/>
      <c r="B529" s="4"/>
      <c r="C529" s="7" t="s">
        <v>357</v>
      </c>
      <c r="D529" s="28">
        <v>0</v>
      </c>
      <c r="E529" s="28">
        <v>0</v>
      </c>
      <c r="F529" s="28">
        <v>0</v>
      </c>
      <c r="G529" s="28">
        <v>0</v>
      </c>
    </row>
    <row r="530" spans="1:7">
      <c r="A530" s="4"/>
      <c r="B530" s="4"/>
      <c r="C530" s="7" t="s">
        <v>356</v>
      </c>
      <c r="D530" s="28">
        <v>0</v>
      </c>
      <c r="E530" s="28">
        <v>0</v>
      </c>
      <c r="F530" s="28">
        <v>0</v>
      </c>
      <c r="G530" s="28">
        <v>0</v>
      </c>
    </row>
    <row r="531" spans="1:7">
      <c r="A531" s="4"/>
      <c r="B531" s="4"/>
      <c r="C531" s="7" t="s">
        <v>355</v>
      </c>
      <c r="D531" s="28">
        <v>0</v>
      </c>
      <c r="E531" s="28">
        <v>0</v>
      </c>
      <c r="F531" s="28">
        <v>0</v>
      </c>
      <c r="G531" s="28">
        <v>0</v>
      </c>
    </row>
    <row r="532" spans="1:7">
      <c r="A532" s="4"/>
      <c r="B532" s="4"/>
      <c r="C532" s="7" t="s">
        <v>354</v>
      </c>
      <c r="D532" s="28">
        <v>0</v>
      </c>
      <c r="E532" s="28">
        <v>0</v>
      </c>
      <c r="F532" s="28">
        <v>0</v>
      </c>
      <c r="G532" s="28">
        <v>0</v>
      </c>
    </row>
    <row r="533" spans="1:7">
      <c r="A533" s="4"/>
      <c r="B533" s="4"/>
      <c r="C533" s="7" t="s">
        <v>353</v>
      </c>
      <c r="D533" s="28">
        <v>0</v>
      </c>
      <c r="E533" s="28">
        <v>0</v>
      </c>
      <c r="F533" s="28">
        <v>0</v>
      </c>
      <c r="G533" s="28">
        <v>0</v>
      </c>
    </row>
    <row r="534" spans="1:7">
      <c r="A534" s="4"/>
      <c r="B534" s="4"/>
      <c r="C534" s="7" t="s">
        <v>352</v>
      </c>
      <c r="D534" s="28">
        <v>0</v>
      </c>
      <c r="E534" s="28">
        <v>0</v>
      </c>
      <c r="F534" s="28">
        <v>0</v>
      </c>
      <c r="G534" s="28">
        <v>0</v>
      </c>
    </row>
    <row r="535" spans="1:7">
      <c r="A535" s="4"/>
      <c r="B535" s="4"/>
      <c r="C535" s="7" t="s">
        <v>351</v>
      </c>
      <c r="D535" s="28">
        <v>0</v>
      </c>
      <c r="E535" s="28">
        <v>0</v>
      </c>
      <c r="F535" s="28">
        <v>0</v>
      </c>
      <c r="G535" s="28">
        <v>0</v>
      </c>
    </row>
  </sheetData>
  <mergeCells count="72">
    <mergeCell ref="C448:G448"/>
    <mergeCell ref="D421:G421"/>
    <mergeCell ref="D422:G422"/>
    <mergeCell ref="C423:G423"/>
    <mergeCell ref="C424:G424"/>
    <mergeCell ref="D425:G425"/>
    <mergeCell ref="D429:G429"/>
    <mergeCell ref="C435:G435"/>
    <mergeCell ref="D436:G436"/>
    <mergeCell ref="D437:G437"/>
    <mergeCell ref="D438:G438"/>
    <mergeCell ref="D439:G439"/>
    <mergeCell ref="D420:G420"/>
    <mergeCell ref="D309:G309"/>
    <mergeCell ref="C315:G315"/>
    <mergeCell ref="D316:G316"/>
    <mergeCell ref="D317:G317"/>
    <mergeCell ref="D318:G318"/>
    <mergeCell ref="D319:G319"/>
    <mergeCell ref="C328:G328"/>
    <mergeCell ref="C416:G416"/>
    <mergeCell ref="C417:G417"/>
    <mergeCell ref="D418:G418"/>
    <mergeCell ref="D419:G419"/>
    <mergeCell ref="D305:G305"/>
    <mergeCell ref="D199:G199"/>
    <mergeCell ref="C208:G208"/>
    <mergeCell ref="C296:G296"/>
    <mergeCell ref="C297:G297"/>
    <mergeCell ref="D298:G298"/>
    <mergeCell ref="D299:G299"/>
    <mergeCell ref="D300:G300"/>
    <mergeCell ref="D301:G301"/>
    <mergeCell ref="D302:G302"/>
    <mergeCell ref="C303:G303"/>
    <mergeCell ref="C304:G304"/>
    <mergeCell ref="D198:G198"/>
    <mergeCell ref="D179:G179"/>
    <mergeCell ref="D180:G180"/>
    <mergeCell ref="D181:G181"/>
    <mergeCell ref="D182:G182"/>
    <mergeCell ref="C183:G183"/>
    <mergeCell ref="C184:G184"/>
    <mergeCell ref="D185:G185"/>
    <mergeCell ref="D189:G189"/>
    <mergeCell ref="C195:G195"/>
    <mergeCell ref="D196:G196"/>
    <mergeCell ref="D197:G197"/>
    <mergeCell ref="D178:G178"/>
    <mergeCell ref="D20:G20"/>
    <mergeCell ref="D21:G21"/>
    <mergeCell ref="D22:G22"/>
    <mergeCell ref="D23:G23"/>
    <mergeCell ref="C32:G32"/>
    <mergeCell ref="D77:G77"/>
    <mergeCell ref="D78:G78"/>
    <mergeCell ref="D79:G79"/>
    <mergeCell ref="C88:G88"/>
    <mergeCell ref="C176:G176"/>
    <mergeCell ref="C177:G177"/>
    <mergeCell ref="C19:G19"/>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03719-AB24-4CA9-B2BA-82D96E77734E}">
  <sheetPr>
    <tabColor rgb="FF92D050"/>
    <outlinePr summaryBelow="0"/>
  </sheetPr>
  <dimension ref="A1:K239"/>
  <sheetViews>
    <sheetView workbookViewId="0">
      <selection activeCell="B16" sqref="B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982</v>
      </c>
      <c r="E3" s="1327"/>
      <c r="F3" s="1327"/>
      <c r="G3" s="1327"/>
      <c r="H3" s="4"/>
      <c r="I3" s="4"/>
      <c r="J3" s="4"/>
      <c r="K3" s="4"/>
    </row>
    <row r="4" spans="1:11" ht="14.1" customHeight="1">
      <c r="A4" s="4"/>
      <c r="B4" s="4"/>
      <c r="C4" s="16" t="s">
        <v>428</v>
      </c>
      <c r="D4" s="1326" t="s">
        <v>812</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41.1" customHeight="1">
      <c r="A9" s="4"/>
      <c r="B9" s="4"/>
      <c r="C9" s="1324" t="s">
        <v>981</v>
      </c>
      <c r="D9" s="1325"/>
      <c r="E9" s="1325"/>
      <c r="F9" s="1325"/>
      <c r="G9" s="1325"/>
      <c r="H9" s="4"/>
      <c r="I9" s="4"/>
      <c r="J9" s="4"/>
      <c r="K9" s="4"/>
    </row>
    <row r="10" spans="1:11" ht="110.1" customHeight="1">
      <c r="A10" s="4"/>
      <c r="B10" s="4"/>
      <c r="C10" s="8" t="s">
        <v>5</v>
      </c>
      <c r="D10" s="1318" t="s">
        <v>980</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41.1" customHeight="1">
      <c r="A13" s="4"/>
      <c r="B13" s="4"/>
      <c r="C13" s="7" t="s">
        <v>979</v>
      </c>
      <c r="D13" s="35" t="s">
        <v>399</v>
      </c>
      <c r="E13" s="35" t="s">
        <v>407</v>
      </c>
      <c r="F13" s="35" t="s">
        <v>407</v>
      </c>
      <c r="G13" s="35" t="s">
        <v>407</v>
      </c>
      <c r="H13" s="4"/>
      <c r="I13" s="4"/>
      <c r="J13" s="4"/>
      <c r="K13" s="4"/>
    </row>
    <row r="14" spans="1:11" ht="51.95" customHeight="1">
      <c r="A14" s="4"/>
      <c r="B14" s="4"/>
      <c r="C14" s="7" t="s">
        <v>978</v>
      </c>
      <c r="D14" s="35" t="s">
        <v>399</v>
      </c>
      <c r="E14" s="35" t="s">
        <v>422</v>
      </c>
      <c r="F14" s="35" t="s">
        <v>422</v>
      </c>
      <c r="G14" s="35" t="s">
        <v>426</v>
      </c>
      <c r="H14" s="4"/>
      <c r="I14" s="4"/>
      <c r="J14" s="4"/>
      <c r="K14" s="4"/>
    </row>
    <row r="15" spans="1:11" ht="66" customHeight="1">
      <c r="A15" s="4"/>
      <c r="B15" s="4"/>
      <c r="C15" s="8" t="s">
        <v>260</v>
      </c>
      <c r="D15" s="1318" t="s">
        <v>977</v>
      </c>
      <c r="E15" s="1319"/>
      <c r="F15" s="1319"/>
      <c r="G15" s="1319"/>
      <c r="H15" s="4"/>
      <c r="I15" s="4"/>
      <c r="J15" s="4"/>
      <c r="K15" s="4"/>
    </row>
    <row r="16" spans="1:11" ht="27.95" customHeight="1">
      <c r="A16" s="4"/>
      <c r="B16" s="4"/>
      <c r="C16" s="7" t="s">
        <v>402</v>
      </c>
      <c r="D16" s="36">
        <v>2022</v>
      </c>
      <c r="E16" s="36">
        <v>2023</v>
      </c>
      <c r="F16" s="36">
        <v>2024</v>
      </c>
      <c r="G16" s="36">
        <v>2025</v>
      </c>
      <c r="H16" s="4"/>
      <c r="I16" s="4"/>
      <c r="J16" s="4"/>
      <c r="K16" s="4"/>
    </row>
    <row r="17" spans="1:11" ht="14.1" customHeight="1">
      <c r="A17" s="4"/>
      <c r="B17" s="4"/>
      <c r="C17" s="15"/>
      <c r="D17" s="37" t="s">
        <v>7</v>
      </c>
      <c r="E17" s="37" t="s">
        <v>8</v>
      </c>
      <c r="F17" s="37" t="s">
        <v>8</v>
      </c>
      <c r="G17" s="37" t="s">
        <v>8</v>
      </c>
      <c r="H17" s="4"/>
      <c r="I17" s="4"/>
      <c r="J17" s="4"/>
      <c r="K17" s="4"/>
    </row>
    <row r="18" spans="1:11" ht="14.1" customHeight="1">
      <c r="A18" s="4"/>
      <c r="B18" s="4"/>
      <c r="C18" s="7" t="s">
        <v>976</v>
      </c>
      <c r="D18" s="35" t="s">
        <v>399</v>
      </c>
      <c r="E18" s="35" t="s">
        <v>407</v>
      </c>
      <c r="F18" s="35" t="s">
        <v>407</v>
      </c>
      <c r="G18" s="35" t="s">
        <v>407</v>
      </c>
      <c r="H18" s="4"/>
      <c r="I18" s="4"/>
      <c r="J18" s="4"/>
      <c r="K18" s="4"/>
    </row>
    <row r="19" spans="1:11" ht="20.100000000000001" customHeight="1">
      <c r="A19" s="4"/>
      <c r="B19" s="4"/>
      <c r="C19" s="7" t="s">
        <v>975</v>
      </c>
      <c r="D19" s="35" t="s">
        <v>685</v>
      </c>
      <c r="E19" s="35" t="s">
        <v>631</v>
      </c>
      <c r="F19" s="35" t="s">
        <v>337</v>
      </c>
      <c r="G19" s="35" t="s">
        <v>727</v>
      </c>
      <c r="H19" s="4"/>
      <c r="I19" s="4"/>
      <c r="J19" s="4"/>
      <c r="K19" s="4"/>
    </row>
    <row r="20" spans="1:11" ht="20.100000000000001" customHeight="1">
      <c r="A20" s="4"/>
      <c r="B20" s="4"/>
      <c r="C20" s="7" t="s">
        <v>974</v>
      </c>
      <c r="D20" s="35" t="s">
        <v>401</v>
      </c>
      <c r="E20" s="35" t="s">
        <v>426</v>
      </c>
      <c r="F20" s="35" t="s">
        <v>426</v>
      </c>
      <c r="G20" s="35" t="s">
        <v>426</v>
      </c>
      <c r="H20" s="4"/>
      <c r="I20" s="4"/>
      <c r="J20" s="4"/>
      <c r="K20" s="4"/>
    </row>
    <row r="21" spans="1:11" ht="14.1" customHeight="1">
      <c r="A21" s="4"/>
      <c r="B21" s="4"/>
      <c r="C21" s="1316" t="s">
        <v>291</v>
      </c>
      <c r="D21" s="1317"/>
      <c r="E21" s="1317"/>
      <c r="F21" s="1317"/>
      <c r="G21" s="1317"/>
      <c r="H21" s="4"/>
      <c r="I21" s="4"/>
      <c r="J21" s="4"/>
      <c r="K21" s="4"/>
    </row>
    <row r="22" spans="1:11" ht="14.1" customHeight="1">
      <c r="A22" s="4"/>
      <c r="B22" s="4"/>
      <c r="C22" s="26" t="s">
        <v>973</v>
      </c>
      <c r="D22" s="1316" t="s">
        <v>972</v>
      </c>
      <c r="E22" s="1317"/>
      <c r="F22" s="1317"/>
      <c r="G22" s="1317"/>
      <c r="H22" s="4"/>
      <c r="I22" s="4"/>
      <c r="J22" s="4"/>
      <c r="K22" s="4"/>
    </row>
    <row r="23" spans="1:11" ht="54.95" customHeight="1">
      <c r="A23" s="4"/>
      <c r="B23" s="4"/>
      <c r="C23" s="14" t="s">
        <v>382</v>
      </c>
      <c r="D23" s="1314" t="s">
        <v>971</v>
      </c>
      <c r="E23" s="1315"/>
      <c r="F23" s="1315"/>
      <c r="G23" s="1315"/>
      <c r="H23" s="4"/>
      <c r="I23" s="4"/>
      <c r="J23" s="4"/>
      <c r="K23" s="4"/>
    </row>
    <row r="24" spans="1:11" ht="54.95" customHeight="1">
      <c r="A24" s="4"/>
      <c r="B24" s="4"/>
      <c r="C24" s="27" t="s">
        <v>380</v>
      </c>
      <c r="D24" s="1310" t="s">
        <v>970</v>
      </c>
      <c r="E24" s="1311"/>
      <c r="F24" s="1311"/>
      <c r="G24" s="1311"/>
      <c r="H24" s="4"/>
      <c r="I24" s="4"/>
      <c r="J24" s="4"/>
      <c r="K24" s="4"/>
    </row>
    <row r="25" spans="1:11" ht="54.95" customHeight="1">
      <c r="A25" s="4"/>
      <c r="B25" s="4"/>
      <c r="C25" s="27" t="s">
        <v>15</v>
      </c>
      <c r="D25" s="1310" t="s">
        <v>969</v>
      </c>
      <c r="E25" s="1311"/>
      <c r="F25" s="1311"/>
      <c r="G25" s="1311"/>
      <c r="H25" s="4"/>
      <c r="I25" s="4"/>
      <c r="J25" s="4"/>
      <c r="K25" s="4"/>
    </row>
    <row r="26" spans="1:11" ht="15" customHeight="1">
      <c r="A26" s="4"/>
      <c r="B26" s="4"/>
      <c r="C26" s="13"/>
      <c r="D26" s="33">
        <v>2022</v>
      </c>
      <c r="E26" s="33">
        <v>2023</v>
      </c>
      <c r="F26" s="33">
        <v>2024</v>
      </c>
      <c r="G26" s="33">
        <v>2025</v>
      </c>
      <c r="H26" s="4"/>
      <c r="I26" s="4"/>
      <c r="J26" s="4"/>
      <c r="K26" s="4"/>
    </row>
    <row r="27" spans="1:11" ht="15" customHeight="1">
      <c r="A27" s="4"/>
      <c r="B27" s="4"/>
      <c r="C27" s="12"/>
      <c r="D27" s="34" t="s">
        <v>7</v>
      </c>
      <c r="E27" s="34" t="s">
        <v>8</v>
      </c>
      <c r="F27" s="34" t="s">
        <v>8</v>
      </c>
      <c r="G27" s="34" t="s">
        <v>8</v>
      </c>
      <c r="H27" s="4"/>
      <c r="I27" s="4"/>
      <c r="J27" s="4"/>
      <c r="K27" s="4"/>
    </row>
    <row r="28" spans="1:11" ht="14.1" customHeight="1">
      <c r="A28" s="4"/>
      <c r="B28" s="4"/>
      <c r="C28" s="7" t="s">
        <v>16</v>
      </c>
      <c r="D28" s="35" t="s">
        <v>409</v>
      </c>
      <c r="E28" s="35" t="s">
        <v>407</v>
      </c>
      <c r="F28" s="35" t="s">
        <v>407</v>
      </c>
      <c r="G28" s="35" t="s">
        <v>407</v>
      </c>
      <c r="H28" s="4"/>
      <c r="I28" s="4"/>
      <c r="J28" s="4"/>
      <c r="K28" s="4"/>
    </row>
    <row r="29" spans="1:11" ht="14.1" customHeight="1">
      <c r="A29" s="4"/>
      <c r="B29" s="4"/>
      <c r="C29" s="7" t="s">
        <v>481</v>
      </c>
      <c r="D29" s="35" t="s">
        <v>2849</v>
      </c>
      <c r="E29" s="35" t="s">
        <v>2850</v>
      </c>
      <c r="F29" s="35" t="s">
        <v>2850</v>
      </c>
      <c r="G29" s="35" t="s">
        <v>2850</v>
      </c>
      <c r="H29" s="4"/>
      <c r="I29" s="4"/>
      <c r="J29" s="4"/>
      <c r="K29" s="4"/>
    </row>
    <row r="30" spans="1:11" ht="14.1" customHeight="1">
      <c r="A30" s="4"/>
      <c r="B30" s="4"/>
      <c r="C30" s="7" t="s">
        <v>480</v>
      </c>
      <c r="D30" s="35" t="s">
        <v>2851</v>
      </c>
      <c r="E30" s="35" t="s">
        <v>2852</v>
      </c>
      <c r="F30" s="35" t="s">
        <v>2852</v>
      </c>
      <c r="G30" s="35" t="s">
        <v>2852</v>
      </c>
      <c r="H30" s="4"/>
      <c r="I30" s="4"/>
      <c r="J30" s="4"/>
      <c r="K30" s="4"/>
    </row>
    <row r="31" spans="1:11" ht="14.1" customHeight="1">
      <c r="A31" s="4"/>
      <c r="B31" s="4"/>
      <c r="C31" s="7" t="s">
        <v>375</v>
      </c>
      <c r="D31" s="35" t="s">
        <v>348</v>
      </c>
      <c r="E31" s="35" t="s">
        <v>823</v>
      </c>
      <c r="F31" s="35" t="s">
        <v>372</v>
      </c>
      <c r="G31" s="35" t="s">
        <v>372</v>
      </c>
      <c r="H31" s="4"/>
      <c r="I31" s="4"/>
      <c r="J31" s="4"/>
      <c r="K31" s="4"/>
    </row>
    <row r="32" spans="1:11" ht="14.1" customHeight="1">
      <c r="A32" s="4"/>
      <c r="B32" s="4"/>
      <c r="C32" s="7" t="s">
        <v>374</v>
      </c>
      <c r="D32" s="35" t="s">
        <v>348</v>
      </c>
      <c r="E32" s="35" t="s">
        <v>2853</v>
      </c>
      <c r="F32" s="35" t="s">
        <v>372</v>
      </c>
      <c r="G32" s="35" t="s">
        <v>372</v>
      </c>
      <c r="H32" s="4"/>
      <c r="I32" s="4"/>
      <c r="J32" s="4"/>
      <c r="K32" s="4"/>
    </row>
    <row r="33" spans="1:11" ht="14.1" customHeight="1">
      <c r="A33" s="4"/>
      <c r="B33" s="4"/>
      <c r="C33" s="7" t="s">
        <v>22</v>
      </c>
      <c r="D33" s="35" t="s">
        <v>348</v>
      </c>
      <c r="E33" s="35" t="s">
        <v>2854</v>
      </c>
      <c r="F33" s="35" t="s">
        <v>372</v>
      </c>
      <c r="G33" s="35" t="s">
        <v>372</v>
      </c>
      <c r="H33" s="4"/>
      <c r="I33" s="4"/>
      <c r="J33" s="4"/>
      <c r="K33" s="4"/>
    </row>
    <row r="34" spans="1:11" ht="14.1" customHeight="1">
      <c r="A34" s="4"/>
      <c r="B34" s="4"/>
      <c r="C34" s="1312" t="s">
        <v>371</v>
      </c>
      <c r="D34" s="1313"/>
      <c r="E34" s="1313"/>
      <c r="F34" s="1313"/>
      <c r="G34" s="1313"/>
      <c r="H34" s="4"/>
      <c r="I34" s="4"/>
      <c r="J34" s="4"/>
      <c r="K34" s="4"/>
    </row>
    <row r="35" spans="1:11" ht="14.1" customHeight="1">
      <c r="A35" s="4"/>
      <c r="B35" s="4"/>
      <c r="C35" s="13"/>
      <c r="D35" s="33">
        <v>2022</v>
      </c>
      <c r="E35" s="33">
        <v>2023</v>
      </c>
      <c r="F35" s="33">
        <v>2024</v>
      </c>
      <c r="G35" s="33">
        <v>2025</v>
      </c>
      <c r="H35" s="4"/>
      <c r="I35" s="4"/>
      <c r="J35" s="4"/>
      <c r="K35" s="4"/>
    </row>
    <row r="36" spans="1:11" ht="14.1" customHeight="1">
      <c r="A36" s="4"/>
      <c r="B36" s="4"/>
      <c r="C36" s="12"/>
      <c r="D36" s="34" t="s">
        <v>7</v>
      </c>
      <c r="E36" s="34" t="s">
        <v>8</v>
      </c>
      <c r="F36" s="34" t="s">
        <v>8</v>
      </c>
      <c r="G36" s="34" t="s">
        <v>8</v>
      </c>
      <c r="H36" s="4"/>
      <c r="I36" s="4"/>
      <c r="J36" s="4"/>
      <c r="K36" s="4"/>
    </row>
    <row r="37" spans="1:11" ht="14.1" customHeight="1">
      <c r="A37" s="4"/>
      <c r="B37" s="4"/>
      <c r="C37" s="11" t="s">
        <v>368</v>
      </c>
      <c r="D37" s="30">
        <v>0</v>
      </c>
      <c r="E37" s="30">
        <v>15370000</v>
      </c>
      <c r="F37" s="30">
        <v>15370000</v>
      </c>
      <c r="G37" s="30">
        <v>15370000</v>
      </c>
      <c r="H37" s="4"/>
      <c r="I37" s="4"/>
      <c r="J37" s="4"/>
      <c r="K37" s="4"/>
    </row>
    <row r="38" spans="1:11" ht="14.1" customHeight="1">
      <c r="A38" s="4"/>
      <c r="B38" s="4"/>
      <c r="C38" s="11" t="s">
        <v>357</v>
      </c>
      <c r="D38" s="30">
        <v>0</v>
      </c>
      <c r="E38" s="30">
        <v>15370000</v>
      </c>
      <c r="F38" s="30">
        <v>15370000</v>
      </c>
      <c r="G38" s="30">
        <v>15370000</v>
      </c>
      <c r="H38" s="4"/>
      <c r="I38" s="4"/>
      <c r="J38" s="4"/>
      <c r="K38" s="4"/>
    </row>
    <row r="39" spans="1:11" ht="14.1" customHeight="1">
      <c r="A39" s="4"/>
      <c r="B39" s="4"/>
      <c r="C39" s="11" t="s">
        <v>361</v>
      </c>
      <c r="D39" s="30">
        <v>0</v>
      </c>
      <c r="E39" s="30">
        <v>0</v>
      </c>
      <c r="F39" s="30">
        <v>0</v>
      </c>
      <c r="G39" s="30">
        <v>0</v>
      </c>
      <c r="H39" s="4"/>
      <c r="I39" s="4"/>
      <c r="J39" s="4"/>
      <c r="K39" s="4"/>
    </row>
    <row r="40" spans="1:11" ht="14.1" customHeight="1">
      <c r="A40" s="4"/>
      <c r="B40" s="4"/>
      <c r="C40" s="11" t="s">
        <v>367</v>
      </c>
      <c r="D40" s="30">
        <v>0</v>
      </c>
      <c r="E40" s="30">
        <v>2735000</v>
      </c>
      <c r="F40" s="30">
        <v>2735000</v>
      </c>
      <c r="G40" s="30">
        <v>2735000</v>
      </c>
      <c r="H40" s="4"/>
      <c r="I40" s="4"/>
      <c r="J40" s="4"/>
      <c r="K40" s="4"/>
    </row>
    <row r="41" spans="1:11" ht="14.1" customHeight="1">
      <c r="A41" s="4"/>
      <c r="B41" s="4"/>
      <c r="C41" s="11" t="s">
        <v>357</v>
      </c>
      <c r="D41" s="30">
        <v>0</v>
      </c>
      <c r="E41" s="30">
        <v>2735000</v>
      </c>
      <c r="F41" s="30">
        <v>2735000</v>
      </c>
      <c r="G41" s="30">
        <v>2735000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366</v>
      </c>
      <c r="D43" s="30">
        <v>0</v>
      </c>
      <c r="E43" s="30">
        <v>2200000</v>
      </c>
      <c r="F43" s="30">
        <v>2200000</v>
      </c>
      <c r="G43" s="30">
        <v>2200000</v>
      </c>
      <c r="H43" s="4"/>
      <c r="I43" s="4"/>
      <c r="J43" s="4"/>
      <c r="K43" s="4"/>
    </row>
    <row r="44" spans="1:11" ht="14.1" customHeight="1">
      <c r="A44" s="4"/>
      <c r="B44" s="4"/>
      <c r="C44" s="11" t="s">
        <v>357</v>
      </c>
      <c r="D44" s="30">
        <v>0</v>
      </c>
      <c r="E44" s="30">
        <v>2200000</v>
      </c>
      <c r="F44" s="30">
        <v>2200000</v>
      </c>
      <c r="G44" s="30">
        <v>2200000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365</v>
      </c>
      <c r="D46" s="30">
        <v>0</v>
      </c>
      <c r="E46" s="30">
        <v>0</v>
      </c>
      <c r="F46" s="30">
        <v>0</v>
      </c>
      <c r="G46" s="30">
        <v>0</v>
      </c>
      <c r="H46" s="4"/>
      <c r="I46" s="4"/>
      <c r="J46" s="4"/>
      <c r="K46" s="4"/>
    </row>
    <row r="47" spans="1:11" ht="14.1" customHeight="1">
      <c r="A47" s="4"/>
      <c r="B47" s="4"/>
      <c r="C47" s="11" t="s">
        <v>357</v>
      </c>
      <c r="D47" s="30">
        <v>0</v>
      </c>
      <c r="E47" s="30">
        <v>0</v>
      </c>
      <c r="F47" s="30">
        <v>0</v>
      </c>
      <c r="G47" s="30">
        <v>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370</v>
      </c>
      <c r="D49" s="30">
        <v>0</v>
      </c>
      <c r="E49" s="30">
        <v>100000000</v>
      </c>
      <c r="F49" s="30">
        <v>100000000</v>
      </c>
      <c r="G49" s="30">
        <v>100000000</v>
      </c>
      <c r="H49" s="4"/>
      <c r="I49" s="4"/>
      <c r="J49" s="4"/>
      <c r="K49" s="4"/>
    </row>
    <row r="50" spans="1:11" ht="14.1" customHeight="1">
      <c r="A50" s="4"/>
      <c r="B50" s="4"/>
      <c r="C50" s="11" t="s">
        <v>357</v>
      </c>
      <c r="D50" s="30">
        <v>0</v>
      </c>
      <c r="E50" s="30">
        <v>100000000</v>
      </c>
      <c r="F50" s="30">
        <v>100000000</v>
      </c>
      <c r="G50" s="30">
        <v>100000000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363</v>
      </c>
      <c r="D52" s="30">
        <v>0</v>
      </c>
      <c r="E52" s="30">
        <v>0</v>
      </c>
      <c r="F52" s="30">
        <v>0</v>
      </c>
      <c r="G52" s="30">
        <v>0</v>
      </c>
      <c r="H52" s="4"/>
      <c r="I52" s="4"/>
      <c r="J52" s="4"/>
      <c r="K52" s="4"/>
    </row>
    <row r="53" spans="1:11" ht="14.1" customHeight="1">
      <c r="A53" s="4"/>
      <c r="B53" s="4"/>
      <c r="C53" s="11" t="s">
        <v>357</v>
      </c>
      <c r="D53" s="30">
        <v>0</v>
      </c>
      <c r="E53" s="30">
        <v>0</v>
      </c>
      <c r="F53" s="30">
        <v>0</v>
      </c>
      <c r="G53" s="30">
        <v>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362</v>
      </c>
      <c r="D55" s="30">
        <v>0</v>
      </c>
      <c r="E55" s="30">
        <v>0</v>
      </c>
      <c r="F55" s="30">
        <v>0</v>
      </c>
      <c r="G55" s="30">
        <v>0</v>
      </c>
      <c r="H55" s="4"/>
      <c r="I55" s="4"/>
      <c r="J55" s="4"/>
      <c r="K55" s="4"/>
    </row>
    <row r="56" spans="1:11" ht="14.1" customHeight="1">
      <c r="A56" s="4"/>
      <c r="B56" s="4"/>
      <c r="C56" s="11" t="s">
        <v>357</v>
      </c>
      <c r="D56" s="30">
        <v>0</v>
      </c>
      <c r="E56" s="30">
        <v>0</v>
      </c>
      <c r="F56" s="30">
        <v>0</v>
      </c>
      <c r="G56" s="30">
        <v>0</v>
      </c>
      <c r="H56" s="4"/>
      <c r="I56" s="4"/>
      <c r="J56" s="4"/>
      <c r="K56" s="4"/>
    </row>
    <row r="57" spans="1:11" ht="14.1" customHeight="1">
      <c r="A57" s="4"/>
      <c r="B57" s="4"/>
      <c r="C57" s="11" t="s">
        <v>361</v>
      </c>
      <c r="D57" s="30">
        <v>0</v>
      </c>
      <c r="E57" s="30">
        <v>0</v>
      </c>
      <c r="F57" s="30">
        <v>0</v>
      </c>
      <c r="G57" s="30">
        <v>0</v>
      </c>
      <c r="H57" s="4"/>
      <c r="I57" s="4"/>
      <c r="J57" s="4"/>
      <c r="K57" s="4"/>
    </row>
    <row r="58" spans="1:11" ht="14.1" customHeight="1">
      <c r="A58" s="4"/>
      <c r="B58" s="4"/>
      <c r="C58" s="11" t="s">
        <v>360</v>
      </c>
      <c r="D58" s="30">
        <v>0</v>
      </c>
      <c r="E58" s="30">
        <v>0</v>
      </c>
      <c r="F58" s="30">
        <v>0</v>
      </c>
      <c r="G58" s="30">
        <v>0</v>
      </c>
      <c r="H58" s="4"/>
      <c r="I58" s="4"/>
      <c r="J58" s="4"/>
      <c r="K58" s="4"/>
    </row>
    <row r="59" spans="1:11" ht="14.1" customHeight="1">
      <c r="A59" s="4"/>
      <c r="B59" s="4"/>
      <c r="C59" s="11" t="s">
        <v>357</v>
      </c>
      <c r="D59" s="30">
        <v>0</v>
      </c>
      <c r="E59" s="30">
        <v>0</v>
      </c>
      <c r="F59" s="30">
        <v>0</v>
      </c>
      <c r="G59" s="30">
        <v>0</v>
      </c>
      <c r="H59" s="4"/>
      <c r="I59" s="4"/>
      <c r="J59" s="4"/>
      <c r="K59" s="4"/>
    </row>
    <row r="60" spans="1:11" ht="14.1" customHeight="1">
      <c r="A60" s="4"/>
      <c r="B60" s="4"/>
      <c r="C60" s="11" t="s">
        <v>356</v>
      </c>
      <c r="D60" s="30">
        <v>0</v>
      </c>
      <c r="E60" s="30">
        <v>0</v>
      </c>
      <c r="F60" s="30">
        <v>0</v>
      </c>
      <c r="G60" s="30">
        <v>0</v>
      </c>
      <c r="H60" s="4"/>
      <c r="I60" s="4"/>
      <c r="J60" s="4"/>
      <c r="K60" s="4"/>
    </row>
    <row r="61" spans="1:11" ht="14.1" customHeight="1">
      <c r="A61" s="4"/>
      <c r="B61" s="4"/>
      <c r="C61" s="11" t="s">
        <v>355</v>
      </c>
      <c r="D61" s="30">
        <v>0</v>
      </c>
      <c r="E61" s="30">
        <v>0</v>
      </c>
      <c r="F61" s="30">
        <v>0</v>
      </c>
      <c r="G61" s="30">
        <v>0</v>
      </c>
      <c r="H61" s="4"/>
      <c r="I61" s="4"/>
      <c r="J61" s="4"/>
      <c r="K61" s="4"/>
    </row>
    <row r="62" spans="1:11" ht="14.1" customHeight="1">
      <c r="A62" s="4"/>
      <c r="B62" s="4"/>
      <c r="C62" s="11" t="s">
        <v>354</v>
      </c>
      <c r="D62" s="30">
        <v>0</v>
      </c>
      <c r="E62" s="30">
        <v>0</v>
      </c>
      <c r="F62" s="30">
        <v>0</v>
      </c>
      <c r="G62" s="30">
        <v>0</v>
      </c>
      <c r="H62" s="4"/>
      <c r="I62" s="4"/>
      <c r="J62" s="4"/>
      <c r="K62" s="4"/>
    </row>
    <row r="63" spans="1:11" ht="14.1" customHeight="1">
      <c r="A63" s="4"/>
      <c r="B63" s="4"/>
      <c r="C63" s="11" t="s">
        <v>353</v>
      </c>
      <c r="D63" s="30">
        <v>0</v>
      </c>
      <c r="E63" s="30">
        <v>0</v>
      </c>
      <c r="F63" s="30">
        <v>0</v>
      </c>
      <c r="G63" s="30">
        <v>0</v>
      </c>
      <c r="H63" s="4"/>
      <c r="I63" s="4"/>
      <c r="J63" s="4"/>
      <c r="K63" s="4"/>
    </row>
    <row r="64" spans="1:11" ht="14.1" customHeight="1">
      <c r="A64" s="4"/>
      <c r="B64" s="4"/>
      <c r="C64" s="11" t="s">
        <v>359</v>
      </c>
      <c r="D64" s="30">
        <v>0</v>
      </c>
      <c r="E64" s="30">
        <v>0</v>
      </c>
      <c r="F64" s="30">
        <v>0</v>
      </c>
      <c r="G64" s="30">
        <v>0</v>
      </c>
      <c r="H64" s="4"/>
      <c r="I64" s="4"/>
      <c r="J64" s="4"/>
      <c r="K64" s="4"/>
    </row>
    <row r="65" spans="1:11" ht="14.1" customHeight="1">
      <c r="A65" s="4"/>
      <c r="B65" s="4"/>
      <c r="C65" s="11" t="s">
        <v>357</v>
      </c>
      <c r="D65" s="30">
        <v>0</v>
      </c>
      <c r="E65" s="30">
        <v>0</v>
      </c>
      <c r="F65" s="30">
        <v>0</v>
      </c>
      <c r="G65" s="30">
        <v>0</v>
      </c>
      <c r="H65" s="4"/>
      <c r="I65" s="4"/>
      <c r="J65" s="4"/>
      <c r="K65" s="4"/>
    </row>
    <row r="66" spans="1:11" ht="14.1" customHeight="1">
      <c r="A66" s="4"/>
      <c r="B66" s="4"/>
      <c r="C66" s="11" t="s">
        <v>356</v>
      </c>
      <c r="D66" s="30">
        <v>0</v>
      </c>
      <c r="E66" s="30">
        <v>0</v>
      </c>
      <c r="F66" s="30">
        <v>0</v>
      </c>
      <c r="G66" s="30">
        <v>0</v>
      </c>
      <c r="H66" s="4"/>
      <c r="I66" s="4"/>
      <c r="J66" s="4"/>
      <c r="K66" s="4"/>
    </row>
    <row r="67" spans="1:11" ht="14.1" customHeight="1">
      <c r="A67" s="4"/>
      <c r="B67" s="4"/>
      <c r="C67" s="11" t="s">
        <v>355</v>
      </c>
      <c r="D67" s="30">
        <v>0</v>
      </c>
      <c r="E67" s="30">
        <v>0</v>
      </c>
      <c r="F67" s="30">
        <v>0</v>
      </c>
      <c r="G67" s="30">
        <v>0</v>
      </c>
      <c r="H67" s="4"/>
      <c r="I67" s="4"/>
      <c r="J67" s="4"/>
      <c r="K67" s="4"/>
    </row>
    <row r="68" spans="1:11" ht="14.1" customHeight="1">
      <c r="A68" s="4"/>
      <c r="B68" s="4"/>
      <c r="C68" s="11" t="s">
        <v>354</v>
      </c>
      <c r="D68" s="30">
        <v>0</v>
      </c>
      <c r="E68" s="30">
        <v>0</v>
      </c>
      <c r="F68" s="30">
        <v>0</v>
      </c>
      <c r="G68" s="30">
        <v>0</v>
      </c>
      <c r="H68" s="4"/>
      <c r="I68" s="4"/>
      <c r="J68" s="4"/>
      <c r="K68" s="4"/>
    </row>
    <row r="69" spans="1:11" ht="14.1" customHeight="1">
      <c r="A69" s="4"/>
      <c r="B69" s="4"/>
      <c r="C69" s="11" t="s">
        <v>353</v>
      </c>
      <c r="D69" s="30">
        <v>0</v>
      </c>
      <c r="E69" s="30">
        <v>0</v>
      </c>
      <c r="F69" s="30">
        <v>0</v>
      </c>
      <c r="G69" s="30">
        <v>0</v>
      </c>
      <c r="H69" s="4"/>
      <c r="I69" s="4"/>
      <c r="J69" s="4"/>
      <c r="K69" s="4"/>
    </row>
    <row r="70" spans="1:11" ht="14.1" customHeight="1">
      <c r="A70" s="4"/>
      <c r="B70" s="4"/>
      <c r="C70" s="11" t="s">
        <v>358</v>
      </c>
      <c r="D70" s="30">
        <v>0</v>
      </c>
      <c r="E70" s="30">
        <v>0</v>
      </c>
      <c r="F70" s="30">
        <v>0</v>
      </c>
      <c r="G70" s="30">
        <v>0</v>
      </c>
      <c r="H70" s="4"/>
      <c r="I70" s="4"/>
      <c r="J70" s="4"/>
      <c r="K70" s="4"/>
    </row>
    <row r="71" spans="1:11" ht="14.1" customHeight="1">
      <c r="A71" s="4"/>
      <c r="B71" s="4"/>
      <c r="C71" s="11" t="s">
        <v>357</v>
      </c>
      <c r="D71" s="30">
        <v>0</v>
      </c>
      <c r="E71" s="30">
        <v>0</v>
      </c>
      <c r="F71" s="30">
        <v>0</v>
      </c>
      <c r="G71" s="30">
        <v>0</v>
      </c>
      <c r="H71" s="4"/>
      <c r="I71" s="4"/>
      <c r="J71" s="4"/>
      <c r="K71" s="4"/>
    </row>
    <row r="72" spans="1:11" ht="14.1" customHeight="1">
      <c r="A72" s="4"/>
      <c r="B72" s="4"/>
      <c r="C72" s="11" t="s">
        <v>356</v>
      </c>
      <c r="D72" s="30">
        <v>0</v>
      </c>
      <c r="E72" s="30">
        <v>0</v>
      </c>
      <c r="F72" s="30">
        <v>0</v>
      </c>
      <c r="G72" s="30">
        <v>0</v>
      </c>
      <c r="H72" s="4"/>
      <c r="I72" s="4"/>
      <c r="J72" s="4"/>
      <c r="K72" s="4"/>
    </row>
    <row r="73" spans="1:11" ht="14.1" customHeight="1">
      <c r="A73" s="4"/>
      <c r="B73" s="4"/>
      <c r="C73" s="11" t="s">
        <v>355</v>
      </c>
      <c r="D73" s="30">
        <v>0</v>
      </c>
      <c r="E73" s="30">
        <v>0</v>
      </c>
      <c r="F73" s="30">
        <v>0</v>
      </c>
      <c r="G73" s="30">
        <v>0</v>
      </c>
      <c r="H73" s="4"/>
      <c r="I73" s="4"/>
      <c r="J73" s="4"/>
      <c r="K73" s="4"/>
    </row>
    <row r="74" spans="1:11" ht="14.1" customHeight="1">
      <c r="A74" s="4"/>
      <c r="B74" s="4"/>
      <c r="C74" s="11" t="s">
        <v>354</v>
      </c>
      <c r="D74" s="30">
        <v>0</v>
      </c>
      <c r="E74" s="30">
        <v>0</v>
      </c>
      <c r="F74" s="30">
        <v>0</v>
      </c>
      <c r="G74" s="30">
        <v>0</v>
      </c>
      <c r="H74" s="4"/>
      <c r="I74" s="4"/>
      <c r="J74" s="4"/>
      <c r="K74" s="4"/>
    </row>
    <row r="75" spans="1:11" ht="14.1" customHeight="1">
      <c r="A75" s="4"/>
      <c r="B75" s="4"/>
      <c r="C75" s="11" t="s">
        <v>353</v>
      </c>
      <c r="D75" s="30">
        <v>0</v>
      </c>
      <c r="E75" s="30">
        <v>0</v>
      </c>
      <c r="F75" s="30">
        <v>0</v>
      </c>
      <c r="G75" s="30">
        <v>0</v>
      </c>
      <c r="H75" s="4"/>
      <c r="I75" s="4"/>
      <c r="J75" s="4"/>
      <c r="K75" s="4"/>
    </row>
    <row r="76" spans="1:11" ht="14.1" customHeight="1">
      <c r="A76" s="4"/>
      <c r="B76" s="4"/>
      <c r="C76" s="11" t="s">
        <v>352</v>
      </c>
      <c r="D76" s="30">
        <v>0</v>
      </c>
      <c r="E76" s="30">
        <v>0</v>
      </c>
      <c r="F76" s="30">
        <v>0</v>
      </c>
      <c r="G76" s="30">
        <v>0</v>
      </c>
      <c r="H76" s="4"/>
      <c r="I76" s="4"/>
      <c r="J76" s="4"/>
      <c r="K76" s="4"/>
    </row>
    <row r="77" spans="1:11" ht="14.1" customHeight="1">
      <c r="A77" s="4"/>
      <c r="B77" s="4"/>
      <c r="C77" s="11" t="s">
        <v>351</v>
      </c>
      <c r="D77" s="30">
        <v>0</v>
      </c>
      <c r="E77" s="30">
        <v>0</v>
      </c>
      <c r="F77" s="30">
        <v>0</v>
      </c>
      <c r="G77" s="30">
        <v>0</v>
      </c>
      <c r="H77" s="4"/>
      <c r="I77" s="4"/>
      <c r="J77" s="4"/>
      <c r="K77" s="4"/>
    </row>
    <row r="78" spans="1:11" ht="14.1" customHeight="1">
      <c r="A78" s="4"/>
      <c r="B78" s="4"/>
      <c r="C78" s="10" t="s">
        <v>145</v>
      </c>
      <c r="D78" s="30">
        <v>0</v>
      </c>
      <c r="E78" s="30">
        <v>120305000</v>
      </c>
      <c r="F78" s="30">
        <v>120305000</v>
      </c>
      <c r="G78" s="30">
        <v>120305000</v>
      </c>
      <c r="H78" s="4"/>
      <c r="I78" s="4"/>
      <c r="J78" s="4"/>
      <c r="K78" s="4"/>
    </row>
    <row r="79" spans="1:11" ht="36.950000000000003" customHeight="1">
      <c r="A79" s="4"/>
      <c r="B79" s="4"/>
      <c r="C79" s="14" t="s">
        <v>382</v>
      </c>
      <c r="D79" s="1314" t="s">
        <v>968</v>
      </c>
      <c r="E79" s="1315"/>
      <c r="F79" s="1315"/>
      <c r="G79" s="1315"/>
      <c r="H79" s="4"/>
      <c r="I79" s="4"/>
      <c r="J79" s="4"/>
      <c r="K79" s="4"/>
    </row>
    <row r="80" spans="1:11" ht="36.950000000000003" customHeight="1">
      <c r="A80" s="4"/>
      <c r="B80" s="4"/>
      <c r="C80" s="27" t="s">
        <v>380</v>
      </c>
      <c r="D80" s="1310" t="s">
        <v>967</v>
      </c>
      <c r="E80" s="1311"/>
      <c r="F80" s="1311"/>
      <c r="G80" s="1311"/>
      <c r="H80" s="4"/>
      <c r="I80" s="4"/>
      <c r="J80" s="4"/>
      <c r="K80" s="4"/>
    </row>
    <row r="81" spans="1:11" ht="36.950000000000003" customHeight="1">
      <c r="A81" s="4"/>
      <c r="B81" s="4"/>
      <c r="C81" s="27" t="s">
        <v>15</v>
      </c>
      <c r="D81" s="1310" t="s">
        <v>966</v>
      </c>
      <c r="E81" s="1311"/>
      <c r="F81" s="1311"/>
      <c r="G81" s="1311"/>
      <c r="H81" s="4"/>
      <c r="I81" s="4"/>
      <c r="J81" s="4"/>
      <c r="K81" s="4"/>
    </row>
    <row r="82" spans="1:11" ht="15" customHeight="1">
      <c r="A82" s="4"/>
      <c r="B82" s="4"/>
      <c r="C82" s="13"/>
      <c r="D82" s="33">
        <v>2022</v>
      </c>
      <c r="E82" s="33">
        <v>2023</v>
      </c>
      <c r="F82" s="33">
        <v>2024</v>
      </c>
      <c r="G82" s="33">
        <v>2025</v>
      </c>
      <c r="H82" s="4"/>
      <c r="I82" s="4"/>
      <c r="J82" s="4"/>
      <c r="K82" s="4"/>
    </row>
    <row r="83" spans="1:11" ht="15" customHeight="1">
      <c r="A83" s="4"/>
      <c r="B83" s="4"/>
      <c r="C83" s="12"/>
      <c r="D83" s="34" t="s">
        <v>7</v>
      </c>
      <c r="E83" s="34" t="s">
        <v>8</v>
      </c>
      <c r="F83" s="34" t="s">
        <v>8</v>
      </c>
      <c r="G83" s="34" t="s">
        <v>8</v>
      </c>
      <c r="H83" s="4"/>
      <c r="I83" s="4"/>
      <c r="J83" s="4"/>
      <c r="K83" s="4"/>
    </row>
    <row r="84" spans="1:11" ht="14.1" customHeight="1">
      <c r="A84" s="4"/>
      <c r="B84" s="4"/>
      <c r="C84" s="7" t="s">
        <v>16</v>
      </c>
      <c r="D84" s="35" t="s">
        <v>422</v>
      </c>
      <c r="E84" s="35" t="s">
        <v>422</v>
      </c>
      <c r="F84" s="35" t="s">
        <v>422</v>
      </c>
      <c r="G84" s="35" t="s">
        <v>426</v>
      </c>
      <c r="H84" s="4"/>
      <c r="I84" s="4"/>
      <c r="J84" s="4"/>
      <c r="K84" s="4"/>
    </row>
    <row r="85" spans="1:11" ht="14.1" customHeight="1">
      <c r="A85" s="4"/>
      <c r="B85" s="4"/>
      <c r="C85" s="7" t="s">
        <v>481</v>
      </c>
      <c r="D85" s="35" t="s">
        <v>2855</v>
      </c>
      <c r="E85" s="35" t="s">
        <v>734</v>
      </c>
      <c r="F85" s="35" t="s">
        <v>2856</v>
      </c>
      <c r="G85" s="35" t="s">
        <v>2856</v>
      </c>
      <c r="H85" s="4"/>
      <c r="I85" s="4"/>
      <c r="J85" s="4"/>
      <c r="K85" s="4"/>
    </row>
    <row r="86" spans="1:11" ht="14.1" customHeight="1">
      <c r="A86" s="4"/>
      <c r="B86" s="4"/>
      <c r="C86" s="7" t="s">
        <v>480</v>
      </c>
      <c r="D86" s="35" t="s">
        <v>2857</v>
      </c>
      <c r="E86" s="35" t="s">
        <v>965</v>
      </c>
      <c r="F86" s="35" t="s">
        <v>2858</v>
      </c>
      <c r="G86" s="35" t="s">
        <v>2859</v>
      </c>
      <c r="H86" s="4"/>
      <c r="I86" s="4"/>
      <c r="J86" s="4"/>
      <c r="K86" s="4"/>
    </row>
    <row r="87" spans="1:11" ht="14.1" customHeight="1">
      <c r="A87" s="4"/>
      <c r="B87" s="4"/>
      <c r="C87" s="7" t="s">
        <v>375</v>
      </c>
      <c r="D87" s="35" t="s">
        <v>348</v>
      </c>
      <c r="E87" s="35" t="s">
        <v>372</v>
      </c>
      <c r="F87" s="35" t="s">
        <v>372</v>
      </c>
      <c r="G87" s="35" t="s">
        <v>1744</v>
      </c>
      <c r="H87" s="4"/>
      <c r="I87" s="4"/>
      <c r="J87" s="4"/>
      <c r="K87" s="4"/>
    </row>
    <row r="88" spans="1:11" ht="14.1" customHeight="1">
      <c r="A88" s="4"/>
      <c r="B88" s="4"/>
      <c r="C88" s="7" t="s">
        <v>374</v>
      </c>
      <c r="D88" s="35" t="s">
        <v>348</v>
      </c>
      <c r="E88" s="35" t="s">
        <v>640</v>
      </c>
      <c r="F88" s="35" t="s">
        <v>2860</v>
      </c>
      <c r="G88" s="35" t="s">
        <v>372</v>
      </c>
      <c r="H88" s="4"/>
      <c r="I88" s="4"/>
      <c r="J88" s="4"/>
      <c r="K88" s="4"/>
    </row>
    <row r="89" spans="1:11" ht="14.1" customHeight="1">
      <c r="A89" s="4"/>
      <c r="B89" s="4"/>
      <c r="C89" s="7" t="s">
        <v>22</v>
      </c>
      <c r="D89" s="35" t="s">
        <v>348</v>
      </c>
      <c r="E89" s="35" t="s">
        <v>640</v>
      </c>
      <c r="F89" s="35" t="s">
        <v>2860</v>
      </c>
      <c r="G89" s="35" t="s">
        <v>1745</v>
      </c>
      <c r="H89" s="4"/>
      <c r="I89" s="4"/>
      <c r="J89" s="4"/>
      <c r="K89" s="4"/>
    </row>
    <row r="90" spans="1:11" ht="14.1" customHeight="1">
      <c r="A90" s="4"/>
      <c r="B90" s="4"/>
      <c r="C90" s="1312" t="s">
        <v>371</v>
      </c>
      <c r="D90" s="1313"/>
      <c r="E90" s="1313"/>
      <c r="F90" s="1313"/>
      <c r="G90" s="1313"/>
      <c r="H90" s="4"/>
      <c r="I90" s="4"/>
      <c r="J90" s="4"/>
      <c r="K90" s="4"/>
    </row>
    <row r="91" spans="1:11" ht="14.1" customHeight="1">
      <c r="A91" s="4"/>
      <c r="B91" s="4"/>
      <c r="C91" s="13"/>
      <c r="D91" s="33">
        <v>2022</v>
      </c>
      <c r="E91" s="33">
        <v>2023</v>
      </c>
      <c r="F91" s="33">
        <v>2024</v>
      </c>
      <c r="G91" s="33">
        <v>2025</v>
      </c>
      <c r="H91" s="4"/>
      <c r="I91" s="4"/>
      <c r="J91" s="4"/>
      <c r="K91" s="4"/>
    </row>
    <row r="92" spans="1:11" ht="14.1" customHeight="1">
      <c r="A92" s="4"/>
      <c r="B92" s="4"/>
      <c r="C92" s="12"/>
      <c r="D92" s="34" t="s">
        <v>7</v>
      </c>
      <c r="E92" s="34" t="s">
        <v>8</v>
      </c>
      <c r="F92" s="34" t="s">
        <v>8</v>
      </c>
      <c r="G92" s="34" t="s">
        <v>8</v>
      </c>
      <c r="H92" s="4"/>
      <c r="I92" s="4"/>
      <c r="J92" s="4"/>
      <c r="K92" s="4"/>
    </row>
    <row r="93" spans="1:11" ht="14.1" customHeight="1">
      <c r="A93" s="4"/>
      <c r="B93" s="4"/>
      <c r="C93" s="11" t="s">
        <v>368</v>
      </c>
      <c r="D93" s="30">
        <v>0</v>
      </c>
      <c r="E93" s="30">
        <v>0</v>
      </c>
      <c r="F93" s="30">
        <v>0</v>
      </c>
      <c r="G93" s="30">
        <v>0</v>
      </c>
      <c r="H93" s="4"/>
      <c r="I93" s="4"/>
      <c r="J93" s="4"/>
      <c r="K93" s="4"/>
    </row>
    <row r="94" spans="1:11" ht="14.1" customHeight="1">
      <c r="A94" s="4"/>
      <c r="B94" s="4"/>
      <c r="C94" s="11" t="s">
        <v>357</v>
      </c>
      <c r="D94" s="30">
        <v>0</v>
      </c>
      <c r="E94" s="30">
        <v>0</v>
      </c>
      <c r="F94" s="30">
        <v>0</v>
      </c>
      <c r="G94" s="30">
        <v>0</v>
      </c>
      <c r="H94" s="4"/>
      <c r="I94" s="4"/>
      <c r="J94" s="4"/>
      <c r="K94" s="4"/>
    </row>
    <row r="95" spans="1:11" ht="14.1" customHeight="1">
      <c r="A95" s="4"/>
      <c r="B95" s="4"/>
      <c r="C95" s="11" t="s">
        <v>361</v>
      </c>
      <c r="D95" s="30">
        <v>0</v>
      </c>
      <c r="E95" s="30">
        <v>0</v>
      </c>
      <c r="F95" s="30">
        <v>0</v>
      </c>
      <c r="G95" s="30">
        <v>0</v>
      </c>
      <c r="H95" s="4"/>
      <c r="I95" s="4"/>
      <c r="J95" s="4"/>
      <c r="K95" s="4"/>
    </row>
    <row r="96" spans="1:11" ht="14.1" customHeight="1">
      <c r="A96" s="4"/>
      <c r="B96" s="4"/>
      <c r="C96" s="11" t="s">
        <v>367</v>
      </c>
      <c r="D96" s="30">
        <v>0</v>
      </c>
      <c r="E96" s="30">
        <v>0</v>
      </c>
      <c r="F96" s="30">
        <v>0</v>
      </c>
      <c r="G96" s="30">
        <v>0</v>
      </c>
      <c r="H96" s="4"/>
      <c r="I96" s="4"/>
      <c r="J96" s="4"/>
      <c r="K96" s="4"/>
    </row>
    <row r="97" spans="1:11" ht="14.1" customHeight="1">
      <c r="A97" s="4"/>
      <c r="B97" s="4"/>
      <c r="C97" s="11" t="s">
        <v>357</v>
      </c>
      <c r="D97" s="30">
        <v>0</v>
      </c>
      <c r="E97" s="30">
        <v>0</v>
      </c>
      <c r="F97" s="30">
        <v>0</v>
      </c>
      <c r="G97" s="30">
        <v>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366</v>
      </c>
      <c r="D99" s="30">
        <v>0</v>
      </c>
      <c r="E99" s="30">
        <v>2500000</v>
      </c>
      <c r="F99" s="30">
        <v>4195000</v>
      </c>
      <c r="G99" s="30">
        <v>4195000</v>
      </c>
      <c r="H99" s="4"/>
      <c r="I99" s="4"/>
      <c r="J99" s="4"/>
      <c r="K99" s="4"/>
    </row>
    <row r="100" spans="1:11" ht="14.1" customHeight="1">
      <c r="A100" s="4"/>
      <c r="B100" s="4"/>
      <c r="C100" s="11" t="s">
        <v>357</v>
      </c>
      <c r="D100" s="30">
        <v>0</v>
      </c>
      <c r="E100" s="30">
        <v>2500000</v>
      </c>
      <c r="F100" s="30">
        <v>4195000</v>
      </c>
      <c r="G100" s="30">
        <v>4195000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365</v>
      </c>
      <c r="D102" s="30">
        <v>0</v>
      </c>
      <c r="E102" s="30">
        <v>0</v>
      </c>
      <c r="F102" s="30">
        <v>0</v>
      </c>
      <c r="G102" s="30">
        <v>0</v>
      </c>
      <c r="H102" s="4"/>
      <c r="I102" s="4"/>
      <c r="J102" s="4"/>
      <c r="K102" s="4"/>
    </row>
    <row r="103" spans="1:11" ht="14.1" customHeight="1">
      <c r="A103" s="4"/>
      <c r="B103" s="4"/>
      <c r="C103" s="11" t="s">
        <v>357</v>
      </c>
      <c r="D103" s="30">
        <v>0</v>
      </c>
      <c r="E103" s="30">
        <v>0</v>
      </c>
      <c r="F103" s="30">
        <v>0</v>
      </c>
      <c r="G103" s="30">
        <v>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370</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363</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362</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360</v>
      </c>
      <c r="D114" s="30">
        <v>0</v>
      </c>
      <c r="E114" s="30">
        <v>0</v>
      </c>
      <c r="F114" s="30">
        <v>0</v>
      </c>
      <c r="G114" s="30">
        <v>0</v>
      </c>
      <c r="H114" s="4"/>
      <c r="I114" s="4"/>
      <c r="J114" s="4"/>
      <c r="K114" s="4"/>
    </row>
    <row r="115" spans="1:11" ht="14.1" customHeight="1">
      <c r="A115" s="4"/>
      <c r="B115" s="4"/>
      <c r="C115" s="11" t="s">
        <v>357</v>
      </c>
      <c r="D115" s="30">
        <v>0</v>
      </c>
      <c r="E115" s="30">
        <v>0</v>
      </c>
      <c r="F115" s="30">
        <v>0</v>
      </c>
      <c r="G115" s="30">
        <v>0</v>
      </c>
      <c r="H115" s="4"/>
      <c r="I115" s="4"/>
      <c r="J115" s="4"/>
      <c r="K115" s="4"/>
    </row>
    <row r="116" spans="1:11" ht="14.1" customHeight="1">
      <c r="A116" s="4"/>
      <c r="B116" s="4"/>
      <c r="C116" s="11" t="s">
        <v>356</v>
      </c>
      <c r="D116" s="30">
        <v>0</v>
      </c>
      <c r="E116" s="30">
        <v>0</v>
      </c>
      <c r="F116" s="30">
        <v>0</v>
      </c>
      <c r="G116" s="30">
        <v>0</v>
      </c>
      <c r="H116" s="4"/>
      <c r="I116" s="4"/>
      <c r="J116" s="4"/>
      <c r="K116" s="4"/>
    </row>
    <row r="117" spans="1:11" ht="14.1" customHeight="1">
      <c r="A117" s="4"/>
      <c r="B117" s="4"/>
      <c r="C117" s="11" t="s">
        <v>355</v>
      </c>
      <c r="D117" s="30">
        <v>0</v>
      </c>
      <c r="E117" s="30">
        <v>0</v>
      </c>
      <c r="F117" s="30">
        <v>0</v>
      </c>
      <c r="G117" s="30">
        <v>0</v>
      </c>
      <c r="H117" s="4"/>
      <c r="I117" s="4"/>
      <c r="J117" s="4"/>
      <c r="K117" s="4"/>
    </row>
    <row r="118" spans="1:11" ht="14.1" customHeight="1">
      <c r="A118" s="4"/>
      <c r="B118" s="4"/>
      <c r="C118" s="11" t="s">
        <v>354</v>
      </c>
      <c r="D118" s="30">
        <v>0</v>
      </c>
      <c r="E118" s="30">
        <v>0</v>
      </c>
      <c r="F118" s="30">
        <v>0</v>
      </c>
      <c r="G118" s="30">
        <v>0</v>
      </c>
      <c r="H118" s="4"/>
      <c r="I118" s="4"/>
      <c r="J118" s="4"/>
      <c r="K118" s="4"/>
    </row>
    <row r="119" spans="1:11" ht="14.1" customHeight="1">
      <c r="A119" s="4"/>
      <c r="B119" s="4"/>
      <c r="C119" s="11" t="s">
        <v>353</v>
      </c>
      <c r="D119" s="30">
        <v>0</v>
      </c>
      <c r="E119" s="30">
        <v>0</v>
      </c>
      <c r="F119" s="30">
        <v>0</v>
      </c>
      <c r="G119" s="30">
        <v>0</v>
      </c>
      <c r="H119" s="4"/>
      <c r="I119" s="4"/>
      <c r="J119" s="4"/>
      <c r="K119" s="4"/>
    </row>
    <row r="120" spans="1:11" ht="14.1" customHeight="1">
      <c r="A120" s="4"/>
      <c r="B120" s="4"/>
      <c r="C120" s="11" t="s">
        <v>359</v>
      </c>
      <c r="D120" s="30">
        <v>0</v>
      </c>
      <c r="E120" s="30">
        <v>0</v>
      </c>
      <c r="F120" s="30">
        <v>0</v>
      </c>
      <c r="G120" s="30">
        <v>0</v>
      </c>
      <c r="H120" s="4"/>
      <c r="I120" s="4"/>
      <c r="J120" s="4"/>
      <c r="K120" s="4"/>
    </row>
    <row r="121" spans="1:11" ht="14.1" customHeight="1">
      <c r="A121" s="4"/>
      <c r="B121" s="4"/>
      <c r="C121" s="11" t="s">
        <v>357</v>
      </c>
      <c r="D121" s="30">
        <v>0</v>
      </c>
      <c r="E121" s="30">
        <v>0</v>
      </c>
      <c r="F121" s="30">
        <v>0</v>
      </c>
      <c r="G121" s="30">
        <v>0</v>
      </c>
      <c r="H121" s="4"/>
      <c r="I121" s="4"/>
      <c r="J121" s="4"/>
      <c r="K121" s="4"/>
    </row>
    <row r="122" spans="1:11" ht="14.1" customHeight="1">
      <c r="A122" s="4"/>
      <c r="B122" s="4"/>
      <c r="C122" s="11" t="s">
        <v>356</v>
      </c>
      <c r="D122" s="30">
        <v>0</v>
      </c>
      <c r="E122" s="30">
        <v>0</v>
      </c>
      <c r="F122" s="30">
        <v>0</v>
      </c>
      <c r="G122" s="30">
        <v>0</v>
      </c>
      <c r="H122" s="4"/>
      <c r="I122" s="4"/>
      <c r="J122" s="4"/>
      <c r="K122" s="4"/>
    </row>
    <row r="123" spans="1:11" ht="14.1" customHeight="1">
      <c r="A123" s="4"/>
      <c r="B123" s="4"/>
      <c r="C123" s="11" t="s">
        <v>355</v>
      </c>
      <c r="D123" s="30">
        <v>0</v>
      </c>
      <c r="E123" s="30">
        <v>0</v>
      </c>
      <c r="F123" s="30">
        <v>0</v>
      </c>
      <c r="G123" s="30">
        <v>0</v>
      </c>
      <c r="H123" s="4"/>
      <c r="I123" s="4"/>
      <c r="J123" s="4"/>
      <c r="K123" s="4"/>
    </row>
    <row r="124" spans="1:11" ht="14.1" customHeight="1">
      <c r="A124" s="4"/>
      <c r="B124" s="4"/>
      <c r="C124" s="11" t="s">
        <v>354</v>
      </c>
      <c r="D124" s="30">
        <v>0</v>
      </c>
      <c r="E124" s="30">
        <v>0</v>
      </c>
      <c r="F124" s="30">
        <v>0</v>
      </c>
      <c r="G124" s="30">
        <v>0</v>
      </c>
      <c r="H124" s="4"/>
      <c r="I124" s="4"/>
      <c r="J124" s="4"/>
      <c r="K124" s="4"/>
    </row>
    <row r="125" spans="1:11" ht="14.1" customHeight="1">
      <c r="A125" s="4"/>
      <c r="B125" s="4"/>
      <c r="C125" s="11" t="s">
        <v>353</v>
      </c>
      <c r="D125" s="30">
        <v>0</v>
      </c>
      <c r="E125" s="30">
        <v>0</v>
      </c>
      <c r="F125" s="30">
        <v>0</v>
      </c>
      <c r="G125" s="30">
        <v>0</v>
      </c>
      <c r="H125" s="4"/>
      <c r="I125" s="4"/>
      <c r="J125" s="4"/>
      <c r="K125" s="4"/>
    </row>
    <row r="126" spans="1:11" ht="14.1" customHeight="1">
      <c r="A126" s="4"/>
      <c r="B126" s="4"/>
      <c r="C126" s="11" t="s">
        <v>358</v>
      </c>
      <c r="D126" s="30">
        <v>0</v>
      </c>
      <c r="E126" s="30">
        <v>0</v>
      </c>
      <c r="F126" s="30">
        <v>0</v>
      </c>
      <c r="G126" s="30">
        <v>0</v>
      </c>
      <c r="H126" s="4"/>
      <c r="I126" s="4"/>
      <c r="J126" s="4"/>
      <c r="K126" s="4"/>
    </row>
    <row r="127" spans="1:11" ht="14.1" customHeight="1">
      <c r="A127" s="4"/>
      <c r="B127" s="4"/>
      <c r="C127" s="11" t="s">
        <v>357</v>
      </c>
      <c r="D127" s="30">
        <v>0</v>
      </c>
      <c r="E127" s="30">
        <v>0</v>
      </c>
      <c r="F127" s="30">
        <v>0</v>
      </c>
      <c r="G127" s="30">
        <v>0</v>
      </c>
      <c r="H127" s="4"/>
      <c r="I127" s="4"/>
      <c r="J127" s="4"/>
      <c r="K127" s="4"/>
    </row>
    <row r="128" spans="1:11" ht="14.1" customHeight="1">
      <c r="A128" s="4"/>
      <c r="B128" s="4"/>
      <c r="C128" s="11" t="s">
        <v>356</v>
      </c>
      <c r="D128" s="30">
        <v>0</v>
      </c>
      <c r="E128" s="30">
        <v>0</v>
      </c>
      <c r="F128" s="30">
        <v>0</v>
      </c>
      <c r="G128" s="30">
        <v>0</v>
      </c>
      <c r="H128" s="4"/>
      <c r="I128" s="4"/>
      <c r="J128" s="4"/>
      <c r="K128" s="4"/>
    </row>
    <row r="129" spans="1:11" ht="14.1" customHeight="1">
      <c r="A129" s="4"/>
      <c r="B129" s="4"/>
      <c r="C129" s="11" t="s">
        <v>355</v>
      </c>
      <c r="D129" s="30">
        <v>0</v>
      </c>
      <c r="E129" s="30">
        <v>0</v>
      </c>
      <c r="F129" s="30">
        <v>0</v>
      </c>
      <c r="G129" s="30">
        <v>0</v>
      </c>
      <c r="H129" s="4"/>
      <c r="I129" s="4"/>
      <c r="J129" s="4"/>
      <c r="K129" s="4"/>
    </row>
    <row r="130" spans="1:11" ht="14.1" customHeight="1">
      <c r="A130" s="4"/>
      <c r="B130" s="4"/>
      <c r="C130" s="11" t="s">
        <v>354</v>
      </c>
      <c r="D130" s="30">
        <v>0</v>
      </c>
      <c r="E130" s="30">
        <v>0</v>
      </c>
      <c r="F130" s="30">
        <v>0</v>
      </c>
      <c r="G130" s="30">
        <v>0</v>
      </c>
      <c r="H130" s="4"/>
      <c r="I130" s="4"/>
      <c r="J130" s="4"/>
      <c r="K130" s="4"/>
    </row>
    <row r="131" spans="1:11" ht="14.1" customHeight="1">
      <c r="A131" s="4"/>
      <c r="B131" s="4"/>
      <c r="C131" s="11" t="s">
        <v>353</v>
      </c>
      <c r="D131" s="30">
        <v>0</v>
      </c>
      <c r="E131" s="30">
        <v>0</v>
      </c>
      <c r="F131" s="30">
        <v>0</v>
      </c>
      <c r="G131" s="30">
        <v>0</v>
      </c>
      <c r="H131" s="4"/>
      <c r="I131" s="4"/>
      <c r="J131" s="4"/>
      <c r="K131" s="4"/>
    </row>
    <row r="132" spans="1:11" ht="14.1" customHeight="1">
      <c r="A132" s="4"/>
      <c r="B132" s="4"/>
      <c r="C132" s="11" t="s">
        <v>352</v>
      </c>
      <c r="D132" s="30">
        <v>0</v>
      </c>
      <c r="E132" s="30">
        <v>0</v>
      </c>
      <c r="F132" s="30">
        <v>0</v>
      </c>
      <c r="G132" s="30">
        <v>0</v>
      </c>
      <c r="H132" s="4"/>
      <c r="I132" s="4"/>
      <c r="J132" s="4"/>
      <c r="K132" s="4"/>
    </row>
    <row r="133" spans="1:11" ht="14.1" customHeight="1">
      <c r="A133" s="4"/>
      <c r="B133" s="4"/>
      <c r="C133" s="11" t="s">
        <v>351</v>
      </c>
      <c r="D133" s="30">
        <v>0</v>
      </c>
      <c r="E133" s="30">
        <v>0</v>
      </c>
      <c r="F133" s="30">
        <v>0</v>
      </c>
      <c r="G133" s="30">
        <v>0</v>
      </c>
      <c r="H133" s="4"/>
      <c r="I133" s="4"/>
      <c r="J133" s="4"/>
      <c r="K133" s="4"/>
    </row>
    <row r="134" spans="1:11" ht="14.1" customHeight="1">
      <c r="A134" s="4"/>
      <c r="B134" s="4"/>
      <c r="C134" s="10" t="s">
        <v>145</v>
      </c>
      <c r="D134" s="30">
        <v>0</v>
      </c>
      <c r="E134" s="30">
        <v>2500000</v>
      </c>
      <c r="F134" s="30">
        <v>4195000</v>
      </c>
      <c r="G134" s="30">
        <v>4195000</v>
      </c>
      <c r="H134" s="4"/>
      <c r="I134" s="4"/>
      <c r="J134" s="4"/>
      <c r="K134" s="4"/>
    </row>
    <row r="135" spans="1:11" ht="14.1" customHeight="1">
      <c r="A135" s="4"/>
      <c r="B135" s="4"/>
      <c r="C135" s="1316" t="s">
        <v>44</v>
      </c>
      <c r="D135" s="1317"/>
      <c r="E135" s="1317"/>
      <c r="F135" s="1317"/>
      <c r="G135" s="1317"/>
      <c r="H135" s="4"/>
      <c r="I135" s="4"/>
      <c r="J135" s="4"/>
      <c r="K135" s="4"/>
    </row>
    <row r="136" spans="1:11" ht="14.1" customHeight="1">
      <c r="A136" s="4"/>
      <c r="B136" s="4"/>
      <c r="C136" s="26" t="s">
        <v>964</v>
      </c>
      <c r="D136" s="1316" t="s">
        <v>237</v>
      </c>
      <c r="E136" s="1317"/>
      <c r="F136" s="1317"/>
      <c r="G136" s="1317"/>
      <c r="H136" s="4"/>
      <c r="I136" s="4"/>
      <c r="J136" s="4"/>
      <c r="K136" s="4"/>
    </row>
    <row r="137" spans="1:11" ht="14.1" customHeight="1">
      <c r="A137" s="4"/>
      <c r="B137" s="4"/>
      <c r="C137" s="14" t="s">
        <v>382</v>
      </c>
      <c r="D137" s="1314" t="s">
        <v>963</v>
      </c>
      <c r="E137" s="1315"/>
      <c r="F137" s="1315"/>
      <c r="G137" s="1315"/>
      <c r="H137" s="4"/>
      <c r="I137" s="4"/>
      <c r="J137" s="4"/>
      <c r="K137" s="4"/>
    </row>
    <row r="138" spans="1:11" ht="14.1" customHeight="1">
      <c r="A138" s="4"/>
      <c r="B138" s="4"/>
      <c r="C138" s="27" t="s">
        <v>380</v>
      </c>
      <c r="D138" s="1310" t="s">
        <v>962</v>
      </c>
      <c r="E138" s="1311"/>
      <c r="F138" s="1311"/>
      <c r="G138" s="1311"/>
      <c r="H138" s="4"/>
      <c r="I138" s="4"/>
      <c r="J138" s="4"/>
      <c r="K138" s="4"/>
    </row>
    <row r="139" spans="1:11" ht="14.1" customHeight="1">
      <c r="A139" s="4"/>
      <c r="B139" s="4"/>
      <c r="C139" s="27" t="s">
        <v>15</v>
      </c>
      <c r="D139" s="1310" t="s">
        <v>961</v>
      </c>
      <c r="E139" s="1311"/>
      <c r="F139" s="1311"/>
      <c r="G139" s="1311"/>
      <c r="H139" s="4"/>
      <c r="I139" s="4"/>
      <c r="J139" s="4"/>
      <c r="K139" s="4"/>
    </row>
    <row r="140" spans="1:11" ht="15" customHeight="1">
      <c r="A140" s="4"/>
      <c r="B140" s="4"/>
      <c r="C140" s="13"/>
      <c r="D140" s="33">
        <v>2022</v>
      </c>
      <c r="E140" s="33">
        <v>2023</v>
      </c>
      <c r="F140" s="33">
        <v>2024</v>
      </c>
      <c r="G140" s="33">
        <v>2025</v>
      </c>
      <c r="H140" s="4"/>
      <c r="I140" s="4"/>
      <c r="J140" s="4"/>
      <c r="K140" s="4"/>
    </row>
    <row r="141" spans="1:11" ht="15" customHeight="1">
      <c r="A141" s="4"/>
      <c r="B141" s="4"/>
      <c r="C141" s="12"/>
      <c r="D141" s="34" t="s">
        <v>7</v>
      </c>
      <c r="E141" s="34" t="s">
        <v>8</v>
      </c>
      <c r="F141" s="34" t="s">
        <v>8</v>
      </c>
      <c r="G141" s="34" t="s">
        <v>8</v>
      </c>
      <c r="H141" s="4"/>
      <c r="I141" s="4"/>
      <c r="J141" s="4"/>
      <c r="K141" s="4"/>
    </row>
    <row r="142" spans="1:11" ht="14.1" customHeight="1">
      <c r="A142" s="4"/>
      <c r="B142" s="4"/>
      <c r="C142" s="7" t="s">
        <v>16</v>
      </c>
      <c r="D142" s="35" t="s">
        <v>931</v>
      </c>
      <c r="E142" s="35" t="s">
        <v>391</v>
      </c>
      <c r="F142" s="35" t="s">
        <v>931</v>
      </c>
      <c r="G142" s="35" t="s">
        <v>396</v>
      </c>
      <c r="H142" s="4"/>
      <c r="I142" s="4"/>
      <c r="J142" s="4"/>
      <c r="K142" s="4"/>
    </row>
    <row r="143" spans="1:11" ht="14.1" customHeight="1">
      <c r="A143" s="4"/>
      <c r="B143" s="4"/>
      <c r="C143" s="7" t="s">
        <v>481</v>
      </c>
      <c r="D143" s="35" t="s">
        <v>484</v>
      </c>
      <c r="E143" s="35" t="s">
        <v>484</v>
      </c>
      <c r="F143" s="35" t="s">
        <v>484</v>
      </c>
      <c r="G143" s="35" t="s">
        <v>484</v>
      </c>
      <c r="H143" s="4"/>
      <c r="I143" s="4"/>
      <c r="J143" s="4"/>
      <c r="K143" s="4"/>
    </row>
    <row r="144" spans="1:11" ht="14.1" customHeight="1">
      <c r="A144" s="4"/>
      <c r="B144" s="4"/>
      <c r="C144" s="7" t="s">
        <v>480</v>
      </c>
      <c r="D144" s="35" t="s">
        <v>378</v>
      </c>
      <c r="E144" s="35" t="s">
        <v>377</v>
      </c>
      <c r="F144" s="35" t="s">
        <v>378</v>
      </c>
      <c r="G144" s="35" t="s">
        <v>444</v>
      </c>
      <c r="H144" s="4"/>
      <c r="I144" s="4"/>
      <c r="J144" s="4"/>
      <c r="K144" s="4"/>
    </row>
    <row r="145" spans="1:11" ht="14.1" customHeight="1">
      <c r="A145" s="4"/>
      <c r="B145" s="4"/>
      <c r="C145" s="7" t="s">
        <v>375</v>
      </c>
      <c r="D145" s="35" t="s">
        <v>348</v>
      </c>
      <c r="E145" s="35" t="s">
        <v>587</v>
      </c>
      <c r="F145" s="35" t="s">
        <v>373</v>
      </c>
      <c r="G145" s="35" t="s">
        <v>871</v>
      </c>
      <c r="H145" s="4"/>
      <c r="I145" s="4"/>
      <c r="J145" s="4"/>
      <c r="K145" s="4"/>
    </row>
    <row r="146" spans="1:11" ht="14.1" customHeight="1">
      <c r="A146" s="4"/>
      <c r="B146" s="4"/>
      <c r="C146" s="7" t="s">
        <v>374</v>
      </c>
      <c r="D146" s="35" t="s">
        <v>348</v>
      </c>
      <c r="E146" s="35" t="s">
        <v>372</v>
      </c>
      <c r="F146" s="35" t="s">
        <v>372</v>
      </c>
      <c r="G146" s="35" t="s">
        <v>372</v>
      </c>
      <c r="H146" s="4"/>
      <c r="I146" s="4"/>
      <c r="J146" s="4"/>
      <c r="K146" s="4"/>
    </row>
    <row r="147" spans="1:11" ht="14.1" customHeight="1">
      <c r="A147" s="4"/>
      <c r="B147" s="4"/>
      <c r="C147" s="7" t="s">
        <v>22</v>
      </c>
      <c r="D147" s="35" t="s">
        <v>348</v>
      </c>
      <c r="E147" s="35" t="s">
        <v>373</v>
      </c>
      <c r="F147" s="35" t="s">
        <v>587</v>
      </c>
      <c r="G147" s="35" t="s">
        <v>761</v>
      </c>
      <c r="H147" s="4"/>
      <c r="I147" s="4"/>
      <c r="J147" s="4"/>
      <c r="K147" s="4"/>
    </row>
    <row r="148" spans="1:11" ht="14.1" customHeight="1">
      <c r="A148" s="4"/>
      <c r="B148" s="4"/>
      <c r="C148" s="1312" t="s">
        <v>371</v>
      </c>
      <c r="D148" s="1313"/>
      <c r="E148" s="1313"/>
      <c r="F148" s="1313"/>
      <c r="G148" s="1313"/>
      <c r="H148" s="4"/>
      <c r="I148" s="4"/>
      <c r="J148" s="4"/>
      <c r="K148" s="4"/>
    </row>
    <row r="149" spans="1:11" ht="14.1" customHeight="1">
      <c r="A149" s="4"/>
      <c r="B149" s="4"/>
      <c r="C149" s="13"/>
      <c r="D149" s="33">
        <v>2022</v>
      </c>
      <c r="E149" s="33">
        <v>2023</v>
      </c>
      <c r="F149" s="33">
        <v>2024</v>
      </c>
      <c r="G149" s="33">
        <v>2025</v>
      </c>
      <c r="H149" s="4"/>
      <c r="I149" s="4"/>
      <c r="J149" s="4"/>
      <c r="K149" s="4"/>
    </row>
    <row r="150" spans="1:11" ht="14.1" customHeight="1">
      <c r="A150" s="4"/>
      <c r="B150" s="4"/>
      <c r="C150" s="12"/>
      <c r="D150" s="34" t="s">
        <v>7</v>
      </c>
      <c r="E150" s="34" t="s">
        <v>8</v>
      </c>
      <c r="F150" s="34" t="s">
        <v>8</v>
      </c>
      <c r="G150" s="34" t="s">
        <v>8</v>
      </c>
      <c r="H150" s="4"/>
      <c r="I150" s="4"/>
      <c r="J150" s="4"/>
      <c r="K150" s="4"/>
    </row>
    <row r="151" spans="1:11" ht="14.1" customHeight="1">
      <c r="A151" s="4"/>
      <c r="B151" s="4"/>
      <c r="C151" s="11" t="s">
        <v>368</v>
      </c>
      <c r="D151" s="30">
        <v>0</v>
      </c>
      <c r="E151" s="30">
        <v>0</v>
      </c>
      <c r="F151" s="30">
        <v>0</v>
      </c>
      <c r="G151" s="30">
        <v>0</v>
      </c>
      <c r="H151" s="4"/>
      <c r="I151" s="4"/>
      <c r="J151" s="4"/>
      <c r="K151" s="4"/>
    </row>
    <row r="152" spans="1:11" ht="14.1" customHeight="1">
      <c r="A152" s="4"/>
      <c r="B152" s="4"/>
      <c r="C152" s="11" t="s">
        <v>357</v>
      </c>
      <c r="D152" s="30">
        <v>0</v>
      </c>
      <c r="E152" s="30">
        <v>0</v>
      </c>
      <c r="F152" s="30">
        <v>0</v>
      </c>
      <c r="G152" s="30">
        <v>0</v>
      </c>
      <c r="H152" s="4"/>
      <c r="I152" s="4"/>
      <c r="J152" s="4"/>
      <c r="K152" s="4"/>
    </row>
    <row r="153" spans="1:11" ht="14.1" customHeight="1">
      <c r="A153" s="4"/>
      <c r="B153" s="4"/>
      <c r="C153" s="11" t="s">
        <v>361</v>
      </c>
      <c r="D153" s="30">
        <v>0</v>
      </c>
      <c r="E153" s="30">
        <v>0</v>
      </c>
      <c r="F153" s="30">
        <v>0</v>
      </c>
      <c r="G153" s="30">
        <v>0</v>
      </c>
      <c r="H153" s="4"/>
      <c r="I153" s="4"/>
      <c r="J153" s="4"/>
      <c r="K153" s="4"/>
    </row>
    <row r="154" spans="1:11" ht="14.1" customHeight="1">
      <c r="A154" s="4"/>
      <c r="B154" s="4"/>
      <c r="C154" s="11" t="s">
        <v>367</v>
      </c>
      <c r="D154" s="30">
        <v>0</v>
      </c>
      <c r="E154" s="30">
        <v>0</v>
      </c>
      <c r="F154" s="30">
        <v>0</v>
      </c>
      <c r="G154" s="30">
        <v>0</v>
      </c>
      <c r="H154" s="4"/>
      <c r="I154" s="4"/>
      <c r="J154" s="4"/>
      <c r="K154" s="4"/>
    </row>
    <row r="155" spans="1:11" ht="14.1" customHeight="1">
      <c r="A155" s="4"/>
      <c r="B155" s="4"/>
      <c r="C155" s="11" t="s">
        <v>357</v>
      </c>
      <c r="D155" s="30">
        <v>0</v>
      </c>
      <c r="E155" s="30">
        <v>0</v>
      </c>
      <c r="F155" s="30">
        <v>0</v>
      </c>
      <c r="G155" s="30">
        <v>0</v>
      </c>
      <c r="H155" s="4"/>
      <c r="I155" s="4"/>
      <c r="J155" s="4"/>
      <c r="K155" s="4"/>
    </row>
    <row r="156" spans="1:11" ht="14.1" customHeight="1">
      <c r="A156" s="4"/>
      <c r="B156" s="4"/>
      <c r="C156" s="11" t="s">
        <v>361</v>
      </c>
      <c r="D156" s="30">
        <v>0</v>
      </c>
      <c r="E156" s="30">
        <v>0</v>
      </c>
      <c r="F156" s="30">
        <v>0</v>
      </c>
      <c r="G156" s="30">
        <v>0</v>
      </c>
      <c r="H156" s="4"/>
      <c r="I156" s="4"/>
      <c r="J156" s="4"/>
      <c r="K156" s="4"/>
    </row>
    <row r="157" spans="1:11" ht="14.1" customHeight="1">
      <c r="A157" s="4"/>
      <c r="B157" s="4"/>
      <c r="C157" s="11" t="s">
        <v>366</v>
      </c>
      <c r="D157" s="30">
        <v>0</v>
      </c>
      <c r="E157" s="30">
        <v>0</v>
      </c>
      <c r="F157" s="30">
        <v>0</v>
      </c>
      <c r="G157" s="30">
        <v>0</v>
      </c>
      <c r="H157" s="4"/>
      <c r="I157" s="4"/>
      <c r="J157" s="4"/>
      <c r="K157" s="4"/>
    </row>
    <row r="158" spans="1:11" ht="14.1" customHeight="1">
      <c r="A158" s="4"/>
      <c r="B158" s="4"/>
      <c r="C158" s="11" t="s">
        <v>357</v>
      </c>
      <c r="D158" s="30">
        <v>0</v>
      </c>
      <c r="E158" s="30">
        <v>0</v>
      </c>
      <c r="F158" s="30">
        <v>0</v>
      </c>
      <c r="G158" s="30">
        <v>0</v>
      </c>
      <c r="H158" s="4"/>
      <c r="I158" s="4"/>
      <c r="J158" s="4"/>
      <c r="K158" s="4"/>
    </row>
    <row r="159" spans="1:11" ht="14.1" customHeight="1">
      <c r="A159" s="4"/>
      <c r="B159" s="4"/>
      <c r="C159" s="11" t="s">
        <v>361</v>
      </c>
      <c r="D159" s="30">
        <v>0</v>
      </c>
      <c r="E159" s="30">
        <v>0</v>
      </c>
      <c r="F159" s="30">
        <v>0</v>
      </c>
      <c r="G159" s="30">
        <v>0</v>
      </c>
      <c r="H159" s="4"/>
      <c r="I159" s="4"/>
      <c r="J159" s="4"/>
      <c r="K159" s="4"/>
    </row>
    <row r="160" spans="1:11" ht="14.1" customHeight="1">
      <c r="A160" s="4"/>
      <c r="B160" s="4"/>
      <c r="C160" s="11" t="s">
        <v>365</v>
      </c>
      <c r="D160" s="30">
        <v>0</v>
      </c>
      <c r="E160" s="30">
        <v>0</v>
      </c>
      <c r="F160" s="30">
        <v>0</v>
      </c>
      <c r="G160" s="30">
        <v>0</v>
      </c>
      <c r="H160" s="4"/>
      <c r="I160" s="4"/>
      <c r="J160" s="4"/>
      <c r="K160" s="4"/>
    </row>
    <row r="161" spans="1:11" ht="14.1" customHeight="1">
      <c r="A161" s="4"/>
      <c r="B161" s="4"/>
      <c r="C161" s="11" t="s">
        <v>357</v>
      </c>
      <c r="D161" s="30">
        <v>0</v>
      </c>
      <c r="E161" s="30">
        <v>0</v>
      </c>
      <c r="F161" s="30">
        <v>0</v>
      </c>
      <c r="G161" s="30">
        <v>0</v>
      </c>
      <c r="H161" s="4"/>
      <c r="I161" s="4"/>
      <c r="J161" s="4"/>
      <c r="K161" s="4"/>
    </row>
    <row r="162" spans="1:11" ht="14.1" customHeight="1">
      <c r="A162" s="4"/>
      <c r="B162" s="4"/>
      <c r="C162" s="11" t="s">
        <v>361</v>
      </c>
      <c r="D162" s="30">
        <v>0</v>
      </c>
      <c r="E162" s="30">
        <v>0</v>
      </c>
      <c r="F162" s="30">
        <v>0</v>
      </c>
      <c r="G162" s="30">
        <v>0</v>
      </c>
      <c r="H162" s="4"/>
      <c r="I162" s="4"/>
      <c r="J162" s="4"/>
      <c r="K162" s="4"/>
    </row>
    <row r="163" spans="1:11" ht="14.1" customHeight="1">
      <c r="A163" s="4"/>
      <c r="B163" s="4"/>
      <c r="C163" s="11" t="s">
        <v>370</v>
      </c>
      <c r="D163" s="30">
        <v>0</v>
      </c>
      <c r="E163" s="30">
        <v>0</v>
      </c>
      <c r="F163" s="30">
        <v>0</v>
      </c>
      <c r="G163" s="30">
        <v>0</v>
      </c>
      <c r="H163" s="4"/>
      <c r="I163" s="4"/>
      <c r="J163" s="4"/>
      <c r="K163" s="4"/>
    </row>
    <row r="164" spans="1:11" ht="14.1" customHeight="1">
      <c r="A164" s="4"/>
      <c r="B164" s="4"/>
      <c r="C164" s="11" t="s">
        <v>357</v>
      </c>
      <c r="D164" s="30">
        <v>0</v>
      </c>
      <c r="E164" s="30">
        <v>0</v>
      </c>
      <c r="F164" s="30">
        <v>0</v>
      </c>
      <c r="G164" s="30">
        <v>0</v>
      </c>
      <c r="H164" s="4"/>
      <c r="I164" s="4"/>
      <c r="J164" s="4"/>
      <c r="K164" s="4"/>
    </row>
    <row r="165" spans="1:11" ht="14.1" customHeight="1">
      <c r="A165" s="4"/>
      <c r="B165" s="4"/>
      <c r="C165" s="11" t="s">
        <v>361</v>
      </c>
      <c r="D165" s="30">
        <v>0</v>
      </c>
      <c r="E165" s="30">
        <v>0</v>
      </c>
      <c r="F165" s="30">
        <v>0</v>
      </c>
      <c r="G165" s="30">
        <v>0</v>
      </c>
      <c r="H165" s="4"/>
      <c r="I165" s="4"/>
      <c r="J165" s="4"/>
      <c r="K165" s="4"/>
    </row>
    <row r="166" spans="1:11" ht="14.1" customHeight="1">
      <c r="A166" s="4"/>
      <c r="B166" s="4"/>
      <c r="C166" s="11" t="s">
        <v>363</v>
      </c>
      <c r="D166" s="30">
        <v>0</v>
      </c>
      <c r="E166" s="30">
        <v>0</v>
      </c>
      <c r="F166" s="30">
        <v>0</v>
      </c>
      <c r="G166" s="30">
        <v>0</v>
      </c>
      <c r="H166" s="4"/>
      <c r="I166" s="4"/>
      <c r="J166" s="4"/>
      <c r="K166" s="4"/>
    </row>
    <row r="167" spans="1:11" ht="14.1" customHeight="1">
      <c r="A167" s="4"/>
      <c r="B167" s="4"/>
      <c r="C167" s="11" t="s">
        <v>357</v>
      </c>
      <c r="D167" s="30">
        <v>0</v>
      </c>
      <c r="E167" s="30">
        <v>0</v>
      </c>
      <c r="F167" s="30">
        <v>0</v>
      </c>
      <c r="G167" s="30">
        <v>0</v>
      </c>
      <c r="H167" s="4"/>
      <c r="I167" s="4"/>
      <c r="J167" s="4"/>
      <c r="K167" s="4"/>
    </row>
    <row r="168" spans="1:11" ht="14.1" customHeight="1">
      <c r="A168" s="4"/>
      <c r="B168" s="4"/>
      <c r="C168" s="11" t="s">
        <v>361</v>
      </c>
      <c r="D168" s="30">
        <v>0</v>
      </c>
      <c r="E168" s="30">
        <v>0</v>
      </c>
      <c r="F168" s="30">
        <v>0</v>
      </c>
      <c r="G168" s="30">
        <v>0</v>
      </c>
      <c r="H168" s="4"/>
      <c r="I168" s="4"/>
      <c r="J168" s="4"/>
      <c r="K168" s="4"/>
    </row>
    <row r="169" spans="1:11" ht="14.1" customHeight="1">
      <c r="A169" s="4"/>
      <c r="B169" s="4"/>
      <c r="C169" s="11" t="s">
        <v>362</v>
      </c>
      <c r="D169" s="30">
        <v>0</v>
      </c>
      <c r="E169" s="30">
        <v>0</v>
      </c>
      <c r="F169" s="30">
        <v>0</v>
      </c>
      <c r="G169" s="30">
        <v>0</v>
      </c>
      <c r="H169" s="4"/>
      <c r="I169" s="4"/>
      <c r="J169" s="4"/>
      <c r="K169" s="4"/>
    </row>
    <row r="170" spans="1:11" ht="14.1" customHeight="1">
      <c r="A170" s="4"/>
      <c r="B170" s="4"/>
      <c r="C170" s="11" t="s">
        <v>357</v>
      </c>
      <c r="D170" s="30">
        <v>0</v>
      </c>
      <c r="E170" s="30">
        <v>0</v>
      </c>
      <c r="F170" s="30">
        <v>0</v>
      </c>
      <c r="G170" s="30">
        <v>0</v>
      </c>
      <c r="H170" s="4"/>
      <c r="I170" s="4"/>
      <c r="J170" s="4"/>
      <c r="K170" s="4"/>
    </row>
    <row r="171" spans="1:11" ht="14.1" customHeight="1">
      <c r="A171" s="4"/>
      <c r="B171" s="4"/>
      <c r="C171" s="11" t="s">
        <v>361</v>
      </c>
      <c r="D171" s="30">
        <v>0</v>
      </c>
      <c r="E171" s="30">
        <v>0</v>
      </c>
      <c r="F171" s="30">
        <v>0</v>
      </c>
      <c r="G171" s="30">
        <v>0</v>
      </c>
      <c r="H171" s="4"/>
      <c r="I171" s="4"/>
      <c r="J171" s="4"/>
      <c r="K171" s="4"/>
    </row>
    <row r="172" spans="1:11" ht="14.1" customHeight="1">
      <c r="A172" s="4"/>
      <c r="B172" s="4"/>
      <c r="C172" s="11" t="s">
        <v>360</v>
      </c>
      <c r="D172" s="30">
        <v>0</v>
      </c>
      <c r="E172" s="30">
        <v>0</v>
      </c>
      <c r="F172" s="30">
        <v>0</v>
      </c>
      <c r="G172" s="30">
        <v>0</v>
      </c>
      <c r="H172" s="4"/>
      <c r="I172" s="4"/>
      <c r="J172" s="4"/>
      <c r="K172" s="4"/>
    </row>
    <row r="173" spans="1:11" ht="14.1" customHeight="1">
      <c r="A173" s="4"/>
      <c r="B173" s="4"/>
      <c r="C173" s="11" t="s">
        <v>357</v>
      </c>
      <c r="D173" s="30">
        <v>0</v>
      </c>
      <c r="E173" s="30">
        <v>0</v>
      </c>
      <c r="F173" s="30">
        <v>0</v>
      </c>
      <c r="G173" s="30">
        <v>0</v>
      </c>
      <c r="H173" s="4"/>
      <c r="I173" s="4"/>
      <c r="J173" s="4"/>
      <c r="K173" s="4"/>
    </row>
    <row r="174" spans="1:11" ht="14.1" customHeight="1">
      <c r="A174" s="4"/>
      <c r="B174" s="4"/>
      <c r="C174" s="11" t="s">
        <v>356</v>
      </c>
      <c r="D174" s="30">
        <v>0</v>
      </c>
      <c r="E174" s="30">
        <v>0</v>
      </c>
      <c r="F174" s="30">
        <v>0</v>
      </c>
      <c r="G174" s="30">
        <v>0</v>
      </c>
      <c r="H174" s="4"/>
      <c r="I174" s="4"/>
      <c r="J174" s="4"/>
      <c r="K174" s="4"/>
    </row>
    <row r="175" spans="1:11" ht="14.1" customHeight="1">
      <c r="A175" s="4"/>
      <c r="B175" s="4"/>
      <c r="C175" s="11" t="s">
        <v>355</v>
      </c>
      <c r="D175" s="30">
        <v>0</v>
      </c>
      <c r="E175" s="30">
        <v>0</v>
      </c>
      <c r="F175" s="30">
        <v>0</v>
      </c>
      <c r="G175" s="30">
        <v>0</v>
      </c>
      <c r="H175" s="4"/>
      <c r="I175" s="4"/>
      <c r="J175" s="4"/>
      <c r="K175" s="4"/>
    </row>
    <row r="176" spans="1:11" ht="14.1" customHeight="1">
      <c r="A176" s="4"/>
      <c r="B176" s="4"/>
      <c r="C176" s="11" t="s">
        <v>354</v>
      </c>
      <c r="D176" s="30">
        <v>0</v>
      </c>
      <c r="E176" s="30">
        <v>0</v>
      </c>
      <c r="F176" s="30">
        <v>0</v>
      </c>
      <c r="G176" s="30">
        <v>0</v>
      </c>
      <c r="H176" s="4"/>
      <c r="I176" s="4"/>
      <c r="J176" s="4"/>
      <c r="K176" s="4"/>
    </row>
    <row r="177" spans="1:11" ht="14.1" customHeight="1">
      <c r="A177" s="4"/>
      <c r="B177" s="4"/>
      <c r="C177" s="11" t="s">
        <v>353</v>
      </c>
      <c r="D177" s="30">
        <v>0</v>
      </c>
      <c r="E177" s="30">
        <v>0</v>
      </c>
      <c r="F177" s="30">
        <v>0</v>
      </c>
      <c r="G177" s="30">
        <v>0</v>
      </c>
      <c r="H177" s="4"/>
      <c r="I177" s="4"/>
      <c r="J177" s="4"/>
      <c r="K177" s="4"/>
    </row>
    <row r="178" spans="1:11" ht="14.1" customHeight="1">
      <c r="A178" s="4"/>
      <c r="B178" s="4"/>
      <c r="C178" s="11" t="s">
        <v>359</v>
      </c>
      <c r="D178" s="30">
        <v>0</v>
      </c>
      <c r="E178" s="30">
        <v>1000000</v>
      </c>
      <c r="F178" s="30">
        <v>1000000</v>
      </c>
      <c r="G178" s="30">
        <v>1000000</v>
      </c>
      <c r="H178" s="4"/>
      <c r="I178" s="4"/>
      <c r="J178" s="4"/>
      <c r="K178" s="4"/>
    </row>
    <row r="179" spans="1:11" ht="14.1" customHeight="1">
      <c r="A179" s="4"/>
      <c r="B179" s="4"/>
      <c r="C179" s="11" t="s">
        <v>357</v>
      </c>
      <c r="D179" s="30">
        <v>0</v>
      </c>
      <c r="E179" s="30">
        <v>1000000</v>
      </c>
      <c r="F179" s="30">
        <v>1000000</v>
      </c>
      <c r="G179" s="30">
        <v>1000000</v>
      </c>
      <c r="H179" s="4"/>
      <c r="I179" s="4"/>
      <c r="J179" s="4"/>
      <c r="K179" s="4"/>
    </row>
    <row r="180" spans="1:11" ht="14.1" customHeight="1">
      <c r="A180" s="4"/>
      <c r="B180" s="4"/>
      <c r="C180" s="11" t="s">
        <v>356</v>
      </c>
      <c r="D180" s="30">
        <v>0</v>
      </c>
      <c r="E180" s="30">
        <v>0</v>
      </c>
      <c r="F180" s="30">
        <v>0</v>
      </c>
      <c r="G180" s="30">
        <v>0</v>
      </c>
      <c r="H180" s="4"/>
      <c r="I180" s="4"/>
      <c r="J180" s="4"/>
      <c r="K180" s="4"/>
    </row>
    <row r="181" spans="1:11" ht="14.1" customHeight="1">
      <c r="A181" s="4"/>
      <c r="B181" s="4"/>
      <c r="C181" s="11" t="s">
        <v>355</v>
      </c>
      <c r="D181" s="30">
        <v>0</v>
      </c>
      <c r="E181" s="30">
        <v>0</v>
      </c>
      <c r="F181" s="30">
        <v>0</v>
      </c>
      <c r="G181" s="30">
        <v>0</v>
      </c>
      <c r="H181" s="4"/>
      <c r="I181" s="4"/>
      <c r="J181" s="4"/>
      <c r="K181" s="4"/>
    </row>
    <row r="182" spans="1:11" ht="14.1" customHeight="1">
      <c r="A182" s="4"/>
      <c r="B182" s="4"/>
      <c r="C182" s="11" t="s">
        <v>354</v>
      </c>
      <c r="D182" s="30">
        <v>0</v>
      </c>
      <c r="E182" s="30">
        <v>0</v>
      </c>
      <c r="F182" s="30">
        <v>0</v>
      </c>
      <c r="G182" s="30">
        <v>0</v>
      </c>
      <c r="H182" s="4"/>
      <c r="I182" s="4"/>
      <c r="J182" s="4"/>
      <c r="K182" s="4"/>
    </row>
    <row r="183" spans="1:11" ht="14.1" customHeight="1">
      <c r="A183" s="4"/>
      <c r="B183" s="4"/>
      <c r="C183" s="11" t="s">
        <v>353</v>
      </c>
      <c r="D183" s="30">
        <v>0</v>
      </c>
      <c r="E183" s="30">
        <v>0</v>
      </c>
      <c r="F183" s="30">
        <v>0</v>
      </c>
      <c r="G183" s="30">
        <v>0</v>
      </c>
      <c r="H183" s="4"/>
      <c r="I183" s="4"/>
      <c r="J183" s="4"/>
      <c r="K183" s="4"/>
    </row>
    <row r="184" spans="1:11" ht="14.1" customHeight="1">
      <c r="A184" s="4"/>
      <c r="B184" s="4"/>
      <c r="C184" s="11" t="s">
        <v>358</v>
      </c>
      <c r="D184" s="30">
        <v>0</v>
      </c>
      <c r="E184" s="30">
        <v>0</v>
      </c>
      <c r="F184" s="30">
        <v>0</v>
      </c>
      <c r="G184" s="30">
        <v>0</v>
      </c>
      <c r="H184" s="4"/>
      <c r="I184" s="4"/>
      <c r="J184" s="4"/>
      <c r="K184" s="4"/>
    </row>
    <row r="185" spans="1:11" ht="14.1" customHeight="1">
      <c r="A185" s="4"/>
      <c r="B185" s="4"/>
      <c r="C185" s="11" t="s">
        <v>357</v>
      </c>
      <c r="D185" s="30">
        <v>0</v>
      </c>
      <c r="E185" s="30">
        <v>0</v>
      </c>
      <c r="F185" s="30">
        <v>0</v>
      </c>
      <c r="G185" s="30">
        <v>0</v>
      </c>
      <c r="H185" s="4"/>
      <c r="I185" s="4"/>
      <c r="J185" s="4"/>
      <c r="K185" s="4"/>
    </row>
    <row r="186" spans="1:11" ht="14.1" customHeight="1">
      <c r="A186" s="4"/>
      <c r="B186" s="4"/>
      <c r="C186" s="11" t="s">
        <v>356</v>
      </c>
      <c r="D186" s="30">
        <v>0</v>
      </c>
      <c r="E186" s="30">
        <v>0</v>
      </c>
      <c r="F186" s="30">
        <v>0</v>
      </c>
      <c r="G186" s="30">
        <v>0</v>
      </c>
      <c r="H186" s="4"/>
      <c r="I186" s="4"/>
      <c r="J186" s="4"/>
      <c r="K186" s="4"/>
    </row>
    <row r="187" spans="1:11" ht="14.1" customHeight="1">
      <c r="A187" s="4"/>
      <c r="B187" s="4"/>
      <c r="C187" s="11" t="s">
        <v>355</v>
      </c>
      <c r="D187" s="30">
        <v>0</v>
      </c>
      <c r="E187" s="30">
        <v>0</v>
      </c>
      <c r="F187" s="30">
        <v>0</v>
      </c>
      <c r="G187" s="30">
        <v>0</v>
      </c>
      <c r="H187" s="4"/>
      <c r="I187" s="4"/>
      <c r="J187" s="4"/>
      <c r="K187" s="4"/>
    </row>
    <row r="188" spans="1:11" ht="14.1" customHeight="1">
      <c r="A188" s="4"/>
      <c r="B188" s="4"/>
      <c r="C188" s="11" t="s">
        <v>354</v>
      </c>
      <c r="D188" s="30">
        <v>0</v>
      </c>
      <c r="E188" s="30">
        <v>0</v>
      </c>
      <c r="F188" s="30">
        <v>0</v>
      </c>
      <c r="G188" s="30">
        <v>0</v>
      </c>
      <c r="H188" s="4"/>
      <c r="I188" s="4"/>
      <c r="J188" s="4"/>
      <c r="K188" s="4"/>
    </row>
    <row r="189" spans="1:11" ht="14.1" customHeight="1">
      <c r="A189" s="4"/>
      <c r="B189" s="4"/>
      <c r="C189" s="11" t="s">
        <v>353</v>
      </c>
      <c r="D189" s="30">
        <v>0</v>
      </c>
      <c r="E189" s="30">
        <v>0</v>
      </c>
      <c r="F189" s="30">
        <v>0</v>
      </c>
      <c r="G189" s="30">
        <v>0</v>
      </c>
      <c r="H189" s="4"/>
      <c r="I189" s="4"/>
      <c r="J189" s="4"/>
      <c r="K189" s="4"/>
    </row>
    <row r="190" spans="1:11" ht="14.1" customHeight="1">
      <c r="A190" s="4"/>
      <c r="B190" s="4"/>
      <c r="C190" s="11" t="s">
        <v>352</v>
      </c>
      <c r="D190" s="30">
        <v>0</v>
      </c>
      <c r="E190" s="30">
        <v>0</v>
      </c>
      <c r="F190" s="30">
        <v>0</v>
      </c>
      <c r="G190" s="30">
        <v>0</v>
      </c>
      <c r="H190" s="4"/>
      <c r="I190" s="4"/>
      <c r="J190" s="4"/>
      <c r="K190" s="4"/>
    </row>
    <row r="191" spans="1:11" ht="14.1" customHeight="1">
      <c r="A191" s="4"/>
      <c r="B191" s="4"/>
      <c r="C191" s="11" t="s">
        <v>351</v>
      </c>
      <c r="D191" s="30">
        <v>0</v>
      </c>
      <c r="E191" s="30">
        <v>0</v>
      </c>
      <c r="F191" s="30">
        <v>0</v>
      </c>
      <c r="G191" s="30">
        <v>0</v>
      </c>
      <c r="H191" s="4"/>
      <c r="I191" s="4"/>
      <c r="J191" s="4"/>
      <c r="K191" s="4"/>
    </row>
    <row r="192" spans="1:11" ht="14.1" customHeight="1">
      <c r="A192" s="4"/>
      <c r="B192" s="4"/>
      <c r="C192" s="10" t="s">
        <v>145</v>
      </c>
      <c r="D192" s="30">
        <v>0</v>
      </c>
      <c r="E192" s="30">
        <v>1000000</v>
      </c>
      <c r="F192" s="30">
        <v>1000000</v>
      </c>
      <c r="G192" s="30">
        <v>1000000</v>
      </c>
      <c r="H192" s="4"/>
      <c r="I192" s="4"/>
      <c r="J192" s="4"/>
      <c r="K192" s="4"/>
    </row>
    <row r="193" spans="1:11" ht="15" customHeight="1">
      <c r="A193" s="4"/>
      <c r="B193" s="4"/>
      <c r="C193" s="9" t="s">
        <v>348</v>
      </c>
      <c r="D193" s="31" t="s">
        <v>348</v>
      </c>
      <c r="E193" s="31" t="s">
        <v>348</v>
      </c>
      <c r="F193" s="31" t="s">
        <v>348</v>
      </c>
      <c r="G193" s="31" t="s">
        <v>348</v>
      </c>
      <c r="H193" s="4"/>
      <c r="I193" s="4"/>
      <c r="J193" s="4"/>
      <c r="K193" s="4"/>
    </row>
    <row r="194" spans="1:11" ht="15" customHeight="1">
      <c r="A194" s="4"/>
      <c r="B194" s="4"/>
      <c r="C194" s="8" t="s">
        <v>369</v>
      </c>
      <c r="D194" s="32">
        <v>0</v>
      </c>
      <c r="E194" s="32">
        <v>123805000</v>
      </c>
      <c r="F194" s="32">
        <v>125500000</v>
      </c>
      <c r="G194" s="32">
        <v>125500000</v>
      </c>
      <c r="H194" s="4"/>
      <c r="I194" s="4"/>
      <c r="J194" s="4"/>
      <c r="K194" s="4"/>
    </row>
    <row r="195" spans="1:11" ht="15" customHeight="1">
      <c r="A195" s="4"/>
      <c r="B195" s="4"/>
      <c r="C195" s="7" t="s">
        <v>368</v>
      </c>
      <c r="D195" s="28">
        <v>0</v>
      </c>
      <c r="E195" s="28">
        <v>15370000</v>
      </c>
      <c r="F195" s="28">
        <v>15370000</v>
      </c>
      <c r="G195" s="28">
        <v>15370000</v>
      </c>
      <c r="H195" s="4"/>
      <c r="I195" s="4"/>
      <c r="J195" s="4"/>
      <c r="K195" s="4"/>
    </row>
    <row r="196" spans="1:11" ht="15" customHeight="1">
      <c r="A196" s="4"/>
      <c r="B196" s="4"/>
      <c r="C196" s="7" t="s">
        <v>357</v>
      </c>
      <c r="D196" s="28">
        <v>0</v>
      </c>
      <c r="E196" s="28">
        <v>15370000</v>
      </c>
      <c r="F196" s="28">
        <v>15370000</v>
      </c>
      <c r="G196" s="28">
        <v>15370000</v>
      </c>
      <c r="H196" s="4"/>
      <c r="I196" s="4"/>
      <c r="J196" s="4"/>
      <c r="K196" s="4"/>
    </row>
    <row r="197" spans="1:11" ht="15" customHeight="1">
      <c r="A197" s="4"/>
      <c r="B197" s="4"/>
      <c r="C197" s="7" t="s">
        <v>361</v>
      </c>
      <c r="D197" s="28">
        <v>0</v>
      </c>
      <c r="E197" s="28">
        <v>0</v>
      </c>
      <c r="F197" s="28">
        <v>0</v>
      </c>
      <c r="G197" s="28">
        <v>0</v>
      </c>
      <c r="H197" s="4"/>
      <c r="I197" s="4"/>
      <c r="J197" s="4"/>
      <c r="K197" s="4"/>
    </row>
    <row r="198" spans="1:11" ht="15" customHeight="1">
      <c r="A198" s="4"/>
      <c r="B198" s="4"/>
      <c r="C198" s="7" t="s">
        <v>367</v>
      </c>
      <c r="D198" s="28">
        <v>0</v>
      </c>
      <c r="E198" s="28">
        <v>2735000</v>
      </c>
      <c r="F198" s="28">
        <v>2735000</v>
      </c>
      <c r="G198" s="28">
        <v>2735000</v>
      </c>
      <c r="H198" s="4"/>
      <c r="I198" s="4"/>
      <c r="J198" s="4"/>
      <c r="K198" s="4"/>
    </row>
    <row r="199" spans="1:11" ht="15" customHeight="1">
      <c r="A199" s="4"/>
      <c r="B199" s="4"/>
      <c r="C199" s="7" t="s">
        <v>357</v>
      </c>
      <c r="D199" s="28">
        <v>0</v>
      </c>
      <c r="E199" s="28">
        <v>2735000</v>
      </c>
      <c r="F199" s="28">
        <v>2735000</v>
      </c>
      <c r="G199" s="28">
        <v>2735000</v>
      </c>
      <c r="H199" s="4"/>
      <c r="I199" s="4"/>
      <c r="J199" s="4"/>
      <c r="K199" s="4"/>
    </row>
    <row r="200" spans="1:11" ht="15" customHeight="1">
      <c r="A200" s="4"/>
      <c r="B200" s="4"/>
      <c r="C200" s="7" t="s">
        <v>361</v>
      </c>
      <c r="D200" s="28">
        <v>0</v>
      </c>
      <c r="E200" s="28">
        <v>0</v>
      </c>
      <c r="F200" s="28">
        <v>0</v>
      </c>
      <c r="G200" s="28">
        <v>0</v>
      </c>
      <c r="H200" s="4"/>
      <c r="I200" s="4"/>
      <c r="J200" s="4"/>
      <c r="K200" s="4"/>
    </row>
    <row r="201" spans="1:11" ht="15" customHeight="1">
      <c r="A201" s="4"/>
      <c r="B201" s="4"/>
      <c r="C201" s="7" t="s">
        <v>366</v>
      </c>
      <c r="D201" s="28">
        <v>0</v>
      </c>
      <c r="E201" s="28">
        <v>4700000</v>
      </c>
      <c r="F201" s="28">
        <v>6395000</v>
      </c>
      <c r="G201" s="28">
        <v>6395000</v>
      </c>
      <c r="H201" s="4"/>
      <c r="I201" s="4"/>
      <c r="J201" s="4"/>
      <c r="K201" s="4"/>
    </row>
    <row r="202" spans="1:11" ht="15" customHeight="1">
      <c r="A202" s="4"/>
      <c r="B202" s="4"/>
      <c r="C202" s="7" t="s">
        <v>357</v>
      </c>
      <c r="D202" s="28">
        <v>0</v>
      </c>
      <c r="E202" s="28">
        <v>4700000</v>
      </c>
      <c r="F202" s="28">
        <v>6395000</v>
      </c>
      <c r="G202" s="28">
        <v>6395000</v>
      </c>
      <c r="H202" s="4"/>
      <c r="I202" s="4"/>
      <c r="J202" s="4"/>
      <c r="K202" s="4"/>
    </row>
    <row r="203" spans="1:11" ht="15" customHeight="1">
      <c r="A203" s="4"/>
      <c r="B203" s="4"/>
      <c r="C203" s="7" t="s">
        <v>361</v>
      </c>
      <c r="D203" s="28">
        <v>0</v>
      </c>
      <c r="E203" s="28">
        <v>0</v>
      </c>
      <c r="F203" s="28">
        <v>0</v>
      </c>
      <c r="G203" s="28">
        <v>0</v>
      </c>
      <c r="H203" s="4"/>
      <c r="I203" s="4"/>
      <c r="J203" s="4"/>
      <c r="K203" s="4"/>
    </row>
    <row r="204" spans="1:11" ht="15" customHeight="1">
      <c r="A204" s="4"/>
      <c r="B204" s="4"/>
      <c r="C204" s="7" t="s">
        <v>365</v>
      </c>
      <c r="D204" s="28">
        <v>0</v>
      </c>
      <c r="E204" s="28">
        <v>0</v>
      </c>
      <c r="F204" s="28">
        <v>0</v>
      </c>
      <c r="G204" s="28">
        <v>0</v>
      </c>
      <c r="H204" s="4"/>
      <c r="I204" s="4"/>
      <c r="J204" s="4"/>
      <c r="K204" s="4"/>
    </row>
    <row r="205" spans="1:11" ht="15" customHeight="1">
      <c r="A205" s="4"/>
      <c r="B205" s="4"/>
      <c r="C205" s="7" t="s">
        <v>357</v>
      </c>
      <c r="D205" s="28">
        <v>0</v>
      </c>
      <c r="E205" s="28">
        <v>0</v>
      </c>
      <c r="F205" s="28">
        <v>0</v>
      </c>
      <c r="G205" s="28">
        <v>0</v>
      </c>
      <c r="H205" s="4"/>
      <c r="I205" s="4"/>
      <c r="J205" s="4"/>
      <c r="K205" s="4"/>
    </row>
    <row r="206" spans="1:11" ht="15" customHeight="1">
      <c r="A206" s="4"/>
      <c r="B206" s="4"/>
      <c r="C206" s="7" t="s">
        <v>361</v>
      </c>
      <c r="D206" s="28">
        <v>0</v>
      </c>
      <c r="E206" s="28">
        <v>0</v>
      </c>
      <c r="F206" s="28">
        <v>0</v>
      </c>
      <c r="G206" s="28">
        <v>0</v>
      </c>
      <c r="H206" s="4"/>
      <c r="I206" s="4"/>
      <c r="J206" s="4"/>
      <c r="K206" s="4"/>
    </row>
    <row r="207" spans="1:11" ht="20.100000000000001" customHeight="1">
      <c r="A207" s="4"/>
      <c r="B207" s="4"/>
      <c r="C207" s="7" t="s">
        <v>364</v>
      </c>
      <c r="D207" s="29">
        <v>0</v>
      </c>
      <c r="E207" s="29">
        <v>100000000</v>
      </c>
      <c r="F207" s="29">
        <v>100000000</v>
      </c>
      <c r="G207" s="29">
        <v>100000000</v>
      </c>
      <c r="H207" s="4"/>
      <c r="I207" s="4"/>
      <c r="J207" s="4"/>
      <c r="K207" s="4"/>
    </row>
    <row r="208" spans="1:11" ht="15" customHeight="1">
      <c r="A208" s="4"/>
      <c r="B208" s="4"/>
      <c r="C208" s="7" t="s">
        <v>357</v>
      </c>
      <c r="D208" s="28">
        <v>0</v>
      </c>
      <c r="E208" s="28">
        <v>100000000</v>
      </c>
      <c r="F208" s="28">
        <v>100000000</v>
      </c>
      <c r="G208" s="28">
        <v>100000000</v>
      </c>
      <c r="H208" s="4"/>
      <c r="I208" s="4"/>
      <c r="J208" s="4"/>
      <c r="K208" s="4"/>
    </row>
    <row r="209" spans="1:11" ht="15" customHeight="1">
      <c r="A209" s="4"/>
      <c r="B209" s="4"/>
      <c r="C209" s="7" t="s">
        <v>361</v>
      </c>
      <c r="D209" s="28">
        <v>0</v>
      </c>
      <c r="E209" s="28">
        <v>0</v>
      </c>
      <c r="F209" s="28">
        <v>0</v>
      </c>
      <c r="G209" s="28">
        <v>0</v>
      </c>
      <c r="H209" s="4"/>
      <c r="I209" s="4"/>
      <c r="J209" s="4"/>
      <c r="K209" s="4"/>
    </row>
    <row r="210" spans="1:11" ht="15" customHeight="1">
      <c r="A210" s="4"/>
      <c r="B210" s="4"/>
      <c r="C210" s="7" t="s">
        <v>363</v>
      </c>
      <c r="D210" s="28">
        <v>0</v>
      </c>
      <c r="E210" s="28">
        <v>0</v>
      </c>
      <c r="F210" s="28">
        <v>0</v>
      </c>
      <c r="G210" s="28">
        <v>0</v>
      </c>
      <c r="H210" s="4"/>
      <c r="I210" s="4"/>
      <c r="J210" s="4"/>
      <c r="K210" s="4"/>
    </row>
    <row r="211" spans="1:11" ht="15" customHeight="1">
      <c r="A211" s="4"/>
      <c r="B211" s="4"/>
      <c r="C211" s="7" t="s">
        <v>357</v>
      </c>
      <c r="D211" s="28">
        <v>0</v>
      </c>
      <c r="E211" s="28">
        <v>0</v>
      </c>
      <c r="F211" s="28">
        <v>0</v>
      </c>
      <c r="G211" s="28">
        <v>0</v>
      </c>
      <c r="H211" s="4"/>
      <c r="I211" s="4"/>
      <c r="J211" s="4"/>
      <c r="K211" s="4"/>
    </row>
    <row r="212" spans="1:11" ht="15" customHeight="1">
      <c r="A212" s="4"/>
      <c r="B212" s="4"/>
      <c r="C212" s="7" t="s">
        <v>361</v>
      </c>
      <c r="D212" s="28">
        <v>0</v>
      </c>
      <c r="E212" s="28">
        <v>0</v>
      </c>
      <c r="F212" s="28">
        <v>0</v>
      </c>
      <c r="G212" s="28">
        <v>0</v>
      </c>
      <c r="H212" s="4"/>
      <c r="I212" s="4"/>
      <c r="J212" s="4"/>
      <c r="K212" s="4"/>
    </row>
    <row r="213" spans="1:11" ht="15" customHeight="1">
      <c r="A213" s="4"/>
      <c r="B213" s="4"/>
      <c r="C213" s="7" t="s">
        <v>362</v>
      </c>
      <c r="D213" s="28">
        <v>0</v>
      </c>
      <c r="E213" s="28">
        <v>0</v>
      </c>
      <c r="F213" s="28">
        <v>0</v>
      </c>
      <c r="G213" s="28">
        <v>0</v>
      </c>
      <c r="H213" s="4"/>
      <c r="I213" s="4"/>
      <c r="J213" s="4"/>
      <c r="K213" s="4"/>
    </row>
    <row r="214" spans="1:11" ht="15" customHeight="1">
      <c r="A214" s="4"/>
      <c r="B214" s="4"/>
      <c r="C214" s="7" t="s">
        <v>357</v>
      </c>
      <c r="D214" s="28">
        <v>0</v>
      </c>
      <c r="E214" s="28">
        <v>0</v>
      </c>
      <c r="F214" s="28">
        <v>0</v>
      </c>
      <c r="G214" s="28">
        <v>0</v>
      </c>
      <c r="H214" s="4"/>
      <c r="I214" s="4"/>
      <c r="J214" s="4"/>
      <c r="K214" s="4"/>
    </row>
    <row r="215" spans="1:11" ht="15" customHeight="1">
      <c r="A215" s="4"/>
      <c r="B215" s="4"/>
      <c r="C215" s="7" t="s">
        <v>361</v>
      </c>
      <c r="D215" s="28">
        <v>0</v>
      </c>
      <c r="E215" s="28">
        <v>0</v>
      </c>
      <c r="F215" s="28">
        <v>0</v>
      </c>
      <c r="G215" s="28">
        <v>0</v>
      </c>
      <c r="H215" s="4"/>
      <c r="I215" s="4"/>
      <c r="J215" s="4"/>
      <c r="K215" s="4"/>
    </row>
    <row r="216" spans="1:11" ht="15" customHeight="1">
      <c r="A216" s="4"/>
      <c r="B216" s="4"/>
      <c r="C216" s="7" t="s">
        <v>360</v>
      </c>
      <c r="D216" s="28">
        <v>0</v>
      </c>
      <c r="E216" s="28">
        <v>0</v>
      </c>
      <c r="F216" s="28">
        <v>0</v>
      </c>
      <c r="G216" s="28">
        <v>0</v>
      </c>
      <c r="H216" s="4"/>
      <c r="I216" s="4"/>
      <c r="J216" s="4"/>
      <c r="K216" s="4"/>
    </row>
    <row r="217" spans="1:11" ht="15" customHeight="1">
      <c r="A217" s="4"/>
      <c r="B217" s="4"/>
      <c r="C217" s="7" t="s">
        <v>357</v>
      </c>
      <c r="D217" s="28">
        <v>0</v>
      </c>
      <c r="E217" s="28">
        <v>0</v>
      </c>
      <c r="F217" s="28">
        <v>0</v>
      </c>
      <c r="G217" s="28">
        <v>0</v>
      </c>
      <c r="H217" s="4"/>
      <c r="I217" s="4"/>
      <c r="J217" s="4"/>
      <c r="K217" s="4"/>
    </row>
    <row r="218" spans="1:11" ht="15" customHeight="1">
      <c r="A218" s="4"/>
      <c r="B218" s="4"/>
      <c r="C218" s="7" t="s">
        <v>356</v>
      </c>
      <c r="D218" s="28">
        <v>0</v>
      </c>
      <c r="E218" s="28">
        <v>0</v>
      </c>
      <c r="F218" s="28">
        <v>0</v>
      </c>
      <c r="G218" s="28">
        <v>0</v>
      </c>
      <c r="H218" s="4"/>
      <c r="I218" s="4"/>
      <c r="J218" s="4"/>
      <c r="K218" s="4"/>
    </row>
    <row r="219" spans="1:11" ht="15" customHeight="1">
      <c r="A219" s="4"/>
      <c r="B219" s="4"/>
      <c r="C219" s="7" t="s">
        <v>355</v>
      </c>
      <c r="D219" s="28">
        <v>0</v>
      </c>
      <c r="E219" s="28">
        <v>0</v>
      </c>
      <c r="F219" s="28">
        <v>0</v>
      </c>
      <c r="G219" s="28">
        <v>0</v>
      </c>
      <c r="H219" s="4"/>
      <c r="I219" s="4"/>
      <c r="J219" s="4"/>
      <c r="K219" s="4"/>
    </row>
    <row r="220" spans="1:11" ht="15" customHeight="1">
      <c r="A220" s="4"/>
      <c r="B220" s="4"/>
      <c r="C220" s="7" t="s">
        <v>354</v>
      </c>
      <c r="D220" s="28">
        <v>0</v>
      </c>
      <c r="E220" s="28">
        <v>0</v>
      </c>
      <c r="F220" s="28">
        <v>0</v>
      </c>
      <c r="G220" s="28">
        <v>0</v>
      </c>
      <c r="H220" s="4"/>
      <c r="I220" s="4"/>
      <c r="J220" s="4"/>
      <c r="K220" s="4"/>
    </row>
    <row r="221" spans="1:11" ht="15" customHeight="1">
      <c r="A221" s="4"/>
      <c r="B221" s="4"/>
      <c r="C221" s="7" t="s">
        <v>353</v>
      </c>
      <c r="D221" s="28">
        <v>0</v>
      </c>
      <c r="E221" s="28">
        <v>0</v>
      </c>
      <c r="F221" s="28">
        <v>0</v>
      </c>
      <c r="G221" s="28">
        <v>0</v>
      </c>
      <c r="H221" s="4"/>
      <c r="I221" s="4"/>
      <c r="J221" s="4"/>
      <c r="K221" s="4"/>
    </row>
    <row r="222" spans="1:11" ht="15" customHeight="1">
      <c r="A222" s="4"/>
      <c r="B222" s="4"/>
      <c r="C222" s="7" t="s">
        <v>359</v>
      </c>
      <c r="D222" s="28">
        <v>0</v>
      </c>
      <c r="E222" s="28">
        <v>1000000</v>
      </c>
      <c r="F222" s="28">
        <v>1000000</v>
      </c>
      <c r="G222" s="28">
        <v>1000000</v>
      </c>
      <c r="H222" s="4"/>
      <c r="I222" s="4"/>
      <c r="J222" s="4"/>
      <c r="K222" s="4"/>
    </row>
    <row r="223" spans="1:11" ht="15" customHeight="1">
      <c r="A223" s="4"/>
      <c r="B223" s="4"/>
      <c r="C223" s="7" t="s">
        <v>357</v>
      </c>
      <c r="D223" s="28">
        <v>0</v>
      </c>
      <c r="E223" s="28">
        <v>1000000</v>
      </c>
      <c r="F223" s="28">
        <v>1000000</v>
      </c>
      <c r="G223" s="28">
        <v>1000000</v>
      </c>
      <c r="H223" s="4"/>
      <c r="I223" s="4"/>
      <c r="J223" s="4"/>
      <c r="K223" s="4"/>
    </row>
    <row r="224" spans="1:11" ht="15" customHeight="1">
      <c r="A224" s="4"/>
      <c r="B224" s="4"/>
      <c r="C224" s="7" t="s">
        <v>356</v>
      </c>
      <c r="D224" s="28">
        <v>0</v>
      </c>
      <c r="E224" s="28">
        <v>0</v>
      </c>
      <c r="F224" s="28">
        <v>0</v>
      </c>
      <c r="G224" s="28">
        <v>0</v>
      </c>
      <c r="H224" s="4"/>
      <c r="I224" s="4"/>
      <c r="J224" s="4"/>
      <c r="K224" s="4"/>
    </row>
    <row r="225" spans="1:11" ht="15" customHeight="1">
      <c r="A225" s="4"/>
      <c r="B225" s="4"/>
      <c r="C225" s="7" t="s">
        <v>355</v>
      </c>
      <c r="D225" s="28">
        <v>0</v>
      </c>
      <c r="E225" s="28">
        <v>0</v>
      </c>
      <c r="F225" s="28">
        <v>0</v>
      </c>
      <c r="G225" s="28">
        <v>0</v>
      </c>
      <c r="H225" s="4"/>
      <c r="I225" s="4"/>
      <c r="J225" s="4"/>
      <c r="K225" s="4"/>
    </row>
    <row r="226" spans="1:11" ht="15" customHeight="1">
      <c r="A226" s="4"/>
      <c r="B226" s="4"/>
      <c r="C226" s="7" t="s">
        <v>354</v>
      </c>
      <c r="D226" s="28">
        <v>0</v>
      </c>
      <c r="E226" s="28">
        <v>0</v>
      </c>
      <c r="F226" s="28">
        <v>0</v>
      </c>
      <c r="G226" s="28">
        <v>0</v>
      </c>
      <c r="H226" s="4"/>
      <c r="I226" s="4"/>
      <c r="J226" s="4"/>
      <c r="K226" s="4"/>
    </row>
    <row r="227" spans="1:11" ht="15" customHeight="1">
      <c r="A227" s="4"/>
      <c r="B227" s="4"/>
      <c r="C227" s="7" t="s">
        <v>353</v>
      </c>
      <c r="D227" s="28">
        <v>0</v>
      </c>
      <c r="E227" s="28">
        <v>0</v>
      </c>
      <c r="F227" s="28">
        <v>0</v>
      </c>
      <c r="G227" s="28">
        <v>0</v>
      </c>
      <c r="H227" s="4"/>
      <c r="I227" s="4"/>
      <c r="J227" s="4"/>
      <c r="K227" s="4"/>
    </row>
    <row r="228" spans="1:11" ht="15" customHeight="1">
      <c r="A228" s="4"/>
      <c r="B228" s="4"/>
      <c r="C228" s="7" t="s">
        <v>358</v>
      </c>
      <c r="D228" s="28">
        <v>0</v>
      </c>
      <c r="E228" s="28">
        <v>0</v>
      </c>
      <c r="F228" s="28">
        <v>0</v>
      </c>
      <c r="G228" s="28">
        <v>0</v>
      </c>
      <c r="H228" s="4"/>
      <c r="I228" s="4"/>
      <c r="J228" s="4"/>
      <c r="K228" s="4"/>
    </row>
    <row r="229" spans="1:11" ht="15" customHeight="1">
      <c r="A229" s="4"/>
      <c r="B229" s="4"/>
      <c r="C229" s="7" t="s">
        <v>357</v>
      </c>
      <c r="D229" s="28">
        <v>0</v>
      </c>
      <c r="E229" s="28">
        <v>0</v>
      </c>
      <c r="F229" s="28">
        <v>0</v>
      </c>
      <c r="G229" s="28">
        <v>0</v>
      </c>
      <c r="H229" s="4"/>
      <c r="I229" s="4"/>
      <c r="J229" s="4"/>
      <c r="K229" s="4"/>
    </row>
    <row r="230" spans="1:11" ht="15" customHeight="1">
      <c r="A230" s="4"/>
      <c r="B230" s="4"/>
      <c r="C230" s="7" t="s">
        <v>356</v>
      </c>
      <c r="D230" s="28">
        <v>0</v>
      </c>
      <c r="E230" s="28">
        <v>0</v>
      </c>
      <c r="F230" s="28">
        <v>0</v>
      </c>
      <c r="G230" s="28">
        <v>0</v>
      </c>
      <c r="H230" s="4"/>
      <c r="I230" s="4"/>
      <c r="J230" s="4"/>
      <c r="K230" s="4"/>
    </row>
    <row r="231" spans="1:11" ht="15" customHeight="1">
      <c r="A231" s="4"/>
      <c r="B231" s="4"/>
      <c r="C231" s="7" t="s">
        <v>355</v>
      </c>
      <c r="D231" s="28">
        <v>0</v>
      </c>
      <c r="E231" s="28">
        <v>0</v>
      </c>
      <c r="F231" s="28">
        <v>0</v>
      </c>
      <c r="G231" s="28">
        <v>0</v>
      </c>
      <c r="H231" s="4"/>
      <c r="I231" s="4"/>
      <c r="J231" s="4"/>
      <c r="K231" s="4"/>
    </row>
    <row r="232" spans="1:11" ht="15" customHeight="1">
      <c r="A232" s="4"/>
      <c r="B232" s="4"/>
      <c r="C232" s="7" t="s">
        <v>354</v>
      </c>
      <c r="D232" s="28">
        <v>0</v>
      </c>
      <c r="E232" s="28">
        <v>0</v>
      </c>
      <c r="F232" s="28">
        <v>0</v>
      </c>
      <c r="G232" s="28">
        <v>0</v>
      </c>
      <c r="H232" s="4"/>
      <c r="I232" s="4"/>
      <c r="J232" s="4"/>
      <c r="K232" s="4"/>
    </row>
    <row r="233" spans="1:11" ht="15" customHeight="1">
      <c r="A233" s="4"/>
      <c r="B233" s="4"/>
      <c r="C233" s="7" t="s">
        <v>353</v>
      </c>
      <c r="D233" s="28">
        <v>0</v>
      </c>
      <c r="E233" s="28">
        <v>0</v>
      </c>
      <c r="F233" s="28">
        <v>0</v>
      </c>
      <c r="G233" s="28">
        <v>0</v>
      </c>
      <c r="H233" s="4"/>
      <c r="I233" s="4"/>
      <c r="J233" s="4"/>
      <c r="K233" s="4"/>
    </row>
    <row r="234" spans="1:11" ht="15" customHeight="1">
      <c r="A234" s="4"/>
      <c r="B234" s="4"/>
      <c r="C234" s="7" t="s">
        <v>352</v>
      </c>
      <c r="D234" s="28">
        <v>0</v>
      </c>
      <c r="E234" s="28">
        <v>0</v>
      </c>
      <c r="F234" s="28">
        <v>0</v>
      </c>
      <c r="G234" s="28">
        <v>0</v>
      </c>
      <c r="H234" s="4"/>
      <c r="I234" s="4"/>
      <c r="J234" s="4"/>
      <c r="K234" s="4"/>
    </row>
    <row r="235" spans="1:11" ht="15" customHeight="1">
      <c r="A235" s="4"/>
      <c r="B235" s="4"/>
      <c r="C235" s="7" t="s">
        <v>351</v>
      </c>
      <c r="D235" s="28">
        <v>0</v>
      </c>
      <c r="E235" s="28">
        <v>0</v>
      </c>
      <c r="F235" s="28">
        <v>0</v>
      </c>
      <c r="G235" s="28">
        <v>0</v>
      </c>
      <c r="H235" s="4"/>
      <c r="I235" s="4"/>
      <c r="J235" s="4"/>
      <c r="K235" s="4"/>
    </row>
    <row r="236" spans="1:11" ht="20.100000000000001" customHeight="1">
      <c r="A236" s="4"/>
      <c r="B236" s="4"/>
      <c r="C236" s="6" t="s">
        <v>348</v>
      </c>
      <c r="D236" s="4"/>
      <c r="E236" s="4"/>
      <c r="F236" s="4"/>
      <c r="G236" s="4"/>
      <c r="H236" s="4"/>
      <c r="I236" s="4"/>
      <c r="J236" s="4"/>
      <c r="K236" s="4"/>
    </row>
    <row r="237" spans="1:11" ht="20.100000000000001" customHeight="1">
      <c r="A237" s="17" t="s">
        <v>433</v>
      </c>
      <c r="B237" s="27" t="s">
        <v>284</v>
      </c>
      <c r="C237" s="27" t="s">
        <v>348</v>
      </c>
      <c r="D237" s="4"/>
      <c r="E237" s="3" t="s">
        <v>348</v>
      </c>
      <c r="F237" s="27" t="s">
        <v>284</v>
      </c>
      <c r="G237" s="27" t="s">
        <v>348</v>
      </c>
      <c r="H237" s="5" t="s">
        <v>348</v>
      </c>
      <c r="I237" s="3" t="s">
        <v>348</v>
      </c>
      <c r="J237" s="27" t="s">
        <v>284</v>
      </c>
      <c r="K237" s="27" t="s">
        <v>348</v>
      </c>
    </row>
    <row r="238" spans="1:11" ht="20.100000000000001" customHeight="1">
      <c r="A238" s="2" t="s">
        <v>432</v>
      </c>
      <c r="B238" s="27" t="s">
        <v>349</v>
      </c>
      <c r="C238" s="27" t="s">
        <v>348</v>
      </c>
      <c r="D238" s="4"/>
      <c r="E238" s="2" t="s">
        <v>431</v>
      </c>
      <c r="F238" s="27" t="s">
        <v>349</v>
      </c>
      <c r="G238" s="27" t="s">
        <v>348</v>
      </c>
      <c r="H238" s="4"/>
      <c r="I238" s="2" t="s">
        <v>350</v>
      </c>
      <c r="J238" s="27" t="s">
        <v>349</v>
      </c>
      <c r="K238" s="27" t="s">
        <v>348</v>
      </c>
    </row>
    <row r="239" spans="1:11" ht="20.100000000000001" customHeight="1">
      <c r="A239" s="1" t="s">
        <v>348</v>
      </c>
      <c r="B239" s="27" t="s">
        <v>283</v>
      </c>
      <c r="C239" s="27" t="s">
        <v>348</v>
      </c>
      <c r="D239" s="4"/>
      <c r="E239" s="1" t="s">
        <v>348</v>
      </c>
      <c r="F239" s="27" t="s">
        <v>283</v>
      </c>
      <c r="G239" s="27" t="s">
        <v>348</v>
      </c>
      <c r="H239" s="4"/>
      <c r="I239" s="1" t="s">
        <v>348</v>
      </c>
      <c r="J239" s="27" t="s">
        <v>283</v>
      </c>
      <c r="K239" s="27" t="s">
        <v>348</v>
      </c>
    </row>
  </sheetData>
  <mergeCells count="27">
    <mergeCell ref="D138:G138"/>
    <mergeCell ref="D139:G139"/>
    <mergeCell ref="C148:G148"/>
    <mergeCell ref="D80:G80"/>
    <mergeCell ref="D81:G81"/>
    <mergeCell ref="C90:G90"/>
    <mergeCell ref="C135:G135"/>
    <mergeCell ref="D136:G136"/>
    <mergeCell ref="D137:G137"/>
    <mergeCell ref="D79:G79"/>
    <mergeCell ref="D7:G7"/>
    <mergeCell ref="C8:G8"/>
    <mergeCell ref="C9:G9"/>
    <mergeCell ref="D10:G10"/>
    <mergeCell ref="D15:G15"/>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5132-000D-4ED8-9947-613E82CB6034}">
  <sheetPr>
    <tabColor rgb="FF92D050"/>
    <outlinePr summaryBelow="0"/>
  </sheetPr>
  <dimension ref="A1:K240"/>
  <sheetViews>
    <sheetView workbookViewId="0">
      <selection activeCell="B16" sqref="B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2861</v>
      </c>
      <c r="E3" s="1327"/>
      <c r="F3" s="1327"/>
      <c r="G3" s="1327"/>
      <c r="H3" s="4"/>
      <c r="I3" s="4"/>
      <c r="J3" s="4"/>
      <c r="K3" s="4"/>
    </row>
    <row r="4" spans="1:11" ht="14.1" customHeight="1">
      <c r="A4" s="4"/>
      <c r="B4" s="4"/>
      <c r="C4" s="16" t="s">
        <v>428</v>
      </c>
      <c r="D4" s="1326" t="s">
        <v>784</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83.1" customHeight="1">
      <c r="A9" s="4"/>
      <c r="B9" s="4"/>
      <c r="C9" s="1324" t="s">
        <v>293</v>
      </c>
      <c r="D9" s="1325"/>
      <c r="E9" s="1325"/>
      <c r="F9" s="1325"/>
      <c r="G9" s="1325"/>
      <c r="H9" s="4"/>
      <c r="I9" s="4"/>
      <c r="J9" s="4"/>
      <c r="K9" s="4"/>
    </row>
    <row r="10" spans="1:11" ht="89.1" customHeight="1">
      <c r="A10" s="4"/>
      <c r="B10" s="4"/>
      <c r="C10" s="8" t="s">
        <v>5</v>
      </c>
      <c r="D10" s="1318" t="s">
        <v>2862</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30.95" customHeight="1">
      <c r="A13" s="4"/>
      <c r="B13" s="4"/>
      <c r="C13" s="7" t="s">
        <v>243</v>
      </c>
      <c r="D13" s="35" t="s">
        <v>727</v>
      </c>
      <c r="E13" s="35" t="s">
        <v>423</v>
      </c>
      <c r="F13" s="35" t="s">
        <v>422</v>
      </c>
      <c r="G13" s="35" t="s">
        <v>409</v>
      </c>
      <c r="H13" s="4"/>
      <c r="I13" s="4"/>
      <c r="J13" s="4"/>
      <c r="K13" s="4"/>
    </row>
    <row r="14" spans="1:11" ht="30.95" customHeight="1">
      <c r="A14" s="4"/>
      <c r="B14" s="4"/>
      <c r="C14" s="7" t="s">
        <v>2863</v>
      </c>
      <c r="D14" s="35" t="s">
        <v>726</v>
      </c>
      <c r="E14" s="35" t="s">
        <v>727</v>
      </c>
      <c r="F14" s="35" t="s">
        <v>423</v>
      </c>
      <c r="G14" s="35" t="s">
        <v>422</v>
      </c>
      <c r="H14" s="4"/>
      <c r="I14" s="4"/>
      <c r="J14" s="4"/>
      <c r="K14" s="4"/>
    </row>
    <row r="15" spans="1:11" ht="92.1" customHeight="1">
      <c r="A15" s="4"/>
      <c r="B15" s="4"/>
      <c r="C15" s="8" t="s">
        <v>260</v>
      </c>
      <c r="D15" s="1318" t="s">
        <v>2864</v>
      </c>
      <c r="E15" s="1319"/>
      <c r="F15" s="1319"/>
      <c r="G15" s="1319"/>
      <c r="H15" s="4"/>
      <c r="I15" s="4"/>
      <c r="J15" s="4"/>
      <c r="K15" s="4"/>
    </row>
    <row r="16" spans="1:11" ht="27.95" customHeight="1">
      <c r="A16" s="4"/>
      <c r="B16" s="4"/>
      <c r="C16" s="7" t="s">
        <v>402</v>
      </c>
      <c r="D16" s="36">
        <v>2022</v>
      </c>
      <c r="E16" s="36">
        <v>2023</v>
      </c>
      <c r="F16" s="36">
        <v>2024</v>
      </c>
      <c r="G16" s="36">
        <v>2025</v>
      </c>
      <c r="H16" s="4"/>
      <c r="I16" s="4"/>
      <c r="J16" s="4"/>
      <c r="K16" s="4"/>
    </row>
    <row r="17" spans="1:11" ht="14.1" customHeight="1">
      <c r="A17" s="4"/>
      <c r="B17" s="4"/>
      <c r="C17" s="15"/>
      <c r="D17" s="37" t="s">
        <v>7</v>
      </c>
      <c r="E17" s="37" t="s">
        <v>8</v>
      </c>
      <c r="F17" s="37" t="s">
        <v>8</v>
      </c>
      <c r="G17" s="37" t="s">
        <v>8</v>
      </c>
      <c r="H17" s="4"/>
      <c r="I17" s="4"/>
      <c r="J17" s="4"/>
      <c r="K17" s="4"/>
    </row>
    <row r="18" spans="1:11" ht="30.95" customHeight="1">
      <c r="A18" s="4"/>
      <c r="B18" s="4"/>
      <c r="C18" s="7" t="s">
        <v>983</v>
      </c>
      <c r="D18" s="35" t="s">
        <v>726</v>
      </c>
      <c r="E18" s="35" t="s">
        <v>727</v>
      </c>
      <c r="F18" s="35" t="s">
        <v>423</v>
      </c>
      <c r="G18" s="35" t="s">
        <v>422</v>
      </c>
      <c r="H18" s="4"/>
      <c r="I18" s="4"/>
      <c r="J18" s="4"/>
      <c r="K18" s="4"/>
    </row>
    <row r="19" spans="1:11" ht="20.100000000000001" customHeight="1">
      <c r="A19" s="4"/>
      <c r="B19" s="4"/>
      <c r="C19" s="7" t="s">
        <v>2865</v>
      </c>
      <c r="D19" s="35" t="s">
        <v>2866</v>
      </c>
      <c r="E19" s="35" t="s">
        <v>2867</v>
      </c>
      <c r="F19" s="35" t="s">
        <v>2868</v>
      </c>
      <c r="G19" s="35" t="s">
        <v>2869</v>
      </c>
      <c r="H19" s="4"/>
      <c r="I19" s="4"/>
      <c r="J19" s="4"/>
      <c r="K19" s="4"/>
    </row>
    <row r="20" spans="1:11" ht="14.1" customHeight="1">
      <c r="A20" s="4"/>
      <c r="B20" s="4"/>
      <c r="C20" s="7" t="s">
        <v>2870</v>
      </c>
      <c r="D20" s="35" t="s">
        <v>2871</v>
      </c>
      <c r="E20" s="35" t="s">
        <v>2872</v>
      </c>
      <c r="F20" s="35" t="s">
        <v>2873</v>
      </c>
      <c r="G20" s="35" t="s">
        <v>2874</v>
      </c>
      <c r="H20" s="4"/>
      <c r="I20" s="4"/>
      <c r="J20" s="4"/>
      <c r="K20" s="4"/>
    </row>
    <row r="21" spans="1:11" ht="14.1" customHeight="1">
      <c r="A21" s="4"/>
      <c r="B21" s="4"/>
      <c r="C21" s="1316" t="s">
        <v>291</v>
      </c>
      <c r="D21" s="1317"/>
      <c r="E21" s="1317"/>
      <c r="F21" s="1317"/>
      <c r="G21" s="1317"/>
      <c r="H21" s="4"/>
      <c r="I21" s="4"/>
      <c r="J21" s="4"/>
      <c r="K21" s="4"/>
    </row>
    <row r="22" spans="1:11" ht="14.1" customHeight="1">
      <c r="A22" s="4"/>
      <c r="B22" s="4"/>
      <c r="C22" s="26" t="s">
        <v>2875</v>
      </c>
      <c r="D22" s="1316" t="s">
        <v>2876</v>
      </c>
      <c r="E22" s="1317"/>
      <c r="F22" s="1317"/>
      <c r="G22" s="1317"/>
      <c r="H22" s="4"/>
      <c r="I22" s="4"/>
      <c r="J22" s="4"/>
      <c r="K22" s="4"/>
    </row>
    <row r="23" spans="1:11" ht="18" customHeight="1">
      <c r="A23" s="4"/>
      <c r="B23" s="4"/>
      <c r="C23" s="14" t="s">
        <v>382</v>
      </c>
      <c r="D23" s="1314" t="s">
        <v>2877</v>
      </c>
      <c r="E23" s="1315"/>
      <c r="F23" s="1315"/>
      <c r="G23" s="1315"/>
      <c r="H23" s="4"/>
      <c r="I23" s="4"/>
      <c r="J23" s="4"/>
      <c r="K23" s="4"/>
    </row>
    <row r="24" spans="1:11" ht="18" customHeight="1">
      <c r="A24" s="4"/>
      <c r="B24" s="4"/>
      <c r="C24" s="27" t="s">
        <v>380</v>
      </c>
      <c r="D24" s="1310" t="s">
        <v>2878</v>
      </c>
      <c r="E24" s="1311"/>
      <c r="F24" s="1311"/>
      <c r="G24" s="1311"/>
      <c r="H24" s="4"/>
      <c r="I24" s="4"/>
      <c r="J24" s="4"/>
      <c r="K24" s="4"/>
    </row>
    <row r="25" spans="1:11" ht="18" customHeight="1">
      <c r="A25" s="4"/>
      <c r="B25" s="4"/>
      <c r="C25" s="27" t="s">
        <v>15</v>
      </c>
      <c r="D25" s="1310" t="s">
        <v>86</v>
      </c>
      <c r="E25" s="1311"/>
      <c r="F25" s="1311"/>
      <c r="G25" s="1311"/>
      <c r="H25" s="4"/>
      <c r="I25" s="4"/>
      <c r="J25" s="4"/>
      <c r="K25" s="4"/>
    </row>
    <row r="26" spans="1:11" ht="15" customHeight="1">
      <c r="A26" s="4"/>
      <c r="B26" s="4"/>
      <c r="C26" s="13"/>
      <c r="D26" s="33">
        <v>2022</v>
      </c>
      <c r="E26" s="33">
        <v>2023</v>
      </c>
      <c r="F26" s="33">
        <v>2024</v>
      </c>
      <c r="G26" s="33">
        <v>2025</v>
      </c>
      <c r="H26" s="4"/>
      <c r="I26" s="4"/>
      <c r="J26" s="4"/>
      <c r="K26" s="4"/>
    </row>
    <row r="27" spans="1:11" ht="15" customHeight="1">
      <c r="A27" s="4"/>
      <c r="B27" s="4"/>
      <c r="C27" s="12"/>
      <c r="D27" s="34" t="s">
        <v>7</v>
      </c>
      <c r="E27" s="34" t="s">
        <v>8</v>
      </c>
      <c r="F27" s="34" t="s">
        <v>8</v>
      </c>
      <c r="G27" s="34" t="s">
        <v>8</v>
      </c>
      <c r="H27" s="4"/>
      <c r="I27" s="4"/>
      <c r="J27" s="4"/>
      <c r="K27" s="4"/>
    </row>
    <row r="28" spans="1:11" ht="14.1" customHeight="1">
      <c r="A28" s="4"/>
      <c r="B28" s="4"/>
      <c r="C28" s="7" t="s">
        <v>16</v>
      </c>
      <c r="D28" s="35" t="s">
        <v>348</v>
      </c>
      <c r="E28" s="35" t="s">
        <v>1730</v>
      </c>
      <c r="F28" s="35" t="s">
        <v>1342</v>
      </c>
      <c r="G28" s="35" t="s">
        <v>1731</v>
      </c>
      <c r="H28" s="4"/>
      <c r="I28" s="4"/>
      <c r="J28" s="4"/>
      <c r="K28" s="4"/>
    </row>
    <row r="29" spans="1:11" ht="14.1" customHeight="1">
      <c r="A29" s="4"/>
      <c r="B29" s="4"/>
      <c r="C29" s="7" t="s">
        <v>481</v>
      </c>
      <c r="D29" s="35" t="s">
        <v>2879</v>
      </c>
      <c r="E29" s="35" t="s">
        <v>2880</v>
      </c>
      <c r="F29" s="35" t="s">
        <v>2881</v>
      </c>
      <c r="G29" s="35" t="s">
        <v>1027</v>
      </c>
      <c r="H29" s="4"/>
      <c r="I29" s="4"/>
      <c r="J29" s="4"/>
      <c r="K29" s="4"/>
    </row>
    <row r="30" spans="1:11" ht="14.1" customHeight="1">
      <c r="A30" s="4"/>
      <c r="B30" s="4"/>
      <c r="C30" s="7" t="s">
        <v>480</v>
      </c>
      <c r="D30" s="35" t="s">
        <v>372</v>
      </c>
      <c r="E30" s="35" t="s">
        <v>2882</v>
      </c>
      <c r="F30" s="35" t="s">
        <v>2883</v>
      </c>
      <c r="G30" s="35" t="s">
        <v>2884</v>
      </c>
      <c r="H30" s="4"/>
      <c r="I30" s="4"/>
      <c r="J30" s="4"/>
      <c r="K30" s="4"/>
    </row>
    <row r="31" spans="1:11" ht="14.1" customHeight="1">
      <c r="A31" s="4"/>
      <c r="B31" s="4"/>
      <c r="C31" s="7" t="s">
        <v>375</v>
      </c>
      <c r="D31" s="35" t="s">
        <v>348</v>
      </c>
      <c r="E31" s="35" t="s">
        <v>348</v>
      </c>
      <c r="F31" s="35" t="s">
        <v>1732</v>
      </c>
      <c r="G31" s="35" t="s">
        <v>1733</v>
      </c>
      <c r="H31" s="4"/>
      <c r="I31" s="4"/>
      <c r="J31" s="4"/>
      <c r="K31" s="4"/>
    </row>
    <row r="32" spans="1:11" ht="14.1" customHeight="1">
      <c r="A32" s="4"/>
      <c r="B32" s="4"/>
      <c r="C32" s="7" t="s">
        <v>374</v>
      </c>
      <c r="D32" s="35" t="s">
        <v>348</v>
      </c>
      <c r="E32" s="35" t="s">
        <v>2885</v>
      </c>
      <c r="F32" s="35" t="s">
        <v>2886</v>
      </c>
      <c r="G32" s="35" t="s">
        <v>2887</v>
      </c>
      <c r="H32" s="4"/>
      <c r="I32" s="4"/>
      <c r="J32" s="4"/>
      <c r="K32" s="4"/>
    </row>
    <row r="33" spans="1:11" ht="14.1" customHeight="1">
      <c r="A33" s="4"/>
      <c r="B33" s="4"/>
      <c r="C33" s="7" t="s">
        <v>22</v>
      </c>
      <c r="D33" s="35" t="s">
        <v>348</v>
      </c>
      <c r="E33" s="35" t="s">
        <v>348</v>
      </c>
      <c r="F33" s="35" t="s">
        <v>2888</v>
      </c>
      <c r="G33" s="35" t="s">
        <v>2889</v>
      </c>
      <c r="H33" s="4"/>
      <c r="I33" s="4"/>
      <c r="J33" s="4"/>
      <c r="K33" s="4"/>
    </row>
    <row r="34" spans="1:11" ht="14.1" customHeight="1">
      <c r="A34" s="4"/>
      <c r="B34" s="4"/>
      <c r="C34" s="1312" t="s">
        <v>371</v>
      </c>
      <c r="D34" s="1313"/>
      <c r="E34" s="1313"/>
      <c r="F34" s="1313"/>
      <c r="G34" s="1313"/>
      <c r="H34" s="4"/>
      <c r="I34" s="4"/>
      <c r="J34" s="4"/>
      <c r="K34" s="4"/>
    </row>
    <row r="35" spans="1:11" ht="14.1" customHeight="1">
      <c r="A35" s="4"/>
      <c r="B35" s="4"/>
      <c r="C35" s="13"/>
      <c r="D35" s="33">
        <v>2022</v>
      </c>
      <c r="E35" s="33">
        <v>2023</v>
      </c>
      <c r="F35" s="33">
        <v>2024</v>
      </c>
      <c r="G35" s="33">
        <v>2025</v>
      </c>
      <c r="H35" s="4"/>
      <c r="I35" s="4"/>
      <c r="J35" s="4"/>
      <c r="K35" s="4"/>
    </row>
    <row r="36" spans="1:11" ht="14.1" customHeight="1">
      <c r="A36" s="4"/>
      <c r="B36" s="4"/>
      <c r="C36" s="12"/>
      <c r="D36" s="34" t="s">
        <v>7</v>
      </c>
      <c r="E36" s="34" t="s">
        <v>8</v>
      </c>
      <c r="F36" s="34" t="s">
        <v>8</v>
      </c>
      <c r="G36" s="34" t="s">
        <v>8</v>
      </c>
      <c r="H36" s="4"/>
      <c r="I36" s="4"/>
      <c r="J36" s="4"/>
      <c r="K36" s="4"/>
    </row>
    <row r="37" spans="1:11" ht="14.1" customHeight="1">
      <c r="A37" s="4"/>
      <c r="B37" s="4"/>
      <c r="C37" s="11" t="s">
        <v>368</v>
      </c>
      <c r="D37" s="30">
        <v>0</v>
      </c>
      <c r="E37" s="30">
        <v>62140000</v>
      </c>
      <c r="F37" s="30">
        <v>62140000</v>
      </c>
      <c r="G37" s="30">
        <v>62140000</v>
      </c>
      <c r="H37" s="4"/>
      <c r="I37" s="4"/>
      <c r="J37" s="4"/>
      <c r="K37" s="4"/>
    </row>
    <row r="38" spans="1:11" ht="14.1" customHeight="1">
      <c r="A38" s="4"/>
      <c r="B38" s="4"/>
      <c r="C38" s="11" t="s">
        <v>357</v>
      </c>
      <c r="D38" s="30">
        <v>0</v>
      </c>
      <c r="E38" s="30">
        <v>62140000</v>
      </c>
      <c r="F38" s="30">
        <v>62140000</v>
      </c>
      <c r="G38" s="30">
        <v>62140000</v>
      </c>
      <c r="H38" s="4"/>
      <c r="I38" s="4"/>
      <c r="J38" s="4"/>
      <c r="K38" s="4"/>
    </row>
    <row r="39" spans="1:11" ht="14.1" customHeight="1">
      <c r="A39" s="4"/>
      <c r="B39" s="4"/>
      <c r="C39" s="11" t="s">
        <v>361</v>
      </c>
      <c r="D39" s="30">
        <v>0</v>
      </c>
      <c r="E39" s="30">
        <v>0</v>
      </c>
      <c r="F39" s="30">
        <v>0</v>
      </c>
      <c r="G39" s="30">
        <v>0</v>
      </c>
      <c r="H39" s="4"/>
      <c r="I39" s="4"/>
      <c r="J39" s="4"/>
      <c r="K39" s="4"/>
    </row>
    <row r="40" spans="1:11" ht="14.1" customHeight="1">
      <c r="A40" s="4"/>
      <c r="B40" s="4"/>
      <c r="C40" s="11" t="s">
        <v>367</v>
      </c>
      <c r="D40" s="30">
        <v>0</v>
      </c>
      <c r="E40" s="30">
        <v>10630000</v>
      </c>
      <c r="F40" s="30">
        <v>10630000</v>
      </c>
      <c r="G40" s="30">
        <v>10630000</v>
      </c>
      <c r="H40" s="4"/>
      <c r="I40" s="4"/>
      <c r="J40" s="4"/>
      <c r="K40" s="4"/>
    </row>
    <row r="41" spans="1:11" ht="14.1" customHeight="1">
      <c r="A41" s="4"/>
      <c r="B41" s="4"/>
      <c r="C41" s="11" t="s">
        <v>357</v>
      </c>
      <c r="D41" s="30">
        <v>0</v>
      </c>
      <c r="E41" s="30">
        <v>10630000</v>
      </c>
      <c r="F41" s="30">
        <v>10630000</v>
      </c>
      <c r="G41" s="30">
        <v>10630000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366</v>
      </c>
      <c r="D43" s="30">
        <v>0</v>
      </c>
      <c r="E43" s="30">
        <v>17220000</v>
      </c>
      <c r="F43" s="30">
        <v>10890000</v>
      </c>
      <c r="G43" s="30">
        <v>16890000</v>
      </c>
      <c r="H43" s="4"/>
      <c r="I43" s="4"/>
      <c r="J43" s="4"/>
      <c r="K43" s="4"/>
    </row>
    <row r="44" spans="1:11" ht="14.1" customHeight="1">
      <c r="A44" s="4"/>
      <c r="B44" s="4"/>
      <c r="C44" s="11" t="s">
        <v>357</v>
      </c>
      <c r="D44" s="30">
        <v>0</v>
      </c>
      <c r="E44" s="30">
        <v>17220000</v>
      </c>
      <c r="F44" s="30">
        <v>10890000</v>
      </c>
      <c r="G44" s="30">
        <v>16890000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365</v>
      </c>
      <c r="D46" s="30">
        <v>0</v>
      </c>
      <c r="E46" s="30">
        <v>0</v>
      </c>
      <c r="F46" s="30">
        <v>0</v>
      </c>
      <c r="G46" s="30">
        <v>0</v>
      </c>
      <c r="H46" s="4"/>
      <c r="I46" s="4"/>
      <c r="J46" s="4"/>
      <c r="K46" s="4"/>
    </row>
    <row r="47" spans="1:11" ht="14.1" customHeight="1">
      <c r="A47" s="4"/>
      <c r="B47" s="4"/>
      <c r="C47" s="11" t="s">
        <v>357</v>
      </c>
      <c r="D47" s="30">
        <v>0</v>
      </c>
      <c r="E47" s="30">
        <v>0</v>
      </c>
      <c r="F47" s="30">
        <v>0</v>
      </c>
      <c r="G47" s="30">
        <v>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370</v>
      </c>
      <c r="D49" s="30">
        <v>0</v>
      </c>
      <c r="E49" s="30">
        <v>0</v>
      </c>
      <c r="F49" s="30">
        <v>0</v>
      </c>
      <c r="G49" s="30">
        <v>0</v>
      </c>
      <c r="H49" s="4"/>
      <c r="I49" s="4"/>
      <c r="J49" s="4"/>
      <c r="K49" s="4"/>
    </row>
    <row r="50" spans="1:11" ht="14.1" customHeight="1">
      <c r="A50" s="4"/>
      <c r="B50" s="4"/>
      <c r="C50" s="11" t="s">
        <v>357</v>
      </c>
      <c r="D50" s="30">
        <v>0</v>
      </c>
      <c r="E50" s="30">
        <v>0</v>
      </c>
      <c r="F50" s="30">
        <v>0</v>
      </c>
      <c r="G50" s="30">
        <v>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363</v>
      </c>
      <c r="D52" s="30">
        <v>0</v>
      </c>
      <c r="E52" s="30">
        <v>100000</v>
      </c>
      <c r="F52" s="30">
        <v>100000</v>
      </c>
      <c r="G52" s="30">
        <v>100000</v>
      </c>
      <c r="H52" s="4"/>
      <c r="I52" s="4"/>
      <c r="J52" s="4"/>
      <c r="K52" s="4"/>
    </row>
    <row r="53" spans="1:11" ht="14.1" customHeight="1">
      <c r="A53" s="4"/>
      <c r="B53" s="4"/>
      <c r="C53" s="11" t="s">
        <v>357</v>
      </c>
      <c r="D53" s="30">
        <v>0</v>
      </c>
      <c r="E53" s="30">
        <v>100000</v>
      </c>
      <c r="F53" s="30">
        <v>100000</v>
      </c>
      <c r="G53" s="30">
        <v>100000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362</v>
      </c>
      <c r="D55" s="30">
        <v>0</v>
      </c>
      <c r="E55" s="30">
        <v>240000</v>
      </c>
      <c r="F55" s="30">
        <v>240000</v>
      </c>
      <c r="G55" s="30">
        <v>240000</v>
      </c>
      <c r="H55" s="4"/>
      <c r="I55" s="4"/>
      <c r="J55" s="4"/>
      <c r="K55" s="4"/>
    </row>
    <row r="56" spans="1:11" ht="14.1" customHeight="1">
      <c r="A56" s="4"/>
      <c r="B56" s="4"/>
      <c r="C56" s="11" t="s">
        <v>357</v>
      </c>
      <c r="D56" s="30">
        <v>0</v>
      </c>
      <c r="E56" s="30">
        <v>240000</v>
      </c>
      <c r="F56" s="30">
        <v>240000</v>
      </c>
      <c r="G56" s="30">
        <v>240000</v>
      </c>
      <c r="H56" s="4"/>
      <c r="I56" s="4"/>
      <c r="J56" s="4"/>
      <c r="K56" s="4"/>
    </row>
    <row r="57" spans="1:11" ht="14.1" customHeight="1">
      <c r="A57" s="4"/>
      <c r="B57" s="4"/>
      <c r="C57" s="11" t="s">
        <v>361</v>
      </c>
      <c r="D57" s="30">
        <v>0</v>
      </c>
      <c r="E57" s="30">
        <v>0</v>
      </c>
      <c r="F57" s="30">
        <v>0</v>
      </c>
      <c r="G57" s="30">
        <v>0</v>
      </c>
      <c r="H57" s="4"/>
      <c r="I57" s="4"/>
      <c r="J57" s="4"/>
      <c r="K57" s="4"/>
    </row>
    <row r="58" spans="1:11" ht="14.1" customHeight="1">
      <c r="A58" s="4"/>
      <c r="B58" s="4"/>
      <c r="C58" s="11" t="s">
        <v>360</v>
      </c>
      <c r="D58" s="30">
        <v>0</v>
      </c>
      <c r="E58" s="30">
        <v>0</v>
      </c>
      <c r="F58" s="30">
        <v>0</v>
      </c>
      <c r="G58" s="30">
        <v>0</v>
      </c>
      <c r="H58" s="4"/>
      <c r="I58" s="4"/>
      <c r="J58" s="4"/>
      <c r="K58" s="4"/>
    </row>
    <row r="59" spans="1:11" ht="14.1" customHeight="1">
      <c r="A59" s="4"/>
      <c r="B59" s="4"/>
      <c r="C59" s="11" t="s">
        <v>357</v>
      </c>
      <c r="D59" s="30">
        <v>0</v>
      </c>
      <c r="E59" s="30">
        <v>0</v>
      </c>
      <c r="F59" s="30">
        <v>0</v>
      </c>
      <c r="G59" s="30">
        <v>0</v>
      </c>
      <c r="H59" s="4"/>
      <c r="I59" s="4"/>
      <c r="J59" s="4"/>
      <c r="K59" s="4"/>
    </row>
    <row r="60" spans="1:11" ht="14.1" customHeight="1">
      <c r="A60" s="4"/>
      <c r="B60" s="4"/>
      <c r="C60" s="11" t="s">
        <v>356</v>
      </c>
      <c r="D60" s="30">
        <v>0</v>
      </c>
      <c r="E60" s="30">
        <v>0</v>
      </c>
      <c r="F60" s="30">
        <v>0</v>
      </c>
      <c r="G60" s="30">
        <v>0</v>
      </c>
      <c r="H60" s="4"/>
      <c r="I60" s="4"/>
      <c r="J60" s="4"/>
      <c r="K60" s="4"/>
    </row>
    <row r="61" spans="1:11" ht="14.1" customHeight="1">
      <c r="A61" s="4"/>
      <c r="B61" s="4"/>
      <c r="C61" s="11" t="s">
        <v>355</v>
      </c>
      <c r="D61" s="30">
        <v>0</v>
      </c>
      <c r="E61" s="30">
        <v>0</v>
      </c>
      <c r="F61" s="30">
        <v>0</v>
      </c>
      <c r="G61" s="30">
        <v>0</v>
      </c>
      <c r="H61" s="4"/>
      <c r="I61" s="4"/>
      <c r="J61" s="4"/>
      <c r="K61" s="4"/>
    </row>
    <row r="62" spans="1:11" ht="14.1" customHeight="1">
      <c r="A62" s="4"/>
      <c r="B62" s="4"/>
      <c r="C62" s="11" t="s">
        <v>354</v>
      </c>
      <c r="D62" s="30">
        <v>0</v>
      </c>
      <c r="E62" s="30">
        <v>0</v>
      </c>
      <c r="F62" s="30">
        <v>0</v>
      </c>
      <c r="G62" s="30">
        <v>0</v>
      </c>
      <c r="H62" s="4"/>
      <c r="I62" s="4"/>
      <c r="J62" s="4"/>
      <c r="K62" s="4"/>
    </row>
    <row r="63" spans="1:11" ht="14.1" customHeight="1">
      <c r="A63" s="4"/>
      <c r="B63" s="4"/>
      <c r="C63" s="11" t="s">
        <v>353</v>
      </c>
      <c r="D63" s="30">
        <v>0</v>
      </c>
      <c r="E63" s="30">
        <v>0</v>
      </c>
      <c r="F63" s="30">
        <v>0</v>
      </c>
      <c r="G63" s="30">
        <v>0</v>
      </c>
      <c r="H63" s="4"/>
      <c r="I63" s="4"/>
      <c r="J63" s="4"/>
      <c r="K63" s="4"/>
    </row>
    <row r="64" spans="1:11" ht="14.1" customHeight="1">
      <c r="A64" s="4"/>
      <c r="B64" s="4"/>
      <c r="C64" s="11" t="s">
        <v>359</v>
      </c>
      <c r="D64" s="30">
        <v>0</v>
      </c>
      <c r="E64" s="30">
        <v>0</v>
      </c>
      <c r="F64" s="30">
        <v>0</v>
      </c>
      <c r="G64" s="30">
        <v>0</v>
      </c>
      <c r="H64" s="4"/>
      <c r="I64" s="4"/>
      <c r="J64" s="4"/>
      <c r="K64" s="4"/>
    </row>
    <row r="65" spans="1:11" ht="14.1" customHeight="1">
      <c r="A65" s="4"/>
      <c r="B65" s="4"/>
      <c r="C65" s="11" t="s">
        <v>357</v>
      </c>
      <c r="D65" s="30">
        <v>0</v>
      </c>
      <c r="E65" s="30">
        <v>0</v>
      </c>
      <c r="F65" s="30">
        <v>0</v>
      </c>
      <c r="G65" s="30">
        <v>0</v>
      </c>
      <c r="H65" s="4"/>
      <c r="I65" s="4"/>
      <c r="J65" s="4"/>
      <c r="K65" s="4"/>
    </row>
    <row r="66" spans="1:11" ht="14.1" customHeight="1">
      <c r="A66" s="4"/>
      <c r="B66" s="4"/>
      <c r="C66" s="11" t="s">
        <v>356</v>
      </c>
      <c r="D66" s="30">
        <v>0</v>
      </c>
      <c r="E66" s="30">
        <v>0</v>
      </c>
      <c r="F66" s="30">
        <v>0</v>
      </c>
      <c r="G66" s="30">
        <v>0</v>
      </c>
      <c r="H66" s="4"/>
      <c r="I66" s="4"/>
      <c r="J66" s="4"/>
      <c r="K66" s="4"/>
    </row>
    <row r="67" spans="1:11" ht="14.1" customHeight="1">
      <c r="A67" s="4"/>
      <c r="B67" s="4"/>
      <c r="C67" s="11" t="s">
        <v>355</v>
      </c>
      <c r="D67" s="30">
        <v>0</v>
      </c>
      <c r="E67" s="30">
        <v>0</v>
      </c>
      <c r="F67" s="30">
        <v>0</v>
      </c>
      <c r="G67" s="30">
        <v>0</v>
      </c>
      <c r="H67" s="4"/>
      <c r="I67" s="4"/>
      <c r="J67" s="4"/>
      <c r="K67" s="4"/>
    </row>
    <row r="68" spans="1:11" ht="14.1" customHeight="1">
      <c r="A68" s="4"/>
      <c r="B68" s="4"/>
      <c r="C68" s="11" t="s">
        <v>354</v>
      </c>
      <c r="D68" s="30">
        <v>0</v>
      </c>
      <c r="E68" s="30">
        <v>0</v>
      </c>
      <c r="F68" s="30">
        <v>0</v>
      </c>
      <c r="G68" s="30">
        <v>0</v>
      </c>
      <c r="H68" s="4"/>
      <c r="I68" s="4"/>
      <c r="J68" s="4"/>
      <c r="K68" s="4"/>
    </row>
    <row r="69" spans="1:11" ht="14.1" customHeight="1">
      <c r="A69" s="4"/>
      <c r="B69" s="4"/>
      <c r="C69" s="11" t="s">
        <v>353</v>
      </c>
      <c r="D69" s="30">
        <v>0</v>
      </c>
      <c r="E69" s="30">
        <v>0</v>
      </c>
      <c r="F69" s="30">
        <v>0</v>
      </c>
      <c r="G69" s="30">
        <v>0</v>
      </c>
      <c r="H69" s="4"/>
      <c r="I69" s="4"/>
      <c r="J69" s="4"/>
      <c r="K69" s="4"/>
    </row>
    <row r="70" spans="1:11" ht="14.1" customHeight="1">
      <c r="A70" s="4"/>
      <c r="B70" s="4"/>
      <c r="C70" s="11" t="s">
        <v>358</v>
      </c>
      <c r="D70" s="30">
        <v>0</v>
      </c>
      <c r="E70" s="30">
        <v>0</v>
      </c>
      <c r="F70" s="30">
        <v>0</v>
      </c>
      <c r="G70" s="30">
        <v>0</v>
      </c>
      <c r="H70" s="4"/>
      <c r="I70" s="4"/>
      <c r="J70" s="4"/>
      <c r="K70" s="4"/>
    </row>
    <row r="71" spans="1:11" ht="14.1" customHeight="1">
      <c r="A71" s="4"/>
      <c r="B71" s="4"/>
      <c r="C71" s="11" t="s">
        <v>357</v>
      </c>
      <c r="D71" s="30">
        <v>0</v>
      </c>
      <c r="E71" s="30">
        <v>0</v>
      </c>
      <c r="F71" s="30">
        <v>0</v>
      </c>
      <c r="G71" s="30">
        <v>0</v>
      </c>
      <c r="H71" s="4"/>
      <c r="I71" s="4"/>
      <c r="J71" s="4"/>
      <c r="K71" s="4"/>
    </row>
    <row r="72" spans="1:11" ht="14.1" customHeight="1">
      <c r="A72" s="4"/>
      <c r="B72" s="4"/>
      <c r="C72" s="11" t="s">
        <v>356</v>
      </c>
      <c r="D72" s="30">
        <v>0</v>
      </c>
      <c r="E72" s="30">
        <v>0</v>
      </c>
      <c r="F72" s="30">
        <v>0</v>
      </c>
      <c r="G72" s="30">
        <v>0</v>
      </c>
      <c r="H72" s="4"/>
      <c r="I72" s="4"/>
      <c r="J72" s="4"/>
      <c r="K72" s="4"/>
    </row>
    <row r="73" spans="1:11" ht="14.1" customHeight="1">
      <c r="A73" s="4"/>
      <c r="B73" s="4"/>
      <c r="C73" s="11" t="s">
        <v>355</v>
      </c>
      <c r="D73" s="30">
        <v>0</v>
      </c>
      <c r="E73" s="30">
        <v>0</v>
      </c>
      <c r="F73" s="30">
        <v>0</v>
      </c>
      <c r="G73" s="30">
        <v>0</v>
      </c>
      <c r="H73" s="4"/>
      <c r="I73" s="4"/>
      <c r="J73" s="4"/>
      <c r="K73" s="4"/>
    </row>
    <row r="74" spans="1:11" ht="14.1" customHeight="1">
      <c r="A74" s="4"/>
      <c r="B74" s="4"/>
      <c r="C74" s="11" t="s">
        <v>354</v>
      </c>
      <c r="D74" s="30">
        <v>0</v>
      </c>
      <c r="E74" s="30">
        <v>0</v>
      </c>
      <c r="F74" s="30">
        <v>0</v>
      </c>
      <c r="G74" s="30">
        <v>0</v>
      </c>
      <c r="H74" s="4"/>
      <c r="I74" s="4"/>
      <c r="J74" s="4"/>
      <c r="K74" s="4"/>
    </row>
    <row r="75" spans="1:11" ht="14.1" customHeight="1">
      <c r="A75" s="4"/>
      <c r="B75" s="4"/>
      <c r="C75" s="11" t="s">
        <v>353</v>
      </c>
      <c r="D75" s="30">
        <v>0</v>
      </c>
      <c r="E75" s="30">
        <v>0</v>
      </c>
      <c r="F75" s="30">
        <v>0</v>
      </c>
      <c r="G75" s="30">
        <v>0</v>
      </c>
      <c r="H75" s="4"/>
      <c r="I75" s="4"/>
      <c r="J75" s="4"/>
      <c r="K75" s="4"/>
    </row>
    <row r="76" spans="1:11" ht="14.1" customHeight="1">
      <c r="A76" s="4"/>
      <c r="B76" s="4"/>
      <c r="C76" s="11" t="s">
        <v>352</v>
      </c>
      <c r="D76" s="30">
        <v>0</v>
      </c>
      <c r="E76" s="30">
        <v>0</v>
      </c>
      <c r="F76" s="30">
        <v>0</v>
      </c>
      <c r="G76" s="30">
        <v>0</v>
      </c>
      <c r="H76" s="4"/>
      <c r="I76" s="4"/>
      <c r="J76" s="4"/>
      <c r="K76" s="4"/>
    </row>
    <row r="77" spans="1:11" ht="14.1" customHeight="1">
      <c r="A77" s="4"/>
      <c r="B77" s="4"/>
      <c r="C77" s="11" t="s">
        <v>351</v>
      </c>
      <c r="D77" s="30">
        <v>0</v>
      </c>
      <c r="E77" s="30">
        <v>0</v>
      </c>
      <c r="F77" s="30">
        <v>0</v>
      </c>
      <c r="G77" s="30">
        <v>0</v>
      </c>
      <c r="H77" s="4"/>
      <c r="I77" s="4"/>
      <c r="J77" s="4"/>
      <c r="K77" s="4"/>
    </row>
    <row r="78" spans="1:11" ht="14.1" customHeight="1">
      <c r="A78" s="4"/>
      <c r="B78" s="4"/>
      <c r="C78" s="10" t="s">
        <v>145</v>
      </c>
      <c r="D78" s="30">
        <v>0</v>
      </c>
      <c r="E78" s="30">
        <v>90330000</v>
      </c>
      <c r="F78" s="30">
        <v>84000000</v>
      </c>
      <c r="G78" s="30">
        <v>90000000</v>
      </c>
      <c r="H78" s="4"/>
      <c r="I78" s="4"/>
      <c r="J78" s="4"/>
      <c r="K78" s="4"/>
    </row>
    <row r="79" spans="1:11" ht="14.1" customHeight="1">
      <c r="A79" s="4"/>
      <c r="B79" s="4"/>
      <c r="C79" s="1316" t="s">
        <v>44</v>
      </c>
      <c r="D79" s="1317"/>
      <c r="E79" s="1317"/>
      <c r="F79" s="1317"/>
      <c r="G79" s="1317"/>
      <c r="H79" s="4"/>
      <c r="I79" s="4"/>
      <c r="J79" s="4"/>
      <c r="K79" s="4"/>
    </row>
    <row r="80" spans="1:11" ht="14.1" customHeight="1">
      <c r="A80" s="4"/>
      <c r="B80" s="4"/>
      <c r="C80" s="26" t="s">
        <v>2890</v>
      </c>
      <c r="D80" s="1316" t="s">
        <v>1486</v>
      </c>
      <c r="E80" s="1317"/>
      <c r="F80" s="1317"/>
      <c r="G80" s="1317"/>
      <c r="H80" s="4"/>
      <c r="I80" s="4"/>
      <c r="J80" s="4"/>
      <c r="K80" s="4"/>
    </row>
    <row r="81" spans="1:11" ht="14.1" customHeight="1">
      <c r="A81" s="4"/>
      <c r="B81" s="4"/>
      <c r="C81" s="14" t="s">
        <v>382</v>
      </c>
      <c r="D81" s="1314" t="s">
        <v>2891</v>
      </c>
      <c r="E81" s="1315"/>
      <c r="F81" s="1315"/>
      <c r="G81" s="1315"/>
      <c r="H81" s="4"/>
      <c r="I81" s="4"/>
      <c r="J81" s="4"/>
      <c r="K81" s="4"/>
    </row>
    <row r="82" spans="1:11" ht="14.1" customHeight="1">
      <c r="A82" s="4"/>
      <c r="B82" s="4"/>
      <c r="C82" s="27" t="s">
        <v>380</v>
      </c>
      <c r="D82" s="1310" t="s">
        <v>2892</v>
      </c>
      <c r="E82" s="1311"/>
      <c r="F82" s="1311"/>
      <c r="G82" s="1311"/>
      <c r="H82" s="4"/>
      <c r="I82" s="4"/>
      <c r="J82" s="4"/>
      <c r="K82" s="4"/>
    </row>
    <row r="83" spans="1:11" ht="14.1" customHeight="1">
      <c r="A83" s="4"/>
      <c r="B83" s="4"/>
      <c r="C83" s="27" t="s">
        <v>15</v>
      </c>
      <c r="D83" s="1310" t="s">
        <v>2893</v>
      </c>
      <c r="E83" s="1311"/>
      <c r="F83" s="1311"/>
      <c r="G83" s="1311"/>
      <c r="H83" s="4"/>
      <c r="I83" s="4"/>
      <c r="J83" s="4"/>
      <c r="K83" s="4"/>
    </row>
    <row r="84" spans="1:11" ht="15" customHeight="1">
      <c r="A84" s="4"/>
      <c r="B84" s="4"/>
      <c r="C84" s="13"/>
      <c r="D84" s="33">
        <v>2022</v>
      </c>
      <c r="E84" s="33">
        <v>2023</v>
      </c>
      <c r="F84" s="33">
        <v>2024</v>
      </c>
      <c r="G84" s="33">
        <v>2025</v>
      </c>
      <c r="H84" s="4"/>
      <c r="I84" s="4"/>
      <c r="J84" s="4"/>
      <c r="K84" s="4"/>
    </row>
    <row r="85" spans="1:11" ht="15" customHeight="1">
      <c r="A85" s="4"/>
      <c r="B85" s="4"/>
      <c r="C85" s="12"/>
      <c r="D85" s="34" t="s">
        <v>7</v>
      </c>
      <c r="E85" s="34" t="s">
        <v>8</v>
      </c>
      <c r="F85" s="34" t="s">
        <v>8</v>
      </c>
      <c r="G85" s="34" t="s">
        <v>8</v>
      </c>
      <c r="H85" s="4"/>
      <c r="I85" s="4"/>
      <c r="J85" s="4"/>
      <c r="K85" s="4"/>
    </row>
    <row r="86" spans="1:11" ht="14.1" customHeight="1">
      <c r="A86" s="4"/>
      <c r="B86" s="4"/>
      <c r="C86" s="7" t="s">
        <v>16</v>
      </c>
      <c r="D86" s="35" t="s">
        <v>348</v>
      </c>
      <c r="E86" s="35" t="s">
        <v>372</v>
      </c>
      <c r="F86" s="35" t="s">
        <v>898</v>
      </c>
      <c r="G86" s="35" t="s">
        <v>898</v>
      </c>
      <c r="H86" s="4"/>
      <c r="I86" s="4"/>
      <c r="J86" s="4"/>
      <c r="K86" s="4"/>
    </row>
    <row r="87" spans="1:11" ht="14.1" customHeight="1">
      <c r="A87" s="4"/>
      <c r="B87" s="4"/>
      <c r="C87" s="7" t="s">
        <v>481</v>
      </c>
      <c r="D87" s="35" t="s">
        <v>2894</v>
      </c>
      <c r="E87" s="35" t="s">
        <v>372</v>
      </c>
      <c r="F87" s="35" t="s">
        <v>484</v>
      </c>
      <c r="G87" s="35" t="s">
        <v>484</v>
      </c>
      <c r="H87" s="4"/>
      <c r="I87" s="4"/>
      <c r="J87" s="4"/>
      <c r="K87" s="4"/>
    </row>
    <row r="88" spans="1:11" ht="14.1" customHeight="1">
      <c r="A88" s="4"/>
      <c r="B88" s="4"/>
      <c r="C88" s="7" t="s">
        <v>480</v>
      </c>
      <c r="D88" s="35" t="s">
        <v>372</v>
      </c>
      <c r="E88" s="35" t="s">
        <v>372</v>
      </c>
      <c r="F88" s="35" t="s">
        <v>2895</v>
      </c>
      <c r="G88" s="35" t="s">
        <v>2895</v>
      </c>
      <c r="H88" s="4"/>
      <c r="I88" s="4"/>
      <c r="J88" s="4"/>
      <c r="K88" s="4"/>
    </row>
    <row r="89" spans="1:11" ht="14.1" customHeight="1">
      <c r="A89" s="4"/>
      <c r="B89" s="4"/>
      <c r="C89" s="7" t="s">
        <v>375</v>
      </c>
      <c r="D89" s="35" t="s">
        <v>348</v>
      </c>
      <c r="E89" s="35" t="s">
        <v>348</v>
      </c>
      <c r="F89" s="35" t="s">
        <v>348</v>
      </c>
      <c r="G89" s="35" t="s">
        <v>372</v>
      </c>
      <c r="H89" s="4"/>
      <c r="I89" s="4"/>
      <c r="J89" s="4"/>
      <c r="K89" s="4"/>
    </row>
    <row r="90" spans="1:11" ht="14.1" customHeight="1">
      <c r="A90" s="4"/>
      <c r="B90" s="4"/>
      <c r="C90" s="7" t="s">
        <v>374</v>
      </c>
      <c r="D90" s="35" t="s">
        <v>348</v>
      </c>
      <c r="E90" s="35" t="s">
        <v>434</v>
      </c>
      <c r="F90" s="35" t="s">
        <v>348</v>
      </c>
      <c r="G90" s="35" t="s">
        <v>372</v>
      </c>
      <c r="H90" s="4"/>
      <c r="I90" s="4"/>
      <c r="J90" s="4"/>
      <c r="K90" s="4"/>
    </row>
    <row r="91" spans="1:11" ht="14.1" customHeight="1">
      <c r="A91" s="4"/>
      <c r="B91" s="4"/>
      <c r="C91" s="7" t="s">
        <v>22</v>
      </c>
      <c r="D91" s="35" t="s">
        <v>348</v>
      </c>
      <c r="E91" s="35" t="s">
        <v>348</v>
      </c>
      <c r="F91" s="35" t="s">
        <v>348</v>
      </c>
      <c r="G91" s="35" t="s">
        <v>372</v>
      </c>
      <c r="H91" s="4"/>
      <c r="I91" s="4"/>
      <c r="J91" s="4"/>
      <c r="K91" s="4"/>
    </row>
    <row r="92" spans="1:11" ht="14.1" customHeight="1">
      <c r="A92" s="4"/>
      <c r="B92" s="4"/>
      <c r="C92" s="1312" t="s">
        <v>371</v>
      </c>
      <c r="D92" s="1313"/>
      <c r="E92" s="1313"/>
      <c r="F92" s="1313"/>
      <c r="G92" s="1313"/>
      <c r="H92" s="4"/>
      <c r="I92" s="4"/>
      <c r="J92" s="4"/>
      <c r="K92" s="4"/>
    </row>
    <row r="93" spans="1:11" ht="14.1" customHeight="1">
      <c r="A93" s="4"/>
      <c r="B93" s="4"/>
      <c r="C93" s="13"/>
      <c r="D93" s="33">
        <v>2022</v>
      </c>
      <c r="E93" s="33">
        <v>2023</v>
      </c>
      <c r="F93" s="33">
        <v>2024</v>
      </c>
      <c r="G93" s="33">
        <v>2025</v>
      </c>
      <c r="H93" s="4"/>
      <c r="I93" s="4"/>
      <c r="J93" s="4"/>
      <c r="K93" s="4"/>
    </row>
    <row r="94" spans="1:11" ht="14.1" customHeight="1">
      <c r="A94" s="4"/>
      <c r="B94" s="4"/>
      <c r="C94" s="12"/>
      <c r="D94" s="34" t="s">
        <v>7</v>
      </c>
      <c r="E94" s="34" t="s">
        <v>8</v>
      </c>
      <c r="F94" s="34" t="s">
        <v>8</v>
      </c>
      <c r="G94" s="34" t="s">
        <v>8</v>
      </c>
      <c r="H94" s="4"/>
      <c r="I94" s="4"/>
      <c r="J94" s="4"/>
      <c r="K94" s="4"/>
    </row>
    <row r="95" spans="1:11" ht="14.1" customHeight="1">
      <c r="A95" s="4"/>
      <c r="B95" s="4"/>
      <c r="C95" s="11" t="s">
        <v>368</v>
      </c>
      <c r="D95" s="30">
        <v>0</v>
      </c>
      <c r="E95" s="30">
        <v>0</v>
      </c>
      <c r="F95" s="30">
        <v>0</v>
      </c>
      <c r="G95" s="30">
        <v>0</v>
      </c>
      <c r="H95" s="4"/>
      <c r="I95" s="4"/>
      <c r="J95" s="4"/>
      <c r="K95" s="4"/>
    </row>
    <row r="96" spans="1:11" ht="14.1" customHeight="1">
      <c r="A96" s="4"/>
      <c r="B96" s="4"/>
      <c r="C96" s="11" t="s">
        <v>357</v>
      </c>
      <c r="D96" s="30">
        <v>0</v>
      </c>
      <c r="E96" s="30">
        <v>0</v>
      </c>
      <c r="F96" s="30">
        <v>0</v>
      </c>
      <c r="G96" s="30">
        <v>0</v>
      </c>
      <c r="H96" s="4"/>
      <c r="I96" s="4"/>
      <c r="J96" s="4"/>
      <c r="K96" s="4"/>
    </row>
    <row r="97" spans="1:11" ht="14.1" customHeight="1">
      <c r="A97" s="4"/>
      <c r="B97" s="4"/>
      <c r="C97" s="11" t="s">
        <v>361</v>
      </c>
      <c r="D97" s="30">
        <v>0</v>
      </c>
      <c r="E97" s="30">
        <v>0</v>
      </c>
      <c r="F97" s="30">
        <v>0</v>
      </c>
      <c r="G97" s="30">
        <v>0</v>
      </c>
      <c r="H97" s="4"/>
      <c r="I97" s="4"/>
      <c r="J97" s="4"/>
      <c r="K97" s="4"/>
    </row>
    <row r="98" spans="1:11" ht="14.1" customHeight="1">
      <c r="A98" s="4"/>
      <c r="B98" s="4"/>
      <c r="C98" s="11" t="s">
        <v>367</v>
      </c>
      <c r="D98" s="30">
        <v>0</v>
      </c>
      <c r="E98" s="30">
        <v>0</v>
      </c>
      <c r="F98" s="30">
        <v>0</v>
      </c>
      <c r="G98" s="30">
        <v>0</v>
      </c>
      <c r="H98" s="4"/>
      <c r="I98" s="4"/>
      <c r="J98" s="4"/>
      <c r="K98" s="4"/>
    </row>
    <row r="99" spans="1:11" ht="14.1" customHeight="1">
      <c r="A99" s="4"/>
      <c r="B99" s="4"/>
      <c r="C99" s="11" t="s">
        <v>357</v>
      </c>
      <c r="D99" s="30">
        <v>0</v>
      </c>
      <c r="E99" s="30">
        <v>0</v>
      </c>
      <c r="F99" s="30">
        <v>0</v>
      </c>
      <c r="G99" s="30">
        <v>0</v>
      </c>
      <c r="H99" s="4"/>
      <c r="I99" s="4"/>
      <c r="J99" s="4"/>
      <c r="K99" s="4"/>
    </row>
    <row r="100" spans="1:11" ht="14.1" customHeight="1">
      <c r="A100" s="4"/>
      <c r="B100" s="4"/>
      <c r="C100" s="11" t="s">
        <v>361</v>
      </c>
      <c r="D100" s="30">
        <v>0</v>
      </c>
      <c r="E100" s="30">
        <v>0</v>
      </c>
      <c r="F100" s="30">
        <v>0</v>
      </c>
      <c r="G100" s="30">
        <v>0</v>
      </c>
      <c r="H100" s="4"/>
      <c r="I100" s="4"/>
      <c r="J100" s="4"/>
      <c r="K100" s="4"/>
    </row>
    <row r="101" spans="1:11" ht="14.1" customHeight="1">
      <c r="A101" s="4"/>
      <c r="B101" s="4"/>
      <c r="C101" s="11" t="s">
        <v>366</v>
      </c>
      <c r="D101" s="30">
        <v>0</v>
      </c>
      <c r="E101" s="30">
        <v>0</v>
      </c>
      <c r="F101" s="30">
        <v>0</v>
      </c>
      <c r="G101" s="30">
        <v>0</v>
      </c>
      <c r="H101" s="4"/>
      <c r="I101" s="4"/>
      <c r="J101" s="4"/>
      <c r="K101" s="4"/>
    </row>
    <row r="102" spans="1:11" ht="14.1" customHeight="1">
      <c r="A102" s="4"/>
      <c r="B102" s="4"/>
      <c r="C102" s="11" t="s">
        <v>357</v>
      </c>
      <c r="D102" s="30">
        <v>0</v>
      </c>
      <c r="E102" s="30">
        <v>0</v>
      </c>
      <c r="F102" s="30">
        <v>0</v>
      </c>
      <c r="G102" s="30">
        <v>0</v>
      </c>
      <c r="H102" s="4"/>
      <c r="I102" s="4"/>
      <c r="J102" s="4"/>
      <c r="K102" s="4"/>
    </row>
    <row r="103" spans="1:11" ht="14.1" customHeight="1">
      <c r="A103" s="4"/>
      <c r="B103" s="4"/>
      <c r="C103" s="11" t="s">
        <v>361</v>
      </c>
      <c r="D103" s="30">
        <v>0</v>
      </c>
      <c r="E103" s="30">
        <v>0</v>
      </c>
      <c r="F103" s="30">
        <v>0</v>
      </c>
      <c r="G103" s="30">
        <v>0</v>
      </c>
      <c r="H103" s="4"/>
      <c r="I103" s="4"/>
      <c r="J103" s="4"/>
      <c r="K103" s="4"/>
    </row>
    <row r="104" spans="1:11" ht="14.1" customHeight="1">
      <c r="A104" s="4"/>
      <c r="B104" s="4"/>
      <c r="C104" s="11" t="s">
        <v>365</v>
      </c>
      <c r="D104" s="30">
        <v>0</v>
      </c>
      <c r="E104" s="30">
        <v>0</v>
      </c>
      <c r="F104" s="30">
        <v>0</v>
      </c>
      <c r="G104" s="30">
        <v>0</v>
      </c>
      <c r="H104" s="4"/>
      <c r="I104" s="4"/>
      <c r="J104" s="4"/>
      <c r="K104" s="4"/>
    </row>
    <row r="105" spans="1:11" ht="14.1" customHeight="1">
      <c r="A105" s="4"/>
      <c r="B105" s="4"/>
      <c r="C105" s="11" t="s">
        <v>357</v>
      </c>
      <c r="D105" s="30">
        <v>0</v>
      </c>
      <c r="E105" s="30">
        <v>0</v>
      </c>
      <c r="F105" s="30">
        <v>0</v>
      </c>
      <c r="G105" s="30">
        <v>0</v>
      </c>
      <c r="H105" s="4"/>
      <c r="I105" s="4"/>
      <c r="J105" s="4"/>
      <c r="K105" s="4"/>
    </row>
    <row r="106" spans="1:11" ht="14.1" customHeight="1">
      <c r="A106" s="4"/>
      <c r="B106" s="4"/>
      <c r="C106" s="11" t="s">
        <v>361</v>
      </c>
      <c r="D106" s="30">
        <v>0</v>
      </c>
      <c r="E106" s="30">
        <v>0</v>
      </c>
      <c r="F106" s="30">
        <v>0</v>
      </c>
      <c r="G106" s="30">
        <v>0</v>
      </c>
      <c r="H106" s="4"/>
      <c r="I106" s="4"/>
      <c r="J106" s="4"/>
      <c r="K106" s="4"/>
    </row>
    <row r="107" spans="1:11" ht="14.1" customHeight="1">
      <c r="A107" s="4"/>
      <c r="B107" s="4"/>
      <c r="C107" s="11" t="s">
        <v>370</v>
      </c>
      <c r="D107" s="30">
        <v>0</v>
      </c>
      <c r="E107" s="30">
        <v>0</v>
      </c>
      <c r="F107" s="30">
        <v>0</v>
      </c>
      <c r="G107" s="30">
        <v>0</v>
      </c>
      <c r="H107" s="4"/>
      <c r="I107" s="4"/>
      <c r="J107" s="4"/>
      <c r="K107" s="4"/>
    </row>
    <row r="108" spans="1:11" ht="14.1" customHeight="1">
      <c r="A108" s="4"/>
      <c r="B108" s="4"/>
      <c r="C108" s="11" t="s">
        <v>357</v>
      </c>
      <c r="D108" s="30">
        <v>0</v>
      </c>
      <c r="E108" s="30">
        <v>0</v>
      </c>
      <c r="F108" s="30">
        <v>0</v>
      </c>
      <c r="G108" s="30">
        <v>0</v>
      </c>
      <c r="H108" s="4"/>
      <c r="I108" s="4"/>
      <c r="J108" s="4"/>
      <c r="K108" s="4"/>
    </row>
    <row r="109" spans="1:11" ht="14.1" customHeight="1">
      <c r="A109" s="4"/>
      <c r="B109" s="4"/>
      <c r="C109" s="11" t="s">
        <v>361</v>
      </c>
      <c r="D109" s="30">
        <v>0</v>
      </c>
      <c r="E109" s="30">
        <v>0</v>
      </c>
      <c r="F109" s="30">
        <v>0</v>
      </c>
      <c r="G109" s="30">
        <v>0</v>
      </c>
      <c r="H109" s="4"/>
      <c r="I109" s="4"/>
      <c r="J109" s="4"/>
      <c r="K109" s="4"/>
    </row>
    <row r="110" spans="1:11" ht="14.1" customHeight="1">
      <c r="A110" s="4"/>
      <c r="B110" s="4"/>
      <c r="C110" s="11" t="s">
        <v>363</v>
      </c>
      <c r="D110" s="30">
        <v>0</v>
      </c>
      <c r="E110" s="30">
        <v>0</v>
      </c>
      <c r="F110" s="30">
        <v>0</v>
      </c>
      <c r="G110" s="30">
        <v>0</v>
      </c>
      <c r="H110" s="4"/>
      <c r="I110" s="4"/>
      <c r="J110" s="4"/>
      <c r="K110" s="4"/>
    </row>
    <row r="111" spans="1:11" ht="14.1" customHeight="1">
      <c r="A111" s="4"/>
      <c r="B111" s="4"/>
      <c r="C111" s="11" t="s">
        <v>357</v>
      </c>
      <c r="D111" s="30">
        <v>0</v>
      </c>
      <c r="E111" s="30">
        <v>0</v>
      </c>
      <c r="F111" s="30">
        <v>0</v>
      </c>
      <c r="G111" s="30">
        <v>0</v>
      </c>
      <c r="H111" s="4"/>
      <c r="I111" s="4"/>
      <c r="J111" s="4"/>
      <c r="K111" s="4"/>
    </row>
    <row r="112" spans="1:11" ht="14.1" customHeight="1">
      <c r="A112" s="4"/>
      <c r="B112" s="4"/>
      <c r="C112" s="11" t="s">
        <v>361</v>
      </c>
      <c r="D112" s="30">
        <v>0</v>
      </c>
      <c r="E112" s="30">
        <v>0</v>
      </c>
      <c r="F112" s="30">
        <v>0</v>
      </c>
      <c r="G112" s="30">
        <v>0</v>
      </c>
      <c r="H112" s="4"/>
      <c r="I112" s="4"/>
      <c r="J112" s="4"/>
      <c r="K112" s="4"/>
    </row>
    <row r="113" spans="1:11" ht="14.1" customHeight="1">
      <c r="A113" s="4"/>
      <c r="B113" s="4"/>
      <c r="C113" s="11" t="s">
        <v>362</v>
      </c>
      <c r="D113" s="30">
        <v>0</v>
      </c>
      <c r="E113" s="30">
        <v>0</v>
      </c>
      <c r="F113" s="30">
        <v>0</v>
      </c>
      <c r="G113" s="30">
        <v>0</v>
      </c>
      <c r="H113" s="4"/>
      <c r="I113" s="4"/>
      <c r="J113" s="4"/>
      <c r="K113" s="4"/>
    </row>
    <row r="114" spans="1:11" ht="14.1" customHeight="1">
      <c r="A114" s="4"/>
      <c r="B114" s="4"/>
      <c r="C114" s="11" t="s">
        <v>357</v>
      </c>
      <c r="D114" s="30">
        <v>0</v>
      </c>
      <c r="E114" s="30">
        <v>0</v>
      </c>
      <c r="F114" s="30">
        <v>0</v>
      </c>
      <c r="G114" s="30">
        <v>0</v>
      </c>
      <c r="H114" s="4"/>
      <c r="I114" s="4"/>
      <c r="J114" s="4"/>
      <c r="K114" s="4"/>
    </row>
    <row r="115" spans="1:11" ht="14.1" customHeight="1">
      <c r="A115" s="4"/>
      <c r="B115" s="4"/>
      <c r="C115" s="11" t="s">
        <v>361</v>
      </c>
      <c r="D115" s="30">
        <v>0</v>
      </c>
      <c r="E115" s="30">
        <v>0</v>
      </c>
      <c r="F115" s="30">
        <v>0</v>
      </c>
      <c r="G115" s="30">
        <v>0</v>
      </c>
      <c r="H115" s="4"/>
      <c r="I115" s="4"/>
      <c r="J115" s="4"/>
      <c r="K115" s="4"/>
    </row>
    <row r="116" spans="1:11" ht="14.1" customHeight="1">
      <c r="A116" s="4"/>
      <c r="B116" s="4"/>
      <c r="C116" s="11" t="s">
        <v>360</v>
      </c>
      <c r="D116" s="30">
        <v>0</v>
      </c>
      <c r="E116" s="30">
        <v>0</v>
      </c>
      <c r="F116" s="30">
        <v>0</v>
      </c>
      <c r="G116" s="30">
        <v>0</v>
      </c>
      <c r="H116" s="4"/>
      <c r="I116" s="4"/>
      <c r="J116" s="4"/>
      <c r="K116" s="4"/>
    </row>
    <row r="117" spans="1:11" ht="14.1" customHeight="1">
      <c r="A117" s="4"/>
      <c r="B117" s="4"/>
      <c r="C117" s="11" t="s">
        <v>357</v>
      </c>
      <c r="D117" s="30">
        <v>0</v>
      </c>
      <c r="E117" s="30">
        <v>0</v>
      </c>
      <c r="F117" s="30">
        <v>0</v>
      </c>
      <c r="G117" s="30">
        <v>0</v>
      </c>
      <c r="H117" s="4"/>
      <c r="I117" s="4"/>
      <c r="J117" s="4"/>
      <c r="K117" s="4"/>
    </row>
    <row r="118" spans="1:11" ht="14.1" customHeight="1">
      <c r="A118" s="4"/>
      <c r="B118" s="4"/>
      <c r="C118" s="11" t="s">
        <v>356</v>
      </c>
      <c r="D118" s="30">
        <v>0</v>
      </c>
      <c r="E118" s="30">
        <v>0</v>
      </c>
      <c r="F118" s="30">
        <v>0</v>
      </c>
      <c r="G118" s="30">
        <v>0</v>
      </c>
      <c r="H118" s="4"/>
      <c r="I118" s="4"/>
      <c r="J118" s="4"/>
      <c r="K118" s="4"/>
    </row>
    <row r="119" spans="1:11" ht="14.1" customHeight="1">
      <c r="A119" s="4"/>
      <c r="B119" s="4"/>
      <c r="C119" s="11" t="s">
        <v>355</v>
      </c>
      <c r="D119" s="30">
        <v>0</v>
      </c>
      <c r="E119" s="30">
        <v>0</v>
      </c>
      <c r="F119" s="30">
        <v>0</v>
      </c>
      <c r="G119" s="30">
        <v>0</v>
      </c>
      <c r="H119" s="4"/>
      <c r="I119" s="4"/>
      <c r="J119" s="4"/>
      <c r="K119" s="4"/>
    </row>
    <row r="120" spans="1:11" ht="14.1" customHeight="1">
      <c r="A120" s="4"/>
      <c r="B120" s="4"/>
      <c r="C120" s="11" t="s">
        <v>354</v>
      </c>
      <c r="D120" s="30">
        <v>0</v>
      </c>
      <c r="E120" s="30">
        <v>0</v>
      </c>
      <c r="F120" s="30">
        <v>0</v>
      </c>
      <c r="G120" s="30">
        <v>0</v>
      </c>
      <c r="H120" s="4"/>
      <c r="I120" s="4"/>
      <c r="J120" s="4"/>
      <c r="K120" s="4"/>
    </row>
    <row r="121" spans="1:11" ht="14.1" customHeight="1">
      <c r="A121" s="4"/>
      <c r="B121" s="4"/>
      <c r="C121" s="11" t="s">
        <v>353</v>
      </c>
      <c r="D121" s="30">
        <v>0</v>
      </c>
      <c r="E121" s="30">
        <v>0</v>
      </c>
      <c r="F121" s="30">
        <v>0</v>
      </c>
      <c r="G121" s="30">
        <v>0</v>
      </c>
      <c r="H121" s="4"/>
      <c r="I121" s="4"/>
      <c r="J121" s="4"/>
      <c r="K121" s="4"/>
    </row>
    <row r="122" spans="1:11" ht="14.1" customHeight="1">
      <c r="A122" s="4"/>
      <c r="B122" s="4"/>
      <c r="C122" s="11" t="s">
        <v>359</v>
      </c>
      <c r="D122" s="30">
        <v>0</v>
      </c>
      <c r="E122" s="30">
        <v>0</v>
      </c>
      <c r="F122" s="30">
        <v>1000000</v>
      </c>
      <c r="G122" s="30">
        <v>1000000</v>
      </c>
      <c r="H122" s="4"/>
      <c r="I122" s="4"/>
      <c r="J122" s="4"/>
      <c r="K122" s="4"/>
    </row>
    <row r="123" spans="1:11" ht="14.1" customHeight="1">
      <c r="A123" s="4"/>
      <c r="B123" s="4"/>
      <c r="C123" s="11" t="s">
        <v>357</v>
      </c>
      <c r="D123" s="30">
        <v>0</v>
      </c>
      <c r="E123" s="30">
        <v>0</v>
      </c>
      <c r="F123" s="30">
        <v>1000000</v>
      </c>
      <c r="G123" s="30">
        <v>1000000</v>
      </c>
      <c r="H123" s="4"/>
      <c r="I123" s="4"/>
      <c r="J123" s="4"/>
      <c r="K123" s="4"/>
    </row>
    <row r="124" spans="1:11" ht="14.1" customHeight="1">
      <c r="A124" s="4"/>
      <c r="B124" s="4"/>
      <c r="C124" s="11" t="s">
        <v>356</v>
      </c>
      <c r="D124" s="30">
        <v>0</v>
      </c>
      <c r="E124" s="30">
        <v>0</v>
      </c>
      <c r="F124" s="30">
        <v>0</v>
      </c>
      <c r="G124" s="30">
        <v>0</v>
      </c>
      <c r="H124" s="4"/>
      <c r="I124" s="4"/>
      <c r="J124" s="4"/>
      <c r="K124" s="4"/>
    </row>
    <row r="125" spans="1:11" ht="14.1" customHeight="1">
      <c r="A125" s="4"/>
      <c r="B125" s="4"/>
      <c r="C125" s="11" t="s">
        <v>355</v>
      </c>
      <c r="D125" s="30">
        <v>0</v>
      </c>
      <c r="E125" s="30">
        <v>0</v>
      </c>
      <c r="F125" s="30">
        <v>0</v>
      </c>
      <c r="G125" s="30">
        <v>0</v>
      </c>
      <c r="H125" s="4"/>
      <c r="I125" s="4"/>
      <c r="J125" s="4"/>
      <c r="K125" s="4"/>
    </row>
    <row r="126" spans="1:11" ht="14.1" customHeight="1">
      <c r="A126" s="4"/>
      <c r="B126" s="4"/>
      <c r="C126" s="11" t="s">
        <v>354</v>
      </c>
      <c r="D126" s="30">
        <v>0</v>
      </c>
      <c r="E126" s="30">
        <v>0</v>
      </c>
      <c r="F126" s="30">
        <v>0</v>
      </c>
      <c r="G126" s="30">
        <v>0</v>
      </c>
      <c r="H126" s="4"/>
      <c r="I126" s="4"/>
      <c r="J126" s="4"/>
      <c r="K126" s="4"/>
    </row>
    <row r="127" spans="1:11" ht="14.1" customHeight="1">
      <c r="A127" s="4"/>
      <c r="B127" s="4"/>
      <c r="C127" s="11" t="s">
        <v>353</v>
      </c>
      <c r="D127" s="30">
        <v>0</v>
      </c>
      <c r="E127" s="30">
        <v>0</v>
      </c>
      <c r="F127" s="30">
        <v>0</v>
      </c>
      <c r="G127" s="30">
        <v>0</v>
      </c>
      <c r="H127" s="4"/>
      <c r="I127" s="4"/>
      <c r="J127" s="4"/>
      <c r="K127" s="4"/>
    </row>
    <row r="128" spans="1:11" ht="14.1" customHeight="1">
      <c r="A128" s="4"/>
      <c r="B128" s="4"/>
      <c r="C128" s="11" t="s">
        <v>358</v>
      </c>
      <c r="D128" s="30">
        <v>0</v>
      </c>
      <c r="E128" s="30">
        <v>0</v>
      </c>
      <c r="F128" s="30">
        <v>0</v>
      </c>
      <c r="G128" s="30">
        <v>0</v>
      </c>
      <c r="H128" s="4"/>
      <c r="I128" s="4"/>
      <c r="J128" s="4"/>
      <c r="K128" s="4"/>
    </row>
    <row r="129" spans="1:11" ht="14.1" customHeight="1">
      <c r="A129" s="4"/>
      <c r="B129" s="4"/>
      <c r="C129" s="11" t="s">
        <v>357</v>
      </c>
      <c r="D129" s="30">
        <v>0</v>
      </c>
      <c r="E129" s="30">
        <v>0</v>
      </c>
      <c r="F129" s="30">
        <v>0</v>
      </c>
      <c r="G129" s="30">
        <v>0</v>
      </c>
      <c r="H129" s="4"/>
      <c r="I129" s="4"/>
      <c r="J129" s="4"/>
      <c r="K129" s="4"/>
    </row>
    <row r="130" spans="1:11" ht="14.1" customHeight="1">
      <c r="A130" s="4"/>
      <c r="B130" s="4"/>
      <c r="C130" s="11" t="s">
        <v>356</v>
      </c>
      <c r="D130" s="30">
        <v>0</v>
      </c>
      <c r="E130" s="30">
        <v>0</v>
      </c>
      <c r="F130" s="30">
        <v>0</v>
      </c>
      <c r="G130" s="30">
        <v>0</v>
      </c>
      <c r="H130" s="4"/>
      <c r="I130" s="4"/>
      <c r="J130" s="4"/>
      <c r="K130" s="4"/>
    </row>
    <row r="131" spans="1:11" ht="14.1" customHeight="1">
      <c r="A131" s="4"/>
      <c r="B131" s="4"/>
      <c r="C131" s="11" t="s">
        <v>355</v>
      </c>
      <c r="D131" s="30">
        <v>0</v>
      </c>
      <c r="E131" s="30">
        <v>0</v>
      </c>
      <c r="F131" s="30">
        <v>0</v>
      </c>
      <c r="G131" s="30">
        <v>0</v>
      </c>
      <c r="H131" s="4"/>
      <c r="I131" s="4"/>
      <c r="J131" s="4"/>
      <c r="K131" s="4"/>
    </row>
    <row r="132" spans="1:11" ht="14.1" customHeight="1">
      <c r="A132" s="4"/>
      <c r="B132" s="4"/>
      <c r="C132" s="11" t="s">
        <v>354</v>
      </c>
      <c r="D132" s="30">
        <v>0</v>
      </c>
      <c r="E132" s="30">
        <v>0</v>
      </c>
      <c r="F132" s="30">
        <v>0</v>
      </c>
      <c r="G132" s="30">
        <v>0</v>
      </c>
      <c r="H132" s="4"/>
      <c r="I132" s="4"/>
      <c r="J132" s="4"/>
      <c r="K132" s="4"/>
    </row>
    <row r="133" spans="1:11" ht="14.1" customHeight="1">
      <c r="A133" s="4"/>
      <c r="B133" s="4"/>
      <c r="C133" s="11" t="s">
        <v>353</v>
      </c>
      <c r="D133" s="30">
        <v>0</v>
      </c>
      <c r="E133" s="30">
        <v>0</v>
      </c>
      <c r="F133" s="30">
        <v>0</v>
      </c>
      <c r="G133" s="30">
        <v>0</v>
      </c>
      <c r="H133" s="4"/>
      <c r="I133" s="4"/>
      <c r="J133" s="4"/>
      <c r="K133" s="4"/>
    </row>
    <row r="134" spans="1:11" ht="14.1" customHeight="1">
      <c r="A134" s="4"/>
      <c r="B134" s="4"/>
      <c r="C134" s="11" t="s">
        <v>352</v>
      </c>
      <c r="D134" s="30">
        <v>0</v>
      </c>
      <c r="E134" s="30">
        <v>0</v>
      </c>
      <c r="F134" s="30">
        <v>0</v>
      </c>
      <c r="G134" s="30">
        <v>0</v>
      </c>
      <c r="H134" s="4"/>
      <c r="I134" s="4"/>
      <c r="J134" s="4"/>
      <c r="K134" s="4"/>
    </row>
    <row r="135" spans="1:11" ht="14.1" customHeight="1">
      <c r="A135" s="4"/>
      <c r="B135" s="4"/>
      <c r="C135" s="11" t="s">
        <v>351</v>
      </c>
      <c r="D135" s="30">
        <v>0</v>
      </c>
      <c r="E135" s="30">
        <v>0</v>
      </c>
      <c r="F135" s="30">
        <v>0</v>
      </c>
      <c r="G135" s="30">
        <v>0</v>
      </c>
      <c r="H135" s="4"/>
      <c r="I135" s="4"/>
      <c r="J135" s="4"/>
      <c r="K135" s="4"/>
    </row>
    <row r="136" spans="1:11" ht="14.1" customHeight="1">
      <c r="A136" s="4"/>
      <c r="B136" s="4"/>
      <c r="C136" s="10" t="s">
        <v>145</v>
      </c>
      <c r="D136" s="30">
        <v>0</v>
      </c>
      <c r="E136" s="30">
        <v>0</v>
      </c>
      <c r="F136" s="30">
        <v>1000000</v>
      </c>
      <c r="G136" s="30">
        <v>1000000</v>
      </c>
      <c r="H136" s="4"/>
      <c r="I136" s="4"/>
      <c r="J136" s="4"/>
      <c r="K136" s="4"/>
    </row>
    <row r="137" spans="1:11" ht="14.1" customHeight="1">
      <c r="A137" s="4"/>
      <c r="B137" s="4"/>
      <c r="C137" s="26" t="s">
        <v>348</v>
      </c>
      <c r="D137" s="1316" t="s">
        <v>2896</v>
      </c>
      <c r="E137" s="1317"/>
      <c r="F137" s="1317"/>
      <c r="G137" s="1317"/>
      <c r="H137" s="4"/>
      <c r="I137" s="4"/>
      <c r="J137" s="4"/>
      <c r="K137" s="4"/>
    </row>
    <row r="138" spans="1:11" ht="14.1" customHeight="1">
      <c r="A138" s="4"/>
      <c r="B138" s="4"/>
      <c r="C138" s="14" t="s">
        <v>382</v>
      </c>
      <c r="D138" s="1314" t="s">
        <v>2897</v>
      </c>
      <c r="E138" s="1315"/>
      <c r="F138" s="1315"/>
      <c r="G138" s="1315"/>
      <c r="H138" s="4"/>
      <c r="I138" s="4"/>
      <c r="J138" s="4"/>
      <c r="K138" s="4"/>
    </row>
    <row r="139" spans="1:11" ht="14.1" customHeight="1">
      <c r="A139" s="4"/>
      <c r="B139" s="4"/>
      <c r="C139" s="27" t="s">
        <v>380</v>
      </c>
      <c r="D139" s="1310" t="s">
        <v>2897</v>
      </c>
      <c r="E139" s="1311"/>
      <c r="F139" s="1311"/>
      <c r="G139" s="1311"/>
      <c r="H139" s="4"/>
      <c r="I139" s="4"/>
      <c r="J139" s="4"/>
      <c r="K139" s="4"/>
    </row>
    <row r="140" spans="1:11" ht="14.1" customHeight="1">
      <c r="A140" s="4"/>
      <c r="B140" s="4"/>
      <c r="C140" s="27" t="s">
        <v>15</v>
      </c>
      <c r="D140" s="1310" t="s">
        <v>40</v>
      </c>
      <c r="E140" s="1311"/>
      <c r="F140" s="1311"/>
      <c r="G140" s="1311"/>
      <c r="H140" s="4"/>
      <c r="I140" s="4"/>
      <c r="J140" s="4"/>
      <c r="K140" s="4"/>
    </row>
    <row r="141" spans="1:11" ht="15" customHeight="1">
      <c r="A141" s="4"/>
      <c r="B141" s="4"/>
      <c r="C141" s="13"/>
      <c r="D141" s="33">
        <v>2022</v>
      </c>
      <c r="E141" s="33">
        <v>2023</v>
      </c>
      <c r="F141" s="33">
        <v>2024</v>
      </c>
      <c r="G141" s="33">
        <v>2025</v>
      </c>
      <c r="H141" s="4"/>
      <c r="I141" s="4"/>
      <c r="J141" s="4"/>
      <c r="K141" s="4"/>
    </row>
    <row r="142" spans="1:11" ht="15" customHeight="1">
      <c r="A142" s="4"/>
      <c r="B142" s="4"/>
      <c r="C142" s="12"/>
      <c r="D142" s="34" t="s">
        <v>7</v>
      </c>
      <c r="E142" s="34" t="s">
        <v>8</v>
      </c>
      <c r="F142" s="34" t="s">
        <v>8</v>
      </c>
      <c r="G142" s="34" t="s">
        <v>8</v>
      </c>
      <c r="H142" s="4"/>
      <c r="I142" s="4"/>
      <c r="J142" s="4"/>
      <c r="K142" s="4"/>
    </row>
    <row r="143" spans="1:11" ht="14.1" customHeight="1">
      <c r="A143" s="4"/>
      <c r="B143" s="4"/>
      <c r="C143" s="7" t="s">
        <v>16</v>
      </c>
      <c r="D143" s="35" t="s">
        <v>348</v>
      </c>
      <c r="E143" s="35" t="s">
        <v>411</v>
      </c>
      <c r="F143" s="35" t="s">
        <v>372</v>
      </c>
      <c r="G143" s="35" t="s">
        <v>372</v>
      </c>
      <c r="H143" s="4"/>
      <c r="I143" s="4"/>
      <c r="J143" s="4"/>
      <c r="K143" s="4"/>
    </row>
    <row r="144" spans="1:11" ht="14.1" customHeight="1">
      <c r="A144" s="4"/>
      <c r="B144" s="4"/>
      <c r="C144" s="7" t="s">
        <v>481</v>
      </c>
      <c r="D144" s="35" t="s">
        <v>348</v>
      </c>
      <c r="E144" s="35" t="s">
        <v>2898</v>
      </c>
      <c r="F144" s="35" t="s">
        <v>372</v>
      </c>
      <c r="G144" s="35" t="s">
        <v>372</v>
      </c>
      <c r="H144" s="4"/>
      <c r="I144" s="4"/>
      <c r="J144" s="4"/>
      <c r="K144" s="4"/>
    </row>
    <row r="145" spans="1:11" ht="14.1" customHeight="1">
      <c r="A145" s="4"/>
      <c r="B145" s="4"/>
      <c r="C145" s="7" t="s">
        <v>480</v>
      </c>
      <c r="D145" s="35" t="s">
        <v>372</v>
      </c>
      <c r="E145" s="35" t="s">
        <v>2898</v>
      </c>
      <c r="F145" s="35" t="s">
        <v>372</v>
      </c>
      <c r="G145" s="35" t="s">
        <v>372</v>
      </c>
      <c r="H145" s="4"/>
      <c r="I145" s="4"/>
      <c r="J145" s="4"/>
      <c r="K145" s="4"/>
    </row>
    <row r="146" spans="1:11" ht="14.1" customHeight="1">
      <c r="A146" s="4"/>
      <c r="B146" s="4"/>
      <c r="C146" s="7" t="s">
        <v>375</v>
      </c>
      <c r="D146" s="35" t="s">
        <v>348</v>
      </c>
      <c r="E146" s="35" t="s">
        <v>348</v>
      </c>
      <c r="F146" s="35" t="s">
        <v>434</v>
      </c>
      <c r="G146" s="35" t="s">
        <v>348</v>
      </c>
      <c r="H146" s="4"/>
      <c r="I146" s="4"/>
      <c r="J146" s="4"/>
      <c r="K146" s="4"/>
    </row>
    <row r="147" spans="1:11" ht="14.1" customHeight="1">
      <c r="A147" s="4"/>
      <c r="B147" s="4"/>
      <c r="C147" s="7" t="s">
        <v>374</v>
      </c>
      <c r="D147" s="35" t="s">
        <v>348</v>
      </c>
      <c r="E147" s="35" t="s">
        <v>348</v>
      </c>
      <c r="F147" s="35" t="s">
        <v>434</v>
      </c>
      <c r="G147" s="35" t="s">
        <v>348</v>
      </c>
      <c r="H147" s="4"/>
      <c r="I147" s="4"/>
      <c r="J147" s="4"/>
      <c r="K147" s="4"/>
    </row>
    <row r="148" spans="1:11" ht="14.1" customHeight="1">
      <c r="A148" s="4"/>
      <c r="B148" s="4"/>
      <c r="C148" s="7" t="s">
        <v>22</v>
      </c>
      <c r="D148" s="35" t="s">
        <v>348</v>
      </c>
      <c r="E148" s="35" t="s">
        <v>348</v>
      </c>
      <c r="F148" s="35" t="s">
        <v>434</v>
      </c>
      <c r="G148" s="35" t="s">
        <v>348</v>
      </c>
      <c r="H148" s="4"/>
      <c r="I148" s="4"/>
      <c r="J148" s="4"/>
      <c r="K148" s="4"/>
    </row>
    <row r="149" spans="1:11" ht="14.1" customHeight="1">
      <c r="A149" s="4"/>
      <c r="B149" s="4"/>
      <c r="C149" s="1312" t="s">
        <v>371</v>
      </c>
      <c r="D149" s="1313"/>
      <c r="E149" s="1313"/>
      <c r="F149" s="1313"/>
      <c r="G149" s="1313"/>
      <c r="H149" s="4"/>
      <c r="I149" s="4"/>
      <c r="J149" s="4"/>
      <c r="K149" s="4"/>
    </row>
    <row r="150" spans="1:11" ht="14.1" customHeight="1">
      <c r="A150" s="4"/>
      <c r="B150" s="4"/>
      <c r="C150" s="13"/>
      <c r="D150" s="33">
        <v>2022</v>
      </c>
      <c r="E150" s="33">
        <v>2023</v>
      </c>
      <c r="F150" s="33">
        <v>2024</v>
      </c>
      <c r="G150" s="33">
        <v>2025</v>
      </c>
      <c r="H150" s="4"/>
      <c r="I150" s="4"/>
      <c r="J150" s="4"/>
      <c r="K150" s="4"/>
    </row>
    <row r="151" spans="1:11" ht="14.1" customHeight="1">
      <c r="A151" s="4"/>
      <c r="B151" s="4"/>
      <c r="C151" s="12"/>
      <c r="D151" s="34" t="s">
        <v>7</v>
      </c>
      <c r="E151" s="34" t="s">
        <v>8</v>
      </c>
      <c r="F151" s="34" t="s">
        <v>8</v>
      </c>
      <c r="G151" s="34" t="s">
        <v>8</v>
      </c>
      <c r="H151" s="4"/>
      <c r="I151" s="4"/>
      <c r="J151" s="4"/>
      <c r="K151" s="4"/>
    </row>
    <row r="152" spans="1:11" ht="14.1" customHeight="1">
      <c r="A152" s="4"/>
      <c r="B152" s="4"/>
      <c r="C152" s="11" t="s">
        <v>368</v>
      </c>
      <c r="D152" s="18" t="s">
        <v>348</v>
      </c>
      <c r="E152" s="30">
        <v>0</v>
      </c>
      <c r="F152" s="30">
        <v>0</v>
      </c>
      <c r="G152" s="30">
        <v>0</v>
      </c>
      <c r="H152" s="4"/>
      <c r="I152" s="4"/>
      <c r="J152" s="4"/>
      <c r="K152" s="4"/>
    </row>
    <row r="153" spans="1:11" ht="14.1" customHeight="1">
      <c r="A153" s="4"/>
      <c r="B153" s="4"/>
      <c r="C153" s="11" t="s">
        <v>357</v>
      </c>
      <c r="D153" s="18" t="s">
        <v>348</v>
      </c>
      <c r="E153" s="30">
        <v>0</v>
      </c>
      <c r="F153" s="30">
        <v>0</v>
      </c>
      <c r="G153" s="30">
        <v>0</v>
      </c>
      <c r="H153" s="4"/>
      <c r="I153" s="4"/>
      <c r="J153" s="4"/>
      <c r="K153" s="4"/>
    </row>
    <row r="154" spans="1:11" ht="14.1" customHeight="1">
      <c r="A154" s="4"/>
      <c r="B154" s="4"/>
      <c r="C154" s="11" t="s">
        <v>361</v>
      </c>
      <c r="D154" s="18" t="s">
        <v>348</v>
      </c>
      <c r="E154" s="30">
        <v>0</v>
      </c>
      <c r="F154" s="30">
        <v>0</v>
      </c>
      <c r="G154" s="30">
        <v>0</v>
      </c>
      <c r="H154" s="4"/>
      <c r="I154" s="4"/>
      <c r="J154" s="4"/>
      <c r="K154" s="4"/>
    </row>
    <row r="155" spans="1:11" ht="14.1" customHeight="1">
      <c r="A155" s="4"/>
      <c r="B155" s="4"/>
      <c r="C155" s="11" t="s">
        <v>367</v>
      </c>
      <c r="D155" s="18" t="s">
        <v>348</v>
      </c>
      <c r="E155" s="30">
        <v>0</v>
      </c>
      <c r="F155" s="30">
        <v>0</v>
      </c>
      <c r="G155" s="30">
        <v>0</v>
      </c>
      <c r="H155" s="4"/>
      <c r="I155" s="4"/>
      <c r="J155" s="4"/>
      <c r="K155" s="4"/>
    </row>
    <row r="156" spans="1:11" ht="14.1" customHeight="1">
      <c r="A156" s="4"/>
      <c r="B156" s="4"/>
      <c r="C156" s="11" t="s">
        <v>357</v>
      </c>
      <c r="D156" s="18" t="s">
        <v>348</v>
      </c>
      <c r="E156" s="30">
        <v>0</v>
      </c>
      <c r="F156" s="30">
        <v>0</v>
      </c>
      <c r="G156" s="30">
        <v>0</v>
      </c>
      <c r="H156" s="4"/>
      <c r="I156" s="4"/>
      <c r="J156" s="4"/>
      <c r="K156" s="4"/>
    </row>
    <row r="157" spans="1:11" ht="14.1" customHeight="1">
      <c r="A157" s="4"/>
      <c r="B157" s="4"/>
      <c r="C157" s="11" t="s">
        <v>361</v>
      </c>
      <c r="D157" s="18" t="s">
        <v>348</v>
      </c>
      <c r="E157" s="30">
        <v>0</v>
      </c>
      <c r="F157" s="30">
        <v>0</v>
      </c>
      <c r="G157" s="30">
        <v>0</v>
      </c>
      <c r="H157" s="4"/>
      <c r="I157" s="4"/>
      <c r="J157" s="4"/>
      <c r="K157" s="4"/>
    </row>
    <row r="158" spans="1:11" ht="14.1" customHeight="1">
      <c r="A158" s="4"/>
      <c r="B158" s="4"/>
      <c r="C158" s="11" t="s">
        <v>366</v>
      </c>
      <c r="D158" s="18" t="s">
        <v>348</v>
      </c>
      <c r="E158" s="30">
        <v>0</v>
      </c>
      <c r="F158" s="30">
        <v>0</v>
      </c>
      <c r="G158" s="30">
        <v>0</v>
      </c>
      <c r="H158" s="4"/>
      <c r="I158" s="4"/>
      <c r="J158" s="4"/>
      <c r="K158" s="4"/>
    </row>
    <row r="159" spans="1:11" ht="14.1" customHeight="1">
      <c r="A159" s="4"/>
      <c r="B159" s="4"/>
      <c r="C159" s="11" t="s">
        <v>357</v>
      </c>
      <c r="D159" s="18" t="s">
        <v>348</v>
      </c>
      <c r="E159" s="30">
        <v>0</v>
      </c>
      <c r="F159" s="30">
        <v>0</v>
      </c>
      <c r="G159" s="30">
        <v>0</v>
      </c>
      <c r="H159" s="4"/>
      <c r="I159" s="4"/>
      <c r="J159" s="4"/>
      <c r="K159" s="4"/>
    </row>
    <row r="160" spans="1:11" ht="14.1" customHeight="1">
      <c r="A160" s="4"/>
      <c r="B160" s="4"/>
      <c r="C160" s="11" t="s">
        <v>361</v>
      </c>
      <c r="D160" s="18" t="s">
        <v>348</v>
      </c>
      <c r="E160" s="30">
        <v>0</v>
      </c>
      <c r="F160" s="30">
        <v>0</v>
      </c>
      <c r="G160" s="30">
        <v>0</v>
      </c>
      <c r="H160" s="4"/>
      <c r="I160" s="4"/>
      <c r="J160" s="4"/>
      <c r="K160" s="4"/>
    </row>
    <row r="161" spans="1:11" ht="14.1" customHeight="1">
      <c r="A161" s="4"/>
      <c r="B161" s="4"/>
      <c r="C161" s="11" t="s">
        <v>365</v>
      </c>
      <c r="D161" s="18" t="s">
        <v>348</v>
      </c>
      <c r="E161" s="30">
        <v>0</v>
      </c>
      <c r="F161" s="30">
        <v>0</v>
      </c>
      <c r="G161" s="30">
        <v>0</v>
      </c>
      <c r="H161" s="4"/>
      <c r="I161" s="4"/>
      <c r="J161" s="4"/>
      <c r="K161" s="4"/>
    </row>
    <row r="162" spans="1:11" ht="14.1" customHeight="1">
      <c r="A162" s="4"/>
      <c r="B162" s="4"/>
      <c r="C162" s="11" t="s">
        <v>357</v>
      </c>
      <c r="D162" s="18" t="s">
        <v>348</v>
      </c>
      <c r="E162" s="30">
        <v>0</v>
      </c>
      <c r="F162" s="30">
        <v>0</v>
      </c>
      <c r="G162" s="30">
        <v>0</v>
      </c>
      <c r="H162" s="4"/>
      <c r="I162" s="4"/>
      <c r="J162" s="4"/>
      <c r="K162" s="4"/>
    </row>
    <row r="163" spans="1:11" ht="14.1" customHeight="1">
      <c r="A163" s="4"/>
      <c r="B163" s="4"/>
      <c r="C163" s="11" t="s">
        <v>361</v>
      </c>
      <c r="D163" s="18" t="s">
        <v>348</v>
      </c>
      <c r="E163" s="30">
        <v>0</v>
      </c>
      <c r="F163" s="30">
        <v>0</v>
      </c>
      <c r="G163" s="30">
        <v>0</v>
      </c>
      <c r="H163" s="4"/>
      <c r="I163" s="4"/>
      <c r="J163" s="4"/>
      <c r="K163" s="4"/>
    </row>
    <row r="164" spans="1:11" ht="14.1" customHeight="1">
      <c r="A164" s="4"/>
      <c r="B164" s="4"/>
      <c r="C164" s="11" t="s">
        <v>370</v>
      </c>
      <c r="D164" s="18" t="s">
        <v>348</v>
      </c>
      <c r="E164" s="30">
        <v>0</v>
      </c>
      <c r="F164" s="30">
        <v>0</v>
      </c>
      <c r="G164" s="30">
        <v>0</v>
      </c>
      <c r="H164" s="4"/>
      <c r="I164" s="4"/>
      <c r="J164" s="4"/>
      <c r="K164" s="4"/>
    </row>
    <row r="165" spans="1:11" ht="14.1" customHeight="1">
      <c r="A165" s="4"/>
      <c r="B165" s="4"/>
      <c r="C165" s="11" t="s">
        <v>357</v>
      </c>
      <c r="D165" s="18" t="s">
        <v>348</v>
      </c>
      <c r="E165" s="30">
        <v>0</v>
      </c>
      <c r="F165" s="30">
        <v>0</v>
      </c>
      <c r="G165" s="30">
        <v>0</v>
      </c>
      <c r="H165" s="4"/>
      <c r="I165" s="4"/>
      <c r="J165" s="4"/>
      <c r="K165" s="4"/>
    </row>
    <row r="166" spans="1:11" ht="14.1" customHeight="1">
      <c r="A166" s="4"/>
      <c r="B166" s="4"/>
      <c r="C166" s="11" t="s">
        <v>361</v>
      </c>
      <c r="D166" s="18" t="s">
        <v>348</v>
      </c>
      <c r="E166" s="30">
        <v>0</v>
      </c>
      <c r="F166" s="30">
        <v>0</v>
      </c>
      <c r="G166" s="30">
        <v>0</v>
      </c>
      <c r="H166" s="4"/>
      <c r="I166" s="4"/>
      <c r="J166" s="4"/>
      <c r="K166" s="4"/>
    </row>
    <row r="167" spans="1:11" ht="14.1" customHeight="1">
      <c r="A167" s="4"/>
      <c r="B167" s="4"/>
      <c r="C167" s="11" t="s">
        <v>363</v>
      </c>
      <c r="D167" s="18" t="s">
        <v>348</v>
      </c>
      <c r="E167" s="30">
        <v>0</v>
      </c>
      <c r="F167" s="30">
        <v>0</v>
      </c>
      <c r="G167" s="30">
        <v>0</v>
      </c>
      <c r="H167" s="4"/>
      <c r="I167" s="4"/>
      <c r="J167" s="4"/>
      <c r="K167" s="4"/>
    </row>
    <row r="168" spans="1:11" ht="14.1" customHeight="1">
      <c r="A168" s="4"/>
      <c r="B168" s="4"/>
      <c r="C168" s="11" t="s">
        <v>357</v>
      </c>
      <c r="D168" s="18" t="s">
        <v>348</v>
      </c>
      <c r="E168" s="30">
        <v>0</v>
      </c>
      <c r="F168" s="30">
        <v>0</v>
      </c>
      <c r="G168" s="30">
        <v>0</v>
      </c>
      <c r="H168" s="4"/>
      <c r="I168" s="4"/>
      <c r="J168" s="4"/>
      <c r="K168" s="4"/>
    </row>
    <row r="169" spans="1:11" ht="14.1" customHeight="1">
      <c r="A169" s="4"/>
      <c r="B169" s="4"/>
      <c r="C169" s="11" t="s">
        <v>361</v>
      </c>
      <c r="D169" s="18" t="s">
        <v>348</v>
      </c>
      <c r="E169" s="30">
        <v>0</v>
      </c>
      <c r="F169" s="30">
        <v>0</v>
      </c>
      <c r="G169" s="30">
        <v>0</v>
      </c>
      <c r="H169" s="4"/>
      <c r="I169" s="4"/>
      <c r="J169" s="4"/>
      <c r="K169" s="4"/>
    </row>
    <row r="170" spans="1:11" ht="14.1" customHeight="1">
      <c r="A170" s="4"/>
      <c r="B170" s="4"/>
      <c r="C170" s="11" t="s">
        <v>362</v>
      </c>
      <c r="D170" s="18" t="s">
        <v>348</v>
      </c>
      <c r="E170" s="30">
        <v>0</v>
      </c>
      <c r="F170" s="30">
        <v>0</v>
      </c>
      <c r="G170" s="30">
        <v>0</v>
      </c>
      <c r="H170" s="4"/>
      <c r="I170" s="4"/>
      <c r="J170" s="4"/>
      <c r="K170" s="4"/>
    </row>
    <row r="171" spans="1:11" ht="14.1" customHeight="1">
      <c r="A171" s="4"/>
      <c r="B171" s="4"/>
      <c r="C171" s="11" t="s">
        <v>357</v>
      </c>
      <c r="D171" s="18" t="s">
        <v>348</v>
      </c>
      <c r="E171" s="30">
        <v>0</v>
      </c>
      <c r="F171" s="30">
        <v>0</v>
      </c>
      <c r="G171" s="30">
        <v>0</v>
      </c>
      <c r="H171" s="4"/>
      <c r="I171" s="4"/>
      <c r="J171" s="4"/>
      <c r="K171" s="4"/>
    </row>
    <row r="172" spans="1:11" ht="14.1" customHeight="1">
      <c r="A172" s="4"/>
      <c r="B172" s="4"/>
      <c r="C172" s="11" t="s">
        <v>361</v>
      </c>
      <c r="D172" s="18" t="s">
        <v>348</v>
      </c>
      <c r="E172" s="30">
        <v>0</v>
      </c>
      <c r="F172" s="30">
        <v>0</v>
      </c>
      <c r="G172" s="30">
        <v>0</v>
      </c>
      <c r="H172" s="4"/>
      <c r="I172" s="4"/>
      <c r="J172" s="4"/>
      <c r="K172" s="4"/>
    </row>
    <row r="173" spans="1:11" ht="14.1" customHeight="1">
      <c r="A173" s="4"/>
      <c r="B173" s="4"/>
      <c r="C173" s="11" t="s">
        <v>360</v>
      </c>
      <c r="D173" s="18" t="s">
        <v>348</v>
      </c>
      <c r="E173" s="30">
        <v>0</v>
      </c>
      <c r="F173" s="30">
        <v>0</v>
      </c>
      <c r="G173" s="30">
        <v>0</v>
      </c>
      <c r="H173" s="4"/>
      <c r="I173" s="4"/>
      <c r="J173" s="4"/>
      <c r="K173" s="4"/>
    </row>
    <row r="174" spans="1:11" ht="14.1" customHeight="1">
      <c r="A174" s="4"/>
      <c r="B174" s="4"/>
      <c r="C174" s="11" t="s">
        <v>357</v>
      </c>
      <c r="D174" s="18" t="s">
        <v>348</v>
      </c>
      <c r="E174" s="30">
        <v>0</v>
      </c>
      <c r="F174" s="30">
        <v>0</v>
      </c>
      <c r="G174" s="30">
        <v>0</v>
      </c>
      <c r="H174" s="4"/>
      <c r="I174" s="4"/>
      <c r="J174" s="4"/>
      <c r="K174" s="4"/>
    </row>
    <row r="175" spans="1:11" ht="14.1" customHeight="1">
      <c r="A175" s="4"/>
      <c r="B175" s="4"/>
      <c r="C175" s="11" t="s">
        <v>356</v>
      </c>
      <c r="D175" s="18" t="s">
        <v>348</v>
      </c>
      <c r="E175" s="30">
        <v>0</v>
      </c>
      <c r="F175" s="30">
        <v>0</v>
      </c>
      <c r="G175" s="30">
        <v>0</v>
      </c>
      <c r="H175" s="4"/>
      <c r="I175" s="4"/>
      <c r="J175" s="4"/>
      <c r="K175" s="4"/>
    </row>
    <row r="176" spans="1:11" ht="14.1" customHeight="1">
      <c r="A176" s="4"/>
      <c r="B176" s="4"/>
      <c r="C176" s="11" t="s">
        <v>355</v>
      </c>
      <c r="D176" s="18" t="s">
        <v>348</v>
      </c>
      <c r="E176" s="30">
        <v>0</v>
      </c>
      <c r="F176" s="30">
        <v>0</v>
      </c>
      <c r="G176" s="30">
        <v>0</v>
      </c>
      <c r="H176" s="4"/>
      <c r="I176" s="4"/>
      <c r="J176" s="4"/>
      <c r="K176" s="4"/>
    </row>
    <row r="177" spans="1:11" ht="14.1" customHeight="1">
      <c r="A177" s="4"/>
      <c r="B177" s="4"/>
      <c r="C177" s="11" t="s">
        <v>354</v>
      </c>
      <c r="D177" s="18" t="s">
        <v>348</v>
      </c>
      <c r="E177" s="30">
        <v>0</v>
      </c>
      <c r="F177" s="30">
        <v>0</v>
      </c>
      <c r="G177" s="30">
        <v>0</v>
      </c>
      <c r="H177" s="4"/>
      <c r="I177" s="4"/>
      <c r="J177" s="4"/>
      <c r="K177" s="4"/>
    </row>
    <row r="178" spans="1:11" ht="14.1" customHeight="1">
      <c r="A178" s="4"/>
      <c r="B178" s="4"/>
      <c r="C178" s="11" t="s">
        <v>353</v>
      </c>
      <c r="D178" s="18" t="s">
        <v>348</v>
      </c>
      <c r="E178" s="30">
        <v>0</v>
      </c>
      <c r="F178" s="30">
        <v>0</v>
      </c>
      <c r="G178" s="30">
        <v>0</v>
      </c>
      <c r="H178" s="4"/>
      <c r="I178" s="4"/>
      <c r="J178" s="4"/>
      <c r="K178" s="4"/>
    </row>
    <row r="179" spans="1:11" ht="14.1" customHeight="1">
      <c r="A179" s="4"/>
      <c r="B179" s="4"/>
      <c r="C179" s="11" t="s">
        <v>359</v>
      </c>
      <c r="D179" s="18" t="s">
        <v>348</v>
      </c>
      <c r="E179" s="30">
        <v>6000000</v>
      </c>
      <c r="F179" s="30">
        <v>0</v>
      </c>
      <c r="G179" s="30">
        <v>0</v>
      </c>
      <c r="H179" s="4"/>
      <c r="I179" s="4"/>
      <c r="J179" s="4"/>
      <c r="K179" s="4"/>
    </row>
    <row r="180" spans="1:11" ht="14.1" customHeight="1">
      <c r="A180" s="4"/>
      <c r="B180" s="4"/>
      <c r="C180" s="11" t="s">
        <v>357</v>
      </c>
      <c r="D180" s="18" t="s">
        <v>348</v>
      </c>
      <c r="E180" s="30">
        <v>6000000</v>
      </c>
      <c r="F180" s="30">
        <v>0</v>
      </c>
      <c r="G180" s="30">
        <v>0</v>
      </c>
      <c r="H180" s="4"/>
      <c r="I180" s="4"/>
      <c r="J180" s="4"/>
      <c r="K180" s="4"/>
    </row>
    <row r="181" spans="1:11" ht="14.1" customHeight="1">
      <c r="A181" s="4"/>
      <c r="B181" s="4"/>
      <c r="C181" s="11" t="s">
        <v>356</v>
      </c>
      <c r="D181" s="18" t="s">
        <v>348</v>
      </c>
      <c r="E181" s="30">
        <v>0</v>
      </c>
      <c r="F181" s="30">
        <v>0</v>
      </c>
      <c r="G181" s="30">
        <v>0</v>
      </c>
      <c r="H181" s="4"/>
      <c r="I181" s="4"/>
      <c r="J181" s="4"/>
      <c r="K181" s="4"/>
    </row>
    <row r="182" spans="1:11" ht="14.1" customHeight="1">
      <c r="A182" s="4"/>
      <c r="B182" s="4"/>
      <c r="C182" s="11" t="s">
        <v>355</v>
      </c>
      <c r="D182" s="18" t="s">
        <v>348</v>
      </c>
      <c r="E182" s="30">
        <v>0</v>
      </c>
      <c r="F182" s="30">
        <v>0</v>
      </c>
      <c r="G182" s="30">
        <v>0</v>
      </c>
      <c r="H182" s="4"/>
      <c r="I182" s="4"/>
      <c r="J182" s="4"/>
      <c r="K182" s="4"/>
    </row>
    <row r="183" spans="1:11" ht="14.1" customHeight="1">
      <c r="A183" s="4"/>
      <c r="B183" s="4"/>
      <c r="C183" s="11" t="s">
        <v>354</v>
      </c>
      <c r="D183" s="18" t="s">
        <v>348</v>
      </c>
      <c r="E183" s="30">
        <v>0</v>
      </c>
      <c r="F183" s="30">
        <v>0</v>
      </c>
      <c r="G183" s="30">
        <v>0</v>
      </c>
      <c r="H183" s="4"/>
      <c r="I183" s="4"/>
      <c r="J183" s="4"/>
      <c r="K183" s="4"/>
    </row>
    <row r="184" spans="1:11" ht="14.1" customHeight="1">
      <c r="A184" s="4"/>
      <c r="B184" s="4"/>
      <c r="C184" s="11" t="s">
        <v>353</v>
      </c>
      <c r="D184" s="18" t="s">
        <v>348</v>
      </c>
      <c r="E184" s="30">
        <v>0</v>
      </c>
      <c r="F184" s="30">
        <v>0</v>
      </c>
      <c r="G184" s="30">
        <v>0</v>
      </c>
      <c r="H184" s="4"/>
      <c r="I184" s="4"/>
      <c r="J184" s="4"/>
      <c r="K184" s="4"/>
    </row>
    <row r="185" spans="1:11" ht="14.1" customHeight="1">
      <c r="A185" s="4"/>
      <c r="B185" s="4"/>
      <c r="C185" s="11" t="s">
        <v>358</v>
      </c>
      <c r="D185" s="18" t="s">
        <v>348</v>
      </c>
      <c r="E185" s="30">
        <v>0</v>
      </c>
      <c r="F185" s="30">
        <v>0</v>
      </c>
      <c r="G185" s="30">
        <v>0</v>
      </c>
      <c r="H185" s="4"/>
      <c r="I185" s="4"/>
      <c r="J185" s="4"/>
      <c r="K185" s="4"/>
    </row>
    <row r="186" spans="1:11" ht="14.1" customHeight="1">
      <c r="A186" s="4"/>
      <c r="B186" s="4"/>
      <c r="C186" s="11" t="s">
        <v>357</v>
      </c>
      <c r="D186" s="18" t="s">
        <v>348</v>
      </c>
      <c r="E186" s="30">
        <v>0</v>
      </c>
      <c r="F186" s="30">
        <v>0</v>
      </c>
      <c r="G186" s="30">
        <v>0</v>
      </c>
      <c r="H186" s="4"/>
      <c r="I186" s="4"/>
      <c r="J186" s="4"/>
      <c r="K186" s="4"/>
    </row>
    <row r="187" spans="1:11" ht="14.1" customHeight="1">
      <c r="A187" s="4"/>
      <c r="B187" s="4"/>
      <c r="C187" s="11" t="s">
        <v>356</v>
      </c>
      <c r="D187" s="18" t="s">
        <v>348</v>
      </c>
      <c r="E187" s="30">
        <v>0</v>
      </c>
      <c r="F187" s="30">
        <v>0</v>
      </c>
      <c r="G187" s="30">
        <v>0</v>
      </c>
      <c r="H187" s="4"/>
      <c r="I187" s="4"/>
      <c r="J187" s="4"/>
      <c r="K187" s="4"/>
    </row>
    <row r="188" spans="1:11" ht="14.1" customHeight="1">
      <c r="A188" s="4"/>
      <c r="B188" s="4"/>
      <c r="C188" s="11" t="s">
        <v>355</v>
      </c>
      <c r="D188" s="18" t="s">
        <v>348</v>
      </c>
      <c r="E188" s="30">
        <v>0</v>
      </c>
      <c r="F188" s="30">
        <v>0</v>
      </c>
      <c r="G188" s="30">
        <v>0</v>
      </c>
      <c r="H188" s="4"/>
      <c r="I188" s="4"/>
      <c r="J188" s="4"/>
      <c r="K188" s="4"/>
    </row>
    <row r="189" spans="1:11" ht="14.1" customHeight="1">
      <c r="A189" s="4"/>
      <c r="B189" s="4"/>
      <c r="C189" s="11" t="s">
        <v>354</v>
      </c>
      <c r="D189" s="18" t="s">
        <v>348</v>
      </c>
      <c r="E189" s="30">
        <v>0</v>
      </c>
      <c r="F189" s="30">
        <v>0</v>
      </c>
      <c r="G189" s="30">
        <v>0</v>
      </c>
      <c r="H189" s="4"/>
      <c r="I189" s="4"/>
      <c r="J189" s="4"/>
      <c r="K189" s="4"/>
    </row>
    <row r="190" spans="1:11" ht="14.1" customHeight="1">
      <c r="A190" s="4"/>
      <c r="B190" s="4"/>
      <c r="C190" s="11" t="s">
        <v>353</v>
      </c>
      <c r="D190" s="18" t="s">
        <v>348</v>
      </c>
      <c r="E190" s="30">
        <v>0</v>
      </c>
      <c r="F190" s="30">
        <v>0</v>
      </c>
      <c r="G190" s="30">
        <v>0</v>
      </c>
      <c r="H190" s="4"/>
      <c r="I190" s="4"/>
      <c r="J190" s="4"/>
      <c r="K190" s="4"/>
    </row>
    <row r="191" spans="1:11" ht="14.1" customHeight="1">
      <c r="A191" s="4"/>
      <c r="B191" s="4"/>
      <c r="C191" s="11" t="s">
        <v>352</v>
      </c>
      <c r="D191" s="18" t="s">
        <v>348</v>
      </c>
      <c r="E191" s="30">
        <v>0</v>
      </c>
      <c r="F191" s="30">
        <v>0</v>
      </c>
      <c r="G191" s="30">
        <v>0</v>
      </c>
      <c r="H191" s="4"/>
      <c r="I191" s="4"/>
      <c r="J191" s="4"/>
      <c r="K191" s="4"/>
    </row>
    <row r="192" spans="1:11" ht="14.1" customHeight="1">
      <c r="A192" s="4"/>
      <c r="B192" s="4"/>
      <c r="C192" s="11" t="s">
        <v>351</v>
      </c>
      <c r="D192" s="18" t="s">
        <v>348</v>
      </c>
      <c r="E192" s="30">
        <v>0</v>
      </c>
      <c r="F192" s="30">
        <v>0</v>
      </c>
      <c r="G192" s="30">
        <v>0</v>
      </c>
      <c r="H192" s="4"/>
      <c r="I192" s="4"/>
      <c r="J192" s="4"/>
      <c r="K192" s="4"/>
    </row>
    <row r="193" spans="1:11" ht="14.1" customHeight="1">
      <c r="A193" s="4"/>
      <c r="B193" s="4"/>
      <c r="C193" s="10" t="s">
        <v>145</v>
      </c>
      <c r="D193" s="30">
        <v>0</v>
      </c>
      <c r="E193" s="30">
        <v>6000000</v>
      </c>
      <c r="F193" s="30">
        <v>0</v>
      </c>
      <c r="G193" s="30">
        <v>0</v>
      </c>
      <c r="H193" s="4"/>
      <c r="I193" s="4"/>
      <c r="J193" s="4"/>
      <c r="K193" s="4"/>
    </row>
    <row r="194" spans="1:11" ht="15" customHeight="1">
      <c r="A194" s="4"/>
      <c r="B194" s="4"/>
      <c r="C194" s="9" t="s">
        <v>348</v>
      </c>
      <c r="D194" s="31" t="s">
        <v>348</v>
      </c>
      <c r="E194" s="31" t="s">
        <v>348</v>
      </c>
      <c r="F194" s="31" t="s">
        <v>348</v>
      </c>
      <c r="G194" s="31" t="s">
        <v>348</v>
      </c>
      <c r="H194" s="4"/>
      <c r="I194" s="4"/>
      <c r="J194" s="4"/>
      <c r="K194" s="4"/>
    </row>
    <row r="195" spans="1:11" ht="15" customHeight="1">
      <c r="A195" s="4"/>
      <c r="B195" s="4"/>
      <c r="C195" s="8" t="s">
        <v>369</v>
      </c>
      <c r="D195" s="32">
        <v>0</v>
      </c>
      <c r="E195" s="32">
        <v>96330000</v>
      </c>
      <c r="F195" s="32">
        <v>85000000</v>
      </c>
      <c r="G195" s="32">
        <v>91000000</v>
      </c>
      <c r="H195" s="4"/>
      <c r="I195" s="4"/>
      <c r="J195" s="4"/>
      <c r="K195" s="4"/>
    </row>
    <row r="196" spans="1:11" ht="15" customHeight="1">
      <c r="A196" s="4"/>
      <c r="B196" s="4"/>
      <c r="C196" s="7" t="s">
        <v>368</v>
      </c>
      <c r="D196" s="28">
        <v>0</v>
      </c>
      <c r="E196" s="28">
        <v>62140000</v>
      </c>
      <c r="F196" s="28">
        <v>62140000</v>
      </c>
      <c r="G196" s="28">
        <v>62140000</v>
      </c>
      <c r="H196" s="4"/>
      <c r="I196" s="4"/>
      <c r="J196" s="4"/>
      <c r="K196" s="4"/>
    </row>
    <row r="197" spans="1:11" ht="15" customHeight="1">
      <c r="A197" s="4"/>
      <c r="B197" s="4"/>
      <c r="C197" s="7" t="s">
        <v>357</v>
      </c>
      <c r="D197" s="28">
        <v>0</v>
      </c>
      <c r="E197" s="28">
        <v>62140000</v>
      </c>
      <c r="F197" s="28">
        <v>62140000</v>
      </c>
      <c r="G197" s="28">
        <v>62140000</v>
      </c>
      <c r="H197" s="4"/>
      <c r="I197" s="4"/>
      <c r="J197" s="4"/>
      <c r="K197" s="4"/>
    </row>
    <row r="198" spans="1:11" ht="15" customHeight="1">
      <c r="A198" s="4"/>
      <c r="B198" s="4"/>
      <c r="C198" s="7" t="s">
        <v>361</v>
      </c>
      <c r="D198" s="28">
        <v>0</v>
      </c>
      <c r="E198" s="28">
        <v>0</v>
      </c>
      <c r="F198" s="28">
        <v>0</v>
      </c>
      <c r="G198" s="28">
        <v>0</v>
      </c>
      <c r="H198" s="4"/>
      <c r="I198" s="4"/>
      <c r="J198" s="4"/>
      <c r="K198" s="4"/>
    </row>
    <row r="199" spans="1:11" ht="15" customHeight="1">
      <c r="A199" s="4"/>
      <c r="B199" s="4"/>
      <c r="C199" s="7" t="s">
        <v>367</v>
      </c>
      <c r="D199" s="28">
        <v>0</v>
      </c>
      <c r="E199" s="28">
        <v>10630000</v>
      </c>
      <c r="F199" s="28">
        <v>10630000</v>
      </c>
      <c r="G199" s="28">
        <v>10630000</v>
      </c>
      <c r="H199" s="4"/>
      <c r="I199" s="4"/>
      <c r="J199" s="4"/>
      <c r="K199" s="4"/>
    </row>
    <row r="200" spans="1:11" ht="15" customHeight="1">
      <c r="A200" s="4"/>
      <c r="B200" s="4"/>
      <c r="C200" s="7" t="s">
        <v>357</v>
      </c>
      <c r="D200" s="28">
        <v>0</v>
      </c>
      <c r="E200" s="28">
        <v>10630000</v>
      </c>
      <c r="F200" s="28">
        <v>10630000</v>
      </c>
      <c r="G200" s="28">
        <v>10630000</v>
      </c>
      <c r="H200" s="4"/>
      <c r="I200" s="4"/>
      <c r="J200" s="4"/>
      <c r="K200" s="4"/>
    </row>
    <row r="201" spans="1:11" ht="15" customHeight="1">
      <c r="A201" s="4"/>
      <c r="B201" s="4"/>
      <c r="C201" s="7" t="s">
        <v>361</v>
      </c>
      <c r="D201" s="28">
        <v>0</v>
      </c>
      <c r="E201" s="28">
        <v>0</v>
      </c>
      <c r="F201" s="28">
        <v>0</v>
      </c>
      <c r="G201" s="28">
        <v>0</v>
      </c>
      <c r="H201" s="4"/>
      <c r="I201" s="4"/>
      <c r="J201" s="4"/>
      <c r="K201" s="4"/>
    </row>
    <row r="202" spans="1:11" ht="15" customHeight="1">
      <c r="A202" s="4"/>
      <c r="B202" s="4"/>
      <c r="C202" s="7" t="s">
        <v>366</v>
      </c>
      <c r="D202" s="28">
        <v>0</v>
      </c>
      <c r="E202" s="28">
        <v>17220000</v>
      </c>
      <c r="F202" s="28">
        <v>10890000</v>
      </c>
      <c r="G202" s="28">
        <v>16890000</v>
      </c>
      <c r="H202" s="4"/>
      <c r="I202" s="4"/>
      <c r="J202" s="4"/>
      <c r="K202" s="4"/>
    </row>
    <row r="203" spans="1:11" ht="15" customHeight="1">
      <c r="A203" s="4"/>
      <c r="B203" s="4"/>
      <c r="C203" s="7" t="s">
        <v>357</v>
      </c>
      <c r="D203" s="28">
        <v>0</v>
      </c>
      <c r="E203" s="28">
        <v>17220000</v>
      </c>
      <c r="F203" s="28">
        <v>10890000</v>
      </c>
      <c r="G203" s="28">
        <v>16890000</v>
      </c>
      <c r="H203" s="4"/>
      <c r="I203" s="4"/>
      <c r="J203" s="4"/>
      <c r="K203" s="4"/>
    </row>
    <row r="204" spans="1:11" ht="15" customHeight="1">
      <c r="A204" s="4"/>
      <c r="B204" s="4"/>
      <c r="C204" s="7" t="s">
        <v>361</v>
      </c>
      <c r="D204" s="28">
        <v>0</v>
      </c>
      <c r="E204" s="28">
        <v>0</v>
      </c>
      <c r="F204" s="28">
        <v>0</v>
      </c>
      <c r="G204" s="28">
        <v>0</v>
      </c>
      <c r="H204" s="4"/>
      <c r="I204" s="4"/>
      <c r="J204" s="4"/>
      <c r="K204" s="4"/>
    </row>
    <row r="205" spans="1:11" ht="15" customHeight="1">
      <c r="A205" s="4"/>
      <c r="B205" s="4"/>
      <c r="C205" s="7" t="s">
        <v>365</v>
      </c>
      <c r="D205" s="28">
        <v>0</v>
      </c>
      <c r="E205" s="28">
        <v>0</v>
      </c>
      <c r="F205" s="28">
        <v>0</v>
      </c>
      <c r="G205" s="28">
        <v>0</v>
      </c>
      <c r="H205" s="4"/>
      <c r="I205" s="4"/>
      <c r="J205" s="4"/>
      <c r="K205" s="4"/>
    </row>
    <row r="206" spans="1:11" ht="15" customHeight="1">
      <c r="A206" s="4"/>
      <c r="B206" s="4"/>
      <c r="C206" s="7" t="s">
        <v>357</v>
      </c>
      <c r="D206" s="28">
        <v>0</v>
      </c>
      <c r="E206" s="28">
        <v>0</v>
      </c>
      <c r="F206" s="28">
        <v>0</v>
      </c>
      <c r="G206" s="28">
        <v>0</v>
      </c>
      <c r="H206" s="4"/>
      <c r="I206" s="4"/>
      <c r="J206" s="4"/>
      <c r="K206" s="4"/>
    </row>
    <row r="207" spans="1:11" ht="15" customHeight="1">
      <c r="A207" s="4"/>
      <c r="B207" s="4"/>
      <c r="C207" s="7" t="s">
        <v>361</v>
      </c>
      <c r="D207" s="28">
        <v>0</v>
      </c>
      <c r="E207" s="28">
        <v>0</v>
      </c>
      <c r="F207" s="28">
        <v>0</v>
      </c>
      <c r="G207" s="28">
        <v>0</v>
      </c>
      <c r="H207" s="4"/>
      <c r="I207" s="4"/>
      <c r="J207" s="4"/>
      <c r="K207" s="4"/>
    </row>
    <row r="208" spans="1:11" ht="20.100000000000001" customHeight="1">
      <c r="A208" s="4"/>
      <c r="B208" s="4"/>
      <c r="C208" s="7" t="s">
        <v>364</v>
      </c>
      <c r="D208" s="29">
        <v>0</v>
      </c>
      <c r="E208" s="29">
        <v>0</v>
      </c>
      <c r="F208" s="29">
        <v>0</v>
      </c>
      <c r="G208" s="29">
        <v>0</v>
      </c>
      <c r="H208" s="4"/>
      <c r="I208" s="4"/>
      <c r="J208" s="4"/>
      <c r="K208" s="4"/>
    </row>
    <row r="209" spans="1:11" ht="15" customHeight="1">
      <c r="A209" s="4"/>
      <c r="B209" s="4"/>
      <c r="C209" s="7" t="s">
        <v>357</v>
      </c>
      <c r="D209" s="28">
        <v>0</v>
      </c>
      <c r="E209" s="28">
        <v>0</v>
      </c>
      <c r="F209" s="28">
        <v>0</v>
      </c>
      <c r="G209" s="28">
        <v>0</v>
      </c>
      <c r="H209" s="4"/>
      <c r="I209" s="4"/>
      <c r="J209" s="4"/>
      <c r="K209" s="4"/>
    </row>
    <row r="210" spans="1:11" ht="15" customHeight="1">
      <c r="A210" s="4"/>
      <c r="B210" s="4"/>
      <c r="C210" s="7" t="s">
        <v>361</v>
      </c>
      <c r="D210" s="28">
        <v>0</v>
      </c>
      <c r="E210" s="28">
        <v>0</v>
      </c>
      <c r="F210" s="28">
        <v>0</v>
      </c>
      <c r="G210" s="28">
        <v>0</v>
      </c>
      <c r="H210" s="4"/>
      <c r="I210" s="4"/>
      <c r="J210" s="4"/>
      <c r="K210" s="4"/>
    </row>
    <row r="211" spans="1:11" ht="15" customHeight="1">
      <c r="A211" s="4"/>
      <c r="B211" s="4"/>
      <c r="C211" s="7" t="s">
        <v>363</v>
      </c>
      <c r="D211" s="28">
        <v>0</v>
      </c>
      <c r="E211" s="28">
        <v>100000</v>
      </c>
      <c r="F211" s="28">
        <v>100000</v>
      </c>
      <c r="G211" s="28">
        <v>100000</v>
      </c>
      <c r="H211" s="4"/>
      <c r="I211" s="4"/>
      <c r="J211" s="4"/>
      <c r="K211" s="4"/>
    </row>
    <row r="212" spans="1:11" ht="15" customHeight="1">
      <c r="A212" s="4"/>
      <c r="B212" s="4"/>
      <c r="C212" s="7" t="s">
        <v>357</v>
      </c>
      <c r="D212" s="28">
        <v>0</v>
      </c>
      <c r="E212" s="28">
        <v>100000</v>
      </c>
      <c r="F212" s="28">
        <v>100000</v>
      </c>
      <c r="G212" s="28">
        <v>100000</v>
      </c>
      <c r="H212" s="4"/>
      <c r="I212" s="4"/>
      <c r="J212" s="4"/>
      <c r="K212" s="4"/>
    </row>
    <row r="213" spans="1:11" ht="15" customHeight="1">
      <c r="A213" s="4"/>
      <c r="B213" s="4"/>
      <c r="C213" s="7" t="s">
        <v>361</v>
      </c>
      <c r="D213" s="28">
        <v>0</v>
      </c>
      <c r="E213" s="28">
        <v>0</v>
      </c>
      <c r="F213" s="28">
        <v>0</v>
      </c>
      <c r="G213" s="28">
        <v>0</v>
      </c>
      <c r="H213" s="4"/>
      <c r="I213" s="4"/>
      <c r="J213" s="4"/>
      <c r="K213" s="4"/>
    </row>
    <row r="214" spans="1:11" ht="15" customHeight="1">
      <c r="A214" s="4"/>
      <c r="B214" s="4"/>
      <c r="C214" s="7" t="s">
        <v>362</v>
      </c>
      <c r="D214" s="28">
        <v>0</v>
      </c>
      <c r="E214" s="28">
        <v>240000</v>
      </c>
      <c r="F214" s="28">
        <v>240000</v>
      </c>
      <c r="G214" s="28">
        <v>240000</v>
      </c>
      <c r="H214" s="4"/>
      <c r="I214" s="4"/>
      <c r="J214" s="4"/>
      <c r="K214" s="4"/>
    </row>
    <row r="215" spans="1:11" ht="15" customHeight="1">
      <c r="A215" s="4"/>
      <c r="B215" s="4"/>
      <c r="C215" s="7" t="s">
        <v>357</v>
      </c>
      <c r="D215" s="28">
        <v>0</v>
      </c>
      <c r="E215" s="28">
        <v>240000</v>
      </c>
      <c r="F215" s="28">
        <v>240000</v>
      </c>
      <c r="G215" s="28">
        <v>240000</v>
      </c>
      <c r="H215" s="4"/>
      <c r="I215" s="4"/>
      <c r="J215" s="4"/>
      <c r="K215" s="4"/>
    </row>
    <row r="216" spans="1:11" ht="15" customHeight="1">
      <c r="A216" s="4"/>
      <c r="B216" s="4"/>
      <c r="C216" s="7" t="s">
        <v>361</v>
      </c>
      <c r="D216" s="28">
        <v>0</v>
      </c>
      <c r="E216" s="28">
        <v>0</v>
      </c>
      <c r="F216" s="28">
        <v>0</v>
      </c>
      <c r="G216" s="28">
        <v>0</v>
      </c>
      <c r="H216" s="4"/>
      <c r="I216" s="4"/>
      <c r="J216" s="4"/>
      <c r="K216" s="4"/>
    </row>
    <row r="217" spans="1:11" ht="15" customHeight="1">
      <c r="A217" s="4"/>
      <c r="B217" s="4"/>
      <c r="C217" s="7" t="s">
        <v>360</v>
      </c>
      <c r="D217" s="28">
        <v>0</v>
      </c>
      <c r="E217" s="28">
        <v>0</v>
      </c>
      <c r="F217" s="28">
        <v>0</v>
      </c>
      <c r="G217" s="28">
        <v>0</v>
      </c>
      <c r="H217" s="4"/>
      <c r="I217" s="4"/>
      <c r="J217" s="4"/>
      <c r="K217" s="4"/>
    </row>
    <row r="218" spans="1:11" ht="15" customHeight="1">
      <c r="A218" s="4"/>
      <c r="B218" s="4"/>
      <c r="C218" s="7" t="s">
        <v>357</v>
      </c>
      <c r="D218" s="28">
        <v>0</v>
      </c>
      <c r="E218" s="28">
        <v>0</v>
      </c>
      <c r="F218" s="28">
        <v>0</v>
      </c>
      <c r="G218" s="28">
        <v>0</v>
      </c>
      <c r="H218" s="4"/>
      <c r="I218" s="4"/>
      <c r="J218" s="4"/>
      <c r="K218" s="4"/>
    </row>
    <row r="219" spans="1:11" ht="15" customHeight="1">
      <c r="A219" s="4"/>
      <c r="B219" s="4"/>
      <c r="C219" s="7" t="s">
        <v>356</v>
      </c>
      <c r="D219" s="28">
        <v>0</v>
      </c>
      <c r="E219" s="28">
        <v>0</v>
      </c>
      <c r="F219" s="28">
        <v>0</v>
      </c>
      <c r="G219" s="28">
        <v>0</v>
      </c>
      <c r="H219" s="4"/>
      <c r="I219" s="4"/>
      <c r="J219" s="4"/>
      <c r="K219" s="4"/>
    </row>
    <row r="220" spans="1:11" ht="15" customHeight="1">
      <c r="A220" s="4"/>
      <c r="B220" s="4"/>
      <c r="C220" s="7" t="s">
        <v>355</v>
      </c>
      <c r="D220" s="28">
        <v>0</v>
      </c>
      <c r="E220" s="28">
        <v>0</v>
      </c>
      <c r="F220" s="28">
        <v>0</v>
      </c>
      <c r="G220" s="28">
        <v>0</v>
      </c>
      <c r="H220" s="4"/>
      <c r="I220" s="4"/>
      <c r="J220" s="4"/>
      <c r="K220" s="4"/>
    </row>
    <row r="221" spans="1:11" ht="15" customHeight="1">
      <c r="A221" s="4"/>
      <c r="B221" s="4"/>
      <c r="C221" s="7" t="s">
        <v>354</v>
      </c>
      <c r="D221" s="28">
        <v>0</v>
      </c>
      <c r="E221" s="28">
        <v>0</v>
      </c>
      <c r="F221" s="28">
        <v>0</v>
      </c>
      <c r="G221" s="28">
        <v>0</v>
      </c>
      <c r="H221" s="4"/>
      <c r="I221" s="4"/>
      <c r="J221" s="4"/>
      <c r="K221" s="4"/>
    </row>
    <row r="222" spans="1:11" ht="15" customHeight="1">
      <c r="A222" s="4"/>
      <c r="B222" s="4"/>
      <c r="C222" s="7" t="s">
        <v>353</v>
      </c>
      <c r="D222" s="28">
        <v>0</v>
      </c>
      <c r="E222" s="28">
        <v>0</v>
      </c>
      <c r="F222" s="28">
        <v>0</v>
      </c>
      <c r="G222" s="28">
        <v>0</v>
      </c>
      <c r="H222" s="4"/>
      <c r="I222" s="4"/>
      <c r="J222" s="4"/>
      <c r="K222" s="4"/>
    </row>
    <row r="223" spans="1:11" ht="15" customHeight="1">
      <c r="A223" s="4"/>
      <c r="B223" s="4"/>
      <c r="C223" s="7" t="s">
        <v>359</v>
      </c>
      <c r="D223" s="28">
        <v>0</v>
      </c>
      <c r="E223" s="28">
        <v>6000000</v>
      </c>
      <c r="F223" s="28">
        <v>1000000</v>
      </c>
      <c r="G223" s="28">
        <v>1000000</v>
      </c>
      <c r="H223" s="4"/>
      <c r="I223" s="4"/>
      <c r="J223" s="4"/>
      <c r="K223" s="4"/>
    </row>
    <row r="224" spans="1:11" ht="15" customHeight="1">
      <c r="A224" s="4"/>
      <c r="B224" s="4"/>
      <c r="C224" s="7" t="s">
        <v>357</v>
      </c>
      <c r="D224" s="28">
        <v>0</v>
      </c>
      <c r="E224" s="28">
        <v>6000000</v>
      </c>
      <c r="F224" s="28">
        <v>1000000</v>
      </c>
      <c r="G224" s="28">
        <v>1000000</v>
      </c>
      <c r="H224" s="4"/>
      <c r="I224" s="4"/>
      <c r="J224" s="4"/>
      <c r="K224" s="4"/>
    </row>
    <row r="225" spans="1:11" ht="15" customHeight="1">
      <c r="A225" s="4"/>
      <c r="B225" s="4"/>
      <c r="C225" s="7" t="s">
        <v>356</v>
      </c>
      <c r="D225" s="28">
        <v>0</v>
      </c>
      <c r="E225" s="28">
        <v>0</v>
      </c>
      <c r="F225" s="28">
        <v>0</v>
      </c>
      <c r="G225" s="28">
        <v>0</v>
      </c>
      <c r="H225" s="4"/>
      <c r="I225" s="4"/>
      <c r="J225" s="4"/>
      <c r="K225" s="4"/>
    </row>
    <row r="226" spans="1:11" ht="15" customHeight="1">
      <c r="A226" s="4"/>
      <c r="B226" s="4"/>
      <c r="C226" s="7" t="s">
        <v>355</v>
      </c>
      <c r="D226" s="28">
        <v>0</v>
      </c>
      <c r="E226" s="28">
        <v>0</v>
      </c>
      <c r="F226" s="28">
        <v>0</v>
      </c>
      <c r="G226" s="28">
        <v>0</v>
      </c>
      <c r="H226" s="4"/>
      <c r="I226" s="4"/>
      <c r="J226" s="4"/>
      <c r="K226" s="4"/>
    </row>
    <row r="227" spans="1:11" ht="15" customHeight="1">
      <c r="A227" s="4"/>
      <c r="B227" s="4"/>
      <c r="C227" s="7" t="s">
        <v>354</v>
      </c>
      <c r="D227" s="28">
        <v>0</v>
      </c>
      <c r="E227" s="28">
        <v>0</v>
      </c>
      <c r="F227" s="28">
        <v>0</v>
      </c>
      <c r="G227" s="28">
        <v>0</v>
      </c>
      <c r="H227" s="4"/>
      <c r="I227" s="4"/>
      <c r="J227" s="4"/>
      <c r="K227" s="4"/>
    </row>
    <row r="228" spans="1:11" ht="15" customHeight="1">
      <c r="A228" s="4"/>
      <c r="B228" s="4"/>
      <c r="C228" s="7" t="s">
        <v>353</v>
      </c>
      <c r="D228" s="28">
        <v>0</v>
      </c>
      <c r="E228" s="28">
        <v>0</v>
      </c>
      <c r="F228" s="28">
        <v>0</v>
      </c>
      <c r="G228" s="28">
        <v>0</v>
      </c>
      <c r="H228" s="4"/>
      <c r="I228" s="4"/>
      <c r="J228" s="4"/>
      <c r="K228" s="4"/>
    </row>
    <row r="229" spans="1:11" ht="15" customHeight="1">
      <c r="A229" s="4"/>
      <c r="B229" s="4"/>
      <c r="C229" s="7" t="s">
        <v>358</v>
      </c>
      <c r="D229" s="28">
        <v>0</v>
      </c>
      <c r="E229" s="28">
        <v>0</v>
      </c>
      <c r="F229" s="28">
        <v>0</v>
      </c>
      <c r="G229" s="28">
        <v>0</v>
      </c>
      <c r="H229" s="4"/>
      <c r="I229" s="4"/>
      <c r="J229" s="4"/>
      <c r="K229" s="4"/>
    </row>
    <row r="230" spans="1:11" ht="15" customHeight="1">
      <c r="A230" s="4"/>
      <c r="B230" s="4"/>
      <c r="C230" s="7" t="s">
        <v>357</v>
      </c>
      <c r="D230" s="28">
        <v>0</v>
      </c>
      <c r="E230" s="28">
        <v>0</v>
      </c>
      <c r="F230" s="28">
        <v>0</v>
      </c>
      <c r="G230" s="28">
        <v>0</v>
      </c>
      <c r="H230" s="4"/>
      <c r="I230" s="4"/>
      <c r="J230" s="4"/>
      <c r="K230" s="4"/>
    </row>
    <row r="231" spans="1:11" ht="15" customHeight="1">
      <c r="A231" s="4"/>
      <c r="B231" s="4"/>
      <c r="C231" s="7" t="s">
        <v>356</v>
      </c>
      <c r="D231" s="28">
        <v>0</v>
      </c>
      <c r="E231" s="28">
        <v>0</v>
      </c>
      <c r="F231" s="28">
        <v>0</v>
      </c>
      <c r="G231" s="28">
        <v>0</v>
      </c>
      <c r="H231" s="4"/>
      <c r="I231" s="4"/>
      <c r="J231" s="4"/>
      <c r="K231" s="4"/>
    </row>
    <row r="232" spans="1:11" ht="15" customHeight="1">
      <c r="A232" s="4"/>
      <c r="B232" s="4"/>
      <c r="C232" s="7" t="s">
        <v>355</v>
      </c>
      <c r="D232" s="28">
        <v>0</v>
      </c>
      <c r="E232" s="28">
        <v>0</v>
      </c>
      <c r="F232" s="28">
        <v>0</v>
      </c>
      <c r="G232" s="28">
        <v>0</v>
      </c>
      <c r="H232" s="4"/>
      <c r="I232" s="4"/>
      <c r="J232" s="4"/>
      <c r="K232" s="4"/>
    </row>
    <row r="233" spans="1:11" ht="15" customHeight="1">
      <c r="A233" s="4"/>
      <c r="B233" s="4"/>
      <c r="C233" s="7" t="s">
        <v>354</v>
      </c>
      <c r="D233" s="28">
        <v>0</v>
      </c>
      <c r="E233" s="28">
        <v>0</v>
      </c>
      <c r="F233" s="28">
        <v>0</v>
      </c>
      <c r="G233" s="28">
        <v>0</v>
      </c>
      <c r="H233" s="4"/>
      <c r="I233" s="4"/>
      <c r="J233" s="4"/>
      <c r="K233" s="4"/>
    </row>
    <row r="234" spans="1:11" ht="15" customHeight="1">
      <c r="A234" s="4"/>
      <c r="B234" s="4"/>
      <c r="C234" s="7" t="s">
        <v>353</v>
      </c>
      <c r="D234" s="28">
        <v>0</v>
      </c>
      <c r="E234" s="28">
        <v>0</v>
      </c>
      <c r="F234" s="28">
        <v>0</v>
      </c>
      <c r="G234" s="28">
        <v>0</v>
      </c>
      <c r="H234" s="4"/>
      <c r="I234" s="4"/>
      <c r="J234" s="4"/>
      <c r="K234" s="4"/>
    </row>
    <row r="235" spans="1:11" ht="15" customHeight="1">
      <c r="A235" s="4"/>
      <c r="B235" s="4"/>
      <c r="C235" s="7" t="s">
        <v>352</v>
      </c>
      <c r="D235" s="28">
        <v>0</v>
      </c>
      <c r="E235" s="28">
        <v>0</v>
      </c>
      <c r="F235" s="28">
        <v>0</v>
      </c>
      <c r="G235" s="28">
        <v>0</v>
      </c>
      <c r="H235" s="4"/>
      <c r="I235" s="4"/>
      <c r="J235" s="4"/>
      <c r="K235" s="4"/>
    </row>
    <row r="236" spans="1:11" ht="15" customHeight="1">
      <c r="A236" s="4"/>
      <c r="B236" s="4"/>
      <c r="C236" s="7" t="s">
        <v>351</v>
      </c>
      <c r="D236" s="28">
        <v>0</v>
      </c>
      <c r="E236" s="28">
        <v>0</v>
      </c>
      <c r="F236" s="28">
        <v>0</v>
      </c>
      <c r="G236" s="28">
        <v>0</v>
      </c>
      <c r="H236" s="4"/>
      <c r="I236" s="4"/>
      <c r="J236" s="4"/>
      <c r="K236" s="4"/>
    </row>
    <row r="237" spans="1:11" ht="20.100000000000001" customHeight="1">
      <c r="A237" s="4"/>
      <c r="B237" s="4"/>
      <c r="C237" s="6" t="s">
        <v>348</v>
      </c>
      <c r="D237" s="4"/>
      <c r="E237" s="4"/>
      <c r="F237" s="4"/>
      <c r="G237" s="4"/>
      <c r="H237" s="4"/>
      <c r="I237" s="4"/>
      <c r="J237" s="4"/>
      <c r="K237" s="4"/>
    </row>
    <row r="238" spans="1:11" ht="20.100000000000001" customHeight="1">
      <c r="A238" s="17" t="s">
        <v>433</v>
      </c>
      <c r="B238" s="27" t="s">
        <v>284</v>
      </c>
      <c r="C238" s="27" t="s">
        <v>348</v>
      </c>
      <c r="D238" s="4"/>
      <c r="E238" s="3" t="s">
        <v>348</v>
      </c>
      <c r="F238" s="27" t="s">
        <v>284</v>
      </c>
      <c r="G238" s="27" t="s">
        <v>348</v>
      </c>
      <c r="H238" s="5" t="s">
        <v>348</v>
      </c>
      <c r="I238" s="3" t="s">
        <v>348</v>
      </c>
      <c r="J238" s="27" t="s">
        <v>284</v>
      </c>
      <c r="K238" s="27" t="s">
        <v>348</v>
      </c>
    </row>
    <row r="239" spans="1:11" ht="20.100000000000001" customHeight="1">
      <c r="A239" s="2" t="s">
        <v>432</v>
      </c>
      <c r="B239" s="27" t="s">
        <v>349</v>
      </c>
      <c r="C239" s="27" t="s">
        <v>348</v>
      </c>
      <c r="D239" s="4"/>
      <c r="E239" s="2" t="s">
        <v>431</v>
      </c>
      <c r="F239" s="27" t="s">
        <v>349</v>
      </c>
      <c r="G239" s="27" t="s">
        <v>348</v>
      </c>
      <c r="H239" s="4"/>
      <c r="I239" s="2" t="s">
        <v>350</v>
      </c>
      <c r="J239" s="27" t="s">
        <v>349</v>
      </c>
      <c r="K239" s="27" t="s">
        <v>348</v>
      </c>
    </row>
    <row r="240" spans="1:11" ht="20.100000000000001" customHeight="1">
      <c r="A240" s="1" t="s">
        <v>348</v>
      </c>
      <c r="B240" s="27" t="s">
        <v>283</v>
      </c>
      <c r="C240" s="27" t="s">
        <v>348</v>
      </c>
      <c r="D240" s="4"/>
      <c r="E240" s="1" t="s">
        <v>348</v>
      </c>
      <c r="F240" s="27" t="s">
        <v>283</v>
      </c>
      <c r="G240" s="27" t="s">
        <v>348</v>
      </c>
      <c r="H240" s="4"/>
      <c r="I240" s="1" t="s">
        <v>348</v>
      </c>
      <c r="J240" s="27" t="s">
        <v>283</v>
      </c>
      <c r="K240" s="27" t="s">
        <v>348</v>
      </c>
    </row>
  </sheetData>
  <mergeCells count="28">
    <mergeCell ref="D138:G138"/>
    <mergeCell ref="D139:G139"/>
    <mergeCell ref="D140:G140"/>
    <mergeCell ref="C149:G149"/>
    <mergeCell ref="D80:G80"/>
    <mergeCell ref="D81:G81"/>
    <mergeCell ref="D82:G82"/>
    <mergeCell ref="D83:G83"/>
    <mergeCell ref="C92:G92"/>
    <mergeCell ref="D137:G137"/>
    <mergeCell ref="C79:G79"/>
    <mergeCell ref="D7:G7"/>
    <mergeCell ref="C8:G8"/>
    <mergeCell ref="C9:G9"/>
    <mergeCell ref="D10:G10"/>
    <mergeCell ref="D15:G15"/>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269C-DD2D-44B6-88FC-E74466351805}">
  <sheetPr>
    <tabColor rgb="FF92D050"/>
    <outlinePr summaryBelow="0"/>
  </sheetPr>
  <dimension ref="A1:K244"/>
  <sheetViews>
    <sheetView workbookViewId="0">
      <selection activeCell="B16" sqref="B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2899</v>
      </c>
      <c r="E3" s="1327"/>
      <c r="F3" s="1327"/>
      <c r="G3" s="1327"/>
      <c r="H3" s="4"/>
      <c r="I3" s="4"/>
      <c r="J3" s="4"/>
      <c r="K3" s="4"/>
    </row>
    <row r="4" spans="1:11" ht="14.1" customHeight="1">
      <c r="A4" s="4"/>
      <c r="B4" s="4"/>
      <c r="C4" s="16" t="s">
        <v>428</v>
      </c>
      <c r="D4" s="1326" t="s">
        <v>426</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41.1" customHeight="1">
      <c r="A9" s="4"/>
      <c r="B9" s="4"/>
      <c r="C9" s="1324" t="s">
        <v>2900</v>
      </c>
      <c r="D9" s="1325"/>
      <c r="E9" s="1325"/>
      <c r="F9" s="1325"/>
      <c r="G9" s="1325"/>
      <c r="H9" s="4"/>
      <c r="I9" s="4"/>
      <c r="J9" s="4"/>
      <c r="K9" s="4"/>
    </row>
    <row r="10" spans="1:11" ht="65.099999999999994" customHeight="1">
      <c r="A10" s="4"/>
      <c r="B10" s="4"/>
      <c r="C10" s="8" t="s">
        <v>5</v>
      </c>
      <c r="D10" s="1318" t="s">
        <v>2901</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51.95" customHeight="1">
      <c r="A13" s="4"/>
      <c r="B13" s="4"/>
      <c r="C13" s="7" t="s">
        <v>2902</v>
      </c>
      <c r="D13" s="35" t="s">
        <v>2903</v>
      </c>
      <c r="E13" s="35" t="s">
        <v>2904</v>
      </c>
      <c r="F13" s="35" t="s">
        <v>2905</v>
      </c>
      <c r="G13" s="35" t="s">
        <v>2906</v>
      </c>
      <c r="H13" s="4"/>
      <c r="I13" s="4"/>
      <c r="J13" s="4"/>
      <c r="K13" s="4"/>
    </row>
    <row r="14" spans="1:11" ht="42.95" customHeight="1">
      <c r="A14" s="4"/>
      <c r="B14" s="4"/>
      <c r="C14" s="8" t="s">
        <v>260</v>
      </c>
      <c r="D14" s="1318" t="s">
        <v>2907</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30.95" customHeight="1">
      <c r="A17" s="4"/>
      <c r="B17" s="4"/>
      <c r="C17" s="7" t="s">
        <v>2908</v>
      </c>
      <c r="D17" s="35" t="s">
        <v>348</v>
      </c>
      <c r="E17" s="35" t="s">
        <v>424</v>
      </c>
      <c r="F17" s="35" t="s">
        <v>425</v>
      </c>
      <c r="G17" s="35" t="s">
        <v>768</v>
      </c>
      <c r="H17" s="4"/>
      <c r="I17" s="4"/>
      <c r="J17" s="4"/>
      <c r="K17" s="4"/>
    </row>
    <row r="18" spans="1:11" ht="14.1" customHeight="1">
      <c r="A18" s="4"/>
      <c r="B18" s="4"/>
      <c r="C18" s="1316" t="s">
        <v>44</v>
      </c>
      <c r="D18" s="1317"/>
      <c r="E18" s="1317"/>
      <c r="F18" s="1317"/>
      <c r="G18" s="1317"/>
      <c r="H18" s="4"/>
      <c r="I18" s="4"/>
      <c r="J18" s="4"/>
      <c r="K18" s="4"/>
    </row>
    <row r="19" spans="1:11" ht="14.1" customHeight="1">
      <c r="A19" s="4"/>
      <c r="B19" s="4"/>
      <c r="C19" s="26" t="s">
        <v>485</v>
      </c>
      <c r="D19" s="1316" t="s">
        <v>201</v>
      </c>
      <c r="E19" s="1317"/>
      <c r="F19" s="1317"/>
      <c r="G19" s="1317"/>
      <c r="H19" s="4"/>
      <c r="I19" s="4"/>
      <c r="J19" s="4"/>
      <c r="K19" s="4"/>
    </row>
    <row r="20" spans="1:11" ht="14.1" customHeight="1">
      <c r="A20" s="4"/>
      <c r="B20" s="4"/>
      <c r="C20" s="14" t="s">
        <v>382</v>
      </c>
      <c r="D20" s="1314" t="s">
        <v>2909</v>
      </c>
      <c r="E20" s="1315"/>
      <c r="F20" s="1315"/>
      <c r="G20" s="1315"/>
      <c r="H20" s="4"/>
      <c r="I20" s="4"/>
      <c r="J20" s="4"/>
      <c r="K20" s="4"/>
    </row>
    <row r="21" spans="1:11" ht="14.1" customHeight="1">
      <c r="A21" s="4"/>
      <c r="B21" s="4"/>
      <c r="C21" s="27" t="s">
        <v>380</v>
      </c>
      <c r="D21" s="1310" t="s">
        <v>2910</v>
      </c>
      <c r="E21" s="1311"/>
      <c r="F21" s="1311"/>
      <c r="G21" s="1311"/>
      <c r="H21" s="4"/>
      <c r="I21" s="4"/>
      <c r="J21" s="4"/>
      <c r="K21" s="4"/>
    </row>
    <row r="22" spans="1:11" ht="14.1" customHeight="1">
      <c r="A22" s="4"/>
      <c r="B22" s="4"/>
      <c r="C22" s="27" t="s">
        <v>15</v>
      </c>
      <c r="D22" s="1310" t="s">
        <v>2911</v>
      </c>
      <c r="E22" s="1311"/>
      <c r="F22" s="1311"/>
      <c r="G22" s="1311"/>
      <c r="H22" s="4"/>
      <c r="I22" s="4"/>
      <c r="J22" s="4"/>
      <c r="K22" s="4"/>
    </row>
    <row r="23" spans="1:11" ht="15" customHeight="1">
      <c r="A23" s="4"/>
      <c r="B23" s="4"/>
      <c r="C23" s="13"/>
      <c r="D23" s="33">
        <v>2022</v>
      </c>
      <c r="E23" s="33">
        <v>2023</v>
      </c>
      <c r="F23" s="33">
        <v>2024</v>
      </c>
      <c r="G23" s="33">
        <v>2025</v>
      </c>
      <c r="H23" s="4"/>
      <c r="I23" s="4"/>
      <c r="J23" s="4"/>
      <c r="K23" s="4"/>
    </row>
    <row r="24" spans="1:11" ht="15" customHeight="1">
      <c r="A24" s="4"/>
      <c r="B24" s="4"/>
      <c r="C24" s="12"/>
      <c r="D24" s="34" t="s">
        <v>7</v>
      </c>
      <c r="E24" s="34" t="s">
        <v>8</v>
      </c>
      <c r="F24" s="34" t="s">
        <v>8</v>
      </c>
      <c r="G24" s="34" t="s">
        <v>8</v>
      </c>
      <c r="H24" s="4"/>
      <c r="I24" s="4"/>
      <c r="J24" s="4"/>
      <c r="K24" s="4"/>
    </row>
    <row r="25" spans="1:11" ht="14.1" customHeight="1">
      <c r="A25" s="4"/>
      <c r="B25" s="4"/>
      <c r="C25" s="7" t="s">
        <v>16</v>
      </c>
      <c r="D25" s="35" t="s">
        <v>396</v>
      </c>
      <c r="E25" s="35" t="s">
        <v>399</v>
      </c>
      <c r="F25" s="35" t="s">
        <v>424</v>
      </c>
      <c r="G25" s="35" t="s">
        <v>425</v>
      </c>
      <c r="H25" s="4"/>
      <c r="I25" s="4"/>
      <c r="J25" s="4"/>
      <c r="K25" s="4"/>
    </row>
    <row r="26" spans="1:11" ht="14.1" customHeight="1">
      <c r="A26" s="4"/>
      <c r="B26" s="4"/>
      <c r="C26" s="7" t="s">
        <v>481</v>
      </c>
      <c r="D26" s="35" t="s">
        <v>643</v>
      </c>
      <c r="E26" s="35" t="s">
        <v>816</v>
      </c>
      <c r="F26" s="35" t="s">
        <v>484</v>
      </c>
      <c r="G26" s="35" t="s">
        <v>484</v>
      </c>
      <c r="H26" s="4"/>
      <c r="I26" s="4"/>
      <c r="J26" s="4"/>
      <c r="K26" s="4"/>
    </row>
    <row r="27" spans="1:11" ht="14.1" customHeight="1">
      <c r="A27" s="4"/>
      <c r="B27" s="4"/>
      <c r="C27" s="7" t="s">
        <v>480</v>
      </c>
      <c r="D27" s="35" t="s">
        <v>627</v>
      </c>
      <c r="E27" s="35" t="s">
        <v>1443</v>
      </c>
      <c r="F27" s="35" t="s">
        <v>483</v>
      </c>
      <c r="G27" s="35" t="s">
        <v>641</v>
      </c>
      <c r="H27" s="4"/>
      <c r="I27" s="4"/>
      <c r="J27" s="4"/>
      <c r="K27" s="4"/>
    </row>
    <row r="28" spans="1:11" ht="14.1" customHeight="1">
      <c r="A28" s="4"/>
      <c r="B28" s="4"/>
      <c r="C28" s="7" t="s">
        <v>375</v>
      </c>
      <c r="D28" s="35" t="s">
        <v>348</v>
      </c>
      <c r="E28" s="35" t="s">
        <v>391</v>
      </c>
      <c r="F28" s="35" t="s">
        <v>1847</v>
      </c>
      <c r="G28" s="35" t="s">
        <v>724</v>
      </c>
      <c r="H28" s="4"/>
      <c r="I28" s="4"/>
      <c r="J28" s="4"/>
      <c r="K28" s="4"/>
    </row>
    <row r="29" spans="1:11" ht="14.1" customHeight="1">
      <c r="A29" s="4"/>
      <c r="B29" s="4"/>
      <c r="C29" s="7" t="s">
        <v>374</v>
      </c>
      <c r="D29" s="35" t="s">
        <v>348</v>
      </c>
      <c r="E29" s="35" t="s">
        <v>2297</v>
      </c>
      <c r="F29" s="35" t="s">
        <v>1178</v>
      </c>
      <c r="G29" s="35" t="s">
        <v>372</v>
      </c>
      <c r="H29" s="4"/>
      <c r="I29" s="4"/>
      <c r="J29" s="4"/>
      <c r="K29" s="4"/>
    </row>
    <row r="30" spans="1:11" ht="14.1" customHeight="1">
      <c r="A30" s="4"/>
      <c r="B30" s="4"/>
      <c r="C30" s="7" t="s">
        <v>22</v>
      </c>
      <c r="D30" s="35" t="s">
        <v>348</v>
      </c>
      <c r="E30" s="35" t="s">
        <v>2912</v>
      </c>
      <c r="F30" s="35" t="s">
        <v>373</v>
      </c>
      <c r="G30" s="35" t="s">
        <v>626</v>
      </c>
      <c r="H30" s="4"/>
      <c r="I30" s="4"/>
      <c r="J30" s="4"/>
      <c r="K30" s="4"/>
    </row>
    <row r="31" spans="1:11" ht="14.1" customHeight="1">
      <c r="A31" s="4"/>
      <c r="B31" s="4"/>
      <c r="C31" s="1312" t="s">
        <v>371</v>
      </c>
      <c r="D31" s="1313"/>
      <c r="E31" s="1313"/>
      <c r="F31" s="1313"/>
      <c r="G31" s="1313"/>
      <c r="H31" s="4"/>
      <c r="I31" s="4"/>
      <c r="J31" s="4"/>
      <c r="K31" s="4"/>
    </row>
    <row r="32" spans="1:11" ht="14.1" customHeight="1">
      <c r="A32" s="4"/>
      <c r="B32" s="4"/>
      <c r="C32" s="13"/>
      <c r="D32" s="33">
        <v>2022</v>
      </c>
      <c r="E32" s="33">
        <v>2023</v>
      </c>
      <c r="F32" s="33">
        <v>2024</v>
      </c>
      <c r="G32" s="33">
        <v>2025</v>
      </c>
      <c r="H32" s="4"/>
      <c r="I32" s="4"/>
      <c r="J32" s="4"/>
      <c r="K32" s="4"/>
    </row>
    <row r="33" spans="1:11" ht="14.1" customHeight="1">
      <c r="A33" s="4"/>
      <c r="B33" s="4"/>
      <c r="C33" s="12"/>
      <c r="D33" s="34" t="s">
        <v>7</v>
      </c>
      <c r="E33" s="34" t="s">
        <v>8</v>
      </c>
      <c r="F33" s="34" t="s">
        <v>8</v>
      </c>
      <c r="G33" s="34" t="s">
        <v>8</v>
      </c>
      <c r="H33" s="4"/>
      <c r="I33" s="4"/>
      <c r="J33" s="4"/>
      <c r="K33" s="4"/>
    </row>
    <row r="34" spans="1:11" ht="14.1" customHeight="1">
      <c r="A34" s="4"/>
      <c r="B34" s="4"/>
      <c r="C34" s="11" t="s">
        <v>368</v>
      </c>
      <c r="D34" s="30">
        <v>0</v>
      </c>
      <c r="E34" s="30">
        <v>0</v>
      </c>
      <c r="F34" s="30">
        <v>0</v>
      </c>
      <c r="G34" s="30">
        <v>0</v>
      </c>
      <c r="H34" s="4"/>
      <c r="I34" s="4"/>
      <c r="J34" s="4"/>
      <c r="K34" s="4"/>
    </row>
    <row r="35" spans="1:11" ht="14.1" customHeight="1">
      <c r="A35" s="4"/>
      <c r="B35" s="4"/>
      <c r="C35" s="11" t="s">
        <v>357</v>
      </c>
      <c r="D35" s="30">
        <v>0</v>
      </c>
      <c r="E35" s="30">
        <v>0</v>
      </c>
      <c r="F35" s="30">
        <v>0</v>
      </c>
      <c r="G35" s="30">
        <v>0</v>
      </c>
      <c r="H35" s="4"/>
      <c r="I35" s="4"/>
      <c r="J35" s="4"/>
      <c r="K35" s="4"/>
    </row>
    <row r="36" spans="1:11" ht="14.1" customHeight="1">
      <c r="A36" s="4"/>
      <c r="B36" s="4"/>
      <c r="C36" s="11" t="s">
        <v>361</v>
      </c>
      <c r="D36" s="30">
        <v>0</v>
      </c>
      <c r="E36" s="30">
        <v>0</v>
      </c>
      <c r="F36" s="30">
        <v>0</v>
      </c>
      <c r="G36" s="30">
        <v>0</v>
      </c>
      <c r="H36" s="4"/>
      <c r="I36" s="4"/>
      <c r="J36" s="4"/>
      <c r="K36" s="4"/>
    </row>
    <row r="37" spans="1:11" ht="14.1" customHeight="1">
      <c r="A37" s="4"/>
      <c r="B37" s="4"/>
      <c r="C37" s="11" t="s">
        <v>367</v>
      </c>
      <c r="D37" s="30">
        <v>0</v>
      </c>
      <c r="E37" s="30">
        <v>0</v>
      </c>
      <c r="F37" s="30">
        <v>0</v>
      </c>
      <c r="G37" s="30">
        <v>0</v>
      </c>
      <c r="H37" s="4"/>
      <c r="I37" s="4"/>
      <c r="J37" s="4"/>
      <c r="K37" s="4"/>
    </row>
    <row r="38" spans="1:11" ht="14.1" customHeight="1">
      <c r="A38" s="4"/>
      <c r="B38" s="4"/>
      <c r="C38" s="11" t="s">
        <v>357</v>
      </c>
      <c r="D38" s="30">
        <v>0</v>
      </c>
      <c r="E38" s="30">
        <v>0</v>
      </c>
      <c r="F38" s="30">
        <v>0</v>
      </c>
      <c r="G38" s="30">
        <v>0</v>
      </c>
      <c r="H38" s="4"/>
      <c r="I38" s="4"/>
      <c r="J38" s="4"/>
      <c r="K38" s="4"/>
    </row>
    <row r="39" spans="1:11" ht="14.1" customHeight="1">
      <c r="A39" s="4"/>
      <c r="B39" s="4"/>
      <c r="C39" s="11" t="s">
        <v>361</v>
      </c>
      <c r="D39" s="30">
        <v>0</v>
      </c>
      <c r="E39" s="30">
        <v>0</v>
      </c>
      <c r="F39" s="30">
        <v>0</v>
      </c>
      <c r="G39" s="30">
        <v>0</v>
      </c>
      <c r="H39" s="4"/>
      <c r="I39" s="4"/>
      <c r="J39" s="4"/>
      <c r="K39" s="4"/>
    </row>
    <row r="40" spans="1:11" ht="14.1" customHeight="1">
      <c r="A40" s="4"/>
      <c r="B40" s="4"/>
      <c r="C40" s="11" t="s">
        <v>366</v>
      </c>
      <c r="D40" s="30">
        <v>0</v>
      </c>
      <c r="E40" s="30">
        <v>0</v>
      </c>
      <c r="F40" s="30">
        <v>0</v>
      </c>
      <c r="G40" s="30">
        <v>0</v>
      </c>
      <c r="H40" s="4"/>
      <c r="I40" s="4"/>
      <c r="J40" s="4"/>
      <c r="K40" s="4"/>
    </row>
    <row r="41" spans="1:11" ht="14.1" customHeight="1">
      <c r="A41" s="4"/>
      <c r="B41" s="4"/>
      <c r="C41" s="11" t="s">
        <v>357</v>
      </c>
      <c r="D41" s="30">
        <v>0</v>
      </c>
      <c r="E41" s="30">
        <v>0</v>
      </c>
      <c r="F41" s="30">
        <v>0</v>
      </c>
      <c r="G41" s="30">
        <v>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365</v>
      </c>
      <c r="D43" s="30">
        <v>0</v>
      </c>
      <c r="E43" s="30">
        <v>0</v>
      </c>
      <c r="F43" s="30">
        <v>0</v>
      </c>
      <c r="G43" s="30">
        <v>0</v>
      </c>
      <c r="H43" s="4"/>
      <c r="I43" s="4"/>
      <c r="J43" s="4"/>
      <c r="K43" s="4"/>
    </row>
    <row r="44" spans="1:11" ht="14.1" customHeight="1">
      <c r="A44" s="4"/>
      <c r="B44" s="4"/>
      <c r="C44" s="11" t="s">
        <v>357</v>
      </c>
      <c r="D44" s="30">
        <v>0</v>
      </c>
      <c r="E44" s="30">
        <v>0</v>
      </c>
      <c r="F44" s="30">
        <v>0</v>
      </c>
      <c r="G44" s="30">
        <v>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370</v>
      </c>
      <c r="D46" s="30">
        <v>0</v>
      </c>
      <c r="E46" s="30">
        <v>0</v>
      </c>
      <c r="F46" s="30">
        <v>0</v>
      </c>
      <c r="G46" s="30">
        <v>0</v>
      </c>
      <c r="H46" s="4"/>
      <c r="I46" s="4"/>
      <c r="J46" s="4"/>
      <c r="K46" s="4"/>
    </row>
    <row r="47" spans="1:11" ht="14.1" customHeight="1">
      <c r="A47" s="4"/>
      <c r="B47" s="4"/>
      <c r="C47" s="11" t="s">
        <v>357</v>
      </c>
      <c r="D47" s="30">
        <v>0</v>
      </c>
      <c r="E47" s="30">
        <v>0</v>
      </c>
      <c r="F47" s="30">
        <v>0</v>
      </c>
      <c r="G47" s="30">
        <v>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363</v>
      </c>
      <c r="D49" s="30">
        <v>0</v>
      </c>
      <c r="E49" s="30">
        <v>0</v>
      </c>
      <c r="F49" s="30">
        <v>0</v>
      </c>
      <c r="G49" s="30">
        <v>0</v>
      </c>
      <c r="H49" s="4"/>
      <c r="I49" s="4"/>
      <c r="J49" s="4"/>
      <c r="K49" s="4"/>
    </row>
    <row r="50" spans="1:11" ht="14.1" customHeight="1">
      <c r="A50" s="4"/>
      <c r="B50" s="4"/>
      <c r="C50" s="11" t="s">
        <v>357</v>
      </c>
      <c r="D50" s="30">
        <v>0</v>
      </c>
      <c r="E50" s="30">
        <v>0</v>
      </c>
      <c r="F50" s="30">
        <v>0</v>
      </c>
      <c r="G50" s="30">
        <v>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362</v>
      </c>
      <c r="D52" s="30">
        <v>0</v>
      </c>
      <c r="E52" s="30">
        <v>0</v>
      </c>
      <c r="F52" s="30">
        <v>0</v>
      </c>
      <c r="G52" s="30">
        <v>0</v>
      </c>
      <c r="H52" s="4"/>
      <c r="I52" s="4"/>
      <c r="J52" s="4"/>
      <c r="K52" s="4"/>
    </row>
    <row r="53" spans="1:11" ht="14.1" customHeight="1">
      <c r="A53" s="4"/>
      <c r="B53" s="4"/>
      <c r="C53" s="11" t="s">
        <v>357</v>
      </c>
      <c r="D53" s="30">
        <v>0</v>
      </c>
      <c r="E53" s="30">
        <v>0</v>
      </c>
      <c r="F53" s="30">
        <v>0</v>
      </c>
      <c r="G53" s="30">
        <v>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360</v>
      </c>
      <c r="D55" s="30">
        <v>0</v>
      </c>
      <c r="E55" s="30">
        <v>0</v>
      </c>
      <c r="F55" s="30">
        <v>0</v>
      </c>
      <c r="G55" s="30">
        <v>0</v>
      </c>
      <c r="H55" s="4"/>
      <c r="I55" s="4"/>
      <c r="J55" s="4"/>
      <c r="K55" s="4"/>
    </row>
    <row r="56" spans="1:11" ht="14.1" customHeight="1">
      <c r="A56" s="4"/>
      <c r="B56" s="4"/>
      <c r="C56" s="11" t="s">
        <v>357</v>
      </c>
      <c r="D56" s="30">
        <v>0</v>
      </c>
      <c r="E56" s="30">
        <v>0</v>
      </c>
      <c r="F56" s="30">
        <v>0</v>
      </c>
      <c r="G56" s="30">
        <v>0</v>
      </c>
      <c r="H56" s="4"/>
      <c r="I56" s="4"/>
      <c r="J56" s="4"/>
      <c r="K56" s="4"/>
    </row>
    <row r="57" spans="1:11" ht="14.1" customHeight="1">
      <c r="A57" s="4"/>
      <c r="B57" s="4"/>
      <c r="C57" s="11" t="s">
        <v>356</v>
      </c>
      <c r="D57" s="30">
        <v>0</v>
      </c>
      <c r="E57" s="30">
        <v>0</v>
      </c>
      <c r="F57" s="30">
        <v>0</v>
      </c>
      <c r="G57" s="30">
        <v>0</v>
      </c>
      <c r="H57" s="4"/>
      <c r="I57" s="4"/>
      <c r="J57" s="4"/>
      <c r="K57" s="4"/>
    </row>
    <row r="58" spans="1:11" ht="14.1" customHeight="1">
      <c r="A58" s="4"/>
      <c r="B58" s="4"/>
      <c r="C58" s="11" t="s">
        <v>355</v>
      </c>
      <c r="D58" s="30">
        <v>0</v>
      </c>
      <c r="E58" s="30">
        <v>0</v>
      </c>
      <c r="F58" s="30">
        <v>0</v>
      </c>
      <c r="G58" s="30">
        <v>0</v>
      </c>
      <c r="H58" s="4"/>
      <c r="I58" s="4"/>
      <c r="J58" s="4"/>
      <c r="K58" s="4"/>
    </row>
    <row r="59" spans="1:11" ht="14.1" customHeight="1">
      <c r="A59" s="4"/>
      <c r="B59" s="4"/>
      <c r="C59" s="11" t="s">
        <v>354</v>
      </c>
      <c r="D59" s="30">
        <v>0</v>
      </c>
      <c r="E59" s="30">
        <v>0</v>
      </c>
      <c r="F59" s="30">
        <v>0</v>
      </c>
      <c r="G59" s="30">
        <v>0</v>
      </c>
      <c r="H59" s="4"/>
      <c r="I59" s="4"/>
      <c r="J59" s="4"/>
      <c r="K59" s="4"/>
    </row>
    <row r="60" spans="1:11" ht="14.1" customHeight="1">
      <c r="A60" s="4"/>
      <c r="B60" s="4"/>
      <c r="C60" s="11" t="s">
        <v>353</v>
      </c>
      <c r="D60" s="30">
        <v>0</v>
      </c>
      <c r="E60" s="30">
        <v>0</v>
      </c>
      <c r="F60" s="30">
        <v>0</v>
      </c>
      <c r="G60" s="30">
        <v>0</v>
      </c>
      <c r="H60" s="4"/>
      <c r="I60" s="4"/>
      <c r="J60" s="4"/>
      <c r="K60" s="4"/>
    </row>
    <row r="61" spans="1:11" ht="14.1" customHeight="1">
      <c r="A61" s="4"/>
      <c r="B61" s="4"/>
      <c r="C61" s="11" t="s">
        <v>359</v>
      </c>
      <c r="D61" s="30">
        <v>0</v>
      </c>
      <c r="E61" s="30">
        <v>5000000</v>
      </c>
      <c r="F61" s="30">
        <v>1000000</v>
      </c>
      <c r="G61" s="30">
        <v>1000000</v>
      </c>
      <c r="H61" s="4"/>
      <c r="I61" s="4"/>
      <c r="J61" s="4"/>
      <c r="K61" s="4"/>
    </row>
    <row r="62" spans="1:11" ht="14.1" customHeight="1">
      <c r="A62" s="4"/>
      <c r="B62" s="4"/>
      <c r="C62" s="11" t="s">
        <v>357</v>
      </c>
      <c r="D62" s="30">
        <v>0</v>
      </c>
      <c r="E62" s="30">
        <v>5000000</v>
      </c>
      <c r="F62" s="30">
        <v>1000000</v>
      </c>
      <c r="G62" s="30">
        <v>1000000</v>
      </c>
      <c r="H62" s="4"/>
      <c r="I62" s="4"/>
      <c r="J62" s="4"/>
      <c r="K62" s="4"/>
    </row>
    <row r="63" spans="1:11" ht="14.1" customHeight="1">
      <c r="A63" s="4"/>
      <c r="B63" s="4"/>
      <c r="C63" s="11" t="s">
        <v>356</v>
      </c>
      <c r="D63" s="30">
        <v>0</v>
      </c>
      <c r="E63" s="30">
        <v>0</v>
      </c>
      <c r="F63" s="30">
        <v>0</v>
      </c>
      <c r="G63" s="30">
        <v>0</v>
      </c>
      <c r="H63" s="4"/>
      <c r="I63" s="4"/>
      <c r="J63" s="4"/>
      <c r="K63" s="4"/>
    </row>
    <row r="64" spans="1:11" ht="14.1" customHeight="1">
      <c r="A64" s="4"/>
      <c r="B64" s="4"/>
      <c r="C64" s="11" t="s">
        <v>355</v>
      </c>
      <c r="D64" s="30">
        <v>0</v>
      </c>
      <c r="E64" s="30">
        <v>0</v>
      </c>
      <c r="F64" s="30">
        <v>0</v>
      </c>
      <c r="G64" s="30">
        <v>0</v>
      </c>
      <c r="H64" s="4"/>
      <c r="I64" s="4"/>
      <c r="J64" s="4"/>
      <c r="K64" s="4"/>
    </row>
    <row r="65" spans="1:11" ht="14.1" customHeight="1">
      <c r="A65" s="4"/>
      <c r="B65" s="4"/>
      <c r="C65" s="11" t="s">
        <v>354</v>
      </c>
      <c r="D65" s="30">
        <v>0</v>
      </c>
      <c r="E65" s="30">
        <v>0</v>
      </c>
      <c r="F65" s="30">
        <v>0</v>
      </c>
      <c r="G65" s="30">
        <v>0</v>
      </c>
      <c r="H65" s="4"/>
      <c r="I65" s="4"/>
      <c r="J65" s="4"/>
      <c r="K65" s="4"/>
    </row>
    <row r="66" spans="1:11" ht="14.1" customHeight="1">
      <c r="A66" s="4"/>
      <c r="B66" s="4"/>
      <c r="C66" s="11" t="s">
        <v>353</v>
      </c>
      <c r="D66" s="30">
        <v>0</v>
      </c>
      <c r="E66" s="30">
        <v>0</v>
      </c>
      <c r="F66" s="30">
        <v>0</v>
      </c>
      <c r="G66" s="30">
        <v>0</v>
      </c>
      <c r="H66" s="4"/>
      <c r="I66" s="4"/>
      <c r="J66" s="4"/>
      <c r="K66" s="4"/>
    </row>
    <row r="67" spans="1:11" ht="14.1" customHeight="1">
      <c r="A67" s="4"/>
      <c r="B67" s="4"/>
      <c r="C67" s="11" t="s">
        <v>358</v>
      </c>
      <c r="D67" s="30">
        <v>0</v>
      </c>
      <c r="E67" s="30">
        <v>0</v>
      </c>
      <c r="F67" s="30">
        <v>0</v>
      </c>
      <c r="G67" s="30">
        <v>0</v>
      </c>
      <c r="H67" s="4"/>
      <c r="I67" s="4"/>
      <c r="J67" s="4"/>
      <c r="K67" s="4"/>
    </row>
    <row r="68" spans="1:11" ht="14.1" customHeight="1">
      <c r="A68" s="4"/>
      <c r="B68" s="4"/>
      <c r="C68" s="11" t="s">
        <v>357</v>
      </c>
      <c r="D68" s="30">
        <v>0</v>
      </c>
      <c r="E68" s="30">
        <v>0</v>
      </c>
      <c r="F68" s="30">
        <v>0</v>
      </c>
      <c r="G68" s="30">
        <v>0</v>
      </c>
      <c r="H68" s="4"/>
      <c r="I68" s="4"/>
      <c r="J68" s="4"/>
      <c r="K68" s="4"/>
    </row>
    <row r="69" spans="1:11" ht="14.1" customHeight="1">
      <c r="A69" s="4"/>
      <c r="B69" s="4"/>
      <c r="C69" s="11" t="s">
        <v>356</v>
      </c>
      <c r="D69" s="30">
        <v>0</v>
      </c>
      <c r="E69" s="30">
        <v>0</v>
      </c>
      <c r="F69" s="30">
        <v>0</v>
      </c>
      <c r="G69" s="30">
        <v>0</v>
      </c>
      <c r="H69" s="4"/>
      <c r="I69" s="4"/>
      <c r="J69" s="4"/>
      <c r="K69" s="4"/>
    </row>
    <row r="70" spans="1:11" ht="14.1" customHeight="1">
      <c r="A70" s="4"/>
      <c r="B70" s="4"/>
      <c r="C70" s="11" t="s">
        <v>355</v>
      </c>
      <c r="D70" s="30">
        <v>0</v>
      </c>
      <c r="E70" s="30">
        <v>0</v>
      </c>
      <c r="F70" s="30">
        <v>0</v>
      </c>
      <c r="G70" s="30">
        <v>0</v>
      </c>
      <c r="H70" s="4"/>
      <c r="I70" s="4"/>
      <c r="J70" s="4"/>
      <c r="K70" s="4"/>
    </row>
    <row r="71" spans="1:11" ht="14.1" customHeight="1">
      <c r="A71" s="4"/>
      <c r="B71" s="4"/>
      <c r="C71" s="11" t="s">
        <v>354</v>
      </c>
      <c r="D71" s="30">
        <v>0</v>
      </c>
      <c r="E71" s="30">
        <v>0</v>
      </c>
      <c r="F71" s="30">
        <v>0</v>
      </c>
      <c r="G71" s="30">
        <v>0</v>
      </c>
      <c r="H71" s="4"/>
      <c r="I71" s="4"/>
      <c r="J71" s="4"/>
      <c r="K71" s="4"/>
    </row>
    <row r="72" spans="1:11" ht="14.1" customHeight="1">
      <c r="A72" s="4"/>
      <c r="B72" s="4"/>
      <c r="C72" s="11" t="s">
        <v>353</v>
      </c>
      <c r="D72" s="30">
        <v>0</v>
      </c>
      <c r="E72" s="30">
        <v>0</v>
      </c>
      <c r="F72" s="30">
        <v>0</v>
      </c>
      <c r="G72" s="30">
        <v>0</v>
      </c>
      <c r="H72" s="4"/>
      <c r="I72" s="4"/>
      <c r="J72" s="4"/>
      <c r="K72" s="4"/>
    </row>
    <row r="73" spans="1:11" ht="14.1" customHeight="1">
      <c r="A73" s="4"/>
      <c r="B73" s="4"/>
      <c r="C73" s="11" t="s">
        <v>352</v>
      </c>
      <c r="D73" s="30">
        <v>0</v>
      </c>
      <c r="E73" s="30">
        <v>0</v>
      </c>
      <c r="F73" s="30">
        <v>0</v>
      </c>
      <c r="G73" s="30">
        <v>0</v>
      </c>
      <c r="H73" s="4"/>
      <c r="I73" s="4"/>
      <c r="J73" s="4"/>
      <c r="K73" s="4"/>
    </row>
    <row r="74" spans="1:11" ht="14.1" customHeight="1">
      <c r="A74" s="4"/>
      <c r="B74" s="4"/>
      <c r="C74" s="11" t="s">
        <v>351</v>
      </c>
      <c r="D74" s="30">
        <v>0</v>
      </c>
      <c r="E74" s="30">
        <v>0</v>
      </c>
      <c r="F74" s="30">
        <v>0</v>
      </c>
      <c r="G74" s="30">
        <v>0</v>
      </c>
      <c r="H74" s="4"/>
      <c r="I74" s="4"/>
      <c r="J74" s="4"/>
      <c r="K74" s="4"/>
    </row>
    <row r="75" spans="1:11" ht="14.1" customHeight="1">
      <c r="A75" s="4"/>
      <c r="B75" s="4"/>
      <c r="C75" s="10" t="s">
        <v>145</v>
      </c>
      <c r="D75" s="30">
        <v>0</v>
      </c>
      <c r="E75" s="30">
        <v>5000000</v>
      </c>
      <c r="F75" s="30">
        <v>1000000</v>
      </c>
      <c r="G75" s="30">
        <v>1000000</v>
      </c>
      <c r="H75" s="4"/>
      <c r="I75" s="4"/>
      <c r="J75" s="4"/>
      <c r="K75" s="4"/>
    </row>
    <row r="76" spans="1:11" ht="53.1" customHeight="1">
      <c r="A76" s="4"/>
      <c r="B76" s="4"/>
      <c r="C76" s="8" t="s">
        <v>260</v>
      </c>
      <c r="D76" s="1318" t="s">
        <v>2913</v>
      </c>
      <c r="E76" s="1319"/>
      <c r="F76" s="1319"/>
      <c r="G76" s="1319"/>
      <c r="H76" s="4"/>
      <c r="I76" s="4"/>
      <c r="J76" s="4"/>
      <c r="K76" s="4"/>
    </row>
    <row r="77" spans="1:11" ht="27.95" customHeight="1">
      <c r="A77" s="4"/>
      <c r="B77" s="4"/>
      <c r="C77" s="7" t="s">
        <v>402</v>
      </c>
      <c r="D77" s="36">
        <v>2022</v>
      </c>
      <c r="E77" s="36">
        <v>2023</v>
      </c>
      <c r="F77" s="36">
        <v>2024</v>
      </c>
      <c r="G77" s="36">
        <v>2025</v>
      </c>
      <c r="H77" s="4"/>
      <c r="I77" s="4"/>
      <c r="J77" s="4"/>
      <c r="K77" s="4"/>
    </row>
    <row r="78" spans="1:11" ht="14.1" customHeight="1">
      <c r="A78" s="4"/>
      <c r="B78" s="4"/>
      <c r="C78" s="15"/>
      <c r="D78" s="37" t="s">
        <v>7</v>
      </c>
      <c r="E78" s="37" t="s">
        <v>8</v>
      </c>
      <c r="F78" s="37" t="s">
        <v>8</v>
      </c>
      <c r="G78" s="37" t="s">
        <v>8</v>
      </c>
      <c r="H78" s="4"/>
      <c r="I78" s="4"/>
      <c r="J78" s="4"/>
      <c r="K78" s="4"/>
    </row>
    <row r="79" spans="1:11" ht="41.1" customHeight="1">
      <c r="A79" s="4"/>
      <c r="B79" s="4"/>
      <c r="C79" s="7" t="s">
        <v>2914</v>
      </c>
      <c r="D79" s="35" t="s">
        <v>466</v>
      </c>
      <c r="E79" s="35" t="s">
        <v>407</v>
      </c>
      <c r="F79" s="35" t="s">
        <v>407</v>
      </c>
      <c r="G79" s="35" t="s">
        <v>407</v>
      </c>
      <c r="H79" s="4"/>
      <c r="I79" s="4"/>
      <c r="J79" s="4"/>
      <c r="K79" s="4"/>
    </row>
    <row r="80" spans="1:11" ht="14.1" customHeight="1">
      <c r="A80" s="4"/>
      <c r="B80" s="4"/>
      <c r="C80" s="1316" t="s">
        <v>291</v>
      </c>
      <c r="D80" s="1317"/>
      <c r="E80" s="1317"/>
      <c r="F80" s="1317"/>
      <c r="G80" s="1317"/>
      <c r="H80" s="4"/>
      <c r="I80" s="4"/>
      <c r="J80" s="4"/>
      <c r="K80" s="4"/>
    </row>
    <row r="81" spans="1:11" ht="14.1" customHeight="1">
      <c r="A81" s="4"/>
      <c r="B81" s="4"/>
      <c r="C81" s="26" t="s">
        <v>2915</v>
      </c>
      <c r="D81" s="1316" t="s">
        <v>2916</v>
      </c>
      <c r="E81" s="1317"/>
      <c r="F81" s="1317"/>
      <c r="G81" s="1317"/>
      <c r="H81" s="4"/>
      <c r="I81" s="4"/>
      <c r="J81" s="4"/>
      <c r="K81" s="4"/>
    </row>
    <row r="82" spans="1:11" ht="14.1" customHeight="1">
      <c r="A82" s="4"/>
      <c r="B82" s="4"/>
      <c r="C82" s="14" t="s">
        <v>382</v>
      </c>
      <c r="D82" s="1314" t="s">
        <v>2917</v>
      </c>
      <c r="E82" s="1315"/>
      <c r="F82" s="1315"/>
      <c r="G82" s="1315"/>
      <c r="H82" s="4"/>
      <c r="I82" s="4"/>
      <c r="J82" s="4"/>
      <c r="K82" s="4"/>
    </row>
    <row r="83" spans="1:11" ht="14.1" customHeight="1">
      <c r="A83" s="4"/>
      <c r="B83" s="4"/>
      <c r="C83" s="27" t="s">
        <v>380</v>
      </c>
      <c r="D83" s="1310" t="s">
        <v>2918</v>
      </c>
      <c r="E83" s="1311"/>
      <c r="F83" s="1311"/>
      <c r="G83" s="1311"/>
      <c r="H83" s="4"/>
      <c r="I83" s="4"/>
      <c r="J83" s="4"/>
      <c r="K83" s="4"/>
    </row>
    <row r="84" spans="1:11" ht="14.1" customHeight="1">
      <c r="A84" s="4"/>
      <c r="B84" s="4"/>
      <c r="C84" s="27" t="s">
        <v>15</v>
      </c>
      <c r="D84" s="1310" t="s">
        <v>40</v>
      </c>
      <c r="E84" s="1311"/>
      <c r="F84" s="1311"/>
      <c r="G84" s="1311"/>
      <c r="H84" s="4"/>
      <c r="I84" s="4"/>
      <c r="J84" s="4"/>
      <c r="K84" s="4"/>
    </row>
    <row r="85" spans="1:11" ht="15" customHeight="1">
      <c r="A85" s="4"/>
      <c r="B85" s="4"/>
      <c r="C85" s="13"/>
      <c r="D85" s="33">
        <v>2022</v>
      </c>
      <c r="E85" s="33">
        <v>2023</v>
      </c>
      <c r="F85" s="33">
        <v>2024</v>
      </c>
      <c r="G85" s="33">
        <v>2025</v>
      </c>
      <c r="H85" s="4"/>
      <c r="I85" s="4"/>
      <c r="J85" s="4"/>
      <c r="K85" s="4"/>
    </row>
    <row r="86" spans="1:11" ht="15" customHeight="1">
      <c r="A86" s="4"/>
      <c r="B86" s="4"/>
      <c r="C86" s="12"/>
      <c r="D86" s="34" t="s">
        <v>7</v>
      </c>
      <c r="E86" s="34" t="s">
        <v>8</v>
      </c>
      <c r="F86" s="34" t="s">
        <v>8</v>
      </c>
      <c r="G86" s="34" t="s">
        <v>8</v>
      </c>
      <c r="H86" s="4"/>
      <c r="I86" s="4"/>
      <c r="J86" s="4"/>
      <c r="K86" s="4"/>
    </row>
    <row r="87" spans="1:11" ht="14.1" customHeight="1">
      <c r="A87" s="4"/>
      <c r="B87" s="4"/>
      <c r="C87" s="7" t="s">
        <v>16</v>
      </c>
      <c r="D87" s="35" t="s">
        <v>2903</v>
      </c>
      <c r="E87" s="35" t="s">
        <v>2904</v>
      </c>
      <c r="F87" s="35" t="s">
        <v>2905</v>
      </c>
      <c r="G87" s="35" t="s">
        <v>2919</v>
      </c>
      <c r="H87" s="4"/>
      <c r="I87" s="4"/>
      <c r="J87" s="4"/>
      <c r="K87" s="4"/>
    </row>
    <row r="88" spans="1:11" ht="14.1" customHeight="1">
      <c r="A88" s="4"/>
      <c r="B88" s="4"/>
      <c r="C88" s="7" t="s">
        <v>481</v>
      </c>
      <c r="D88" s="35" t="s">
        <v>2920</v>
      </c>
      <c r="E88" s="35" t="s">
        <v>2921</v>
      </c>
      <c r="F88" s="35" t="s">
        <v>1026</v>
      </c>
      <c r="G88" s="35" t="s">
        <v>1026</v>
      </c>
      <c r="H88" s="4"/>
      <c r="I88" s="4"/>
      <c r="J88" s="4"/>
      <c r="K88" s="4"/>
    </row>
    <row r="89" spans="1:11" ht="14.1" customHeight="1">
      <c r="A89" s="4"/>
      <c r="B89" s="4"/>
      <c r="C89" s="7" t="s">
        <v>480</v>
      </c>
      <c r="D89" s="35" t="s">
        <v>2922</v>
      </c>
      <c r="E89" s="35" t="s">
        <v>2923</v>
      </c>
      <c r="F89" s="35" t="s">
        <v>641</v>
      </c>
      <c r="G89" s="35" t="s">
        <v>2924</v>
      </c>
      <c r="H89" s="4"/>
      <c r="I89" s="4"/>
      <c r="J89" s="4"/>
      <c r="K89" s="4"/>
    </row>
    <row r="90" spans="1:11" ht="14.1" customHeight="1">
      <c r="A90" s="4"/>
      <c r="B90" s="4"/>
      <c r="C90" s="7" t="s">
        <v>375</v>
      </c>
      <c r="D90" s="35" t="s">
        <v>348</v>
      </c>
      <c r="E90" s="35" t="s">
        <v>2925</v>
      </c>
      <c r="F90" s="35" t="s">
        <v>2926</v>
      </c>
      <c r="G90" s="35" t="s">
        <v>2927</v>
      </c>
      <c r="H90" s="4"/>
      <c r="I90" s="4"/>
      <c r="J90" s="4"/>
      <c r="K90" s="4"/>
    </row>
    <row r="91" spans="1:11" ht="14.1" customHeight="1">
      <c r="A91" s="4"/>
      <c r="B91" s="4"/>
      <c r="C91" s="7" t="s">
        <v>374</v>
      </c>
      <c r="D91" s="35" t="s">
        <v>348</v>
      </c>
      <c r="E91" s="35" t="s">
        <v>2928</v>
      </c>
      <c r="F91" s="35" t="s">
        <v>2929</v>
      </c>
      <c r="G91" s="35" t="s">
        <v>372</v>
      </c>
      <c r="H91" s="4"/>
      <c r="I91" s="4"/>
      <c r="J91" s="4"/>
      <c r="K91" s="4"/>
    </row>
    <row r="92" spans="1:11" ht="14.1" customHeight="1">
      <c r="A92" s="4"/>
      <c r="B92" s="4"/>
      <c r="C92" s="7" t="s">
        <v>22</v>
      </c>
      <c r="D92" s="35" t="s">
        <v>348</v>
      </c>
      <c r="E92" s="35" t="s">
        <v>2930</v>
      </c>
      <c r="F92" s="35" t="s">
        <v>2931</v>
      </c>
      <c r="G92" s="35" t="s">
        <v>2932</v>
      </c>
      <c r="H92" s="4"/>
      <c r="I92" s="4"/>
      <c r="J92" s="4"/>
      <c r="K92" s="4"/>
    </row>
    <row r="93" spans="1:11" ht="14.1" customHeight="1">
      <c r="A93" s="4"/>
      <c r="B93" s="4"/>
      <c r="C93" s="1312" t="s">
        <v>371</v>
      </c>
      <c r="D93" s="1313"/>
      <c r="E93" s="1313"/>
      <c r="F93" s="1313"/>
      <c r="G93" s="1313"/>
      <c r="H93" s="4"/>
      <c r="I93" s="4"/>
      <c r="J93" s="4"/>
      <c r="K93" s="4"/>
    </row>
    <row r="94" spans="1:11" ht="14.1" customHeight="1">
      <c r="A94" s="4"/>
      <c r="B94" s="4"/>
      <c r="C94" s="13"/>
      <c r="D94" s="33">
        <v>2022</v>
      </c>
      <c r="E94" s="33">
        <v>2023</v>
      </c>
      <c r="F94" s="33">
        <v>2024</v>
      </c>
      <c r="G94" s="33">
        <v>2025</v>
      </c>
      <c r="H94" s="4"/>
      <c r="I94" s="4"/>
      <c r="J94" s="4"/>
      <c r="K94" s="4"/>
    </row>
    <row r="95" spans="1:11" ht="14.1" customHeight="1">
      <c r="A95" s="4"/>
      <c r="B95" s="4"/>
      <c r="C95" s="12"/>
      <c r="D95" s="34" t="s">
        <v>7</v>
      </c>
      <c r="E95" s="34" t="s">
        <v>8</v>
      </c>
      <c r="F95" s="34" t="s">
        <v>8</v>
      </c>
      <c r="G95" s="34" t="s">
        <v>8</v>
      </c>
      <c r="H95" s="4"/>
      <c r="I95" s="4"/>
      <c r="J95" s="4"/>
      <c r="K95" s="4"/>
    </row>
    <row r="96" spans="1:11" ht="14.1" customHeight="1">
      <c r="A96" s="4"/>
      <c r="B96" s="4"/>
      <c r="C96" s="11" t="s">
        <v>368</v>
      </c>
      <c r="D96" s="30">
        <v>0</v>
      </c>
      <c r="E96" s="30">
        <v>50800000</v>
      </c>
      <c r="F96" s="30">
        <v>50800000</v>
      </c>
      <c r="G96" s="30">
        <v>50800000</v>
      </c>
      <c r="H96" s="4"/>
      <c r="I96" s="4"/>
      <c r="J96" s="4"/>
      <c r="K96" s="4"/>
    </row>
    <row r="97" spans="1:11" ht="14.1" customHeight="1">
      <c r="A97" s="4"/>
      <c r="B97" s="4"/>
      <c r="C97" s="11" t="s">
        <v>357</v>
      </c>
      <c r="D97" s="30">
        <v>0</v>
      </c>
      <c r="E97" s="30">
        <v>50800000</v>
      </c>
      <c r="F97" s="30">
        <v>50800000</v>
      </c>
      <c r="G97" s="30">
        <v>50800000</v>
      </c>
      <c r="H97" s="4"/>
      <c r="I97" s="4"/>
      <c r="J97" s="4"/>
      <c r="K97" s="4"/>
    </row>
    <row r="98" spans="1:11" ht="14.1" customHeight="1">
      <c r="A98" s="4"/>
      <c r="B98" s="4"/>
      <c r="C98" s="11" t="s">
        <v>361</v>
      </c>
      <c r="D98" s="30">
        <v>0</v>
      </c>
      <c r="E98" s="30">
        <v>0</v>
      </c>
      <c r="F98" s="30">
        <v>0</v>
      </c>
      <c r="G98" s="30">
        <v>0</v>
      </c>
      <c r="H98" s="4"/>
      <c r="I98" s="4"/>
      <c r="J98" s="4"/>
      <c r="K98" s="4"/>
    </row>
    <row r="99" spans="1:11" ht="14.1" customHeight="1">
      <c r="A99" s="4"/>
      <c r="B99" s="4"/>
      <c r="C99" s="11" t="s">
        <v>367</v>
      </c>
      <c r="D99" s="30">
        <v>0</v>
      </c>
      <c r="E99" s="30">
        <v>10200000</v>
      </c>
      <c r="F99" s="30">
        <v>10200000</v>
      </c>
      <c r="G99" s="30">
        <v>10200000</v>
      </c>
      <c r="H99" s="4"/>
      <c r="I99" s="4"/>
      <c r="J99" s="4"/>
      <c r="K99" s="4"/>
    </row>
    <row r="100" spans="1:11" ht="14.1" customHeight="1">
      <c r="A100" s="4"/>
      <c r="B100" s="4"/>
      <c r="C100" s="11" t="s">
        <v>357</v>
      </c>
      <c r="D100" s="30">
        <v>0</v>
      </c>
      <c r="E100" s="30">
        <v>10200000</v>
      </c>
      <c r="F100" s="30">
        <v>10200000</v>
      </c>
      <c r="G100" s="30">
        <v>10200000</v>
      </c>
      <c r="H100" s="4"/>
      <c r="I100" s="4"/>
      <c r="J100" s="4"/>
      <c r="K100" s="4"/>
    </row>
    <row r="101" spans="1:11" ht="14.1" customHeight="1">
      <c r="A101" s="4"/>
      <c r="B101" s="4"/>
      <c r="C101" s="11" t="s">
        <v>361</v>
      </c>
      <c r="D101" s="30">
        <v>0</v>
      </c>
      <c r="E101" s="30">
        <v>0</v>
      </c>
      <c r="F101" s="30">
        <v>0</v>
      </c>
      <c r="G101" s="30">
        <v>0</v>
      </c>
      <c r="H101" s="4"/>
      <c r="I101" s="4"/>
      <c r="J101" s="4"/>
      <c r="K101" s="4"/>
    </row>
    <row r="102" spans="1:11" ht="14.1" customHeight="1">
      <c r="A102" s="4"/>
      <c r="B102" s="4"/>
      <c r="C102" s="11" t="s">
        <v>366</v>
      </c>
      <c r="D102" s="30">
        <v>0</v>
      </c>
      <c r="E102" s="30">
        <v>17100000</v>
      </c>
      <c r="F102" s="30">
        <v>14000000</v>
      </c>
      <c r="G102" s="30">
        <v>14000000</v>
      </c>
      <c r="H102" s="4"/>
      <c r="I102" s="4"/>
      <c r="J102" s="4"/>
      <c r="K102" s="4"/>
    </row>
    <row r="103" spans="1:11" ht="14.1" customHeight="1">
      <c r="A103" s="4"/>
      <c r="B103" s="4"/>
      <c r="C103" s="11" t="s">
        <v>357</v>
      </c>
      <c r="D103" s="30">
        <v>0</v>
      </c>
      <c r="E103" s="30">
        <v>17100000</v>
      </c>
      <c r="F103" s="30">
        <v>14000000</v>
      </c>
      <c r="G103" s="30">
        <v>14000000</v>
      </c>
      <c r="H103" s="4"/>
      <c r="I103" s="4"/>
      <c r="J103" s="4"/>
      <c r="K103" s="4"/>
    </row>
    <row r="104" spans="1:11" ht="14.1" customHeight="1">
      <c r="A104" s="4"/>
      <c r="B104" s="4"/>
      <c r="C104" s="11" t="s">
        <v>361</v>
      </c>
      <c r="D104" s="30">
        <v>0</v>
      </c>
      <c r="E104" s="30">
        <v>0</v>
      </c>
      <c r="F104" s="30">
        <v>0</v>
      </c>
      <c r="G104" s="30">
        <v>0</v>
      </c>
      <c r="H104" s="4"/>
      <c r="I104" s="4"/>
      <c r="J104" s="4"/>
      <c r="K104" s="4"/>
    </row>
    <row r="105" spans="1:11" ht="14.1" customHeight="1">
      <c r="A105" s="4"/>
      <c r="B105" s="4"/>
      <c r="C105" s="11" t="s">
        <v>365</v>
      </c>
      <c r="D105" s="30">
        <v>0</v>
      </c>
      <c r="E105" s="30">
        <v>0</v>
      </c>
      <c r="F105" s="30">
        <v>0</v>
      </c>
      <c r="G105" s="30">
        <v>0</v>
      </c>
      <c r="H105" s="4"/>
      <c r="I105" s="4"/>
      <c r="J105" s="4"/>
      <c r="K105" s="4"/>
    </row>
    <row r="106" spans="1:11" ht="14.1" customHeight="1">
      <c r="A106" s="4"/>
      <c r="B106" s="4"/>
      <c r="C106" s="11" t="s">
        <v>357</v>
      </c>
      <c r="D106" s="30">
        <v>0</v>
      </c>
      <c r="E106" s="30">
        <v>0</v>
      </c>
      <c r="F106" s="30">
        <v>0</v>
      </c>
      <c r="G106" s="30">
        <v>0</v>
      </c>
      <c r="H106" s="4"/>
      <c r="I106" s="4"/>
      <c r="J106" s="4"/>
      <c r="K106" s="4"/>
    </row>
    <row r="107" spans="1:11" ht="14.1" customHeight="1">
      <c r="A107" s="4"/>
      <c r="B107" s="4"/>
      <c r="C107" s="11" t="s">
        <v>361</v>
      </c>
      <c r="D107" s="30">
        <v>0</v>
      </c>
      <c r="E107" s="30">
        <v>0</v>
      </c>
      <c r="F107" s="30">
        <v>0</v>
      </c>
      <c r="G107" s="30">
        <v>0</v>
      </c>
      <c r="H107" s="4"/>
      <c r="I107" s="4"/>
      <c r="J107" s="4"/>
      <c r="K107" s="4"/>
    </row>
    <row r="108" spans="1:11" ht="14.1" customHeight="1">
      <c r="A108" s="4"/>
      <c r="B108" s="4"/>
      <c r="C108" s="11" t="s">
        <v>370</v>
      </c>
      <c r="D108" s="30">
        <v>0</v>
      </c>
      <c r="E108" s="30">
        <v>0</v>
      </c>
      <c r="F108" s="30">
        <v>0</v>
      </c>
      <c r="G108" s="30">
        <v>0</v>
      </c>
      <c r="H108" s="4"/>
      <c r="I108" s="4"/>
      <c r="J108" s="4"/>
      <c r="K108" s="4"/>
    </row>
    <row r="109" spans="1:11" ht="14.1" customHeight="1">
      <c r="A109" s="4"/>
      <c r="B109" s="4"/>
      <c r="C109" s="11" t="s">
        <v>357</v>
      </c>
      <c r="D109" s="30">
        <v>0</v>
      </c>
      <c r="E109" s="30">
        <v>0</v>
      </c>
      <c r="F109" s="30">
        <v>0</v>
      </c>
      <c r="G109" s="30">
        <v>0</v>
      </c>
      <c r="H109" s="4"/>
      <c r="I109" s="4"/>
      <c r="J109" s="4"/>
      <c r="K109" s="4"/>
    </row>
    <row r="110" spans="1:11" ht="14.1" customHeight="1">
      <c r="A110" s="4"/>
      <c r="B110" s="4"/>
      <c r="C110" s="11" t="s">
        <v>361</v>
      </c>
      <c r="D110" s="30">
        <v>0</v>
      </c>
      <c r="E110" s="30">
        <v>0</v>
      </c>
      <c r="F110" s="30">
        <v>0</v>
      </c>
      <c r="G110" s="30">
        <v>0</v>
      </c>
      <c r="H110" s="4"/>
      <c r="I110" s="4"/>
      <c r="J110" s="4"/>
      <c r="K110" s="4"/>
    </row>
    <row r="111" spans="1:11" ht="14.1" customHeight="1">
      <c r="A111" s="4"/>
      <c r="B111" s="4"/>
      <c r="C111" s="11" t="s">
        <v>363</v>
      </c>
      <c r="D111" s="30">
        <v>0</v>
      </c>
      <c r="E111" s="30">
        <v>0</v>
      </c>
      <c r="F111" s="30">
        <v>0</v>
      </c>
      <c r="G111" s="30">
        <v>0</v>
      </c>
      <c r="H111" s="4"/>
      <c r="I111" s="4"/>
      <c r="J111" s="4"/>
      <c r="K111" s="4"/>
    </row>
    <row r="112" spans="1:11" ht="14.1" customHeight="1">
      <c r="A112" s="4"/>
      <c r="B112" s="4"/>
      <c r="C112" s="11" t="s">
        <v>357</v>
      </c>
      <c r="D112" s="30">
        <v>0</v>
      </c>
      <c r="E112" s="30">
        <v>0</v>
      </c>
      <c r="F112" s="30">
        <v>0</v>
      </c>
      <c r="G112" s="30">
        <v>0</v>
      </c>
      <c r="H112" s="4"/>
      <c r="I112" s="4"/>
      <c r="J112" s="4"/>
      <c r="K112" s="4"/>
    </row>
    <row r="113" spans="1:11" ht="14.1" customHeight="1">
      <c r="A113" s="4"/>
      <c r="B113" s="4"/>
      <c r="C113" s="11" t="s">
        <v>361</v>
      </c>
      <c r="D113" s="30">
        <v>0</v>
      </c>
      <c r="E113" s="30">
        <v>0</v>
      </c>
      <c r="F113" s="30">
        <v>0</v>
      </c>
      <c r="G113" s="30">
        <v>0</v>
      </c>
      <c r="H113" s="4"/>
      <c r="I113" s="4"/>
      <c r="J113" s="4"/>
      <c r="K113" s="4"/>
    </row>
    <row r="114" spans="1:11" ht="14.1" customHeight="1">
      <c r="A114" s="4"/>
      <c r="B114" s="4"/>
      <c r="C114" s="11" t="s">
        <v>362</v>
      </c>
      <c r="D114" s="30">
        <v>0</v>
      </c>
      <c r="E114" s="30">
        <v>300000</v>
      </c>
      <c r="F114" s="30">
        <v>0</v>
      </c>
      <c r="G114" s="30">
        <v>0</v>
      </c>
      <c r="H114" s="4"/>
      <c r="I114" s="4"/>
      <c r="J114" s="4"/>
      <c r="K114" s="4"/>
    </row>
    <row r="115" spans="1:11" ht="14.1" customHeight="1">
      <c r="A115" s="4"/>
      <c r="B115" s="4"/>
      <c r="C115" s="11" t="s">
        <v>357</v>
      </c>
      <c r="D115" s="30">
        <v>0</v>
      </c>
      <c r="E115" s="30">
        <v>300000</v>
      </c>
      <c r="F115" s="30">
        <v>0</v>
      </c>
      <c r="G115" s="30">
        <v>0</v>
      </c>
      <c r="H115" s="4"/>
      <c r="I115" s="4"/>
      <c r="J115" s="4"/>
      <c r="K115" s="4"/>
    </row>
    <row r="116" spans="1:11" ht="14.1" customHeight="1">
      <c r="A116" s="4"/>
      <c r="B116" s="4"/>
      <c r="C116" s="11" t="s">
        <v>361</v>
      </c>
      <c r="D116" s="30">
        <v>0</v>
      </c>
      <c r="E116" s="30">
        <v>0</v>
      </c>
      <c r="F116" s="30">
        <v>0</v>
      </c>
      <c r="G116" s="30">
        <v>0</v>
      </c>
      <c r="H116" s="4"/>
      <c r="I116" s="4"/>
      <c r="J116" s="4"/>
      <c r="K116" s="4"/>
    </row>
    <row r="117" spans="1:11" ht="14.1" customHeight="1">
      <c r="A117" s="4"/>
      <c r="B117" s="4"/>
      <c r="C117" s="11" t="s">
        <v>360</v>
      </c>
      <c r="D117" s="30">
        <v>0</v>
      </c>
      <c r="E117" s="30">
        <v>0</v>
      </c>
      <c r="F117" s="30">
        <v>0</v>
      </c>
      <c r="G117" s="30">
        <v>0</v>
      </c>
      <c r="H117" s="4"/>
      <c r="I117" s="4"/>
      <c r="J117" s="4"/>
      <c r="K117" s="4"/>
    </row>
    <row r="118" spans="1:11" ht="14.1" customHeight="1">
      <c r="A118" s="4"/>
      <c r="B118" s="4"/>
      <c r="C118" s="11" t="s">
        <v>357</v>
      </c>
      <c r="D118" s="30">
        <v>0</v>
      </c>
      <c r="E118" s="30">
        <v>0</v>
      </c>
      <c r="F118" s="30">
        <v>0</v>
      </c>
      <c r="G118" s="30">
        <v>0</v>
      </c>
      <c r="H118" s="4"/>
      <c r="I118" s="4"/>
      <c r="J118" s="4"/>
      <c r="K118" s="4"/>
    </row>
    <row r="119" spans="1:11" ht="14.1" customHeight="1">
      <c r="A119" s="4"/>
      <c r="B119" s="4"/>
      <c r="C119" s="11" t="s">
        <v>356</v>
      </c>
      <c r="D119" s="30">
        <v>0</v>
      </c>
      <c r="E119" s="30">
        <v>0</v>
      </c>
      <c r="F119" s="30">
        <v>0</v>
      </c>
      <c r="G119" s="30">
        <v>0</v>
      </c>
      <c r="H119" s="4"/>
      <c r="I119" s="4"/>
      <c r="J119" s="4"/>
      <c r="K119" s="4"/>
    </row>
    <row r="120" spans="1:11" ht="14.1" customHeight="1">
      <c r="A120" s="4"/>
      <c r="B120" s="4"/>
      <c r="C120" s="11" t="s">
        <v>355</v>
      </c>
      <c r="D120" s="30">
        <v>0</v>
      </c>
      <c r="E120" s="30">
        <v>0</v>
      </c>
      <c r="F120" s="30">
        <v>0</v>
      </c>
      <c r="G120" s="30">
        <v>0</v>
      </c>
      <c r="H120" s="4"/>
      <c r="I120" s="4"/>
      <c r="J120" s="4"/>
      <c r="K120" s="4"/>
    </row>
    <row r="121" spans="1:11" ht="14.1" customHeight="1">
      <c r="A121" s="4"/>
      <c r="B121" s="4"/>
      <c r="C121" s="11" t="s">
        <v>354</v>
      </c>
      <c r="D121" s="30">
        <v>0</v>
      </c>
      <c r="E121" s="30">
        <v>0</v>
      </c>
      <c r="F121" s="30">
        <v>0</v>
      </c>
      <c r="G121" s="30">
        <v>0</v>
      </c>
      <c r="H121" s="4"/>
      <c r="I121" s="4"/>
      <c r="J121" s="4"/>
      <c r="K121" s="4"/>
    </row>
    <row r="122" spans="1:11" ht="14.1" customHeight="1">
      <c r="A122" s="4"/>
      <c r="B122" s="4"/>
      <c r="C122" s="11" t="s">
        <v>353</v>
      </c>
      <c r="D122" s="30">
        <v>0</v>
      </c>
      <c r="E122" s="30">
        <v>0</v>
      </c>
      <c r="F122" s="30">
        <v>0</v>
      </c>
      <c r="G122" s="30">
        <v>0</v>
      </c>
      <c r="H122" s="4"/>
      <c r="I122" s="4"/>
      <c r="J122" s="4"/>
      <c r="K122" s="4"/>
    </row>
    <row r="123" spans="1:11" ht="14.1" customHeight="1">
      <c r="A123" s="4"/>
      <c r="B123" s="4"/>
      <c r="C123" s="11" t="s">
        <v>359</v>
      </c>
      <c r="D123" s="30">
        <v>0</v>
      </c>
      <c r="E123" s="30">
        <v>0</v>
      </c>
      <c r="F123" s="30">
        <v>0</v>
      </c>
      <c r="G123" s="30">
        <v>0</v>
      </c>
      <c r="H123" s="4"/>
      <c r="I123" s="4"/>
      <c r="J123" s="4"/>
      <c r="K123" s="4"/>
    </row>
    <row r="124" spans="1:11" ht="14.1" customHeight="1">
      <c r="A124" s="4"/>
      <c r="B124" s="4"/>
      <c r="C124" s="11" t="s">
        <v>357</v>
      </c>
      <c r="D124" s="30">
        <v>0</v>
      </c>
      <c r="E124" s="30">
        <v>0</v>
      </c>
      <c r="F124" s="30">
        <v>0</v>
      </c>
      <c r="G124" s="30">
        <v>0</v>
      </c>
      <c r="H124" s="4"/>
      <c r="I124" s="4"/>
      <c r="J124" s="4"/>
      <c r="K124" s="4"/>
    </row>
    <row r="125" spans="1:11" ht="14.1" customHeight="1">
      <c r="A125" s="4"/>
      <c r="B125" s="4"/>
      <c r="C125" s="11" t="s">
        <v>356</v>
      </c>
      <c r="D125" s="30">
        <v>0</v>
      </c>
      <c r="E125" s="30">
        <v>0</v>
      </c>
      <c r="F125" s="30">
        <v>0</v>
      </c>
      <c r="G125" s="30">
        <v>0</v>
      </c>
      <c r="H125" s="4"/>
      <c r="I125" s="4"/>
      <c r="J125" s="4"/>
      <c r="K125" s="4"/>
    </row>
    <row r="126" spans="1:11" ht="14.1" customHeight="1">
      <c r="A126" s="4"/>
      <c r="B126" s="4"/>
      <c r="C126" s="11" t="s">
        <v>355</v>
      </c>
      <c r="D126" s="30">
        <v>0</v>
      </c>
      <c r="E126" s="30">
        <v>0</v>
      </c>
      <c r="F126" s="30">
        <v>0</v>
      </c>
      <c r="G126" s="30">
        <v>0</v>
      </c>
      <c r="H126" s="4"/>
      <c r="I126" s="4"/>
      <c r="J126" s="4"/>
      <c r="K126" s="4"/>
    </row>
    <row r="127" spans="1:11" ht="14.1" customHeight="1">
      <c r="A127" s="4"/>
      <c r="B127" s="4"/>
      <c r="C127" s="11" t="s">
        <v>354</v>
      </c>
      <c r="D127" s="30">
        <v>0</v>
      </c>
      <c r="E127" s="30">
        <v>0</v>
      </c>
      <c r="F127" s="30">
        <v>0</v>
      </c>
      <c r="G127" s="30">
        <v>0</v>
      </c>
      <c r="H127" s="4"/>
      <c r="I127" s="4"/>
      <c r="J127" s="4"/>
      <c r="K127" s="4"/>
    </row>
    <row r="128" spans="1:11" ht="14.1" customHeight="1">
      <c r="A128" s="4"/>
      <c r="B128" s="4"/>
      <c r="C128" s="11" t="s">
        <v>353</v>
      </c>
      <c r="D128" s="30">
        <v>0</v>
      </c>
      <c r="E128" s="30">
        <v>0</v>
      </c>
      <c r="F128" s="30">
        <v>0</v>
      </c>
      <c r="G128" s="30">
        <v>0</v>
      </c>
      <c r="H128" s="4"/>
      <c r="I128" s="4"/>
      <c r="J128" s="4"/>
      <c r="K128" s="4"/>
    </row>
    <row r="129" spans="1:11" ht="14.1" customHeight="1">
      <c r="A129" s="4"/>
      <c r="B129" s="4"/>
      <c r="C129" s="11" t="s">
        <v>358</v>
      </c>
      <c r="D129" s="30">
        <v>0</v>
      </c>
      <c r="E129" s="30">
        <v>0</v>
      </c>
      <c r="F129" s="30">
        <v>0</v>
      </c>
      <c r="G129" s="30">
        <v>0</v>
      </c>
      <c r="H129" s="4"/>
      <c r="I129" s="4"/>
      <c r="J129" s="4"/>
      <c r="K129" s="4"/>
    </row>
    <row r="130" spans="1:11" ht="14.1" customHeight="1">
      <c r="A130" s="4"/>
      <c r="B130" s="4"/>
      <c r="C130" s="11" t="s">
        <v>357</v>
      </c>
      <c r="D130" s="30">
        <v>0</v>
      </c>
      <c r="E130" s="30">
        <v>0</v>
      </c>
      <c r="F130" s="30">
        <v>0</v>
      </c>
      <c r="G130" s="30">
        <v>0</v>
      </c>
      <c r="H130" s="4"/>
      <c r="I130" s="4"/>
      <c r="J130" s="4"/>
      <c r="K130" s="4"/>
    </row>
    <row r="131" spans="1:11" ht="14.1" customHeight="1">
      <c r="A131" s="4"/>
      <c r="B131" s="4"/>
      <c r="C131" s="11" t="s">
        <v>356</v>
      </c>
      <c r="D131" s="30">
        <v>0</v>
      </c>
      <c r="E131" s="30">
        <v>0</v>
      </c>
      <c r="F131" s="30">
        <v>0</v>
      </c>
      <c r="G131" s="30">
        <v>0</v>
      </c>
      <c r="H131" s="4"/>
      <c r="I131" s="4"/>
      <c r="J131" s="4"/>
      <c r="K131" s="4"/>
    </row>
    <row r="132" spans="1:11" ht="14.1" customHeight="1">
      <c r="A132" s="4"/>
      <c r="B132" s="4"/>
      <c r="C132" s="11" t="s">
        <v>355</v>
      </c>
      <c r="D132" s="30">
        <v>0</v>
      </c>
      <c r="E132" s="30">
        <v>0</v>
      </c>
      <c r="F132" s="30">
        <v>0</v>
      </c>
      <c r="G132" s="30">
        <v>0</v>
      </c>
      <c r="H132" s="4"/>
      <c r="I132" s="4"/>
      <c r="J132" s="4"/>
      <c r="K132" s="4"/>
    </row>
    <row r="133" spans="1:11" ht="14.1" customHeight="1">
      <c r="A133" s="4"/>
      <c r="B133" s="4"/>
      <c r="C133" s="11" t="s">
        <v>354</v>
      </c>
      <c r="D133" s="30">
        <v>0</v>
      </c>
      <c r="E133" s="30">
        <v>0</v>
      </c>
      <c r="F133" s="30">
        <v>0</v>
      </c>
      <c r="G133" s="30">
        <v>0</v>
      </c>
      <c r="H133" s="4"/>
      <c r="I133" s="4"/>
      <c r="J133" s="4"/>
      <c r="K133" s="4"/>
    </row>
    <row r="134" spans="1:11" ht="14.1" customHeight="1">
      <c r="A134" s="4"/>
      <c r="B134" s="4"/>
      <c r="C134" s="11" t="s">
        <v>353</v>
      </c>
      <c r="D134" s="30">
        <v>0</v>
      </c>
      <c r="E134" s="30">
        <v>0</v>
      </c>
      <c r="F134" s="30">
        <v>0</v>
      </c>
      <c r="G134" s="30">
        <v>0</v>
      </c>
      <c r="H134" s="4"/>
      <c r="I134" s="4"/>
      <c r="J134" s="4"/>
      <c r="K134" s="4"/>
    </row>
    <row r="135" spans="1:11" ht="14.1" customHeight="1">
      <c r="A135" s="4"/>
      <c r="B135" s="4"/>
      <c r="C135" s="11" t="s">
        <v>352</v>
      </c>
      <c r="D135" s="30">
        <v>0</v>
      </c>
      <c r="E135" s="30">
        <v>0</v>
      </c>
      <c r="F135" s="30">
        <v>0</v>
      </c>
      <c r="G135" s="30">
        <v>0</v>
      </c>
      <c r="H135" s="4"/>
      <c r="I135" s="4"/>
      <c r="J135" s="4"/>
      <c r="K135" s="4"/>
    </row>
    <row r="136" spans="1:11" ht="14.1" customHeight="1">
      <c r="A136" s="4"/>
      <c r="B136" s="4"/>
      <c r="C136" s="11" t="s">
        <v>351</v>
      </c>
      <c r="D136" s="30">
        <v>0</v>
      </c>
      <c r="E136" s="30">
        <v>0</v>
      </c>
      <c r="F136" s="30">
        <v>0</v>
      </c>
      <c r="G136" s="30">
        <v>0</v>
      </c>
      <c r="H136" s="4"/>
      <c r="I136" s="4"/>
      <c r="J136" s="4"/>
      <c r="K136" s="4"/>
    </row>
    <row r="137" spans="1:11" ht="14.1" customHeight="1">
      <c r="A137" s="4"/>
      <c r="B137" s="4"/>
      <c r="C137" s="10" t="s">
        <v>145</v>
      </c>
      <c r="D137" s="30">
        <v>0</v>
      </c>
      <c r="E137" s="30">
        <v>78400000</v>
      </c>
      <c r="F137" s="30">
        <v>75000000</v>
      </c>
      <c r="G137" s="30">
        <v>75000000</v>
      </c>
      <c r="H137" s="4"/>
      <c r="I137" s="4"/>
      <c r="J137" s="4"/>
      <c r="K137" s="4"/>
    </row>
    <row r="138" spans="1:11" ht="27" customHeight="1">
      <c r="A138" s="4"/>
      <c r="B138" s="4"/>
      <c r="C138" s="8" t="s">
        <v>5</v>
      </c>
      <c r="D138" s="1318" t="s">
        <v>633</v>
      </c>
      <c r="E138" s="1319"/>
      <c r="F138" s="1319"/>
      <c r="G138" s="1319"/>
      <c r="H138" s="4"/>
      <c r="I138" s="4"/>
      <c r="J138" s="4"/>
      <c r="K138" s="4"/>
    </row>
    <row r="139" spans="1:11" ht="26.1" customHeight="1">
      <c r="A139" s="4"/>
      <c r="B139" s="4"/>
      <c r="C139" s="8" t="s">
        <v>260</v>
      </c>
      <c r="D139" s="1318" t="s">
        <v>348</v>
      </c>
      <c r="E139" s="1319"/>
      <c r="F139" s="1319"/>
      <c r="G139" s="1319"/>
      <c r="H139" s="4"/>
      <c r="I139" s="4"/>
      <c r="J139" s="4"/>
      <c r="K139" s="4"/>
    </row>
    <row r="140" spans="1:11" ht="14.1" customHeight="1">
      <c r="A140" s="4"/>
      <c r="B140" s="4"/>
      <c r="C140" s="1316" t="s">
        <v>44</v>
      </c>
      <c r="D140" s="1317"/>
      <c r="E140" s="1317"/>
      <c r="F140" s="1317"/>
      <c r="G140" s="1317"/>
      <c r="H140" s="4"/>
      <c r="I140" s="4"/>
      <c r="J140" s="4"/>
      <c r="K140" s="4"/>
    </row>
    <row r="141" spans="1:11" ht="14.1" customHeight="1">
      <c r="A141" s="4"/>
      <c r="B141" s="4"/>
      <c r="C141" s="26" t="s">
        <v>2933</v>
      </c>
      <c r="D141" s="1316" t="s">
        <v>2934</v>
      </c>
      <c r="E141" s="1317"/>
      <c r="F141" s="1317"/>
      <c r="G141" s="1317"/>
      <c r="H141" s="4"/>
      <c r="I141" s="4"/>
      <c r="J141" s="4"/>
      <c r="K141" s="4"/>
    </row>
    <row r="142" spans="1:11" ht="14.1" customHeight="1">
      <c r="A142" s="4"/>
      <c r="B142" s="4"/>
      <c r="C142" s="14" t="s">
        <v>382</v>
      </c>
      <c r="D142" s="1314" t="s">
        <v>2935</v>
      </c>
      <c r="E142" s="1315"/>
      <c r="F142" s="1315"/>
      <c r="G142" s="1315"/>
      <c r="H142" s="4"/>
      <c r="I142" s="4"/>
      <c r="J142" s="4"/>
      <c r="K142" s="4"/>
    </row>
    <row r="143" spans="1:11" ht="14.1" customHeight="1">
      <c r="A143" s="4"/>
      <c r="B143" s="4"/>
      <c r="C143" s="27" t="s">
        <v>380</v>
      </c>
      <c r="D143" s="1310" t="s">
        <v>2936</v>
      </c>
      <c r="E143" s="1311"/>
      <c r="F143" s="1311"/>
      <c r="G143" s="1311"/>
      <c r="H143" s="4"/>
      <c r="I143" s="4"/>
      <c r="J143" s="4"/>
      <c r="K143" s="4"/>
    </row>
    <row r="144" spans="1:11" ht="14.1" customHeight="1">
      <c r="A144" s="4"/>
      <c r="B144" s="4"/>
      <c r="C144" s="27" t="s">
        <v>15</v>
      </c>
      <c r="D144" s="1310" t="s">
        <v>46</v>
      </c>
      <c r="E144" s="1311"/>
      <c r="F144" s="1311"/>
      <c r="G144" s="1311"/>
      <c r="H144" s="4"/>
      <c r="I144" s="4"/>
      <c r="J144" s="4"/>
      <c r="K144" s="4"/>
    </row>
    <row r="145" spans="1:11" ht="15" customHeight="1">
      <c r="A145" s="4"/>
      <c r="B145" s="4"/>
      <c r="C145" s="13"/>
      <c r="D145" s="33">
        <v>2022</v>
      </c>
      <c r="E145" s="33">
        <v>2023</v>
      </c>
      <c r="F145" s="33">
        <v>2024</v>
      </c>
      <c r="G145" s="33">
        <v>2025</v>
      </c>
      <c r="H145" s="4"/>
      <c r="I145" s="4"/>
      <c r="J145" s="4"/>
      <c r="K145" s="4"/>
    </row>
    <row r="146" spans="1:11" ht="15" customHeight="1">
      <c r="A146" s="4"/>
      <c r="B146" s="4"/>
      <c r="C146" s="12"/>
      <c r="D146" s="34" t="s">
        <v>7</v>
      </c>
      <c r="E146" s="34" t="s">
        <v>8</v>
      </c>
      <c r="F146" s="34" t="s">
        <v>8</v>
      </c>
      <c r="G146" s="34" t="s">
        <v>8</v>
      </c>
      <c r="H146" s="4"/>
      <c r="I146" s="4"/>
      <c r="J146" s="4"/>
      <c r="K146" s="4"/>
    </row>
    <row r="147" spans="1:11" ht="14.1" customHeight="1">
      <c r="A147" s="4"/>
      <c r="B147" s="4"/>
      <c r="C147" s="7" t="s">
        <v>16</v>
      </c>
      <c r="D147" s="35" t="s">
        <v>396</v>
      </c>
      <c r="E147" s="35" t="s">
        <v>411</v>
      </c>
      <c r="F147" s="35" t="s">
        <v>372</v>
      </c>
      <c r="G147" s="35" t="s">
        <v>372</v>
      </c>
      <c r="H147" s="4"/>
      <c r="I147" s="4"/>
      <c r="J147" s="4"/>
      <c r="K147" s="4"/>
    </row>
    <row r="148" spans="1:11" ht="14.1" customHeight="1">
      <c r="A148" s="4"/>
      <c r="B148" s="4"/>
      <c r="C148" s="7" t="s">
        <v>481</v>
      </c>
      <c r="D148" s="35" t="s">
        <v>2653</v>
      </c>
      <c r="E148" s="35" t="s">
        <v>2898</v>
      </c>
      <c r="F148" s="35" t="s">
        <v>372</v>
      </c>
      <c r="G148" s="35" t="s">
        <v>372</v>
      </c>
      <c r="H148" s="4"/>
      <c r="I148" s="4"/>
      <c r="J148" s="4"/>
      <c r="K148" s="4"/>
    </row>
    <row r="149" spans="1:11" ht="14.1" customHeight="1">
      <c r="A149" s="4"/>
      <c r="B149" s="4"/>
      <c r="C149" s="7" t="s">
        <v>480</v>
      </c>
      <c r="D149" s="35" t="s">
        <v>1682</v>
      </c>
      <c r="E149" s="35" t="s">
        <v>2898</v>
      </c>
      <c r="F149" s="35" t="s">
        <v>372</v>
      </c>
      <c r="G149" s="35" t="s">
        <v>372</v>
      </c>
      <c r="H149" s="4"/>
      <c r="I149" s="4"/>
      <c r="J149" s="4"/>
      <c r="K149" s="4"/>
    </row>
    <row r="150" spans="1:11" ht="14.1" customHeight="1">
      <c r="A150" s="4"/>
      <c r="B150" s="4"/>
      <c r="C150" s="7" t="s">
        <v>375</v>
      </c>
      <c r="D150" s="35" t="s">
        <v>348</v>
      </c>
      <c r="E150" s="35" t="s">
        <v>1715</v>
      </c>
      <c r="F150" s="35" t="s">
        <v>434</v>
      </c>
      <c r="G150" s="35" t="s">
        <v>348</v>
      </c>
      <c r="H150" s="4"/>
      <c r="I150" s="4"/>
      <c r="J150" s="4"/>
      <c r="K150" s="4"/>
    </row>
    <row r="151" spans="1:11" ht="14.1" customHeight="1">
      <c r="A151" s="4"/>
      <c r="B151" s="4"/>
      <c r="C151" s="7" t="s">
        <v>374</v>
      </c>
      <c r="D151" s="35" t="s">
        <v>348</v>
      </c>
      <c r="E151" s="35" t="s">
        <v>2937</v>
      </c>
      <c r="F151" s="35" t="s">
        <v>434</v>
      </c>
      <c r="G151" s="35" t="s">
        <v>348</v>
      </c>
      <c r="H151" s="4"/>
      <c r="I151" s="4"/>
      <c r="J151" s="4"/>
      <c r="K151" s="4"/>
    </row>
    <row r="152" spans="1:11" ht="14.1" customHeight="1">
      <c r="A152" s="4"/>
      <c r="B152" s="4"/>
      <c r="C152" s="7" t="s">
        <v>22</v>
      </c>
      <c r="D152" s="35" t="s">
        <v>348</v>
      </c>
      <c r="E152" s="35" t="s">
        <v>2938</v>
      </c>
      <c r="F152" s="35" t="s">
        <v>434</v>
      </c>
      <c r="G152" s="35" t="s">
        <v>348</v>
      </c>
      <c r="H152" s="4"/>
      <c r="I152" s="4"/>
      <c r="J152" s="4"/>
      <c r="K152" s="4"/>
    </row>
    <row r="153" spans="1:11" ht="14.1" customHeight="1">
      <c r="A153" s="4"/>
      <c r="B153" s="4"/>
      <c r="C153" s="1312" t="s">
        <v>371</v>
      </c>
      <c r="D153" s="1313"/>
      <c r="E153" s="1313"/>
      <c r="F153" s="1313"/>
      <c r="G153" s="1313"/>
      <c r="H153" s="4"/>
      <c r="I153" s="4"/>
      <c r="J153" s="4"/>
      <c r="K153" s="4"/>
    </row>
    <row r="154" spans="1:11" ht="14.1" customHeight="1">
      <c r="A154" s="4"/>
      <c r="B154" s="4"/>
      <c r="C154" s="13"/>
      <c r="D154" s="33">
        <v>2022</v>
      </c>
      <c r="E154" s="33">
        <v>2023</v>
      </c>
      <c r="F154" s="33">
        <v>2024</v>
      </c>
      <c r="G154" s="33">
        <v>2025</v>
      </c>
      <c r="H154" s="4"/>
      <c r="I154" s="4"/>
      <c r="J154" s="4"/>
      <c r="K154" s="4"/>
    </row>
    <row r="155" spans="1:11" ht="14.1" customHeight="1">
      <c r="A155" s="4"/>
      <c r="B155" s="4"/>
      <c r="C155" s="12"/>
      <c r="D155" s="34" t="s">
        <v>7</v>
      </c>
      <c r="E155" s="34" t="s">
        <v>8</v>
      </c>
      <c r="F155" s="34" t="s">
        <v>8</v>
      </c>
      <c r="G155" s="34" t="s">
        <v>8</v>
      </c>
      <c r="H155" s="4"/>
      <c r="I155" s="4"/>
      <c r="J155" s="4"/>
      <c r="K155" s="4"/>
    </row>
    <row r="156" spans="1:11" ht="14.1" customHeight="1">
      <c r="A156" s="4"/>
      <c r="B156" s="4"/>
      <c r="C156" s="11" t="s">
        <v>368</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367</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366</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365</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370</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363</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361</v>
      </c>
      <c r="D173" s="30">
        <v>0</v>
      </c>
      <c r="E173" s="30">
        <v>0</v>
      </c>
      <c r="F173" s="30">
        <v>0</v>
      </c>
      <c r="G173" s="30">
        <v>0</v>
      </c>
      <c r="H173" s="4"/>
      <c r="I173" s="4"/>
      <c r="J173" s="4"/>
      <c r="K173" s="4"/>
    </row>
    <row r="174" spans="1:11" ht="14.1" customHeight="1">
      <c r="A174" s="4"/>
      <c r="B174" s="4"/>
      <c r="C174" s="11" t="s">
        <v>362</v>
      </c>
      <c r="D174" s="30">
        <v>0</v>
      </c>
      <c r="E174" s="30">
        <v>0</v>
      </c>
      <c r="F174" s="30">
        <v>0</v>
      </c>
      <c r="G174" s="30">
        <v>0</v>
      </c>
      <c r="H174" s="4"/>
      <c r="I174" s="4"/>
      <c r="J174" s="4"/>
      <c r="K174" s="4"/>
    </row>
    <row r="175" spans="1:11" ht="14.1" customHeight="1">
      <c r="A175" s="4"/>
      <c r="B175" s="4"/>
      <c r="C175" s="11" t="s">
        <v>357</v>
      </c>
      <c r="D175" s="30">
        <v>0</v>
      </c>
      <c r="E175" s="30">
        <v>0</v>
      </c>
      <c r="F175" s="30">
        <v>0</v>
      </c>
      <c r="G175" s="30">
        <v>0</v>
      </c>
      <c r="H175" s="4"/>
      <c r="I175" s="4"/>
      <c r="J175" s="4"/>
      <c r="K175" s="4"/>
    </row>
    <row r="176" spans="1:11" ht="14.1" customHeight="1">
      <c r="A176" s="4"/>
      <c r="B176" s="4"/>
      <c r="C176" s="11" t="s">
        <v>361</v>
      </c>
      <c r="D176" s="30">
        <v>0</v>
      </c>
      <c r="E176" s="30">
        <v>0</v>
      </c>
      <c r="F176" s="30">
        <v>0</v>
      </c>
      <c r="G176" s="30">
        <v>0</v>
      </c>
      <c r="H176" s="4"/>
      <c r="I176" s="4"/>
      <c r="J176" s="4"/>
      <c r="K176" s="4"/>
    </row>
    <row r="177" spans="1:11" ht="14.1" customHeight="1">
      <c r="A177" s="4"/>
      <c r="B177" s="4"/>
      <c r="C177" s="11" t="s">
        <v>360</v>
      </c>
      <c r="D177" s="30">
        <v>0</v>
      </c>
      <c r="E177" s="30">
        <v>0</v>
      </c>
      <c r="F177" s="30">
        <v>0</v>
      </c>
      <c r="G177" s="30">
        <v>0</v>
      </c>
      <c r="H177" s="4"/>
      <c r="I177" s="4"/>
      <c r="J177" s="4"/>
      <c r="K177" s="4"/>
    </row>
    <row r="178" spans="1:11" ht="14.1" customHeight="1">
      <c r="A178" s="4"/>
      <c r="B178" s="4"/>
      <c r="C178" s="11" t="s">
        <v>357</v>
      </c>
      <c r="D178" s="30">
        <v>0</v>
      </c>
      <c r="E178" s="30">
        <v>0</v>
      </c>
      <c r="F178" s="30">
        <v>0</v>
      </c>
      <c r="G178" s="30">
        <v>0</v>
      </c>
      <c r="H178" s="4"/>
      <c r="I178" s="4"/>
      <c r="J178" s="4"/>
      <c r="K178" s="4"/>
    </row>
    <row r="179" spans="1:11" ht="14.1" customHeight="1">
      <c r="A179" s="4"/>
      <c r="B179" s="4"/>
      <c r="C179" s="11" t="s">
        <v>356</v>
      </c>
      <c r="D179" s="30">
        <v>0</v>
      </c>
      <c r="E179" s="30">
        <v>0</v>
      </c>
      <c r="F179" s="30">
        <v>0</v>
      </c>
      <c r="G179" s="30">
        <v>0</v>
      </c>
      <c r="H179" s="4"/>
      <c r="I179" s="4"/>
      <c r="J179" s="4"/>
      <c r="K179" s="4"/>
    </row>
    <row r="180" spans="1:11" ht="14.1" customHeight="1">
      <c r="A180" s="4"/>
      <c r="B180" s="4"/>
      <c r="C180" s="11" t="s">
        <v>355</v>
      </c>
      <c r="D180" s="30">
        <v>0</v>
      </c>
      <c r="E180" s="30">
        <v>0</v>
      </c>
      <c r="F180" s="30">
        <v>0</v>
      </c>
      <c r="G180" s="30">
        <v>0</v>
      </c>
      <c r="H180" s="4"/>
      <c r="I180" s="4"/>
      <c r="J180" s="4"/>
      <c r="K180" s="4"/>
    </row>
    <row r="181" spans="1:11" ht="14.1" customHeight="1">
      <c r="A181" s="4"/>
      <c r="B181" s="4"/>
      <c r="C181" s="11" t="s">
        <v>354</v>
      </c>
      <c r="D181" s="30">
        <v>0</v>
      </c>
      <c r="E181" s="30">
        <v>0</v>
      </c>
      <c r="F181" s="30">
        <v>0</v>
      </c>
      <c r="G181" s="30">
        <v>0</v>
      </c>
      <c r="H181" s="4"/>
      <c r="I181" s="4"/>
      <c r="J181" s="4"/>
      <c r="K181" s="4"/>
    </row>
    <row r="182" spans="1:11" ht="14.1" customHeight="1">
      <c r="A182" s="4"/>
      <c r="B182" s="4"/>
      <c r="C182" s="11" t="s">
        <v>353</v>
      </c>
      <c r="D182" s="30">
        <v>0</v>
      </c>
      <c r="E182" s="30">
        <v>0</v>
      </c>
      <c r="F182" s="30">
        <v>0</v>
      </c>
      <c r="G182" s="30">
        <v>0</v>
      </c>
      <c r="H182" s="4"/>
      <c r="I182" s="4"/>
      <c r="J182" s="4"/>
      <c r="K182" s="4"/>
    </row>
    <row r="183" spans="1:11" ht="14.1" customHeight="1">
      <c r="A183" s="4"/>
      <c r="B183" s="4"/>
      <c r="C183" s="11" t="s">
        <v>359</v>
      </c>
      <c r="D183" s="30">
        <v>0</v>
      </c>
      <c r="E183" s="30">
        <v>6000000</v>
      </c>
      <c r="F183" s="30">
        <v>0</v>
      </c>
      <c r="G183" s="30">
        <v>0</v>
      </c>
      <c r="H183" s="4"/>
      <c r="I183" s="4"/>
      <c r="J183" s="4"/>
      <c r="K183" s="4"/>
    </row>
    <row r="184" spans="1:11" ht="14.1" customHeight="1">
      <c r="A184" s="4"/>
      <c r="B184" s="4"/>
      <c r="C184" s="11" t="s">
        <v>357</v>
      </c>
      <c r="D184" s="30">
        <v>0</v>
      </c>
      <c r="E184" s="30">
        <v>6000000</v>
      </c>
      <c r="F184" s="30">
        <v>0</v>
      </c>
      <c r="G184" s="30">
        <v>0</v>
      </c>
      <c r="H184" s="4"/>
      <c r="I184" s="4"/>
      <c r="J184" s="4"/>
      <c r="K184" s="4"/>
    </row>
    <row r="185" spans="1:11" ht="14.1" customHeight="1">
      <c r="A185" s="4"/>
      <c r="B185" s="4"/>
      <c r="C185" s="11" t="s">
        <v>356</v>
      </c>
      <c r="D185" s="30">
        <v>0</v>
      </c>
      <c r="E185" s="30">
        <v>0</v>
      </c>
      <c r="F185" s="30">
        <v>0</v>
      </c>
      <c r="G185" s="30">
        <v>0</v>
      </c>
      <c r="H185" s="4"/>
      <c r="I185" s="4"/>
      <c r="J185" s="4"/>
      <c r="K185" s="4"/>
    </row>
    <row r="186" spans="1:11" ht="14.1" customHeight="1">
      <c r="A186" s="4"/>
      <c r="B186" s="4"/>
      <c r="C186" s="11" t="s">
        <v>355</v>
      </c>
      <c r="D186" s="30">
        <v>0</v>
      </c>
      <c r="E186" s="30">
        <v>0</v>
      </c>
      <c r="F186" s="30">
        <v>0</v>
      </c>
      <c r="G186" s="30">
        <v>0</v>
      </c>
      <c r="H186" s="4"/>
      <c r="I186" s="4"/>
      <c r="J186" s="4"/>
      <c r="K186" s="4"/>
    </row>
    <row r="187" spans="1:11" ht="14.1" customHeight="1">
      <c r="A187" s="4"/>
      <c r="B187" s="4"/>
      <c r="C187" s="11" t="s">
        <v>354</v>
      </c>
      <c r="D187" s="30">
        <v>0</v>
      </c>
      <c r="E187" s="30">
        <v>0</v>
      </c>
      <c r="F187" s="30">
        <v>0</v>
      </c>
      <c r="G187" s="30">
        <v>0</v>
      </c>
      <c r="H187" s="4"/>
      <c r="I187" s="4"/>
      <c r="J187" s="4"/>
      <c r="K187" s="4"/>
    </row>
    <row r="188" spans="1:11" ht="14.1" customHeight="1">
      <c r="A188" s="4"/>
      <c r="B188" s="4"/>
      <c r="C188" s="11" t="s">
        <v>353</v>
      </c>
      <c r="D188" s="30">
        <v>0</v>
      </c>
      <c r="E188" s="30">
        <v>0</v>
      </c>
      <c r="F188" s="30">
        <v>0</v>
      </c>
      <c r="G188" s="30">
        <v>0</v>
      </c>
      <c r="H188" s="4"/>
      <c r="I188" s="4"/>
      <c r="J188" s="4"/>
      <c r="K188" s="4"/>
    </row>
    <row r="189" spans="1:11" ht="14.1" customHeight="1">
      <c r="A189" s="4"/>
      <c r="B189" s="4"/>
      <c r="C189" s="11" t="s">
        <v>358</v>
      </c>
      <c r="D189" s="30">
        <v>0</v>
      </c>
      <c r="E189" s="30">
        <v>0</v>
      </c>
      <c r="F189" s="30">
        <v>0</v>
      </c>
      <c r="G189" s="30">
        <v>0</v>
      </c>
      <c r="H189" s="4"/>
      <c r="I189" s="4"/>
      <c r="J189" s="4"/>
      <c r="K189" s="4"/>
    </row>
    <row r="190" spans="1:11" ht="14.1" customHeight="1">
      <c r="A190" s="4"/>
      <c r="B190" s="4"/>
      <c r="C190" s="11" t="s">
        <v>357</v>
      </c>
      <c r="D190" s="30">
        <v>0</v>
      </c>
      <c r="E190" s="30">
        <v>0</v>
      </c>
      <c r="F190" s="30">
        <v>0</v>
      </c>
      <c r="G190" s="30">
        <v>0</v>
      </c>
      <c r="H190" s="4"/>
      <c r="I190" s="4"/>
      <c r="J190" s="4"/>
      <c r="K190" s="4"/>
    </row>
    <row r="191" spans="1:11" ht="14.1" customHeight="1">
      <c r="A191" s="4"/>
      <c r="B191" s="4"/>
      <c r="C191" s="11" t="s">
        <v>356</v>
      </c>
      <c r="D191" s="30">
        <v>0</v>
      </c>
      <c r="E191" s="30">
        <v>0</v>
      </c>
      <c r="F191" s="30">
        <v>0</v>
      </c>
      <c r="G191" s="30">
        <v>0</v>
      </c>
      <c r="H191" s="4"/>
      <c r="I191" s="4"/>
      <c r="J191" s="4"/>
      <c r="K191" s="4"/>
    </row>
    <row r="192" spans="1:11" ht="14.1" customHeight="1">
      <c r="A192" s="4"/>
      <c r="B192" s="4"/>
      <c r="C192" s="11" t="s">
        <v>355</v>
      </c>
      <c r="D192" s="30">
        <v>0</v>
      </c>
      <c r="E192" s="30">
        <v>0</v>
      </c>
      <c r="F192" s="30">
        <v>0</v>
      </c>
      <c r="G192" s="30">
        <v>0</v>
      </c>
      <c r="H192" s="4"/>
      <c r="I192" s="4"/>
      <c r="J192" s="4"/>
      <c r="K192" s="4"/>
    </row>
    <row r="193" spans="1:11" ht="14.1" customHeight="1">
      <c r="A193" s="4"/>
      <c r="B193" s="4"/>
      <c r="C193" s="11" t="s">
        <v>354</v>
      </c>
      <c r="D193" s="30">
        <v>0</v>
      </c>
      <c r="E193" s="30">
        <v>0</v>
      </c>
      <c r="F193" s="30">
        <v>0</v>
      </c>
      <c r="G193" s="30">
        <v>0</v>
      </c>
      <c r="H193" s="4"/>
      <c r="I193" s="4"/>
      <c r="J193" s="4"/>
      <c r="K193" s="4"/>
    </row>
    <row r="194" spans="1:11" ht="14.1" customHeight="1">
      <c r="A194" s="4"/>
      <c r="B194" s="4"/>
      <c r="C194" s="11" t="s">
        <v>353</v>
      </c>
      <c r="D194" s="30">
        <v>0</v>
      </c>
      <c r="E194" s="30">
        <v>0</v>
      </c>
      <c r="F194" s="30">
        <v>0</v>
      </c>
      <c r="G194" s="30">
        <v>0</v>
      </c>
      <c r="H194" s="4"/>
      <c r="I194" s="4"/>
      <c r="J194" s="4"/>
      <c r="K194" s="4"/>
    </row>
    <row r="195" spans="1:11" ht="14.1" customHeight="1">
      <c r="A195" s="4"/>
      <c r="B195" s="4"/>
      <c r="C195" s="11" t="s">
        <v>352</v>
      </c>
      <c r="D195" s="30">
        <v>0</v>
      </c>
      <c r="E195" s="30">
        <v>0</v>
      </c>
      <c r="F195" s="30">
        <v>0</v>
      </c>
      <c r="G195" s="30">
        <v>0</v>
      </c>
      <c r="H195" s="4"/>
      <c r="I195" s="4"/>
      <c r="J195" s="4"/>
      <c r="K195" s="4"/>
    </row>
    <row r="196" spans="1:11" ht="14.1" customHeight="1">
      <c r="A196" s="4"/>
      <c r="B196" s="4"/>
      <c r="C196" s="11" t="s">
        <v>351</v>
      </c>
      <c r="D196" s="30">
        <v>0</v>
      </c>
      <c r="E196" s="30">
        <v>0</v>
      </c>
      <c r="F196" s="30">
        <v>0</v>
      </c>
      <c r="G196" s="30">
        <v>0</v>
      </c>
      <c r="H196" s="4"/>
      <c r="I196" s="4"/>
      <c r="J196" s="4"/>
      <c r="K196" s="4"/>
    </row>
    <row r="197" spans="1:11" ht="14.1" customHeight="1">
      <c r="A197" s="4"/>
      <c r="B197" s="4"/>
      <c r="C197" s="10" t="s">
        <v>145</v>
      </c>
      <c r="D197" s="30">
        <v>0</v>
      </c>
      <c r="E197" s="30">
        <v>6000000</v>
      </c>
      <c r="F197" s="30">
        <v>0</v>
      </c>
      <c r="G197" s="30">
        <v>0</v>
      </c>
      <c r="H197" s="4"/>
      <c r="I197" s="4"/>
      <c r="J197" s="4"/>
      <c r="K197" s="4"/>
    </row>
    <row r="198" spans="1:11" ht="15" customHeight="1">
      <c r="A198" s="4"/>
      <c r="B198" s="4"/>
      <c r="C198" s="9" t="s">
        <v>348</v>
      </c>
      <c r="D198" s="31" t="s">
        <v>348</v>
      </c>
      <c r="E198" s="31" t="s">
        <v>348</v>
      </c>
      <c r="F198" s="31" t="s">
        <v>348</v>
      </c>
      <c r="G198" s="31" t="s">
        <v>348</v>
      </c>
      <c r="H198" s="4"/>
      <c r="I198" s="4"/>
      <c r="J198" s="4"/>
      <c r="K198" s="4"/>
    </row>
    <row r="199" spans="1:11" ht="15" customHeight="1">
      <c r="A199" s="4"/>
      <c r="B199" s="4"/>
      <c r="C199" s="8" t="s">
        <v>369</v>
      </c>
      <c r="D199" s="32">
        <v>0</v>
      </c>
      <c r="E199" s="32">
        <v>89400000</v>
      </c>
      <c r="F199" s="32">
        <v>76000000</v>
      </c>
      <c r="G199" s="32">
        <v>76000000</v>
      </c>
      <c r="H199" s="4"/>
      <c r="I199" s="4"/>
      <c r="J199" s="4"/>
      <c r="K199" s="4"/>
    </row>
    <row r="200" spans="1:11" ht="15" customHeight="1">
      <c r="A200" s="4"/>
      <c r="B200" s="4"/>
      <c r="C200" s="7" t="s">
        <v>368</v>
      </c>
      <c r="D200" s="28">
        <v>0</v>
      </c>
      <c r="E200" s="28">
        <v>50800000</v>
      </c>
      <c r="F200" s="28">
        <v>50800000</v>
      </c>
      <c r="G200" s="28">
        <v>50800000</v>
      </c>
      <c r="H200" s="4"/>
      <c r="I200" s="4"/>
      <c r="J200" s="4"/>
      <c r="K200" s="4"/>
    </row>
    <row r="201" spans="1:11" ht="15" customHeight="1">
      <c r="A201" s="4"/>
      <c r="B201" s="4"/>
      <c r="C201" s="7" t="s">
        <v>357</v>
      </c>
      <c r="D201" s="28">
        <v>0</v>
      </c>
      <c r="E201" s="28">
        <v>50800000</v>
      </c>
      <c r="F201" s="28">
        <v>50800000</v>
      </c>
      <c r="G201" s="28">
        <v>50800000</v>
      </c>
      <c r="H201" s="4"/>
      <c r="I201" s="4"/>
      <c r="J201" s="4"/>
      <c r="K201" s="4"/>
    </row>
    <row r="202" spans="1:11" ht="15" customHeight="1">
      <c r="A202" s="4"/>
      <c r="B202" s="4"/>
      <c r="C202" s="7" t="s">
        <v>361</v>
      </c>
      <c r="D202" s="28">
        <v>0</v>
      </c>
      <c r="E202" s="28">
        <v>0</v>
      </c>
      <c r="F202" s="28">
        <v>0</v>
      </c>
      <c r="G202" s="28">
        <v>0</v>
      </c>
      <c r="H202" s="4"/>
      <c r="I202" s="4"/>
      <c r="J202" s="4"/>
      <c r="K202" s="4"/>
    </row>
    <row r="203" spans="1:11" ht="15" customHeight="1">
      <c r="A203" s="4"/>
      <c r="B203" s="4"/>
      <c r="C203" s="7" t="s">
        <v>367</v>
      </c>
      <c r="D203" s="28">
        <v>0</v>
      </c>
      <c r="E203" s="28">
        <v>10200000</v>
      </c>
      <c r="F203" s="28">
        <v>10200000</v>
      </c>
      <c r="G203" s="28">
        <v>10200000</v>
      </c>
      <c r="H203" s="4"/>
      <c r="I203" s="4"/>
      <c r="J203" s="4"/>
      <c r="K203" s="4"/>
    </row>
    <row r="204" spans="1:11" ht="15" customHeight="1">
      <c r="A204" s="4"/>
      <c r="B204" s="4"/>
      <c r="C204" s="7" t="s">
        <v>357</v>
      </c>
      <c r="D204" s="28">
        <v>0</v>
      </c>
      <c r="E204" s="28">
        <v>10200000</v>
      </c>
      <c r="F204" s="28">
        <v>10200000</v>
      </c>
      <c r="G204" s="28">
        <v>10200000</v>
      </c>
      <c r="H204" s="4"/>
      <c r="I204" s="4"/>
      <c r="J204" s="4"/>
      <c r="K204" s="4"/>
    </row>
    <row r="205" spans="1:11" ht="15" customHeight="1">
      <c r="A205" s="4"/>
      <c r="B205" s="4"/>
      <c r="C205" s="7" t="s">
        <v>361</v>
      </c>
      <c r="D205" s="28">
        <v>0</v>
      </c>
      <c r="E205" s="28">
        <v>0</v>
      </c>
      <c r="F205" s="28">
        <v>0</v>
      </c>
      <c r="G205" s="28">
        <v>0</v>
      </c>
      <c r="H205" s="4"/>
      <c r="I205" s="4"/>
      <c r="J205" s="4"/>
      <c r="K205" s="4"/>
    </row>
    <row r="206" spans="1:11" ht="15" customHeight="1">
      <c r="A206" s="4"/>
      <c r="B206" s="4"/>
      <c r="C206" s="7" t="s">
        <v>366</v>
      </c>
      <c r="D206" s="28">
        <v>0</v>
      </c>
      <c r="E206" s="28">
        <v>17100000</v>
      </c>
      <c r="F206" s="28">
        <v>14000000</v>
      </c>
      <c r="G206" s="28">
        <v>14000000</v>
      </c>
      <c r="H206" s="4"/>
      <c r="I206" s="4"/>
      <c r="J206" s="4"/>
      <c r="K206" s="4"/>
    </row>
    <row r="207" spans="1:11" ht="15" customHeight="1">
      <c r="A207" s="4"/>
      <c r="B207" s="4"/>
      <c r="C207" s="7" t="s">
        <v>357</v>
      </c>
      <c r="D207" s="28">
        <v>0</v>
      </c>
      <c r="E207" s="28">
        <v>17100000</v>
      </c>
      <c r="F207" s="28">
        <v>14000000</v>
      </c>
      <c r="G207" s="28">
        <v>14000000</v>
      </c>
      <c r="H207" s="4"/>
      <c r="I207" s="4"/>
      <c r="J207" s="4"/>
      <c r="K207" s="4"/>
    </row>
    <row r="208" spans="1:11" ht="15" customHeight="1">
      <c r="A208" s="4"/>
      <c r="B208" s="4"/>
      <c r="C208" s="7" t="s">
        <v>361</v>
      </c>
      <c r="D208" s="28">
        <v>0</v>
      </c>
      <c r="E208" s="28">
        <v>0</v>
      </c>
      <c r="F208" s="28">
        <v>0</v>
      </c>
      <c r="G208" s="28">
        <v>0</v>
      </c>
      <c r="H208" s="4"/>
      <c r="I208" s="4"/>
      <c r="J208" s="4"/>
      <c r="K208" s="4"/>
    </row>
    <row r="209" spans="1:11" ht="15" customHeight="1">
      <c r="A209" s="4"/>
      <c r="B209" s="4"/>
      <c r="C209" s="7" t="s">
        <v>365</v>
      </c>
      <c r="D209" s="28">
        <v>0</v>
      </c>
      <c r="E209" s="28">
        <v>0</v>
      </c>
      <c r="F209" s="28">
        <v>0</v>
      </c>
      <c r="G209" s="28">
        <v>0</v>
      </c>
      <c r="H209" s="4"/>
      <c r="I209" s="4"/>
      <c r="J209" s="4"/>
      <c r="K209" s="4"/>
    </row>
    <row r="210" spans="1:11" ht="15" customHeight="1">
      <c r="A210" s="4"/>
      <c r="B210" s="4"/>
      <c r="C210" s="7" t="s">
        <v>357</v>
      </c>
      <c r="D210" s="28">
        <v>0</v>
      </c>
      <c r="E210" s="28">
        <v>0</v>
      </c>
      <c r="F210" s="28">
        <v>0</v>
      </c>
      <c r="G210" s="28">
        <v>0</v>
      </c>
      <c r="H210" s="4"/>
      <c r="I210" s="4"/>
      <c r="J210" s="4"/>
      <c r="K210" s="4"/>
    </row>
    <row r="211" spans="1:11" ht="15" customHeight="1">
      <c r="A211" s="4"/>
      <c r="B211" s="4"/>
      <c r="C211" s="7" t="s">
        <v>361</v>
      </c>
      <c r="D211" s="28">
        <v>0</v>
      </c>
      <c r="E211" s="28">
        <v>0</v>
      </c>
      <c r="F211" s="28">
        <v>0</v>
      </c>
      <c r="G211" s="28">
        <v>0</v>
      </c>
      <c r="H211" s="4"/>
      <c r="I211" s="4"/>
      <c r="J211" s="4"/>
      <c r="K211" s="4"/>
    </row>
    <row r="212" spans="1:11" ht="20.100000000000001" customHeight="1">
      <c r="A212" s="4"/>
      <c r="B212" s="4"/>
      <c r="C212" s="7" t="s">
        <v>364</v>
      </c>
      <c r="D212" s="29">
        <v>0</v>
      </c>
      <c r="E212" s="29">
        <v>0</v>
      </c>
      <c r="F212" s="29">
        <v>0</v>
      </c>
      <c r="G212" s="29">
        <v>0</v>
      </c>
      <c r="H212" s="4"/>
      <c r="I212" s="4"/>
      <c r="J212" s="4"/>
      <c r="K212" s="4"/>
    </row>
    <row r="213" spans="1:11" ht="15" customHeight="1">
      <c r="A213" s="4"/>
      <c r="B213" s="4"/>
      <c r="C213" s="7" t="s">
        <v>357</v>
      </c>
      <c r="D213" s="28">
        <v>0</v>
      </c>
      <c r="E213" s="28">
        <v>0</v>
      </c>
      <c r="F213" s="28">
        <v>0</v>
      </c>
      <c r="G213" s="28">
        <v>0</v>
      </c>
      <c r="H213" s="4"/>
      <c r="I213" s="4"/>
      <c r="J213" s="4"/>
      <c r="K213" s="4"/>
    </row>
    <row r="214" spans="1:11" ht="15" customHeight="1">
      <c r="A214" s="4"/>
      <c r="B214" s="4"/>
      <c r="C214" s="7" t="s">
        <v>361</v>
      </c>
      <c r="D214" s="28">
        <v>0</v>
      </c>
      <c r="E214" s="28">
        <v>0</v>
      </c>
      <c r="F214" s="28">
        <v>0</v>
      </c>
      <c r="G214" s="28">
        <v>0</v>
      </c>
      <c r="H214" s="4"/>
      <c r="I214" s="4"/>
      <c r="J214" s="4"/>
      <c r="K214" s="4"/>
    </row>
    <row r="215" spans="1:11" ht="15" customHeight="1">
      <c r="A215" s="4"/>
      <c r="B215" s="4"/>
      <c r="C215" s="7" t="s">
        <v>363</v>
      </c>
      <c r="D215" s="28">
        <v>0</v>
      </c>
      <c r="E215" s="28">
        <v>0</v>
      </c>
      <c r="F215" s="28">
        <v>0</v>
      </c>
      <c r="G215" s="28">
        <v>0</v>
      </c>
      <c r="H215" s="4"/>
      <c r="I215" s="4"/>
      <c r="J215" s="4"/>
      <c r="K215" s="4"/>
    </row>
    <row r="216" spans="1:11" ht="15" customHeight="1">
      <c r="A216" s="4"/>
      <c r="B216" s="4"/>
      <c r="C216" s="7" t="s">
        <v>357</v>
      </c>
      <c r="D216" s="28">
        <v>0</v>
      </c>
      <c r="E216" s="28">
        <v>0</v>
      </c>
      <c r="F216" s="28">
        <v>0</v>
      </c>
      <c r="G216" s="28">
        <v>0</v>
      </c>
      <c r="H216" s="4"/>
      <c r="I216" s="4"/>
      <c r="J216" s="4"/>
      <c r="K216" s="4"/>
    </row>
    <row r="217" spans="1:11" ht="15" customHeight="1">
      <c r="A217" s="4"/>
      <c r="B217" s="4"/>
      <c r="C217" s="7" t="s">
        <v>361</v>
      </c>
      <c r="D217" s="28">
        <v>0</v>
      </c>
      <c r="E217" s="28">
        <v>0</v>
      </c>
      <c r="F217" s="28">
        <v>0</v>
      </c>
      <c r="G217" s="28">
        <v>0</v>
      </c>
      <c r="H217" s="4"/>
      <c r="I217" s="4"/>
      <c r="J217" s="4"/>
      <c r="K217" s="4"/>
    </row>
    <row r="218" spans="1:11" ht="15" customHeight="1">
      <c r="A218" s="4"/>
      <c r="B218" s="4"/>
      <c r="C218" s="7" t="s">
        <v>362</v>
      </c>
      <c r="D218" s="28">
        <v>0</v>
      </c>
      <c r="E218" s="28">
        <v>300000</v>
      </c>
      <c r="F218" s="28">
        <v>0</v>
      </c>
      <c r="G218" s="28">
        <v>0</v>
      </c>
      <c r="H218" s="4"/>
      <c r="I218" s="4"/>
      <c r="J218" s="4"/>
      <c r="K218" s="4"/>
    </row>
    <row r="219" spans="1:11" ht="15" customHeight="1">
      <c r="A219" s="4"/>
      <c r="B219" s="4"/>
      <c r="C219" s="7" t="s">
        <v>357</v>
      </c>
      <c r="D219" s="28">
        <v>0</v>
      </c>
      <c r="E219" s="28">
        <v>300000</v>
      </c>
      <c r="F219" s="28">
        <v>0</v>
      </c>
      <c r="G219" s="28">
        <v>0</v>
      </c>
      <c r="H219" s="4"/>
      <c r="I219" s="4"/>
      <c r="J219" s="4"/>
      <c r="K219" s="4"/>
    </row>
    <row r="220" spans="1:11" ht="15" customHeight="1">
      <c r="A220" s="4"/>
      <c r="B220" s="4"/>
      <c r="C220" s="7" t="s">
        <v>361</v>
      </c>
      <c r="D220" s="28">
        <v>0</v>
      </c>
      <c r="E220" s="28">
        <v>0</v>
      </c>
      <c r="F220" s="28">
        <v>0</v>
      </c>
      <c r="G220" s="28">
        <v>0</v>
      </c>
      <c r="H220" s="4"/>
      <c r="I220" s="4"/>
      <c r="J220" s="4"/>
      <c r="K220" s="4"/>
    </row>
    <row r="221" spans="1:11" ht="15" customHeight="1">
      <c r="A221" s="4"/>
      <c r="B221" s="4"/>
      <c r="C221" s="7" t="s">
        <v>360</v>
      </c>
      <c r="D221" s="28">
        <v>0</v>
      </c>
      <c r="E221" s="28">
        <v>0</v>
      </c>
      <c r="F221" s="28">
        <v>0</v>
      </c>
      <c r="G221" s="28">
        <v>0</v>
      </c>
      <c r="H221" s="4"/>
      <c r="I221" s="4"/>
      <c r="J221" s="4"/>
      <c r="K221" s="4"/>
    </row>
    <row r="222" spans="1:11" ht="15" customHeight="1">
      <c r="A222" s="4"/>
      <c r="B222" s="4"/>
      <c r="C222" s="7" t="s">
        <v>357</v>
      </c>
      <c r="D222" s="28">
        <v>0</v>
      </c>
      <c r="E222" s="28">
        <v>0</v>
      </c>
      <c r="F222" s="28">
        <v>0</v>
      </c>
      <c r="G222" s="28">
        <v>0</v>
      </c>
      <c r="H222" s="4"/>
      <c r="I222" s="4"/>
      <c r="J222" s="4"/>
      <c r="K222" s="4"/>
    </row>
    <row r="223" spans="1:11" ht="15" customHeight="1">
      <c r="A223" s="4"/>
      <c r="B223" s="4"/>
      <c r="C223" s="7" t="s">
        <v>356</v>
      </c>
      <c r="D223" s="28">
        <v>0</v>
      </c>
      <c r="E223" s="28">
        <v>0</v>
      </c>
      <c r="F223" s="28">
        <v>0</v>
      </c>
      <c r="G223" s="28">
        <v>0</v>
      </c>
      <c r="H223" s="4"/>
      <c r="I223" s="4"/>
      <c r="J223" s="4"/>
      <c r="K223" s="4"/>
    </row>
    <row r="224" spans="1:11" ht="15" customHeight="1">
      <c r="A224" s="4"/>
      <c r="B224" s="4"/>
      <c r="C224" s="7" t="s">
        <v>355</v>
      </c>
      <c r="D224" s="28">
        <v>0</v>
      </c>
      <c r="E224" s="28">
        <v>0</v>
      </c>
      <c r="F224" s="28">
        <v>0</v>
      </c>
      <c r="G224" s="28">
        <v>0</v>
      </c>
      <c r="H224" s="4"/>
      <c r="I224" s="4"/>
      <c r="J224" s="4"/>
      <c r="K224" s="4"/>
    </row>
    <row r="225" spans="1:11" ht="15" customHeight="1">
      <c r="A225" s="4"/>
      <c r="B225" s="4"/>
      <c r="C225" s="7" t="s">
        <v>354</v>
      </c>
      <c r="D225" s="28">
        <v>0</v>
      </c>
      <c r="E225" s="28">
        <v>0</v>
      </c>
      <c r="F225" s="28">
        <v>0</v>
      </c>
      <c r="G225" s="28">
        <v>0</v>
      </c>
      <c r="H225" s="4"/>
      <c r="I225" s="4"/>
      <c r="J225" s="4"/>
      <c r="K225" s="4"/>
    </row>
    <row r="226" spans="1:11" ht="15" customHeight="1">
      <c r="A226" s="4"/>
      <c r="B226" s="4"/>
      <c r="C226" s="7" t="s">
        <v>353</v>
      </c>
      <c r="D226" s="28">
        <v>0</v>
      </c>
      <c r="E226" s="28">
        <v>0</v>
      </c>
      <c r="F226" s="28">
        <v>0</v>
      </c>
      <c r="G226" s="28">
        <v>0</v>
      </c>
      <c r="H226" s="4"/>
      <c r="I226" s="4"/>
      <c r="J226" s="4"/>
      <c r="K226" s="4"/>
    </row>
    <row r="227" spans="1:11" ht="15" customHeight="1">
      <c r="A227" s="4"/>
      <c r="B227" s="4"/>
      <c r="C227" s="7" t="s">
        <v>359</v>
      </c>
      <c r="D227" s="28">
        <v>0</v>
      </c>
      <c r="E227" s="28">
        <v>11000000</v>
      </c>
      <c r="F227" s="28">
        <v>1000000</v>
      </c>
      <c r="G227" s="28">
        <v>1000000</v>
      </c>
      <c r="H227" s="4"/>
      <c r="I227" s="4"/>
      <c r="J227" s="4"/>
      <c r="K227" s="4"/>
    </row>
    <row r="228" spans="1:11" ht="15" customHeight="1">
      <c r="A228" s="4"/>
      <c r="B228" s="4"/>
      <c r="C228" s="7" t="s">
        <v>357</v>
      </c>
      <c r="D228" s="28">
        <v>0</v>
      </c>
      <c r="E228" s="28">
        <v>11000000</v>
      </c>
      <c r="F228" s="28">
        <v>1000000</v>
      </c>
      <c r="G228" s="28">
        <v>1000000</v>
      </c>
      <c r="H228" s="4"/>
      <c r="I228" s="4"/>
      <c r="J228" s="4"/>
      <c r="K228" s="4"/>
    </row>
    <row r="229" spans="1:11" ht="15" customHeight="1">
      <c r="A229" s="4"/>
      <c r="B229" s="4"/>
      <c r="C229" s="7" t="s">
        <v>356</v>
      </c>
      <c r="D229" s="28">
        <v>0</v>
      </c>
      <c r="E229" s="28">
        <v>0</v>
      </c>
      <c r="F229" s="28">
        <v>0</v>
      </c>
      <c r="G229" s="28">
        <v>0</v>
      </c>
      <c r="H229" s="4"/>
      <c r="I229" s="4"/>
      <c r="J229" s="4"/>
      <c r="K229" s="4"/>
    </row>
    <row r="230" spans="1:11" ht="15" customHeight="1">
      <c r="A230" s="4"/>
      <c r="B230" s="4"/>
      <c r="C230" s="7" t="s">
        <v>355</v>
      </c>
      <c r="D230" s="28">
        <v>0</v>
      </c>
      <c r="E230" s="28">
        <v>0</v>
      </c>
      <c r="F230" s="28">
        <v>0</v>
      </c>
      <c r="G230" s="28">
        <v>0</v>
      </c>
      <c r="H230" s="4"/>
      <c r="I230" s="4"/>
      <c r="J230" s="4"/>
      <c r="K230" s="4"/>
    </row>
    <row r="231" spans="1:11" ht="15" customHeight="1">
      <c r="A231" s="4"/>
      <c r="B231" s="4"/>
      <c r="C231" s="7" t="s">
        <v>354</v>
      </c>
      <c r="D231" s="28">
        <v>0</v>
      </c>
      <c r="E231" s="28">
        <v>0</v>
      </c>
      <c r="F231" s="28">
        <v>0</v>
      </c>
      <c r="G231" s="28">
        <v>0</v>
      </c>
      <c r="H231" s="4"/>
      <c r="I231" s="4"/>
      <c r="J231" s="4"/>
      <c r="K231" s="4"/>
    </row>
    <row r="232" spans="1:11" ht="15" customHeight="1">
      <c r="A232" s="4"/>
      <c r="B232" s="4"/>
      <c r="C232" s="7" t="s">
        <v>353</v>
      </c>
      <c r="D232" s="28">
        <v>0</v>
      </c>
      <c r="E232" s="28">
        <v>0</v>
      </c>
      <c r="F232" s="28">
        <v>0</v>
      </c>
      <c r="G232" s="28">
        <v>0</v>
      </c>
      <c r="H232" s="4"/>
      <c r="I232" s="4"/>
      <c r="J232" s="4"/>
      <c r="K232" s="4"/>
    </row>
    <row r="233" spans="1:11" ht="15" customHeight="1">
      <c r="A233" s="4"/>
      <c r="B233" s="4"/>
      <c r="C233" s="7" t="s">
        <v>358</v>
      </c>
      <c r="D233" s="28">
        <v>0</v>
      </c>
      <c r="E233" s="28">
        <v>0</v>
      </c>
      <c r="F233" s="28">
        <v>0</v>
      </c>
      <c r="G233" s="28">
        <v>0</v>
      </c>
      <c r="H233" s="4"/>
      <c r="I233" s="4"/>
      <c r="J233" s="4"/>
      <c r="K233" s="4"/>
    </row>
    <row r="234" spans="1:11" ht="15" customHeight="1">
      <c r="A234" s="4"/>
      <c r="B234" s="4"/>
      <c r="C234" s="7" t="s">
        <v>357</v>
      </c>
      <c r="D234" s="28">
        <v>0</v>
      </c>
      <c r="E234" s="28">
        <v>0</v>
      </c>
      <c r="F234" s="28">
        <v>0</v>
      </c>
      <c r="G234" s="28">
        <v>0</v>
      </c>
      <c r="H234" s="4"/>
      <c r="I234" s="4"/>
      <c r="J234" s="4"/>
      <c r="K234" s="4"/>
    </row>
    <row r="235" spans="1:11" ht="15" customHeight="1">
      <c r="A235" s="4"/>
      <c r="B235" s="4"/>
      <c r="C235" s="7" t="s">
        <v>356</v>
      </c>
      <c r="D235" s="28">
        <v>0</v>
      </c>
      <c r="E235" s="28">
        <v>0</v>
      </c>
      <c r="F235" s="28">
        <v>0</v>
      </c>
      <c r="G235" s="28">
        <v>0</v>
      </c>
      <c r="H235" s="4"/>
      <c r="I235" s="4"/>
      <c r="J235" s="4"/>
      <c r="K235" s="4"/>
    </row>
    <row r="236" spans="1:11" ht="15" customHeight="1">
      <c r="A236" s="4"/>
      <c r="B236" s="4"/>
      <c r="C236" s="7" t="s">
        <v>355</v>
      </c>
      <c r="D236" s="28">
        <v>0</v>
      </c>
      <c r="E236" s="28">
        <v>0</v>
      </c>
      <c r="F236" s="28">
        <v>0</v>
      </c>
      <c r="G236" s="28">
        <v>0</v>
      </c>
      <c r="H236" s="4"/>
      <c r="I236" s="4"/>
      <c r="J236" s="4"/>
      <c r="K236" s="4"/>
    </row>
    <row r="237" spans="1:11" ht="15" customHeight="1">
      <c r="A237" s="4"/>
      <c r="B237" s="4"/>
      <c r="C237" s="7" t="s">
        <v>354</v>
      </c>
      <c r="D237" s="28">
        <v>0</v>
      </c>
      <c r="E237" s="28">
        <v>0</v>
      </c>
      <c r="F237" s="28">
        <v>0</v>
      </c>
      <c r="G237" s="28">
        <v>0</v>
      </c>
      <c r="H237" s="4"/>
      <c r="I237" s="4"/>
      <c r="J237" s="4"/>
      <c r="K237" s="4"/>
    </row>
    <row r="238" spans="1:11" ht="15" customHeight="1">
      <c r="A238" s="4"/>
      <c r="B238" s="4"/>
      <c r="C238" s="7" t="s">
        <v>353</v>
      </c>
      <c r="D238" s="28">
        <v>0</v>
      </c>
      <c r="E238" s="28">
        <v>0</v>
      </c>
      <c r="F238" s="28">
        <v>0</v>
      </c>
      <c r="G238" s="28">
        <v>0</v>
      </c>
      <c r="H238" s="4"/>
      <c r="I238" s="4"/>
      <c r="J238" s="4"/>
      <c r="K238" s="4"/>
    </row>
    <row r="239" spans="1:11" ht="15" customHeight="1">
      <c r="A239" s="4"/>
      <c r="B239" s="4"/>
      <c r="C239" s="7" t="s">
        <v>352</v>
      </c>
      <c r="D239" s="28">
        <v>0</v>
      </c>
      <c r="E239" s="28">
        <v>0</v>
      </c>
      <c r="F239" s="28">
        <v>0</v>
      </c>
      <c r="G239" s="28">
        <v>0</v>
      </c>
      <c r="H239" s="4"/>
      <c r="I239" s="4"/>
      <c r="J239" s="4"/>
      <c r="K239" s="4"/>
    </row>
    <row r="240" spans="1:11" ht="15" customHeight="1">
      <c r="A240" s="4"/>
      <c r="B240" s="4"/>
      <c r="C240" s="7" t="s">
        <v>351</v>
      </c>
      <c r="D240" s="28">
        <v>0</v>
      </c>
      <c r="E240" s="28">
        <v>0</v>
      </c>
      <c r="F240" s="28">
        <v>0</v>
      </c>
      <c r="G240" s="28">
        <v>0</v>
      </c>
      <c r="H240" s="4"/>
      <c r="I240" s="4"/>
      <c r="J240" s="4"/>
      <c r="K240" s="4"/>
    </row>
    <row r="241" spans="1:11" ht="20.100000000000001" customHeight="1">
      <c r="A241" s="4"/>
      <c r="B241" s="4"/>
      <c r="C241" s="6" t="s">
        <v>348</v>
      </c>
      <c r="D241" s="4"/>
      <c r="E241" s="4"/>
      <c r="F241" s="4"/>
      <c r="G241" s="4"/>
      <c r="H241" s="4"/>
      <c r="I241" s="4"/>
      <c r="J241" s="4"/>
      <c r="K241" s="4"/>
    </row>
    <row r="242" spans="1:11" ht="20.100000000000001" customHeight="1">
      <c r="A242" s="17" t="s">
        <v>433</v>
      </c>
      <c r="B242" s="27" t="s">
        <v>284</v>
      </c>
      <c r="C242" s="27" t="s">
        <v>348</v>
      </c>
      <c r="D242" s="4"/>
      <c r="E242" s="3" t="s">
        <v>348</v>
      </c>
      <c r="F242" s="27" t="s">
        <v>284</v>
      </c>
      <c r="G242" s="27" t="s">
        <v>348</v>
      </c>
      <c r="H242" s="5" t="s">
        <v>348</v>
      </c>
      <c r="I242" s="3" t="s">
        <v>348</v>
      </c>
      <c r="J242" s="27" t="s">
        <v>284</v>
      </c>
      <c r="K242" s="27" t="s">
        <v>348</v>
      </c>
    </row>
    <row r="243" spans="1:11" ht="20.100000000000001" customHeight="1">
      <c r="A243" s="2" t="s">
        <v>432</v>
      </c>
      <c r="B243" s="27" t="s">
        <v>349</v>
      </c>
      <c r="C243" s="27" t="s">
        <v>348</v>
      </c>
      <c r="D243" s="4"/>
      <c r="E243" s="2" t="s">
        <v>431</v>
      </c>
      <c r="F243" s="27" t="s">
        <v>349</v>
      </c>
      <c r="G243" s="27" t="s">
        <v>348</v>
      </c>
      <c r="H243" s="4"/>
      <c r="I243" s="2" t="s">
        <v>350</v>
      </c>
      <c r="J243" s="27" t="s">
        <v>349</v>
      </c>
      <c r="K243" s="27" t="s">
        <v>348</v>
      </c>
    </row>
    <row r="244" spans="1:11" ht="20.100000000000001" customHeight="1">
      <c r="A244" s="1" t="s">
        <v>348</v>
      </c>
      <c r="B244" s="27" t="s">
        <v>283</v>
      </c>
      <c r="C244" s="27" t="s">
        <v>348</v>
      </c>
      <c r="D244" s="4"/>
      <c r="E244" s="1" t="s">
        <v>348</v>
      </c>
      <c r="F244" s="27" t="s">
        <v>283</v>
      </c>
      <c r="G244" s="27" t="s">
        <v>348</v>
      </c>
      <c r="H244" s="4"/>
      <c r="I244" s="1" t="s">
        <v>348</v>
      </c>
      <c r="J244" s="27" t="s">
        <v>283</v>
      </c>
      <c r="K244" s="27" t="s">
        <v>348</v>
      </c>
    </row>
  </sheetData>
  <mergeCells count="32">
    <mergeCell ref="D144:G144"/>
    <mergeCell ref="C153:G153"/>
    <mergeCell ref="D138:G138"/>
    <mergeCell ref="D139:G139"/>
    <mergeCell ref="C140:G140"/>
    <mergeCell ref="D141:G141"/>
    <mergeCell ref="D142:G142"/>
    <mergeCell ref="D143:G143"/>
    <mergeCell ref="C93:G93"/>
    <mergeCell ref="D19:G19"/>
    <mergeCell ref="D20:G20"/>
    <mergeCell ref="D21:G21"/>
    <mergeCell ref="D22:G22"/>
    <mergeCell ref="C31:G31"/>
    <mergeCell ref="D76:G76"/>
    <mergeCell ref="C80:G80"/>
    <mergeCell ref="D81:G81"/>
    <mergeCell ref="D82:G82"/>
    <mergeCell ref="D83:G83"/>
    <mergeCell ref="D84:G84"/>
    <mergeCell ref="C18:G18"/>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DE928-EC20-4588-BBBB-741B2133C4DF}">
  <sheetPr>
    <tabColor rgb="FF92D050"/>
    <outlinePr summaryBelow="0"/>
  </sheetPr>
  <dimension ref="A1:K299"/>
  <sheetViews>
    <sheetView workbookViewId="0">
      <selection activeCell="B16" sqref="B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1598</v>
      </c>
      <c r="E3" s="1327"/>
      <c r="F3" s="1327"/>
      <c r="G3" s="1327"/>
      <c r="H3" s="4"/>
      <c r="I3" s="4"/>
      <c r="J3" s="4"/>
      <c r="K3" s="4"/>
    </row>
    <row r="4" spans="1:11" ht="14.1" customHeight="1">
      <c r="A4" s="4"/>
      <c r="B4" s="4"/>
      <c r="C4" s="16" t="s">
        <v>428</v>
      </c>
      <c r="D4" s="1326" t="s">
        <v>2939</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72.95" customHeight="1">
      <c r="A9" s="4"/>
      <c r="B9" s="4"/>
      <c r="C9" s="1324" t="s">
        <v>77</v>
      </c>
      <c r="D9" s="1325"/>
      <c r="E9" s="1325"/>
      <c r="F9" s="1325"/>
      <c r="G9" s="1325"/>
      <c r="H9" s="4"/>
      <c r="I9" s="4"/>
      <c r="J9" s="4"/>
      <c r="K9" s="4"/>
    </row>
    <row r="10" spans="1:11" ht="99.95" customHeight="1">
      <c r="A10" s="4"/>
      <c r="B10" s="4"/>
      <c r="C10" s="8" t="s">
        <v>5</v>
      </c>
      <c r="D10" s="1318" t="s">
        <v>294</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72.95" customHeight="1">
      <c r="A13" s="4"/>
      <c r="B13" s="4"/>
      <c r="C13" s="7" t="s">
        <v>78</v>
      </c>
      <c r="D13" s="35" t="s">
        <v>778</v>
      </c>
      <c r="E13" s="35" t="s">
        <v>796</v>
      </c>
      <c r="F13" s="35" t="s">
        <v>796</v>
      </c>
      <c r="G13" s="35" t="s">
        <v>796</v>
      </c>
      <c r="H13" s="4"/>
      <c r="I13" s="4"/>
      <c r="J13" s="4"/>
      <c r="K13" s="4"/>
    </row>
    <row r="14" spans="1:11" ht="221.1" customHeight="1">
      <c r="A14" s="4"/>
      <c r="B14" s="4"/>
      <c r="C14" s="8" t="s">
        <v>260</v>
      </c>
      <c r="D14" s="1318" t="s">
        <v>2940</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14.1" customHeight="1">
      <c r="A17" s="4"/>
      <c r="B17" s="4"/>
      <c r="C17" s="7" t="s">
        <v>79</v>
      </c>
      <c r="D17" s="35" t="s">
        <v>2941</v>
      </c>
      <c r="E17" s="35" t="s">
        <v>315</v>
      </c>
      <c r="F17" s="35" t="s">
        <v>315</v>
      </c>
      <c r="G17" s="35" t="s">
        <v>315</v>
      </c>
      <c r="H17" s="4"/>
      <c r="I17" s="4"/>
      <c r="J17" s="4"/>
      <c r="K17" s="4"/>
    </row>
    <row r="18" spans="1:11" ht="14.1" customHeight="1">
      <c r="A18" s="4"/>
      <c r="B18" s="4"/>
      <c r="C18" s="7" t="s">
        <v>2942</v>
      </c>
      <c r="D18" s="35" t="s">
        <v>2943</v>
      </c>
      <c r="E18" s="35" t="s">
        <v>2944</v>
      </c>
      <c r="F18" s="35" t="s">
        <v>2944</v>
      </c>
      <c r="G18" s="35" t="s">
        <v>2944</v>
      </c>
      <c r="H18" s="4"/>
      <c r="I18" s="4"/>
      <c r="J18" s="4"/>
      <c r="K18" s="4"/>
    </row>
    <row r="19" spans="1:11" ht="14.1" customHeight="1">
      <c r="A19" s="4"/>
      <c r="B19" s="4"/>
      <c r="C19" s="7" t="s">
        <v>80</v>
      </c>
      <c r="D19" s="35" t="s">
        <v>2945</v>
      </c>
      <c r="E19" s="35" t="s">
        <v>702</v>
      </c>
      <c r="F19" s="35" t="s">
        <v>702</v>
      </c>
      <c r="G19" s="35" t="s">
        <v>702</v>
      </c>
      <c r="H19" s="4"/>
      <c r="I19" s="4"/>
      <c r="J19" s="4"/>
      <c r="K19" s="4"/>
    </row>
    <row r="20" spans="1:11" ht="20.100000000000001" customHeight="1">
      <c r="A20" s="4"/>
      <c r="B20" s="4"/>
      <c r="C20" s="7" t="s">
        <v>2946</v>
      </c>
      <c r="D20" s="35" t="s">
        <v>2947</v>
      </c>
      <c r="E20" s="35" t="s">
        <v>2948</v>
      </c>
      <c r="F20" s="35" t="s">
        <v>2948</v>
      </c>
      <c r="G20" s="35" t="s">
        <v>2948</v>
      </c>
      <c r="H20" s="4"/>
      <c r="I20" s="4"/>
      <c r="J20" s="4"/>
      <c r="K20" s="4"/>
    </row>
    <row r="21" spans="1:11" ht="72.95" customHeight="1">
      <c r="A21" s="4"/>
      <c r="B21" s="4"/>
      <c r="C21" s="7" t="s">
        <v>81</v>
      </c>
      <c r="D21" s="35" t="s">
        <v>2944</v>
      </c>
      <c r="E21" s="35" t="s">
        <v>671</v>
      </c>
      <c r="F21" s="35" t="s">
        <v>671</v>
      </c>
      <c r="G21" s="35" t="s">
        <v>671</v>
      </c>
      <c r="H21" s="4"/>
      <c r="I21" s="4"/>
      <c r="J21" s="4"/>
      <c r="K21" s="4"/>
    </row>
    <row r="22" spans="1:11" ht="14.1" customHeight="1">
      <c r="A22" s="4"/>
      <c r="B22" s="4"/>
      <c r="C22" s="7" t="s">
        <v>2949</v>
      </c>
      <c r="D22" s="35" t="s">
        <v>315</v>
      </c>
      <c r="E22" s="35" t="s">
        <v>2950</v>
      </c>
      <c r="F22" s="35" t="s">
        <v>2950</v>
      </c>
      <c r="G22" s="35" t="s">
        <v>2950</v>
      </c>
      <c r="H22" s="4"/>
      <c r="I22" s="4"/>
      <c r="J22" s="4"/>
      <c r="K22" s="4"/>
    </row>
    <row r="23" spans="1:11" ht="30.95" customHeight="1">
      <c r="A23" s="4"/>
      <c r="B23" s="4"/>
      <c r="C23" s="7" t="s">
        <v>82</v>
      </c>
      <c r="D23" s="35" t="s">
        <v>716</v>
      </c>
      <c r="E23" s="35" t="s">
        <v>314</v>
      </c>
      <c r="F23" s="35" t="s">
        <v>314</v>
      </c>
      <c r="G23" s="35" t="s">
        <v>314</v>
      </c>
      <c r="H23" s="4"/>
      <c r="I23" s="4"/>
      <c r="J23" s="4"/>
      <c r="K23" s="4"/>
    </row>
    <row r="24" spans="1:11" ht="14.1" customHeight="1">
      <c r="A24" s="4"/>
      <c r="B24" s="4"/>
      <c r="C24" s="7" t="s">
        <v>2951</v>
      </c>
      <c r="D24" s="35" t="s">
        <v>704</v>
      </c>
      <c r="E24" s="35" t="s">
        <v>716</v>
      </c>
      <c r="F24" s="35" t="s">
        <v>716</v>
      </c>
      <c r="G24" s="35" t="s">
        <v>716</v>
      </c>
      <c r="H24" s="4"/>
      <c r="I24" s="4"/>
      <c r="J24" s="4"/>
      <c r="K24" s="4"/>
    </row>
    <row r="25" spans="1:11" ht="14.1" customHeight="1">
      <c r="A25" s="4"/>
      <c r="B25" s="4"/>
      <c r="C25" s="1316" t="s">
        <v>291</v>
      </c>
      <c r="D25" s="1317"/>
      <c r="E25" s="1317"/>
      <c r="F25" s="1317"/>
      <c r="G25" s="1317"/>
      <c r="H25" s="4"/>
      <c r="I25" s="4"/>
      <c r="J25" s="4"/>
      <c r="K25" s="4"/>
    </row>
    <row r="26" spans="1:11" ht="14.1" customHeight="1">
      <c r="A26" s="4"/>
      <c r="B26" s="4"/>
      <c r="C26" s="26" t="s">
        <v>2952</v>
      </c>
      <c r="D26" s="1316" t="s">
        <v>2953</v>
      </c>
      <c r="E26" s="1317"/>
      <c r="F26" s="1317"/>
      <c r="G26" s="1317"/>
      <c r="H26" s="4"/>
      <c r="I26" s="4"/>
      <c r="J26" s="4"/>
      <c r="K26" s="4"/>
    </row>
    <row r="27" spans="1:11" ht="41.1" customHeight="1">
      <c r="A27" s="4"/>
      <c r="B27" s="4"/>
      <c r="C27" s="14" t="s">
        <v>382</v>
      </c>
      <c r="D27" s="1314" t="s">
        <v>2954</v>
      </c>
      <c r="E27" s="1315"/>
      <c r="F27" s="1315"/>
      <c r="G27" s="1315"/>
      <c r="H27" s="4"/>
      <c r="I27" s="4"/>
      <c r="J27" s="4"/>
      <c r="K27" s="4"/>
    </row>
    <row r="28" spans="1:11" ht="41.1" customHeight="1">
      <c r="A28" s="4"/>
      <c r="B28" s="4"/>
      <c r="C28" s="27" t="s">
        <v>380</v>
      </c>
      <c r="D28" s="1310" t="s">
        <v>2370</v>
      </c>
      <c r="E28" s="1311"/>
      <c r="F28" s="1311"/>
      <c r="G28" s="1311"/>
      <c r="H28" s="4"/>
      <c r="I28" s="4"/>
      <c r="J28" s="4"/>
      <c r="K28" s="4"/>
    </row>
    <row r="29" spans="1:11" ht="41.1" customHeight="1">
      <c r="A29" s="4"/>
      <c r="B29" s="4"/>
      <c r="C29" s="27" t="s">
        <v>15</v>
      </c>
      <c r="D29" s="1310" t="s">
        <v>54</v>
      </c>
      <c r="E29" s="1311"/>
      <c r="F29" s="1311"/>
      <c r="G29" s="1311"/>
      <c r="H29" s="4"/>
      <c r="I29" s="4"/>
      <c r="J29" s="4"/>
      <c r="K29" s="4"/>
    </row>
    <row r="30" spans="1:11" ht="15" customHeight="1">
      <c r="A30" s="4"/>
      <c r="B30" s="4"/>
      <c r="C30" s="13"/>
      <c r="D30" s="33">
        <v>2022</v>
      </c>
      <c r="E30" s="33">
        <v>2023</v>
      </c>
      <c r="F30" s="33">
        <v>2024</v>
      </c>
      <c r="G30" s="33">
        <v>2025</v>
      </c>
      <c r="H30" s="4"/>
      <c r="I30" s="4"/>
      <c r="J30" s="4"/>
      <c r="K30" s="4"/>
    </row>
    <row r="31" spans="1:11" ht="15" customHeight="1">
      <c r="A31" s="4"/>
      <c r="B31" s="4"/>
      <c r="C31" s="12"/>
      <c r="D31" s="34" t="s">
        <v>7</v>
      </c>
      <c r="E31" s="34" t="s">
        <v>8</v>
      </c>
      <c r="F31" s="34" t="s">
        <v>8</v>
      </c>
      <c r="G31" s="34" t="s">
        <v>8</v>
      </c>
      <c r="H31" s="4"/>
      <c r="I31" s="4"/>
      <c r="J31" s="4"/>
      <c r="K31" s="4"/>
    </row>
    <row r="32" spans="1:11" ht="14.1" customHeight="1">
      <c r="A32" s="4"/>
      <c r="B32" s="4"/>
      <c r="C32" s="7" t="s">
        <v>16</v>
      </c>
      <c r="D32" s="35" t="s">
        <v>2955</v>
      </c>
      <c r="E32" s="35" t="s">
        <v>2871</v>
      </c>
      <c r="F32" s="35" t="s">
        <v>2871</v>
      </c>
      <c r="G32" s="35" t="s">
        <v>2871</v>
      </c>
      <c r="H32" s="4"/>
      <c r="I32" s="4"/>
      <c r="J32" s="4"/>
      <c r="K32" s="4"/>
    </row>
    <row r="33" spans="1:11" ht="14.1" customHeight="1">
      <c r="A33" s="4"/>
      <c r="B33" s="4"/>
      <c r="C33" s="7" t="s">
        <v>481</v>
      </c>
      <c r="D33" s="35" t="s">
        <v>2956</v>
      </c>
      <c r="E33" s="35" t="s">
        <v>2957</v>
      </c>
      <c r="F33" s="35" t="s">
        <v>2958</v>
      </c>
      <c r="G33" s="35" t="s">
        <v>2958</v>
      </c>
      <c r="H33" s="4"/>
      <c r="I33" s="4"/>
      <c r="J33" s="4"/>
      <c r="K33" s="4"/>
    </row>
    <row r="34" spans="1:11" ht="14.1" customHeight="1">
      <c r="A34" s="4"/>
      <c r="B34" s="4"/>
      <c r="C34" s="7" t="s">
        <v>480</v>
      </c>
      <c r="D34" s="35" t="s">
        <v>2959</v>
      </c>
      <c r="E34" s="35" t="s">
        <v>2960</v>
      </c>
      <c r="F34" s="35" t="s">
        <v>2961</v>
      </c>
      <c r="G34" s="35" t="s">
        <v>2961</v>
      </c>
      <c r="H34" s="4"/>
      <c r="I34" s="4"/>
      <c r="J34" s="4"/>
      <c r="K34" s="4"/>
    </row>
    <row r="35" spans="1:11" ht="14.1" customHeight="1">
      <c r="A35" s="4"/>
      <c r="B35" s="4"/>
      <c r="C35" s="7" t="s">
        <v>375</v>
      </c>
      <c r="D35" s="35" t="s">
        <v>348</v>
      </c>
      <c r="E35" s="35" t="s">
        <v>2962</v>
      </c>
      <c r="F35" s="35" t="s">
        <v>372</v>
      </c>
      <c r="G35" s="35" t="s">
        <v>372</v>
      </c>
      <c r="H35" s="4"/>
      <c r="I35" s="4"/>
      <c r="J35" s="4"/>
      <c r="K35" s="4"/>
    </row>
    <row r="36" spans="1:11" ht="14.1" customHeight="1">
      <c r="A36" s="4"/>
      <c r="B36" s="4"/>
      <c r="C36" s="7" t="s">
        <v>374</v>
      </c>
      <c r="D36" s="35" t="s">
        <v>348</v>
      </c>
      <c r="E36" s="35" t="s">
        <v>2963</v>
      </c>
      <c r="F36" s="35" t="s">
        <v>2964</v>
      </c>
      <c r="G36" s="35" t="s">
        <v>372</v>
      </c>
      <c r="H36" s="4"/>
      <c r="I36" s="4"/>
      <c r="J36" s="4"/>
      <c r="K36" s="4"/>
    </row>
    <row r="37" spans="1:11" ht="14.1" customHeight="1">
      <c r="A37" s="4"/>
      <c r="B37" s="4"/>
      <c r="C37" s="7" t="s">
        <v>22</v>
      </c>
      <c r="D37" s="35" t="s">
        <v>348</v>
      </c>
      <c r="E37" s="35" t="s">
        <v>2965</v>
      </c>
      <c r="F37" s="35" t="s">
        <v>2964</v>
      </c>
      <c r="G37" s="35" t="s">
        <v>372</v>
      </c>
      <c r="H37" s="4"/>
      <c r="I37" s="4"/>
      <c r="J37" s="4"/>
      <c r="K37" s="4"/>
    </row>
    <row r="38" spans="1:11" ht="14.1" customHeight="1">
      <c r="A38" s="4"/>
      <c r="B38" s="4"/>
      <c r="C38" s="1312" t="s">
        <v>371</v>
      </c>
      <c r="D38" s="1313"/>
      <c r="E38" s="1313"/>
      <c r="F38" s="1313"/>
      <c r="G38" s="1313"/>
      <c r="H38" s="4"/>
      <c r="I38" s="4"/>
      <c r="J38" s="4"/>
      <c r="K38" s="4"/>
    </row>
    <row r="39" spans="1:11" ht="14.1" customHeight="1">
      <c r="A39" s="4"/>
      <c r="B39" s="4"/>
      <c r="C39" s="13"/>
      <c r="D39" s="33">
        <v>2022</v>
      </c>
      <c r="E39" s="33">
        <v>2023</v>
      </c>
      <c r="F39" s="33">
        <v>2024</v>
      </c>
      <c r="G39" s="33">
        <v>2025</v>
      </c>
      <c r="H39" s="4"/>
      <c r="I39" s="4"/>
      <c r="J39" s="4"/>
      <c r="K39" s="4"/>
    </row>
    <row r="40" spans="1:11" ht="14.1" customHeight="1">
      <c r="A40" s="4"/>
      <c r="B40" s="4"/>
      <c r="C40" s="12"/>
      <c r="D40" s="34" t="s">
        <v>7</v>
      </c>
      <c r="E40" s="34" t="s">
        <v>8</v>
      </c>
      <c r="F40" s="34" t="s">
        <v>8</v>
      </c>
      <c r="G40" s="34" t="s">
        <v>8</v>
      </c>
      <c r="H40" s="4"/>
      <c r="I40" s="4"/>
      <c r="J40" s="4"/>
      <c r="K40" s="4"/>
    </row>
    <row r="41" spans="1:11" ht="14.1" customHeight="1">
      <c r="A41" s="4"/>
      <c r="B41" s="4"/>
      <c r="C41" s="11" t="s">
        <v>368</v>
      </c>
      <c r="D41" s="30">
        <v>0</v>
      </c>
      <c r="E41" s="30">
        <v>36600000</v>
      </c>
      <c r="F41" s="30">
        <v>36600000</v>
      </c>
      <c r="G41" s="30">
        <v>36600000</v>
      </c>
      <c r="H41" s="4"/>
      <c r="I41" s="4"/>
      <c r="J41" s="4"/>
      <c r="K41" s="4"/>
    </row>
    <row r="42" spans="1:11" ht="14.1" customHeight="1">
      <c r="A42" s="4"/>
      <c r="B42" s="4"/>
      <c r="C42" s="11" t="s">
        <v>357</v>
      </c>
      <c r="D42" s="30">
        <v>0</v>
      </c>
      <c r="E42" s="30">
        <v>36600000</v>
      </c>
      <c r="F42" s="30">
        <v>36600000</v>
      </c>
      <c r="G42" s="30">
        <v>36600000</v>
      </c>
      <c r="H42" s="4"/>
      <c r="I42" s="4"/>
      <c r="J42" s="4"/>
      <c r="K42" s="4"/>
    </row>
    <row r="43" spans="1:11" ht="14.1" customHeight="1">
      <c r="A43" s="4"/>
      <c r="B43" s="4"/>
      <c r="C43" s="11" t="s">
        <v>361</v>
      </c>
      <c r="D43" s="30">
        <v>0</v>
      </c>
      <c r="E43" s="30">
        <v>0</v>
      </c>
      <c r="F43" s="30">
        <v>0</v>
      </c>
      <c r="G43" s="30">
        <v>0</v>
      </c>
      <c r="H43" s="4"/>
      <c r="I43" s="4"/>
      <c r="J43" s="4"/>
      <c r="K43" s="4"/>
    </row>
    <row r="44" spans="1:11" ht="14.1" customHeight="1">
      <c r="A44" s="4"/>
      <c r="B44" s="4"/>
      <c r="C44" s="11" t="s">
        <v>367</v>
      </c>
      <c r="D44" s="30">
        <v>0</v>
      </c>
      <c r="E44" s="30">
        <v>6330000</v>
      </c>
      <c r="F44" s="30">
        <v>6330000</v>
      </c>
      <c r="G44" s="30">
        <v>6330000</v>
      </c>
      <c r="H44" s="4"/>
      <c r="I44" s="4"/>
      <c r="J44" s="4"/>
      <c r="K44" s="4"/>
    </row>
    <row r="45" spans="1:11" ht="14.1" customHeight="1">
      <c r="A45" s="4"/>
      <c r="B45" s="4"/>
      <c r="C45" s="11" t="s">
        <v>357</v>
      </c>
      <c r="D45" s="30">
        <v>0</v>
      </c>
      <c r="E45" s="30">
        <v>6330000</v>
      </c>
      <c r="F45" s="30">
        <v>6330000</v>
      </c>
      <c r="G45" s="30">
        <v>6330000</v>
      </c>
      <c r="H45" s="4"/>
      <c r="I45" s="4"/>
      <c r="J45" s="4"/>
      <c r="K45" s="4"/>
    </row>
    <row r="46" spans="1:11" ht="14.1" customHeight="1">
      <c r="A46" s="4"/>
      <c r="B46" s="4"/>
      <c r="C46" s="11" t="s">
        <v>361</v>
      </c>
      <c r="D46" s="30">
        <v>0</v>
      </c>
      <c r="E46" s="30">
        <v>0</v>
      </c>
      <c r="F46" s="30">
        <v>0</v>
      </c>
      <c r="G46" s="30">
        <v>0</v>
      </c>
      <c r="H46" s="4"/>
      <c r="I46" s="4"/>
      <c r="J46" s="4"/>
      <c r="K46" s="4"/>
    </row>
    <row r="47" spans="1:11" ht="14.1" customHeight="1">
      <c r="A47" s="4"/>
      <c r="B47" s="4"/>
      <c r="C47" s="11" t="s">
        <v>366</v>
      </c>
      <c r="D47" s="30">
        <v>0</v>
      </c>
      <c r="E47" s="30">
        <v>6760000</v>
      </c>
      <c r="F47" s="30">
        <v>6330000</v>
      </c>
      <c r="G47" s="30">
        <v>6330000</v>
      </c>
      <c r="H47" s="4"/>
      <c r="I47" s="4"/>
      <c r="J47" s="4"/>
      <c r="K47" s="4"/>
    </row>
    <row r="48" spans="1:11" ht="14.1" customHeight="1">
      <c r="A48" s="4"/>
      <c r="B48" s="4"/>
      <c r="C48" s="11" t="s">
        <v>357</v>
      </c>
      <c r="D48" s="30">
        <v>0</v>
      </c>
      <c r="E48" s="30">
        <v>6760000</v>
      </c>
      <c r="F48" s="30">
        <v>6330000</v>
      </c>
      <c r="G48" s="30">
        <v>6330000</v>
      </c>
      <c r="H48" s="4"/>
      <c r="I48" s="4"/>
      <c r="J48" s="4"/>
      <c r="K48" s="4"/>
    </row>
    <row r="49" spans="1:11" ht="14.1" customHeight="1">
      <c r="A49" s="4"/>
      <c r="B49" s="4"/>
      <c r="C49" s="11" t="s">
        <v>361</v>
      </c>
      <c r="D49" s="30">
        <v>0</v>
      </c>
      <c r="E49" s="30">
        <v>0</v>
      </c>
      <c r="F49" s="30">
        <v>0</v>
      </c>
      <c r="G49" s="30">
        <v>0</v>
      </c>
      <c r="H49" s="4"/>
      <c r="I49" s="4"/>
      <c r="J49" s="4"/>
      <c r="K49" s="4"/>
    </row>
    <row r="50" spans="1:11" ht="14.1" customHeight="1">
      <c r="A50" s="4"/>
      <c r="B50" s="4"/>
      <c r="C50" s="11" t="s">
        <v>365</v>
      </c>
      <c r="D50" s="30">
        <v>0</v>
      </c>
      <c r="E50" s="30">
        <v>0</v>
      </c>
      <c r="F50" s="30">
        <v>0</v>
      </c>
      <c r="G50" s="30">
        <v>0</v>
      </c>
      <c r="H50" s="4"/>
      <c r="I50" s="4"/>
      <c r="J50" s="4"/>
      <c r="K50" s="4"/>
    </row>
    <row r="51" spans="1:11" ht="14.1" customHeight="1">
      <c r="A51" s="4"/>
      <c r="B51" s="4"/>
      <c r="C51" s="11" t="s">
        <v>357</v>
      </c>
      <c r="D51" s="30">
        <v>0</v>
      </c>
      <c r="E51" s="30">
        <v>0</v>
      </c>
      <c r="F51" s="30">
        <v>0</v>
      </c>
      <c r="G51" s="30">
        <v>0</v>
      </c>
      <c r="H51" s="4"/>
      <c r="I51" s="4"/>
      <c r="J51" s="4"/>
      <c r="K51" s="4"/>
    </row>
    <row r="52" spans="1:11" ht="14.1" customHeight="1">
      <c r="A52" s="4"/>
      <c r="B52" s="4"/>
      <c r="C52" s="11" t="s">
        <v>361</v>
      </c>
      <c r="D52" s="30">
        <v>0</v>
      </c>
      <c r="E52" s="30">
        <v>0</v>
      </c>
      <c r="F52" s="30">
        <v>0</v>
      </c>
      <c r="G52" s="30">
        <v>0</v>
      </c>
      <c r="H52" s="4"/>
      <c r="I52" s="4"/>
      <c r="J52" s="4"/>
      <c r="K52" s="4"/>
    </row>
    <row r="53" spans="1:11" ht="14.1" customHeight="1">
      <c r="A53" s="4"/>
      <c r="B53" s="4"/>
      <c r="C53" s="11" t="s">
        <v>370</v>
      </c>
      <c r="D53" s="30">
        <v>0</v>
      </c>
      <c r="E53" s="30">
        <v>0</v>
      </c>
      <c r="F53" s="30">
        <v>0</v>
      </c>
      <c r="G53" s="30">
        <v>0</v>
      </c>
      <c r="H53" s="4"/>
      <c r="I53" s="4"/>
      <c r="J53" s="4"/>
      <c r="K53" s="4"/>
    </row>
    <row r="54" spans="1:11" ht="14.1" customHeight="1">
      <c r="A54" s="4"/>
      <c r="B54" s="4"/>
      <c r="C54" s="11" t="s">
        <v>357</v>
      </c>
      <c r="D54" s="30">
        <v>0</v>
      </c>
      <c r="E54" s="30">
        <v>0</v>
      </c>
      <c r="F54" s="30">
        <v>0</v>
      </c>
      <c r="G54" s="30">
        <v>0</v>
      </c>
      <c r="H54" s="4"/>
      <c r="I54" s="4"/>
      <c r="J54" s="4"/>
      <c r="K54" s="4"/>
    </row>
    <row r="55" spans="1:11" ht="14.1" customHeight="1">
      <c r="A55" s="4"/>
      <c r="B55" s="4"/>
      <c r="C55" s="11" t="s">
        <v>361</v>
      </c>
      <c r="D55" s="30">
        <v>0</v>
      </c>
      <c r="E55" s="30">
        <v>0</v>
      </c>
      <c r="F55" s="30">
        <v>0</v>
      </c>
      <c r="G55" s="30">
        <v>0</v>
      </c>
      <c r="H55" s="4"/>
      <c r="I55" s="4"/>
      <c r="J55" s="4"/>
      <c r="K55" s="4"/>
    </row>
    <row r="56" spans="1:11" ht="14.1" customHeight="1">
      <c r="A56" s="4"/>
      <c r="B56" s="4"/>
      <c r="C56" s="11" t="s">
        <v>363</v>
      </c>
      <c r="D56" s="30">
        <v>0</v>
      </c>
      <c r="E56" s="30">
        <v>0</v>
      </c>
      <c r="F56" s="30">
        <v>0</v>
      </c>
      <c r="G56" s="30">
        <v>0</v>
      </c>
      <c r="H56" s="4"/>
      <c r="I56" s="4"/>
      <c r="J56" s="4"/>
      <c r="K56" s="4"/>
    </row>
    <row r="57" spans="1:11" ht="14.1" customHeight="1">
      <c r="A57" s="4"/>
      <c r="B57" s="4"/>
      <c r="C57" s="11" t="s">
        <v>357</v>
      </c>
      <c r="D57" s="30">
        <v>0</v>
      </c>
      <c r="E57" s="30">
        <v>0</v>
      </c>
      <c r="F57" s="30">
        <v>0</v>
      </c>
      <c r="G57" s="30">
        <v>0</v>
      </c>
      <c r="H57" s="4"/>
      <c r="I57" s="4"/>
      <c r="J57" s="4"/>
      <c r="K57" s="4"/>
    </row>
    <row r="58" spans="1:11" ht="14.1" customHeight="1">
      <c r="A58" s="4"/>
      <c r="B58" s="4"/>
      <c r="C58" s="11" t="s">
        <v>361</v>
      </c>
      <c r="D58" s="30">
        <v>0</v>
      </c>
      <c r="E58" s="30">
        <v>0</v>
      </c>
      <c r="F58" s="30">
        <v>0</v>
      </c>
      <c r="G58" s="30">
        <v>0</v>
      </c>
      <c r="H58" s="4"/>
      <c r="I58" s="4"/>
      <c r="J58" s="4"/>
      <c r="K58" s="4"/>
    </row>
    <row r="59" spans="1:11" ht="14.1" customHeight="1">
      <c r="A59" s="4"/>
      <c r="B59" s="4"/>
      <c r="C59" s="11" t="s">
        <v>362</v>
      </c>
      <c r="D59" s="30">
        <v>0</v>
      </c>
      <c r="E59" s="30">
        <v>240000</v>
      </c>
      <c r="F59" s="30">
        <v>240000</v>
      </c>
      <c r="G59" s="30">
        <v>240000</v>
      </c>
      <c r="H59" s="4"/>
      <c r="I59" s="4"/>
      <c r="J59" s="4"/>
      <c r="K59" s="4"/>
    </row>
    <row r="60" spans="1:11" ht="14.1" customHeight="1">
      <c r="A60" s="4"/>
      <c r="B60" s="4"/>
      <c r="C60" s="11" t="s">
        <v>357</v>
      </c>
      <c r="D60" s="30">
        <v>0</v>
      </c>
      <c r="E60" s="30">
        <v>240000</v>
      </c>
      <c r="F60" s="30">
        <v>240000</v>
      </c>
      <c r="G60" s="30">
        <v>240000</v>
      </c>
      <c r="H60" s="4"/>
      <c r="I60" s="4"/>
      <c r="J60" s="4"/>
      <c r="K60" s="4"/>
    </row>
    <row r="61" spans="1:11" ht="14.1" customHeight="1">
      <c r="A61" s="4"/>
      <c r="B61" s="4"/>
      <c r="C61" s="11" t="s">
        <v>361</v>
      </c>
      <c r="D61" s="30">
        <v>0</v>
      </c>
      <c r="E61" s="30">
        <v>0</v>
      </c>
      <c r="F61" s="30">
        <v>0</v>
      </c>
      <c r="G61" s="30">
        <v>0</v>
      </c>
      <c r="H61" s="4"/>
      <c r="I61" s="4"/>
      <c r="J61" s="4"/>
      <c r="K61" s="4"/>
    </row>
    <row r="62" spans="1:11" ht="14.1" customHeight="1">
      <c r="A62" s="4"/>
      <c r="B62" s="4"/>
      <c r="C62" s="11" t="s">
        <v>360</v>
      </c>
      <c r="D62" s="30">
        <v>0</v>
      </c>
      <c r="E62" s="30">
        <v>0</v>
      </c>
      <c r="F62" s="30">
        <v>0</v>
      </c>
      <c r="G62" s="30">
        <v>0</v>
      </c>
      <c r="H62" s="4"/>
      <c r="I62" s="4"/>
      <c r="J62" s="4"/>
      <c r="K62" s="4"/>
    </row>
    <row r="63" spans="1:11" ht="14.1" customHeight="1">
      <c r="A63" s="4"/>
      <c r="B63" s="4"/>
      <c r="C63" s="11" t="s">
        <v>357</v>
      </c>
      <c r="D63" s="30">
        <v>0</v>
      </c>
      <c r="E63" s="30">
        <v>0</v>
      </c>
      <c r="F63" s="30">
        <v>0</v>
      </c>
      <c r="G63" s="30">
        <v>0</v>
      </c>
      <c r="H63" s="4"/>
      <c r="I63" s="4"/>
      <c r="J63" s="4"/>
      <c r="K63" s="4"/>
    </row>
    <row r="64" spans="1:11" ht="14.1" customHeight="1">
      <c r="A64" s="4"/>
      <c r="B64" s="4"/>
      <c r="C64" s="11" t="s">
        <v>356</v>
      </c>
      <c r="D64" s="30">
        <v>0</v>
      </c>
      <c r="E64" s="30">
        <v>0</v>
      </c>
      <c r="F64" s="30">
        <v>0</v>
      </c>
      <c r="G64" s="30">
        <v>0</v>
      </c>
      <c r="H64" s="4"/>
      <c r="I64" s="4"/>
      <c r="J64" s="4"/>
      <c r="K64" s="4"/>
    </row>
    <row r="65" spans="1:11" ht="14.1" customHeight="1">
      <c r="A65" s="4"/>
      <c r="B65" s="4"/>
      <c r="C65" s="11" t="s">
        <v>355</v>
      </c>
      <c r="D65" s="30">
        <v>0</v>
      </c>
      <c r="E65" s="30">
        <v>0</v>
      </c>
      <c r="F65" s="30">
        <v>0</v>
      </c>
      <c r="G65" s="30">
        <v>0</v>
      </c>
      <c r="H65" s="4"/>
      <c r="I65" s="4"/>
      <c r="J65" s="4"/>
      <c r="K65" s="4"/>
    </row>
    <row r="66" spans="1:11" ht="14.1" customHeight="1">
      <c r="A66" s="4"/>
      <c r="B66" s="4"/>
      <c r="C66" s="11" t="s">
        <v>354</v>
      </c>
      <c r="D66" s="30">
        <v>0</v>
      </c>
      <c r="E66" s="30">
        <v>0</v>
      </c>
      <c r="F66" s="30">
        <v>0</v>
      </c>
      <c r="G66" s="30">
        <v>0</v>
      </c>
      <c r="H66" s="4"/>
      <c r="I66" s="4"/>
      <c r="J66" s="4"/>
      <c r="K66" s="4"/>
    </row>
    <row r="67" spans="1:11" ht="14.1" customHeight="1">
      <c r="A67" s="4"/>
      <c r="B67" s="4"/>
      <c r="C67" s="11" t="s">
        <v>353</v>
      </c>
      <c r="D67" s="30">
        <v>0</v>
      </c>
      <c r="E67" s="30">
        <v>0</v>
      </c>
      <c r="F67" s="30">
        <v>0</v>
      </c>
      <c r="G67" s="30">
        <v>0</v>
      </c>
      <c r="H67" s="4"/>
      <c r="I67" s="4"/>
      <c r="J67" s="4"/>
      <c r="K67" s="4"/>
    </row>
    <row r="68" spans="1:11" ht="14.1" customHeight="1">
      <c r="A68" s="4"/>
      <c r="B68" s="4"/>
      <c r="C68" s="11" t="s">
        <v>359</v>
      </c>
      <c r="D68" s="30">
        <v>0</v>
      </c>
      <c r="E68" s="30">
        <v>0</v>
      </c>
      <c r="F68" s="30">
        <v>0</v>
      </c>
      <c r="G68" s="30">
        <v>0</v>
      </c>
      <c r="H68" s="4"/>
      <c r="I68" s="4"/>
      <c r="J68" s="4"/>
      <c r="K68" s="4"/>
    </row>
    <row r="69" spans="1:11" ht="14.1" customHeight="1">
      <c r="A69" s="4"/>
      <c r="B69" s="4"/>
      <c r="C69" s="11" t="s">
        <v>357</v>
      </c>
      <c r="D69" s="30">
        <v>0</v>
      </c>
      <c r="E69" s="30">
        <v>0</v>
      </c>
      <c r="F69" s="30">
        <v>0</v>
      </c>
      <c r="G69" s="30">
        <v>0</v>
      </c>
      <c r="H69" s="4"/>
      <c r="I69" s="4"/>
      <c r="J69" s="4"/>
      <c r="K69" s="4"/>
    </row>
    <row r="70" spans="1:11" ht="14.1" customHeight="1">
      <c r="A70" s="4"/>
      <c r="B70" s="4"/>
      <c r="C70" s="11" t="s">
        <v>356</v>
      </c>
      <c r="D70" s="30">
        <v>0</v>
      </c>
      <c r="E70" s="30">
        <v>0</v>
      </c>
      <c r="F70" s="30">
        <v>0</v>
      </c>
      <c r="G70" s="30">
        <v>0</v>
      </c>
      <c r="H70" s="4"/>
      <c r="I70" s="4"/>
      <c r="J70" s="4"/>
      <c r="K70" s="4"/>
    </row>
    <row r="71" spans="1:11" ht="14.1" customHeight="1">
      <c r="A71" s="4"/>
      <c r="B71" s="4"/>
      <c r="C71" s="11" t="s">
        <v>355</v>
      </c>
      <c r="D71" s="30">
        <v>0</v>
      </c>
      <c r="E71" s="30">
        <v>0</v>
      </c>
      <c r="F71" s="30">
        <v>0</v>
      </c>
      <c r="G71" s="30">
        <v>0</v>
      </c>
      <c r="H71" s="4"/>
      <c r="I71" s="4"/>
      <c r="J71" s="4"/>
      <c r="K71" s="4"/>
    </row>
    <row r="72" spans="1:11" ht="14.1" customHeight="1">
      <c r="A72" s="4"/>
      <c r="B72" s="4"/>
      <c r="C72" s="11" t="s">
        <v>354</v>
      </c>
      <c r="D72" s="30">
        <v>0</v>
      </c>
      <c r="E72" s="30">
        <v>0</v>
      </c>
      <c r="F72" s="30">
        <v>0</v>
      </c>
      <c r="G72" s="30">
        <v>0</v>
      </c>
      <c r="H72" s="4"/>
      <c r="I72" s="4"/>
      <c r="J72" s="4"/>
      <c r="K72" s="4"/>
    </row>
    <row r="73" spans="1:11" ht="14.1" customHeight="1">
      <c r="A73" s="4"/>
      <c r="B73" s="4"/>
      <c r="C73" s="11" t="s">
        <v>353</v>
      </c>
      <c r="D73" s="30">
        <v>0</v>
      </c>
      <c r="E73" s="30">
        <v>0</v>
      </c>
      <c r="F73" s="30">
        <v>0</v>
      </c>
      <c r="G73" s="30">
        <v>0</v>
      </c>
      <c r="H73" s="4"/>
      <c r="I73" s="4"/>
      <c r="J73" s="4"/>
      <c r="K73" s="4"/>
    </row>
    <row r="74" spans="1:11" ht="14.1" customHeight="1">
      <c r="A74" s="4"/>
      <c r="B74" s="4"/>
      <c r="C74" s="11" t="s">
        <v>358</v>
      </c>
      <c r="D74" s="30">
        <v>0</v>
      </c>
      <c r="E74" s="30">
        <v>0</v>
      </c>
      <c r="F74" s="30">
        <v>0</v>
      </c>
      <c r="G74" s="30">
        <v>0</v>
      </c>
      <c r="H74" s="4"/>
      <c r="I74" s="4"/>
      <c r="J74" s="4"/>
      <c r="K74" s="4"/>
    </row>
    <row r="75" spans="1:11" ht="14.1" customHeight="1">
      <c r="A75" s="4"/>
      <c r="B75" s="4"/>
      <c r="C75" s="11" t="s">
        <v>357</v>
      </c>
      <c r="D75" s="30">
        <v>0</v>
      </c>
      <c r="E75" s="30">
        <v>0</v>
      </c>
      <c r="F75" s="30">
        <v>0</v>
      </c>
      <c r="G75" s="30">
        <v>0</v>
      </c>
      <c r="H75" s="4"/>
      <c r="I75" s="4"/>
      <c r="J75" s="4"/>
      <c r="K75" s="4"/>
    </row>
    <row r="76" spans="1:11" ht="14.1" customHeight="1">
      <c r="A76" s="4"/>
      <c r="B76" s="4"/>
      <c r="C76" s="11" t="s">
        <v>356</v>
      </c>
      <c r="D76" s="30">
        <v>0</v>
      </c>
      <c r="E76" s="30">
        <v>0</v>
      </c>
      <c r="F76" s="30">
        <v>0</v>
      </c>
      <c r="G76" s="30">
        <v>0</v>
      </c>
      <c r="H76" s="4"/>
      <c r="I76" s="4"/>
      <c r="J76" s="4"/>
      <c r="K76" s="4"/>
    </row>
    <row r="77" spans="1:11" ht="14.1" customHeight="1">
      <c r="A77" s="4"/>
      <c r="B77" s="4"/>
      <c r="C77" s="11" t="s">
        <v>355</v>
      </c>
      <c r="D77" s="30">
        <v>0</v>
      </c>
      <c r="E77" s="30">
        <v>0</v>
      </c>
      <c r="F77" s="30">
        <v>0</v>
      </c>
      <c r="G77" s="30">
        <v>0</v>
      </c>
      <c r="H77" s="4"/>
      <c r="I77" s="4"/>
      <c r="J77" s="4"/>
      <c r="K77" s="4"/>
    </row>
    <row r="78" spans="1:11" ht="14.1" customHeight="1">
      <c r="A78" s="4"/>
      <c r="B78" s="4"/>
      <c r="C78" s="11" t="s">
        <v>354</v>
      </c>
      <c r="D78" s="30">
        <v>0</v>
      </c>
      <c r="E78" s="30">
        <v>0</v>
      </c>
      <c r="F78" s="30">
        <v>0</v>
      </c>
      <c r="G78" s="30">
        <v>0</v>
      </c>
      <c r="H78" s="4"/>
      <c r="I78" s="4"/>
      <c r="J78" s="4"/>
      <c r="K78" s="4"/>
    </row>
    <row r="79" spans="1:11" ht="14.1" customHeight="1">
      <c r="A79" s="4"/>
      <c r="B79" s="4"/>
      <c r="C79" s="11" t="s">
        <v>353</v>
      </c>
      <c r="D79" s="30">
        <v>0</v>
      </c>
      <c r="E79" s="30">
        <v>0</v>
      </c>
      <c r="F79" s="30">
        <v>0</v>
      </c>
      <c r="G79" s="30">
        <v>0</v>
      </c>
      <c r="H79" s="4"/>
      <c r="I79" s="4"/>
      <c r="J79" s="4"/>
      <c r="K79" s="4"/>
    </row>
    <row r="80" spans="1:11" ht="14.1" customHeight="1">
      <c r="A80" s="4"/>
      <c r="B80" s="4"/>
      <c r="C80" s="11" t="s">
        <v>352</v>
      </c>
      <c r="D80" s="30">
        <v>0</v>
      </c>
      <c r="E80" s="30">
        <v>0</v>
      </c>
      <c r="F80" s="30">
        <v>0</v>
      </c>
      <c r="G80" s="30">
        <v>0</v>
      </c>
      <c r="H80" s="4"/>
      <c r="I80" s="4"/>
      <c r="J80" s="4"/>
      <c r="K80" s="4"/>
    </row>
    <row r="81" spans="1:11" ht="14.1" customHeight="1">
      <c r="A81" s="4"/>
      <c r="B81" s="4"/>
      <c r="C81" s="11" t="s">
        <v>351</v>
      </c>
      <c r="D81" s="30">
        <v>0</v>
      </c>
      <c r="E81" s="30">
        <v>0</v>
      </c>
      <c r="F81" s="30">
        <v>0</v>
      </c>
      <c r="G81" s="30">
        <v>0</v>
      </c>
      <c r="H81" s="4"/>
      <c r="I81" s="4"/>
      <c r="J81" s="4"/>
      <c r="K81" s="4"/>
    </row>
    <row r="82" spans="1:11" ht="14.1" customHeight="1">
      <c r="A82" s="4"/>
      <c r="B82" s="4"/>
      <c r="C82" s="10" t="s">
        <v>145</v>
      </c>
      <c r="D82" s="30">
        <v>0</v>
      </c>
      <c r="E82" s="30">
        <v>49930000</v>
      </c>
      <c r="F82" s="30">
        <v>49500000</v>
      </c>
      <c r="G82" s="30">
        <v>49500000</v>
      </c>
      <c r="H82" s="4"/>
      <c r="I82" s="4"/>
      <c r="J82" s="4"/>
      <c r="K82" s="4"/>
    </row>
    <row r="83" spans="1:11" ht="18" customHeight="1">
      <c r="A83" s="4"/>
      <c r="B83" s="4"/>
      <c r="C83" s="14" t="s">
        <v>382</v>
      </c>
      <c r="D83" s="1314" t="s">
        <v>2966</v>
      </c>
      <c r="E83" s="1315"/>
      <c r="F83" s="1315"/>
      <c r="G83" s="1315"/>
      <c r="H83" s="4"/>
      <c r="I83" s="4"/>
      <c r="J83" s="4"/>
      <c r="K83" s="4"/>
    </row>
    <row r="84" spans="1:11" ht="18" customHeight="1">
      <c r="A84" s="4"/>
      <c r="B84" s="4"/>
      <c r="C84" s="27" t="s">
        <v>380</v>
      </c>
      <c r="D84" s="1310" t="s">
        <v>2967</v>
      </c>
      <c r="E84" s="1311"/>
      <c r="F84" s="1311"/>
      <c r="G84" s="1311"/>
      <c r="H84" s="4"/>
      <c r="I84" s="4"/>
      <c r="J84" s="4"/>
      <c r="K84" s="4"/>
    </row>
    <row r="85" spans="1:11" ht="18" customHeight="1">
      <c r="A85" s="4"/>
      <c r="B85" s="4"/>
      <c r="C85" s="27" t="s">
        <v>15</v>
      </c>
      <c r="D85" s="1310" t="s">
        <v>54</v>
      </c>
      <c r="E85" s="1311"/>
      <c r="F85" s="1311"/>
      <c r="G85" s="1311"/>
      <c r="H85" s="4"/>
      <c r="I85" s="4"/>
      <c r="J85" s="4"/>
      <c r="K85" s="4"/>
    </row>
    <row r="86" spans="1:11" ht="15" customHeight="1">
      <c r="A86" s="4"/>
      <c r="B86" s="4"/>
      <c r="C86" s="13"/>
      <c r="D86" s="33">
        <v>2022</v>
      </c>
      <c r="E86" s="33">
        <v>2023</v>
      </c>
      <c r="F86" s="33">
        <v>2024</v>
      </c>
      <c r="G86" s="33">
        <v>2025</v>
      </c>
      <c r="H86" s="4"/>
      <c r="I86" s="4"/>
      <c r="J86" s="4"/>
      <c r="K86" s="4"/>
    </row>
    <row r="87" spans="1:11" ht="15" customHeight="1">
      <c r="A87" s="4"/>
      <c r="B87" s="4"/>
      <c r="C87" s="12"/>
      <c r="D87" s="34" t="s">
        <v>7</v>
      </c>
      <c r="E87" s="34" t="s">
        <v>8</v>
      </c>
      <c r="F87" s="34" t="s">
        <v>8</v>
      </c>
      <c r="G87" s="34" t="s">
        <v>8</v>
      </c>
      <c r="H87" s="4"/>
      <c r="I87" s="4"/>
      <c r="J87" s="4"/>
      <c r="K87" s="4"/>
    </row>
    <row r="88" spans="1:11" ht="14.1" customHeight="1">
      <c r="A88" s="4"/>
      <c r="B88" s="4"/>
      <c r="C88" s="7" t="s">
        <v>16</v>
      </c>
      <c r="D88" s="35" t="s">
        <v>1402</v>
      </c>
      <c r="E88" s="35" t="s">
        <v>2968</v>
      </c>
      <c r="F88" s="35" t="s">
        <v>2968</v>
      </c>
      <c r="G88" s="35" t="s">
        <v>2968</v>
      </c>
      <c r="H88" s="4"/>
      <c r="I88" s="4"/>
      <c r="J88" s="4"/>
      <c r="K88" s="4"/>
    </row>
    <row r="89" spans="1:11" ht="14.1" customHeight="1">
      <c r="A89" s="4"/>
      <c r="B89" s="4"/>
      <c r="C89" s="7" t="s">
        <v>481</v>
      </c>
      <c r="D89" s="35" t="s">
        <v>2969</v>
      </c>
      <c r="E89" s="35" t="s">
        <v>816</v>
      </c>
      <c r="F89" s="35" t="s">
        <v>816</v>
      </c>
      <c r="G89" s="35" t="s">
        <v>816</v>
      </c>
      <c r="H89" s="4"/>
      <c r="I89" s="4"/>
      <c r="J89" s="4"/>
      <c r="K89" s="4"/>
    </row>
    <row r="90" spans="1:11" ht="14.1" customHeight="1">
      <c r="A90" s="4"/>
      <c r="B90" s="4"/>
      <c r="C90" s="7" t="s">
        <v>480</v>
      </c>
      <c r="D90" s="35" t="s">
        <v>2970</v>
      </c>
      <c r="E90" s="35" t="s">
        <v>2971</v>
      </c>
      <c r="F90" s="35" t="s">
        <v>2971</v>
      </c>
      <c r="G90" s="35" t="s">
        <v>2971</v>
      </c>
      <c r="H90" s="4"/>
      <c r="I90" s="4"/>
      <c r="J90" s="4"/>
      <c r="K90" s="4"/>
    </row>
    <row r="91" spans="1:11" ht="14.1" customHeight="1">
      <c r="A91" s="4"/>
      <c r="B91" s="4"/>
      <c r="C91" s="7" t="s">
        <v>375</v>
      </c>
      <c r="D91" s="35" t="s">
        <v>348</v>
      </c>
      <c r="E91" s="35" t="s">
        <v>2972</v>
      </c>
      <c r="F91" s="35" t="s">
        <v>372</v>
      </c>
      <c r="G91" s="35" t="s">
        <v>372</v>
      </c>
      <c r="H91" s="4"/>
      <c r="I91" s="4"/>
      <c r="J91" s="4"/>
      <c r="K91" s="4"/>
    </row>
    <row r="92" spans="1:11" ht="14.1" customHeight="1">
      <c r="A92" s="4"/>
      <c r="B92" s="4"/>
      <c r="C92" s="7" t="s">
        <v>374</v>
      </c>
      <c r="D92" s="35" t="s">
        <v>348</v>
      </c>
      <c r="E92" s="35" t="s">
        <v>2973</v>
      </c>
      <c r="F92" s="35" t="s">
        <v>372</v>
      </c>
      <c r="G92" s="35" t="s">
        <v>372</v>
      </c>
      <c r="H92" s="4"/>
      <c r="I92" s="4"/>
      <c r="J92" s="4"/>
      <c r="K92" s="4"/>
    </row>
    <row r="93" spans="1:11" ht="14.1" customHeight="1">
      <c r="A93" s="4"/>
      <c r="B93" s="4"/>
      <c r="C93" s="7" t="s">
        <v>22</v>
      </c>
      <c r="D93" s="35" t="s">
        <v>348</v>
      </c>
      <c r="E93" s="35" t="s">
        <v>2974</v>
      </c>
      <c r="F93" s="35" t="s">
        <v>372</v>
      </c>
      <c r="G93" s="35" t="s">
        <v>372</v>
      </c>
      <c r="H93" s="4"/>
      <c r="I93" s="4"/>
      <c r="J93" s="4"/>
      <c r="K93" s="4"/>
    </row>
    <row r="94" spans="1:11" ht="14.1" customHeight="1">
      <c r="A94" s="4"/>
      <c r="B94" s="4"/>
      <c r="C94" s="1312" t="s">
        <v>371</v>
      </c>
      <c r="D94" s="1313"/>
      <c r="E94" s="1313"/>
      <c r="F94" s="1313"/>
      <c r="G94" s="1313"/>
      <c r="H94" s="4"/>
      <c r="I94" s="4"/>
      <c r="J94" s="4"/>
      <c r="K94" s="4"/>
    </row>
    <row r="95" spans="1:11" ht="14.1" customHeight="1">
      <c r="A95" s="4"/>
      <c r="B95" s="4"/>
      <c r="C95" s="13"/>
      <c r="D95" s="33">
        <v>2022</v>
      </c>
      <c r="E95" s="33">
        <v>2023</v>
      </c>
      <c r="F95" s="33">
        <v>2024</v>
      </c>
      <c r="G95" s="33">
        <v>2025</v>
      </c>
      <c r="H95" s="4"/>
      <c r="I95" s="4"/>
      <c r="J95" s="4"/>
      <c r="K95" s="4"/>
    </row>
    <row r="96" spans="1:11" ht="14.1" customHeight="1">
      <c r="A96" s="4"/>
      <c r="B96" s="4"/>
      <c r="C96" s="12"/>
      <c r="D96" s="34" t="s">
        <v>7</v>
      </c>
      <c r="E96" s="34" t="s">
        <v>8</v>
      </c>
      <c r="F96" s="34" t="s">
        <v>8</v>
      </c>
      <c r="G96" s="34" t="s">
        <v>8</v>
      </c>
      <c r="H96" s="4"/>
      <c r="I96" s="4"/>
      <c r="J96" s="4"/>
      <c r="K96" s="4"/>
    </row>
    <row r="97" spans="1:11" ht="14.1" customHeight="1">
      <c r="A97" s="4"/>
      <c r="B97" s="4"/>
      <c r="C97" s="11" t="s">
        <v>368</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367</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366</v>
      </c>
      <c r="D103" s="30">
        <v>0</v>
      </c>
      <c r="E103" s="30">
        <v>5000000</v>
      </c>
      <c r="F103" s="30">
        <v>5000000</v>
      </c>
      <c r="G103" s="30">
        <v>5000000</v>
      </c>
      <c r="H103" s="4"/>
      <c r="I103" s="4"/>
      <c r="J103" s="4"/>
      <c r="K103" s="4"/>
    </row>
    <row r="104" spans="1:11" ht="14.1" customHeight="1">
      <c r="A104" s="4"/>
      <c r="B104" s="4"/>
      <c r="C104" s="11" t="s">
        <v>357</v>
      </c>
      <c r="D104" s="30">
        <v>0</v>
      </c>
      <c r="E104" s="30">
        <v>5000000</v>
      </c>
      <c r="F104" s="30">
        <v>5000000</v>
      </c>
      <c r="G104" s="30">
        <v>5000000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365</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370</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363</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361</v>
      </c>
      <c r="D114" s="30">
        <v>0</v>
      </c>
      <c r="E114" s="30">
        <v>0</v>
      </c>
      <c r="F114" s="30">
        <v>0</v>
      </c>
      <c r="G114" s="30">
        <v>0</v>
      </c>
      <c r="H114" s="4"/>
      <c r="I114" s="4"/>
      <c r="J114" s="4"/>
      <c r="K114" s="4"/>
    </row>
    <row r="115" spans="1:11" ht="14.1" customHeight="1">
      <c r="A115" s="4"/>
      <c r="B115" s="4"/>
      <c r="C115" s="11" t="s">
        <v>362</v>
      </c>
      <c r="D115" s="30">
        <v>0</v>
      </c>
      <c r="E115" s="30">
        <v>0</v>
      </c>
      <c r="F115" s="30">
        <v>0</v>
      </c>
      <c r="G115" s="30">
        <v>0</v>
      </c>
      <c r="H115" s="4"/>
      <c r="I115" s="4"/>
      <c r="J115" s="4"/>
      <c r="K115" s="4"/>
    </row>
    <row r="116" spans="1:11" ht="14.1" customHeight="1">
      <c r="A116" s="4"/>
      <c r="B116" s="4"/>
      <c r="C116" s="11" t="s">
        <v>357</v>
      </c>
      <c r="D116" s="30">
        <v>0</v>
      </c>
      <c r="E116" s="30">
        <v>0</v>
      </c>
      <c r="F116" s="30">
        <v>0</v>
      </c>
      <c r="G116" s="30">
        <v>0</v>
      </c>
      <c r="H116" s="4"/>
      <c r="I116" s="4"/>
      <c r="J116" s="4"/>
      <c r="K116" s="4"/>
    </row>
    <row r="117" spans="1:11" ht="14.1" customHeight="1">
      <c r="A117" s="4"/>
      <c r="B117" s="4"/>
      <c r="C117" s="11" t="s">
        <v>361</v>
      </c>
      <c r="D117" s="30">
        <v>0</v>
      </c>
      <c r="E117" s="30">
        <v>0</v>
      </c>
      <c r="F117" s="30">
        <v>0</v>
      </c>
      <c r="G117" s="30">
        <v>0</v>
      </c>
      <c r="H117" s="4"/>
      <c r="I117" s="4"/>
      <c r="J117" s="4"/>
      <c r="K117" s="4"/>
    </row>
    <row r="118" spans="1:11" ht="14.1" customHeight="1">
      <c r="A118" s="4"/>
      <c r="B118" s="4"/>
      <c r="C118" s="11" t="s">
        <v>360</v>
      </c>
      <c r="D118" s="30">
        <v>0</v>
      </c>
      <c r="E118" s="30">
        <v>0</v>
      </c>
      <c r="F118" s="30">
        <v>0</v>
      </c>
      <c r="G118" s="30">
        <v>0</v>
      </c>
      <c r="H118" s="4"/>
      <c r="I118" s="4"/>
      <c r="J118" s="4"/>
      <c r="K118" s="4"/>
    </row>
    <row r="119" spans="1:11" ht="14.1" customHeight="1">
      <c r="A119" s="4"/>
      <c r="B119" s="4"/>
      <c r="C119" s="11" t="s">
        <v>357</v>
      </c>
      <c r="D119" s="30">
        <v>0</v>
      </c>
      <c r="E119" s="30">
        <v>0</v>
      </c>
      <c r="F119" s="30">
        <v>0</v>
      </c>
      <c r="G119" s="30">
        <v>0</v>
      </c>
      <c r="H119" s="4"/>
      <c r="I119" s="4"/>
      <c r="J119" s="4"/>
      <c r="K119" s="4"/>
    </row>
    <row r="120" spans="1:11" ht="14.1" customHeight="1">
      <c r="A120" s="4"/>
      <c r="B120" s="4"/>
      <c r="C120" s="11" t="s">
        <v>356</v>
      </c>
      <c r="D120" s="30">
        <v>0</v>
      </c>
      <c r="E120" s="30">
        <v>0</v>
      </c>
      <c r="F120" s="30">
        <v>0</v>
      </c>
      <c r="G120" s="30">
        <v>0</v>
      </c>
      <c r="H120" s="4"/>
      <c r="I120" s="4"/>
      <c r="J120" s="4"/>
      <c r="K120" s="4"/>
    </row>
    <row r="121" spans="1:11" ht="14.1" customHeight="1">
      <c r="A121" s="4"/>
      <c r="B121" s="4"/>
      <c r="C121" s="11" t="s">
        <v>355</v>
      </c>
      <c r="D121" s="30">
        <v>0</v>
      </c>
      <c r="E121" s="30">
        <v>0</v>
      </c>
      <c r="F121" s="30">
        <v>0</v>
      </c>
      <c r="G121" s="30">
        <v>0</v>
      </c>
      <c r="H121" s="4"/>
      <c r="I121" s="4"/>
      <c r="J121" s="4"/>
      <c r="K121" s="4"/>
    </row>
    <row r="122" spans="1:11" ht="14.1" customHeight="1">
      <c r="A122" s="4"/>
      <c r="B122" s="4"/>
      <c r="C122" s="11" t="s">
        <v>354</v>
      </c>
      <c r="D122" s="30">
        <v>0</v>
      </c>
      <c r="E122" s="30">
        <v>0</v>
      </c>
      <c r="F122" s="30">
        <v>0</v>
      </c>
      <c r="G122" s="30">
        <v>0</v>
      </c>
      <c r="H122" s="4"/>
      <c r="I122" s="4"/>
      <c r="J122" s="4"/>
      <c r="K122" s="4"/>
    </row>
    <row r="123" spans="1:11" ht="14.1" customHeight="1">
      <c r="A123" s="4"/>
      <c r="B123" s="4"/>
      <c r="C123" s="11" t="s">
        <v>353</v>
      </c>
      <c r="D123" s="30">
        <v>0</v>
      </c>
      <c r="E123" s="30">
        <v>0</v>
      </c>
      <c r="F123" s="30">
        <v>0</v>
      </c>
      <c r="G123" s="30">
        <v>0</v>
      </c>
      <c r="H123" s="4"/>
      <c r="I123" s="4"/>
      <c r="J123" s="4"/>
      <c r="K123" s="4"/>
    </row>
    <row r="124" spans="1:11" ht="14.1" customHeight="1">
      <c r="A124" s="4"/>
      <c r="B124" s="4"/>
      <c r="C124" s="11" t="s">
        <v>359</v>
      </c>
      <c r="D124" s="30">
        <v>0</v>
      </c>
      <c r="E124" s="30">
        <v>0</v>
      </c>
      <c r="F124" s="30">
        <v>0</v>
      </c>
      <c r="G124" s="30">
        <v>0</v>
      </c>
      <c r="H124" s="4"/>
      <c r="I124" s="4"/>
      <c r="J124" s="4"/>
      <c r="K124" s="4"/>
    </row>
    <row r="125" spans="1:11" ht="14.1" customHeight="1">
      <c r="A125" s="4"/>
      <c r="B125" s="4"/>
      <c r="C125" s="11" t="s">
        <v>357</v>
      </c>
      <c r="D125" s="30">
        <v>0</v>
      </c>
      <c r="E125" s="30">
        <v>0</v>
      </c>
      <c r="F125" s="30">
        <v>0</v>
      </c>
      <c r="G125" s="30">
        <v>0</v>
      </c>
      <c r="H125" s="4"/>
      <c r="I125" s="4"/>
      <c r="J125" s="4"/>
      <c r="K125" s="4"/>
    </row>
    <row r="126" spans="1:11" ht="14.1" customHeight="1">
      <c r="A126" s="4"/>
      <c r="B126" s="4"/>
      <c r="C126" s="11" t="s">
        <v>356</v>
      </c>
      <c r="D126" s="30">
        <v>0</v>
      </c>
      <c r="E126" s="30">
        <v>0</v>
      </c>
      <c r="F126" s="30">
        <v>0</v>
      </c>
      <c r="G126" s="30">
        <v>0</v>
      </c>
      <c r="H126" s="4"/>
      <c r="I126" s="4"/>
      <c r="J126" s="4"/>
      <c r="K126" s="4"/>
    </row>
    <row r="127" spans="1:11" ht="14.1" customHeight="1">
      <c r="A127" s="4"/>
      <c r="B127" s="4"/>
      <c r="C127" s="11" t="s">
        <v>355</v>
      </c>
      <c r="D127" s="30">
        <v>0</v>
      </c>
      <c r="E127" s="30">
        <v>0</v>
      </c>
      <c r="F127" s="30">
        <v>0</v>
      </c>
      <c r="G127" s="30">
        <v>0</v>
      </c>
      <c r="H127" s="4"/>
      <c r="I127" s="4"/>
      <c r="J127" s="4"/>
      <c r="K127" s="4"/>
    </row>
    <row r="128" spans="1:11" ht="14.1" customHeight="1">
      <c r="A128" s="4"/>
      <c r="B128" s="4"/>
      <c r="C128" s="11" t="s">
        <v>354</v>
      </c>
      <c r="D128" s="30">
        <v>0</v>
      </c>
      <c r="E128" s="30">
        <v>0</v>
      </c>
      <c r="F128" s="30">
        <v>0</v>
      </c>
      <c r="G128" s="30">
        <v>0</v>
      </c>
      <c r="H128" s="4"/>
      <c r="I128" s="4"/>
      <c r="J128" s="4"/>
      <c r="K128" s="4"/>
    </row>
    <row r="129" spans="1:11" ht="14.1" customHeight="1">
      <c r="A129" s="4"/>
      <c r="B129" s="4"/>
      <c r="C129" s="11" t="s">
        <v>353</v>
      </c>
      <c r="D129" s="30">
        <v>0</v>
      </c>
      <c r="E129" s="30">
        <v>0</v>
      </c>
      <c r="F129" s="30">
        <v>0</v>
      </c>
      <c r="G129" s="30">
        <v>0</v>
      </c>
      <c r="H129" s="4"/>
      <c r="I129" s="4"/>
      <c r="J129" s="4"/>
      <c r="K129" s="4"/>
    </row>
    <row r="130" spans="1:11" ht="14.1" customHeight="1">
      <c r="A130" s="4"/>
      <c r="B130" s="4"/>
      <c r="C130" s="11" t="s">
        <v>358</v>
      </c>
      <c r="D130" s="30">
        <v>0</v>
      </c>
      <c r="E130" s="30">
        <v>0</v>
      </c>
      <c r="F130" s="30">
        <v>0</v>
      </c>
      <c r="G130" s="30">
        <v>0</v>
      </c>
      <c r="H130" s="4"/>
      <c r="I130" s="4"/>
      <c r="J130" s="4"/>
      <c r="K130" s="4"/>
    </row>
    <row r="131" spans="1:11" ht="14.1" customHeight="1">
      <c r="A131" s="4"/>
      <c r="B131" s="4"/>
      <c r="C131" s="11" t="s">
        <v>357</v>
      </c>
      <c r="D131" s="30">
        <v>0</v>
      </c>
      <c r="E131" s="30">
        <v>0</v>
      </c>
      <c r="F131" s="30">
        <v>0</v>
      </c>
      <c r="G131" s="30">
        <v>0</v>
      </c>
      <c r="H131" s="4"/>
      <c r="I131" s="4"/>
      <c r="J131" s="4"/>
      <c r="K131" s="4"/>
    </row>
    <row r="132" spans="1:11" ht="14.1" customHeight="1">
      <c r="A132" s="4"/>
      <c r="B132" s="4"/>
      <c r="C132" s="11" t="s">
        <v>356</v>
      </c>
      <c r="D132" s="30">
        <v>0</v>
      </c>
      <c r="E132" s="30">
        <v>0</v>
      </c>
      <c r="F132" s="30">
        <v>0</v>
      </c>
      <c r="G132" s="30">
        <v>0</v>
      </c>
      <c r="H132" s="4"/>
      <c r="I132" s="4"/>
      <c r="J132" s="4"/>
      <c r="K132" s="4"/>
    </row>
    <row r="133" spans="1:11" ht="14.1" customHeight="1">
      <c r="A133" s="4"/>
      <c r="B133" s="4"/>
      <c r="C133" s="11" t="s">
        <v>355</v>
      </c>
      <c r="D133" s="30">
        <v>0</v>
      </c>
      <c r="E133" s="30">
        <v>0</v>
      </c>
      <c r="F133" s="30">
        <v>0</v>
      </c>
      <c r="G133" s="30">
        <v>0</v>
      </c>
      <c r="H133" s="4"/>
      <c r="I133" s="4"/>
      <c r="J133" s="4"/>
      <c r="K133" s="4"/>
    </row>
    <row r="134" spans="1:11" ht="14.1" customHeight="1">
      <c r="A134" s="4"/>
      <c r="B134" s="4"/>
      <c r="C134" s="11" t="s">
        <v>354</v>
      </c>
      <c r="D134" s="30">
        <v>0</v>
      </c>
      <c r="E134" s="30">
        <v>0</v>
      </c>
      <c r="F134" s="30">
        <v>0</v>
      </c>
      <c r="G134" s="30">
        <v>0</v>
      </c>
      <c r="H134" s="4"/>
      <c r="I134" s="4"/>
      <c r="J134" s="4"/>
      <c r="K134" s="4"/>
    </row>
    <row r="135" spans="1:11" ht="14.1" customHeight="1">
      <c r="A135" s="4"/>
      <c r="B135" s="4"/>
      <c r="C135" s="11" t="s">
        <v>353</v>
      </c>
      <c r="D135" s="30">
        <v>0</v>
      </c>
      <c r="E135" s="30">
        <v>0</v>
      </c>
      <c r="F135" s="30">
        <v>0</v>
      </c>
      <c r="G135" s="30">
        <v>0</v>
      </c>
      <c r="H135" s="4"/>
      <c r="I135" s="4"/>
      <c r="J135" s="4"/>
      <c r="K135" s="4"/>
    </row>
    <row r="136" spans="1:11" ht="14.1" customHeight="1">
      <c r="A136" s="4"/>
      <c r="B136" s="4"/>
      <c r="C136" s="11" t="s">
        <v>352</v>
      </c>
      <c r="D136" s="30">
        <v>0</v>
      </c>
      <c r="E136" s="30">
        <v>0</v>
      </c>
      <c r="F136" s="30">
        <v>0</v>
      </c>
      <c r="G136" s="30">
        <v>0</v>
      </c>
      <c r="H136" s="4"/>
      <c r="I136" s="4"/>
      <c r="J136" s="4"/>
      <c r="K136" s="4"/>
    </row>
    <row r="137" spans="1:11" ht="14.1" customHeight="1">
      <c r="A137" s="4"/>
      <c r="B137" s="4"/>
      <c r="C137" s="11" t="s">
        <v>351</v>
      </c>
      <c r="D137" s="30">
        <v>0</v>
      </c>
      <c r="E137" s="30">
        <v>0</v>
      </c>
      <c r="F137" s="30">
        <v>0</v>
      </c>
      <c r="G137" s="30">
        <v>0</v>
      </c>
      <c r="H137" s="4"/>
      <c r="I137" s="4"/>
      <c r="J137" s="4"/>
      <c r="K137" s="4"/>
    </row>
    <row r="138" spans="1:11" ht="14.1" customHeight="1">
      <c r="A138" s="4"/>
      <c r="B138" s="4"/>
      <c r="C138" s="10" t="s">
        <v>145</v>
      </c>
      <c r="D138" s="30">
        <v>0</v>
      </c>
      <c r="E138" s="30">
        <v>5000000</v>
      </c>
      <c r="F138" s="30">
        <v>5000000</v>
      </c>
      <c r="G138" s="30">
        <v>5000000</v>
      </c>
      <c r="H138" s="4"/>
      <c r="I138" s="4"/>
      <c r="J138" s="4"/>
      <c r="K138" s="4"/>
    </row>
    <row r="139" spans="1:11" ht="14.1" customHeight="1">
      <c r="A139" s="4"/>
      <c r="B139" s="4"/>
      <c r="C139" s="1316" t="s">
        <v>44</v>
      </c>
      <c r="D139" s="1317"/>
      <c r="E139" s="1317"/>
      <c r="F139" s="1317"/>
      <c r="G139" s="1317"/>
      <c r="H139" s="4"/>
      <c r="I139" s="4"/>
      <c r="J139" s="4"/>
      <c r="K139" s="4"/>
    </row>
    <row r="140" spans="1:11" ht="14.1" customHeight="1">
      <c r="A140" s="4"/>
      <c r="B140" s="4"/>
      <c r="C140" s="26" t="s">
        <v>2975</v>
      </c>
      <c r="D140" s="1316" t="s">
        <v>237</v>
      </c>
      <c r="E140" s="1317"/>
      <c r="F140" s="1317"/>
      <c r="G140" s="1317"/>
      <c r="H140" s="4"/>
      <c r="I140" s="4"/>
      <c r="J140" s="4"/>
      <c r="K140" s="4"/>
    </row>
    <row r="141" spans="1:11" ht="14.1" customHeight="1">
      <c r="A141" s="4"/>
      <c r="B141" s="4"/>
      <c r="C141" s="14" t="s">
        <v>382</v>
      </c>
      <c r="D141" s="1314" t="s">
        <v>2976</v>
      </c>
      <c r="E141" s="1315"/>
      <c r="F141" s="1315"/>
      <c r="G141" s="1315"/>
      <c r="H141" s="4"/>
      <c r="I141" s="4"/>
      <c r="J141" s="4"/>
      <c r="K141" s="4"/>
    </row>
    <row r="142" spans="1:11" ht="14.1" customHeight="1">
      <c r="A142" s="4"/>
      <c r="B142" s="4"/>
      <c r="C142" s="27" t="s">
        <v>380</v>
      </c>
      <c r="D142" s="1310" t="s">
        <v>2371</v>
      </c>
      <c r="E142" s="1311"/>
      <c r="F142" s="1311"/>
      <c r="G142" s="1311"/>
      <c r="H142" s="4"/>
      <c r="I142" s="4"/>
      <c r="J142" s="4"/>
      <c r="K142" s="4"/>
    </row>
    <row r="143" spans="1:11" ht="14.1" customHeight="1">
      <c r="A143" s="4"/>
      <c r="B143" s="4"/>
      <c r="C143" s="27" t="s">
        <v>15</v>
      </c>
      <c r="D143" s="1310" t="s">
        <v>2372</v>
      </c>
      <c r="E143" s="1311"/>
      <c r="F143" s="1311"/>
      <c r="G143" s="1311"/>
      <c r="H143" s="4"/>
      <c r="I143" s="4"/>
      <c r="J143" s="4"/>
      <c r="K143" s="4"/>
    </row>
    <row r="144" spans="1:11" ht="15" customHeight="1">
      <c r="A144" s="4"/>
      <c r="B144" s="4"/>
      <c r="C144" s="13"/>
      <c r="D144" s="33">
        <v>2022</v>
      </c>
      <c r="E144" s="33">
        <v>2023</v>
      </c>
      <c r="F144" s="33">
        <v>2024</v>
      </c>
      <c r="G144" s="33">
        <v>2025</v>
      </c>
      <c r="H144" s="4"/>
      <c r="I144" s="4"/>
      <c r="J144" s="4"/>
      <c r="K144" s="4"/>
    </row>
    <row r="145" spans="1:11" ht="15" customHeight="1">
      <c r="A145" s="4"/>
      <c r="B145" s="4"/>
      <c r="C145" s="12"/>
      <c r="D145" s="34" t="s">
        <v>7</v>
      </c>
      <c r="E145" s="34" t="s">
        <v>8</v>
      </c>
      <c r="F145" s="34" t="s">
        <v>8</v>
      </c>
      <c r="G145" s="34" t="s">
        <v>8</v>
      </c>
      <c r="H145" s="4"/>
      <c r="I145" s="4"/>
      <c r="J145" s="4"/>
      <c r="K145" s="4"/>
    </row>
    <row r="146" spans="1:11" ht="14.1" customHeight="1">
      <c r="A146" s="4"/>
      <c r="B146" s="4"/>
      <c r="C146" s="7" t="s">
        <v>16</v>
      </c>
      <c r="D146" s="35" t="s">
        <v>372</v>
      </c>
      <c r="E146" s="35" t="s">
        <v>447</v>
      </c>
      <c r="F146" s="35" t="s">
        <v>447</v>
      </c>
      <c r="G146" s="35" t="s">
        <v>447</v>
      </c>
      <c r="H146" s="4"/>
      <c r="I146" s="4"/>
      <c r="J146" s="4"/>
      <c r="K146" s="4"/>
    </row>
    <row r="147" spans="1:11" ht="14.1" customHeight="1">
      <c r="A147" s="4"/>
      <c r="B147" s="4"/>
      <c r="C147" s="7" t="s">
        <v>481</v>
      </c>
      <c r="D147" s="35" t="s">
        <v>2977</v>
      </c>
      <c r="E147" s="35" t="s">
        <v>446</v>
      </c>
      <c r="F147" s="35" t="s">
        <v>446</v>
      </c>
      <c r="G147" s="35" t="s">
        <v>446</v>
      </c>
      <c r="H147" s="4"/>
      <c r="I147" s="4"/>
      <c r="J147" s="4"/>
      <c r="K147" s="4"/>
    </row>
    <row r="148" spans="1:11" ht="14.1" customHeight="1">
      <c r="A148" s="4"/>
      <c r="B148" s="4"/>
      <c r="C148" s="7" t="s">
        <v>480</v>
      </c>
      <c r="D148" s="35" t="s">
        <v>372</v>
      </c>
      <c r="E148" s="35" t="s">
        <v>444</v>
      </c>
      <c r="F148" s="35" t="s">
        <v>444</v>
      </c>
      <c r="G148" s="35" t="s">
        <v>444</v>
      </c>
      <c r="H148" s="4"/>
      <c r="I148" s="4"/>
      <c r="J148" s="4"/>
      <c r="K148" s="4"/>
    </row>
    <row r="149" spans="1:11" ht="14.1" customHeight="1">
      <c r="A149" s="4"/>
      <c r="B149" s="4"/>
      <c r="C149" s="7" t="s">
        <v>375</v>
      </c>
      <c r="D149" s="35" t="s">
        <v>348</v>
      </c>
      <c r="E149" s="35" t="s">
        <v>348</v>
      </c>
      <c r="F149" s="35" t="s">
        <v>372</v>
      </c>
      <c r="G149" s="35" t="s">
        <v>372</v>
      </c>
      <c r="H149" s="4"/>
      <c r="I149" s="4"/>
      <c r="J149" s="4"/>
      <c r="K149" s="4"/>
    </row>
    <row r="150" spans="1:11" ht="14.1" customHeight="1">
      <c r="A150" s="4"/>
      <c r="B150" s="4"/>
      <c r="C150" s="7" t="s">
        <v>374</v>
      </c>
      <c r="D150" s="35" t="s">
        <v>348</v>
      </c>
      <c r="E150" s="35" t="s">
        <v>2978</v>
      </c>
      <c r="F150" s="35" t="s">
        <v>372</v>
      </c>
      <c r="G150" s="35" t="s">
        <v>372</v>
      </c>
      <c r="H150" s="4"/>
      <c r="I150" s="4"/>
      <c r="J150" s="4"/>
      <c r="K150" s="4"/>
    </row>
    <row r="151" spans="1:11" ht="14.1" customHeight="1">
      <c r="A151" s="4"/>
      <c r="B151" s="4"/>
      <c r="C151" s="7" t="s">
        <v>22</v>
      </c>
      <c r="D151" s="35" t="s">
        <v>348</v>
      </c>
      <c r="E151" s="35" t="s">
        <v>348</v>
      </c>
      <c r="F151" s="35" t="s">
        <v>372</v>
      </c>
      <c r="G151" s="35" t="s">
        <v>372</v>
      </c>
      <c r="H151" s="4"/>
      <c r="I151" s="4"/>
      <c r="J151" s="4"/>
      <c r="K151" s="4"/>
    </row>
    <row r="152" spans="1:11" ht="14.1" customHeight="1">
      <c r="A152" s="4"/>
      <c r="B152" s="4"/>
      <c r="C152" s="1312" t="s">
        <v>371</v>
      </c>
      <c r="D152" s="1313"/>
      <c r="E152" s="1313"/>
      <c r="F152" s="1313"/>
      <c r="G152" s="1313"/>
      <c r="H152" s="4"/>
      <c r="I152" s="4"/>
      <c r="J152" s="4"/>
      <c r="K152" s="4"/>
    </row>
    <row r="153" spans="1:11" ht="14.1" customHeight="1">
      <c r="A153" s="4"/>
      <c r="B153" s="4"/>
      <c r="C153" s="13"/>
      <c r="D153" s="33">
        <v>2022</v>
      </c>
      <c r="E153" s="33">
        <v>2023</v>
      </c>
      <c r="F153" s="33">
        <v>2024</v>
      </c>
      <c r="G153" s="33">
        <v>2025</v>
      </c>
      <c r="H153" s="4"/>
      <c r="I153" s="4"/>
      <c r="J153" s="4"/>
      <c r="K153" s="4"/>
    </row>
    <row r="154" spans="1:11" ht="14.1" customHeight="1">
      <c r="A154" s="4"/>
      <c r="B154" s="4"/>
      <c r="C154" s="12"/>
      <c r="D154" s="34" t="s">
        <v>7</v>
      </c>
      <c r="E154" s="34" t="s">
        <v>8</v>
      </c>
      <c r="F154" s="34" t="s">
        <v>8</v>
      </c>
      <c r="G154" s="34" t="s">
        <v>8</v>
      </c>
      <c r="H154" s="4"/>
      <c r="I154" s="4"/>
      <c r="J154" s="4"/>
      <c r="K154" s="4"/>
    </row>
    <row r="155" spans="1:11" ht="14.1" customHeight="1">
      <c r="A155" s="4"/>
      <c r="B155" s="4"/>
      <c r="C155" s="11" t="s">
        <v>368</v>
      </c>
      <c r="D155" s="30">
        <v>0</v>
      </c>
      <c r="E155" s="30">
        <v>0</v>
      </c>
      <c r="F155" s="30">
        <v>0</v>
      </c>
      <c r="G155" s="30">
        <v>0</v>
      </c>
      <c r="H155" s="4"/>
      <c r="I155" s="4"/>
      <c r="J155" s="4"/>
      <c r="K155" s="4"/>
    </row>
    <row r="156" spans="1:11" ht="14.1" customHeight="1">
      <c r="A156" s="4"/>
      <c r="B156" s="4"/>
      <c r="C156" s="11" t="s">
        <v>357</v>
      </c>
      <c r="D156" s="30">
        <v>0</v>
      </c>
      <c r="E156" s="30">
        <v>0</v>
      </c>
      <c r="F156" s="30">
        <v>0</v>
      </c>
      <c r="G156" s="30">
        <v>0</v>
      </c>
      <c r="H156" s="4"/>
      <c r="I156" s="4"/>
      <c r="J156" s="4"/>
      <c r="K156" s="4"/>
    </row>
    <row r="157" spans="1:11" ht="14.1" customHeight="1">
      <c r="A157" s="4"/>
      <c r="B157" s="4"/>
      <c r="C157" s="11" t="s">
        <v>361</v>
      </c>
      <c r="D157" s="30">
        <v>0</v>
      </c>
      <c r="E157" s="30">
        <v>0</v>
      </c>
      <c r="F157" s="30">
        <v>0</v>
      </c>
      <c r="G157" s="30">
        <v>0</v>
      </c>
      <c r="H157" s="4"/>
      <c r="I157" s="4"/>
      <c r="J157" s="4"/>
      <c r="K157" s="4"/>
    </row>
    <row r="158" spans="1:11" ht="14.1" customHeight="1">
      <c r="A158" s="4"/>
      <c r="B158" s="4"/>
      <c r="C158" s="11" t="s">
        <v>367</v>
      </c>
      <c r="D158" s="30">
        <v>0</v>
      </c>
      <c r="E158" s="30">
        <v>0</v>
      </c>
      <c r="F158" s="30">
        <v>0</v>
      </c>
      <c r="G158" s="30">
        <v>0</v>
      </c>
      <c r="H158" s="4"/>
      <c r="I158" s="4"/>
      <c r="J158" s="4"/>
      <c r="K158" s="4"/>
    </row>
    <row r="159" spans="1:11" ht="14.1" customHeight="1">
      <c r="A159" s="4"/>
      <c r="B159" s="4"/>
      <c r="C159" s="11" t="s">
        <v>357</v>
      </c>
      <c r="D159" s="30">
        <v>0</v>
      </c>
      <c r="E159" s="30">
        <v>0</v>
      </c>
      <c r="F159" s="30">
        <v>0</v>
      </c>
      <c r="G159" s="30">
        <v>0</v>
      </c>
      <c r="H159" s="4"/>
      <c r="I159" s="4"/>
      <c r="J159" s="4"/>
      <c r="K159" s="4"/>
    </row>
    <row r="160" spans="1:11" ht="14.1" customHeight="1">
      <c r="A160" s="4"/>
      <c r="B160" s="4"/>
      <c r="C160" s="11" t="s">
        <v>361</v>
      </c>
      <c r="D160" s="30">
        <v>0</v>
      </c>
      <c r="E160" s="30">
        <v>0</v>
      </c>
      <c r="F160" s="30">
        <v>0</v>
      </c>
      <c r="G160" s="30">
        <v>0</v>
      </c>
      <c r="H160" s="4"/>
      <c r="I160" s="4"/>
      <c r="J160" s="4"/>
      <c r="K160" s="4"/>
    </row>
    <row r="161" spans="1:11" ht="14.1" customHeight="1">
      <c r="A161" s="4"/>
      <c r="B161" s="4"/>
      <c r="C161" s="11" t="s">
        <v>366</v>
      </c>
      <c r="D161" s="30">
        <v>0</v>
      </c>
      <c r="E161" s="30">
        <v>0</v>
      </c>
      <c r="F161" s="30">
        <v>0</v>
      </c>
      <c r="G161" s="30">
        <v>0</v>
      </c>
      <c r="H161" s="4"/>
      <c r="I161" s="4"/>
      <c r="J161" s="4"/>
      <c r="K161" s="4"/>
    </row>
    <row r="162" spans="1:11" ht="14.1" customHeight="1">
      <c r="A162" s="4"/>
      <c r="B162" s="4"/>
      <c r="C162" s="11" t="s">
        <v>357</v>
      </c>
      <c r="D162" s="30">
        <v>0</v>
      </c>
      <c r="E162" s="30">
        <v>0</v>
      </c>
      <c r="F162" s="30">
        <v>0</v>
      </c>
      <c r="G162" s="30">
        <v>0</v>
      </c>
      <c r="H162" s="4"/>
      <c r="I162" s="4"/>
      <c r="J162" s="4"/>
      <c r="K162" s="4"/>
    </row>
    <row r="163" spans="1:11" ht="14.1" customHeight="1">
      <c r="A163" s="4"/>
      <c r="B163" s="4"/>
      <c r="C163" s="11" t="s">
        <v>361</v>
      </c>
      <c r="D163" s="30">
        <v>0</v>
      </c>
      <c r="E163" s="30">
        <v>0</v>
      </c>
      <c r="F163" s="30">
        <v>0</v>
      </c>
      <c r="G163" s="30">
        <v>0</v>
      </c>
      <c r="H163" s="4"/>
      <c r="I163" s="4"/>
      <c r="J163" s="4"/>
      <c r="K163" s="4"/>
    </row>
    <row r="164" spans="1:11" ht="14.1" customHeight="1">
      <c r="A164" s="4"/>
      <c r="B164" s="4"/>
      <c r="C164" s="11" t="s">
        <v>365</v>
      </c>
      <c r="D164" s="30">
        <v>0</v>
      </c>
      <c r="E164" s="30">
        <v>0</v>
      </c>
      <c r="F164" s="30">
        <v>0</v>
      </c>
      <c r="G164" s="30">
        <v>0</v>
      </c>
      <c r="H164" s="4"/>
      <c r="I164" s="4"/>
      <c r="J164" s="4"/>
      <c r="K164" s="4"/>
    </row>
    <row r="165" spans="1:11" ht="14.1" customHeight="1">
      <c r="A165" s="4"/>
      <c r="B165" s="4"/>
      <c r="C165" s="11" t="s">
        <v>357</v>
      </c>
      <c r="D165" s="30">
        <v>0</v>
      </c>
      <c r="E165" s="30">
        <v>0</v>
      </c>
      <c r="F165" s="30">
        <v>0</v>
      </c>
      <c r="G165" s="30">
        <v>0</v>
      </c>
      <c r="H165" s="4"/>
      <c r="I165" s="4"/>
      <c r="J165" s="4"/>
      <c r="K165" s="4"/>
    </row>
    <row r="166" spans="1:11" ht="14.1" customHeight="1">
      <c r="A166" s="4"/>
      <c r="B166" s="4"/>
      <c r="C166" s="11" t="s">
        <v>361</v>
      </c>
      <c r="D166" s="30">
        <v>0</v>
      </c>
      <c r="E166" s="30">
        <v>0</v>
      </c>
      <c r="F166" s="30">
        <v>0</v>
      </c>
      <c r="G166" s="30">
        <v>0</v>
      </c>
      <c r="H166" s="4"/>
      <c r="I166" s="4"/>
      <c r="J166" s="4"/>
      <c r="K166" s="4"/>
    </row>
    <row r="167" spans="1:11" ht="14.1" customHeight="1">
      <c r="A167" s="4"/>
      <c r="B167" s="4"/>
      <c r="C167" s="11" t="s">
        <v>370</v>
      </c>
      <c r="D167" s="30">
        <v>0</v>
      </c>
      <c r="E167" s="30">
        <v>0</v>
      </c>
      <c r="F167" s="30">
        <v>0</v>
      </c>
      <c r="G167" s="30">
        <v>0</v>
      </c>
      <c r="H167" s="4"/>
      <c r="I167" s="4"/>
      <c r="J167" s="4"/>
      <c r="K167" s="4"/>
    </row>
    <row r="168" spans="1:11" ht="14.1" customHeight="1">
      <c r="A168" s="4"/>
      <c r="B168" s="4"/>
      <c r="C168" s="11" t="s">
        <v>357</v>
      </c>
      <c r="D168" s="30">
        <v>0</v>
      </c>
      <c r="E168" s="30">
        <v>0</v>
      </c>
      <c r="F168" s="30">
        <v>0</v>
      </c>
      <c r="G168" s="30">
        <v>0</v>
      </c>
      <c r="H168" s="4"/>
      <c r="I168" s="4"/>
      <c r="J168" s="4"/>
      <c r="K168" s="4"/>
    </row>
    <row r="169" spans="1:11" ht="14.1" customHeight="1">
      <c r="A169" s="4"/>
      <c r="B169" s="4"/>
      <c r="C169" s="11" t="s">
        <v>361</v>
      </c>
      <c r="D169" s="30">
        <v>0</v>
      </c>
      <c r="E169" s="30">
        <v>0</v>
      </c>
      <c r="F169" s="30">
        <v>0</v>
      </c>
      <c r="G169" s="30">
        <v>0</v>
      </c>
      <c r="H169" s="4"/>
      <c r="I169" s="4"/>
      <c r="J169" s="4"/>
      <c r="K169" s="4"/>
    </row>
    <row r="170" spans="1:11" ht="14.1" customHeight="1">
      <c r="A170" s="4"/>
      <c r="B170" s="4"/>
      <c r="C170" s="11" t="s">
        <v>363</v>
      </c>
      <c r="D170" s="30">
        <v>0</v>
      </c>
      <c r="E170" s="30">
        <v>0</v>
      </c>
      <c r="F170" s="30">
        <v>0</v>
      </c>
      <c r="G170" s="30">
        <v>0</v>
      </c>
      <c r="H170" s="4"/>
      <c r="I170" s="4"/>
      <c r="J170" s="4"/>
      <c r="K170" s="4"/>
    </row>
    <row r="171" spans="1:11" ht="14.1" customHeight="1">
      <c r="A171" s="4"/>
      <c r="B171" s="4"/>
      <c r="C171" s="11" t="s">
        <v>357</v>
      </c>
      <c r="D171" s="30">
        <v>0</v>
      </c>
      <c r="E171" s="30">
        <v>0</v>
      </c>
      <c r="F171" s="30">
        <v>0</v>
      </c>
      <c r="G171" s="30">
        <v>0</v>
      </c>
      <c r="H171" s="4"/>
      <c r="I171" s="4"/>
      <c r="J171" s="4"/>
      <c r="K171" s="4"/>
    </row>
    <row r="172" spans="1:11" ht="14.1" customHeight="1">
      <c r="A172" s="4"/>
      <c r="B172" s="4"/>
      <c r="C172" s="11" t="s">
        <v>361</v>
      </c>
      <c r="D172" s="30">
        <v>0</v>
      </c>
      <c r="E172" s="30">
        <v>0</v>
      </c>
      <c r="F172" s="30">
        <v>0</v>
      </c>
      <c r="G172" s="30">
        <v>0</v>
      </c>
      <c r="H172" s="4"/>
      <c r="I172" s="4"/>
      <c r="J172" s="4"/>
      <c r="K172" s="4"/>
    </row>
    <row r="173" spans="1:11" ht="14.1" customHeight="1">
      <c r="A173" s="4"/>
      <c r="B173" s="4"/>
      <c r="C173" s="11" t="s">
        <v>362</v>
      </c>
      <c r="D173" s="30">
        <v>0</v>
      </c>
      <c r="E173" s="30">
        <v>0</v>
      </c>
      <c r="F173" s="30">
        <v>0</v>
      </c>
      <c r="G173" s="30">
        <v>0</v>
      </c>
      <c r="H173" s="4"/>
      <c r="I173" s="4"/>
      <c r="J173" s="4"/>
      <c r="K173" s="4"/>
    </row>
    <row r="174" spans="1:11" ht="14.1" customHeight="1">
      <c r="A174" s="4"/>
      <c r="B174" s="4"/>
      <c r="C174" s="11" t="s">
        <v>357</v>
      </c>
      <c r="D174" s="30">
        <v>0</v>
      </c>
      <c r="E174" s="30">
        <v>0</v>
      </c>
      <c r="F174" s="30">
        <v>0</v>
      </c>
      <c r="G174" s="30">
        <v>0</v>
      </c>
      <c r="H174" s="4"/>
      <c r="I174" s="4"/>
      <c r="J174" s="4"/>
      <c r="K174" s="4"/>
    </row>
    <row r="175" spans="1:11" ht="14.1" customHeight="1">
      <c r="A175" s="4"/>
      <c r="B175" s="4"/>
      <c r="C175" s="11" t="s">
        <v>361</v>
      </c>
      <c r="D175" s="30">
        <v>0</v>
      </c>
      <c r="E175" s="30">
        <v>0</v>
      </c>
      <c r="F175" s="30">
        <v>0</v>
      </c>
      <c r="G175" s="30">
        <v>0</v>
      </c>
      <c r="H175" s="4"/>
      <c r="I175" s="4"/>
      <c r="J175" s="4"/>
      <c r="K175" s="4"/>
    </row>
    <row r="176" spans="1:11" ht="14.1" customHeight="1">
      <c r="A176" s="4"/>
      <c r="B176" s="4"/>
      <c r="C176" s="11" t="s">
        <v>360</v>
      </c>
      <c r="D176" s="30">
        <v>0</v>
      </c>
      <c r="E176" s="30">
        <v>0</v>
      </c>
      <c r="F176" s="30">
        <v>0</v>
      </c>
      <c r="G176" s="30">
        <v>0</v>
      </c>
      <c r="H176" s="4"/>
      <c r="I176" s="4"/>
      <c r="J176" s="4"/>
      <c r="K176" s="4"/>
    </row>
    <row r="177" spans="1:11" ht="14.1" customHeight="1">
      <c r="A177" s="4"/>
      <c r="B177" s="4"/>
      <c r="C177" s="11" t="s">
        <v>357</v>
      </c>
      <c r="D177" s="30">
        <v>0</v>
      </c>
      <c r="E177" s="30">
        <v>0</v>
      </c>
      <c r="F177" s="30">
        <v>0</v>
      </c>
      <c r="G177" s="30">
        <v>0</v>
      </c>
      <c r="H177" s="4"/>
      <c r="I177" s="4"/>
      <c r="J177" s="4"/>
      <c r="K177" s="4"/>
    </row>
    <row r="178" spans="1:11" ht="14.1" customHeight="1">
      <c r="A178" s="4"/>
      <c r="B178" s="4"/>
      <c r="C178" s="11" t="s">
        <v>356</v>
      </c>
      <c r="D178" s="30">
        <v>0</v>
      </c>
      <c r="E178" s="30">
        <v>0</v>
      </c>
      <c r="F178" s="30">
        <v>0</v>
      </c>
      <c r="G178" s="30">
        <v>0</v>
      </c>
      <c r="H178" s="4"/>
      <c r="I178" s="4"/>
      <c r="J178" s="4"/>
      <c r="K178" s="4"/>
    </row>
    <row r="179" spans="1:11" ht="14.1" customHeight="1">
      <c r="A179" s="4"/>
      <c r="B179" s="4"/>
      <c r="C179" s="11" t="s">
        <v>355</v>
      </c>
      <c r="D179" s="30">
        <v>0</v>
      </c>
      <c r="E179" s="30">
        <v>0</v>
      </c>
      <c r="F179" s="30">
        <v>0</v>
      </c>
      <c r="G179" s="30">
        <v>0</v>
      </c>
      <c r="H179" s="4"/>
      <c r="I179" s="4"/>
      <c r="J179" s="4"/>
      <c r="K179" s="4"/>
    </row>
    <row r="180" spans="1:11" ht="14.1" customHeight="1">
      <c r="A180" s="4"/>
      <c r="B180" s="4"/>
      <c r="C180" s="11" t="s">
        <v>354</v>
      </c>
      <c r="D180" s="30">
        <v>0</v>
      </c>
      <c r="E180" s="30">
        <v>0</v>
      </c>
      <c r="F180" s="30">
        <v>0</v>
      </c>
      <c r="G180" s="30">
        <v>0</v>
      </c>
      <c r="H180" s="4"/>
      <c r="I180" s="4"/>
      <c r="J180" s="4"/>
      <c r="K180" s="4"/>
    </row>
    <row r="181" spans="1:11" ht="14.1" customHeight="1">
      <c r="A181" s="4"/>
      <c r="B181" s="4"/>
      <c r="C181" s="11" t="s">
        <v>353</v>
      </c>
      <c r="D181" s="30">
        <v>0</v>
      </c>
      <c r="E181" s="30">
        <v>0</v>
      </c>
      <c r="F181" s="30">
        <v>0</v>
      </c>
      <c r="G181" s="30">
        <v>0</v>
      </c>
      <c r="H181" s="4"/>
      <c r="I181" s="4"/>
      <c r="J181" s="4"/>
      <c r="K181" s="4"/>
    </row>
    <row r="182" spans="1:11" ht="14.1" customHeight="1">
      <c r="A182" s="4"/>
      <c r="B182" s="4"/>
      <c r="C182" s="11" t="s">
        <v>359</v>
      </c>
      <c r="D182" s="30">
        <v>0</v>
      </c>
      <c r="E182" s="30">
        <v>600000</v>
      </c>
      <c r="F182" s="30">
        <v>600000</v>
      </c>
      <c r="G182" s="30">
        <v>600000</v>
      </c>
      <c r="H182" s="4"/>
      <c r="I182" s="4"/>
      <c r="J182" s="4"/>
      <c r="K182" s="4"/>
    </row>
    <row r="183" spans="1:11" ht="14.1" customHeight="1">
      <c r="A183" s="4"/>
      <c r="B183" s="4"/>
      <c r="C183" s="11" t="s">
        <v>357</v>
      </c>
      <c r="D183" s="30">
        <v>0</v>
      </c>
      <c r="E183" s="30">
        <v>600000</v>
      </c>
      <c r="F183" s="30">
        <v>600000</v>
      </c>
      <c r="G183" s="30">
        <v>600000</v>
      </c>
      <c r="H183" s="4"/>
      <c r="I183" s="4"/>
      <c r="J183" s="4"/>
      <c r="K183" s="4"/>
    </row>
    <row r="184" spans="1:11" ht="14.1" customHeight="1">
      <c r="A184" s="4"/>
      <c r="B184" s="4"/>
      <c r="C184" s="11" t="s">
        <v>356</v>
      </c>
      <c r="D184" s="30">
        <v>0</v>
      </c>
      <c r="E184" s="30">
        <v>0</v>
      </c>
      <c r="F184" s="30">
        <v>0</v>
      </c>
      <c r="G184" s="30">
        <v>0</v>
      </c>
      <c r="H184" s="4"/>
      <c r="I184" s="4"/>
      <c r="J184" s="4"/>
      <c r="K184" s="4"/>
    </row>
    <row r="185" spans="1:11" ht="14.1" customHeight="1">
      <c r="A185" s="4"/>
      <c r="B185" s="4"/>
      <c r="C185" s="11" t="s">
        <v>355</v>
      </c>
      <c r="D185" s="30">
        <v>0</v>
      </c>
      <c r="E185" s="30">
        <v>0</v>
      </c>
      <c r="F185" s="30">
        <v>0</v>
      </c>
      <c r="G185" s="30">
        <v>0</v>
      </c>
      <c r="H185" s="4"/>
      <c r="I185" s="4"/>
      <c r="J185" s="4"/>
      <c r="K185" s="4"/>
    </row>
    <row r="186" spans="1:11" ht="14.1" customHeight="1">
      <c r="A186" s="4"/>
      <c r="B186" s="4"/>
      <c r="C186" s="11" t="s">
        <v>354</v>
      </c>
      <c r="D186" s="30">
        <v>0</v>
      </c>
      <c r="E186" s="30">
        <v>0</v>
      </c>
      <c r="F186" s="30">
        <v>0</v>
      </c>
      <c r="G186" s="30">
        <v>0</v>
      </c>
      <c r="H186" s="4"/>
      <c r="I186" s="4"/>
      <c r="J186" s="4"/>
      <c r="K186" s="4"/>
    </row>
    <row r="187" spans="1:11" ht="14.1" customHeight="1">
      <c r="A187" s="4"/>
      <c r="B187" s="4"/>
      <c r="C187" s="11" t="s">
        <v>353</v>
      </c>
      <c r="D187" s="30">
        <v>0</v>
      </c>
      <c r="E187" s="30">
        <v>0</v>
      </c>
      <c r="F187" s="30">
        <v>0</v>
      </c>
      <c r="G187" s="30">
        <v>0</v>
      </c>
      <c r="H187" s="4"/>
      <c r="I187" s="4"/>
      <c r="J187" s="4"/>
      <c r="K187" s="4"/>
    </row>
    <row r="188" spans="1:11" ht="14.1" customHeight="1">
      <c r="A188" s="4"/>
      <c r="B188" s="4"/>
      <c r="C188" s="11" t="s">
        <v>358</v>
      </c>
      <c r="D188" s="30">
        <v>0</v>
      </c>
      <c r="E188" s="30">
        <v>0</v>
      </c>
      <c r="F188" s="30">
        <v>0</v>
      </c>
      <c r="G188" s="30">
        <v>0</v>
      </c>
      <c r="H188" s="4"/>
      <c r="I188" s="4"/>
      <c r="J188" s="4"/>
      <c r="K188" s="4"/>
    </row>
    <row r="189" spans="1:11" ht="14.1" customHeight="1">
      <c r="A189" s="4"/>
      <c r="B189" s="4"/>
      <c r="C189" s="11" t="s">
        <v>357</v>
      </c>
      <c r="D189" s="30">
        <v>0</v>
      </c>
      <c r="E189" s="30">
        <v>0</v>
      </c>
      <c r="F189" s="30">
        <v>0</v>
      </c>
      <c r="G189" s="30">
        <v>0</v>
      </c>
      <c r="H189" s="4"/>
      <c r="I189" s="4"/>
      <c r="J189" s="4"/>
      <c r="K189" s="4"/>
    </row>
    <row r="190" spans="1:11" ht="14.1" customHeight="1">
      <c r="A190" s="4"/>
      <c r="B190" s="4"/>
      <c r="C190" s="11" t="s">
        <v>356</v>
      </c>
      <c r="D190" s="30">
        <v>0</v>
      </c>
      <c r="E190" s="30">
        <v>0</v>
      </c>
      <c r="F190" s="30">
        <v>0</v>
      </c>
      <c r="G190" s="30">
        <v>0</v>
      </c>
      <c r="H190" s="4"/>
      <c r="I190" s="4"/>
      <c r="J190" s="4"/>
      <c r="K190" s="4"/>
    </row>
    <row r="191" spans="1:11" ht="14.1" customHeight="1">
      <c r="A191" s="4"/>
      <c r="B191" s="4"/>
      <c r="C191" s="11" t="s">
        <v>355</v>
      </c>
      <c r="D191" s="30">
        <v>0</v>
      </c>
      <c r="E191" s="30">
        <v>0</v>
      </c>
      <c r="F191" s="30">
        <v>0</v>
      </c>
      <c r="G191" s="30">
        <v>0</v>
      </c>
      <c r="H191" s="4"/>
      <c r="I191" s="4"/>
      <c r="J191" s="4"/>
      <c r="K191" s="4"/>
    </row>
    <row r="192" spans="1:11" ht="14.1" customHeight="1">
      <c r="A192" s="4"/>
      <c r="B192" s="4"/>
      <c r="C192" s="11" t="s">
        <v>354</v>
      </c>
      <c r="D192" s="30">
        <v>0</v>
      </c>
      <c r="E192" s="30">
        <v>0</v>
      </c>
      <c r="F192" s="30">
        <v>0</v>
      </c>
      <c r="G192" s="30">
        <v>0</v>
      </c>
      <c r="H192" s="4"/>
      <c r="I192" s="4"/>
      <c r="J192" s="4"/>
      <c r="K192" s="4"/>
    </row>
    <row r="193" spans="1:11" ht="14.1" customHeight="1">
      <c r="A193" s="4"/>
      <c r="B193" s="4"/>
      <c r="C193" s="11" t="s">
        <v>353</v>
      </c>
      <c r="D193" s="30">
        <v>0</v>
      </c>
      <c r="E193" s="30">
        <v>0</v>
      </c>
      <c r="F193" s="30">
        <v>0</v>
      </c>
      <c r="G193" s="30">
        <v>0</v>
      </c>
      <c r="H193" s="4"/>
      <c r="I193" s="4"/>
      <c r="J193" s="4"/>
      <c r="K193" s="4"/>
    </row>
    <row r="194" spans="1:11" ht="14.1" customHeight="1">
      <c r="A194" s="4"/>
      <c r="B194" s="4"/>
      <c r="C194" s="11" t="s">
        <v>352</v>
      </c>
      <c r="D194" s="30">
        <v>0</v>
      </c>
      <c r="E194" s="30">
        <v>0</v>
      </c>
      <c r="F194" s="30">
        <v>0</v>
      </c>
      <c r="G194" s="30">
        <v>0</v>
      </c>
      <c r="H194" s="4"/>
      <c r="I194" s="4"/>
      <c r="J194" s="4"/>
      <c r="K194" s="4"/>
    </row>
    <row r="195" spans="1:11" ht="14.1" customHeight="1">
      <c r="A195" s="4"/>
      <c r="B195" s="4"/>
      <c r="C195" s="11" t="s">
        <v>351</v>
      </c>
      <c r="D195" s="30">
        <v>0</v>
      </c>
      <c r="E195" s="30">
        <v>0</v>
      </c>
      <c r="F195" s="30">
        <v>0</v>
      </c>
      <c r="G195" s="30">
        <v>0</v>
      </c>
      <c r="H195" s="4"/>
      <c r="I195" s="4"/>
      <c r="J195" s="4"/>
      <c r="K195" s="4"/>
    </row>
    <row r="196" spans="1:11" ht="14.1" customHeight="1">
      <c r="A196" s="4"/>
      <c r="B196" s="4"/>
      <c r="C196" s="10" t="s">
        <v>145</v>
      </c>
      <c r="D196" s="30">
        <v>0</v>
      </c>
      <c r="E196" s="30">
        <v>600000</v>
      </c>
      <c r="F196" s="30">
        <v>600000</v>
      </c>
      <c r="G196" s="30">
        <v>600000</v>
      </c>
      <c r="H196" s="4"/>
      <c r="I196" s="4"/>
      <c r="J196" s="4"/>
      <c r="K196" s="4"/>
    </row>
    <row r="197" spans="1:11" ht="14.1" customHeight="1">
      <c r="A197" s="4"/>
      <c r="B197" s="4"/>
      <c r="C197" s="14" t="s">
        <v>382</v>
      </c>
      <c r="D197" s="1314" t="s">
        <v>2979</v>
      </c>
      <c r="E197" s="1315"/>
      <c r="F197" s="1315"/>
      <c r="G197" s="1315"/>
      <c r="H197" s="4"/>
      <c r="I197" s="4"/>
      <c r="J197" s="4"/>
      <c r="K197" s="4"/>
    </row>
    <row r="198" spans="1:11" ht="14.1" customHeight="1">
      <c r="A198" s="4"/>
      <c r="B198" s="4"/>
      <c r="C198" s="27" t="s">
        <v>380</v>
      </c>
      <c r="D198" s="1310" t="s">
        <v>2980</v>
      </c>
      <c r="E198" s="1311"/>
      <c r="F198" s="1311"/>
      <c r="G198" s="1311"/>
      <c r="H198" s="4"/>
      <c r="I198" s="4"/>
      <c r="J198" s="4"/>
      <c r="K198" s="4"/>
    </row>
    <row r="199" spans="1:11" ht="14.1" customHeight="1">
      <c r="A199" s="4"/>
      <c r="B199" s="4"/>
      <c r="C199" s="27" t="s">
        <v>15</v>
      </c>
      <c r="D199" s="1310" t="s">
        <v>2373</v>
      </c>
      <c r="E199" s="1311"/>
      <c r="F199" s="1311"/>
      <c r="G199" s="1311"/>
      <c r="H199" s="4"/>
      <c r="I199" s="4"/>
      <c r="J199" s="4"/>
      <c r="K199" s="4"/>
    </row>
    <row r="200" spans="1:11" ht="15" customHeight="1">
      <c r="A200" s="4"/>
      <c r="B200" s="4"/>
      <c r="C200" s="13"/>
      <c r="D200" s="33">
        <v>2022</v>
      </c>
      <c r="E200" s="33">
        <v>2023</v>
      </c>
      <c r="F200" s="33">
        <v>2024</v>
      </c>
      <c r="G200" s="33">
        <v>2025</v>
      </c>
      <c r="H200" s="4"/>
      <c r="I200" s="4"/>
      <c r="J200" s="4"/>
      <c r="K200" s="4"/>
    </row>
    <row r="201" spans="1:11" ht="15" customHeight="1">
      <c r="A201" s="4"/>
      <c r="B201" s="4"/>
      <c r="C201" s="12"/>
      <c r="D201" s="34" t="s">
        <v>7</v>
      </c>
      <c r="E201" s="34" t="s">
        <v>8</v>
      </c>
      <c r="F201" s="34" t="s">
        <v>8</v>
      </c>
      <c r="G201" s="34" t="s">
        <v>8</v>
      </c>
      <c r="H201" s="4"/>
      <c r="I201" s="4"/>
      <c r="J201" s="4"/>
      <c r="K201" s="4"/>
    </row>
    <row r="202" spans="1:11" ht="14.1" customHeight="1">
      <c r="A202" s="4"/>
      <c r="B202" s="4"/>
      <c r="C202" s="7" t="s">
        <v>16</v>
      </c>
      <c r="D202" s="35" t="s">
        <v>411</v>
      </c>
      <c r="E202" s="35" t="s">
        <v>391</v>
      </c>
      <c r="F202" s="35" t="s">
        <v>391</v>
      </c>
      <c r="G202" s="35" t="s">
        <v>391</v>
      </c>
      <c r="H202" s="4"/>
      <c r="I202" s="4"/>
      <c r="J202" s="4"/>
      <c r="K202" s="4"/>
    </row>
    <row r="203" spans="1:11" ht="14.1" customHeight="1">
      <c r="A203" s="4"/>
      <c r="B203" s="4"/>
      <c r="C203" s="7" t="s">
        <v>481</v>
      </c>
      <c r="D203" s="35" t="s">
        <v>372</v>
      </c>
      <c r="E203" s="35" t="s">
        <v>628</v>
      </c>
      <c r="F203" s="35" t="s">
        <v>628</v>
      </c>
      <c r="G203" s="35" t="s">
        <v>628</v>
      </c>
      <c r="H203" s="4"/>
      <c r="I203" s="4"/>
      <c r="J203" s="4"/>
      <c r="K203" s="4"/>
    </row>
    <row r="204" spans="1:11" ht="14.1" customHeight="1">
      <c r="A204" s="4"/>
      <c r="B204" s="4"/>
      <c r="C204" s="7" t="s">
        <v>480</v>
      </c>
      <c r="D204" s="35" t="s">
        <v>372</v>
      </c>
      <c r="E204" s="35" t="s">
        <v>1724</v>
      </c>
      <c r="F204" s="35" t="s">
        <v>1724</v>
      </c>
      <c r="G204" s="35" t="s">
        <v>1724</v>
      </c>
      <c r="H204" s="4"/>
      <c r="I204" s="4"/>
      <c r="J204" s="4"/>
      <c r="K204" s="4"/>
    </row>
    <row r="205" spans="1:11" ht="14.1" customHeight="1">
      <c r="A205" s="4"/>
      <c r="B205" s="4"/>
      <c r="C205" s="7" t="s">
        <v>375</v>
      </c>
      <c r="D205" s="35" t="s">
        <v>348</v>
      </c>
      <c r="E205" s="35" t="s">
        <v>931</v>
      </c>
      <c r="F205" s="35" t="s">
        <v>372</v>
      </c>
      <c r="G205" s="35" t="s">
        <v>372</v>
      </c>
      <c r="H205" s="4"/>
      <c r="I205" s="4"/>
      <c r="J205" s="4"/>
      <c r="K205" s="4"/>
    </row>
    <row r="206" spans="1:11" ht="14.1" customHeight="1">
      <c r="A206" s="4"/>
      <c r="B206" s="4"/>
      <c r="C206" s="7" t="s">
        <v>374</v>
      </c>
      <c r="D206" s="35" t="s">
        <v>348</v>
      </c>
      <c r="E206" s="35" t="s">
        <v>348</v>
      </c>
      <c r="F206" s="35" t="s">
        <v>372</v>
      </c>
      <c r="G206" s="35" t="s">
        <v>372</v>
      </c>
      <c r="H206" s="4"/>
      <c r="I206" s="4"/>
      <c r="J206" s="4"/>
      <c r="K206" s="4"/>
    </row>
    <row r="207" spans="1:11" ht="14.1" customHeight="1">
      <c r="A207" s="4"/>
      <c r="B207" s="4"/>
      <c r="C207" s="7" t="s">
        <v>22</v>
      </c>
      <c r="D207" s="35" t="s">
        <v>348</v>
      </c>
      <c r="E207" s="35" t="s">
        <v>348</v>
      </c>
      <c r="F207" s="35" t="s">
        <v>372</v>
      </c>
      <c r="G207" s="35" t="s">
        <v>372</v>
      </c>
      <c r="H207" s="4"/>
      <c r="I207" s="4"/>
      <c r="J207" s="4"/>
      <c r="K207" s="4"/>
    </row>
    <row r="208" spans="1:11" ht="14.1" customHeight="1">
      <c r="A208" s="4"/>
      <c r="B208" s="4"/>
      <c r="C208" s="1312" t="s">
        <v>371</v>
      </c>
      <c r="D208" s="1313"/>
      <c r="E208" s="1313"/>
      <c r="F208" s="1313"/>
      <c r="G208" s="1313"/>
      <c r="H208" s="4"/>
      <c r="I208" s="4"/>
      <c r="J208" s="4"/>
      <c r="K208" s="4"/>
    </row>
    <row r="209" spans="1:11" ht="14.1" customHeight="1">
      <c r="A209" s="4"/>
      <c r="B209" s="4"/>
      <c r="C209" s="13"/>
      <c r="D209" s="33">
        <v>2022</v>
      </c>
      <c r="E209" s="33">
        <v>2023</v>
      </c>
      <c r="F209" s="33">
        <v>2024</v>
      </c>
      <c r="G209" s="33">
        <v>2025</v>
      </c>
      <c r="H209" s="4"/>
      <c r="I209" s="4"/>
      <c r="J209" s="4"/>
      <c r="K209" s="4"/>
    </row>
    <row r="210" spans="1:11" ht="14.1" customHeight="1">
      <c r="A210" s="4"/>
      <c r="B210" s="4"/>
      <c r="C210" s="12"/>
      <c r="D210" s="34" t="s">
        <v>7</v>
      </c>
      <c r="E210" s="34" t="s">
        <v>8</v>
      </c>
      <c r="F210" s="34" t="s">
        <v>8</v>
      </c>
      <c r="G210" s="34" t="s">
        <v>8</v>
      </c>
      <c r="H210" s="4"/>
      <c r="I210" s="4"/>
      <c r="J210" s="4"/>
      <c r="K210" s="4"/>
    </row>
    <row r="211" spans="1:11" ht="14.1" customHeight="1">
      <c r="A211" s="4"/>
      <c r="B211" s="4"/>
      <c r="C211" s="11" t="s">
        <v>368</v>
      </c>
      <c r="D211" s="30">
        <v>0</v>
      </c>
      <c r="E211" s="30">
        <v>0</v>
      </c>
      <c r="F211" s="30">
        <v>0</v>
      </c>
      <c r="G211" s="30">
        <v>0</v>
      </c>
      <c r="H211" s="4"/>
      <c r="I211" s="4"/>
      <c r="J211" s="4"/>
      <c r="K211" s="4"/>
    </row>
    <row r="212" spans="1:11" ht="14.1" customHeight="1">
      <c r="A212" s="4"/>
      <c r="B212" s="4"/>
      <c r="C212" s="11" t="s">
        <v>357</v>
      </c>
      <c r="D212" s="30">
        <v>0</v>
      </c>
      <c r="E212" s="30">
        <v>0</v>
      </c>
      <c r="F212" s="30">
        <v>0</v>
      </c>
      <c r="G212" s="30">
        <v>0</v>
      </c>
      <c r="H212" s="4"/>
      <c r="I212" s="4"/>
      <c r="J212" s="4"/>
      <c r="K212" s="4"/>
    </row>
    <row r="213" spans="1:11" ht="14.1" customHeight="1">
      <c r="A213" s="4"/>
      <c r="B213" s="4"/>
      <c r="C213" s="11" t="s">
        <v>361</v>
      </c>
      <c r="D213" s="30">
        <v>0</v>
      </c>
      <c r="E213" s="30">
        <v>0</v>
      </c>
      <c r="F213" s="30">
        <v>0</v>
      </c>
      <c r="G213" s="30">
        <v>0</v>
      </c>
      <c r="H213" s="4"/>
      <c r="I213" s="4"/>
      <c r="J213" s="4"/>
      <c r="K213" s="4"/>
    </row>
    <row r="214" spans="1:11" ht="14.1" customHeight="1">
      <c r="A214" s="4"/>
      <c r="B214" s="4"/>
      <c r="C214" s="11" t="s">
        <v>367</v>
      </c>
      <c r="D214" s="30">
        <v>0</v>
      </c>
      <c r="E214" s="30">
        <v>0</v>
      </c>
      <c r="F214" s="30">
        <v>0</v>
      </c>
      <c r="G214" s="30">
        <v>0</v>
      </c>
      <c r="H214" s="4"/>
      <c r="I214" s="4"/>
      <c r="J214" s="4"/>
      <c r="K214" s="4"/>
    </row>
    <row r="215" spans="1:11" ht="14.1" customHeight="1">
      <c r="A215" s="4"/>
      <c r="B215" s="4"/>
      <c r="C215" s="11" t="s">
        <v>357</v>
      </c>
      <c r="D215" s="30">
        <v>0</v>
      </c>
      <c r="E215" s="30">
        <v>0</v>
      </c>
      <c r="F215" s="30">
        <v>0</v>
      </c>
      <c r="G215" s="30">
        <v>0</v>
      </c>
      <c r="H215" s="4"/>
      <c r="I215" s="4"/>
      <c r="J215" s="4"/>
      <c r="K215" s="4"/>
    </row>
    <row r="216" spans="1:11" ht="14.1" customHeight="1">
      <c r="A216" s="4"/>
      <c r="B216" s="4"/>
      <c r="C216" s="11" t="s">
        <v>361</v>
      </c>
      <c r="D216" s="30">
        <v>0</v>
      </c>
      <c r="E216" s="30">
        <v>0</v>
      </c>
      <c r="F216" s="30">
        <v>0</v>
      </c>
      <c r="G216" s="30">
        <v>0</v>
      </c>
      <c r="H216" s="4"/>
      <c r="I216" s="4"/>
      <c r="J216" s="4"/>
      <c r="K216" s="4"/>
    </row>
    <row r="217" spans="1:11" ht="14.1" customHeight="1">
      <c r="A217" s="4"/>
      <c r="B217" s="4"/>
      <c r="C217" s="11" t="s">
        <v>366</v>
      </c>
      <c r="D217" s="30">
        <v>0</v>
      </c>
      <c r="E217" s="30">
        <v>0</v>
      </c>
      <c r="F217" s="30">
        <v>0</v>
      </c>
      <c r="G217" s="30">
        <v>0</v>
      </c>
      <c r="H217" s="4"/>
      <c r="I217" s="4"/>
      <c r="J217" s="4"/>
      <c r="K217" s="4"/>
    </row>
    <row r="218" spans="1:11" ht="14.1" customHeight="1">
      <c r="A218" s="4"/>
      <c r="B218" s="4"/>
      <c r="C218" s="11" t="s">
        <v>357</v>
      </c>
      <c r="D218" s="30">
        <v>0</v>
      </c>
      <c r="E218" s="30">
        <v>0</v>
      </c>
      <c r="F218" s="30">
        <v>0</v>
      </c>
      <c r="G218" s="30">
        <v>0</v>
      </c>
      <c r="H218" s="4"/>
      <c r="I218" s="4"/>
      <c r="J218" s="4"/>
      <c r="K218" s="4"/>
    </row>
    <row r="219" spans="1:11" ht="14.1" customHeight="1">
      <c r="A219" s="4"/>
      <c r="B219" s="4"/>
      <c r="C219" s="11" t="s">
        <v>361</v>
      </c>
      <c r="D219" s="30">
        <v>0</v>
      </c>
      <c r="E219" s="30">
        <v>0</v>
      </c>
      <c r="F219" s="30">
        <v>0</v>
      </c>
      <c r="G219" s="30">
        <v>0</v>
      </c>
      <c r="H219" s="4"/>
      <c r="I219" s="4"/>
      <c r="J219" s="4"/>
      <c r="K219" s="4"/>
    </row>
    <row r="220" spans="1:11" ht="14.1" customHeight="1">
      <c r="A220" s="4"/>
      <c r="B220" s="4"/>
      <c r="C220" s="11" t="s">
        <v>365</v>
      </c>
      <c r="D220" s="30">
        <v>0</v>
      </c>
      <c r="E220" s="30">
        <v>0</v>
      </c>
      <c r="F220" s="30">
        <v>0</v>
      </c>
      <c r="G220" s="30">
        <v>0</v>
      </c>
      <c r="H220" s="4"/>
      <c r="I220" s="4"/>
      <c r="J220" s="4"/>
      <c r="K220" s="4"/>
    </row>
    <row r="221" spans="1:11" ht="14.1" customHeight="1">
      <c r="A221" s="4"/>
      <c r="B221" s="4"/>
      <c r="C221" s="11" t="s">
        <v>357</v>
      </c>
      <c r="D221" s="30">
        <v>0</v>
      </c>
      <c r="E221" s="30">
        <v>0</v>
      </c>
      <c r="F221" s="30">
        <v>0</v>
      </c>
      <c r="G221" s="30">
        <v>0</v>
      </c>
      <c r="H221" s="4"/>
      <c r="I221" s="4"/>
      <c r="J221" s="4"/>
      <c r="K221" s="4"/>
    </row>
    <row r="222" spans="1:11" ht="14.1" customHeight="1">
      <c r="A222" s="4"/>
      <c r="B222" s="4"/>
      <c r="C222" s="11" t="s">
        <v>361</v>
      </c>
      <c r="D222" s="30">
        <v>0</v>
      </c>
      <c r="E222" s="30">
        <v>0</v>
      </c>
      <c r="F222" s="30">
        <v>0</v>
      </c>
      <c r="G222" s="30">
        <v>0</v>
      </c>
      <c r="H222" s="4"/>
      <c r="I222" s="4"/>
      <c r="J222" s="4"/>
      <c r="K222" s="4"/>
    </row>
    <row r="223" spans="1:11" ht="14.1" customHeight="1">
      <c r="A223" s="4"/>
      <c r="B223" s="4"/>
      <c r="C223" s="11" t="s">
        <v>370</v>
      </c>
      <c r="D223" s="30">
        <v>0</v>
      </c>
      <c r="E223" s="30">
        <v>0</v>
      </c>
      <c r="F223" s="30">
        <v>0</v>
      </c>
      <c r="G223" s="30">
        <v>0</v>
      </c>
      <c r="H223" s="4"/>
      <c r="I223" s="4"/>
      <c r="J223" s="4"/>
      <c r="K223" s="4"/>
    </row>
    <row r="224" spans="1:11" ht="14.1" customHeight="1">
      <c r="A224" s="4"/>
      <c r="B224" s="4"/>
      <c r="C224" s="11" t="s">
        <v>357</v>
      </c>
      <c r="D224" s="30">
        <v>0</v>
      </c>
      <c r="E224" s="30">
        <v>0</v>
      </c>
      <c r="F224" s="30">
        <v>0</v>
      </c>
      <c r="G224" s="30">
        <v>0</v>
      </c>
      <c r="H224" s="4"/>
      <c r="I224" s="4"/>
      <c r="J224" s="4"/>
      <c r="K224" s="4"/>
    </row>
    <row r="225" spans="1:11" ht="14.1" customHeight="1">
      <c r="A225" s="4"/>
      <c r="B225" s="4"/>
      <c r="C225" s="11" t="s">
        <v>361</v>
      </c>
      <c r="D225" s="30">
        <v>0</v>
      </c>
      <c r="E225" s="30">
        <v>0</v>
      </c>
      <c r="F225" s="30">
        <v>0</v>
      </c>
      <c r="G225" s="30">
        <v>0</v>
      </c>
      <c r="H225" s="4"/>
      <c r="I225" s="4"/>
      <c r="J225" s="4"/>
      <c r="K225" s="4"/>
    </row>
    <row r="226" spans="1:11" ht="14.1" customHeight="1">
      <c r="A226" s="4"/>
      <c r="B226" s="4"/>
      <c r="C226" s="11" t="s">
        <v>363</v>
      </c>
      <c r="D226" s="30">
        <v>0</v>
      </c>
      <c r="E226" s="30">
        <v>0</v>
      </c>
      <c r="F226" s="30">
        <v>0</v>
      </c>
      <c r="G226" s="30">
        <v>0</v>
      </c>
      <c r="H226" s="4"/>
      <c r="I226" s="4"/>
      <c r="J226" s="4"/>
      <c r="K226" s="4"/>
    </row>
    <row r="227" spans="1:11" ht="14.1" customHeight="1">
      <c r="A227" s="4"/>
      <c r="B227" s="4"/>
      <c r="C227" s="11" t="s">
        <v>357</v>
      </c>
      <c r="D227" s="30">
        <v>0</v>
      </c>
      <c r="E227" s="30">
        <v>0</v>
      </c>
      <c r="F227" s="30">
        <v>0</v>
      </c>
      <c r="G227" s="30">
        <v>0</v>
      </c>
      <c r="H227" s="4"/>
      <c r="I227" s="4"/>
      <c r="J227" s="4"/>
      <c r="K227" s="4"/>
    </row>
    <row r="228" spans="1:11" ht="14.1" customHeight="1">
      <c r="A228" s="4"/>
      <c r="B228" s="4"/>
      <c r="C228" s="11" t="s">
        <v>361</v>
      </c>
      <c r="D228" s="30">
        <v>0</v>
      </c>
      <c r="E228" s="30">
        <v>0</v>
      </c>
      <c r="F228" s="30">
        <v>0</v>
      </c>
      <c r="G228" s="30">
        <v>0</v>
      </c>
      <c r="H228" s="4"/>
      <c r="I228" s="4"/>
      <c r="J228" s="4"/>
      <c r="K228" s="4"/>
    </row>
    <row r="229" spans="1:11" ht="14.1" customHeight="1">
      <c r="A229" s="4"/>
      <c r="B229" s="4"/>
      <c r="C229" s="11" t="s">
        <v>362</v>
      </c>
      <c r="D229" s="30">
        <v>0</v>
      </c>
      <c r="E229" s="30">
        <v>0</v>
      </c>
      <c r="F229" s="30">
        <v>0</v>
      </c>
      <c r="G229" s="30">
        <v>0</v>
      </c>
      <c r="H229" s="4"/>
      <c r="I229" s="4"/>
      <c r="J229" s="4"/>
      <c r="K229" s="4"/>
    </row>
    <row r="230" spans="1:11" ht="14.1" customHeight="1">
      <c r="A230" s="4"/>
      <c r="B230" s="4"/>
      <c r="C230" s="11" t="s">
        <v>357</v>
      </c>
      <c r="D230" s="30">
        <v>0</v>
      </c>
      <c r="E230" s="30">
        <v>0</v>
      </c>
      <c r="F230" s="30">
        <v>0</v>
      </c>
      <c r="G230" s="30">
        <v>0</v>
      </c>
      <c r="H230" s="4"/>
      <c r="I230" s="4"/>
      <c r="J230" s="4"/>
      <c r="K230" s="4"/>
    </row>
    <row r="231" spans="1:11" ht="14.1" customHeight="1">
      <c r="A231" s="4"/>
      <c r="B231" s="4"/>
      <c r="C231" s="11" t="s">
        <v>361</v>
      </c>
      <c r="D231" s="30">
        <v>0</v>
      </c>
      <c r="E231" s="30">
        <v>0</v>
      </c>
      <c r="F231" s="30">
        <v>0</v>
      </c>
      <c r="G231" s="30">
        <v>0</v>
      </c>
      <c r="H231" s="4"/>
      <c r="I231" s="4"/>
      <c r="J231" s="4"/>
      <c r="K231" s="4"/>
    </row>
    <row r="232" spans="1:11" ht="14.1" customHeight="1">
      <c r="A232" s="4"/>
      <c r="B232" s="4"/>
      <c r="C232" s="11" t="s">
        <v>360</v>
      </c>
      <c r="D232" s="30">
        <v>0</v>
      </c>
      <c r="E232" s="30">
        <v>0</v>
      </c>
      <c r="F232" s="30">
        <v>0</v>
      </c>
      <c r="G232" s="30">
        <v>0</v>
      </c>
      <c r="H232" s="4"/>
      <c r="I232" s="4"/>
      <c r="J232" s="4"/>
      <c r="K232" s="4"/>
    </row>
    <row r="233" spans="1:11" ht="14.1" customHeight="1">
      <c r="A233" s="4"/>
      <c r="B233" s="4"/>
      <c r="C233" s="11" t="s">
        <v>357</v>
      </c>
      <c r="D233" s="30">
        <v>0</v>
      </c>
      <c r="E233" s="30">
        <v>0</v>
      </c>
      <c r="F233" s="30">
        <v>0</v>
      </c>
      <c r="G233" s="30">
        <v>0</v>
      </c>
      <c r="H233" s="4"/>
      <c r="I233" s="4"/>
      <c r="J233" s="4"/>
      <c r="K233" s="4"/>
    </row>
    <row r="234" spans="1:11" ht="14.1" customHeight="1">
      <c r="A234" s="4"/>
      <c r="B234" s="4"/>
      <c r="C234" s="11" t="s">
        <v>356</v>
      </c>
      <c r="D234" s="30">
        <v>0</v>
      </c>
      <c r="E234" s="30">
        <v>0</v>
      </c>
      <c r="F234" s="30">
        <v>0</v>
      </c>
      <c r="G234" s="30">
        <v>0</v>
      </c>
      <c r="H234" s="4"/>
      <c r="I234" s="4"/>
      <c r="J234" s="4"/>
      <c r="K234" s="4"/>
    </row>
    <row r="235" spans="1:11" ht="14.1" customHeight="1">
      <c r="A235" s="4"/>
      <c r="B235" s="4"/>
      <c r="C235" s="11" t="s">
        <v>355</v>
      </c>
      <c r="D235" s="30">
        <v>0</v>
      </c>
      <c r="E235" s="30">
        <v>0</v>
      </c>
      <c r="F235" s="30">
        <v>0</v>
      </c>
      <c r="G235" s="30">
        <v>0</v>
      </c>
      <c r="H235" s="4"/>
      <c r="I235" s="4"/>
      <c r="J235" s="4"/>
      <c r="K235" s="4"/>
    </row>
    <row r="236" spans="1:11" ht="14.1" customHeight="1">
      <c r="A236" s="4"/>
      <c r="B236" s="4"/>
      <c r="C236" s="11" t="s">
        <v>354</v>
      </c>
      <c r="D236" s="30">
        <v>0</v>
      </c>
      <c r="E236" s="30">
        <v>0</v>
      </c>
      <c r="F236" s="30">
        <v>0</v>
      </c>
      <c r="G236" s="30">
        <v>0</v>
      </c>
      <c r="H236" s="4"/>
      <c r="I236" s="4"/>
      <c r="J236" s="4"/>
      <c r="K236" s="4"/>
    </row>
    <row r="237" spans="1:11" ht="14.1" customHeight="1">
      <c r="A237" s="4"/>
      <c r="B237" s="4"/>
      <c r="C237" s="11" t="s">
        <v>353</v>
      </c>
      <c r="D237" s="30">
        <v>0</v>
      </c>
      <c r="E237" s="30">
        <v>0</v>
      </c>
      <c r="F237" s="30">
        <v>0</v>
      </c>
      <c r="G237" s="30">
        <v>0</v>
      </c>
      <c r="H237" s="4"/>
      <c r="I237" s="4"/>
      <c r="J237" s="4"/>
      <c r="K237" s="4"/>
    </row>
    <row r="238" spans="1:11" ht="14.1" customHeight="1">
      <c r="A238" s="4"/>
      <c r="B238" s="4"/>
      <c r="C238" s="11" t="s">
        <v>359</v>
      </c>
      <c r="D238" s="30">
        <v>0</v>
      </c>
      <c r="E238" s="30">
        <v>400000</v>
      </c>
      <c r="F238" s="30">
        <v>400000</v>
      </c>
      <c r="G238" s="30">
        <v>400000</v>
      </c>
      <c r="H238" s="4"/>
      <c r="I238" s="4"/>
      <c r="J238" s="4"/>
      <c r="K238" s="4"/>
    </row>
    <row r="239" spans="1:11" ht="14.1" customHeight="1">
      <c r="A239" s="4"/>
      <c r="B239" s="4"/>
      <c r="C239" s="11" t="s">
        <v>357</v>
      </c>
      <c r="D239" s="30">
        <v>0</v>
      </c>
      <c r="E239" s="30">
        <v>400000</v>
      </c>
      <c r="F239" s="30">
        <v>400000</v>
      </c>
      <c r="G239" s="30">
        <v>400000</v>
      </c>
      <c r="H239" s="4"/>
      <c r="I239" s="4"/>
      <c r="J239" s="4"/>
      <c r="K239" s="4"/>
    </row>
    <row r="240" spans="1:11" ht="14.1" customHeight="1">
      <c r="A240" s="4"/>
      <c r="B240" s="4"/>
      <c r="C240" s="11" t="s">
        <v>356</v>
      </c>
      <c r="D240" s="30">
        <v>0</v>
      </c>
      <c r="E240" s="30">
        <v>0</v>
      </c>
      <c r="F240" s="30">
        <v>0</v>
      </c>
      <c r="G240" s="30">
        <v>0</v>
      </c>
      <c r="H240" s="4"/>
      <c r="I240" s="4"/>
      <c r="J240" s="4"/>
      <c r="K240" s="4"/>
    </row>
    <row r="241" spans="1:11" ht="14.1" customHeight="1">
      <c r="A241" s="4"/>
      <c r="B241" s="4"/>
      <c r="C241" s="11" t="s">
        <v>355</v>
      </c>
      <c r="D241" s="30">
        <v>0</v>
      </c>
      <c r="E241" s="30">
        <v>0</v>
      </c>
      <c r="F241" s="30">
        <v>0</v>
      </c>
      <c r="G241" s="30">
        <v>0</v>
      </c>
      <c r="H241" s="4"/>
      <c r="I241" s="4"/>
      <c r="J241" s="4"/>
      <c r="K241" s="4"/>
    </row>
    <row r="242" spans="1:11" ht="14.1" customHeight="1">
      <c r="A242" s="4"/>
      <c r="B242" s="4"/>
      <c r="C242" s="11" t="s">
        <v>354</v>
      </c>
      <c r="D242" s="30">
        <v>0</v>
      </c>
      <c r="E242" s="30">
        <v>0</v>
      </c>
      <c r="F242" s="30">
        <v>0</v>
      </c>
      <c r="G242" s="30">
        <v>0</v>
      </c>
      <c r="H242" s="4"/>
      <c r="I242" s="4"/>
      <c r="J242" s="4"/>
      <c r="K242" s="4"/>
    </row>
    <row r="243" spans="1:11" ht="14.1" customHeight="1">
      <c r="A243" s="4"/>
      <c r="B243" s="4"/>
      <c r="C243" s="11" t="s">
        <v>353</v>
      </c>
      <c r="D243" s="30">
        <v>0</v>
      </c>
      <c r="E243" s="30">
        <v>0</v>
      </c>
      <c r="F243" s="30">
        <v>0</v>
      </c>
      <c r="G243" s="30">
        <v>0</v>
      </c>
      <c r="H243" s="4"/>
      <c r="I243" s="4"/>
      <c r="J243" s="4"/>
      <c r="K243" s="4"/>
    </row>
    <row r="244" spans="1:11" ht="14.1" customHeight="1">
      <c r="A244" s="4"/>
      <c r="B244" s="4"/>
      <c r="C244" s="11" t="s">
        <v>358</v>
      </c>
      <c r="D244" s="30">
        <v>0</v>
      </c>
      <c r="E244" s="30">
        <v>0</v>
      </c>
      <c r="F244" s="30">
        <v>0</v>
      </c>
      <c r="G244" s="30">
        <v>0</v>
      </c>
      <c r="H244" s="4"/>
      <c r="I244" s="4"/>
      <c r="J244" s="4"/>
      <c r="K244" s="4"/>
    </row>
    <row r="245" spans="1:11" ht="14.1" customHeight="1">
      <c r="A245" s="4"/>
      <c r="B245" s="4"/>
      <c r="C245" s="11" t="s">
        <v>357</v>
      </c>
      <c r="D245" s="30">
        <v>0</v>
      </c>
      <c r="E245" s="30">
        <v>0</v>
      </c>
      <c r="F245" s="30">
        <v>0</v>
      </c>
      <c r="G245" s="30">
        <v>0</v>
      </c>
      <c r="H245" s="4"/>
      <c r="I245" s="4"/>
      <c r="J245" s="4"/>
      <c r="K245" s="4"/>
    </row>
    <row r="246" spans="1:11" ht="14.1" customHeight="1">
      <c r="A246" s="4"/>
      <c r="B246" s="4"/>
      <c r="C246" s="11" t="s">
        <v>356</v>
      </c>
      <c r="D246" s="30">
        <v>0</v>
      </c>
      <c r="E246" s="30">
        <v>0</v>
      </c>
      <c r="F246" s="30">
        <v>0</v>
      </c>
      <c r="G246" s="30">
        <v>0</v>
      </c>
      <c r="H246" s="4"/>
      <c r="I246" s="4"/>
      <c r="J246" s="4"/>
      <c r="K246" s="4"/>
    </row>
    <row r="247" spans="1:11" ht="14.1" customHeight="1">
      <c r="A247" s="4"/>
      <c r="B247" s="4"/>
      <c r="C247" s="11" t="s">
        <v>355</v>
      </c>
      <c r="D247" s="30">
        <v>0</v>
      </c>
      <c r="E247" s="30">
        <v>0</v>
      </c>
      <c r="F247" s="30">
        <v>0</v>
      </c>
      <c r="G247" s="30">
        <v>0</v>
      </c>
      <c r="H247" s="4"/>
      <c r="I247" s="4"/>
      <c r="J247" s="4"/>
      <c r="K247" s="4"/>
    </row>
    <row r="248" spans="1:11" ht="14.1" customHeight="1">
      <c r="A248" s="4"/>
      <c r="B248" s="4"/>
      <c r="C248" s="11" t="s">
        <v>354</v>
      </c>
      <c r="D248" s="30">
        <v>0</v>
      </c>
      <c r="E248" s="30">
        <v>0</v>
      </c>
      <c r="F248" s="30">
        <v>0</v>
      </c>
      <c r="G248" s="30">
        <v>0</v>
      </c>
      <c r="H248" s="4"/>
      <c r="I248" s="4"/>
      <c r="J248" s="4"/>
      <c r="K248" s="4"/>
    </row>
    <row r="249" spans="1:11" ht="14.1" customHeight="1">
      <c r="A249" s="4"/>
      <c r="B249" s="4"/>
      <c r="C249" s="11" t="s">
        <v>353</v>
      </c>
      <c r="D249" s="30">
        <v>0</v>
      </c>
      <c r="E249" s="30">
        <v>0</v>
      </c>
      <c r="F249" s="30">
        <v>0</v>
      </c>
      <c r="G249" s="30">
        <v>0</v>
      </c>
      <c r="H249" s="4"/>
      <c r="I249" s="4"/>
      <c r="J249" s="4"/>
      <c r="K249" s="4"/>
    </row>
    <row r="250" spans="1:11" ht="14.1" customHeight="1">
      <c r="A250" s="4"/>
      <c r="B250" s="4"/>
      <c r="C250" s="11" t="s">
        <v>352</v>
      </c>
      <c r="D250" s="30">
        <v>0</v>
      </c>
      <c r="E250" s="30">
        <v>0</v>
      </c>
      <c r="F250" s="30">
        <v>0</v>
      </c>
      <c r="G250" s="30">
        <v>0</v>
      </c>
      <c r="H250" s="4"/>
      <c r="I250" s="4"/>
      <c r="J250" s="4"/>
      <c r="K250" s="4"/>
    </row>
    <row r="251" spans="1:11" ht="14.1" customHeight="1">
      <c r="A251" s="4"/>
      <c r="B251" s="4"/>
      <c r="C251" s="11" t="s">
        <v>351</v>
      </c>
      <c r="D251" s="30">
        <v>0</v>
      </c>
      <c r="E251" s="30">
        <v>0</v>
      </c>
      <c r="F251" s="30">
        <v>0</v>
      </c>
      <c r="G251" s="30">
        <v>0</v>
      </c>
      <c r="H251" s="4"/>
      <c r="I251" s="4"/>
      <c r="J251" s="4"/>
      <c r="K251" s="4"/>
    </row>
    <row r="252" spans="1:11" ht="14.1" customHeight="1">
      <c r="A252" s="4"/>
      <c r="B252" s="4"/>
      <c r="C252" s="10" t="s">
        <v>145</v>
      </c>
      <c r="D252" s="30">
        <v>0</v>
      </c>
      <c r="E252" s="30">
        <v>400000</v>
      </c>
      <c r="F252" s="30">
        <v>400000</v>
      </c>
      <c r="G252" s="30">
        <v>400000</v>
      </c>
      <c r="H252" s="4"/>
      <c r="I252" s="4"/>
      <c r="J252" s="4"/>
      <c r="K252" s="4"/>
    </row>
    <row r="253" spans="1:11" ht="15" customHeight="1">
      <c r="A253" s="4"/>
      <c r="B253" s="4"/>
      <c r="C253" s="9" t="s">
        <v>348</v>
      </c>
      <c r="D253" s="31" t="s">
        <v>348</v>
      </c>
      <c r="E253" s="31" t="s">
        <v>348</v>
      </c>
      <c r="F253" s="31" t="s">
        <v>348</v>
      </c>
      <c r="G253" s="31" t="s">
        <v>348</v>
      </c>
      <c r="H253" s="4"/>
      <c r="I253" s="4"/>
      <c r="J253" s="4"/>
      <c r="K253" s="4"/>
    </row>
    <row r="254" spans="1:11" ht="15" customHeight="1">
      <c r="A254" s="4"/>
      <c r="B254" s="4"/>
      <c r="C254" s="8" t="s">
        <v>369</v>
      </c>
      <c r="D254" s="32">
        <v>0</v>
      </c>
      <c r="E254" s="32">
        <v>55930000</v>
      </c>
      <c r="F254" s="32">
        <v>55500000</v>
      </c>
      <c r="G254" s="32">
        <v>55500000</v>
      </c>
      <c r="H254" s="4"/>
      <c r="I254" s="4"/>
      <c r="J254" s="4"/>
      <c r="K254" s="4"/>
    </row>
    <row r="255" spans="1:11" ht="15" customHeight="1">
      <c r="A255" s="4"/>
      <c r="B255" s="4"/>
      <c r="C255" s="7" t="s">
        <v>368</v>
      </c>
      <c r="D255" s="28">
        <v>0</v>
      </c>
      <c r="E255" s="28">
        <v>36600000</v>
      </c>
      <c r="F255" s="28">
        <v>36600000</v>
      </c>
      <c r="G255" s="28">
        <v>36600000</v>
      </c>
      <c r="H255" s="4"/>
      <c r="I255" s="4"/>
      <c r="J255" s="4"/>
      <c r="K255" s="4"/>
    </row>
    <row r="256" spans="1:11" ht="15" customHeight="1">
      <c r="A256" s="4"/>
      <c r="B256" s="4"/>
      <c r="C256" s="7" t="s">
        <v>357</v>
      </c>
      <c r="D256" s="28">
        <v>0</v>
      </c>
      <c r="E256" s="28">
        <v>36600000</v>
      </c>
      <c r="F256" s="28">
        <v>36600000</v>
      </c>
      <c r="G256" s="28">
        <v>36600000</v>
      </c>
      <c r="H256" s="4"/>
      <c r="I256" s="4"/>
      <c r="J256" s="4"/>
      <c r="K256" s="4"/>
    </row>
    <row r="257" spans="1:11" ht="15" customHeight="1">
      <c r="A257" s="4"/>
      <c r="B257" s="4"/>
      <c r="C257" s="7" t="s">
        <v>361</v>
      </c>
      <c r="D257" s="28">
        <v>0</v>
      </c>
      <c r="E257" s="28">
        <v>0</v>
      </c>
      <c r="F257" s="28">
        <v>0</v>
      </c>
      <c r="G257" s="28">
        <v>0</v>
      </c>
      <c r="H257" s="4"/>
      <c r="I257" s="4"/>
      <c r="J257" s="4"/>
      <c r="K257" s="4"/>
    </row>
    <row r="258" spans="1:11" ht="15" customHeight="1">
      <c r="A258" s="4"/>
      <c r="B258" s="4"/>
      <c r="C258" s="7" t="s">
        <v>367</v>
      </c>
      <c r="D258" s="28">
        <v>0</v>
      </c>
      <c r="E258" s="28">
        <v>6330000</v>
      </c>
      <c r="F258" s="28">
        <v>6330000</v>
      </c>
      <c r="G258" s="28">
        <v>6330000</v>
      </c>
      <c r="H258" s="4"/>
      <c r="I258" s="4"/>
      <c r="J258" s="4"/>
      <c r="K258" s="4"/>
    </row>
    <row r="259" spans="1:11" ht="15" customHeight="1">
      <c r="A259" s="4"/>
      <c r="B259" s="4"/>
      <c r="C259" s="7" t="s">
        <v>357</v>
      </c>
      <c r="D259" s="28">
        <v>0</v>
      </c>
      <c r="E259" s="28">
        <v>6330000</v>
      </c>
      <c r="F259" s="28">
        <v>6330000</v>
      </c>
      <c r="G259" s="28">
        <v>6330000</v>
      </c>
      <c r="H259" s="4"/>
      <c r="I259" s="4"/>
      <c r="J259" s="4"/>
      <c r="K259" s="4"/>
    </row>
    <row r="260" spans="1:11" ht="15" customHeight="1">
      <c r="A260" s="4"/>
      <c r="B260" s="4"/>
      <c r="C260" s="7" t="s">
        <v>361</v>
      </c>
      <c r="D260" s="28">
        <v>0</v>
      </c>
      <c r="E260" s="28">
        <v>0</v>
      </c>
      <c r="F260" s="28">
        <v>0</v>
      </c>
      <c r="G260" s="28">
        <v>0</v>
      </c>
      <c r="H260" s="4"/>
      <c r="I260" s="4"/>
      <c r="J260" s="4"/>
      <c r="K260" s="4"/>
    </row>
    <row r="261" spans="1:11" ht="15" customHeight="1">
      <c r="A261" s="4"/>
      <c r="B261" s="4"/>
      <c r="C261" s="7" t="s">
        <v>366</v>
      </c>
      <c r="D261" s="28">
        <v>0</v>
      </c>
      <c r="E261" s="28">
        <v>11760000</v>
      </c>
      <c r="F261" s="28">
        <v>11330000</v>
      </c>
      <c r="G261" s="28">
        <v>11330000</v>
      </c>
      <c r="H261" s="4"/>
      <c r="I261" s="4"/>
      <c r="J261" s="4"/>
      <c r="K261" s="4"/>
    </row>
    <row r="262" spans="1:11" ht="15" customHeight="1">
      <c r="A262" s="4"/>
      <c r="B262" s="4"/>
      <c r="C262" s="7" t="s">
        <v>357</v>
      </c>
      <c r="D262" s="28">
        <v>0</v>
      </c>
      <c r="E262" s="28">
        <v>11760000</v>
      </c>
      <c r="F262" s="28">
        <v>11330000</v>
      </c>
      <c r="G262" s="28">
        <v>11330000</v>
      </c>
      <c r="H262" s="4"/>
      <c r="I262" s="4"/>
      <c r="J262" s="4"/>
      <c r="K262" s="4"/>
    </row>
    <row r="263" spans="1:11" ht="15" customHeight="1">
      <c r="A263" s="4"/>
      <c r="B263" s="4"/>
      <c r="C263" s="7" t="s">
        <v>361</v>
      </c>
      <c r="D263" s="28">
        <v>0</v>
      </c>
      <c r="E263" s="28">
        <v>0</v>
      </c>
      <c r="F263" s="28">
        <v>0</v>
      </c>
      <c r="G263" s="28">
        <v>0</v>
      </c>
      <c r="H263" s="4"/>
      <c r="I263" s="4"/>
      <c r="J263" s="4"/>
      <c r="K263" s="4"/>
    </row>
    <row r="264" spans="1:11" ht="15" customHeight="1">
      <c r="A264" s="4"/>
      <c r="B264" s="4"/>
      <c r="C264" s="7" t="s">
        <v>365</v>
      </c>
      <c r="D264" s="28">
        <v>0</v>
      </c>
      <c r="E264" s="28">
        <v>0</v>
      </c>
      <c r="F264" s="28">
        <v>0</v>
      </c>
      <c r="G264" s="28">
        <v>0</v>
      </c>
      <c r="H264" s="4"/>
      <c r="I264" s="4"/>
      <c r="J264" s="4"/>
      <c r="K264" s="4"/>
    </row>
    <row r="265" spans="1:11" ht="15" customHeight="1">
      <c r="A265" s="4"/>
      <c r="B265" s="4"/>
      <c r="C265" s="7" t="s">
        <v>357</v>
      </c>
      <c r="D265" s="28">
        <v>0</v>
      </c>
      <c r="E265" s="28">
        <v>0</v>
      </c>
      <c r="F265" s="28">
        <v>0</v>
      </c>
      <c r="G265" s="28">
        <v>0</v>
      </c>
      <c r="H265" s="4"/>
      <c r="I265" s="4"/>
      <c r="J265" s="4"/>
      <c r="K265" s="4"/>
    </row>
    <row r="266" spans="1:11" ht="15" customHeight="1">
      <c r="A266" s="4"/>
      <c r="B266" s="4"/>
      <c r="C266" s="7" t="s">
        <v>361</v>
      </c>
      <c r="D266" s="28">
        <v>0</v>
      </c>
      <c r="E266" s="28">
        <v>0</v>
      </c>
      <c r="F266" s="28">
        <v>0</v>
      </c>
      <c r="G266" s="28">
        <v>0</v>
      </c>
      <c r="H266" s="4"/>
      <c r="I266" s="4"/>
      <c r="J266" s="4"/>
      <c r="K266" s="4"/>
    </row>
    <row r="267" spans="1:11" ht="20.100000000000001" customHeight="1">
      <c r="A267" s="4"/>
      <c r="B267" s="4"/>
      <c r="C267" s="7" t="s">
        <v>364</v>
      </c>
      <c r="D267" s="29">
        <v>0</v>
      </c>
      <c r="E267" s="29">
        <v>0</v>
      </c>
      <c r="F267" s="29">
        <v>0</v>
      </c>
      <c r="G267" s="29">
        <v>0</v>
      </c>
      <c r="H267" s="4"/>
      <c r="I267" s="4"/>
      <c r="J267" s="4"/>
      <c r="K267" s="4"/>
    </row>
    <row r="268" spans="1:11" ht="15" customHeight="1">
      <c r="A268" s="4"/>
      <c r="B268" s="4"/>
      <c r="C268" s="7" t="s">
        <v>357</v>
      </c>
      <c r="D268" s="28">
        <v>0</v>
      </c>
      <c r="E268" s="28">
        <v>0</v>
      </c>
      <c r="F268" s="28">
        <v>0</v>
      </c>
      <c r="G268" s="28">
        <v>0</v>
      </c>
      <c r="H268" s="4"/>
      <c r="I268" s="4"/>
      <c r="J268" s="4"/>
      <c r="K268" s="4"/>
    </row>
    <row r="269" spans="1:11" ht="15" customHeight="1">
      <c r="A269" s="4"/>
      <c r="B269" s="4"/>
      <c r="C269" s="7" t="s">
        <v>361</v>
      </c>
      <c r="D269" s="28">
        <v>0</v>
      </c>
      <c r="E269" s="28">
        <v>0</v>
      </c>
      <c r="F269" s="28">
        <v>0</v>
      </c>
      <c r="G269" s="28">
        <v>0</v>
      </c>
      <c r="H269" s="4"/>
      <c r="I269" s="4"/>
      <c r="J269" s="4"/>
      <c r="K269" s="4"/>
    </row>
    <row r="270" spans="1:11" ht="15" customHeight="1">
      <c r="A270" s="4"/>
      <c r="B270" s="4"/>
      <c r="C270" s="7" t="s">
        <v>363</v>
      </c>
      <c r="D270" s="28">
        <v>0</v>
      </c>
      <c r="E270" s="28">
        <v>0</v>
      </c>
      <c r="F270" s="28">
        <v>0</v>
      </c>
      <c r="G270" s="28">
        <v>0</v>
      </c>
      <c r="H270" s="4"/>
      <c r="I270" s="4"/>
      <c r="J270" s="4"/>
      <c r="K270" s="4"/>
    </row>
    <row r="271" spans="1:11" ht="15" customHeight="1">
      <c r="A271" s="4"/>
      <c r="B271" s="4"/>
      <c r="C271" s="7" t="s">
        <v>357</v>
      </c>
      <c r="D271" s="28">
        <v>0</v>
      </c>
      <c r="E271" s="28">
        <v>0</v>
      </c>
      <c r="F271" s="28">
        <v>0</v>
      </c>
      <c r="G271" s="28">
        <v>0</v>
      </c>
      <c r="H271" s="4"/>
      <c r="I271" s="4"/>
      <c r="J271" s="4"/>
      <c r="K271" s="4"/>
    </row>
    <row r="272" spans="1:11" ht="15" customHeight="1">
      <c r="A272" s="4"/>
      <c r="B272" s="4"/>
      <c r="C272" s="7" t="s">
        <v>361</v>
      </c>
      <c r="D272" s="28">
        <v>0</v>
      </c>
      <c r="E272" s="28">
        <v>0</v>
      </c>
      <c r="F272" s="28">
        <v>0</v>
      </c>
      <c r="G272" s="28">
        <v>0</v>
      </c>
      <c r="H272" s="4"/>
      <c r="I272" s="4"/>
      <c r="J272" s="4"/>
      <c r="K272" s="4"/>
    </row>
    <row r="273" spans="1:11" ht="15" customHeight="1">
      <c r="A273" s="4"/>
      <c r="B273" s="4"/>
      <c r="C273" s="7" t="s">
        <v>362</v>
      </c>
      <c r="D273" s="28">
        <v>0</v>
      </c>
      <c r="E273" s="28">
        <v>240000</v>
      </c>
      <c r="F273" s="28">
        <v>240000</v>
      </c>
      <c r="G273" s="28">
        <v>240000</v>
      </c>
      <c r="H273" s="4"/>
      <c r="I273" s="4"/>
      <c r="J273" s="4"/>
      <c r="K273" s="4"/>
    </row>
    <row r="274" spans="1:11" ht="15" customHeight="1">
      <c r="A274" s="4"/>
      <c r="B274" s="4"/>
      <c r="C274" s="7" t="s">
        <v>357</v>
      </c>
      <c r="D274" s="28">
        <v>0</v>
      </c>
      <c r="E274" s="28">
        <v>240000</v>
      </c>
      <c r="F274" s="28">
        <v>240000</v>
      </c>
      <c r="G274" s="28">
        <v>240000</v>
      </c>
      <c r="H274" s="4"/>
      <c r="I274" s="4"/>
      <c r="J274" s="4"/>
      <c r="K274" s="4"/>
    </row>
    <row r="275" spans="1:11" ht="15" customHeight="1">
      <c r="A275" s="4"/>
      <c r="B275" s="4"/>
      <c r="C275" s="7" t="s">
        <v>361</v>
      </c>
      <c r="D275" s="28">
        <v>0</v>
      </c>
      <c r="E275" s="28">
        <v>0</v>
      </c>
      <c r="F275" s="28">
        <v>0</v>
      </c>
      <c r="G275" s="28">
        <v>0</v>
      </c>
      <c r="H275" s="4"/>
      <c r="I275" s="4"/>
      <c r="J275" s="4"/>
      <c r="K275" s="4"/>
    </row>
    <row r="276" spans="1:11" ht="15" customHeight="1">
      <c r="A276" s="4"/>
      <c r="B276" s="4"/>
      <c r="C276" s="7" t="s">
        <v>360</v>
      </c>
      <c r="D276" s="28">
        <v>0</v>
      </c>
      <c r="E276" s="28">
        <v>0</v>
      </c>
      <c r="F276" s="28">
        <v>0</v>
      </c>
      <c r="G276" s="28">
        <v>0</v>
      </c>
      <c r="H276" s="4"/>
      <c r="I276" s="4"/>
      <c r="J276" s="4"/>
      <c r="K276" s="4"/>
    </row>
    <row r="277" spans="1:11" ht="15" customHeight="1">
      <c r="A277" s="4"/>
      <c r="B277" s="4"/>
      <c r="C277" s="7" t="s">
        <v>357</v>
      </c>
      <c r="D277" s="28">
        <v>0</v>
      </c>
      <c r="E277" s="28">
        <v>0</v>
      </c>
      <c r="F277" s="28">
        <v>0</v>
      </c>
      <c r="G277" s="28">
        <v>0</v>
      </c>
      <c r="H277" s="4"/>
      <c r="I277" s="4"/>
      <c r="J277" s="4"/>
      <c r="K277" s="4"/>
    </row>
    <row r="278" spans="1:11" ht="15" customHeight="1">
      <c r="A278" s="4"/>
      <c r="B278" s="4"/>
      <c r="C278" s="7" t="s">
        <v>356</v>
      </c>
      <c r="D278" s="28">
        <v>0</v>
      </c>
      <c r="E278" s="28">
        <v>0</v>
      </c>
      <c r="F278" s="28">
        <v>0</v>
      </c>
      <c r="G278" s="28">
        <v>0</v>
      </c>
      <c r="H278" s="4"/>
      <c r="I278" s="4"/>
      <c r="J278" s="4"/>
      <c r="K278" s="4"/>
    </row>
    <row r="279" spans="1:11" ht="15" customHeight="1">
      <c r="A279" s="4"/>
      <c r="B279" s="4"/>
      <c r="C279" s="7" t="s">
        <v>355</v>
      </c>
      <c r="D279" s="28">
        <v>0</v>
      </c>
      <c r="E279" s="28">
        <v>0</v>
      </c>
      <c r="F279" s="28">
        <v>0</v>
      </c>
      <c r="G279" s="28">
        <v>0</v>
      </c>
      <c r="H279" s="4"/>
      <c r="I279" s="4"/>
      <c r="J279" s="4"/>
      <c r="K279" s="4"/>
    </row>
    <row r="280" spans="1:11" ht="15" customHeight="1">
      <c r="A280" s="4"/>
      <c r="B280" s="4"/>
      <c r="C280" s="7" t="s">
        <v>354</v>
      </c>
      <c r="D280" s="28">
        <v>0</v>
      </c>
      <c r="E280" s="28">
        <v>0</v>
      </c>
      <c r="F280" s="28">
        <v>0</v>
      </c>
      <c r="G280" s="28">
        <v>0</v>
      </c>
      <c r="H280" s="4"/>
      <c r="I280" s="4"/>
      <c r="J280" s="4"/>
      <c r="K280" s="4"/>
    </row>
    <row r="281" spans="1:11" ht="15" customHeight="1">
      <c r="A281" s="4"/>
      <c r="B281" s="4"/>
      <c r="C281" s="7" t="s">
        <v>353</v>
      </c>
      <c r="D281" s="28">
        <v>0</v>
      </c>
      <c r="E281" s="28">
        <v>0</v>
      </c>
      <c r="F281" s="28">
        <v>0</v>
      </c>
      <c r="G281" s="28">
        <v>0</v>
      </c>
      <c r="H281" s="4"/>
      <c r="I281" s="4"/>
      <c r="J281" s="4"/>
      <c r="K281" s="4"/>
    </row>
    <row r="282" spans="1:11" ht="15" customHeight="1">
      <c r="A282" s="4"/>
      <c r="B282" s="4"/>
      <c r="C282" s="7" t="s">
        <v>359</v>
      </c>
      <c r="D282" s="28">
        <v>0</v>
      </c>
      <c r="E282" s="28">
        <v>1000000</v>
      </c>
      <c r="F282" s="28">
        <v>1000000</v>
      </c>
      <c r="G282" s="28">
        <v>1000000</v>
      </c>
      <c r="H282" s="4"/>
      <c r="I282" s="4"/>
      <c r="J282" s="4"/>
      <c r="K282" s="4"/>
    </row>
    <row r="283" spans="1:11" ht="15" customHeight="1">
      <c r="A283" s="4"/>
      <c r="B283" s="4"/>
      <c r="C283" s="7" t="s">
        <v>357</v>
      </c>
      <c r="D283" s="28">
        <v>0</v>
      </c>
      <c r="E283" s="28">
        <v>1000000</v>
      </c>
      <c r="F283" s="28">
        <v>1000000</v>
      </c>
      <c r="G283" s="28">
        <v>1000000</v>
      </c>
      <c r="H283" s="4"/>
      <c r="I283" s="4"/>
      <c r="J283" s="4"/>
      <c r="K283" s="4"/>
    </row>
    <row r="284" spans="1:11" ht="15" customHeight="1">
      <c r="A284" s="4"/>
      <c r="B284" s="4"/>
      <c r="C284" s="7" t="s">
        <v>356</v>
      </c>
      <c r="D284" s="28">
        <v>0</v>
      </c>
      <c r="E284" s="28">
        <v>0</v>
      </c>
      <c r="F284" s="28">
        <v>0</v>
      </c>
      <c r="G284" s="28">
        <v>0</v>
      </c>
      <c r="H284" s="4"/>
      <c r="I284" s="4"/>
      <c r="J284" s="4"/>
      <c r="K284" s="4"/>
    </row>
    <row r="285" spans="1:11" ht="15" customHeight="1">
      <c r="A285" s="4"/>
      <c r="B285" s="4"/>
      <c r="C285" s="7" t="s">
        <v>355</v>
      </c>
      <c r="D285" s="28">
        <v>0</v>
      </c>
      <c r="E285" s="28">
        <v>0</v>
      </c>
      <c r="F285" s="28">
        <v>0</v>
      </c>
      <c r="G285" s="28">
        <v>0</v>
      </c>
      <c r="H285" s="4"/>
      <c r="I285" s="4"/>
      <c r="J285" s="4"/>
      <c r="K285" s="4"/>
    </row>
    <row r="286" spans="1:11" ht="15" customHeight="1">
      <c r="A286" s="4"/>
      <c r="B286" s="4"/>
      <c r="C286" s="7" t="s">
        <v>354</v>
      </c>
      <c r="D286" s="28">
        <v>0</v>
      </c>
      <c r="E286" s="28">
        <v>0</v>
      </c>
      <c r="F286" s="28">
        <v>0</v>
      </c>
      <c r="G286" s="28">
        <v>0</v>
      </c>
      <c r="H286" s="4"/>
      <c r="I286" s="4"/>
      <c r="J286" s="4"/>
      <c r="K286" s="4"/>
    </row>
    <row r="287" spans="1:11" ht="15" customHeight="1">
      <c r="A287" s="4"/>
      <c r="B287" s="4"/>
      <c r="C287" s="7" t="s">
        <v>353</v>
      </c>
      <c r="D287" s="28">
        <v>0</v>
      </c>
      <c r="E287" s="28">
        <v>0</v>
      </c>
      <c r="F287" s="28">
        <v>0</v>
      </c>
      <c r="G287" s="28">
        <v>0</v>
      </c>
      <c r="H287" s="4"/>
      <c r="I287" s="4"/>
      <c r="J287" s="4"/>
      <c r="K287" s="4"/>
    </row>
    <row r="288" spans="1:11" ht="15" customHeight="1">
      <c r="A288" s="4"/>
      <c r="B288" s="4"/>
      <c r="C288" s="7" t="s">
        <v>358</v>
      </c>
      <c r="D288" s="28">
        <v>0</v>
      </c>
      <c r="E288" s="28">
        <v>0</v>
      </c>
      <c r="F288" s="28">
        <v>0</v>
      </c>
      <c r="G288" s="28">
        <v>0</v>
      </c>
      <c r="H288" s="4"/>
      <c r="I288" s="4"/>
      <c r="J288" s="4"/>
      <c r="K288" s="4"/>
    </row>
    <row r="289" spans="1:11" ht="15" customHeight="1">
      <c r="A289" s="4"/>
      <c r="B289" s="4"/>
      <c r="C289" s="7" t="s">
        <v>357</v>
      </c>
      <c r="D289" s="28">
        <v>0</v>
      </c>
      <c r="E289" s="28">
        <v>0</v>
      </c>
      <c r="F289" s="28">
        <v>0</v>
      </c>
      <c r="G289" s="28">
        <v>0</v>
      </c>
      <c r="H289" s="4"/>
      <c r="I289" s="4"/>
      <c r="J289" s="4"/>
      <c r="K289" s="4"/>
    </row>
    <row r="290" spans="1:11" ht="15" customHeight="1">
      <c r="A290" s="4"/>
      <c r="B290" s="4"/>
      <c r="C290" s="7" t="s">
        <v>356</v>
      </c>
      <c r="D290" s="28">
        <v>0</v>
      </c>
      <c r="E290" s="28">
        <v>0</v>
      </c>
      <c r="F290" s="28">
        <v>0</v>
      </c>
      <c r="G290" s="28">
        <v>0</v>
      </c>
      <c r="H290" s="4"/>
      <c r="I290" s="4"/>
      <c r="J290" s="4"/>
      <c r="K290" s="4"/>
    </row>
    <row r="291" spans="1:11" ht="15" customHeight="1">
      <c r="A291" s="4"/>
      <c r="B291" s="4"/>
      <c r="C291" s="7" t="s">
        <v>355</v>
      </c>
      <c r="D291" s="28">
        <v>0</v>
      </c>
      <c r="E291" s="28">
        <v>0</v>
      </c>
      <c r="F291" s="28">
        <v>0</v>
      </c>
      <c r="G291" s="28">
        <v>0</v>
      </c>
      <c r="H291" s="4"/>
      <c r="I291" s="4"/>
      <c r="J291" s="4"/>
      <c r="K291" s="4"/>
    </row>
    <row r="292" spans="1:11" ht="15" customHeight="1">
      <c r="A292" s="4"/>
      <c r="B292" s="4"/>
      <c r="C292" s="7" t="s">
        <v>354</v>
      </c>
      <c r="D292" s="28">
        <v>0</v>
      </c>
      <c r="E292" s="28">
        <v>0</v>
      </c>
      <c r="F292" s="28">
        <v>0</v>
      </c>
      <c r="G292" s="28">
        <v>0</v>
      </c>
      <c r="H292" s="4"/>
      <c r="I292" s="4"/>
      <c r="J292" s="4"/>
      <c r="K292" s="4"/>
    </row>
    <row r="293" spans="1:11" ht="15" customHeight="1">
      <c r="A293" s="4"/>
      <c r="B293" s="4"/>
      <c r="C293" s="7" t="s">
        <v>353</v>
      </c>
      <c r="D293" s="28">
        <v>0</v>
      </c>
      <c r="E293" s="28">
        <v>0</v>
      </c>
      <c r="F293" s="28">
        <v>0</v>
      </c>
      <c r="G293" s="28">
        <v>0</v>
      </c>
      <c r="H293" s="4"/>
      <c r="I293" s="4"/>
      <c r="J293" s="4"/>
      <c r="K293" s="4"/>
    </row>
    <row r="294" spans="1:11" ht="15" customHeight="1">
      <c r="A294" s="4"/>
      <c r="B294" s="4"/>
      <c r="C294" s="7" t="s">
        <v>352</v>
      </c>
      <c r="D294" s="28">
        <v>0</v>
      </c>
      <c r="E294" s="28">
        <v>0</v>
      </c>
      <c r="F294" s="28">
        <v>0</v>
      </c>
      <c r="G294" s="28">
        <v>0</v>
      </c>
      <c r="H294" s="4"/>
      <c r="I294" s="4"/>
      <c r="J294" s="4"/>
      <c r="K294" s="4"/>
    </row>
    <row r="295" spans="1:11" ht="15" customHeight="1">
      <c r="A295" s="4"/>
      <c r="B295" s="4"/>
      <c r="C295" s="7" t="s">
        <v>351</v>
      </c>
      <c r="D295" s="28">
        <v>0</v>
      </c>
      <c r="E295" s="28">
        <v>0</v>
      </c>
      <c r="F295" s="28">
        <v>0</v>
      </c>
      <c r="G295" s="28">
        <v>0</v>
      </c>
      <c r="H295" s="4"/>
      <c r="I295" s="4"/>
      <c r="J295" s="4"/>
      <c r="K295" s="4"/>
    </row>
    <row r="296" spans="1:11" ht="20.100000000000001" customHeight="1">
      <c r="A296" s="4"/>
      <c r="B296" s="4"/>
      <c r="C296" s="6" t="s">
        <v>348</v>
      </c>
      <c r="D296" s="4"/>
      <c r="E296" s="4"/>
      <c r="F296" s="4"/>
      <c r="G296" s="4"/>
      <c r="H296" s="4"/>
      <c r="I296" s="4"/>
      <c r="J296" s="4"/>
      <c r="K296" s="4"/>
    </row>
    <row r="297" spans="1:11" ht="20.100000000000001" customHeight="1">
      <c r="A297" s="17" t="s">
        <v>433</v>
      </c>
      <c r="B297" s="27" t="s">
        <v>284</v>
      </c>
      <c r="C297" s="27" t="s">
        <v>348</v>
      </c>
      <c r="D297" s="4"/>
      <c r="E297" s="3" t="s">
        <v>348</v>
      </c>
      <c r="F297" s="27" t="s">
        <v>284</v>
      </c>
      <c r="G297" s="27" t="s">
        <v>348</v>
      </c>
      <c r="H297" s="5" t="s">
        <v>348</v>
      </c>
      <c r="I297" s="3" t="s">
        <v>348</v>
      </c>
      <c r="J297" s="27" t="s">
        <v>284</v>
      </c>
      <c r="K297" s="27" t="s">
        <v>348</v>
      </c>
    </row>
    <row r="298" spans="1:11" ht="20.100000000000001" customHeight="1">
      <c r="A298" s="2" t="s">
        <v>432</v>
      </c>
      <c r="B298" s="27" t="s">
        <v>349</v>
      </c>
      <c r="C298" s="27" t="s">
        <v>348</v>
      </c>
      <c r="D298" s="4"/>
      <c r="E298" s="2" t="s">
        <v>431</v>
      </c>
      <c r="F298" s="27" t="s">
        <v>349</v>
      </c>
      <c r="G298" s="27" t="s">
        <v>348</v>
      </c>
      <c r="H298" s="4"/>
      <c r="I298" s="2" t="s">
        <v>350</v>
      </c>
      <c r="J298" s="27" t="s">
        <v>349</v>
      </c>
      <c r="K298" s="27" t="s">
        <v>348</v>
      </c>
    </row>
    <row r="299" spans="1:11" ht="20.100000000000001" customHeight="1">
      <c r="A299" s="1" t="s">
        <v>348</v>
      </c>
      <c r="B299" s="27" t="s">
        <v>283</v>
      </c>
      <c r="C299" s="27" t="s">
        <v>348</v>
      </c>
      <c r="D299" s="4"/>
      <c r="E299" s="1" t="s">
        <v>348</v>
      </c>
      <c r="F299" s="27" t="s">
        <v>283</v>
      </c>
      <c r="G299" s="27" t="s">
        <v>348</v>
      </c>
      <c r="H299" s="4"/>
      <c r="I299" s="1" t="s">
        <v>348</v>
      </c>
      <c r="J299" s="27" t="s">
        <v>283</v>
      </c>
      <c r="K299" s="27" t="s">
        <v>348</v>
      </c>
    </row>
  </sheetData>
  <mergeCells count="31">
    <mergeCell ref="C208:G208"/>
    <mergeCell ref="D142:G142"/>
    <mergeCell ref="D143:G143"/>
    <mergeCell ref="C152:G152"/>
    <mergeCell ref="D197:G197"/>
    <mergeCell ref="D198:G198"/>
    <mergeCell ref="D199:G199"/>
    <mergeCell ref="D141:G141"/>
    <mergeCell ref="D26:G26"/>
    <mergeCell ref="D27:G27"/>
    <mergeCell ref="D28:G28"/>
    <mergeCell ref="D29:G29"/>
    <mergeCell ref="C38:G38"/>
    <mergeCell ref="D83:G83"/>
    <mergeCell ref="D84:G84"/>
    <mergeCell ref="D85:G85"/>
    <mergeCell ref="C94:G94"/>
    <mergeCell ref="C139:G139"/>
    <mergeCell ref="D140:G140"/>
    <mergeCell ref="C25:G25"/>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4938-474C-4890-82BD-665ECE65278A}">
  <sheetPr>
    <tabColor rgb="FF92D050"/>
    <outlinePr summaryBelow="0"/>
  </sheetPr>
  <dimension ref="A1:K349"/>
  <sheetViews>
    <sheetView workbookViewId="0">
      <selection activeCell="B16" sqref="B16"/>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1000</v>
      </c>
      <c r="E3" s="1353"/>
      <c r="F3" s="1353"/>
      <c r="G3" s="1353"/>
      <c r="H3" s="41"/>
      <c r="I3" s="41"/>
      <c r="J3" s="41"/>
      <c r="K3" s="41"/>
    </row>
    <row r="4" spans="1:11" ht="14.1" customHeight="1">
      <c r="A4" s="41"/>
      <c r="B4" s="41"/>
      <c r="C4" s="42" t="s">
        <v>428</v>
      </c>
      <c r="D4" s="1352" t="s">
        <v>999</v>
      </c>
      <c r="E4" s="1353"/>
      <c r="F4" s="1353"/>
      <c r="G4" s="1353"/>
      <c r="H4" s="41"/>
      <c r="I4" s="41"/>
      <c r="J4" s="41"/>
      <c r="K4" s="41"/>
    </row>
    <row r="5" spans="1:11" ht="14.1" customHeight="1">
      <c r="A5" s="41"/>
      <c r="B5" s="41"/>
      <c r="C5" s="42" t="s">
        <v>0</v>
      </c>
      <c r="D5" s="1352" t="s">
        <v>64</v>
      </c>
      <c r="E5" s="1353"/>
      <c r="F5" s="1353"/>
      <c r="G5" s="1353"/>
      <c r="H5" s="41"/>
      <c r="I5" s="41"/>
      <c r="J5" s="41"/>
      <c r="K5" s="41"/>
    </row>
    <row r="6" spans="1:11" ht="14.1" customHeight="1">
      <c r="A6" s="41"/>
      <c r="B6" s="41"/>
      <c r="C6" s="42" t="s">
        <v>1</v>
      </c>
      <c r="D6" s="1352" t="s">
        <v>2</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30.95" customHeight="1">
      <c r="A9" s="41"/>
      <c r="B9" s="41"/>
      <c r="C9" s="1346" t="s">
        <v>998</v>
      </c>
      <c r="D9" s="1347"/>
      <c r="E9" s="1347"/>
      <c r="F9" s="1347"/>
      <c r="G9" s="1347"/>
      <c r="H9" s="41"/>
      <c r="I9" s="41"/>
      <c r="J9" s="41"/>
      <c r="K9" s="41"/>
    </row>
    <row r="10" spans="1:11" ht="183" customHeight="1">
      <c r="A10" s="41"/>
      <c r="B10" s="41"/>
      <c r="C10" s="43" t="s">
        <v>5</v>
      </c>
      <c r="D10" s="1340" t="s">
        <v>246</v>
      </c>
      <c r="E10" s="1341"/>
      <c r="F10" s="1341"/>
      <c r="G10" s="1341"/>
      <c r="H10" s="41"/>
      <c r="I10" s="41"/>
      <c r="J10" s="41"/>
      <c r="K10" s="41"/>
    </row>
    <row r="11" spans="1:11" ht="27.95" customHeight="1">
      <c r="A11" s="41"/>
      <c r="B11" s="41"/>
      <c r="C11" s="44" t="s">
        <v>6</v>
      </c>
      <c r="D11" s="45">
        <v>2022</v>
      </c>
      <c r="E11" s="45">
        <v>2023</v>
      </c>
      <c r="F11" s="45">
        <v>2024</v>
      </c>
      <c r="G11" s="45">
        <v>2025</v>
      </c>
      <c r="H11" s="41"/>
      <c r="I11" s="41"/>
      <c r="J11" s="41"/>
      <c r="K11" s="41"/>
    </row>
    <row r="12" spans="1:11" ht="14.1" customHeight="1">
      <c r="A12" s="41"/>
      <c r="B12" s="41"/>
      <c r="C12" s="46"/>
      <c r="D12" s="47" t="s">
        <v>7</v>
      </c>
      <c r="E12" s="47" t="s">
        <v>8</v>
      </c>
      <c r="F12" s="47" t="s">
        <v>8</v>
      </c>
      <c r="G12" s="47" t="s">
        <v>8</v>
      </c>
      <c r="H12" s="41"/>
      <c r="I12" s="41"/>
      <c r="J12" s="41"/>
      <c r="K12" s="41"/>
    </row>
    <row r="13" spans="1:11" ht="83.1" customHeight="1">
      <c r="A13" s="41"/>
      <c r="B13" s="41"/>
      <c r="C13" s="44" t="s">
        <v>247</v>
      </c>
      <c r="D13" s="48" t="s">
        <v>348</v>
      </c>
      <c r="E13" s="48" t="s">
        <v>396</v>
      </c>
      <c r="F13" s="48" t="s">
        <v>396</v>
      </c>
      <c r="G13" s="48" t="s">
        <v>348</v>
      </c>
      <c r="H13" s="41"/>
      <c r="I13" s="41"/>
      <c r="J13" s="41"/>
      <c r="K13" s="41"/>
    </row>
    <row r="14" spans="1:11" ht="72.95" customHeight="1">
      <c r="A14" s="41"/>
      <c r="B14" s="41"/>
      <c r="C14" s="44" t="s">
        <v>248</v>
      </c>
      <c r="D14" s="48" t="s">
        <v>348</v>
      </c>
      <c r="E14" s="48" t="s">
        <v>997</v>
      </c>
      <c r="F14" s="48" t="s">
        <v>997</v>
      </c>
      <c r="G14" s="48" t="s">
        <v>348</v>
      </c>
      <c r="H14" s="41"/>
      <c r="I14" s="41"/>
      <c r="J14" s="41"/>
      <c r="K14" s="41"/>
    </row>
    <row r="15" spans="1:11" ht="30.95" customHeight="1">
      <c r="A15" s="41"/>
      <c r="B15" s="41"/>
      <c r="C15" s="43" t="s">
        <v>260</v>
      </c>
      <c r="D15" s="1340" t="s">
        <v>996</v>
      </c>
      <c r="E15" s="1341"/>
      <c r="F15" s="1341"/>
      <c r="G15" s="1341"/>
      <c r="H15" s="41"/>
      <c r="I15" s="41"/>
      <c r="J15" s="41"/>
      <c r="K15" s="41"/>
    </row>
    <row r="16" spans="1:11" ht="27.95" customHeight="1">
      <c r="A16" s="41"/>
      <c r="B16" s="41"/>
      <c r="C16" s="44" t="s">
        <v>402</v>
      </c>
      <c r="D16" s="45">
        <v>2022</v>
      </c>
      <c r="E16" s="45">
        <v>2023</v>
      </c>
      <c r="F16" s="45">
        <v>2024</v>
      </c>
      <c r="G16" s="45">
        <v>2025</v>
      </c>
      <c r="H16" s="41"/>
      <c r="I16" s="41"/>
      <c r="J16" s="41"/>
      <c r="K16" s="41"/>
    </row>
    <row r="17" spans="1:11" ht="14.1" customHeight="1">
      <c r="A17" s="41"/>
      <c r="B17" s="41"/>
      <c r="C17" s="46"/>
      <c r="D17" s="47" t="s">
        <v>7</v>
      </c>
      <c r="E17" s="47" t="s">
        <v>8</v>
      </c>
      <c r="F17" s="47" t="s">
        <v>8</v>
      </c>
      <c r="G17" s="47" t="s">
        <v>8</v>
      </c>
      <c r="H17" s="41"/>
      <c r="I17" s="41"/>
      <c r="J17" s="41"/>
      <c r="K17" s="41"/>
    </row>
    <row r="18" spans="1:11" ht="14.1" customHeight="1">
      <c r="A18" s="41"/>
      <c r="B18" s="41"/>
      <c r="C18" s="44" t="s">
        <v>249</v>
      </c>
      <c r="D18" s="48" t="s">
        <v>348</v>
      </c>
      <c r="E18" s="48" t="s">
        <v>1746</v>
      </c>
      <c r="F18" s="48" t="s">
        <v>1746</v>
      </c>
      <c r="G18" s="48" t="s">
        <v>1746</v>
      </c>
      <c r="H18" s="41"/>
      <c r="I18" s="41"/>
      <c r="J18" s="41"/>
      <c r="K18" s="41"/>
    </row>
    <row r="19" spans="1:11" ht="14.1" customHeight="1">
      <c r="A19" s="41"/>
      <c r="B19" s="41"/>
      <c r="C19" s="1332" t="s">
        <v>291</v>
      </c>
      <c r="D19" s="1333"/>
      <c r="E19" s="1333"/>
      <c r="F19" s="1333"/>
      <c r="G19" s="1333"/>
      <c r="H19" s="41"/>
      <c r="I19" s="41"/>
      <c r="J19" s="41"/>
      <c r="K19" s="41"/>
    </row>
    <row r="20" spans="1:11" ht="14.1" customHeight="1">
      <c r="A20" s="41"/>
      <c r="B20" s="41"/>
      <c r="C20" s="49" t="s">
        <v>995</v>
      </c>
      <c r="D20" s="1332" t="s">
        <v>994</v>
      </c>
      <c r="E20" s="1333"/>
      <c r="F20" s="1333"/>
      <c r="G20" s="1333"/>
      <c r="H20" s="41"/>
      <c r="I20" s="41"/>
      <c r="J20" s="41"/>
      <c r="K20" s="41"/>
    </row>
    <row r="21" spans="1:11" ht="36.950000000000003" customHeight="1">
      <c r="A21" s="41"/>
      <c r="B21" s="41"/>
      <c r="C21" s="50" t="s">
        <v>382</v>
      </c>
      <c r="D21" s="1334" t="s">
        <v>993</v>
      </c>
      <c r="E21" s="1335"/>
      <c r="F21" s="1335"/>
      <c r="G21" s="1335"/>
      <c r="H21" s="41"/>
      <c r="I21" s="41"/>
      <c r="J21" s="41"/>
      <c r="K21" s="41"/>
    </row>
    <row r="22" spans="1:11" ht="36.950000000000003" customHeight="1">
      <c r="A22" s="41"/>
      <c r="B22" s="41"/>
      <c r="C22" s="51" t="s">
        <v>380</v>
      </c>
      <c r="D22" s="1336" t="s">
        <v>250</v>
      </c>
      <c r="E22" s="1337"/>
      <c r="F22" s="1337"/>
      <c r="G22" s="1337"/>
      <c r="H22" s="41"/>
      <c r="I22" s="41"/>
      <c r="J22" s="41"/>
      <c r="K22" s="41"/>
    </row>
    <row r="23" spans="1:11" ht="36.950000000000003" customHeight="1">
      <c r="A23" s="41"/>
      <c r="B23" s="41"/>
      <c r="C23" s="51" t="s">
        <v>15</v>
      </c>
      <c r="D23" s="1336" t="s">
        <v>66</v>
      </c>
      <c r="E23" s="1337"/>
      <c r="F23" s="1337"/>
      <c r="G23" s="1337"/>
      <c r="H23" s="41"/>
      <c r="I23" s="41"/>
      <c r="J23" s="41"/>
      <c r="K23" s="41"/>
    </row>
    <row r="24" spans="1:11" ht="15" customHeight="1">
      <c r="A24" s="41"/>
      <c r="B24" s="41"/>
      <c r="C24" s="52"/>
      <c r="D24" s="53">
        <v>2022</v>
      </c>
      <c r="E24" s="53">
        <v>2023</v>
      </c>
      <c r="F24" s="53">
        <v>2024</v>
      </c>
      <c r="G24" s="53">
        <v>2025</v>
      </c>
      <c r="H24" s="41"/>
      <c r="I24" s="41"/>
      <c r="J24" s="41"/>
      <c r="K24" s="41"/>
    </row>
    <row r="25" spans="1:11" ht="15" customHeight="1">
      <c r="A25" s="41"/>
      <c r="B25" s="41"/>
      <c r="C25" s="54"/>
      <c r="D25" s="55" t="s">
        <v>7</v>
      </c>
      <c r="E25" s="55" t="s">
        <v>8</v>
      </c>
      <c r="F25" s="55" t="s">
        <v>8</v>
      </c>
      <c r="G25" s="55" t="s">
        <v>8</v>
      </c>
      <c r="H25" s="41"/>
      <c r="I25" s="41"/>
      <c r="J25" s="41"/>
      <c r="K25" s="41"/>
    </row>
    <row r="26" spans="1:11" ht="14.1" customHeight="1">
      <c r="A26" s="41"/>
      <c r="B26" s="41"/>
      <c r="C26" s="44" t="s">
        <v>16</v>
      </c>
      <c r="D26" s="48" t="s">
        <v>992</v>
      </c>
      <c r="E26" s="48" t="s">
        <v>1747</v>
      </c>
      <c r="F26" s="48" t="s">
        <v>1747</v>
      </c>
      <c r="G26" s="48" t="s">
        <v>1747</v>
      </c>
      <c r="H26" s="41"/>
      <c r="I26" s="41"/>
      <c r="J26" s="41"/>
      <c r="K26" s="41"/>
    </row>
    <row r="27" spans="1:11" ht="14.1" customHeight="1">
      <c r="A27" s="41"/>
      <c r="B27" s="41"/>
      <c r="C27" s="44" t="s">
        <v>481</v>
      </c>
      <c r="D27" s="48" t="s">
        <v>3340</v>
      </c>
      <c r="E27" s="48" t="s">
        <v>3341</v>
      </c>
      <c r="F27" s="48" t="s">
        <v>3342</v>
      </c>
      <c r="G27" s="48" t="s">
        <v>3343</v>
      </c>
      <c r="H27" s="41"/>
      <c r="I27" s="41"/>
      <c r="J27" s="41"/>
      <c r="K27" s="41"/>
    </row>
    <row r="28" spans="1:11" ht="14.1" customHeight="1">
      <c r="A28" s="41"/>
      <c r="B28" s="41"/>
      <c r="C28" s="44" t="s">
        <v>480</v>
      </c>
      <c r="D28" s="48" t="s">
        <v>3344</v>
      </c>
      <c r="E28" s="48" t="s">
        <v>3345</v>
      </c>
      <c r="F28" s="48" t="s">
        <v>3346</v>
      </c>
      <c r="G28" s="48" t="s">
        <v>3347</v>
      </c>
      <c r="H28" s="41"/>
      <c r="I28" s="41"/>
      <c r="J28" s="41"/>
      <c r="K28" s="41"/>
    </row>
    <row r="29" spans="1:11" ht="14.1" customHeight="1">
      <c r="A29" s="41"/>
      <c r="B29" s="41"/>
      <c r="C29" s="44" t="s">
        <v>375</v>
      </c>
      <c r="D29" s="48" t="s">
        <v>348</v>
      </c>
      <c r="E29" s="48" t="s">
        <v>1150</v>
      </c>
      <c r="F29" s="48" t="s">
        <v>372</v>
      </c>
      <c r="G29" s="48" t="s">
        <v>372</v>
      </c>
      <c r="H29" s="41"/>
      <c r="I29" s="41"/>
      <c r="J29" s="41"/>
      <c r="K29" s="41"/>
    </row>
    <row r="30" spans="1:11" ht="14.1" customHeight="1">
      <c r="A30" s="41"/>
      <c r="B30" s="41"/>
      <c r="C30" s="44" t="s">
        <v>374</v>
      </c>
      <c r="D30" s="48" t="s">
        <v>348</v>
      </c>
      <c r="E30" s="48" t="s">
        <v>3348</v>
      </c>
      <c r="F30" s="48" t="s">
        <v>3349</v>
      </c>
      <c r="G30" s="48" t="s">
        <v>3350</v>
      </c>
      <c r="H30" s="41"/>
      <c r="I30" s="41"/>
      <c r="J30" s="41"/>
      <c r="K30" s="41"/>
    </row>
    <row r="31" spans="1:11" ht="14.1" customHeight="1">
      <c r="A31" s="41"/>
      <c r="B31" s="41"/>
      <c r="C31" s="44" t="s">
        <v>22</v>
      </c>
      <c r="D31" s="48" t="s">
        <v>348</v>
      </c>
      <c r="E31" s="48" t="s">
        <v>3351</v>
      </c>
      <c r="F31" s="48" t="s">
        <v>3349</v>
      </c>
      <c r="G31" s="48" t="s">
        <v>3350</v>
      </c>
      <c r="H31" s="41"/>
      <c r="I31" s="41"/>
      <c r="J31" s="41"/>
      <c r="K31" s="41"/>
    </row>
    <row r="32" spans="1:11" ht="14.1" customHeight="1">
      <c r="A32" s="41"/>
      <c r="B32" s="41"/>
      <c r="C32" s="1338" t="s">
        <v>371</v>
      </c>
      <c r="D32" s="1339"/>
      <c r="E32" s="1339"/>
      <c r="F32" s="1339"/>
      <c r="G32" s="1339"/>
      <c r="H32" s="41"/>
      <c r="I32" s="41"/>
      <c r="J32" s="41"/>
      <c r="K32" s="41"/>
    </row>
    <row r="33" spans="1:11" ht="14.1" customHeight="1">
      <c r="A33" s="41"/>
      <c r="B33" s="41"/>
      <c r="C33" s="52"/>
      <c r="D33" s="53">
        <v>2022</v>
      </c>
      <c r="E33" s="53">
        <v>2023</v>
      </c>
      <c r="F33" s="53">
        <v>2024</v>
      </c>
      <c r="G33" s="53">
        <v>2025</v>
      </c>
      <c r="H33" s="41"/>
      <c r="I33" s="41"/>
      <c r="J33" s="41"/>
      <c r="K33" s="41"/>
    </row>
    <row r="34" spans="1:11" ht="14.1" customHeight="1">
      <c r="A34" s="41"/>
      <c r="B34" s="41"/>
      <c r="C34" s="54"/>
      <c r="D34" s="55" t="s">
        <v>7</v>
      </c>
      <c r="E34" s="55" t="s">
        <v>8</v>
      </c>
      <c r="F34" s="55" t="s">
        <v>8</v>
      </c>
      <c r="G34" s="55" t="s">
        <v>8</v>
      </c>
      <c r="H34" s="41"/>
      <c r="I34" s="41"/>
      <c r="J34" s="41"/>
      <c r="K34" s="41"/>
    </row>
    <row r="35" spans="1:11" ht="14.1" customHeight="1">
      <c r="A35" s="41"/>
      <c r="B35" s="41"/>
      <c r="C35" s="56" t="s">
        <v>368</v>
      </c>
      <c r="D35" s="57">
        <v>0</v>
      </c>
      <c r="E35" s="57">
        <v>25130000</v>
      </c>
      <c r="F35" s="57">
        <v>25130000</v>
      </c>
      <c r="G35" s="57">
        <v>25130000</v>
      </c>
      <c r="H35" s="41"/>
      <c r="I35" s="41"/>
      <c r="J35" s="41"/>
      <c r="K35" s="41"/>
    </row>
    <row r="36" spans="1:11" ht="14.1" customHeight="1">
      <c r="A36" s="41"/>
      <c r="B36" s="41"/>
      <c r="C36" s="56" t="s">
        <v>357</v>
      </c>
      <c r="D36" s="57">
        <v>0</v>
      </c>
      <c r="E36" s="57">
        <v>25130000</v>
      </c>
      <c r="F36" s="57">
        <v>25130000</v>
      </c>
      <c r="G36" s="57">
        <v>25130000</v>
      </c>
      <c r="H36" s="41"/>
      <c r="I36" s="41"/>
      <c r="J36" s="41"/>
      <c r="K36" s="41"/>
    </row>
    <row r="37" spans="1:11" ht="14.1" customHeight="1">
      <c r="A37" s="41"/>
      <c r="B37" s="41"/>
      <c r="C37" s="56" t="s">
        <v>361</v>
      </c>
      <c r="D37" s="57">
        <v>0</v>
      </c>
      <c r="E37" s="57">
        <v>0</v>
      </c>
      <c r="F37" s="57">
        <v>0</v>
      </c>
      <c r="G37" s="57">
        <v>0</v>
      </c>
      <c r="H37" s="41"/>
      <c r="I37" s="41"/>
      <c r="J37" s="41"/>
      <c r="K37" s="41"/>
    </row>
    <row r="38" spans="1:11" ht="14.1" customHeight="1">
      <c r="A38" s="41"/>
      <c r="B38" s="41"/>
      <c r="C38" s="56" t="s">
        <v>367</v>
      </c>
      <c r="D38" s="57">
        <v>0</v>
      </c>
      <c r="E38" s="57">
        <v>3990000</v>
      </c>
      <c r="F38" s="57">
        <v>3990000</v>
      </c>
      <c r="G38" s="57">
        <v>3990000</v>
      </c>
      <c r="H38" s="41"/>
      <c r="I38" s="41"/>
      <c r="J38" s="41"/>
      <c r="K38" s="41"/>
    </row>
    <row r="39" spans="1:11" ht="14.1" customHeight="1">
      <c r="A39" s="41"/>
      <c r="B39" s="41"/>
      <c r="C39" s="56" t="s">
        <v>357</v>
      </c>
      <c r="D39" s="57">
        <v>0</v>
      </c>
      <c r="E39" s="57">
        <v>3990000</v>
      </c>
      <c r="F39" s="57">
        <v>3990000</v>
      </c>
      <c r="G39" s="57">
        <v>3990000</v>
      </c>
      <c r="H39" s="41"/>
      <c r="I39" s="41"/>
      <c r="J39" s="41"/>
      <c r="K39" s="41"/>
    </row>
    <row r="40" spans="1:11" ht="14.1" customHeight="1">
      <c r="A40" s="41"/>
      <c r="B40" s="41"/>
      <c r="C40" s="56" t="s">
        <v>361</v>
      </c>
      <c r="D40" s="57">
        <v>0</v>
      </c>
      <c r="E40" s="57">
        <v>0</v>
      </c>
      <c r="F40" s="57">
        <v>0</v>
      </c>
      <c r="G40" s="57">
        <v>0</v>
      </c>
      <c r="H40" s="41"/>
      <c r="I40" s="41"/>
      <c r="J40" s="41"/>
      <c r="K40" s="41"/>
    </row>
    <row r="41" spans="1:11" ht="14.1" customHeight="1">
      <c r="A41" s="41"/>
      <c r="B41" s="41"/>
      <c r="C41" s="56" t="s">
        <v>366</v>
      </c>
      <c r="D41" s="57">
        <v>0</v>
      </c>
      <c r="E41" s="57">
        <v>11500000</v>
      </c>
      <c r="F41" s="57">
        <v>9380000</v>
      </c>
      <c r="G41" s="57">
        <v>8880000</v>
      </c>
      <c r="H41" s="41"/>
      <c r="I41" s="41"/>
      <c r="J41" s="41"/>
      <c r="K41" s="41"/>
    </row>
    <row r="42" spans="1:11" ht="14.1" customHeight="1">
      <c r="A42" s="41"/>
      <c r="B42" s="41"/>
      <c r="C42" s="56" t="s">
        <v>357</v>
      </c>
      <c r="D42" s="57">
        <v>0</v>
      </c>
      <c r="E42" s="57">
        <v>11500000</v>
      </c>
      <c r="F42" s="57">
        <v>9380000</v>
      </c>
      <c r="G42" s="57">
        <v>8880000</v>
      </c>
      <c r="H42" s="41"/>
      <c r="I42" s="41"/>
      <c r="J42" s="41"/>
      <c r="K42" s="41"/>
    </row>
    <row r="43" spans="1:11" ht="14.1" customHeight="1">
      <c r="A43" s="41"/>
      <c r="B43" s="41"/>
      <c r="C43" s="56" t="s">
        <v>361</v>
      </c>
      <c r="D43" s="57">
        <v>0</v>
      </c>
      <c r="E43" s="57">
        <v>0</v>
      </c>
      <c r="F43" s="57">
        <v>0</v>
      </c>
      <c r="G43" s="57">
        <v>0</v>
      </c>
      <c r="H43" s="41"/>
      <c r="I43" s="41"/>
      <c r="J43" s="41"/>
      <c r="K43" s="41"/>
    </row>
    <row r="44" spans="1:11" ht="14.1" customHeight="1">
      <c r="A44" s="41"/>
      <c r="B44" s="41"/>
      <c r="C44" s="56" t="s">
        <v>365</v>
      </c>
      <c r="D44" s="57">
        <v>0</v>
      </c>
      <c r="E44" s="57">
        <v>0</v>
      </c>
      <c r="F44" s="57">
        <v>0</v>
      </c>
      <c r="G44" s="57">
        <v>0</v>
      </c>
      <c r="H44" s="41"/>
      <c r="I44" s="41"/>
      <c r="J44" s="41"/>
      <c r="K44" s="41"/>
    </row>
    <row r="45" spans="1:11" ht="14.1" customHeight="1">
      <c r="A45" s="41"/>
      <c r="B45" s="41"/>
      <c r="C45" s="56" t="s">
        <v>357</v>
      </c>
      <c r="D45" s="57">
        <v>0</v>
      </c>
      <c r="E45" s="57">
        <v>0</v>
      </c>
      <c r="F45" s="57">
        <v>0</v>
      </c>
      <c r="G45" s="57">
        <v>0</v>
      </c>
      <c r="H45" s="41"/>
      <c r="I45" s="41"/>
      <c r="J45" s="41"/>
      <c r="K45" s="41"/>
    </row>
    <row r="46" spans="1:11" ht="14.1" customHeight="1">
      <c r="A46" s="41"/>
      <c r="B46" s="41"/>
      <c r="C46" s="56" t="s">
        <v>361</v>
      </c>
      <c r="D46" s="57">
        <v>0</v>
      </c>
      <c r="E46" s="57">
        <v>0</v>
      </c>
      <c r="F46" s="57">
        <v>0</v>
      </c>
      <c r="G46" s="57">
        <v>0</v>
      </c>
      <c r="H46" s="41"/>
      <c r="I46" s="41"/>
      <c r="J46" s="41"/>
      <c r="K46" s="41"/>
    </row>
    <row r="47" spans="1:11" ht="14.1" customHeight="1">
      <c r="A47" s="41"/>
      <c r="B47" s="41"/>
      <c r="C47" s="56" t="s">
        <v>370</v>
      </c>
      <c r="D47" s="57">
        <v>0</v>
      </c>
      <c r="E47" s="57">
        <v>0</v>
      </c>
      <c r="F47" s="57">
        <v>0</v>
      </c>
      <c r="G47" s="57">
        <v>0</v>
      </c>
      <c r="H47" s="41"/>
      <c r="I47" s="41"/>
      <c r="J47" s="41"/>
      <c r="K47" s="41"/>
    </row>
    <row r="48" spans="1:11" ht="14.1" customHeight="1">
      <c r="A48" s="41"/>
      <c r="B48" s="41"/>
      <c r="C48" s="56" t="s">
        <v>357</v>
      </c>
      <c r="D48" s="57">
        <v>0</v>
      </c>
      <c r="E48" s="57">
        <v>0</v>
      </c>
      <c r="F48" s="57">
        <v>0</v>
      </c>
      <c r="G48" s="57">
        <v>0</v>
      </c>
      <c r="H48" s="41"/>
      <c r="I48" s="41"/>
      <c r="J48" s="41"/>
      <c r="K48" s="41"/>
    </row>
    <row r="49" spans="1:11" ht="14.1" customHeight="1">
      <c r="A49" s="41"/>
      <c r="B49" s="41"/>
      <c r="C49" s="56" t="s">
        <v>361</v>
      </c>
      <c r="D49" s="57">
        <v>0</v>
      </c>
      <c r="E49" s="57">
        <v>0</v>
      </c>
      <c r="F49" s="57">
        <v>0</v>
      </c>
      <c r="G49" s="57">
        <v>0</v>
      </c>
      <c r="H49" s="41"/>
      <c r="I49" s="41"/>
      <c r="J49" s="41"/>
      <c r="K49" s="41"/>
    </row>
    <row r="50" spans="1:11" ht="14.1" customHeight="1">
      <c r="A50" s="41"/>
      <c r="B50" s="41"/>
      <c r="C50" s="56" t="s">
        <v>363</v>
      </c>
      <c r="D50" s="57">
        <v>0</v>
      </c>
      <c r="E50" s="57">
        <v>0</v>
      </c>
      <c r="F50" s="57">
        <v>0</v>
      </c>
      <c r="G50" s="57">
        <v>0</v>
      </c>
      <c r="H50" s="41"/>
      <c r="I50" s="41"/>
      <c r="J50" s="41"/>
      <c r="K50" s="41"/>
    </row>
    <row r="51" spans="1:11" ht="14.1" customHeight="1">
      <c r="A51" s="41"/>
      <c r="B51" s="41"/>
      <c r="C51" s="56" t="s">
        <v>357</v>
      </c>
      <c r="D51" s="57">
        <v>0</v>
      </c>
      <c r="E51" s="57">
        <v>0</v>
      </c>
      <c r="F51" s="57">
        <v>0</v>
      </c>
      <c r="G51" s="57">
        <v>0</v>
      </c>
      <c r="H51" s="41"/>
      <c r="I51" s="41"/>
      <c r="J51" s="41"/>
      <c r="K51" s="41"/>
    </row>
    <row r="52" spans="1:11" ht="14.1" customHeight="1">
      <c r="A52" s="41"/>
      <c r="B52" s="41"/>
      <c r="C52" s="56" t="s">
        <v>361</v>
      </c>
      <c r="D52" s="57">
        <v>0</v>
      </c>
      <c r="E52" s="57">
        <v>0</v>
      </c>
      <c r="F52" s="57">
        <v>0</v>
      </c>
      <c r="G52" s="57">
        <v>0</v>
      </c>
      <c r="H52" s="41"/>
      <c r="I52" s="41"/>
      <c r="J52" s="41"/>
      <c r="K52" s="41"/>
    </row>
    <row r="53" spans="1:11" ht="14.1" customHeight="1">
      <c r="A53" s="41"/>
      <c r="B53" s="41"/>
      <c r="C53" s="56" t="s">
        <v>362</v>
      </c>
      <c r="D53" s="57">
        <v>0</v>
      </c>
      <c r="E53" s="57">
        <v>0</v>
      </c>
      <c r="F53" s="57">
        <v>0</v>
      </c>
      <c r="G53" s="57">
        <v>0</v>
      </c>
      <c r="H53" s="41"/>
      <c r="I53" s="41"/>
      <c r="J53" s="41"/>
      <c r="K53" s="41"/>
    </row>
    <row r="54" spans="1:11" ht="14.1" customHeight="1">
      <c r="A54" s="41"/>
      <c r="B54" s="41"/>
      <c r="C54" s="56" t="s">
        <v>357</v>
      </c>
      <c r="D54" s="57">
        <v>0</v>
      </c>
      <c r="E54" s="57">
        <v>0</v>
      </c>
      <c r="F54" s="57">
        <v>0</v>
      </c>
      <c r="G54" s="57">
        <v>0</v>
      </c>
      <c r="H54" s="41"/>
      <c r="I54" s="41"/>
      <c r="J54" s="41"/>
      <c r="K54" s="41"/>
    </row>
    <row r="55" spans="1:11" ht="14.1" customHeight="1">
      <c r="A55" s="41"/>
      <c r="B55" s="41"/>
      <c r="C55" s="56" t="s">
        <v>361</v>
      </c>
      <c r="D55" s="57">
        <v>0</v>
      </c>
      <c r="E55" s="57">
        <v>0</v>
      </c>
      <c r="F55" s="57">
        <v>0</v>
      </c>
      <c r="G55" s="57">
        <v>0</v>
      </c>
      <c r="H55" s="41"/>
      <c r="I55" s="41"/>
      <c r="J55" s="41"/>
      <c r="K55" s="41"/>
    </row>
    <row r="56" spans="1:11" ht="14.1" customHeight="1">
      <c r="A56" s="41"/>
      <c r="B56" s="41"/>
      <c r="C56" s="56" t="s">
        <v>360</v>
      </c>
      <c r="D56" s="57">
        <v>0</v>
      </c>
      <c r="E56" s="57">
        <v>0</v>
      </c>
      <c r="F56" s="57">
        <v>0</v>
      </c>
      <c r="G56" s="57">
        <v>0</v>
      </c>
      <c r="H56" s="41"/>
      <c r="I56" s="41"/>
      <c r="J56" s="41"/>
      <c r="K56" s="41"/>
    </row>
    <row r="57" spans="1:11" ht="14.1" customHeight="1">
      <c r="A57" s="41"/>
      <c r="B57" s="41"/>
      <c r="C57" s="56" t="s">
        <v>357</v>
      </c>
      <c r="D57" s="57">
        <v>0</v>
      </c>
      <c r="E57" s="57">
        <v>0</v>
      </c>
      <c r="F57" s="57">
        <v>0</v>
      </c>
      <c r="G57" s="57">
        <v>0</v>
      </c>
      <c r="H57" s="41"/>
      <c r="I57" s="41"/>
      <c r="J57" s="41"/>
      <c r="K57" s="41"/>
    </row>
    <row r="58" spans="1:11" ht="14.1" customHeight="1">
      <c r="A58" s="41"/>
      <c r="B58" s="41"/>
      <c r="C58" s="56" t="s">
        <v>356</v>
      </c>
      <c r="D58" s="57">
        <v>0</v>
      </c>
      <c r="E58" s="57">
        <v>0</v>
      </c>
      <c r="F58" s="57">
        <v>0</v>
      </c>
      <c r="G58" s="57">
        <v>0</v>
      </c>
      <c r="H58" s="41"/>
      <c r="I58" s="41"/>
      <c r="J58" s="41"/>
      <c r="K58" s="41"/>
    </row>
    <row r="59" spans="1:11" ht="14.1" customHeight="1">
      <c r="A59" s="41"/>
      <c r="B59" s="41"/>
      <c r="C59" s="56" t="s">
        <v>355</v>
      </c>
      <c r="D59" s="57">
        <v>0</v>
      </c>
      <c r="E59" s="57">
        <v>0</v>
      </c>
      <c r="F59" s="57">
        <v>0</v>
      </c>
      <c r="G59" s="57">
        <v>0</v>
      </c>
      <c r="H59" s="41"/>
      <c r="I59" s="41"/>
      <c r="J59" s="41"/>
      <c r="K59" s="41"/>
    </row>
    <row r="60" spans="1:11" ht="14.1" customHeight="1">
      <c r="A60" s="41"/>
      <c r="B60" s="41"/>
      <c r="C60" s="56" t="s">
        <v>354</v>
      </c>
      <c r="D60" s="57">
        <v>0</v>
      </c>
      <c r="E60" s="57">
        <v>0</v>
      </c>
      <c r="F60" s="57">
        <v>0</v>
      </c>
      <c r="G60" s="57">
        <v>0</v>
      </c>
      <c r="H60" s="41"/>
      <c r="I60" s="41"/>
      <c r="J60" s="41"/>
      <c r="K60" s="41"/>
    </row>
    <row r="61" spans="1:11" ht="14.1" customHeight="1">
      <c r="A61" s="41"/>
      <c r="B61" s="41"/>
      <c r="C61" s="56" t="s">
        <v>353</v>
      </c>
      <c r="D61" s="57">
        <v>0</v>
      </c>
      <c r="E61" s="57">
        <v>0</v>
      </c>
      <c r="F61" s="57">
        <v>0</v>
      </c>
      <c r="G61" s="57">
        <v>0</v>
      </c>
      <c r="H61" s="41"/>
      <c r="I61" s="41"/>
      <c r="J61" s="41"/>
      <c r="K61" s="41"/>
    </row>
    <row r="62" spans="1:11" ht="14.1" customHeight="1">
      <c r="A62" s="41"/>
      <c r="B62" s="41"/>
      <c r="C62" s="56" t="s">
        <v>359</v>
      </c>
      <c r="D62" s="57">
        <v>0</v>
      </c>
      <c r="E62" s="57">
        <v>0</v>
      </c>
      <c r="F62" s="57">
        <v>0</v>
      </c>
      <c r="G62" s="57">
        <v>0</v>
      </c>
      <c r="H62" s="41"/>
      <c r="I62" s="41"/>
      <c r="J62" s="41"/>
      <c r="K62" s="41"/>
    </row>
    <row r="63" spans="1:11" ht="14.1" customHeight="1">
      <c r="A63" s="41"/>
      <c r="B63" s="41"/>
      <c r="C63" s="56" t="s">
        <v>357</v>
      </c>
      <c r="D63" s="57">
        <v>0</v>
      </c>
      <c r="E63" s="57">
        <v>0</v>
      </c>
      <c r="F63" s="57">
        <v>0</v>
      </c>
      <c r="G63" s="57">
        <v>0</v>
      </c>
      <c r="H63" s="41"/>
      <c r="I63" s="41"/>
      <c r="J63" s="41"/>
      <c r="K63" s="41"/>
    </row>
    <row r="64" spans="1:11" ht="14.1" customHeight="1">
      <c r="A64" s="41"/>
      <c r="B64" s="41"/>
      <c r="C64" s="56" t="s">
        <v>356</v>
      </c>
      <c r="D64" s="57">
        <v>0</v>
      </c>
      <c r="E64" s="57">
        <v>0</v>
      </c>
      <c r="F64" s="57">
        <v>0</v>
      </c>
      <c r="G64" s="57">
        <v>0</v>
      </c>
      <c r="H64" s="41"/>
      <c r="I64" s="41"/>
      <c r="J64" s="41"/>
      <c r="K64" s="41"/>
    </row>
    <row r="65" spans="1:11" ht="14.1" customHeight="1">
      <c r="A65" s="41"/>
      <c r="B65" s="41"/>
      <c r="C65" s="56" t="s">
        <v>355</v>
      </c>
      <c r="D65" s="57">
        <v>0</v>
      </c>
      <c r="E65" s="57">
        <v>0</v>
      </c>
      <c r="F65" s="57">
        <v>0</v>
      </c>
      <c r="G65" s="57">
        <v>0</v>
      </c>
      <c r="H65" s="41"/>
      <c r="I65" s="41"/>
      <c r="J65" s="41"/>
      <c r="K65" s="41"/>
    </row>
    <row r="66" spans="1:11" ht="14.1" customHeight="1">
      <c r="A66" s="41"/>
      <c r="B66" s="41"/>
      <c r="C66" s="56" t="s">
        <v>354</v>
      </c>
      <c r="D66" s="57">
        <v>0</v>
      </c>
      <c r="E66" s="57">
        <v>0</v>
      </c>
      <c r="F66" s="57">
        <v>0</v>
      </c>
      <c r="G66" s="57">
        <v>0</v>
      </c>
      <c r="H66" s="41"/>
      <c r="I66" s="41"/>
      <c r="J66" s="41"/>
      <c r="K66" s="41"/>
    </row>
    <row r="67" spans="1:11" ht="14.1" customHeight="1">
      <c r="A67" s="41"/>
      <c r="B67" s="41"/>
      <c r="C67" s="56" t="s">
        <v>353</v>
      </c>
      <c r="D67" s="57">
        <v>0</v>
      </c>
      <c r="E67" s="57">
        <v>0</v>
      </c>
      <c r="F67" s="57">
        <v>0</v>
      </c>
      <c r="G67" s="57">
        <v>0</v>
      </c>
      <c r="H67" s="41"/>
      <c r="I67" s="41"/>
      <c r="J67" s="41"/>
      <c r="K67" s="41"/>
    </row>
    <row r="68" spans="1:11" ht="14.1" customHeight="1">
      <c r="A68" s="41"/>
      <c r="B68" s="41"/>
      <c r="C68" s="56" t="s">
        <v>358</v>
      </c>
      <c r="D68" s="57">
        <v>0</v>
      </c>
      <c r="E68" s="57">
        <v>0</v>
      </c>
      <c r="F68" s="57">
        <v>0</v>
      </c>
      <c r="G68" s="57">
        <v>0</v>
      </c>
      <c r="H68" s="41"/>
      <c r="I68" s="41"/>
      <c r="J68" s="41"/>
      <c r="K68" s="41"/>
    </row>
    <row r="69" spans="1:11" ht="14.1" customHeight="1">
      <c r="A69" s="41"/>
      <c r="B69" s="41"/>
      <c r="C69" s="56" t="s">
        <v>357</v>
      </c>
      <c r="D69" s="57">
        <v>0</v>
      </c>
      <c r="E69" s="57">
        <v>0</v>
      </c>
      <c r="F69" s="57">
        <v>0</v>
      </c>
      <c r="G69" s="57">
        <v>0</v>
      </c>
      <c r="H69" s="41"/>
      <c r="I69" s="41"/>
      <c r="J69" s="41"/>
      <c r="K69" s="41"/>
    </row>
    <row r="70" spans="1:11" ht="14.1" customHeight="1">
      <c r="A70" s="41"/>
      <c r="B70" s="41"/>
      <c r="C70" s="56" t="s">
        <v>356</v>
      </c>
      <c r="D70" s="57">
        <v>0</v>
      </c>
      <c r="E70" s="57">
        <v>0</v>
      </c>
      <c r="F70" s="57">
        <v>0</v>
      </c>
      <c r="G70" s="57">
        <v>0</v>
      </c>
      <c r="H70" s="41"/>
      <c r="I70" s="41"/>
      <c r="J70" s="41"/>
      <c r="K70" s="41"/>
    </row>
    <row r="71" spans="1:11" ht="14.1" customHeight="1">
      <c r="A71" s="41"/>
      <c r="B71" s="41"/>
      <c r="C71" s="56" t="s">
        <v>355</v>
      </c>
      <c r="D71" s="57">
        <v>0</v>
      </c>
      <c r="E71" s="57">
        <v>0</v>
      </c>
      <c r="F71" s="57">
        <v>0</v>
      </c>
      <c r="G71" s="57">
        <v>0</v>
      </c>
      <c r="H71" s="41"/>
      <c r="I71" s="41"/>
      <c r="J71" s="41"/>
      <c r="K71" s="41"/>
    </row>
    <row r="72" spans="1:11" ht="14.1" customHeight="1">
      <c r="A72" s="41"/>
      <c r="B72" s="41"/>
      <c r="C72" s="56" t="s">
        <v>354</v>
      </c>
      <c r="D72" s="57">
        <v>0</v>
      </c>
      <c r="E72" s="57">
        <v>0</v>
      </c>
      <c r="F72" s="57">
        <v>0</v>
      </c>
      <c r="G72" s="57">
        <v>0</v>
      </c>
      <c r="H72" s="41"/>
      <c r="I72" s="41"/>
      <c r="J72" s="41"/>
      <c r="K72" s="41"/>
    </row>
    <row r="73" spans="1:11" ht="14.1" customHeight="1">
      <c r="A73" s="41"/>
      <c r="B73" s="41"/>
      <c r="C73" s="56" t="s">
        <v>353</v>
      </c>
      <c r="D73" s="57">
        <v>0</v>
      </c>
      <c r="E73" s="57">
        <v>0</v>
      </c>
      <c r="F73" s="57">
        <v>0</v>
      </c>
      <c r="G73" s="57">
        <v>0</v>
      </c>
      <c r="H73" s="41"/>
      <c r="I73" s="41"/>
      <c r="J73" s="41"/>
      <c r="K73" s="41"/>
    </row>
    <row r="74" spans="1:11" ht="14.1" customHeight="1">
      <c r="A74" s="41"/>
      <c r="B74" s="41"/>
      <c r="C74" s="56" t="s">
        <v>352</v>
      </c>
      <c r="D74" s="57">
        <v>0</v>
      </c>
      <c r="E74" s="57">
        <v>0</v>
      </c>
      <c r="F74" s="57">
        <v>0</v>
      </c>
      <c r="G74" s="57">
        <v>0</v>
      </c>
      <c r="H74" s="41"/>
      <c r="I74" s="41"/>
      <c r="J74" s="41"/>
      <c r="K74" s="41"/>
    </row>
    <row r="75" spans="1:11" ht="14.1" customHeight="1">
      <c r="A75" s="41"/>
      <c r="B75" s="41"/>
      <c r="C75" s="56" t="s">
        <v>351</v>
      </c>
      <c r="D75" s="57">
        <v>0</v>
      </c>
      <c r="E75" s="57">
        <v>0</v>
      </c>
      <c r="F75" s="57">
        <v>0</v>
      </c>
      <c r="G75" s="57">
        <v>0</v>
      </c>
      <c r="H75" s="41"/>
      <c r="I75" s="41"/>
      <c r="J75" s="41"/>
      <c r="K75" s="41"/>
    </row>
    <row r="76" spans="1:11" ht="14.1" customHeight="1">
      <c r="A76" s="41"/>
      <c r="B76" s="41"/>
      <c r="C76" s="58" t="s">
        <v>145</v>
      </c>
      <c r="D76" s="57">
        <v>0</v>
      </c>
      <c r="E76" s="57">
        <v>40620000</v>
      </c>
      <c r="F76" s="57">
        <v>38500000</v>
      </c>
      <c r="G76" s="57">
        <v>38000000</v>
      </c>
      <c r="H76" s="41"/>
      <c r="I76" s="41"/>
      <c r="J76" s="41"/>
      <c r="K76" s="41"/>
    </row>
    <row r="77" spans="1:11" ht="21.95" customHeight="1">
      <c r="A77" s="41"/>
      <c r="B77" s="41"/>
      <c r="C77" s="50" t="s">
        <v>382</v>
      </c>
      <c r="D77" s="1334" t="s">
        <v>991</v>
      </c>
      <c r="E77" s="1335"/>
      <c r="F77" s="1335"/>
      <c r="G77" s="1335"/>
      <c r="H77" s="41"/>
      <c r="I77" s="41"/>
      <c r="J77" s="41"/>
      <c r="K77" s="41"/>
    </row>
    <row r="78" spans="1:11" ht="21.95" customHeight="1">
      <c r="A78" s="41"/>
      <c r="B78" s="41"/>
      <c r="C78" s="51" t="s">
        <v>380</v>
      </c>
      <c r="D78" s="1336" t="s">
        <v>251</v>
      </c>
      <c r="E78" s="1337"/>
      <c r="F78" s="1337"/>
      <c r="G78" s="1337"/>
      <c r="H78" s="41"/>
      <c r="I78" s="41"/>
      <c r="J78" s="41"/>
      <c r="K78" s="41"/>
    </row>
    <row r="79" spans="1:11" ht="21.95" customHeight="1">
      <c r="A79" s="41"/>
      <c r="B79" s="41"/>
      <c r="C79" s="51" t="s">
        <v>15</v>
      </c>
      <c r="D79" s="1336" t="s">
        <v>252</v>
      </c>
      <c r="E79" s="1337"/>
      <c r="F79" s="1337"/>
      <c r="G79" s="1337"/>
      <c r="H79" s="41"/>
      <c r="I79" s="41"/>
      <c r="J79" s="41"/>
      <c r="K79" s="41"/>
    </row>
    <row r="80" spans="1:11" ht="15" customHeight="1">
      <c r="A80" s="41"/>
      <c r="B80" s="41"/>
      <c r="C80" s="52"/>
      <c r="D80" s="53">
        <v>2022</v>
      </c>
      <c r="E80" s="53">
        <v>2023</v>
      </c>
      <c r="F80" s="53">
        <v>2024</v>
      </c>
      <c r="G80" s="53">
        <v>2025</v>
      </c>
      <c r="H80" s="41"/>
      <c r="I80" s="41"/>
      <c r="J80" s="41"/>
      <c r="K80" s="41"/>
    </row>
    <row r="81" spans="1:11" ht="15" customHeight="1">
      <c r="A81" s="41"/>
      <c r="B81" s="41"/>
      <c r="C81" s="54"/>
      <c r="D81" s="55" t="s">
        <v>7</v>
      </c>
      <c r="E81" s="55" t="s">
        <v>8</v>
      </c>
      <c r="F81" s="55" t="s">
        <v>8</v>
      </c>
      <c r="G81" s="55" t="s">
        <v>8</v>
      </c>
      <c r="H81" s="41"/>
      <c r="I81" s="41"/>
      <c r="J81" s="41"/>
      <c r="K81" s="41"/>
    </row>
    <row r="82" spans="1:11" ht="14.1" customHeight="1">
      <c r="A82" s="41"/>
      <c r="B82" s="41"/>
      <c r="C82" s="44" t="s">
        <v>16</v>
      </c>
      <c r="D82" s="48" t="s">
        <v>391</v>
      </c>
      <c r="E82" s="48" t="s">
        <v>391</v>
      </c>
      <c r="F82" s="48" t="s">
        <v>391</v>
      </c>
      <c r="G82" s="48" t="s">
        <v>391</v>
      </c>
      <c r="H82" s="41"/>
      <c r="I82" s="41"/>
      <c r="J82" s="41"/>
      <c r="K82" s="41"/>
    </row>
    <row r="83" spans="1:11" ht="14.1" customHeight="1">
      <c r="A83" s="41"/>
      <c r="B83" s="41"/>
      <c r="C83" s="44" t="s">
        <v>481</v>
      </c>
      <c r="D83" s="48" t="s">
        <v>990</v>
      </c>
      <c r="E83" s="48" t="s">
        <v>990</v>
      </c>
      <c r="F83" s="48" t="s">
        <v>990</v>
      </c>
      <c r="G83" s="48" t="s">
        <v>990</v>
      </c>
      <c r="H83" s="41"/>
      <c r="I83" s="41"/>
      <c r="J83" s="41"/>
      <c r="K83" s="41"/>
    </row>
    <row r="84" spans="1:11" ht="14.1" customHeight="1">
      <c r="A84" s="41"/>
      <c r="B84" s="41"/>
      <c r="C84" s="44" t="s">
        <v>480</v>
      </c>
      <c r="D84" s="48" t="s">
        <v>989</v>
      </c>
      <c r="E84" s="48" t="s">
        <v>989</v>
      </c>
      <c r="F84" s="48" t="s">
        <v>989</v>
      </c>
      <c r="G84" s="48" t="s">
        <v>989</v>
      </c>
      <c r="H84" s="41"/>
      <c r="I84" s="41"/>
      <c r="J84" s="41"/>
      <c r="K84" s="41"/>
    </row>
    <row r="85" spans="1:11" ht="14.1" customHeight="1">
      <c r="A85" s="41"/>
      <c r="B85" s="41"/>
      <c r="C85" s="44" t="s">
        <v>375</v>
      </c>
      <c r="D85" s="48" t="s">
        <v>348</v>
      </c>
      <c r="E85" s="48" t="s">
        <v>372</v>
      </c>
      <c r="F85" s="48" t="s">
        <v>372</v>
      </c>
      <c r="G85" s="48" t="s">
        <v>372</v>
      </c>
      <c r="H85" s="41"/>
      <c r="I85" s="41"/>
      <c r="J85" s="41"/>
      <c r="K85" s="41"/>
    </row>
    <row r="86" spans="1:11" ht="14.1" customHeight="1">
      <c r="A86" s="41"/>
      <c r="B86" s="41"/>
      <c r="C86" s="44" t="s">
        <v>374</v>
      </c>
      <c r="D86" s="48" t="s">
        <v>348</v>
      </c>
      <c r="E86" s="48" t="s">
        <v>372</v>
      </c>
      <c r="F86" s="48" t="s">
        <v>372</v>
      </c>
      <c r="G86" s="48" t="s">
        <v>372</v>
      </c>
      <c r="H86" s="41"/>
      <c r="I86" s="41"/>
      <c r="J86" s="41"/>
      <c r="K86" s="41"/>
    </row>
    <row r="87" spans="1:11" ht="14.1" customHeight="1">
      <c r="A87" s="41"/>
      <c r="B87" s="41"/>
      <c r="C87" s="44" t="s">
        <v>22</v>
      </c>
      <c r="D87" s="48" t="s">
        <v>348</v>
      </c>
      <c r="E87" s="48" t="s">
        <v>372</v>
      </c>
      <c r="F87" s="48" t="s">
        <v>372</v>
      </c>
      <c r="G87" s="48" t="s">
        <v>372</v>
      </c>
      <c r="H87" s="41"/>
      <c r="I87" s="41"/>
      <c r="J87" s="41"/>
      <c r="K87" s="41"/>
    </row>
    <row r="88" spans="1:11" ht="14.1" customHeight="1">
      <c r="A88" s="41"/>
      <c r="B88" s="41"/>
      <c r="C88" s="1338" t="s">
        <v>371</v>
      </c>
      <c r="D88" s="1339"/>
      <c r="E88" s="1339"/>
      <c r="F88" s="1339"/>
      <c r="G88" s="1339"/>
      <c r="H88" s="41"/>
      <c r="I88" s="41"/>
      <c r="J88" s="41"/>
      <c r="K88" s="41"/>
    </row>
    <row r="89" spans="1:11" ht="14.1" customHeight="1">
      <c r="A89" s="41"/>
      <c r="B89" s="41"/>
      <c r="C89" s="52"/>
      <c r="D89" s="53">
        <v>2022</v>
      </c>
      <c r="E89" s="53">
        <v>2023</v>
      </c>
      <c r="F89" s="53">
        <v>2024</v>
      </c>
      <c r="G89" s="53">
        <v>2025</v>
      </c>
      <c r="H89" s="41"/>
      <c r="I89" s="41"/>
      <c r="J89" s="41"/>
      <c r="K89" s="41"/>
    </row>
    <row r="90" spans="1:11" ht="14.1" customHeight="1">
      <c r="A90" s="41"/>
      <c r="B90" s="41"/>
      <c r="C90" s="54"/>
      <c r="D90" s="55" t="s">
        <v>7</v>
      </c>
      <c r="E90" s="55" t="s">
        <v>8</v>
      </c>
      <c r="F90" s="55" t="s">
        <v>8</v>
      </c>
      <c r="G90" s="55" t="s">
        <v>8</v>
      </c>
      <c r="H90" s="41"/>
      <c r="I90" s="41"/>
      <c r="J90" s="41"/>
      <c r="K90" s="41"/>
    </row>
    <row r="91" spans="1:11" ht="14.1" customHeight="1">
      <c r="A91" s="41"/>
      <c r="B91" s="41"/>
      <c r="C91" s="56" t="s">
        <v>368</v>
      </c>
      <c r="D91" s="57">
        <v>0</v>
      </c>
      <c r="E91" s="57">
        <v>0</v>
      </c>
      <c r="F91" s="57">
        <v>0</v>
      </c>
      <c r="G91" s="57">
        <v>0</v>
      </c>
      <c r="H91" s="41"/>
      <c r="I91" s="41"/>
      <c r="J91" s="41"/>
      <c r="K91" s="41"/>
    </row>
    <row r="92" spans="1:11" ht="14.1" customHeight="1">
      <c r="A92" s="41"/>
      <c r="B92" s="41"/>
      <c r="C92" s="56" t="s">
        <v>357</v>
      </c>
      <c r="D92" s="57">
        <v>0</v>
      </c>
      <c r="E92" s="57">
        <v>0</v>
      </c>
      <c r="F92" s="57">
        <v>0</v>
      </c>
      <c r="G92" s="57">
        <v>0</v>
      </c>
      <c r="H92" s="41"/>
      <c r="I92" s="41"/>
      <c r="J92" s="41"/>
      <c r="K92" s="41"/>
    </row>
    <row r="93" spans="1:11" ht="14.1" customHeight="1">
      <c r="A93" s="41"/>
      <c r="B93" s="41"/>
      <c r="C93" s="56" t="s">
        <v>361</v>
      </c>
      <c r="D93" s="57">
        <v>0</v>
      </c>
      <c r="E93" s="57">
        <v>0</v>
      </c>
      <c r="F93" s="57">
        <v>0</v>
      </c>
      <c r="G93" s="57">
        <v>0</v>
      </c>
      <c r="H93" s="41"/>
      <c r="I93" s="41"/>
      <c r="J93" s="41"/>
      <c r="K93" s="41"/>
    </row>
    <row r="94" spans="1:11" ht="14.1" customHeight="1">
      <c r="A94" s="41"/>
      <c r="B94" s="41"/>
      <c r="C94" s="56" t="s">
        <v>367</v>
      </c>
      <c r="D94" s="57">
        <v>0</v>
      </c>
      <c r="E94" s="57">
        <v>0</v>
      </c>
      <c r="F94" s="57">
        <v>0</v>
      </c>
      <c r="G94" s="57">
        <v>0</v>
      </c>
      <c r="H94" s="41"/>
      <c r="I94" s="41"/>
      <c r="J94" s="41"/>
      <c r="K94" s="41"/>
    </row>
    <row r="95" spans="1:11" ht="14.1" customHeight="1">
      <c r="A95" s="41"/>
      <c r="B95" s="41"/>
      <c r="C95" s="56" t="s">
        <v>357</v>
      </c>
      <c r="D95" s="57">
        <v>0</v>
      </c>
      <c r="E95" s="57">
        <v>0</v>
      </c>
      <c r="F95" s="57">
        <v>0</v>
      </c>
      <c r="G95" s="57">
        <v>0</v>
      </c>
      <c r="H95" s="41"/>
      <c r="I95" s="41"/>
      <c r="J95" s="41"/>
      <c r="K95" s="41"/>
    </row>
    <row r="96" spans="1:11" ht="14.1" customHeight="1">
      <c r="A96" s="41"/>
      <c r="B96" s="41"/>
      <c r="C96" s="56" t="s">
        <v>361</v>
      </c>
      <c r="D96" s="57">
        <v>0</v>
      </c>
      <c r="E96" s="57">
        <v>0</v>
      </c>
      <c r="F96" s="57">
        <v>0</v>
      </c>
      <c r="G96" s="57">
        <v>0</v>
      </c>
      <c r="H96" s="41"/>
      <c r="I96" s="41"/>
      <c r="J96" s="41"/>
      <c r="K96" s="41"/>
    </row>
    <row r="97" spans="1:11" ht="14.1" customHeight="1">
      <c r="A97" s="41"/>
      <c r="B97" s="41"/>
      <c r="C97" s="56" t="s">
        <v>366</v>
      </c>
      <c r="D97" s="57">
        <v>0</v>
      </c>
      <c r="E97" s="57">
        <v>1460000</v>
      </c>
      <c r="F97" s="57">
        <v>1460000</v>
      </c>
      <c r="G97" s="57">
        <v>1460000</v>
      </c>
      <c r="H97" s="41"/>
      <c r="I97" s="41"/>
      <c r="J97" s="41"/>
      <c r="K97" s="41"/>
    </row>
    <row r="98" spans="1:11" ht="14.1" customHeight="1">
      <c r="A98" s="41"/>
      <c r="B98" s="41"/>
      <c r="C98" s="56" t="s">
        <v>357</v>
      </c>
      <c r="D98" s="57">
        <v>0</v>
      </c>
      <c r="E98" s="57">
        <v>1460000</v>
      </c>
      <c r="F98" s="57">
        <v>1460000</v>
      </c>
      <c r="G98" s="57">
        <v>1460000</v>
      </c>
      <c r="H98" s="41"/>
      <c r="I98" s="41"/>
      <c r="J98" s="41"/>
      <c r="K98" s="41"/>
    </row>
    <row r="99" spans="1:11" ht="14.1" customHeight="1">
      <c r="A99" s="41"/>
      <c r="B99" s="41"/>
      <c r="C99" s="56" t="s">
        <v>361</v>
      </c>
      <c r="D99" s="57">
        <v>0</v>
      </c>
      <c r="E99" s="57">
        <v>0</v>
      </c>
      <c r="F99" s="57">
        <v>0</v>
      </c>
      <c r="G99" s="57">
        <v>0</v>
      </c>
      <c r="H99" s="41"/>
      <c r="I99" s="41"/>
      <c r="J99" s="41"/>
      <c r="K99" s="41"/>
    </row>
    <row r="100" spans="1:11" ht="14.1" customHeight="1">
      <c r="A100" s="41"/>
      <c r="B100" s="41"/>
      <c r="C100" s="56" t="s">
        <v>365</v>
      </c>
      <c r="D100" s="57">
        <v>0</v>
      </c>
      <c r="E100" s="57">
        <v>0</v>
      </c>
      <c r="F100" s="57">
        <v>0</v>
      </c>
      <c r="G100" s="57">
        <v>0</v>
      </c>
      <c r="H100" s="41"/>
      <c r="I100" s="41"/>
      <c r="J100" s="41"/>
      <c r="K100" s="41"/>
    </row>
    <row r="101" spans="1:11" ht="14.1" customHeight="1">
      <c r="A101" s="41"/>
      <c r="B101" s="41"/>
      <c r="C101" s="56" t="s">
        <v>357</v>
      </c>
      <c r="D101" s="57">
        <v>0</v>
      </c>
      <c r="E101" s="57">
        <v>0</v>
      </c>
      <c r="F101" s="57">
        <v>0</v>
      </c>
      <c r="G101" s="57">
        <v>0</v>
      </c>
      <c r="H101" s="41"/>
      <c r="I101" s="41"/>
      <c r="J101" s="41"/>
      <c r="K101" s="41"/>
    </row>
    <row r="102" spans="1:11" ht="14.1" customHeight="1">
      <c r="A102" s="41"/>
      <c r="B102" s="41"/>
      <c r="C102" s="56" t="s">
        <v>361</v>
      </c>
      <c r="D102" s="57">
        <v>0</v>
      </c>
      <c r="E102" s="57">
        <v>0</v>
      </c>
      <c r="F102" s="57">
        <v>0</v>
      </c>
      <c r="G102" s="57">
        <v>0</v>
      </c>
      <c r="H102" s="41"/>
      <c r="I102" s="41"/>
      <c r="J102" s="41"/>
      <c r="K102" s="41"/>
    </row>
    <row r="103" spans="1:11" ht="14.1" customHeight="1">
      <c r="A103" s="41"/>
      <c r="B103" s="41"/>
      <c r="C103" s="56" t="s">
        <v>370</v>
      </c>
      <c r="D103" s="57">
        <v>0</v>
      </c>
      <c r="E103" s="57">
        <v>0</v>
      </c>
      <c r="F103" s="57">
        <v>0</v>
      </c>
      <c r="G103" s="57">
        <v>0</v>
      </c>
      <c r="H103" s="41"/>
      <c r="I103" s="41"/>
      <c r="J103" s="41"/>
      <c r="K103" s="41"/>
    </row>
    <row r="104" spans="1:11" ht="14.1" customHeight="1">
      <c r="A104" s="41"/>
      <c r="B104" s="41"/>
      <c r="C104" s="56" t="s">
        <v>357</v>
      </c>
      <c r="D104" s="57">
        <v>0</v>
      </c>
      <c r="E104" s="57">
        <v>0</v>
      </c>
      <c r="F104" s="57">
        <v>0</v>
      </c>
      <c r="G104" s="57">
        <v>0</v>
      </c>
      <c r="H104" s="41"/>
      <c r="I104" s="41"/>
      <c r="J104" s="41"/>
      <c r="K104" s="41"/>
    </row>
    <row r="105" spans="1:11" ht="14.1" customHeight="1">
      <c r="A105" s="41"/>
      <c r="B105" s="41"/>
      <c r="C105" s="56" t="s">
        <v>361</v>
      </c>
      <c r="D105" s="57">
        <v>0</v>
      </c>
      <c r="E105" s="57">
        <v>0</v>
      </c>
      <c r="F105" s="57">
        <v>0</v>
      </c>
      <c r="G105" s="57">
        <v>0</v>
      </c>
      <c r="H105" s="41"/>
      <c r="I105" s="41"/>
      <c r="J105" s="41"/>
      <c r="K105" s="41"/>
    </row>
    <row r="106" spans="1:11" ht="14.1" customHeight="1">
      <c r="A106" s="41"/>
      <c r="B106" s="41"/>
      <c r="C106" s="56" t="s">
        <v>363</v>
      </c>
      <c r="D106" s="57">
        <v>0</v>
      </c>
      <c r="E106" s="57">
        <v>0</v>
      </c>
      <c r="F106" s="57">
        <v>0</v>
      </c>
      <c r="G106" s="57">
        <v>0</v>
      </c>
      <c r="H106" s="41"/>
      <c r="I106" s="41"/>
      <c r="J106" s="41"/>
      <c r="K106" s="41"/>
    </row>
    <row r="107" spans="1:11" ht="14.1" customHeight="1">
      <c r="A107" s="41"/>
      <c r="B107" s="41"/>
      <c r="C107" s="56" t="s">
        <v>357</v>
      </c>
      <c r="D107" s="57">
        <v>0</v>
      </c>
      <c r="E107" s="57">
        <v>0</v>
      </c>
      <c r="F107" s="57">
        <v>0</v>
      </c>
      <c r="G107" s="57">
        <v>0</v>
      </c>
      <c r="H107" s="41"/>
      <c r="I107" s="41"/>
      <c r="J107" s="41"/>
      <c r="K107" s="41"/>
    </row>
    <row r="108" spans="1:11" ht="14.1" customHeight="1">
      <c r="A108" s="41"/>
      <c r="B108" s="41"/>
      <c r="C108" s="56" t="s">
        <v>361</v>
      </c>
      <c r="D108" s="57">
        <v>0</v>
      </c>
      <c r="E108" s="57">
        <v>0</v>
      </c>
      <c r="F108" s="57">
        <v>0</v>
      </c>
      <c r="G108" s="57">
        <v>0</v>
      </c>
      <c r="H108" s="41"/>
      <c r="I108" s="41"/>
      <c r="J108" s="41"/>
      <c r="K108" s="41"/>
    </row>
    <row r="109" spans="1:11" ht="14.1" customHeight="1">
      <c r="A109" s="41"/>
      <c r="B109" s="41"/>
      <c r="C109" s="56" t="s">
        <v>362</v>
      </c>
      <c r="D109" s="57">
        <v>0</v>
      </c>
      <c r="E109" s="57">
        <v>0</v>
      </c>
      <c r="F109" s="57">
        <v>0</v>
      </c>
      <c r="G109" s="57">
        <v>0</v>
      </c>
      <c r="H109" s="41"/>
      <c r="I109" s="41"/>
      <c r="J109" s="41"/>
      <c r="K109" s="41"/>
    </row>
    <row r="110" spans="1:11" ht="14.1" customHeight="1">
      <c r="A110" s="41"/>
      <c r="B110" s="41"/>
      <c r="C110" s="56" t="s">
        <v>357</v>
      </c>
      <c r="D110" s="57">
        <v>0</v>
      </c>
      <c r="E110" s="57">
        <v>0</v>
      </c>
      <c r="F110" s="57">
        <v>0</v>
      </c>
      <c r="G110" s="57">
        <v>0</v>
      </c>
      <c r="H110" s="41"/>
      <c r="I110" s="41"/>
      <c r="J110" s="41"/>
      <c r="K110" s="41"/>
    </row>
    <row r="111" spans="1:11" ht="14.1" customHeight="1">
      <c r="A111" s="41"/>
      <c r="B111" s="41"/>
      <c r="C111" s="56" t="s">
        <v>361</v>
      </c>
      <c r="D111" s="57">
        <v>0</v>
      </c>
      <c r="E111" s="57">
        <v>0</v>
      </c>
      <c r="F111" s="57">
        <v>0</v>
      </c>
      <c r="G111" s="57">
        <v>0</v>
      </c>
      <c r="H111" s="41"/>
      <c r="I111" s="41"/>
      <c r="J111" s="41"/>
      <c r="K111" s="41"/>
    </row>
    <row r="112" spans="1:11" ht="14.1" customHeight="1">
      <c r="A112" s="41"/>
      <c r="B112" s="41"/>
      <c r="C112" s="56" t="s">
        <v>360</v>
      </c>
      <c r="D112" s="57">
        <v>0</v>
      </c>
      <c r="E112" s="57">
        <v>0</v>
      </c>
      <c r="F112" s="57">
        <v>0</v>
      </c>
      <c r="G112" s="57">
        <v>0</v>
      </c>
      <c r="H112" s="41"/>
      <c r="I112" s="41"/>
      <c r="J112" s="41"/>
      <c r="K112" s="41"/>
    </row>
    <row r="113" spans="1:11" ht="14.1" customHeight="1">
      <c r="A113" s="41"/>
      <c r="B113" s="41"/>
      <c r="C113" s="56" t="s">
        <v>357</v>
      </c>
      <c r="D113" s="57">
        <v>0</v>
      </c>
      <c r="E113" s="57">
        <v>0</v>
      </c>
      <c r="F113" s="57">
        <v>0</v>
      </c>
      <c r="G113" s="57">
        <v>0</v>
      </c>
      <c r="H113" s="41"/>
      <c r="I113" s="41"/>
      <c r="J113" s="41"/>
      <c r="K113" s="41"/>
    </row>
    <row r="114" spans="1:11" ht="14.1" customHeight="1">
      <c r="A114" s="41"/>
      <c r="B114" s="41"/>
      <c r="C114" s="56" t="s">
        <v>356</v>
      </c>
      <c r="D114" s="57">
        <v>0</v>
      </c>
      <c r="E114" s="57">
        <v>0</v>
      </c>
      <c r="F114" s="57">
        <v>0</v>
      </c>
      <c r="G114" s="57">
        <v>0</v>
      </c>
      <c r="H114" s="41"/>
      <c r="I114" s="41"/>
      <c r="J114" s="41"/>
      <c r="K114" s="41"/>
    </row>
    <row r="115" spans="1:11" ht="14.1" customHeight="1">
      <c r="A115" s="41"/>
      <c r="B115" s="41"/>
      <c r="C115" s="56" t="s">
        <v>355</v>
      </c>
      <c r="D115" s="57">
        <v>0</v>
      </c>
      <c r="E115" s="57">
        <v>0</v>
      </c>
      <c r="F115" s="57">
        <v>0</v>
      </c>
      <c r="G115" s="57">
        <v>0</v>
      </c>
      <c r="H115" s="41"/>
      <c r="I115" s="41"/>
      <c r="J115" s="41"/>
      <c r="K115" s="41"/>
    </row>
    <row r="116" spans="1:11" ht="14.1" customHeight="1">
      <c r="A116" s="41"/>
      <c r="B116" s="41"/>
      <c r="C116" s="56" t="s">
        <v>354</v>
      </c>
      <c r="D116" s="57">
        <v>0</v>
      </c>
      <c r="E116" s="57">
        <v>0</v>
      </c>
      <c r="F116" s="57">
        <v>0</v>
      </c>
      <c r="G116" s="57">
        <v>0</v>
      </c>
      <c r="H116" s="41"/>
      <c r="I116" s="41"/>
      <c r="J116" s="41"/>
      <c r="K116" s="41"/>
    </row>
    <row r="117" spans="1:11" ht="14.1" customHeight="1">
      <c r="A117" s="41"/>
      <c r="B117" s="41"/>
      <c r="C117" s="56" t="s">
        <v>353</v>
      </c>
      <c r="D117" s="57">
        <v>0</v>
      </c>
      <c r="E117" s="57">
        <v>0</v>
      </c>
      <c r="F117" s="57">
        <v>0</v>
      </c>
      <c r="G117" s="57">
        <v>0</v>
      </c>
      <c r="H117" s="41"/>
      <c r="I117" s="41"/>
      <c r="J117" s="41"/>
      <c r="K117" s="41"/>
    </row>
    <row r="118" spans="1:11" ht="14.1" customHeight="1">
      <c r="A118" s="41"/>
      <c r="B118" s="41"/>
      <c r="C118" s="56" t="s">
        <v>359</v>
      </c>
      <c r="D118" s="57">
        <v>0</v>
      </c>
      <c r="E118" s="57">
        <v>0</v>
      </c>
      <c r="F118" s="57">
        <v>0</v>
      </c>
      <c r="G118" s="57">
        <v>0</v>
      </c>
      <c r="H118" s="41"/>
      <c r="I118" s="41"/>
      <c r="J118" s="41"/>
      <c r="K118" s="41"/>
    </row>
    <row r="119" spans="1:11" ht="14.1" customHeight="1">
      <c r="A119" s="41"/>
      <c r="B119" s="41"/>
      <c r="C119" s="56" t="s">
        <v>357</v>
      </c>
      <c r="D119" s="57">
        <v>0</v>
      </c>
      <c r="E119" s="57">
        <v>0</v>
      </c>
      <c r="F119" s="57">
        <v>0</v>
      </c>
      <c r="G119" s="57">
        <v>0</v>
      </c>
      <c r="H119" s="41"/>
      <c r="I119" s="41"/>
      <c r="J119" s="41"/>
      <c r="K119" s="41"/>
    </row>
    <row r="120" spans="1:11" ht="14.1" customHeight="1">
      <c r="A120" s="41"/>
      <c r="B120" s="41"/>
      <c r="C120" s="56" t="s">
        <v>356</v>
      </c>
      <c r="D120" s="57">
        <v>0</v>
      </c>
      <c r="E120" s="57">
        <v>0</v>
      </c>
      <c r="F120" s="57">
        <v>0</v>
      </c>
      <c r="G120" s="57">
        <v>0</v>
      </c>
      <c r="H120" s="41"/>
      <c r="I120" s="41"/>
      <c r="J120" s="41"/>
      <c r="K120" s="41"/>
    </row>
    <row r="121" spans="1:11" ht="14.1" customHeight="1">
      <c r="A121" s="41"/>
      <c r="B121" s="41"/>
      <c r="C121" s="56" t="s">
        <v>355</v>
      </c>
      <c r="D121" s="57">
        <v>0</v>
      </c>
      <c r="E121" s="57">
        <v>0</v>
      </c>
      <c r="F121" s="57">
        <v>0</v>
      </c>
      <c r="G121" s="57">
        <v>0</v>
      </c>
      <c r="H121" s="41"/>
      <c r="I121" s="41"/>
      <c r="J121" s="41"/>
      <c r="K121" s="41"/>
    </row>
    <row r="122" spans="1:11" ht="14.1" customHeight="1">
      <c r="A122" s="41"/>
      <c r="B122" s="41"/>
      <c r="C122" s="56" t="s">
        <v>354</v>
      </c>
      <c r="D122" s="57">
        <v>0</v>
      </c>
      <c r="E122" s="57">
        <v>0</v>
      </c>
      <c r="F122" s="57">
        <v>0</v>
      </c>
      <c r="G122" s="57">
        <v>0</v>
      </c>
      <c r="H122" s="41"/>
      <c r="I122" s="41"/>
      <c r="J122" s="41"/>
      <c r="K122" s="41"/>
    </row>
    <row r="123" spans="1:11" ht="14.1" customHeight="1">
      <c r="A123" s="41"/>
      <c r="B123" s="41"/>
      <c r="C123" s="56" t="s">
        <v>353</v>
      </c>
      <c r="D123" s="57">
        <v>0</v>
      </c>
      <c r="E123" s="57">
        <v>0</v>
      </c>
      <c r="F123" s="57">
        <v>0</v>
      </c>
      <c r="G123" s="57">
        <v>0</v>
      </c>
      <c r="H123" s="41"/>
      <c r="I123" s="41"/>
      <c r="J123" s="41"/>
      <c r="K123" s="41"/>
    </row>
    <row r="124" spans="1:11" ht="14.1" customHeight="1">
      <c r="A124" s="41"/>
      <c r="B124" s="41"/>
      <c r="C124" s="56" t="s">
        <v>358</v>
      </c>
      <c r="D124" s="57">
        <v>0</v>
      </c>
      <c r="E124" s="57">
        <v>0</v>
      </c>
      <c r="F124" s="57">
        <v>0</v>
      </c>
      <c r="G124" s="57">
        <v>0</v>
      </c>
      <c r="H124" s="41"/>
      <c r="I124" s="41"/>
      <c r="J124" s="41"/>
      <c r="K124" s="41"/>
    </row>
    <row r="125" spans="1:11" ht="14.1" customHeight="1">
      <c r="A125" s="41"/>
      <c r="B125" s="41"/>
      <c r="C125" s="56" t="s">
        <v>357</v>
      </c>
      <c r="D125" s="57">
        <v>0</v>
      </c>
      <c r="E125" s="57">
        <v>0</v>
      </c>
      <c r="F125" s="57">
        <v>0</v>
      </c>
      <c r="G125" s="57">
        <v>0</v>
      </c>
      <c r="H125" s="41"/>
      <c r="I125" s="41"/>
      <c r="J125" s="41"/>
      <c r="K125" s="41"/>
    </row>
    <row r="126" spans="1:11" ht="14.1" customHeight="1">
      <c r="A126" s="41"/>
      <c r="B126" s="41"/>
      <c r="C126" s="56" t="s">
        <v>356</v>
      </c>
      <c r="D126" s="57">
        <v>0</v>
      </c>
      <c r="E126" s="57">
        <v>0</v>
      </c>
      <c r="F126" s="57">
        <v>0</v>
      </c>
      <c r="G126" s="57">
        <v>0</v>
      </c>
      <c r="H126" s="41"/>
      <c r="I126" s="41"/>
      <c r="J126" s="41"/>
      <c r="K126" s="41"/>
    </row>
    <row r="127" spans="1:11" ht="14.1" customHeight="1">
      <c r="A127" s="41"/>
      <c r="B127" s="41"/>
      <c r="C127" s="56" t="s">
        <v>355</v>
      </c>
      <c r="D127" s="57">
        <v>0</v>
      </c>
      <c r="E127" s="57">
        <v>0</v>
      </c>
      <c r="F127" s="57">
        <v>0</v>
      </c>
      <c r="G127" s="57">
        <v>0</v>
      </c>
      <c r="H127" s="41"/>
      <c r="I127" s="41"/>
      <c r="J127" s="41"/>
      <c r="K127" s="41"/>
    </row>
    <row r="128" spans="1:11" ht="14.1" customHeight="1">
      <c r="A128" s="41"/>
      <c r="B128" s="41"/>
      <c r="C128" s="56" t="s">
        <v>354</v>
      </c>
      <c r="D128" s="57">
        <v>0</v>
      </c>
      <c r="E128" s="57">
        <v>0</v>
      </c>
      <c r="F128" s="57">
        <v>0</v>
      </c>
      <c r="G128" s="57">
        <v>0</v>
      </c>
      <c r="H128" s="41"/>
      <c r="I128" s="41"/>
      <c r="J128" s="41"/>
      <c r="K128" s="41"/>
    </row>
    <row r="129" spans="1:11" ht="14.1" customHeight="1">
      <c r="A129" s="41"/>
      <c r="B129" s="41"/>
      <c r="C129" s="56" t="s">
        <v>353</v>
      </c>
      <c r="D129" s="57">
        <v>0</v>
      </c>
      <c r="E129" s="57">
        <v>0</v>
      </c>
      <c r="F129" s="57">
        <v>0</v>
      </c>
      <c r="G129" s="57">
        <v>0</v>
      </c>
      <c r="H129" s="41"/>
      <c r="I129" s="41"/>
      <c r="J129" s="41"/>
      <c r="K129" s="41"/>
    </row>
    <row r="130" spans="1:11" ht="14.1" customHeight="1">
      <c r="A130" s="41"/>
      <c r="B130" s="41"/>
      <c r="C130" s="56" t="s">
        <v>352</v>
      </c>
      <c r="D130" s="57">
        <v>0</v>
      </c>
      <c r="E130" s="57">
        <v>0</v>
      </c>
      <c r="F130" s="57">
        <v>0</v>
      </c>
      <c r="G130" s="57">
        <v>0</v>
      </c>
      <c r="H130" s="41"/>
      <c r="I130" s="41"/>
      <c r="J130" s="41"/>
      <c r="K130" s="41"/>
    </row>
    <row r="131" spans="1:11" ht="14.1" customHeight="1">
      <c r="A131" s="41"/>
      <c r="B131" s="41"/>
      <c r="C131" s="56" t="s">
        <v>351</v>
      </c>
      <c r="D131" s="57">
        <v>0</v>
      </c>
      <c r="E131" s="57">
        <v>0</v>
      </c>
      <c r="F131" s="57">
        <v>0</v>
      </c>
      <c r="G131" s="57">
        <v>0</v>
      </c>
      <c r="H131" s="41"/>
      <c r="I131" s="41"/>
      <c r="J131" s="41"/>
      <c r="K131" s="41"/>
    </row>
    <row r="132" spans="1:11" ht="14.1" customHeight="1">
      <c r="A132" s="41"/>
      <c r="B132" s="41"/>
      <c r="C132" s="58" t="s">
        <v>145</v>
      </c>
      <c r="D132" s="57">
        <v>0</v>
      </c>
      <c r="E132" s="57">
        <v>1460000</v>
      </c>
      <c r="F132" s="57">
        <v>1460000</v>
      </c>
      <c r="G132" s="57">
        <v>1460000</v>
      </c>
      <c r="H132" s="41"/>
      <c r="I132" s="41"/>
      <c r="J132" s="41"/>
      <c r="K132" s="41"/>
    </row>
    <row r="133" spans="1:11" ht="14.1" customHeight="1">
      <c r="A133" s="41"/>
      <c r="B133" s="41"/>
      <c r="C133" s="1332" t="s">
        <v>44</v>
      </c>
      <c r="D133" s="1333"/>
      <c r="E133" s="1333"/>
      <c r="F133" s="1333"/>
      <c r="G133" s="1333"/>
      <c r="H133" s="41"/>
      <c r="I133" s="41"/>
      <c r="J133" s="41"/>
      <c r="K133" s="41"/>
    </row>
    <row r="134" spans="1:11" ht="14.1" customHeight="1">
      <c r="A134" s="41"/>
      <c r="B134" s="41"/>
      <c r="C134" s="49" t="s">
        <v>988</v>
      </c>
      <c r="D134" s="1332" t="s">
        <v>987</v>
      </c>
      <c r="E134" s="1333"/>
      <c r="F134" s="1333"/>
      <c r="G134" s="1333"/>
      <c r="H134" s="41"/>
      <c r="I134" s="41"/>
      <c r="J134" s="41"/>
      <c r="K134" s="41"/>
    </row>
    <row r="135" spans="1:11" ht="18" customHeight="1">
      <c r="A135" s="41"/>
      <c r="B135" s="41"/>
      <c r="C135" s="50" t="s">
        <v>382</v>
      </c>
      <c r="D135" s="1334" t="s">
        <v>986</v>
      </c>
      <c r="E135" s="1335"/>
      <c r="F135" s="1335"/>
      <c r="G135" s="1335"/>
      <c r="H135" s="41"/>
      <c r="I135" s="41"/>
      <c r="J135" s="41"/>
      <c r="K135" s="41"/>
    </row>
    <row r="136" spans="1:11" ht="18" customHeight="1">
      <c r="A136" s="41"/>
      <c r="B136" s="41"/>
      <c r="C136" s="51" t="s">
        <v>380</v>
      </c>
      <c r="D136" s="1336" t="s">
        <v>83</v>
      </c>
      <c r="E136" s="1337"/>
      <c r="F136" s="1337"/>
      <c r="G136" s="1337"/>
      <c r="H136" s="41"/>
      <c r="I136" s="41"/>
      <c r="J136" s="41"/>
      <c r="K136" s="41"/>
    </row>
    <row r="137" spans="1:11" ht="18" customHeight="1">
      <c r="A137" s="41"/>
      <c r="B137" s="41"/>
      <c r="C137" s="51" t="s">
        <v>15</v>
      </c>
      <c r="D137" s="1336" t="s">
        <v>66</v>
      </c>
      <c r="E137" s="1337"/>
      <c r="F137" s="1337"/>
      <c r="G137" s="1337"/>
      <c r="H137" s="41"/>
      <c r="I137" s="41"/>
      <c r="J137" s="41"/>
      <c r="K137" s="41"/>
    </row>
    <row r="138" spans="1:11" ht="15" customHeight="1">
      <c r="A138" s="41"/>
      <c r="B138" s="41"/>
      <c r="C138" s="52"/>
      <c r="D138" s="53">
        <v>2022</v>
      </c>
      <c r="E138" s="53">
        <v>2023</v>
      </c>
      <c r="F138" s="53">
        <v>2024</v>
      </c>
      <c r="G138" s="53">
        <v>2025</v>
      </c>
      <c r="H138" s="41"/>
      <c r="I138" s="41"/>
      <c r="J138" s="41"/>
      <c r="K138" s="41"/>
    </row>
    <row r="139" spans="1:11" ht="15" customHeight="1">
      <c r="A139" s="41"/>
      <c r="B139" s="41"/>
      <c r="C139" s="54"/>
      <c r="D139" s="55" t="s">
        <v>7</v>
      </c>
      <c r="E139" s="55" t="s">
        <v>8</v>
      </c>
      <c r="F139" s="55" t="s">
        <v>8</v>
      </c>
      <c r="G139" s="55" t="s">
        <v>8</v>
      </c>
      <c r="H139" s="41"/>
      <c r="I139" s="41"/>
      <c r="J139" s="41"/>
      <c r="K139" s="41"/>
    </row>
    <row r="140" spans="1:11" ht="14.1" customHeight="1">
      <c r="A140" s="41"/>
      <c r="B140" s="41"/>
      <c r="C140" s="44" t="s">
        <v>16</v>
      </c>
      <c r="D140" s="48" t="s">
        <v>931</v>
      </c>
      <c r="E140" s="48" t="s">
        <v>391</v>
      </c>
      <c r="F140" s="48" t="s">
        <v>391</v>
      </c>
      <c r="G140" s="48" t="s">
        <v>391</v>
      </c>
      <c r="H140" s="41"/>
      <c r="I140" s="41"/>
      <c r="J140" s="41"/>
      <c r="K140" s="41"/>
    </row>
    <row r="141" spans="1:11" ht="14.1" customHeight="1">
      <c r="A141" s="41"/>
      <c r="B141" s="41"/>
      <c r="C141" s="44" t="s">
        <v>481</v>
      </c>
      <c r="D141" s="48" t="s">
        <v>627</v>
      </c>
      <c r="E141" s="48" t="s">
        <v>446</v>
      </c>
      <c r="F141" s="48" t="s">
        <v>446</v>
      </c>
      <c r="G141" s="48" t="s">
        <v>446</v>
      </c>
      <c r="H141" s="41"/>
      <c r="I141" s="41"/>
      <c r="J141" s="41"/>
      <c r="K141" s="41"/>
    </row>
    <row r="142" spans="1:11" ht="14.1" customHeight="1">
      <c r="A142" s="41"/>
      <c r="B142" s="41"/>
      <c r="C142" s="44" t="s">
        <v>480</v>
      </c>
      <c r="D142" s="48" t="s">
        <v>452</v>
      </c>
      <c r="E142" s="48" t="s">
        <v>435</v>
      </c>
      <c r="F142" s="48" t="s">
        <v>435</v>
      </c>
      <c r="G142" s="48" t="s">
        <v>435</v>
      </c>
      <c r="H142" s="41"/>
      <c r="I142" s="41"/>
      <c r="J142" s="41"/>
      <c r="K142" s="41"/>
    </row>
    <row r="143" spans="1:11" ht="14.1" customHeight="1">
      <c r="A143" s="41"/>
      <c r="B143" s="41"/>
      <c r="C143" s="44" t="s">
        <v>375</v>
      </c>
      <c r="D143" s="48" t="s">
        <v>348</v>
      </c>
      <c r="E143" s="48" t="s">
        <v>587</v>
      </c>
      <c r="F143" s="48" t="s">
        <v>372</v>
      </c>
      <c r="G143" s="48" t="s">
        <v>372</v>
      </c>
      <c r="H143" s="41"/>
      <c r="I143" s="41"/>
      <c r="J143" s="41"/>
      <c r="K143" s="41"/>
    </row>
    <row r="144" spans="1:11" ht="14.1" customHeight="1">
      <c r="A144" s="41"/>
      <c r="B144" s="41"/>
      <c r="C144" s="44" t="s">
        <v>374</v>
      </c>
      <c r="D144" s="48" t="s">
        <v>348</v>
      </c>
      <c r="E144" s="48" t="s">
        <v>411</v>
      </c>
      <c r="F144" s="48" t="s">
        <v>372</v>
      </c>
      <c r="G144" s="48" t="s">
        <v>372</v>
      </c>
      <c r="H144" s="41"/>
      <c r="I144" s="41"/>
      <c r="J144" s="41"/>
      <c r="K144" s="41"/>
    </row>
    <row r="145" spans="1:11" ht="14.1" customHeight="1">
      <c r="A145" s="41"/>
      <c r="B145" s="41"/>
      <c r="C145" s="44" t="s">
        <v>22</v>
      </c>
      <c r="D145" s="48" t="s">
        <v>348</v>
      </c>
      <c r="E145" s="48" t="s">
        <v>1177</v>
      </c>
      <c r="F145" s="48" t="s">
        <v>372</v>
      </c>
      <c r="G145" s="48" t="s">
        <v>372</v>
      </c>
      <c r="H145" s="41"/>
      <c r="I145" s="41"/>
      <c r="J145" s="41"/>
      <c r="K145" s="41"/>
    </row>
    <row r="146" spans="1:11" ht="14.1" customHeight="1">
      <c r="A146" s="41"/>
      <c r="B146" s="41"/>
      <c r="C146" s="1338" t="s">
        <v>371</v>
      </c>
      <c r="D146" s="1339"/>
      <c r="E146" s="1339"/>
      <c r="F146" s="1339"/>
      <c r="G146" s="1339"/>
      <c r="H146" s="41"/>
      <c r="I146" s="41"/>
      <c r="J146" s="41"/>
      <c r="K146" s="41"/>
    </row>
    <row r="147" spans="1:11" ht="14.1" customHeight="1">
      <c r="A147" s="41"/>
      <c r="B147" s="41"/>
      <c r="C147" s="52"/>
      <c r="D147" s="53">
        <v>2022</v>
      </c>
      <c r="E147" s="53">
        <v>2023</v>
      </c>
      <c r="F147" s="53">
        <v>2024</v>
      </c>
      <c r="G147" s="53">
        <v>2025</v>
      </c>
      <c r="H147" s="41"/>
      <c r="I147" s="41"/>
      <c r="J147" s="41"/>
      <c r="K147" s="41"/>
    </row>
    <row r="148" spans="1:11" ht="14.1" customHeight="1">
      <c r="A148" s="41"/>
      <c r="B148" s="41"/>
      <c r="C148" s="54"/>
      <c r="D148" s="55" t="s">
        <v>7</v>
      </c>
      <c r="E148" s="55" t="s">
        <v>8</v>
      </c>
      <c r="F148" s="55" t="s">
        <v>8</v>
      </c>
      <c r="G148" s="55" t="s">
        <v>8</v>
      </c>
      <c r="H148" s="41"/>
      <c r="I148" s="41"/>
      <c r="J148" s="41"/>
      <c r="K148" s="41"/>
    </row>
    <row r="149" spans="1:11" ht="14.1" customHeight="1">
      <c r="A149" s="41"/>
      <c r="B149" s="41"/>
      <c r="C149" s="56" t="s">
        <v>368</v>
      </c>
      <c r="D149" s="57">
        <v>0</v>
      </c>
      <c r="E149" s="57">
        <v>0</v>
      </c>
      <c r="F149" s="57">
        <v>0</v>
      </c>
      <c r="G149" s="57">
        <v>0</v>
      </c>
      <c r="H149" s="41"/>
      <c r="I149" s="41"/>
      <c r="J149" s="41"/>
      <c r="K149" s="41"/>
    </row>
    <row r="150" spans="1:11" ht="14.1" customHeight="1">
      <c r="A150" s="41"/>
      <c r="B150" s="41"/>
      <c r="C150" s="56" t="s">
        <v>357</v>
      </c>
      <c r="D150" s="57">
        <v>0</v>
      </c>
      <c r="E150" s="57">
        <v>0</v>
      </c>
      <c r="F150" s="57">
        <v>0</v>
      </c>
      <c r="G150" s="57">
        <v>0</v>
      </c>
      <c r="H150" s="41"/>
      <c r="I150" s="41"/>
      <c r="J150" s="41"/>
      <c r="K150" s="41"/>
    </row>
    <row r="151" spans="1:11" ht="14.1" customHeight="1">
      <c r="A151" s="41"/>
      <c r="B151" s="41"/>
      <c r="C151" s="56" t="s">
        <v>361</v>
      </c>
      <c r="D151" s="57">
        <v>0</v>
      </c>
      <c r="E151" s="57">
        <v>0</v>
      </c>
      <c r="F151" s="57">
        <v>0</v>
      </c>
      <c r="G151" s="57">
        <v>0</v>
      </c>
      <c r="H151" s="41"/>
      <c r="I151" s="41"/>
      <c r="J151" s="41"/>
      <c r="K151" s="41"/>
    </row>
    <row r="152" spans="1:11" ht="14.1" customHeight="1">
      <c r="A152" s="41"/>
      <c r="B152" s="41"/>
      <c r="C152" s="56" t="s">
        <v>367</v>
      </c>
      <c r="D152" s="57">
        <v>0</v>
      </c>
      <c r="E152" s="57">
        <v>0</v>
      </c>
      <c r="F152" s="57">
        <v>0</v>
      </c>
      <c r="G152" s="57">
        <v>0</v>
      </c>
      <c r="H152" s="41"/>
      <c r="I152" s="41"/>
      <c r="J152" s="41"/>
      <c r="K152" s="41"/>
    </row>
    <row r="153" spans="1:11" ht="14.1" customHeight="1">
      <c r="A153" s="41"/>
      <c r="B153" s="41"/>
      <c r="C153" s="56" t="s">
        <v>357</v>
      </c>
      <c r="D153" s="57">
        <v>0</v>
      </c>
      <c r="E153" s="57">
        <v>0</v>
      </c>
      <c r="F153" s="57">
        <v>0</v>
      </c>
      <c r="G153" s="57">
        <v>0</v>
      </c>
      <c r="H153" s="41"/>
      <c r="I153" s="41"/>
      <c r="J153" s="41"/>
      <c r="K153" s="41"/>
    </row>
    <row r="154" spans="1:11" ht="14.1" customHeight="1">
      <c r="A154" s="41"/>
      <c r="B154" s="41"/>
      <c r="C154" s="56" t="s">
        <v>361</v>
      </c>
      <c r="D154" s="57">
        <v>0</v>
      </c>
      <c r="E154" s="57">
        <v>0</v>
      </c>
      <c r="F154" s="57">
        <v>0</v>
      </c>
      <c r="G154" s="57">
        <v>0</v>
      </c>
      <c r="H154" s="41"/>
      <c r="I154" s="41"/>
      <c r="J154" s="41"/>
      <c r="K154" s="41"/>
    </row>
    <row r="155" spans="1:11" ht="14.1" customHeight="1">
      <c r="A155" s="41"/>
      <c r="B155" s="41"/>
      <c r="C155" s="56" t="s">
        <v>366</v>
      </c>
      <c r="D155" s="57">
        <v>0</v>
      </c>
      <c r="E155" s="57">
        <v>0</v>
      </c>
      <c r="F155" s="57">
        <v>0</v>
      </c>
      <c r="G155" s="57">
        <v>0</v>
      </c>
      <c r="H155" s="41"/>
      <c r="I155" s="41"/>
      <c r="J155" s="41"/>
      <c r="K155" s="41"/>
    </row>
    <row r="156" spans="1:11" ht="14.1" customHeight="1">
      <c r="A156" s="41"/>
      <c r="B156" s="41"/>
      <c r="C156" s="56" t="s">
        <v>357</v>
      </c>
      <c r="D156" s="57">
        <v>0</v>
      </c>
      <c r="E156" s="57">
        <v>0</v>
      </c>
      <c r="F156" s="57">
        <v>0</v>
      </c>
      <c r="G156" s="57">
        <v>0</v>
      </c>
      <c r="H156" s="41"/>
      <c r="I156" s="41"/>
      <c r="J156" s="41"/>
      <c r="K156" s="41"/>
    </row>
    <row r="157" spans="1:11" ht="14.1" customHeight="1">
      <c r="A157" s="41"/>
      <c r="B157" s="41"/>
      <c r="C157" s="56" t="s">
        <v>361</v>
      </c>
      <c r="D157" s="57">
        <v>0</v>
      </c>
      <c r="E157" s="57">
        <v>0</v>
      </c>
      <c r="F157" s="57">
        <v>0</v>
      </c>
      <c r="G157" s="57">
        <v>0</v>
      </c>
      <c r="H157" s="41"/>
      <c r="I157" s="41"/>
      <c r="J157" s="41"/>
      <c r="K157" s="41"/>
    </row>
    <row r="158" spans="1:11" ht="14.1" customHeight="1">
      <c r="A158" s="41"/>
      <c r="B158" s="41"/>
      <c r="C158" s="56" t="s">
        <v>365</v>
      </c>
      <c r="D158" s="57">
        <v>0</v>
      </c>
      <c r="E158" s="57">
        <v>0</v>
      </c>
      <c r="F158" s="57">
        <v>0</v>
      </c>
      <c r="G158" s="57">
        <v>0</v>
      </c>
      <c r="H158" s="41"/>
      <c r="I158" s="41"/>
      <c r="J158" s="41"/>
      <c r="K158" s="41"/>
    </row>
    <row r="159" spans="1:11" ht="14.1" customHeight="1">
      <c r="A159" s="41"/>
      <c r="B159" s="41"/>
      <c r="C159" s="56" t="s">
        <v>357</v>
      </c>
      <c r="D159" s="57">
        <v>0</v>
      </c>
      <c r="E159" s="57">
        <v>0</v>
      </c>
      <c r="F159" s="57">
        <v>0</v>
      </c>
      <c r="G159" s="57">
        <v>0</v>
      </c>
      <c r="H159" s="41"/>
      <c r="I159" s="41"/>
      <c r="J159" s="41"/>
      <c r="K159" s="41"/>
    </row>
    <row r="160" spans="1:11" ht="14.1" customHeight="1">
      <c r="A160" s="41"/>
      <c r="B160" s="41"/>
      <c r="C160" s="56" t="s">
        <v>361</v>
      </c>
      <c r="D160" s="57">
        <v>0</v>
      </c>
      <c r="E160" s="57">
        <v>0</v>
      </c>
      <c r="F160" s="57">
        <v>0</v>
      </c>
      <c r="G160" s="57">
        <v>0</v>
      </c>
      <c r="H160" s="41"/>
      <c r="I160" s="41"/>
      <c r="J160" s="41"/>
      <c r="K160" s="41"/>
    </row>
    <row r="161" spans="1:11" ht="14.1" customHeight="1">
      <c r="A161" s="41"/>
      <c r="B161" s="41"/>
      <c r="C161" s="56" t="s">
        <v>370</v>
      </c>
      <c r="D161" s="57">
        <v>0</v>
      </c>
      <c r="E161" s="57">
        <v>0</v>
      </c>
      <c r="F161" s="57">
        <v>0</v>
      </c>
      <c r="G161" s="57">
        <v>0</v>
      </c>
      <c r="H161" s="41"/>
      <c r="I161" s="41"/>
      <c r="J161" s="41"/>
      <c r="K161" s="41"/>
    </row>
    <row r="162" spans="1:11" ht="14.1" customHeight="1">
      <c r="A162" s="41"/>
      <c r="B162" s="41"/>
      <c r="C162" s="56" t="s">
        <v>357</v>
      </c>
      <c r="D162" s="57">
        <v>0</v>
      </c>
      <c r="E162" s="57">
        <v>0</v>
      </c>
      <c r="F162" s="57">
        <v>0</v>
      </c>
      <c r="G162" s="57">
        <v>0</v>
      </c>
      <c r="H162" s="41"/>
      <c r="I162" s="41"/>
      <c r="J162" s="41"/>
      <c r="K162" s="41"/>
    </row>
    <row r="163" spans="1:11" ht="14.1" customHeight="1">
      <c r="A163" s="41"/>
      <c r="B163" s="41"/>
      <c r="C163" s="56" t="s">
        <v>361</v>
      </c>
      <c r="D163" s="57">
        <v>0</v>
      </c>
      <c r="E163" s="57">
        <v>0</v>
      </c>
      <c r="F163" s="57">
        <v>0</v>
      </c>
      <c r="G163" s="57">
        <v>0</v>
      </c>
      <c r="H163" s="41"/>
      <c r="I163" s="41"/>
      <c r="J163" s="41"/>
      <c r="K163" s="41"/>
    </row>
    <row r="164" spans="1:11" ht="14.1" customHeight="1">
      <c r="A164" s="41"/>
      <c r="B164" s="41"/>
      <c r="C164" s="56" t="s">
        <v>363</v>
      </c>
      <c r="D164" s="57">
        <v>0</v>
      </c>
      <c r="E164" s="57">
        <v>0</v>
      </c>
      <c r="F164" s="57">
        <v>0</v>
      </c>
      <c r="G164" s="57">
        <v>0</v>
      </c>
      <c r="H164" s="41"/>
      <c r="I164" s="41"/>
      <c r="J164" s="41"/>
      <c r="K164" s="41"/>
    </row>
    <row r="165" spans="1:11" ht="14.1" customHeight="1">
      <c r="A165" s="41"/>
      <c r="B165" s="41"/>
      <c r="C165" s="56" t="s">
        <v>357</v>
      </c>
      <c r="D165" s="57">
        <v>0</v>
      </c>
      <c r="E165" s="57">
        <v>0</v>
      </c>
      <c r="F165" s="57">
        <v>0</v>
      </c>
      <c r="G165" s="57">
        <v>0</v>
      </c>
      <c r="H165" s="41"/>
      <c r="I165" s="41"/>
      <c r="J165" s="41"/>
      <c r="K165" s="41"/>
    </row>
    <row r="166" spans="1:11" ht="14.1" customHeight="1">
      <c r="A166" s="41"/>
      <c r="B166" s="41"/>
      <c r="C166" s="56" t="s">
        <v>361</v>
      </c>
      <c r="D166" s="57">
        <v>0</v>
      </c>
      <c r="E166" s="57">
        <v>0</v>
      </c>
      <c r="F166" s="57">
        <v>0</v>
      </c>
      <c r="G166" s="57">
        <v>0</v>
      </c>
      <c r="H166" s="41"/>
      <c r="I166" s="41"/>
      <c r="J166" s="41"/>
      <c r="K166" s="41"/>
    </row>
    <row r="167" spans="1:11" ht="14.1" customHeight="1">
      <c r="A167" s="41"/>
      <c r="B167" s="41"/>
      <c r="C167" s="56" t="s">
        <v>362</v>
      </c>
      <c r="D167" s="57">
        <v>0</v>
      </c>
      <c r="E167" s="57">
        <v>0</v>
      </c>
      <c r="F167" s="57">
        <v>0</v>
      </c>
      <c r="G167" s="57">
        <v>0</v>
      </c>
      <c r="H167" s="41"/>
      <c r="I167" s="41"/>
      <c r="J167" s="41"/>
      <c r="K167" s="41"/>
    </row>
    <row r="168" spans="1:11" ht="14.1" customHeight="1">
      <c r="A168" s="41"/>
      <c r="B168" s="41"/>
      <c r="C168" s="56" t="s">
        <v>357</v>
      </c>
      <c r="D168" s="57">
        <v>0</v>
      </c>
      <c r="E168" s="57">
        <v>0</v>
      </c>
      <c r="F168" s="57">
        <v>0</v>
      </c>
      <c r="G168" s="57">
        <v>0</v>
      </c>
      <c r="H168" s="41"/>
      <c r="I168" s="41"/>
      <c r="J168" s="41"/>
      <c r="K168" s="41"/>
    </row>
    <row r="169" spans="1:11" ht="14.1" customHeight="1">
      <c r="A169" s="41"/>
      <c r="B169" s="41"/>
      <c r="C169" s="56" t="s">
        <v>361</v>
      </c>
      <c r="D169" s="57">
        <v>0</v>
      </c>
      <c r="E169" s="57">
        <v>0</v>
      </c>
      <c r="F169" s="57">
        <v>0</v>
      </c>
      <c r="G169" s="57">
        <v>0</v>
      </c>
      <c r="H169" s="41"/>
      <c r="I169" s="41"/>
      <c r="J169" s="41"/>
      <c r="K169" s="41"/>
    </row>
    <row r="170" spans="1:11" ht="14.1" customHeight="1">
      <c r="A170" s="41"/>
      <c r="B170" s="41"/>
      <c r="C170" s="56" t="s">
        <v>360</v>
      </c>
      <c r="D170" s="57">
        <v>0</v>
      </c>
      <c r="E170" s="57">
        <v>0</v>
      </c>
      <c r="F170" s="57">
        <v>0</v>
      </c>
      <c r="G170" s="57">
        <v>0</v>
      </c>
      <c r="H170" s="41"/>
      <c r="I170" s="41"/>
      <c r="J170" s="41"/>
      <c r="K170" s="41"/>
    </row>
    <row r="171" spans="1:11" ht="14.1" customHeight="1">
      <c r="A171" s="41"/>
      <c r="B171" s="41"/>
      <c r="C171" s="56" t="s">
        <v>357</v>
      </c>
      <c r="D171" s="57">
        <v>0</v>
      </c>
      <c r="E171" s="57">
        <v>0</v>
      </c>
      <c r="F171" s="57">
        <v>0</v>
      </c>
      <c r="G171" s="57">
        <v>0</v>
      </c>
      <c r="H171" s="41"/>
      <c r="I171" s="41"/>
      <c r="J171" s="41"/>
      <c r="K171" s="41"/>
    </row>
    <row r="172" spans="1:11" ht="14.1" customHeight="1">
      <c r="A172" s="41"/>
      <c r="B172" s="41"/>
      <c r="C172" s="56" t="s">
        <v>356</v>
      </c>
      <c r="D172" s="57">
        <v>0</v>
      </c>
      <c r="E172" s="57">
        <v>0</v>
      </c>
      <c r="F172" s="57">
        <v>0</v>
      </c>
      <c r="G172" s="57">
        <v>0</v>
      </c>
      <c r="H172" s="41"/>
      <c r="I172" s="41"/>
      <c r="J172" s="41"/>
      <c r="K172" s="41"/>
    </row>
    <row r="173" spans="1:11" ht="14.1" customHeight="1">
      <c r="A173" s="41"/>
      <c r="B173" s="41"/>
      <c r="C173" s="56" t="s">
        <v>355</v>
      </c>
      <c r="D173" s="57">
        <v>0</v>
      </c>
      <c r="E173" s="57">
        <v>0</v>
      </c>
      <c r="F173" s="57">
        <v>0</v>
      </c>
      <c r="G173" s="57">
        <v>0</v>
      </c>
      <c r="H173" s="41"/>
      <c r="I173" s="41"/>
      <c r="J173" s="41"/>
      <c r="K173" s="41"/>
    </row>
    <row r="174" spans="1:11" ht="14.1" customHeight="1">
      <c r="A174" s="41"/>
      <c r="B174" s="41"/>
      <c r="C174" s="56" t="s">
        <v>354</v>
      </c>
      <c r="D174" s="57">
        <v>0</v>
      </c>
      <c r="E174" s="57">
        <v>0</v>
      </c>
      <c r="F174" s="57">
        <v>0</v>
      </c>
      <c r="G174" s="57">
        <v>0</v>
      </c>
      <c r="H174" s="41"/>
      <c r="I174" s="41"/>
      <c r="J174" s="41"/>
      <c r="K174" s="41"/>
    </row>
    <row r="175" spans="1:11" ht="14.1" customHeight="1">
      <c r="A175" s="41"/>
      <c r="B175" s="41"/>
      <c r="C175" s="56" t="s">
        <v>353</v>
      </c>
      <c r="D175" s="57">
        <v>0</v>
      </c>
      <c r="E175" s="57">
        <v>0</v>
      </c>
      <c r="F175" s="57">
        <v>0</v>
      </c>
      <c r="G175" s="57">
        <v>0</v>
      </c>
      <c r="H175" s="41"/>
      <c r="I175" s="41"/>
      <c r="J175" s="41"/>
      <c r="K175" s="41"/>
    </row>
    <row r="176" spans="1:11" ht="14.1" customHeight="1">
      <c r="A176" s="41"/>
      <c r="B176" s="41"/>
      <c r="C176" s="56" t="s">
        <v>359</v>
      </c>
      <c r="D176" s="57">
        <v>0</v>
      </c>
      <c r="E176" s="57">
        <v>600000</v>
      </c>
      <c r="F176" s="57">
        <v>600000</v>
      </c>
      <c r="G176" s="57">
        <v>600000</v>
      </c>
      <c r="H176" s="41"/>
      <c r="I176" s="41"/>
      <c r="J176" s="41"/>
      <c r="K176" s="41"/>
    </row>
    <row r="177" spans="1:11" ht="14.1" customHeight="1">
      <c r="A177" s="41"/>
      <c r="B177" s="41"/>
      <c r="C177" s="56" t="s">
        <v>357</v>
      </c>
      <c r="D177" s="57">
        <v>0</v>
      </c>
      <c r="E177" s="57">
        <v>600000</v>
      </c>
      <c r="F177" s="57">
        <v>600000</v>
      </c>
      <c r="G177" s="57">
        <v>600000</v>
      </c>
      <c r="H177" s="41"/>
      <c r="I177" s="41"/>
      <c r="J177" s="41"/>
      <c r="K177" s="41"/>
    </row>
    <row r="178" spans="1:11" ht="14.1" customHeight="1">
      <c r="A178" s="41"/>
      <c r="B178" s="41"/>
      <c r="C178" s="56" t="s">
        <v>356</v>
      </c>
      <c r="D178" s="57">
        <v>0</v>
      </c>
      <c r="E178" s="57">
        <v>0</v>
      </c>
      <c r="F178" s="57">
        <v>0</v>
      </c>
      <c r="G178" s="57">
        <v>0</v>
      </c>
      <c r="H178" s="41"/>
      <c r="I178" s="41"/>
      <c r="J178" s="41"/>
      <c r="K178" s="41"/>
    </row>
    <row r="179" spans="1:11" ht="14.1" customHeight="1">
      <c r="A179" s="41"/>
      <c r="B179" s="41"/>
      <c r="C179" s="56" t="s">
        <v>355</v>
      </c>
      <c r="D179" s="57">
        <v>0</v>
      </c>
      <c r="E179" s="57">
        <v>0</v>
      </c>
      <c r="F179" s="57">
        <v>0</v>
      </c>
      <c r="G179" s="57">
        <v>0</v>
      </c>
      <c r="H179" s="41"/>
      <c r="I179" s="41"/>
      <c r="J179" s="41"/>
      <c r="K179" s="41"/>
    </row>
    <row r="180" spans="1:11" ht="14.1" customHeight="1">
      <c r="A180" s="41"/>
      <c r="B180" s="41"/>
      <c r="C180" s="56" t="s">
        <v>354</v>
      </c>
      <c r="D180" s="57">
        <v>0</v>
      </c>
      <c r="E180" s="57">
        <v>0</v>
      </c>
      <c r="F180" s="57">
        <v>0</v>
      </c>
      <c r="G180" s="57">
        <v>0</v>
      </c>
      <c r="H180" s="41"/>
      <c r="I180" s="41"/>
      <c r="J180" s="41"/>
      <c r="K180" s="41"/>
    </row>
    <row r="181" spans="1:11" ht="14.1" customHeight="1">
      <c r="A181" s="41"/>
      <c r="B181" s="41"/>
      <c r="C181" s="56" t="s">
        <v>353</v>
      </c>
      <c r="D181" s="57">
        <v>0</v>
      </c>
      <c r="E181" s="57">
        <v>0</v>
      </c>
      <c r="F181" s="57">
        <v>0</v>
      </c>
      <c r="G181" s="57">
        <v>0</v>
      </c>
      <c r="H181" s="41"/>
      <c r="I181" s="41"/>
      <c r="J181" s="41"/>
      <c r="K181" s="41"/>
    </row>
    <row r="182" spans="1:11" ht="14.1" customHeight="1">
      <c r="A182" s="41"/>
      <c r="B182" s="41"/>
      <c r="C182" s="56" t="s">
        <v>358</v>
      </c>
      <c r="D182" s="57">
        <v>0</v>
      </c>
      <c r="E182" s="57">
        <v>0</v>
      </c>
      <c r="F182" s="57">
        <v>0</v>
      </c>
      <c r="G182" s="57">
        <v>0</v>
      </c>
      <c r="H182" s="41"/>
      <c r="I182" s="41"/>
      <c r="J182" s="41"/>
      <c r="K182" s="41"/>
    </row>
    <row r="183" spans="1:11" ht="14.1" customHeight="1">
      <c r="A183" s="41"/>
      <c r="B183" s="41"/>
      <c r="C183" s="56" t="s">
        <v>357</v>
      </c>
      <c r="D183" s="57">
        <v>0</v>
      </c>
      <c r="E183" s="57">
        <v>0</v>
      </c>
      <c r="F183" s="57">
        <v>0</v>
      </c>
      <c r="G183" s="57">
        <v>0</v>
      </c>
      <c r="H183" s="41"/>
      <c r="I183" s="41"/>
      <c r="J183" s="41"/>
      <c r="K183" s="41"/>
    </row>
    <row r="184" spans="1:11" ht="14.1" customHeight="1">
      <c r="A184" s="41"/>
      <c r="B184" s="41"/>
      <c r="C184" s="56" t="s">
        <v>356</v>
      </c>
      <c r="D184" s="57">
        <v>0</v>
      </c>
      <c r="E184" s="57">
        <v>0</v>
      </c>
      <c r="F184" s="57">
        <v>0</v>
      </c>
      <c r="G184" s="57">
        <v>0</v>
      </c>
      <c r="H184" s="41"/>
      <c r="I184" s="41"/>
      <c r="J184" s="41"/>
      <c r="K184" s="41"/>
    </row>
    <row r="185" spans="1:11" ht="14.1" customHeight="1">
      <c r="A185" s="41"/>
      <c r="B185" s="41"/>
      <c r="C185" s="56" t="s">
        <v>355</v>
      </c>
      <c r="D185" s="57">
        <v>0</v>
      </c>
      <c r="E185" s="57">
        <v>0</v>
      </c>
      <c r="F185" s="57">
        <v>0</v>
      </c>
      <c r="G185" s="57">
        <v>0</v>
      </c>
      <c r="H185" s="41"/>
      <c r="I185" s="41"/>
      <c r="J185" s="41"/>
      <c r="K185" s="41"/>
    </row>
    <row r="186" spans="1:11" ht="14.1" customHeight="1">
      <c r="A186" s="41"/>
      <c r="B186" s="41"/>
      <c r="C186" s="56" t="s">
        <v>354</v>
      </c>
      <c r="D186" s="57">
        <v>0</v>
      </c>
      <c r="E186" s="57">
        <v>0</v>
      </c>
      <c r="F186" s="57">
        <v>0</v>
      </c>
      <c r="G186" s="57">
        <v>0</v>
      </c>
      <c r="H186" s="41"/>
      <c r="I186" s="41"/>
      <c r="J186" s="41"/>
      <c r="K186" s="41"/>
    </row>
    <row r="187" spans="1:11" ht="14.1" customHeight="1">
      <c r="A187" s="41"/>
      <c r="B187" s="41"/>
      <c r="C187" s="56" t="s">
        <v>353</v>
      </c>
      <c r="D187" s="57">
        <v>0</v>
      </c>
      <c r="E187" s="57">
        <v>0</v>
      </c>
      <c r="F187" s="57">
        <v>0</v>
      </c>
      <c r="G187" s="57">
        <v>0</v>
      </c>
      <c r="H187" s="41"/>
      <c r="I187" s="41"/>
      <c r="J187" s="41"/>
      <c r="K187" s="41"/>
    </row>
    <row r="188" spans="1:11" ht="14.1" customHeight="1">
      <c r="A188" s="41"/>
      <c r="B188" s="41"/>
      <c r="C188" s="56" t="s">
        <v>352</v>
      </c>
      <c r="D188" s="57">
        <v>0</v>
      </c>
      <c r="E188" s="57">
        <v>0</v>
      </c>
      <c r="F188" s="57">
        <v>0</v>
      </c>
      <c r="G188" s="57">
        <v>0</v>
      </c>
      <c r="H188" s="41"/>
      <c r="I188" s="41"/>
      <c r="J188" s="41"/>
      <c r="K188" s="41"/>
    </row>
    <row r="189" spans="1:11" ht="14.1" customHeight="1">
      <c r="A189" s="41"/>
      <c r="B189" s="41"/>
      <c r="C189" s="56" t="s">
        <v>351</v>
      </c>
      <c r="D189" s="57">
        <v>0</v>
      </c>
      <c r="E189" s="57">
        <v>0</v>
      </c>
      <c r="F189" s="57">
        <v>0</v>
      </c>
      <c r="G189" s="57">
        <v>0</v>
      </c>
      <c r="H189" s="41"/>
      <c r="I189" s="41"/>
      <c r="J189" s="41"/>
      <c r="K189" s="41"/>
    </row>
    <row r="190" spans="1:11" ht="14.1" customHeight="1">
      <c r="A190" s="41"/>
      <c r="B190" s="41"/>
      <c r="C190" s="58" t="s">
        <v>145</v>
      </c>
      <c r="D190" s="57">
        <v>0</v>
      </c>
      <c r="E190" s="57">
        <v>600000</v>
      </c>
      <c r="F190" s="57">
        <v>600000</v>
      </c>
      <c r="G190" s="57">
        <v>600000</v>
      </c>
      <c r="H190" s="41"/>
      <c r="I190" s="41"/>
      <c r="J190" s="41"/>
      <c r="K190" s="41"/>
    </row>
    <row r="191" spans="1:11" ht="18" customHeight="1">
      <c r="A191" s="41"/>
      <c r="B191" s="41"/>
      <c r="C191" s="50" t="s">
        <v>382</v>
      </c>
      <c r="D191" s="1334" t="s">
        <v>985</v>
      </c>
      <c r="E191" s="1335"/>
      <c r="F191" s="1335"/>
      <c r="G191" s="1335"/>
      <c r="H191" s="41"/>
      <c r="I191" s="41"/>
      <c r="J191" s="41"/>
      <c r="K191" s="41"/>
    </row>
    <row r="192" spans="1:11" ht="18" customHeight="1">
      <c r="A192" s="41"/>
      <c r="B192" s="41"/>
      <c r="C192" s="51" t="s">
        <v>380</v>
      </c>
      <c r="D192" s="1336" t="s">
        <v>84</v>
      </c>
      <c r="E192" s="1337"/>
      <c r="F192" s="1337"/>
      <c r="G192" s="1337"/>
      <c r="H192" s="41"/>
      <c r="I192" s="41"/>
      <c r="J192" s="41"/>
      <c r="K192" s="41"/>
    </row>
    <row r="193" spans="1:11" ht="18" customHeight="1">
      <c r="A193" s="41"/>
      <c r="B193" s="41"/>
      <c r="C193" s="51" t="s">
        <v>15</v>
      </c>
      <c r="D193" s="1336" t="s">
        <v>253</v>
      </c>
      <c r="E193" s="1337"/>
      <c r="F193" s="1337"/>
      <c r="G193" s="1337"/>
      <c r="H193" s="41"/>
      <c r="I193" s="41"/>
      <c r="J193" s="41"/>
      <c r="K193" s="41"/>
    </row>
    <row r="194" spans="1:11" ht="15" customHeight="1">
      <c r="A194" s="41"/>
      <c r="B194" s="41"/>
      <c r="C194" s="52"/>
      <c r="D194" s="53">
        <v>2022</v>
      </c>
      <c r="E194" s="53">
        <v>2023</v>
      </c>
      <c r="F194" s="53">
        <v>2024</v>
      </c>
      <c r="G194" s="53">
        <v>2025</v>
      </c>
      <c r="H194" s="41"/>
      <c r="I194" s="41"/>
      <c r="J194" s="41"/>
      <c r="K194" s="41"/>
    </row>
    <row r="195" spans="1:11" ht="15" customHeight="1">
      <c r="A195" s="41"/>
      <c r="B195" s="41"/>
      <c r="C195" s="54"/>
      <c r="D195" s="55" t="s">
        <v>7</v>
      </c>
      <c r="E195" s="55" t="s">
        <v>8</v>
      </c>
      <c r="F195" s="55" t="s">
        <v>8</v>
      </c>
      <c r="G195" s="55" t="s">
        <v>8</v>
      </c>
      <c r="H195" s="41"/>
      <c r="I195" s="41"/>
      <c r="J195" s="41"/>
      <c r="K195" s="41"/>
    </row>
    <row r="196" spans="1:11" ht="14.1" customHeight="1">
      <c r="A196" s="41"/>
      <c r="B196" s="41"/>
      <c r="C196" s="44" t="s">
        <v>16</v>
      </c>
      <c r="D196" s="48" t="s">
        <v>447</v>
      </c>
      <c r="E196" s="48" t="s">
        <v>388</v>
      </c>
      <c r="F196" s="48" t="s">
        <v>388</v>
      </c>
      <c r="G196" s="48" t="s">
        <v>388</v>
      </c>
      <c r="H196" s="41"/>
      <c r="I196" s="41"/>
      <c r="J196" s="41"/>
      <c r="K196" s="41"/>
    </row>
    <row r="197" spans="1:11" ht="14.1" customHeight="1">
      <c r="A197" s="41"/>
      <c r="B197" s="41"/>
      <c r="C197" s="44" t="s">
        <v>481</v>
      </c>
      <c r="D197" s="48" t="s">
        <v>721</v>
      </c>
      <c r="E197" s="48" t="s">
        <v>627</v>
      </c>
      <c r="F197" s="48" t="s">
        <v>627</v>
      </c>
      <c r="G197" s="48" t="s">
        <v>627</v>
      </c>
      <c r="H197" s="41"/>
      <c r="I197" s="41"/>
      <c r="J197" s="41"/>
      <c r="K197" s="41"/>
    </row>
    <row r="198" spans="1:11" ht="14.1" customHeight="1">
      <c r="A198" s="41"/>
      <c r="B198" s="41"/>
      <c r="C198" s="44" t="s">
        <v>480</v>
      </c>
      <c r="D198" s="48" t="s">
        <v>984</v>
      </c>
      <c r="E198" s="48" t="s">
        <v>444</v>
      </c>
      <c r="F198" s="48" t="s">
        <v>444</v>
      </c>
      <c r="G198" s="48" t="s">
        <v>444</v>
      </c>
      <c r="H198" s="41"/>
      <c r="I198" s="41"/>
      <c r="J198" s="41"/>
      <c r="K198" s="41"/>
    </row>
    <row r="199" spans="1:11" ht="14.1" customHeight="1">
      <c r="A199" s="41"/>
      <c r="B199" s="41"/>
      <c r="C199" s="44" t="s">
        <v>375</v>
      </c>
      <c r="D199" s="48" t="s">
        <v>348</v>
      </c>
      <c r="E199" s="48" t="s">
        <v>824</v>
      </c>
      <c r="F199" s="48" t="s">
        <v>372</v>
      </c>
      <c r="G199" s="48" t="s">
        <v>372</v>
      </c>
      <c r="H199" s="41"/>
      <c r="I199" s="41"/>
      <c r="J199" s="41"/>
      <c r="K199" s="41"/>
    </row>
    <row r="200" spans="1:11" ht="14.1" customHeight="1">
      <c r="A200" s="41"/>
      <c r="B200" s="41"/>
      <c r="C200" s="44" t="s">
        <v>374</v>
      </c>
      <c r="D200" s="48" t="s">
        <v>348</v>
      </c>
      <c r="E200" s="48" t="s">
        <v>1447</v>
      </c>
      <c r="F200" s="48" t="s">
        <v>372</v>
      </c>
      <c r="G200" s="48" t="s">
        <v>372</v>
      </c>
      <c r="H200" s="41"/>
      <c r="I200" s="41"/>
      <c r="J200" s="41"/>
      <c r="K200" s="41"/>
    </row>
    <row r="201" spans="1:11" ht="14.1" customHeight="1">
      <c r="A201" s="41"/>
      <c r="B201" s="41"/>
      <c r="C201" s="44" t="s">
        <v>22</v>
      </c>
      <c r="D201" s="48" t="s">
        <v>348</v>
      </c>
      <c r="E201" s="48" t="s">
        <v>723</v>
      </c>
      <c r="F201" s="48" t="s">
        <v>372</v>
      </c>
      <c r="G201" s="48" t="s">
        <v>372</v>
      </c>
      <c r="H201" s="41"/>
      <c r="I201" s="41"/>
      <c r="J201" s="41"/>
      <c r="K201" s="41"/>
    </row>
    <row r="202" spans="1:11" ht="14.1" customHeight="1">
      <c r="A202" s="41"/>
      <c r="B202" s="41"/>
      <c r="C202" s="1338" t="s">
        <v>371</v>
      </c>
      <c r="D202" s="1339"/>
      <c r="E202" s="1339"/>
      <c r="F202" s="1339"/>
      <c r="G202" s="1339"/>
      <c r="H202" s="41"/>
      <c r="I202" s="41"/>
      <c r="J202" s="41"/>
      <c r="K202" s="41"/>
    </row>
    <row r="203" spans="1:11" ht="14.1" customHeight="1">
      <c r="A203" s="41"/>
      <c r="B203" s="41"/>
      <c r="C203" s="52"/>
      <c r="D203" s="53">
        <v>2022</v>
      </c>
      <c r="E203" s="53">
        <v>2023</v>
      </c>
      <c r="F203" s="53">
        <v>2024</v>
      </c>
      <c r="G203" s="53">
        <v>2025</v>
      </c>
      <c r="H203" s="41"/>
      <c r="I203" s="41"/>
      <c r="J203" s="41"/>
      <c r="K203" s="41"/>
    </row>
    <row r="204" spans="1:11" ht="14.1" customHeight="1">
      <c r="A204" s="41"/>
      <c r="B204" s="41"/>
      <c r="C204" s="54"/>
      <c r="D204" s="55" t="s">
        <v>7</v>
      </c>
      <c r="E204" s="55" t="s">
        <v>8</v>
      </c>
      <c r="F204" s="55" t="s">
        <v>8</v>
      </c>
      <c r="G204" s="55" t="s">
        <v>8</v>
      </c>
      <c r="H204" s="41"/>
      <c r="I204" s="41"/>
      <c r="J204" s="41"/>
      <c r="K204" s="41"/>
    </row>
    <row r="205" spans="1:11" ht="14.1" customHeight="1">
      <c r="A205" s="41"/>
      <c r="B205" s="41"/>
      <c r="C205" s="56" t="s">
        <v>368</v>
      </c>
      <c r="D205" s="57">
        <v>0</v>
      </c>
      <c r="E205" s="57">
        <v>0</v>
      </c>
      <c r="F205" s="57">
        <v>0</v>
      </c>
      <c r="G205" s="57">
        <v>0</v>
      </c>
      <c r="H205" s="41"/>
      <c r="I205" s="41"/>
      <c r="J205" s="41"/>
      <c r="K205" s="41"/>
    </row>
    <row r="206" spans="1:11" ht="14.1" customHeight="1">
      <c r="A206" s="41"/>
      <c r="B206" s="41"/>
      <c r="C206" s="56" t="s">
        <v>357</v>
      </c>
      <c r="D206" s="57">
        <v>0</v>
      </c>
      <c r="E206" s="57">
        <v>0</v>
      </c>
      <c r="F206" s="57">
        <v>0</v>
      </c>
      <c r="G206" s="57">
        <v>0</v>
      </c>
      <c r="H206" s="41"/>
      <c r="I206" s="41"/>
      <c r="J206" s="41"/>
      <c r="K206" s="41"/>
    </row>
    <row r="207" spans="1:11" ht="14.1" customHeight="1">
      <c r="A207" s="41"/>
      <c r="B207" s="41"/>
      <c r="C207" s="56" t="s">
        <v>361</v>
      </c>
      <c r="D207" s="57">
        <v>0</v>
      </c>
      <c r="E207" s="57">
        <v>0</v>
      </c>
      <c r="F207" s="57">
        <v>0</v>
      </c>
      <c r="G207" s="57">
        <v>0</v>
      </c>
      <c r="H207" s="41"/>
      <c r="I207" s="41"/>
      <c r="J207" s="41"/>
      <c r="K207" s="41"/>
    </row>
    <row r="208" spans="1:11" ht="14.1" customHeight="1">
      <c r="A208" s="41"/>
      <c r="B208" s="41"/>
      <c r="C208" s="56" t="s">
        <v>367</v>
      </c>
      <c r="D208" s="57">
        <v>0</v>
      </c>
      <c r="E208" s="57">
        <v>0</v>
      </c>
      <c r="F208" s="57">
        <v>0</v>
      </c>
      <c r="G208" s="57">
        <v>0</v>
      </c>
      <c r="H208" s="41"/>
      <c r="I208" s="41"/>
      <c r="J208" s="41"/>
      <c r="K208" s="41"/>
    </row>
    <row r="209" spans="1:11" ht="14.1" customHeight="1">
      <c r="A209" s="41"/>
      <c r="B209" s="41"/>
      <c r="C209" s="56" t="s">
        <v>357</v>
      </c>
      <c r="D209" s="57">
        <v>0</v>
      </c>
      <c r="E209" s="57">
        <v>0</v>
      </c>
      <c r="F209" s="57">
        <v>0</v>
      </c>
      <c r="G209" s="57">
        <v>0</v>
      </c>
      <c r="H209" s="41"/>
      <c r="I209" s="41"/>
      <c r="J209" s="41"/>
      <c r="K209" s="41"/>
    </row>
    <row r="210" spans="1:11" ht="14.1" customHeight="1">
      <c r="A210" s="41"/>
      <c r="B210" s="41"/>
      <c r="C210" s="56" t="s">
        <v>361</v>
      </c>
      <c r="D210" s="57">
        <v>0</v>
      </c>
      <c r="E210" s="57">
        <v>0</v>
      </c>
      <c r="F210" s="57">
        <v>0</v>
      </c>
      <c r="G210" s="57">
        <v>0</v>
      </c>
      <c r="H210" s="41"/>
      <c r="I210" s="41"/>
      <c r="J210" s="41"/>
      <c r="K210" s="41"/>
    </row>
    <row r="211" spans="1:11" ht="14.1" customHeight="1">
      <c r="A211" s="41"/>
      <c r="B211" s="41"/>
      <c r="C211" s="56" t="s">
        <v>366</v>
      </c>
      <c r="D211" s="57">
        <v>0</v>
      </c>
      <c r="E211" s="57">
        <v>0</v>
      </c>
      <c r="F211" s="57">
        <v>0</v>
      </c>
      <c r="G211" s="57">
        <v>0</v>
      </c>
      <c r="H211" s="41"/>
      <c r="I211" s="41"/>
      <c r="J211" s="41"/>
      <c r="K211" s="41"/>
    </row>
    <row r="212" spans="1:11" ht="14.1" customHeight="1">
      <c r="A212" s="41"/>
      <c r="B212" s="41"/>
      <c r="C212" s="56" t="s">
        <v>357</v>
      </c>
      <c r="D212" s="57">
        <v>0</v>
      </c>
      <c r="E212" s="57">
        <v>0</v>
      </c>
      <c r="F212" s="57">
        <v>0</v>
      </c>
      <c r="G212" s="57">
        <v>0</v>
      </c>
      <c r="H212" s="41"/>
      <c r="I212" s="41"/>
      <c r="J212" s="41"/>
      <c r="K212" s="41"/>
    </row>
    <row r="213" spans="1:11" ht="14.1" customHeight="1">
      <c r="A213" s="41"/>
      <c r="B213" s="41"/>
      <c r="C213" s="56" t="s">
        <v>361</v>
      </c>
      <c r="D213" s="57">
        <v>0</v>
      </c>
      <c r="E213" s="57">
        <v>0</v>
      </c>
      <c r="F213" s="57">
        <v>0</v>
      </c>
      <c r="G213" s="57">
        <v>0</v>
      </c>
      <c r="H213" s="41"/>
      <c r="I213" s="41"/>
      <c r="J213" s="41"/>
      <c r="K213" s="41"/>
    </row>
    <row r="214" spans="1:11" ht="14.1" customHeight="1">
      <c r="A214" s="41"/>
      <c r="B214" s="41"/>
      <c r="C214" s="56" t="s">
        <v>365</v>
      </c>
      <c r="D214" s="57">
        <v>0</v>
      </c>
      <c r="E214" s="57">
        <v>0</v>
      </c>
      <c r="F214" s="57">
        <v>0</v>
      </c>
      <c r="G214" s="57">
        <v>0</v>
      </c>
      <c r="H214" s="41"/>
      <c r="I214" s="41"/>
      <c r="J214" s="41"/>
      <c r="K214" s="41"/>
    </row>
    <row r="215" spans="1:11" ht="14.1" customHeight="1">
      <c r="A215" s="41"/>
      <c r="B215" s="41"/>
      <c r="C215" s="56" t="s">
        <v>357</v>
      </c>
      <c r="D215" s="57">
        <v>0</v>
      </c>
      <c r="E215" s="57">
        <v>0</v>
      </c>
      <c r="F215" s="57">
        <v>0</v>
      </c>
      <c r="G215" s="57">
        <v>0</v>
      </c>
      <c r="H215" s="41"/>
      <c r="I215" s="41"/>
      <c r="J215" s="41"/>
      <c r="K215" s="41"/>
    </row>
    <row r="216" spans="1:11" ht="14.1" customHeight="1">
      <c r="A216" s="41"/>
      <c r="B216" s="41"/>
      <c r="C216" s="56" t="s">
        <v>361</v>
      </c>
      <c r="D216" s="57">
        <v>0</v>
      </c>
      <c r="E216" s="57">
        <v>0</v>
      </c>
      <c r="F216" s="57">
        <v>0</v>
      </c>
      <c r="G216" s="57">
        <v>0</v>
      </c>
      <c r="H216" s="41"/>
      <c r="I216" s="41"/>
      <c r="J216" s="41"/>
      <c r="K216" s="41"/>
    </row>
    <row r="217" spans="1:11" ht="14.1" customHeight="1">
      <c r="A217" s="41"/>
      <c r="B217" s="41"/>
      <c r="C217" s="56" t="s">
        <v>370</v>
      </c>
      <c r="D217" s="57">
        <v>0</v>
      </c>
      <c r="E217" s="57">
        <v>0</v>
      </c>
      <c r="F217" s="57">
        <v>0</v>
      </c>
      <c r="G217" s="57">
        <v>0</v>
      </c>
      <c r="H217" s="41"/>
      <c r="I217" s="41"/>
      <c r="J217" s="41"/>
      <c r="K217" s="41"/>
    </row>
    <row r="218" spans="1:11" ht="14.1" customHeight="1">
      <c r="A218" s="41"/>
      <c r="B218" s="41"/>
      <c r="C218" s="56" t="s">
        <v>357</v>
      </c>
      <c r="D218" s="57">
        <v>0</v>
      </c>
      <c r="E218" s="57">
        <v>0</v>
      </c>
      <c r="F218" s="57">
        <v>0</v>
      </c>
      <c r="G218" s="57">
        <v>0</v>
      </c>
      <c r="H218" s="41"/>
      <c r="I218" s="41"/>
      <c r="J218" s="41"/>
      <c r="K218" s="41"/>
    </row>
    <row r="219" spans="1:11" ht="14.1" customHeight="1">
      <c r="A219" s="41"/>
      <c r="B219" s="41"/>
      <c r="C219" s="56" t="s">
        <v>361</v>
      </c>
      <c r="D219" s="57">
        <v>0</v>
      </c>
      <c r="E219" s="57">
        <v>0</v>
      </c>
      <c r="F219" s="57">
        <v>0</v>
      </c>
      <c r="G219" s="57">
        <v>0</v>
      </c>
      <c r="H219" s="41"/>
      <c r="I219" s="41"/>
      <c r="J219" s="41"/>
      <c r="K219" s="41"/>
    </row>
    <row r="220" spans="1:11" ht="14.1" customHeight="1">
      <c r="A220" s="41"/>
      <c r="B220" s="41"/>
      <c r="C220" s="56" t="s">
        <v>363</v>
      </c>
      <c r="D220" s="57">
        <v>0</v>
      </c>
      <c r="E220" s="57">
        <v>0</v>
      </c>
      <c r="F220" s="57">
        <v>0</v>
      </c>
      <c r="G220" s="57">
        <v>0</v>
      </c>
      <c r="H220" s="41"/>
      <c r="I220" s="41"/>
      <c r="J220" s="41"/>
      <c r="K220" s="41"/>
    </row>
    <row r="221" spans="1:11" ht="14.1" customHeight="1">
      <c r="A221" s="41"/>
      <c r="B221" s="41"/>
      <c r="C221" s="56" t="s">
        <v>357</v>
      </c>
      <c r="D221" s="57">
        <v>0</v>
      </c>
      <c r="E221" s="57">
        <v>0</v>
      </c>
      <c r="F221" s="57">
        <v>0</v>
      </c>
      <c r="G221" s="57">
        <v>0</v>
      </c>
      <c r="H221" s="41"/>
      <c r="I221" s="41"/>
      <c r="J221" s="41"/>
      <c r="K221" s="41"/>
    </row>
    <row r="222" spans="1:11" ht="14.1" customHeight="1">
      <c r="A222" s="41"/>
      <c r="B222" s="41"/>
      <c r="C222" s="56" t="s">
        <v>361</v>
      </c>
      <c r="D222" s="57">
        <v>0</v>
      </c>
      <c r="E222" s="57">
        <v>0</v>
      </c>
      <c r="F222" s="57">
        <v>0</v>
      </c>
      <c r="G222" s="57">
        <v>0</v>
      </c>
      <c r="H222" s="41"/>
      <c r="I222" s="41"/>
      <c r="J222" s="41"/>
      <c r="K222" s="41"/>
    </row>
    <row r="223" spans="1:11" ht="14.1" customHeight="1">
      <c r="A223" s="41"/>
      <c r="B223" s="41"/>
      <c r="C223" s="56" t="s">
        <v>362</v>
      </c>
      <c r="D223" s="57">
        <v>0</v>
      </c>
      <c r="E223" s="57">
        <v>0</v>
      </c>
      <c r="F223" s="57">
        <v>0</v>
      </c>
      <c r="G223" s="57">
        <v>0</v>
      </c>
      <c r="H223" s="41"/>
      <c r="I223" s="41"/>
      <c r="J223" s="41"/>
      <c r="K223" s="41"/>
    </row>
    <row r="224" spans="1:11" ht="14.1" customHeight="1">
      <c r="A224" s="41"/>
      <c r="B224" s="41"/>
      <c r="C224" s="56" t="s">
        <v>357</v>
      </c>
      <c r="D224" s="57">
        <v>0</v>
      </c>
      <c r="E224" s="57">
        <v>0</v>
      </c>
      <c r="F224" s="57">
        <v>0</v>
      </c>
      <c r="G224" s="57">
        <v>0</v>
      </c>
      <c r="H224" s="41"/>
      <c r="I224" s="41"/>
      <c r="J224" s="41"/>
      <c r="K224" s="41"/>
    </row>
    <row r="225" spans="1:11" ht="14.1" customHeight="1">
      <c r="A225" s="41"/>
      <c r="B225" s="41"/>
      <c r="C225" s="56" t="s">
        <v>361</v>
      </c>
      <c r="D225" s="57">
        <v>0</v>
      </c>
      <c r="E225" s="57">
        <v>0</v>
      </c>
      <c r="F225" s="57">
        <v>0</v>
      </c>
      <c r="G225" s="57">
        <v>0</v>
      </c>
      <c r="H225" s="41"/>
      <c r="I225" s="41"/>
      <c r="J225" s="41"/>
      <c r="K225" s="41"/>
    </row>
    <row r="226" spans="1:11" ht="14.1" customHeight="1">
      <c r="A226" s="41"/>
      <c r="B226" s="41"/>
      <c r="C226" s="56" t="s">
        <v>360</v>
      </c>
      <c r="D226" s="57">
        <v>0</v>
      </c>
      <c r="E226" s="57">
        <v>0</v>
      </c>
      <c r="F226" s="57">
        <v>0</v>
      </c>
      <c r="G226" s="57">
        <v>0</v>
      </c>
      <c r="H226" s="41"/>
      <c r="I226" s="41"/>
      <c r="J226" s="41"/>
      <c r="K226" s="41"/>
    </row>
    <row r="227" spans="1:11" ht="14.1" customHeight="1">
      <c r="A227" s="41"/>
      <c r="B227" s="41"/>
      <c r="C227" s="56" t="s">
        <v>357</v>
      </c>
      <c r="D227" s="57">
        <v>0</v>
      </c>
      <c r="E227" s="57">
        <v>0</v>
      </c>
      <c r="F227" s="57">
        <v>0</v>
      </c>
      <c r="G227" s="57">
        <v>0</v>
      </c>
      <c r="H227" s="41"/>
      <c r="I227" s="41"/>
      <c r="J227" s="41"/>
      <c r="K227" s="41"/>
    </row>
    <row r="228" spans="1:11" ht="14.1" customHeight="1">
      <c r="A228" s="41"/>
      <c r="B228" s="41"/>
      <c r="C228" s="56" t="s">
        <v>356</v>
      </c>
      <c r="D228" s="57">
        <v>0</v>
      </c>
      <c r="E228" s="57">
        <v>0</v>
      </c>
      <c r="F228" s="57">
        <v>0</v>
      </c>
      <c r="G228" s="57">
        <v>0</v>
      </c>
      <c r="H228" s="41"/>
      <c r="I228" s="41"/>
      <c r="J228" s="41"/>
      <c r="K228" s="41"/>
    </row>
    <row r="229" spans="1:11" ht="14.1" customHeight="1">
      <c r="A229" s="41"/>
      <c r="B229" s="41"/>
      <c r="C229" s="56" t="s">
        <v>355</v>
      </c>
      <c r="D229" s="57">
        <v>0</v>
      </c>
      <c r="E229" s="57">
        <v>0</v>
      </c>
      <c r="F229" s="57">
        <v>0</v>
      </c>
      <c r="G229" s="57">
        <v>0</v>
      </c>
      <c r="H229" s="41"/>
      <c r="I229" s="41"/>
      <c r="J229" s="41"/>
      <c r="K229" s="41"/>
    </row>
    <row r="230" spans="1:11" ht="14.1" customHeight="1">
      <c r="A230" s="41"/>
      <c r="B230" s="41"/>
      <c r="C230" s="56" t="s">
        <v>354</v>
      </c>
      <c r="D230" s="57">
        <v>0</v>
      </c>
      <c r="E230" s="57">
        <v>0</v>
      </c>
      <c r="F230" s="57">
        <v>0</v>
      </c>
      <c r="G230" s="57">
        <v>0</v>
      </c>
      <c r="H230" s="41"/>
      <c r="I230" s="41"/>
      <c r="J230" s="41"/>
      <c r="K230" s="41"/>
    </row>
    <row r="231" spans="1:11" ht="14.1" customHeight="1">
      <c r="A231" s="41"/>
      <c r="B231" s="41"/>
      <c r="C231" s="56" t="s">
        <v>353</v>
      </c>
      <c r="D231" s="57">
        <v>0</v>
      </c>
      <c r="E231" s="57">
        <v>0</v>
      </c>
      <c r="F231" s="57">
        <v>0</v>
      </c>
      <c r="G231" s="57">
        <v>0</v>
      </c>
      <c r="H231" s="41"/>
      <c r="I231" s="41"/>
      <c r="J231" s="41"/>
      <c r="K231" s="41"/>
    </row>
    <row r="232" spans="1:11" ht="14.1" customHeight="1">
      <c r="A232" s="41"/>
      <c r="B232" s="41"/>
      <c r="C232" s="56" t="s">
        <v>359</v>
      </c>
      <c r="D232" s="57">
        <v>0</v>
      </c>
      <c r="E232" s="57">
        <v>300000</v>
      </c>
      <c r="F232" s="57">
        <v>300000</v>
      </c>
      <c r="G232" s="57">
        <v>300000</v>
      </c>
      <c r="H232" s="41"/>
      <c r="I232" s="41"/>
      <c r="J232" s="41"/>
      <c r="K232" s="41"/>
    </row>
    <row r="233" spans="1:11" ht="14.1" customHeight="1">
      <c r="A233" s="41"/>
      <c r="B233" s="41"/>
      <c r="C233" s="56" t="s">
        <v>357</v>
      </c>
      <c r="D233" s="57">
        <v>0</v>
      </c>
      <c r="E233" s="57">
        <v>300000</v>
      </c>
      <c r="F233" s="57">
        <v>300000</v>
      </c>
      <c r="G233" s="57">
        <v>300000</v>
      </c>
      <c r="H233" s="41"/>
      <c r="I233" s="41"/>
      <c r="J233" s="41"/>
      <c r="K233" s="41"/>
    </row>
    <row r="234" spans="1:11" ht="14.1" customHeight="1">
      <c r="A234" s="41"/>
      <c r="B234" s="41"/>
      <c r="C234" s="56" t="s">
        <v>356</v>
      </c>
      <c r="D234" s="57">
        <v>0</v>
      </c>
      <c r="E234" s="57">
        <v>0</v>
      </c>
      <c r="F234" s="57">
        <v>0</v>
      </c>
      <c r="G234" s="57">
        <v>0</v>
      </c>
      <c r="H234" s="41"/>
      <c r="I234" s="41"/>
      <c r="J234" s="41"/>
      <c r="K234" s="41"/>
    </row>
    <row r="235" spans="1:11" ht="14.1" customHeight="1">
      <c r="A235" s="41"/>
      <c r="B235" s="41"/>
      <c r="C235" s="56" t="s">
        <v>355</v>
      </c>
      <c r="D235" s="57">
        <v>0</v>
      </c>
      <c r="E235" s="57">
        <v>0</v>
      </c>
      <c r="F235" s="57">
        <v>0</v>
      </c>
      <c r="G235" s="57">
        <v>0</v>
      </c>
      <c r="H235" s="41"/>
      <c r="I235" s="41"/>
      <c r="J235" s="41"/>
      <c r="K235" s="41"/>
    </row>
    <row r="236" spans="1:11" ht="14.1" customHeight="1">
      <c r="A236" s="41"/>
      <c r="B236" s="41"/>
      <c r="C236" s="56" t="s">
        <v>354</v>
      </c>
      <c r="D236" s="57">
        <v>0</v>
      </c>
      <c r="E236" s="57">
        <v>0</v>
      </c>
      <c r="F236" s="57">
        <v>0</v>
      </c>
      <c r="G236" s="57">
        <v>0</v>
      </c>
      <c r="H236" s="41"/>
      <c r="I236" s="41"/>
      <c r="J236" s="41"/>
      <c r="K236" s="41"/>
    </row>
    <row r="237" spans="1:11" ht="14.1" customHeight="1">
      <c r="A237" s="41"/>
      <c r="B237" s="41"/>
      <c r="C237" s="56" t="s">
        <v>353</v>
      </c>
      <c r="D237" s="57">
        <v>0</v>
      </c>
      <c r="E237" s="57">
        <v>0</v>
      </c>
      <c r="F237" s="57">
        <v>0</v>
      </c>
      <c r="G237" s="57">
        <v>0</v>
      </c>
      <c r="H237" s="41"/>
      <c r="I237" s="41"/>
      <c r="J237" s="41"/>
      <c r="K237" s="41"/>
    </row>
    <row r="238" spans="1:11" ht="14.1" customHeight="1">
      <c r="A238" s="41"/>
      <c r="B238" s="41"/>
      <c r="C238" s="56" t="s">
        <v>358</v>
      </c>
      <c r="D238" s="57">
        <v>0</v>
      </c>
      <c r="E238" s="57">
        <v>0</v>
      </c>
      <c r="F238" s="57">
        <v>0</v>
      </c>
      <c r="G238" s="57">
        <v>0</v>
      </c>
      <c r="H238" s="41"/>
      <c r="I238" s="41"/>
      <c r="J238" s="41"/>
      <c r="K238" s="41"/>
    </row>
    <row r="239" spans="1:11" ht="14.1" customHeight="1">
      <c r="A239" s="41"/>
      <c r="B239" s="41"/>
      <c r="C239" s="56" t="s">
        <v>357</v>
      </c>
      <c r="D239" s="57">
        <v>0</v>
      </c>
      <c r="E239" s="57">
        <v>0</v>
      </c>
      <c r="F239" s="57">
        <v>0</v>
      </c>
      <c r="G239" s="57">
        <v>0</v>
      </c>
      <c r="H239" s="41"/>
      <c r="I239" s="41"/>
      <c r="J239" s="41"/>
      <c r="K239" s="41"/>
    </row>
    <row r="240" spans="1:11" ht="14.1" customHeight="1">
      <c r="A240" s="41"/>
      <c r="B240" s="41"/>
      <c r="C240" s="56" t="s">
        <v>356</v>
      </c>
      <c r="D240" s="57">
        <v>0</v>
      </c>
      <c r="E240" s="57">
        <v>0</v>
      </c>
      <c r="F240" s="57">
        <v>0</v>
      </c>
      <c r="G240" s="57">
        <v>0</v>
      </c>
      <c r="H240" s="41"/>
      <c r="I240" s="41"/>
      <c r="J240" s="41"/>
      <c r="K240" s="41"/>
    </row>
    <row r="241" spans="1:11" ht="14.1" customHeight="1">
      <c r="A241" s="41"/>
      <c r="B241" s="41"/>
      <c r="C241" s="56" t="s">
        <v>355</v>
      </c>
      <c r="D241" s="57">
        <v>0</v>
      </c>
      <c r="E241" s="57">
        <v>0</v>
      </c>
      <c r="F241" s="57">
        <v>0</v>
      </c>
      <c r="G241" s="57">
        <v>0</v>
      </c>
      <c r="H241" s="41"/>
      <c r="I241" s="41"/>
      <c r="J241" s="41"/>
      <c r="K241" s="41"/>
    </row>
    <row r="242" spans="1:11" ht="14.1" customHeight="1">
      <c r="A242" s="41"/>
      <c r="B242" s="41"/>
      <c r="C242" s="56" t="s">
        <v>354</v>
      </c>
      <c r="D242" s="57">
        <v>0</v>
      </c>
      <c r="E242" s="57">
        <v>0</v>
      </c>
      <c r="F242" s="57">
        <v>0</v>
      </c>
      <c r="G242" s="57">
        <v>0</v>
      </c>
      <c r="H242" s="41"/>
      <c r="I242" s="41"/>
      <c r="J242" s="41"/>
      <c r="K242" s="41"/>
    </row>
    <row r="243" spans="1:11" ht="14.1" customHeight="1">
      <c r="A243" s="41"/>
      <c r="B243" s="41"/>
      <c r="C243" s="56" t="s">
        <v>353</v>
      </c>
      <c r="D243" s="57">
        <v>0</v>
      </c>
      <c r="E243" s="57">
        <v>0</v>
      </c>
      <c r="F243" s="57">
        <v>0</v>
      </c>
      <c r="G243" s="57">
        <v>0</v>
      </c>
      <c r="H243" s="41"/>
      <c r="I243" s="41"/>
      <c r="J243" s="41"/>
      <c r="K243" s="41"/>
    </row>
    <row r="244" spans="1:11" ht="14.1" customHeight="1">
      <c r="A244" s="41"/>
      <c r="B244" s="41"/>
      <c r="C244" s="56" t="s">
        <v>352</v>
      </c>
      <c r="D244" s="57">
        <v>0</v>
      </c>
      <c r="E244" s="57">
        <v>0</v>
      </c>
      <c r="F244" s="57">
        <v>0</v>
      </c>
      <c r="G244" s="57">
        <v>0</v>
      </c>
      <c r="H244" s="41"/>
      <c r="I244" s="41"/>
      <c r="J244" s="41"/>
      <c r="K244" s="41"/>
    </row>
    <row r="245" spans="1:11" ht="14.1" customHeight="1">
      <c r="A245" s="41"/>
      <c r="B245" s="41"/>
      <c r="C245" s="56" t="s">
        <v>351</v>
      </c>
      <c r="D245" s="57">
        <v>0</v>
      </c>
      <c r="E245" s="57">
        <v>0</v>
      </c>
      <c r="F245" s="57">
        <v>0</v>
      </c>
      <c r="G245" s="57">
        <v>0</v>
      </c>
      <c r="H245" s="41"/>
      <c r="I245" s="41"/>
      <c r="J245" s="41"/>
      <c r="K245" s="41"/>
    </row>
    <row r="246" spans="1:11" ht="14.1" customHeight="1">
      <c r="A246" s="41"/>
      <c r="B246" s="41"/>
      <c r="C246" s="58" t="s">
        <v>145</v>
      </c>
      <c r="D246" s="57">
        <v>0</v>
      </c>
      <c r="E246" s="57">
        <v>300000</v>
      </c>
      <c r="F246" s="57">
        <v>300000</v>
      </c>
      <c r="G246" s="57">
        <v>300000</v>
      </c>
      <c r="H246" s="41"/>
      <c r="I246" s="41"/>
      <c r="J246" s="41"/>
      <c r="K246" s="41"/>
    </row>
    <row r="247" spans="1:11" ht="18" customHeight="1">
      <c r="A247" s="41"/>
      <c r="B247" s="41"/>
      <c r="C247" s="50" t="s">
        <v>382</v>
      </c>
      <c r="D247" s="1334" t="s">
        <v>1748</v>
      </c>
      <c r="E247" s="1335"/>
      <c r="F247" s="1335"/>
      <c r="G247" s="1335"/>
      <c r="H247" s="41"/>
      <c r="I247" s="41"/>
      <c r="J247" s="41"/>
      <c r="K247" s="41"/>
    </row>
    <row r="248" spans="1:11" ht="18" customHeight="1">
      <c r="A248" s="41"/>
      <c r="B248" s="41"/>
      <c r="C248" s="51" t="s">
        <v>380</v>
      </c>
      <c r="D248" s="1336" t="s">
        <v>1749</v>
      </c>
      <c r="E248" s="1337"/>
      <c r="F248" s="1337"/>
      <c r="G248" s="1337"/>
      <c r="H248" s="41"/>
      <c r="I248" s="41"/>
      <c r="J248" s="41"/>
      <c r="K248" s="41"/>
    </row>
    <row r="249" spans="1:11" ht="18" customHeight="1">
      <c r="A249" s="41"/>
      <c r="B249" s="41"/>
      <c r="C249" s="51" t="s">
        <v>15</v>
      </c>
      <c r="D249" s="1336" t="s">
        <v>46</v>
      </c>
      <c r="E249" s="1337"/>
      <c r="F249" s="1337"/>
      <c r="G249" s="1337"/>
      <c r="H249" s="41"/>
      <c r="I249" s="41"/>
      <c r="J249" s="41"/>
      <c r="K249" s="41"/>
    </row>
    <row r="250" spans="1:11" ht="15" customHeight="1">
      <c r="A250" s="41"/>
      <c r="B250" s="41"/>
      <c r="C250" s="52"/>
      <c r="D250" s="53">
        <v>2022</v>
      </c>
      <c r="E250" s="53">
        <v>2023</v>
      </c>
      <c r="F250" s="53">
        <v>2024</v>
      </c>
      <c r="G250" s="53">
        <v>2025</v>
      </c>
      <c r="H250" s="41"/>
      <c r="I250" s="41"/>
      <c r="J250" s="41"/>
      <c r="K250" s="41"/>
    </row>
    <row r="251" spans="1:11" ht="15" customHeight="1">
      <c r="A251" s="41"/>
      <c r="B251" s="41"/>
      <c r="C251" s="54"/>
      <c r="D251" s="55" t="s">
        <v>7</v>
      </c>
      <c r="E251" s="55" t="s">
        <v>8</v>
      </c>
      <c r="F251" s="55" t="s">
        <v>8</v>
      </c>
      <c r="G251" s="55" t="s">
        <v>8</v>
      </c>
      <c r="H251" s="41"/>
      <c r="I251" s="41"/>
      <c r="J251" s="41"/>
      <c r="K251" s="41"/>
    </row>
    <row r="252" spans="1:11" ht="14.1" customHeight="1">
      <c r="A252" s="41"/>
      <c r="B252" s="41"/>
      <c r="C252" s="44" t="s">
        <v>16</v>
      </c>
      <c r="D252" s="48" t="s">
        <v>348</v>
      </c>
      <c r="E252" s="48" t="s">
        <v>1214</v>
      </c>
      <c r="F252" s="48" t="s">
        <v>1214</v>
      </c>
      <c r="G252" s="48" t="s">
        <v>1214</v>
      </c>
      <c r="H252" s="41"/>
      <c r="I252" s="41"/>
      <c r="J252" s="41"/>
      <c r="K252" s="41"/>
    </row>
    <row r="253" spans="1:11" ht="14.1" customHeight="1">
      <c r="A253" s="41"/>
      <c r="B253" s="41"/>
      <c r="C253" s="44" t="s">
        <v>481</v>
      </c>
      <c r="D253" s="48" t="s">
        <v>348</v>
      </c>
      <c r="E253" s="48" t="s">
        <v>444</v>
      </c>
      <c r="F253" s="48" t="s">
        <v>444</v>
      </c>
      <c r="G253" s="48" t="s">
        <v>444</v>
      </c>
      <c r="H253" s="41"/>
      <c r="I253" s="41"/>
      <c r="J253" s="41"/>
      <c r="K253" s="41"/>
    </row>
    <row r="254" spans="1:11" ht="14.1" customHeight="1">
      <c r="A254" s="41"/>
      <c r="B254" s="41"/>
      <c r="C254" s="44" t="s">
        <v>480</v>
      </c>
      <c r="D254" s="48" t="s">
        <v>372</v>
      </c>
      <c r="E254" s="48" t="s">
        <v>1750</v>
      </c>
      <c r="F254" s="48" t="s">
        <v>1750</v>
      </c>
      <c r="G254" s="48" t="s">
        <v>1750</v>
      </c>
      <c r="H254" s="41"/>
      <c r="I254" s="41"/>
      <c r="J254" s="41"/>
      <c r="K254" s="41"/>
    </row>
    <row r="255" spans="1:11" ht="14.1" customHeight="1">
      <c r="A255" s="41"/>
      <c r="B255" s="41"/>
      <c r="C255" s="44" t="s">
        <v>375</v>
      </c>
      <c r="D255" s="48" t="s">
        <v>348</v>
      </c>
      <c r="E255" s="48" t="s">
        <v>348</v>
      </c>
      <c r="F255" s="48" t="s">
        <v>372</v>
      </c>
      <c r="G255" s="48" t="s">
        <v>372</v>
      </c>
      <c r="H255" s="41"/>
      <c r="I255" s="41"/>
      <c r="J255" s="41"/>
      <c r="K255" s="41"/>
    </row>
    <row r="256" spans="1:11" ht="14.1" customHeight="1">
      <c r="A256" s="41"/>
      <c r="B256" s="41"/>
      <c r="C256" s="44" t="s">
        <v>374</v>
      </c>
      <c r="D256" s="48" t="s">
        <v>348</v>
      </c>
      <c r="E256" s="48" t="s">
        <v>348</v>
      </c>
      <c r="F256" s="48" t="s">
        <v>372</v>
      </c>
      <c r="G256" s="48" t="s">
        <v>372</v>
      </c>
      <c r="H256" s="41"/>
      <c r="I256" s="41"/>
      <c r="J256" s="41"/>
      <c r="K256" s="41"/>
    </row>
    <row r="257" spans="1:11" ht="14.1" customHeight="1">
      <c r="A257" s="41"/>
      <c r="B257" s="41"/>
      <c r="C257" s="44" t="s">
        <v>22</v>
      </c>
      <c r="D257" s="48" t="s">
        <v>348</v>
      </c>
      <c r="E257" s="48" t="s">
        <v>348</v>
      </c>
      <c r="F257" s="48" t="s">
        <v>372</v>
      </c>
      <c r="G257" s="48" t="s">
        <v>372</v>
      </c>
      <c r="H257" s="41"/>
      <c r="I257" s="41"/>
      <c r="J257" s="41"/>
      <c r="K257" s="41"/>
    </row>
    <row r="258" spans="1:11" ht="14.1" customHeight="1">
      <c r="A258" s="41"/>
      <c r="B258" s="41"/>
      <c r="C258" s="1338" t="s">
        <v>371</v>
      </c>
      <c r="D258" s="1339"/>
      <c r="E258" s="1339"/>
      <c r="F258" s="1339"/>
      <c r="G258" s="1339"/>
      <c r="H258" s="41"/>
      <c r="I258" s="41"/>
      <c r="J258" s="41"/>
      <c r="K258" s="41"/>
    </row>
    <row r="259" spans="1:11" ht="14.1" customHeight="1">
      <c r="A259" s="41"/>
      <c r="B259" s="41"/>
      <c r="C259" s="52"/>
      <c r="D259" s="53">
        <v>2022</v>
      </c>
      <c r="E259" s="53">
        <v>2023</v>
      </c>
      <c r="F259" s="53">
        <v>2024</v>
      </c>
      <c r="G259" s="53">
        <v>2025</v>
      </c>
      <c r="H259" s="41"/>
      <c r="I259" s="41"/>
      <c r="J259" s="41"/>
      <c r="K259" s="41"/>
    </row>
    <row r="260" spans="1:11" ht="14.1" customHeight="1">
      <c r="A260" s="41"/>
      <c r="B260" s="41"/>
      <c r="C260" s="54"/>
      <c r="D260" s="55" t="s">
        <v>7</v>
      </c>
      <c r="E260" s="55" t="s">
        <v>8</v>
      </c>
      <c r="F260" s="55" t="s">
        <v>8</v>
      </c>
      <c r="G260" s="55" t="s">
        <v>8</v>
      </c>
      <c r="H260" s="41"/>
      <c r="I260" s="41"/>
      <c r="J260" s="41"/>
      <c r="K260" s="41"/>
    </row>
    <row r="261" spans="1:11" ht="14.1" customHeight="1">
      <c r="A261" s="41"/>
      <c r="B261" s="41"/>
      <c r="C261" s="56" t="s">
        <v>368</v>
      </c>
      <c r="D261" s="107" t="s">
        <v>348</v>
      </c>
      <c r="E261" s="57">
        <v>0</v>
      </c>
      <c r="F261" s="57">
        <v>0</v>
      </c>
      <c r="G261" s="57">
        <v>0</v>
      </c>
      <c r="H261" s="41"/>
      <c r="I261" s="41"/>
      <c r="J261" s="41"/>
      <c r="K261" s="41"/>
    </row>
    <row r="262" spans="1:11" ht="14.1" customHeight="1">
      <c r="A262" s="41"/>
      <c r="B262" s="41"/>
      <c r="C262" s="56" t="s">
        <v>357</v>
      </c>
      <c r="D262" s="107" t="s">
        <v>348</v>
      </c>
      <c r="E262" s="57">
        <v>0</v>
      </c>
      <c r="F262" s="57">
        <v>0</v>
      </c>
      <c r="G262" s="57">
        <v>0</v>
      </c>
      <c r="H262" s="41"/>
      <c r="I262" s="41"/>
      <c r="J262" s="41"/>
      <c r="K262" s="41"/>
    </row>
    <row r="263" spans="1:11" ht="14.1" customHeight="1">
      <c r="A263" s="41"/>
      <c r="B263" s="41"/>
      <c r="C263" s="56" t="s">
        <v>361</v>
      </c>
      <c r="D263" s="107" t="s">
        <v>348</v>
      </c>
      <c r="E263" s="57">
        <v>0</v>
      </c>
      <c r="F263" s="57">
        <v>0</v>
      </c>
      <c r="G263" s="57">
        <v>0</v>
      </c>
      <c r="H263" s="41"/>
      <c r="I263" s="41"/>
      <c r="J263" s="41"/>
      <c r="K263" s="41"/>
    </row>
    <row r="264" spans="1:11" ht="14.1" customHeight="1">
      <c r="A264" s="41"/>
      <c r="B264" s="41"/>
      <c r="C264" s="56" t="s">
        <v>367</v>
      </c>
      <c r="D264" s="107" t="s">
        <v>348</v>
      </c>
      <c r="E264" s="57">
        <v>0</v>
      </c>
      <c r="F264" s="57">
        <v>0</v>
      </c>
      <c r="G264" s="57">
        <v>0</v>
      </c>
      <c r="H264" s="41"/>
      <c r="I264" s="41"/>
      <c r="J264" s="41"/>
      <c r="K264" s="41"/>
    </row>
    <row r="265" spans="1:11" ht="14.1" customHeight="1">
      <c r="A265" s="41"/>
      <c r="B265" s="41"/>
      <c r="C265" s="56" t="s">
        <v>357</v>
      </c>
      <c r="D265" s="107" t="s">
        <v>348</v>
      </c>
      <c r="E265" s="57">
        <v>0</v>
      </c>
      <c r="F265" s="57">
        <v>0</v>
      </c>
      <c r="G265" s="57">
        <v>0</v>
      </c>
      <c r="H265" s="41"/>
      <c r="I265" s="41"/>
      <c r="J265" s="41"/>
      <c r="K265" s="41"/>
    </row>
    <row r="266" spans="1:11" ht="14.1" customHeight="1">
      <c r="A266" s="41"/>
      <c r="B266" s="41"/>
      <c r="C266" s="56" t="s">
        <v>361</v>
      </c>
      <c r="D266" s="107" t="s">
        <v>348</v>
      </c>
      <c r="E266" s="57">
        <v>0</v>
      </c>
      <c r="F266" s="57">
        <v>0</v>
      </c>
      <c r="G266" s="57">
        <v>0</v>
      </c>
      <c r="H266" s="41"/>
      <c r="I266" s="41"/>
      <c r="J266" s="41"/>
      <c r="K266" s="41"/>
    </row>
    <row r="267" spans="1:11" ht="14.1" customHeight="1">
      <c r="A267" s="41"/>
      <c r="B267" s="41"/>
      <c r="C267" s="56" t="s">
        <v>366</v>
      </c>
      <c r="D267" s="107" t="s">
        <v>348</v>
      </c>
      <c r="E267" s="57">
        <v>0</v>
      </c>
      <c r="F267" s="57">
        <v>0</v>
      </c>
      <c r="G267" s="57">
        <v>0</v>
      </c>
      <c r="H267" s="41"/>
      <c r="I267" s="41"/>
      <c r="J267" s="41"/>
      <c r="K267" s="41"/>
    </row>
    <row r="268" spans="1:11" ht="14.1" customHeight="1">
      <c r="A268" s="41"/>
      <c r="B268" s="41"/>
      <c r="C268" s="56" t="s">
        <v>357</v>
      </c>
      <c r="D268" s="107" t="s">
        <v>348</v>
      </c>
      <c r="E268" s="57">
        <v>0</v>
      </c>
      <c r="F268" s="57">
        <v>0</v>
      </c>
      <c r="G268" s="57">
        <v>0</v>
      </c>
      <c r="H268" s="41"/>
      <c r="I268" s="41"/>
      <c r="J268" s="41"/>
      <c r="K268" s="41"/>
    </row>
    <row r="269" spans="1:11" ht="14.1" customHeight="1">
      <c r="A269" s="41"/>
      <c r="B269" s="41"/>
      <c r="C269" s="56" t="s">
        <v>361</v>
      </c>
      <c r="D269" s="107" t="s">
        <v>348</v>
      </c>
      <c r="E269" s="57">
        <v>0</v>
      </c>
      <c r="F269" s="57">
        <v>0</v>
      </c>
      <c r="G269" s="57">
        <v>0</v>
      </c>
      <c r="H269" s="41"/>
      <c r="I269" s="41"/>
      <c r="J269" s="41"/>
      <c r="K269" s="41"/>
    </row>
    <row r="270" spans="1:11" ht="14.1" customHeight="1">
      <c r="A270" s="41"/>
      <c r="B270" s="41"/>
      <c r="C270" s="56" t="s">
        <v>365</v>
      </c>
      <c r="D270" s="107" t="s">
        <v>348</v>
      </c>
      <c r="E270" s="57">
        <v>0</v>
      </c>
      <c r="F270" s="57">
        <v>0</v>
      </c>
      <c r="G270" s="57">
        <v>0</v>
      </c>
      <c r="H270" s="41"/>
      <c r="I270" s="41"/>
      <c r="J270" s="41"/>
      <c r="K270" s="41"/>
    </row>
    <row r="271" spans="1:11" ht="14.1" customHeight="1">
      <c r="A271" s="41"/>
      <c r="B271" s="41"/>
      <c r="C271" s="56" t="s">
        <v>357</v>
      </c>
      <c r="D271" s="107" t="s">
        <v>348</v>
      </c>
      <c r="E271" s="57">
        <v>0</v>
      </c>
      <c r="F271" s="57">
        <v>0</v>
      </c>
      <c r="G271" s="57">
        <v>0</v>
      </c>
      <c r="H271" s="41"/>
      <c r="I271" s="41"/>
      <c r="J271" s="41"/>
      <c r="K271" s="41"/>
    </row>
    <row r="272" spans="1:11" ht="14.1" customHeight="1">
      <c r="A272" s="41"/>
      <c r="B272" s="41"/>
      <c r="C272" s="56" t="s">
        <v>361</v>
      </c>
      <c r="D272" s="107" t="s">
        <v>348</v>
      </c>
      <c r="E272" s="57">
        <v>0</v>
      </c>
      <c r="F272" s="57">
        <v>0</v>
      </c>
      <c r="G272" s="57">
        <v>0</v>
      </c>
      <c r="H272" s="41"/>
      <c r="I272" s="41"/>
      <c r="J272" s="41"/>
      <c r="K272" s="41"/>
    </row>
    <row r="273" spans="1:11" ht="14.1" customHeight="1">
      <c r="A273" s="41"/>
      <c r="B273" s="41"/>
      <c r="C273" s="56" t="s">
        <v>370</v>
      </c>
      <c r="D273" s="107" t="s">
        <v>348</v>
      </c>
      <c r="E273" s="57">
        <v>0</v>
      </c>
      <c r="F273" s="57">
        <v>0</v>
      </c>
      <c r="G273" s="57">
        <v>0</v>
      </c>
      <c r="H273" s="41"/>
      <c r="I273" s="41"/>
      <c r="J273" s="41"/>
      <c r="K273" s="41"/>
    </row>
    <row r="274" spans="1:11" ht="14.1" customHeight="1">
      <c r="A274" s="41"/>
      <c r="B274" s="41"/>
      <c r="C274" s="56" t="s">
        <v>357</v>
      </c>
      <c r="D274" s="107" t="s">
        <v>348</v>
      </c>
      <c r="E274" s="57">
        <v>0</v>
      </c>
      <c r="F274" s="57">
        <v>0</v>
      </c>
      <c r="G274" s="57">
        <v>0</v>
      </c>
      <c r="H274" s="41"/>
      <c r="I274" s="41"/>
      <c r="J274" s="41"/>
      <c r="K274" s="41"/>
    </row>
    <row r="275" spans="1:11" ht="14.1" customHeight="1">
      <c r="A275" s="41"/>
      <c r="B275" s="41"/>
      <c r="C275" s="56" t="s">
        <v>361</v>
      </c>
      <c r="D275" s="107" t="s">
        <v>348</v>
      </c>
      <c r="E275" s="57">
        <v>0</v>
      </c>
      <c r="F275" s="57">
        <v>0</v>
      </c>
      <c r="G275" s="57">
        <v>0</v>
      </c>
      <c r="H275" s="41"/>
      <c r="I275" s="41"/>
      <c r="J275" s="41"/>
      <c r="K275" s="41"/>
    </row>
    <row r="276" spans="1:11" ht="14.1" customHeight="1">
      <c r="A276" s="41"/>
      <c r="B276" s="41"/>
      <c r="C276" s="56" t="s">
        <v>363</v>
      </c>
      <c r="D276" s="107" t="s">
        <v>348</v>
      </c>
      <c r="E276" s="57">
        <v>0</v>
      </c>
      <c r="F276" s="57">
        <v>0</v>
      </c>
      <c r="G276" s="57">
        <v>0</v>
      </c>
      <c r="H276" s="41"/>
      <c r="I276" s="41"/>
      <c r="J276" s="41"/>
      <c r="K276" s="41"/>
    </row>
    <row r="277" spans="1:11" ht="14.1" customHeight="1">
      <c r="A277" s="41"/>
      <c r="B277" s="41"/>
      <c r="C277" s="56" t="s">
        <v>357</v>
      </c>
      <c r="D277" s="107" t="s">
        <v>348</v>
      </c>
      <c r="E277" s="57">
        <v>0</v>
      </c>
      <c r="F277" s="57">
        <v>0</v>
      </c>
      <c r="G277" s="57">
        <v>0</v>
      </c>
      <c r="H277" s="41"/>
      <c r="I277" s="41"/>
      <c r="J277" s="41"/>
      <c r="K277" s="41"/>
    </row>
    <row r="278" spans="1:11" ht="14.1" customHeight="1">
      <c r="A278" s="41"/>
      <c r="B278" s="41"/>
      <c r="C278" s="56" t="s">
        <v>361</v>
      </c>
      <c r="D278" s="107" t="s">
        <v>348</v>
      </c>
      <c r="E278" s="57">
        <v>0</v>
      </c>
      <c r="F278" s="57">
        <v>0</v>
      </c>
      <c r="G278" s="57">
        <v>0</v>
      </c>
      <c r="H278" s="41"/>
      <c r="I278" s="41"/>
      <c r="J278" s="41"/>
      <c r="K278" s="41"/>
    </row>
    <row r="279" spans="1:11" ht="14.1" customHeight="1">
      <c r="A279" s="41"/>
      <c r="B279" s="41"/>
      <c r="C279" s="56" t="s">
        <v>362</v>
      </c>
      <c r="D279" s="107" t="s">
        <v>348</v>
      </c>
      <c r="E279" s="57">
        <v>0</v>
      </c>
      <c r="F279" s="57">
        <v>0</v>
      </c>
      <c r="G279" s="57">
        <v>0</v>
      </c>
      <c r="H279" s="41"/>
      <c r="I279" s="41"/>
      <c r="J279" s="41"/>
      <c r="K279" s="41"/>
    </row>
    <row r="280" spans="1:11" ht="14.1" customHeight="1">
      <c r="A280" s="41"/>
      <c r="B280" s="41"/>
      <c r="C280" s="56" t="s">
        <v>357</v>
      </c>
      <c r="D280" s="107" t="s">
        <v>348</v>
      </c>
      <c r="E280" s="57">
        <v>0</v>
      </c>
      <c r="F280" s="57">
        <v>0</v>
      </c>
      <c r="G280" s="57">
        <v>0</v>
      </c>
      <c r="H280" s="41"/>
      <c r="I280" s="41"/>
      <c r="J280" s="41"/>
      <c r="K280" s="41"/>
    </row>
    <row r="281" spans="1:11" ht="14.1" customHeight="1">
      <c r="A281" s="41"/>
      <c r="B281" s="41"/>
      <c r="C281" s="56" t="s">
        <v>361</v>
      </c>
      <c r="D281" s="107" t="s">
        <v>348</v>
      </c>
      <c r="E281" s="57">
        <v>0</v>
      </c>
      <c r="F281" s="57">
        <v>0</v>
      </c>
      <c r="G281" s="57">
        <v>0</v>
      </c>
      <c r="H281" s="41"/>
      <c r="I281" s="41"/>
      <c r="J281" s="41"/>
      <c r="K281" s="41"/>
    </row>
    <row r="282" spans="1:11" ht="14.1" customHeight="1">
      <c r="A282" s="41"/>
      <c r="B282" s="41"/>
      <c r="C282" s="56" t="s">
        <v>360</v>
      </c>
      <c r="D282" s="107" t="s">
        <v>348</v>
      </c>
      <c r="E282" s="57">
        <v>0</v>
      </c>
      <c r="F282" s="57">
        <v>0</v>
      </c>
      <c r="G282" s="57">
        <v>0</v>
      </c>
      <c r="H282" s="41"/>
      <c r="I282" s="41"/>
      <c r="J282" s="41"/>
      <c r="K282" s="41"/>
    </row>
    <row r="283" spans="1:11" ht="14.1" customHeight="1">
      <c r="A283" s="41"/>
      <c r="B283" s="41"/>
      <c r="C283" s="56" t="s">
        <v>357</v>
      </c>
      <c r="D283" s="107" t="s">
        <v>348</v>
      </c>
      <c r="E283" s="57">
        <v>0</v>
      </c>
      <c r="F283" s="57">
        <v>0</v>
      </c>
      <c r="G283" s="57">
        <v>0</v>
      </c>
      <c r="H283" s="41"/>
      <c r="I283" s="41"/>
      <c r="J283" s="41"/>
      <c r="K283" s="41"/>
    </row>
    <row r="284" spans="1:11" ht="14.1" customHeight="1">
      <c r="A284" s="41"/>
      <c r="B284" s="41"/>
      <c r="C284" s="56" t="s">
        <v>356</v>
      </c>
      <c r="D284" s="107" t="s">
        <v>348</v>
      </c>
      <c r="E284" s="57">
        <v>0</v>
      </c>
      <c r="F284" s="57">
        <v>0</v>
      </c>
      <c r="G284" s="57">
        <v>0</v>
      </c>
      <c r="H284" s="41"/>
      <c r="I284" s="41"/>
      <c r="J284" s="41"/>
      <c r="K284" s="41"/>
    </row>
    <row r="285" spans="1:11" ht="14.1" customHeight="1">
      <c r="A285" s="41"/>
      <c r="B285" s="41"/>
      <c r="C285" s="56" t="s">
        <v>355</v>
      </c>
      <c r="D285" s="107" t="s">
        <v>348</v>
      </c>
      <c r="E285" s="57">
        <v>0</v>
      </c>
      <c r="F285" s="57">
        <v>0</v>
      </c>
      <c r="G285" s="57">
        <v>0</v>
      </c>
      <c r="H285" s="41"/>
      <c r="I285" s="41"/>
      <c r="J285" s="41"/>
      <c r="K285" s="41"/>
    </row>
    <row r="286" spans="1:11" ht="14.1" customHeight="1">
      <c r="A286" s="41"/>
      <c r="B286" s="41"/>
      <c r="C286" s="56" t="s">
        <v>354</v>
      </c>
      <c r="D286" s="107" t="s">
        <v>348</v>
      </c>
      <c r="E286" s="57">
        <v>0</v>
      </c>
      <c r="F286" s="57">
        <v>0</v>
      </c>
      <c r="G286" s="57">
        <v>0</v>
      </c>
      <c r="H286" s="41"/>
      <c r="I286" s="41"/>
      <c r="J286" s="41"/>
      <c r="K286" s="41"/>
    </row>
    <row r="287" spans="1:11" ht="14.1" customHeight="1">
      <c r="A287" s="41"/>
      <c r="B287" s="41"/>
      <c r="C287" s="56" t="s">
        <v>353</v>
      </c>
      <c r="D287" s="107" t="s">
        <v>348</v>
      </c>
      <c r="E287" s="57">
        <v>0</v>
      </c>
      <c r="F287" s="57">
        <v>0</v>
      </c>
      <c r="G287" s="57">
        <v>0</v>
      </c>
      <c r="H287" s="41"/>
      <c r="I287" s="41"/>
      <c r="J287" s="41"/>
      <c r="K287" s="41"/>
    </row>
    <row r="288" spans="1:11" ht="14.1" customHeight="1">
      <c r="A288" s="41"/>
      <c r="B288" s="41"/>
      <c r="C288" s="56" t="s">
        <v>359</v>
      </c>
      <c r="D288" s="107" t="s">
        <v>348</v>
      </c>
      <c r="E288" s="57">
        <v>100000</v>
      </c>
      <c r="F288" s="57">
        <v>100000</v>
      </c>
      <c r="G288" s="57">
        <v>100000</v>
      </c>
      <c r="H288" s="41"/>
      <c r="I288" s="41"/>
      <c r="J288" s="41"/>
      <c r="K288" s="41"/>
    </row>
    <row r="289" spans="1:11" ht="14.1" customHeight="1">
      <c r="A289" s="41"/>
      <c r="B289" s="41"/>
      <c r="C289" s="56" t="s">
        <v>357</v>
      </c>
      <c r="D289" s="107" t="s">
        <v>348</v>
      </c>
      <c r="E289" s="57">
        <v>100000</v>
      </c>
      <c r="F289" s="57">
        <v>100000</v>
      </c>
      <c r="G289" s="57">
        <v>100000</v>
      </c>
      <c r="H289" s="41"/>
      <c r="I289" s="41"/>
      <c r="J289" s="41"/>
      <c r="K289" s="41"/>
    </row>
    <row r="290" spans="1:11" ht="14.1" customHeight="1">
      <c r="A290" s="41"/>
      <c r="B290" s="41"/>
      <c r="C290" s="56" t="s">
        <v>356</v>
      </c>
      <c r="D290" s="107" t="s">
        <v>348</v>
      </c>
      <c r="E290" s="57">
        <v>0</v>
      </c>
      <c r="F290" s="57">
        <v>0</v>
      </c>
      <c r="G290" s="57">
        <v>0</v>
      </c>
      <c r="H290" s="41"/>
      <c r="I290" s="41"/>
      <c r="J290" s="41"/>
      <c r="K290" s="41"/>
    </row>
    <row r="291" spans="1:11" ht="14.1" customHeight="1">
      <c r="A291" s="41"/>
      <c r="B291" s="41"/>
      <c r="C291" s="56" t="s">
        <v>355</v>
      </c>
      <c r="D291" s="107" t="s">
        <v>348</v>
      </c>
      <c r="E291" s="57">
        <v>0</v>
      </c>
      <c r="F291" s="57">
        <v>0</v>
      </c>
      <c r="G291" s="57">
        <v>0</v>
      </c>
      <c r="H291" s="41"/>
      <c r="I291" s="41"/>
      <c r="J291" s="41"/>
      <c r="K291" s="41"/>
    </row>
    <row r="292" spans="1:11" ht="14.1" customHeight="1">
      <c r="A292" s="41"/>
      <c r="B292" s="41"/>
      <c r="C292" s="56" t="s">
        <v>354</v>
      </c>
      <c r="D292" s="107" t="s">
        <v>348</v>
      </c>
      <c r="E292" s="57">
        <v>0</v>
      </c>
      <c r="F292" s="57">
        <v>0</v>
      </c>
      <c r="G292" s="57">
        <v>0</v>
      </c>
      <c r="H292" s="41"/>
      <c r="I292" s="41"/>
      <c r="J292" s="41"/>
      <c r="K292" s="41"/>
    </row>
    <row r="293" spans="1:11" ht="14.1" customHeight="1">
      <c r="A293" s="41"/>
      <c r="B293" s="41"/>
      <c r="C293" s="56" t="s">
        <v>353</v>
      </c>
      <c r="D293" s="107" t="s">
        <v>348</v>
      </c>
      <c r="E293" s="57">
        <v>0</v>
      </c>
      <c r="F293" s="57">
        <v>0</v>
      </c>
      <c r="G293" s="57">
        <v>0</v>
      </c>
      <c r="H293" s="41"/>
      <c r="I293" s="41"/>
      <c r="J293" s="41"/>
      <c r="K293" s="41"/>
    </row>
    <row r="294" spans="1:11" ht="14.1" customHeight="1">
      <c r="A294" s="41"/>
      <c r="B294" s="41"/>
      <c r="C294" s="56" t="s">
        <v>358</v>
      </c>
      <c r="D294" s="107" t="s">
        <v>348</v>
      </c>
      <c r="E294" s="57">
        <v>0</v>
      </c>
      <c r="F294" s="57">
        <v>0</v>
      </c>
      <c r="G294" s="57">
        <v>0</v>
      </c>
      <c r="H294" s="41"/>
      <c r="I294" s="41"/>
      <c r="J294" s="41"/>
      <c r="K294" s="41"/>
    </row>
    <row r="295" spans="1:11" ht="14.1" customHeight="1">
      <c r="A295" s="41"/>
      <c r="B295" s="41"/>
      <c r="C295" s="56" t="s">
        <v>357</v>
      </c>
      <c r="D295" s="107" t="s">
        <v>348</v>
      </c>
      <c r="E295" s="57">
        <v>0</v>
      </c>
      <c r="F295" s="57">
        <v>0</v>
      </c>
      <c r="G295" s="57">
        <v>0</v>
      </c>
      <c r="H295" s="41"/>
      <c r="I295" s="41"/>
      <c r="J295" s="41"/>
      <c r="K295" s="41"/>
    </row>
    <row r="296" spans="1:11" ht="14.1" customHeight="1">
      <c r="A296" s="41"/>
      <c r="B296" s="41"/>
      <c r="C296" s="56" t="s">
        <v>356</v>
      </c>
      <c r="D296" s="107" t="s">
        <v>348</v>
      </c>
      <c r="E296" s="57">
        <v>0</v>
      </c>
      <c r="F296" s="57">
        <v>0</v>
      </c>
      <c r="G296" s="57">
        <v>0</v>
      </c>
      <c r="H296" s="41"/>
      <c r="I296" s="41"/>
      <c r="J296" s="41"/>
      <c r="K296" s="41"/>
    </row>
    <row r="297" spans="1:11" ht="14.1" customHeight="1">
      <c r="A297" s="41"/>
      <c r="B297" s="41"/>
      <c r="C297" s="56" t="s">
        <v>355</v>
      </c>
      <c r="D297" s="107" t="s">
        <v>348</v>
      </c>
      <c r="E297" s="57">
        <v>0</v>
      </c>
      <c r="F297" s="57">
        <v>0</v>
      </c>
      <c r="G297" s="57">
        <v>0</v>
      </c>
      <c r="H297" s="41"/>
      <c r="I297" s="41"/>
      <c r="J297" s="41"/>
      <c r="K297" s="41"/>
    </row>
    <row r="298" spans="1:11" ht="14.1" customHeight="1">
      <c r="A298" s="41"/>
      <c r="B298" s="41"/>
      <c r="C298" s="56" t="s">
        <v>354</v>
      </c>
      <c r="D298" s="107" t="s">
        <v>348</v>
      </c>
      <c r="E298" s="57">
        <v>0</v>
      </c>
      <c r="F298" s="57">
        <v>0</v>
      </c>
      <c r="G298" s="57">
        <v>0</v>
      </c>
      <c r="H298" s="41"/>
      <c r="I298" s="41"/>
      <c r="J298" s="41"/>
      <c r="K298" s="41"/>
    </row>
    <row r="299" spans="1:11" ht="14.1" customHeight="1">
      <c r="A299" s="41"/>
      <c r="B299" s="41"/>
      <c r="C299" s="56" t="s">
        <v>353</v>
      </c>
      <c r="D299" s="107" t="s">
        <v>348</v>
      </c>
      <c r="E299" s="57">
        <v>0</v>
      </c>
      <c r="F299" s="57">
        <v>0</v>
      </c>
      <c r="G299" s="57">
        <v>0</v>
      </c>
      <c r="H299" s="41"/>
      <c r="I299" s="41"/>
      <c r="J299" s="41"/>
      <c r="K299" s="41"/>
    </row>
    <row r="300" spans="1:11" ht="14.1" customHeight="1">
      <c r="A300" s="41"/>
      <c r="B300" s="41"/>
      <c r="C300" s="56" t="s">
        <v>352</v>
      </c>
      <c r="D300" s="107" t="s">
        <v>348</v>
      </c>
      <c r="E300" s="57">
        <v>0</v>
      </c>
      <c r="F300" s="57">
        <v>0</v>
      </c>
      <c r="G300" s="57">
        <v>0</v>
      </c>
      <c r="H300" s="41"/>
      <c r="I300" s="41"/>
      <c r="J300" s="41"/>
      <c r="K300" s="41"/>
    </row>
    <row r="301" spans="1:11" ht="14.1" customHeight="1">
      <c r="A301" s="41"/>
      <c r="B301" s="41"/>
      <c r="C301" s="56" t="s">
        <v>351</v>
      </c>
      <c r="D301" s="107" t="s">
        <v>348</v>
      </c>
      <c r="E301" s="57">
        <v>0</v>
      </c>
      <c r="F301" s="57">
        <v>0</v>
      </c>
      <c r="G301" s="57">
        <v>0</v>
      </c>
      <c r="H301" s="41"/>
      <c r="I301" s="41"/>
      <c r="J301" s="41"/>
      <c r="K301" s="41"/>
    </row>
    <row r="302" spans="1:11" ht="14.1" customHeight="1">
      <c r="A302" s="41"/>
      <c r="B302" s="41"/>
      <c r="C302" s="58" t="s">
        <v>145</v>
      </c>
      <c r="D302" s="57">
        <v>0</v>
      </c>
      <c r="E302" s="57">
        <v>100000</v>
      </c>
      <c r="F302" s="57">
        <v>100000</v>
      </c>
      <c r="G302" s="57">
        <v>100000</v>
      </c>
      <c r="H302" s="41"/>
      <c r="I302" s="41"/>
      <c r="J302" s="41"/>
      <c r="K302" s="41"/>
    </row>
    <row r="303" spans="1:11" ht="15" customHeight="1">
      <c r="A303" s="41"/>
      <c r="B303" s="41"/>
      <c r="C303" s="59" t="s">
        <v>348</v>
      </c>
      <c r="D303" s="60" t="s">
        <v>348</v>
      </c>
      <c r="E303" s="60" t="s">
        <v>348</v>
      </c>
      <c r="F303" s="60" t="s">
        <v>348</v>
      </c>
      <c r="G303" s="60" t="s">
        <v>348</v>
      </c>
      <c r="H303" s="41"/>
      <c r="I303" s="41"/>
      <c r="J303" s="41"/>
      <c r="K303" s="41"/>
    </row>
    <row r="304" spans="1:11" ht="15" customHeight="1">
      <c r="A304" s="41"/>
      <c r="B304" s="41"/>
      <c r="C304" s="43" t="s">
        <v>369</v>
      </c>
      <c r="D304" s="61">
        <v>0</v>
      </c>
      <c r="E304" s="61">
        <v>43080000</v>
      </c>
      <c r="F304" s="61">
        <v>40960000</v>
      </c>
      <c r="G304" s="61">
        <v>40460000</v>
      </c>
      <c r="H304" s="41"/>
      <c r="I304" s="41"/>
      <c r="J304" s="41"/>
      <c r="K304" s="41"/>
    </row>
    <row r="305" spans="1:11" ht="15" customHeight="1">
      <c r="A305" s="41"/>
      <c r="B305" s="41"/>
      <c r="C305" s="44" t="s">
        <v>368</v>
      </c>
      <c r="D305" s="62">
        <v>0</v>
      </c>
      <c r="E305" s="62">
        <v>25130000</v>
      </c>
      <c r="F305" s="62">
        <v>25130000</v>
      </c>
      <c r="G305" s="62">
        <v>25130000</v>
      </c>
      <c r="H305" s="41"/>
      <c r="I305" s="41"/>
      <c r="J305" s="41"/>
      <c r="K305" s="41"/>
    </row>
    <row r="306" spans="1:11" ht="15" customHeight="1">
      <c r="A306" s="41"/>
      <c r="B306" s="41"/>
      <c r="C306" s="44" t="s">
        <v>357</v>
      </c>
      <c r="D306" s="62">
        <v>0</v>
      </c>
      <c r="E306" s="62">
        <v>25130000</v>
      </c>
      <c r="F306" s="62">
        <v>25130000</v>
      </c>
      <c r="G306" s="62">
        <v>25130000</v>
      </c>
      <c r="H306" s="41"/>
      <c r="I306" s="41"/>
      <c r="J306" s="41"/>
      <c r="K306" s="41"/>
    </row>
    <row r="307" spans="1:11" ht="15" customHeight="1">
      <c r="A307" s="41"/>
      <c r="B307" s="41"/>
      <c r="C307" s="44" t="s">
        <v>361</v>
      </c>
      <c r="D307" s="62">
        <v>0</v>
      </c>
      <c r="E307" s="62">
        <v>0</v>
      </c>
      <c r="F307" s="62">
        <v>0</v>
      </c>
      <c r="G307" s="62">
        <v>0</v>
      </c>
      <c r="H307" s="41"/>
      <c r="I307" s="41"/>
      <c r="J307" s="41"/>
      <c r="K307" s="41"/>
    </row>
    <row r="308" spans="1:11" ht="15" customHeight="1">
      <c r="A308" s="41"/>
      <c r="B308" s="41"/>
      <c r="C308" s="44" t="s">
        <v>367</v>
      </c>
      <c r="D308" s="62">
        <v>0</v>
      </c>
      <c r="E308" s="62">
        <v>3990000</v>
      </c>
      <c r="F308" s="62">
        <v>3990000</v>
      </c>
      <c r="G308" s="62">
        <v>3990000</v>
      </c>
      <c r="H308" s="41"/>
      <c r="I308" s="41"/>
      <c r="J308" s="41"/>
      <c r="K308" s="41"/>
    </row>
    <row r="309" spans="1:11" ht="15" customHeight="1">
      <c r="A309" s="41"/>
      <c r="B309" s="41"/>
      <c r="C309" s="44" t="s">
        <v>357</v>
      </c>
      <c r="D309" s="62">
        <v>0</v>
      </c>
      <c r="E309" s="62">
        <v>3990000</v>
      </c>
      <c r="F309" s="62">
        <v>3990000</v>
      </c>
      <c r="G309" s="62">
        <v>3990000</v>
      </c>
      <c r="H309" s="41"/>
      <c r="I309" s="41"/>
      <c r="J309" s="41"/>
      <c r="K309" s="41"/>
    </row>
    <row r="310" spans="1:11" ht="15" customHeight="1">
      <c r="A310" s="41"/>
      <c r="B310" s="41"/>
      <c r="C310" s="44" t="s">
        <v>361</v>
      </c>
      <c r="D310" s="62">
        <v>0</v>
      </c>
      <c r="E310" s="62">
        <v>0</v>
      </c>
      <c r="F310" s="62">
        <v>0</v>
      </c>
      <c r="G310" s="62">
        <v>0</v>
      </c>
      <c r="H310" s="41"/>
      <c r="I310" s="41"/>
      <c r="J310" s="41"/>
      <c r="K310" s="41"/>
    </row>
    <row r="311" spans="1:11" ht="15" customHeight="1">
      <c r="A311" s="41"/>
      <c r="B311" s="41"/>
      <c r="C311" s="44" t="s">
        <v>366</v>
      </c>
      <c r="D311" s="62">
        <v>0</v>
      </c>
      <c r="E311" s="62">
        <v>12960000</v>
      </c>
      <c r="F311" s="62">
        <v>10840000</v>
      </c>
      <c r="G311" s="62">
        <v>10340000</v>
      </c>
      <c r="H311" s="41"/>
      <c r="I311" s="41"/>
      <c r="J311" s="41"/>
      <c r="K311" s="41"/>
    </row>
    <row r="312" spans="1:11" ht="15" customHeight="1">
      <c r="A312" s="41"/>
      <c r="B312" s="41"/>
      <c r="C312" s="44" t="s">
        <v>357</v>
      </c>
      <c r="D312" s="62">
        <v>0</v>
      </c>
      <c r="E312" s="62">
        <v>12960000</v>
      </c>
      <c r="F312" s="62">
        <v>10840000</v>
      </c>
      <c r="G312" s="62">
        <v>10340000</v>
      </c>
      <c r="H312" s="41"/>
      <c r="I312" s="41"/>
      <c r="J312" s="41"/>
      <c r="K312" s="41"/>
    </row>
    <row r="313" spans="1:11" ht="15" customHeight="1">
      <c r="A313" s="41"/>
      <c r="B313" s="41"/>
      <c r="C313" s="44" t="s">
        <v>361</v>
      </c>
      <c r="D313" s="62">
        <v>0</v>
      </c>
      <c r="E313" s="62">
        <v>0</v>
      </c>
      <c r="F313" s="62">
        <v>0</v>
      </c>
      <c r="G313" s="62">
        <v>0</v>
      </c>
      <c r="H313" s="41"/>
      <c r="I313" s="41"/>
      <c r="J313" s="41"/>
      <c r="K313" s="41"/>
    </row>
    <row r="314" spans="1:11" ht="15" customHeight="1">
      <c r="A314" s="41"/>
      <c r="B314" s="41"/>
      <c r="C314" s="44" t="s">
        <v>365</v>
      </c>
      <c r="D314" s="62">
        <v>0</v>
      </c>
      <c r="E314" s="62">
        <v>0</v>
      </c>
      <c r="F314" s="62">
        <v>0</v>
      </c>
      <c r="G314" s="62">
        <v>0</v>
      </c>
      <c r="H314" s="41"/>
      <c r="I314" s="41"/>
      <c r="J314" s="41"/>
      <c r="K314" s="41"/>
    </row>
    <row r="315" spans="1:11" ht="15" customHeight="1">
      <c r="A315" s="41"/>
      <c r="B315" s="41"/>
      <c r="C315" s="44" t="s">
        <v>357</v>
      </c>
      <c r="D315" s="62">
        <v>0</v>
      </c>
      <c r="E315" s="62">
        <v>0</v>
      </c>
      <c r="F315" s="62">
        <v>0</v>
      </c>
      <c r="G315" s="62">
        <v>0</v>
      </c>
      <c r="H315" s="41"/>
      <c r="I315" s="41"/>
      <c r="J315" s="41"/>
      <c r="K315" s="41"/>
    </row>
    <row r="316" spans="1:11" ht="15" customHeight="1">
      <c r="A316" s="41"/>
      <c r="B316" s="41"/>
      <c r="C316" s="44" t="s">
        <v>361</v>
      </c>
      <c r="D316" s="62">
        <v>0</v>
      </c>
      <c r="E316" s="62">
        <v>0</v>
      </c>
      <c r="F316" s="62">
        <v>0</v>
      </c>
      <c r="G316" s="62">
        <v>0</v>
      </c>
      <c r="H316" s="41"/>
      <c r="I316" s="41"/>
      <c r="J316" s="41"/>
      <c r="K316" s="41"/>
    </row>
    <row r="317" spans="1:11" ht="20.100000000000001" customHeight="1">
      <c r="A317" s="41"/>
      <c r="B317" s="41"/>
      <c r="C317" s="44" t="s">
        <v>364</v>
      </c>
      <c r="D317" s="63">
        <v>0</v>
      </c>
      <c r="E317" s="63">
        <v>0</v>
      </c>
      <c r="F317" s="63">
        <v>0</v>
      </c>
      <c r="G317" s="63">
        <v>0</v>
      </c>
      <c r="H317" s="41"/>
      <c r="I317" s="41"/>
      <c r="J317" s="41"/>
      <c r="K317" s="41"/>
    </row>
    <row r="318" spans="1:11" ht="15" customHeight="1">
      <c r="A318" s="41"/>
      <c r="B318" s="41"/>
      <c r="C318" s="44" t="s">
        <v>357</v>
      </c>
      <c r="D318" s="62">
        <v>0</v>
      </c>
      <c r="E318" s="62">
        <v>0</v>
      </c>
      <c r="F318" s="62">
        <v>0</v>
      </c>
      <c r="G318" s="62">
        <v>0</v>
      </c>
      <c r="H318" s="41"/>
      <c r="I318" s="41"/>
      <c r="J318" s="41"/>
      <c r="K318" s="41"/>
    </row>
    <row r="319" spans="1:11" ht="15" customHeight="1">
      <c r="A319" s="41"/>
      <c r="B319" s="41"/>
      <c r="C319" s="44" t="s">
        <v>361</v>
      </c>
      <c r="D319" s="62">
        <v>0</v>
      </c>
      <c r="E319" s="62">
        <v>0</v>
      </c>
      <c r="F319" s="62">
        <v>0</v>
      </c>
      <c r="G319" s="62">
        <v>0</v>
      </c>
      <c r="H319" s="41"/>
      <c r="I319" s="41"/>
      <c r="J319" s="41"/>
      <c r="K319" s="41"/>
    </row>
    <row r="320" spans="1:11" ht="15" customHeight="1">
      <c r="A320" s="41"/>
      <c r="B320" s="41"/>
      <c r="C320" s="44" t="s">
        <v>363</v>
      </c>
      <c r="D320" s="62">
        <v>0</v>
      </c>
      <c r="E320" s="62">
        <v>0</v>
      </c>
      <c r="F320" s="62">
        <v>0</v>
      </c>
      <c r="G320" s="62">
        <v>0</v>
      </c>
      <c r="H320" s="41"/>
      <c r="I320" s="41"/>
      <c r="J320" s="41"/>
      <c r="K320" s="41"/>
    </row>
    <row r="321" spans="1:11" ht="15" customHeight="1">
      <c r="A321" s="41"/>
      <c r="B321" s="41"/>
      <c r="C321" s="44" t="s">
        <v>357</v>
      </c>
      <c r="D321" s="62">
        <v>0</v>
      </c>
      <c r="E321" s="62">
        <v>0</v>
      </c>
      <c r="F321" s="62">
        <v>0</v>
      </c>
      <c r="G321" s="62">
        <v>0</v>
      </c>
      <c r="H321" s="41"/>
      <c r="I321" s="41"/>
      <c r="J321" s="41"/>
      <c r="K321" s="41"/>
    </row>
    <row r="322" spans="1:11" ht="15" customHeight="1">
      <c r="A322" s="41"/>
      <c r="B322" s="41"/>
      <c r="C322" s="44" t="s">
        <v>361</v>
      </c>
      <c r="D322" s="62">
        <v>0</v>
      </c>
      <c r="E322" s="62">
        <v>0</v>
      </c>
      <c r="F322" s="62">
        <v>0</v>
      </c>
      <c r="G322" s="62">
        <v>0</v>
      </c>
      <c r="H322" s="41"/>
      <c r="I322" s="41"/>
      <c r="J322" s="41"/>
      <c r="K322" s="41"/>
    </row>
    <row r="323" spans="1:11" ht="15" customHeight="1">
      <c r="A323" s="41"/>
      <c r="B323" s="41"/>
      <c r="C323" s="44" t="s">
        <v>362</v>
      </c>
      <c r="D323" s="62">
        <v>0</v>
      </c>
      <c r="E323" s="62">
        <v>0</v>
      </c>
      <c r="F323" s="62">
        <v>0</v>
      </c>
      <c r="G323" s="62">
        <v>0</v>
      </c>
      <c r="H323" s="41"/>
      <c r="I323" s="41"/>
      <c r="J323" s="41"/>
      <c r="K323" s="41"/>
    </row>
    <row r="324" spans="1:11" ht="15" customHeight="1">
      <c r="A324" s="41"/>
      <c r="B324" s="41"/>
      <c r="C324" s="44" t="s">
        <v>357</v>
      </c>
      <c r="D324" s="62">
        <v>0</v>
      </c>
      <c r="E324" s="62">
        <v>0</v>
      </c>
      <c r="F324" s="62">
        <v>0</v>
      </c>
      <c r="G324" s="62">
        <v>0</v>
      </c>
      <c r="H324" s="41"/>
      <c r="I324" s="41"/>
      <c r="J324" s="41"/>
      <c r="K324" s="41"/>
    </row>
    <row r="325" spans="1:11" ht="15" customHeight="1">
      <c r="A325" s="41"/>
      <c r="B325" s="41"/>
      <c r="C325" s="44" t="s">
        <v>361</v>
      </c>
      <c r="D325" s="62">
        <v>0</v>
      </c>
      <c r="E325" s="62">
        <v>0</v>
      </c>
      <c r="F325" s="62">
        <v>0</v>
      </c>
      <c r="G325" s="62">
        <v>0</v>
      </c>
      <c r="H325" s="41"/>
      <c r="I325" s="41"/>
      <c r="J325" s="41"/>
      <c r="K325" s="41"/>
    </row>
    <row r="326" spans="1:11" ht="15" customHeight="1">
      <c r="A326" s="41"/>
      <c r="B326" s="41"/>
      <c r="C326" s="44" t="s">
        <v>360</v>
      </c>
      <c r="D326" s="62">
        <v>0</v>
      </c>
      <c r="E326" s="62">
        <v>0</v>
      </c>
      <c r="F326" s="62">
        <v>0</v>
      </c>
      <c r="G326" s="62">
        <v>0</v>
      </c>
      <c r="H326" s="41"/>
      <c r="I326" s="41"/>
      <c r="J326" s="41"/>
      <c r="K326" s="41"/>
    </row>
    <row r="327" spans="1:11" ht="15" customHeight="1">
      <c r="A327" s="41"/>
      <c r="B327" s="41"/>
      <c r="C327" s="44" t="s">
        <v>357</v>
      </c>
      <c r="D327" s="62">
        <v>0</v>
      </c>
      <c r="E327" s="62">
        <v>0</v>
      </c>
      <c r="F327" s="62">
        <v>0</v>
      </c>
      <c r="G327" s="62">
        <v>0</v>
      </c>
      <c r="H327" s="41"/>
      <c r="I327" s="41"/>
      <c r="J327" s="41"/>
      <c r="K327" s="41"/>
    </row>
    <row r="328" spans="1:11" ht="15" customHeight="1">
      <c r="A328" s="41"/>
      <c r="B328" s="41"/>
      <c r="C328" s="44" t="s">
        <v>356</v>
      </c>
      <c r="D328" s="62">
        <v>0</v>
      </c>
      <c r="E328" s="62">
        <v>0</v>
      </c>
      <c r="F328" s="62">
        <v>0</v>
      </c>
      <c r="G328" s="62">
        <v>0</v>
      </c>
      <c r="H328" s="41"/>
      <c r="I328" s="41"/>
      <c r="J328" s="41"/>
      <c r="K328" s="41"/>
    </row>
    <row r="329" spans="1:11" ht="15" customHeight="1">
      <c r="A329" s="41"/>
      <c r="B329" s="41"/>
      <c r="C329" s="44" t="s">
        <v>355</v>
      </c>
      <c r="D329" s="62">
        <v>0</v>
      </c>
      <c r="E329" s="62">
        <v>0</v>
      </c>
      <c r="F329" s="62">
        <v>0</v>
      </c>
      <c r="G329" s="62">
        <v>0</v>
      </c>
      <c r="H329" s="41"/>
      <c r="I329" s="41"/>
      <c r="J329" s="41"/>
      <c r="K329" s="41"/>
    </row>
    <row r="330" spans="1:11" ht="15" customHeight="1">
      <c r="A330" s="41"/>
      <c r="B330" s="41"/>
      <c r="C330" s="44" t="s">
        <v>354</v>
      </c>
      <c r="D330" s="62">
        <v>0</v>
      </c>
      <c r="E330" s="62">
        <v>0</v>
      </c>
      <c r="F330" s="62">
        <v>0</v>
      </c>
      <c r="G330" s="62">
        <v>0</v>
      </c>
      <c r="H330" s="41"/>
      <c r="I330" s="41"/>
      <c r="J330" s="41"/>
      <c r="K330" s="41"/>
    </row>
    <row r="331" spans="1:11" ht="15" customHeight="1">
      <c r="A331" s="41"/>
      <c r="B331" s="41"/>
      <c r="C331" s="44" t="s">
        <v>353</v>
      </c>
      <c r="D331" s="62">
        <v>0</v>
      </c>
      <c r="E331" s="62">
        <v>0</v>
      </c>
      <c r="F331" s="62">
        <v>0</v>
      </c>
      <c r="G331" s="62">
        <v>0</v>
      </c>
      <c r="H331" s="41"/>
      <c r="I331" s="41"/>
      <c r="J331" s="41"/>
      <c r="K331" s="41"/>
    </row>
    <row r="332" spans="1:11" ht="15" customHeight="1">
      <c r="A332" s="41"/>
      <c r="B332" s="41"/>
      <c r="C332" s="44" t="s">
        <v>359</v>
      </c>
      <c r="D332" s="62">
        <v>0</v>
      </c>
      <c r="E332" s="62">
        <v>1000000</v>
      </c>
      <c r="F332" s="62">
        <v>1000000</v>
      </c>
      <c r="G332" s="62">
        <v>1000000</v>
      </c>
      <c r="H332" s="41"/>
      <c r="I332" s="41"/>
      <c r="J332" s="41"/>
      <c r="K332" s="41"/>
    </row>
    <row r="333" spans="1:11" ht="15" customHeight="1">
      <c r="A333" s="41"/>
      <c r="B333" s="41"/>
      <c r="C333" s="44" t="s">
        <v>357</v>
      </c>
      <c r="D333" s="62">
        <v>0</v>
      </c>
      <c r="E333" s="62">
        <v>1000000</v>
      </c>
      <c r="F333" s="62">
        <v>1000000</v>
      </c>
      <c r="G333" s="62">
        <v>1000000</v>
      </c>
      <c r="H333" s="41"/>
      <c r="I333" s="41"/>
      <c r="J333" s="41"/>
      <c r="K333" s="41"/>
    </row>
    <row r="334" spans="1:11" ht="15" customHeight="1">
      <c r="A334" s="41"/>
      <c r="B334" s="41"/>
      <c r="C334" s="44" t="s">
        <v>356</v>
      </c>
      <c r="D334" s="62">
        <v>0</v>
      </c>
      <c r="E334" s="62">
        <v>0</v>
      </c>
      <c r="F334" s="62">
        <v>0</v>
      </c>
      <c r="G334" s="62">
        <v>0</v>
      </c>
      <c r="H334" s="41"/>
      <c r="I334" s="41"/>
      <c r="J334" s="41"/>
      <c r="K334" s="41"/>
    </row>
    <row r="335" spans="1:11" ht="15" customHeight="1">
      <c r="A335" s="41"/>
      <c r="B335" s="41"/>
      <c r="C335" s="44" t="s">
        <v>355</v>
      </c>
      <c r="D335" s="62">
        <v>0</v>
      </c>
      <c r="E335" s="62">
        <v>0</v>
      </c>
      <c r="F335" s="62">
        <v>0</v>
      </c>
      <c r="G335" s="62">
        <v>0</v>
      </c>
      <c r="H335" s="41"/>
      <c r="I335" s="41"/>
      <c r="J335" s="41"/>
      <c r="K335" s="41"/>
    </row>
    <row r="336" spans="1:11" ht="15" customHeight="1">
      <c r="A336" s="41"/>
      <c r="B336" s="41"/>
      <c r="C336" s="44" t="s">
        <v>354</v>
      </c>
      <c r="D336" s="62">
        <v>0</v>
      </c>
      <c r="E336" s="62">
        <v>0</v>
      </c>
      <c r="F336" s="62">
        <v>0</v>
      </c>
      <c r="G336" s="62">
        <v>0</v>
      </c>
      <c r="H336" s="41"/>
      <c r="I336" s="41"/>
      <c r="J336" s="41"/>
      <c r="K336" s="41"/>
    </row>
    <row r="337" spans="1:11" ht="15" customHeight="1">
      <c r="A337" s="41"/>
      <c r="B337" s="41"/>
      <c r="C337" s="44" t="s">
        <v>353</v>
      </c>
      <c r="D337" s="62">
        <v>0</v>
      </c>
      <c r="E337" s="62">
        <v>0</v>
      </c>
      <c r="F337" s="62">
        <v>0</v>
      </c>
      <c r="G337" s="62">
        <v>0</v>
      </c>
      <c r="H337" s="41"/>
      <c r="I337" s="41"/>
      <c r="J337" s="41"/>
      <c r="K337" s="41"/>
    </row>
    <row r="338" spans="1:11" ht="15" customHeight="1">
      <c r="A338" s="41"/>
      <c r="B338" s="41"/>
      <c r="C338" s="44" t="s">
        <v>358</v>
      </c>
      <c r="D338" s="62">
        <v>0</v>
      </c>
      <c r="E338" s="62">
        <v>0</v>
      </c>
      <c r="F338" s="62">
        <v>0</v>
      </c>
      <c r="G338" s="62">
        <v>0</v>
      </c>
      <c r="H338" s="41"/>
      <c r="I338" s="41"/>
      <c r="J338" s="41"/>
      <c r="K338" s="41"/>
    </row>
    <row r="339" spans="1:11" ht="15" customHeight="1">
      <c r="A339" s="41"/>
      <c r="B339" s="41"/>
      <c r="C339" s="44" t="s">
        <v>357</v>
      </c>
      <c r="D339" s="62">
        <v>0</v>
      </c>
      <c r="E339" s="62">
        <v>0</v>
      </c>
      <c r="F339" s="62">
        <v>0</v>
      </c>
      <c r="G339" s="62">
        <v>0</v>
      </c>
      <c r="H339" s="41"/>
      <c r="I339" s="41"/>
      <c r="J339" s="41"/>
      <c r="K339" s="41"/>
    </row>
    <row r="340" spans="1:11" ht="15" customHeight="1">
      <c r="A340" s="41"/>
      <c r="B340" s="41"/>
      <c r="C340" s="44" t="s">
        <v>356</v>
      </c>
      <c r="D340" s="62">
        <v>0</v>
      </c>
      <c r="E340" s="62">
        <v>0</v>
      </c>
      <c r="F340" s="62">
        <v>0</v>
      </c>
      <c r="G340" s="62">
        <v>0</v>
      </c>
      <c r="H340" s="41"/>
      <c r="I340" s="41"/>
      <c r="J340" s="41"/>
      <c r="K340" s="41"/>
    </row>
    <row r="341" spans="1:11" ht="15" customHeight="1">
      <c r="A341" s="41"/>
      <c r="B341" s="41"/>
      <c r="C341" s="44" t="s">
        <v>355</v>
      </c>
      <c r="D341" s="62">
        <v>0</v>
      </c>
      <c r="E341" s="62">
        <v>0</v>
      </c>
      <c r="F341" s="62">
        <v>0</v>
      </c>
      <c r="G341" s="62">
        <v>0</v>
      </c>
      <c r="H341" s="41"/>
      <c r="I341" s="41"/>
      <c r="J341" s="41"/>
      <c r="K341" s="41"/>
    </row>
    <row r="342" spans="1:11" ht="15" customHeight="1">
      <c r="A342" s="41"/>
      <c r="B342" s="41"/>
      <c r="C342" s="44" t="s">
        <v>354</v>
      </c>
      <c r="D342" s="62">
        <v>0</v>
      </c>
      <c r="E342" s="62">
        <v>0</v>
      </c>
      <c r="F342" s="62">
        <v>0</v>
      </c>
      <c r="G342" s="62">
        <v>0</v>
      </c>
      <c r="H342" s="41"/>
      <c r="I342" s="41"/>
      <c r="J342" s="41"/>
      <c r="K342" s="41"/>
    </row>
    <row r="343" spans="1:11" ht="15" customHeight="1">
      <c r="A343" s="41"/>
      <c r="B343" s="41"/>
      <c r="C343" s="44" t="s">
        <v>353</v>
      </c>
      <c r="D343" s="62">
        <v>0</v>
      </c>
      <c r="E343" s="62">
        <v>0</v>
      </c>
      <c r="F343" s="62">
        <v>0</v>
      </c>
      <c r="G343" s="62">
        <v>0</v>
      </c>
      <c r="H343" s="41"/>
      <c r="I343" s="41"/>
      <c r="J343" s="41"/>
      <c r="K343" s="41"/>
    </row>
    <row r="344" spans="1:11" ht="15" customHeight="1">
      <c r="A344" s="41"/>
      <c r="B344" s="41"/>
      <c r="C344" s="44" t="s">
        <v>352</v>
      </c>
      <c r="D344" s="62">
        <v>0</v>
      </c>
      <c r="E344" s="62">
        <v>0</v>
      </c>
      <c r="F344" s="62">
        <v>0</v>
      </c>
      <c r="G344" s="62">
        <v>0</v>
      </c>
      <c r="H344" s="41"/>
      <c r="I344" s="41"/>
      <c r="J344" s="41"/>
      <c r="K344" s="41"/>
    </row>
    <row r="345" spans="1:11" ht="15" customHeight="1">
      <c r="A345" s="41"/>
      <c r="B345" s="41"/>
      <c r="C345" s="44" t="s">
        <v>351</v>
      </c>
      <c r="D345" s="62">
        <v>0</v>
      </c>
      <c r="E345" s="62">
        <v>0</v>
      </c>
      <c r="F345" s="62">
        <v>0</v>
      </c>
      <c r="G345" s="62">
        <v>0</v>
      </c>
      <c r="H345" s="41"/>
      <c r="I345" s="41"/>
      <c r="J345" s="41"/>
      <c r="K345" s="41"/>
    </row>
    <row r="346" spans="1:11" ht="20.100000000000001" customHeight="1">
      <c r="A346" s="41"/>
      <c r="B346" s="41"/>
      <c r="C346" s="1065" t="s">
        <v>348</v>
      </c>
      <c r="D346" s="41"/>
      <c r="E346" s="41"/>
      <c r="F346" s="41"/>
      <c r="G346" s="41"/>
      <c r="H346" s="41"/>
      <c r="I346" s="41"/>
      <c r="J346" s="41"/>
      <c r="K346" s="41"/>
    </row>
    <row r="347" spans="1:11" ht="20.100000000000001" customHeight="1">
      <c r="A347" s="1066" t="s">
        <v>433</v>
      </c>
      <c r="B347" s="51" t="s">
        <v>284</v>
      </c>
      <c r="C347" s="51" t="s">
        <v>348</v>
      </c>
      <c r="D347" s="41"/>
      <c r="E347" s="1067" t="s">
        <v>348</v>
      </c>
      <c r="F347" s="51" t="s">
        <v>284</v>
      </c>
      <c r="G347" s="51" t="s">
        <v>348</v>
      </c>
      <c r="H347" s="1068" t="s">
        <v>348</v>
      </c>
      <c r="I347" s="1067" t="s">
        <v>348</v>
      </c>
      <c r="J347" s="51" t="s">
        <v>284</v>
      </c>
      <c r="K347" s="51" t="s">
        <v>348</v>
      </c>
    </row>
    <row r="348" spans="1:11" ht="20.100000000000001" customHeight="1">
      <c r="A348" s="1069" t="s">
        <v>432</v>
      </c>
      <c r="B348" s="51" t="s">
        <v>349</v>
      </c>
      <c r="C348" s="51" t="s">
        <v>348</v>
      </c>
      <c r="D348" s="41"/>
      <c r="E348" s="1069" t="s">
        <v>431</v>
      </c>
      <c r="F348" s="51" t="s">
        <v>349</v>
      </c>
      <c r="G348" s="51" t="s">
        <v>348</v>
      </c>
      <c r="H348" s="41"/>
      <c r="I348" s="1069" t="s">
        <v>350</v>
      </c>
      <c r="J348" s="51" t="s">
        <v>349</v>
      </c>
      <c r="K348" s="51" t="s">
        <v>348</v>
      </c>
    </row>
    <row r="349" spans="1:11" ht="20.100000000000001" customHeight="1">
      <c r="A349" s="1070" t="s">
        <v>348</v>
      </c>
      <c r="B349" s="51" t="s">
        <v>283</v>
      </c>
      <c r="C349" s="51" t="s">
        <v>348</v>
      </c>
      <c r="D349" s="41"/>
      <c r="E349" s="1070" t="s">
        <v>348</v>
      </c>
      <c r="F349" s="51" t="s">
        <v>283</v>
      </c>
      <c r="G349" s="51" t="s">
        <v>348</v>
      </c>
      <c r="H349" s="41"/>
      <c r="I349" s="1070" t="s">
        <v>348</v>
      </c>
      <c r="J349" s="51" t="s">
        <v>283</v>
      </c>
      <c r="K349" s="51" t="s">
        <v>348</v>
      </c>
    </row>
  </sheetData>
  <mergeCells count="35">
    <mergeCell ref="C202:G202"/>
    <mergeCell ref="D247:G247"/>
    <mergeCell ref="D248:G248"/>
    <mergeCell ref="D249:G249"/>
    <mergeCell ref="C258:G258"/>
    <mergeCell ref="D193:G193"/>
    <mergeCell ref="D78:G78"/>
    <mergeCell ref="D79:G79"/>
    <mergeCell ref="C88:G88"/>
    <mergeCell ref="C133:G133"/>
    <mergeCell ref="D134:G134"/>
    <mergeCell ref="D135:G135"/>
    <mergeCell ref="D136:G136"/>
    <mergeCell ref="D137:G137"/>
    <mergeCell ref="C146:G146"/>
    <mergeCell ref="D191:G191"/>
    <mergeCell ref="D192:G192"/>
    <mergeCell ref="D77:G77"/>
    <mergeCell ref="D7:G7"/>
    <mergeCell ref="C8:G8"/>
    <mergeCell ref="C9:G9"/>
    <mergeCell ref="D10:G10"/>
    <mergeCell ref="D15:G15"/>
    <mergeCell ref="C19:G19"/>
    <mergeCell ref="D20:G20"/>
    <mergeCell ref="D21:G21"/>
    <mergeCell ref="D22:G22"/>
    <mergeCell ref="D23:G23"/>
    <mergeCell ref="C32:G32"/>
    <mergeCell ref="D6:G6"/>
    <mergeCell ref="C1:G1"/>
    <mergeCell ref="C2:G2"/>
    <mergeCell ref="D3:G3"/>
    <mergeCell ref="D4:G4"/>
    <mergeCell ref="D5:G5"/>
  </mergeCells>
  <pageMargins left="0" right="0" top="0" bottom="0"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9A54C-7720-4A69-91E9-2DA9373BB2B8}">
  <sheetPr>
    <tabColor rgb="FF92D050"/>
    <outlinePr summaryBelow="0"/>
  </sheetPr>
  <dimension ref="A1:K238"/>
  <sheetViews>
    <sheetView workbookViewId="0">
      <selection activeCell="F12" sqref="F12"/>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1719</v>
      </c>
      <c r="E3" s="1353"/>
      <c r="F3" s="1353"/>
      <c r="G3" s="1353"/>
      <c r="H3" s="41"/>
      <c r="I3" s="41"/>
      <c r="J3" s="41"/>
      <c r="K3" s="41"/>
    </row>
    <row r="4" spans="1:11" ht="14.1" customHeight="1">
      <c r="A4" s="41"/>
      <c r="B4" s="41"/>
      <c r="C4" s="42" t="s">
        <v>428</v>
      </c>
      <c r="D4" s="1352" t="s">
        <v>408</v>
      </c>
      <c r="E4" s="1353"/>
      <c r="F4" s="1353"/>
      <c r="G4" s="1353"/>
      <c r="H4" s="41"/>
      <c r="I4" s="41"/>
      <c r="J4" s="41"/>
      <c r="K4" s="41"/>
    </row>
    <row r="5" spans="1:11" ht="14.1" customHeight="1">
      <c r="A5" s="41"/>
      <c r="B5" s="41"/>
      <c r="C5" s="42" t="s">
        <v>0</v>
      </c>
      <c r="D5" s="1352" t="s">
        <v>64</v>
      </c>
      <c r="E5" s="1353"/>
      <c r="F5" s="1353"/>
      <c r="G5" s="1353"/>
      <c r="H5" s="41"/>
      <c r="I5" s="41"/>
      <c r="J5" s="41"/>
      <c r="K5" s="41"/>
    </row>
    <row r="6" spans="1:11" ht="14.1" customHeight="1">
      <c r="A6" s="41"/>
      <c r="B6" s="41"/>
      <c r="C6" s="42" t="s">
        <v>1</v>
      </c>
      <c r="D6" s="1352" t="s">
        <v>2</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30.95" customHeight="1">
      <c r="A9" s="41"/>
      <c r="B9" s="41"/>
      <c r="C9" s="1346" t="s">
        <v>1720</v>
      </c>
      <c r="D9" s="1347"/>
      <c r="E9" s="1347"/>
      <c r="F9" s="1347"/>
      <c r="G9" s="1347"/>
      <c r="H9" s="41"/>
      <c r="I9" s="41"/>
      <c r="J9" s="41"/>
      <c r="K9" s="41"/>
    </row>
    <row r="10" spans="1:11" ht="144.94999999999999" customHeight="1">
      <c r="A10" s="41"/>
      <c r="B10" s="41"/>
      <c r="C10" s="43" t="s">
        <v>5</v>
      </c>
      <c r="D10" s="1340" t="s">
        <v>1721</v>
      </c>
      <c r="E10" s="1341"/>
      <c r="F10" s="1341"/>
      <c r="G10" s="1341"/>
      <c r="H10" s="41"/>
      <c r="I10" s="41"/>
      <c r="J10" s="41"/>
      <c r="K10" s="41"/>
    </row>
    <row r="11" spans="1:11" ht="27.95" customHeight="1">
      <c r="A11" s="41"/>
      <c r="B11" s="41"/>
      <c r="C11" s="44" t="s">
        <v>6</v>
      </c>
      <c r="D11" s="45">
        <v>2022</v>
      </c>
      <c r="E11" s="45">
        <v>2023</v>
      </c>
      <c r="F11" s="45">
        <v>2024</v>
      </c>
      <c r="G11" s="45">
        <v>2025</v>
      </c>
      <c r="H11" s="41"/>
      <c r="I11" s="41"/>
      <c r="J11" s="41"/>
      <c r="K11" s="41"/>
    </row>
    <row r="12" spans="1:11" ht="14.1" customHeight="1">
      <c r="A12" s="41"/>
      <c r="B12" s="41"/>
      <c r="C12" s="46"/>
      <c r="D12" s="47" t="s">
        <v>7</v>
      </c>
      <c r="E12" s="47" t="s">
        <v>8</v>
      </c>
      <c r="F12" s="47" t="s">
        <v>8</v>
      </c>
      <c r="G12" s="47" t="s">
        <v>8</v>
      </c>
      <c r="H12" s="41"/>
      <c r="I12" s="41"/>
      <c r="J12" s="41"/>
      <c r="K12" s="41"/>
    </row>
    <row r="13" spans="1:11" ht="20.100000000000001" customHeight="1">
      <c r="A13" s="41"/>
      <c r="B13" s="41"/>
      <c r="C13" s="44" t="s">
        <v>1184</v>
      </c>
      <c r="D13" s="48" t="s">
        <v>426</v>
      </c>
      <c r="E13" s="48" t="s">
        <v>407</v>
      </c>
      <c r="F13" s="48" t="s">
        <v>407</v>
      </c>
      <c r="G13" s="48" t="s">
        <v>407</v>
      </c>
      <c r="H13" s="41"/>
      <c r="I13" s="41"/>
      <c r="J13" s="41"/>
      <c r="K13" s="41"/>
    </row>
    <row r="14" spans="1:11" ht="14.1" customHeight="1">
      <c r="A14" s="41"/>
      <c r="B14" s="41"/>
      <c r="C14" s="44" t="s">
        <v>3352</v>
      </c>
      <c r="D14" s="48" t="s">
        <v>1722</v>
      </c>
      <c r="E14" s="48" t="s">
        <v>1723</v>
      </c>
      <c r="F14" s="48" t="s">
        <v>1723</v>
      </c>
      <c r="G14" s="48" t="s">
        <v>1723</v>
      </c>
      <c r="H14" s="41"/>
      <c r="I14" s="41"/>
      <c r="J14" s="41"/>
      <c r="K14" s="41"/>
    </row>
    <row r="15" spans="1:11" ht="54.95" customHeight="1">
      <c r="A15" s="41"/>
      <c r="B15" s="41"/>
      <c r="C15" s="43" t="s">
        <v>260</v>
      </c>
      <c r="D15" s="1340" t="s">
        <v>128</v>
      </c>
      <c r="E15" s="1341"/>
      <c r="F15" s="1341"/>
      <c r="G15" s="1341"/>
      <c r="H15" s="41"/>
      <c r="I15" s="41"/>
      <c r="J15" s="41"/>
      <c r="K15" s="41"/>
    </row>
    <row r="16" spans="1:11" ht="27.95" customHeight="1">
      <c r="A16" s="41"/>
      <c r="B16" s="41"/>
      <c r="C16" s="44" t="s">
        <v>402</v>
      </c>
      <c r="D16" s="45">
        <v>2022</v>
      </c>
      <c r="E16" s="45">
        <v>2023</v>
      </c>
      <c r="F16" s="45">
        <v>2024</v>
      </c>
      <c r="G16" s="45">
        <v>2025</v>
      </c>
      <c r="H16" s="41"/>
      <c r="I16" s="41"/>
      <c r="J16" s="41"/>
      <c r="K16" s="41"/>
    </row>
    <row r="17" spans="1:11" ht="14.1" customHeight="1">
      <c r="A17" s="41"/>
      <c r="B17" s="41"/>
      <c r="C17" s="46"/>
      <c r="D17" s="47" t="s">
        <v>7</v>
      </c>
      <c r="E17" s="47" t="s">
        <v>8</v>
      </c>
      <c r="F17" s="47" t="s">
        <v>8</v>
      </c>
      <c r="G17" s="47" t="s">
        <v>8</v>
      </c>
      <c r="H17" s="41"/>
      <c r="I17" s="41"/>
      <c r="J17" s="41"/>
      <c r="K17" s="41"/>
    </row>
    <row r="18" spans="1:11" ht="14.1" customHeight="1">
      <c r="A18" s="41"/>
      <c r="B18" s="41"/>
      <c r="C18" s="44" t="s">
        <v>3353</v>
      </c>
      <c r="D18" s="48" t="s">
        <v>452</v>
      </c>
      <c r="E18" s="48" t="s">
        <v>1724</v>
      </c>
      <c r="F18" s="48" t="s">
        <v>1724</v>
      </c>
      <c r="G18" s="48" t="s">
        <v>1724</v>
      </c>
      <c r="H18" s="41"/>
      <c r="I18" s="41"/>
      <c r="J18" s="41"/>
      <c r="K18" s="41"/>
    </row>
    <row r="19" spans="1:11" ht="14.1" customHeight="1">
      <c r="A19" s="41"/>
      <c r="B19" s="41"/>
      <c r="C19" s="44" t="s">
        <v>3354</v>
      </c>
      <c r="D19" s="48" t="s">
        <v>387</v>
      </c>
      <c r="E19" s="48" t="s">
        <v>411</v>
      </c>
      <c r="F19" s="48" t="s">
        <v>411</v>
      </c>
      <c r="G19" s="48" t="s">
        <v>411</v>
      </c>
      <c r="H19" s="41"/>
      <c r="I19" s="41"/>
      <c r="J19" s="41"/>
      <c r="K19" s="41"/>
    </row>
    <row r="20" spans="1:11" ht="14.1" customHeight="1">
      <c r="A20" s="41"/>
      <c r="B20" s="41"/>
      <c r="C20" s="1332" t="s">
        <v>291</v>
      </c>
      <c r="D20" s="1333"/>
      <c r="E20" s="1333"/>
      <c r="F20" s="1333"/>
      <c r="G20" s="1333"/>
      <c r="H20" s="41"/>
      <c r="I20" s="41"/>
      <c r="J20" s="41"/>
      <c r="K20" s="41"/>
    </row>
    <row r="21" spans="1:11" ht="14.1" customHeight="1">
      <c r="A21" s="41"/>
      <c r="B21" s="41"/>
      <c r="C21" s="49" t="s">
        <v>1725</v>
      </c>
      <c r="D21" s="1332" t="s">
        <v>1726</v>
      </c>
      <c r="E21" s="1333"/>
      <c r="F21" s="1333"/>
      <c r="G21" s="1333"/>
      <c r="H21" s="41"/>
      <c r="I21" s="41"/>
      <c r="J21" s="41"/>
      <c r="K21" s="41"/>
    </row>
    <row r="22" spans="1:11" ht="18" customHeight="1">
      <c r="A22" s="41"/>
      <c r="B22" s="41"/>
      <c r="C22" s="50" t="s">
        <v>382</v>
      </c>
      <c r="D22" s="1334" t="s">
        <v>1727</v>
      </c>
      <c r="E22" s="1335"/>
      <c r="F22" s="1335"/>
      <c r="G22" s="1335"/>
      <c r="H22" s="41"/>
      <c r="I22" s="41"/>
      <c r="J22" s="41"/>
      <c r="K22" s="41"/>
    </row>
    <row r="23" spans="1:11" ht="18" customHeight="1">
      <c r="A23" s="41"/>
      <c r="B23" s="41"/>
      <c r="C23" s="51" t="s">
        <v>380</v>
      </c>
      <c r="D23" s="1336" t="s">
        <v>1728</v>
      </c>
      <c r="E23" s="1337"/>
      <c r="F23" s="1337"/>
      <c r="G23" s="1337"/>
      <c r="H23" s="41"/>
      <c r="I23" s="41"/>
      <c r="J23" s="41"/>
      <c r="K23" s="41"/>
    </row>
    <row r="24" spans="1:11" ht="18" customHeight="1">
      <c r="A24" s="41"/>
      <c r="B24" s="41"/>
      <c r="C24" s="51" t="s">
        <v>15</v>
      </c>
      <c r="D24" s="1336" t="s">
        <v>1729</v>
      </c>
      <c r="E24" s="1337"/>
      <c r="F24" s="1337"/>
      <c r="G24" s="1337"/>
      <c r="H24" s="41"/>
      <c r="I24" s="41"/>
      <c r="J24" s="41"/>
      <c r="K24" s="41"/>
    </row>
    <row r="25" spans="1:11" ht="15" customHeight="1">
      <c r="A25" s="41"/>
      <c r="B25" s="41"/>
      <c r="C25" s="52"/>
      <c r="D25" s="53">
        <v>2022</v>
      </c>
      <c r="E25" s="53">
        <v>2023</v>
      </c>
      <c r="F25" s="53">
        <v>2024</v>
      </c>
      <c r="G25" s="53">
        <v>2025</v>
      </c>
      <c r="H25" s="41"/>
      <c r="I25" s="41"/>
      <c r="J25" s="41"/>
      <c r="K25" s="41"/>
    </row>
    <row r="26" spans="1:11" ht="15" customHeight="1">
      <c r="A26" s="41"/>
      <c r="B26" s="41"/>
      <c r="C26" s="54"/>
      <c r="D26" s="55" t="s">
        <v>7</v>
      </c>
      <c r="E26" s="55" t="s">
        <v>8</v>
      </c>
      <c r="F26" s="55" t="s">
        <v>8</v>
      </c>
      <c r="G26" s="55" t="s">
        <v>8</v>
      </c>
      <c r="H26" s="41"/>
      <c r="I26" s="41"/>
      <c r="J26" s="41"/>
      <c r="K26" s="41"/>
    </row>
    <row r="27" spans="1:11" ht="14.1" customHeight="1">
      <c r="A27" s="41"/>
      <c r="B27" s="41"/>
      <c r="C27" s="44" t="s">
        <v>16</v>
      </c>
      <c r="D27" s="48" t="s">
        <v>1730</v>
      </c>
      <c r="E27" s="48" t="s">
        <v>1342</v>
      </c>
      <c r="F27" s="48" t="s">
        <v>1731</v>
      </c>
      <c r="G27" s="48" t="s">
        <v>1402</v>
      </c>
      <c r="H27" s="41"/>
      <c r="I27" s="41"/>
      <c r="J27" s="41"/>
      <c r="K27" s="41"/>
    </row>
    <row r="28" spans="1:11" ht="14.1" customHeight="1">
      <c r="A28" s="41"/>
      <c r="B28" s="41"/>
      <c r="C28" s="44" t="s">
        <v>481</v>
      </c>
      <c r="D28" s="48" t="s">
        <v>3355</v>
      </c>
      <c r="E28" s="48" t="s">
        <v>3356</v>
      </c>
      <c r="F28" s="48" t="s">
        <v>3357</v>
      </c>
      <c r="G28" s="48" t="s">
        <v>3357</v>
      </c>
      <c r="H28" s="41"/>
      <c r="I28" s="41"/>
      <c r="J28" s="41"/>
      <c r="K28" s="41"/>
    </row>
    <row r="29" spans="1:11" ht="14.1" customHeight="1">
      <c r="A29" s="41"/>
      <c r="B29" s="41"/>
      <c r="C29" s="44" t="s">
        <v>480</v>
      </c>
      <c r="D29" s="48" t="s">
        <v>3358</v>
      </c>
      <c r="E29" s="48" t="s">
        <v>3359</v>
      </c>
      <c r="F29" s="48" t="s">
        <v>3360</v>
      </c>
      <c r="G29" s="48" t="s">
        <v>3361</v>
      </c>
      <c r="H29" s="41"/>
      <c r="I29" s="41"/>
      <c r="J29" s="41"/>
      <c r="K29" s="41"/>
    </row>
    <row r="30" spans="1:11" ht="14.1" customHeight="1">
      <c r="A30" s="41"/>
      <c r="B30" s="41"/>
      <c r="C30" s="44" t="s">
        <v>375</v>
      </c>
      <c r="D30" s="48" t="s">
        <v>348</v>
      </c>
      <c r="E30" s="48" t="s">
        <v>1732</v>
      </c>
      <c r="F30" s="48" t="s">
        <v>1733</v>
      </c>
      <c r="G30" s="48" t="s">
        <v>878</v>
      </c>
      <c r="H30" s="41"/>
      <c r="I30" s="41"/>
      <c r="J30" s="41"/>
      <c r="K30" s="41"/>
    </row>
    <row r="31" spans="1:11" ht="14.1" customHeight="1">
      <c r="A31" s="41"/>
      <c r="B31" s="41"/>
      <c r="C31" s="44" t="s">
        <v>374</v>
      </c>
      <c r="D31" s="48" t="s">
        <v>348</v>
      </c>
      <c r="E31" s="48" t="s">
        <v>3362</v>
      </c>
      <c r="F31" s="48" t="s">
        <v>3363</v>
      </c>
      <c r="G31" s="48" t="s">
        <v>372</v>
      </c>
      <c r="H31" s="41"/>
      <c r="I31" s="41"/>
      <c r="J31" s="41"/>
      <c r="K31" s="41"/>
    </row>
    <row r="32" spans="1:11" ht="14.1" customHeight="1">
      <c r="A32" s="41"/>
      <c r="B32" s="41"/>
      <c r="C32" s="44" t="s">
        <v>22</v>
      </c>
      <c r="D32" s="48" t="s">
        <v>348</v>
      </c>
      <c r="E32" s="48" t="s">
        <v>3364</v>
      </c>
      <c r="F32" s="48" t="s">
        <v>3365</v>
      </c>
      <c r="G32" s="48" t="s">
        <v>877</v>
      </c>
      <c r="H32" s="41"/>
      <c r="I32" s="41"/>
      <c r="J32" s="41"/>
      <c r="K32" s="41"/>
    </row>
    <row r="33" spans="1:11" ht="14.1" customHeight="1">
      <c r="A33" s="41"/>
      <c r="B33" s="41"/>
      <c r="C33" s="1338" t="s">
        <v>371</v>
      </c>
      <c r="D33" s="1339"/>
      <c r="E33" s="1339"/>
      <c r="F33" s="1339"/>
      <c r="G33" s="1339"/>
      <c r="H33" s="41"/>
      <c r="I33" s="41"/>
      <c r="J33" s="41"/>
      <c r="K33" s="41"/>
    </row>
    <row r="34" spans="1:11" ht="14.1" customHeight="1">
      <c r="A34" s="41"/>
      <c r="B34" s="41"/>
      <c r="C34" s="52"/>
      <c r="D34" s="53">
        <v>2022</v>
      </c>
      <c r="E34" s="53">
        <v>2023</v>
      </c>
      <c r="F34" s="53">
        <v>2024</v>
      </c>
      <c r="G34" s="53">
        <v>2025</v>
      </c>
      <c r="H34" s="41"/>
      <c r="I34" s="41"/>
      <c r="J34" s="41"/>
      <c r="K34" s="41"/>
    </row>
    <row r="35" spans="1:11" ht="14.1" customHeight="1">
      <c r="A35" s="41"/>
      <c r="B35" s="41"/>
      <c r="C35" s="54"/>
      <c r="D35" s="55" t="s">
        <v>7</v>
      </c>
      <c r="E35" s="55" t="s">
        <v>8</v>
      </c>
      <c r="F35" s="55" t="s">
        <v>8</v>
      </c>
      <c r="G35" s="55" t="s">
        <v>8</v>
      </c>
      <c r="H35" s="41"/>
      <c r="I35" s="41"/>
      <c r="J35" s="41"/>
      <c r="K35" s="41"/>
    </row>
    <row r="36" spans="1:11" ht="14.1" customHeight="1">
      <c r="A36" s="41"/>
      <c r="B36" s="41"/>
      <c r="C36" s="56" t="s">
        <v>368</v>
      </c>
      <c r="D36" s="57">
        <v>0</v>
      </c>
      <c r="E36" s="57">
        <v>75900000</v>
      </c>
      <c r="F36" s="57">
        <v>75900000</v>
      </c>
      <c r="G36" s="57">
        <v>75900000</v>
      </c>
      <c r="H36" s="41"/>
      <c r="I36" s="41"/>
      <c r="J36" s="41"/>
      <c r="K36" s="41"/>
    </row>
    <row r="37" spans="1:11" ht="14.1" customHeight="1">
      <c r="A37" s="41"/>
      <c r="B37" s="41"/>
      <c r="C37" s="56" t="s">
        <v>357</v>
      </c>
      <c r="D37" s="57">
        <v>0</v>
      </c>
      <c r="E37" s="57">
        <v>75900000</v>
      </c>
      <c r="F37" s="57">
        <v>75900000</v>
      </c>
      <c r="G37" s="57">
        <v>75900000</v>
      </c>
      <c r="H37" s="41"/>
      <c r="I37" s="41"/>
      <c r="J37" s="41"/>
      <c r="K37" s="41"/>
    </row>
    <row r="38" spans="1:11" ht="14.1" customHeight="1">
      <c r="A38" s="41"/>
      <c r="B38" s="41"/>
      <c r="C38" s="56" t="s">
        <v>361</v>
      </c>
      <c r="D38" s="57">
        <v>0</v>
      </c>
      <c r="E38" s="57">
        <v>0</v>
      </c>
      <c r="F38" s="57">
        <v>0</v>
      </c>
      <c r="G38" s="57">
        <v>0</v>
      </c>
      <c r="H38" s="41"/>
      <c r="I38" s="41"/>
      <c r="J38" s="41"/>
      <c r="K38" s="41"/>
    </row>
    <row r="39" spans="1:11" ht="14.1" customHeight="1">
      <c r="A39" s="41"/>
      <c r="B39" s="41"/>
      <c r="C39" s="56" t="s">
        <v>367</v>
      </c>
      <c r="D39" s="57">
        <v>0</v>
      </c>
      <c r="E39" s="57">
        <v>13100000</v>
      </c>
      <c r="F39" s="57">
        <v>13100000</v>
      </c>
      <c r="G39" s="57">
        <v>13100000</v>
      </c>
      <c r="H39" s="41"/>
      <c r="I39" s="41"/>
      <c r="J39" s="41"/>
      <c r="K39" s="41"/>
    </row>
    <row r="40" spans="1:11" ht="14.1" customHeight="1">
      <c r="A40" s="41"/>
      <c r="B40" s="41"/>
      <c r="C40" s="56" t="s">
        <v>357</v>
      </c>
      <c r="D40" s="57">
        <v>0</v>
      </c>
      <c r="E40" s="57">
        <v>13100000</v>
      </c>
      <c r="F40" s="57">
        <v>13100000</v>
      </c>
      <c r="G40" s="57">
        <v>13100000</v>
      </c>
      <c r="H40" s="41"/>
      <c r="I40" s="41"/>
      <c r="J40" s="41"/>
      <c r="K40" s="41"/>
    </row>
    <row r="41" spans="1:11" ht="14.1" customHeight="1">
      <c r="A41" s="41"/>
      <c r="B41" s="41"/>
      <c r="C41" s="56" t="s">
        <v>361</v>
      </c>
      <c r="D41" s="57">
        <v>0</v>
      </c>
      <c r="E41" s="57">
        <v>0</v>
      </c>
      <c r="F41" s="57">
        <v>0</v>
      </c>
      <c r="G41" s="57">
        <v>0</v>
      </c>
      <c r="H41" s="41"/>
      <c r="I41" s="41"/>
      <c r="J41" s="41"/>
      <c r="K41" s="41"/>
    </row>
    <row r="42" spans="1:11" ht="14.1" customHeight="1">
      <c r="A42" s="41"/>
      <c r="B42" s="41"/>
      <c r="C42" s="56" t="s">
        <v>366</v>
      </c>
      <c r="D42" s="57">
        <v>0</v>
      </c>
      <c r="E42" s="57">
        <v>36651000</v>
      </c>
      <c r="F42" s="57">
        <v>16100000</v>
      </c>
      <c r="G42" s="57">
        <v>16100000</v>
      </c>
      <c r="H42" s="41"/>
      <c r="I42" s="41"/>
      <c r="J42" s="41"/>
      <c r="K42" s="41"/>
    </row>
    <row r="43" spans="1:11" ht="14.1" customHeight="1">
      <c r="A43" s="41"/>
      <c r="B43" s="41"/>
      <c r="C43" s="56" t="s">
        <v>357</v>
      </c>
      <c r="D43" s="57">
        <v>0</v>
      </c>
      <c r="E43" s="57">
        <v>36651000</v>
      </c>
      <c r="F43" s="57">
        <v>16100000</v>
      </c>
      <c r="G43" s="57">
        <v>16100000</v>
      </c>
      <c r="H43" s="41"/>
      <c r="I43" s="41"/>
      <c r="J43" s="41"/>
      <c r="K43" s="41"/>
    </row>
    <row r="44" spans="1:11" ht="14.1" customHeight="1">
      <c r="A44" s="41"/>
      <c r="B44" s="41"/>
      <c r="C44" s="56" t="s">
        <v>361</v>
      </c>
      <c r="D44" s="57">
        <v>0</v>
      </c>
      <c r="E44" s="57">
        <v>0</v>
      </c>
      <c r="F44" s="57">
        <v>0</v>
      </c>
      <c r="G44" s="57">
        <v>0</v>
      </c>
      <c r="H44" s="41"/>
      <c r="I44" s="41"/>
      <c r="J44" s="41"/>
      <c r="K44" s="41"/>
    </row>
    <row r="45" spans="1:11" ht="14.1" customHeight="1">
      <c r="A45" s="41"/>
      <c r="B45" s="41"/>
      <c r="C45" s="56" t="s">
        <v>365</v>
      </c>
      <c r="D45" s="57">
        <v>0</v>
      </c>
      <c r="E45" s="57">
        <v>0</v>
      </c>
      <c r="F45" s="57">
        <v>0</v>
      </c>
      <c r="G45" s="57">
        <v>0</v>
      </c>
      <c r="H45" s="41"/>
      <c r="I45" s="41"/>
      <c r="J45" s="41"/>
      <c r="K45" s="41"/>
    </row>
    <row r="46" spans="1:11" ht="14.1" customHeight="1">
      <c r="A46" s="41"/>
      <c r="B46" s="41"/>
      <c r="C46" s="56" t="s">
        <v>357</v>
      </c>
      <c r="D46" s="57">
        <v>0</v>
      </c>
      <c r="E46" s="57">
        <v>0</v>
      </c>
      <c r="F46" s="57">
        <v>0</v>
      </c>
      <c r="G46" s="57">
        <v>0</v>
      </c>
      <c r="H46" s="41"/>
      <c r="I46" s="41"/>
      <c r="J46" s="41"/>
      <c r="K46" s="41"/>
    </row>
    <row r="47" spans="1:11" ht="14.1" customHeight="1">
      <c r="A47" s="41"/>
      <c r="B47" s="41"/>
      <c r="C47" s="56" t="s">
        <v>361</v>
      </c>
      <c r="D47" s="57">
        <v>0</v>
      </c>
      <c r="E47" s="57">
        <v>0</v>
      </c>
      <c r="F47" s="57">
        <v>0</v>
      </c>
      <c r="G47" s="57">
        <v>0</v>
      </c>
      <c r="H47" s="41"/>
      <c r="I47" s="41"/>
      <c r="J47" s="41"/>
      <c r="K47" s="41"/>
    </row>
    <row r="48" spans="1:11" ht="14.1" customHeight="1">
      <c r="A48" s="41"/>
      <c r="B48" s="41"/>
      <c r="C48" s="56" t="s">
        <v>370</v>
      </c>
      <c r="D48" s="57">
        <v>0</v>
      </c>
      <c r="E48" s="57">
        <v>0</v>
      </c>
      <c r="F48" s="57">
        <v>0</v>
      </c>
      <c r="G48" s="57">
        <v>0</v>
      </c>
      <c r="H48" s="41"/>
      <c r="I48" s="41"/>
      <c r="J48" s="41"/>
      <c r="K48" s="41"/>
    </row>
    <row r="49" spans="1:11" ht="14.1" customHeight="1">
      <c r="A49" s="41"/>
      <c r="B49" s="41"/>
      <c r="C49" s="56" t="s">
        <v>357</v>
      </c>
      <c r="D49" s="57">
        <v>0</v>
      </c>
      <c r="E49" s="57">
        <v>0</v>
      </c>
      <c r="F49" s="57">
        <v>0</v>
      </c>
      <c r="G49" s="57">
        <v>0</v>
      </c>
      <c r="H49" s="41"/>
      <c r="I49" s="41"/>
      <c r="J49" s="41"/>
      <c r="K49" s="41"/>
    </row>
    <row r="50" spans="1:11" ht="14.1" customHeight="1">
      <c r="A50" s="41"/>
      <c r="B50" s="41"/>
      <c r="C50" s="56" t="s">
        <v>361</v>
      </c>
      <c r="D50" s="57">
        <v>0</v>
      </c>
      <c r="E50" s="57">
        <v>0</v>
      </c>
      <c r="F50" s="57">
        <v>0</v>
      </c>
      <c r="G50" s="57">
        <v>0</v>
      </c>
      <c r="H50" s="41"/>
      <c r="I50" s="41"/>
      <c r="J50" s="41"/>
      <c r="K50" s="41"/>
    </row>
    <row r="51" spans="1:11" ht="14.1" customHeight="1">
      <c r="A51" s="41"/>
      <c r="B51" s="41"/>
      <c r="C51" s="56" t="s">
        <v>363</v>
      </c>
      <c r="D51" s="57">
        <v>0</v>
      </c>
      <c r="E51" s="57">
        <v>0</v>
      </c>
      <c r="F51" s="57">
        <v>0</v>
      </c>
      <c r="G51" s="57">
        <v>0</v>
      </c>
      <c r="H51" s="41"/>
      <c r="I51" s="41"/>
      <c r="J51" s="41"/>
      <c r="K51" s="41"/>
    </row>
    <row r="52" spans="1:11" ht="14.1" customHeight="1">
      <c r="A52" s="41"/>
      <c r="B52" s="41"/>
      <c r="C52" s="56" t="s">
        <v>357</v>
      </c>
      <c r="D52" s="57">
        <v>0</v>
      </c>
      <c r="E52" s="57">
        <v>0</v>
      </c>
      <c r="F52" s="57">
        <v>0</v>
      </c>
      <c r="G52" s="57">
        <v>0</v>
      </c>
      <c r="H52" s="41"/>
      <c r="I52" s="41"/>
      <c r="J52" s="41"/>
      <c r="K52" s="41"/>
    </row>
    <row r="53" spans="1:11" ht="14.1" customHeight="1">
      <c r="A53" s="41"/>
      <c r="B53" s="41"/>
      <c r="C53" s="56" t="s">
        <v>361</v>
      </c>
      <c r="D53" s="57">
        <v>0</v>
      </c>
      <c r="E53" s="57">
        <v>0</v>
      </c>
      <c r="F53" s="57">
        <v>0</v>
      </c>
      <c r="G53" s="57">
        <v>0</v>
      </c>
      <c r="H53" s="41"/>
      <c r="I53" s="41"/>
      <c r="J53" s="41"/>
      <c r="K53" s="41"/>
    </row>
    <row r="54" spans="1:11" ht="14.1" customHeight="1">
      <c r="A54" s="41"/>
      <c r="B54" s="41"/>
      <c r="C54" s="56" t="s">
        <v>362</v>
      </c>
      <c r="D54" s="57">
        <v>0</v>
      </c>
      <c r="E54" s="57">
        <v>0</v>
      </c>
      <c r="F54" s="57">
        <v>0</v>
      </c>
      <c r="G54" s="57">
        <v>0</v>
      </c>
      <c r="H54" s="41"/>
      <c r="I54" s="41"/>
      <c r="J54" s="41"/>
      <c r="K54" s="41"/>
    </row>
    <row r="55" spans="1:11" ht="14.1" customHeight="1">
      <c r="A55" s="41"/>
      <c r="B55" s="41"/>
      <c r="C55" s="56" t="s">
        <v>357</v>
      </c>
      <c r="D55" s="57">
        <v>0</v>
      </c>
      <c r="E55" s="57">
        <v>0</v>
      </c>
      <c r="F55" s="57">
        <v>0</v>
      </c>
      <c r="G55" s="57">
        <v>0</v>
      </c>
      <c r="H55" s="41"/>
      <c r="I55" s="41"/>
      <c r="J55" s="41"/>
      <c r="K55" s="41"/>
    </row>
    <row r="56" spans="1:11" ht="14.1" customHeight="1">
      <c r="A56" s="41"/>
      <c r="B56" s="41"/>
      <c r="C56" s="56" t="s">
        <v>361</v>
      </c>
      <c r="D56" s="57">
        <v>0</v>
      </c>
      <c r="E56" s="57">
        <v>0</v>
      </c>
      <c r="F56" s="57">
        <v>0</v>
      </c>
      <c r="G56" s="57">
        <v>0</v>
      </c>
      <c r="H56" s="41"/>
      <c r="I56" s="41"/>
      <c r="J56" s="41"/>
      <c r="K56" s="41"/>
    </row>
    <row r="57" spans="1:11" ht="14.1" customHeight="1">
      <c r="A57" s="41"/>
      <c r="B57" s="41"/>
      <c r="C57" s="56" t="s">
        <v>360</v>
      </c>
      <c r="D57" s="57">
        <v>0</v>
      </c>
      <c r="E57" s="57">
        <v>0</v>
      </c>
      <c r="F57" s="57">
        <v>0</v>
      </c>
      <c r="G57" s="57">
        <v>0</v>
      </c>
      <c r="H57" s="41"/>
      <c r="I57" s="41"/>
      <c r="J57" s="41"/>
      <c r="K57" s="41"/>
    </row>
    <row r="58" spans="1:11" ht="14.1" customHeight="1">
      <c r="A58" s="41"/>
      <c r="B58" s="41"/>
      <c r="C58" s="56" t="s">
        <v>357</v>
      </c>
      <c r="D58" s="57">
        <v>0</v>
      </c>
      <c r="E58" s="57">
        <v>0</v>
      </c>
      <c r="F58" s="57">
        <v>0</v>
      </c>
      <c r="G58" s="57">
        <v>0</v>
      </c>
      <c r="H58" s="41"/>
      <c r="I58" s="41"/>
      <c r="J58" s="41"/>
      <c r="K58" s="41"/>
    </row>
    <row r="59" spans="1:11" ht="14.1" customHeight="1">
      <c r="A59" s="41"/>
      <c r="B59" s="41"/>
      <c r="C59" s="56" t="s">
        <v>356</v>
      </c>
      <c r="D59" s="57">
        <v>0</v>
      </c>
      <c r="E59" s="57">
        <v>0</v>
      </c>
      <c r="F59" s="57">
        <v>0</v>
      </c>
      <c r="G59" s="57">
        <v>0</v>
      </c>
      <c r="H59" s="41"/>
      <c r="I59" s="41"/>
      <c r="J59" s="41"/>
      <c r="K59" s="41"/>
    </row>
    <row r="60" spans="1:11" ht="14.1" customHeight="1">
      <c r="A60" s="41"/>
      <c r="B60" s="41"/>
      <c r="C60" s="56" t="s">
        <v>355</v>
      </c>
      <c r="D60" s="57">
        <v>0</v>
      </c>
      <c r="E60" s="57">
        <v>0</v>
      </c>
      <c r="F60" s="57">
        <v>0</v>
      </c>
      <c r="G60" s="57">
        <v>0</v>
      </c>
      <c r="H60" s="41"/>
      <c r="I60" s="41"/>
      <c r="J60" s="41"/>
      <c r="K60" s="41"/>
    </row>
    <row r="61" spans="1:11" ht="14.1" customHeight="1">
      <c r="A61" s="41"/>
      <c r="B61" s="41"/>
      <c r="C61" s="56" t="s">
        <v>354</v>
      </c>
      <c r="D61" s="57">
        <v>0</v>
      </c>
      <c r="E61" s="57">
        <v>0</v>
      </c>
      <c r="F61" s="57">
        <v>0</v>
      </c>
      <c r="G61" s="57">
        <v>0</v>
      </c>
      <c r="H61" s="41"/>
      <c r="I61" s="41"/>
      <c r="J61" s="41"/>
      <c r="K61" s="41"/>
    </row>
    <row r="62" spans="1:11" ht="14.1" customHeight="1">
      <c r="A62" s="41"/>
      <c r="B62" s="41"/>
      <c r="C62" s="56" t="s">
        <v>353</v>
      </c>
      <c r="D62" s="57">
        <v>0</v>
      </c>
      <c r="E62" s="57">
        <v>0</v>
      </c>
      <c r="F62" s="57">
        <v>0</v>
      </c>
      <c r="G62" s="57">
        <v>0</v>
      </c>
      <c r="H62" s="41"/>
      <c r="I62" s="41"/>
      <c r="J62" s="41"/>
      <c r="K62" s="41"/>
    </row>
    <row r="63" spans="1:11" ht="14.1" customHeight="1">
      <c r="A63" s="41"/>
      <c r="B63" s="41"/>
      <c r="C63" s="56" t="s">
        <v>359</v>
      </c>
      <c r="D63" s="57">
        <v>0</v>
      </c>
      <c r="E63" s="57">
        <v>0</v>
      </c>
      <c r="F63" s="57">
        <v>0</v>
      </c>
      <c r="G63" s="57">
        <v>0</v>
      </c>
      <c r="H63" s="41"/>
      <c r="I63" s="41"/>
      <c r="J63" s="41"/>
      <c r="K63" s="41"/>
    </row>
    <row r="64" spans="1:11" ht="14.1" customHeight="1">
      <c r="A64" s="41"/>
      <c r="B64" s="41"/>
      <c r="C64" s="56" t="s">
        <v>357</v>
      </c>
      <c r="D64" s="57">
        <v>0</v>
      </c>
      <c r="E64" s="57">
        <v>0</v>
      </c>
      <c r="F64" s="57">
        <v>0</v>
      </c>
      <c r="G64" s="57">
        <v>0</v>
      </c>
      <c r="H64" s="41"/>
      <c r="I64" s="41"/>
      <c r="J64" s="41"/>
      <c r="K64" s="41"/>
    </row>
    <row r="65" spans="1:11" ht="14.1" customHeight="1">
      <c r="A65" s="41"/>
      <c r="B65" s="41"/>
      <c r="C65" s="56" t="s">
        <v>356</v>
      </c>
      <c r="D65" s="57">
        <v>0</v>
      </c>
      <c r="E65" s="57">
        <v>0</v>
      </c>
      <c r="F65" s="57">
        <v>0</v>
      </c>
      <c r="G65" s="57">
        <v>0</v>
      </c>
      <c r="H65" s="41"/>
      <c r="I65" s="41"/>
      <c r="J65" s="41"/>
      <c r="K65" s="41"/>
    </row>
    <row r="66" spans="1:11" ht="14.1" customHeight="1">
      <c r="A66" s="41"/>
      <c r="B66" s="41"/>
      <c r="C66" s="56" t="s">
        <v>355</v>
      </c>
      <c r="D66" s="57">
        <v>0</v>
      </c>
      <c r="E66" s="57">
        <v>0</v>
      </c>
      <c r="F66" s="57">
        <v>0</v>
      </c>
      <c r="G66" s="57">
        <v>0</v>
      </c>
      <c r="H66" s="41"/>
      <c r="I66" s="41"/>
      <c r="J66" s="41"/>
      <c r="K66" s="41"/>
    </row>
    <row r="67" spans="1:11" ht="14.1" customHeight="1">
      <c r="A67" s="41"/>
      <c r="B67" s="41"/>
      <c r="C67" s="56" t="s">
        <v>354</v>
      </c>
      <c r="D67" s="57">
        <v>0</v>
      </c>
      <c r="E67" s="57">
        <v>0</v>
      </c>
      <c r="F67" s="57">
        <v>0</v>
      </c>
      <c r="G67" s="57">
        <v>0</v>
      </c>
      <c r="H67" s="41"/>
      <c r="I67" s="41"/>
      <c r="J67" s="41"/>
      <c r="K67" s="41"/>
    </row>
    <row r="68" spans="1:11" ht="14.1" customHeight="1">
      <c r="A68" s="41"/>
      <c r="B68" s="41"/>
      <c r="C68" s="56" t="s">
        <v>353</v>
      </c>
      <c r="D68" s="57">
        <v>0</v>
      </c>
      <c r="E68" s="57">
        <v>0</v>
      </c>
      <c r="F68" s="57">
        <v>0</v>
      </c>
      <c r="G68" s="57">
        <v>0</v>
      </c>
      <c r="H68" s="41"/>
      <c r="I68" s="41"/>
      <c r="J68" s="41"/>
      <c r="K68" s="41"/>
    </row>
    <row r="69" spans="1:11" ht="14.1" customHeight="1">
      <c r="A69" s="41"/>
      <c r="B69" s="41"/>
      <c r="C69" s="56" t="s">
        <v>358</v>
      </c>
      <c r="D69" s="57">
        <v>0</v>
      </c>
      <c r="E69" s="57">
        <v>0</v>
      </c>
      <c r="F69" s="57">
        <v>0</v>
      </c>
      <c r="G69" s="57">
        <v>0</v>
      </c>
      <c r="H69" s="41"/>
      <c r="I69" s="41"/>
      <c r="J69" s="41"/>
      <c r="K69" s="41"/>
    </row>
    <row r="70" spans="1:11" ht="14.1" customHeight="1">
      <c r="A70" s="41"/>
      <c r="B70" s="41"/>
      <c r="C70" s="56" t="s">
        <v>357</v>
      </c>
      <c r="D70" s="57">
        <v>0</v>
      </c>
      <c r="E70" s="57">
        <v>0</v>
      </c>
      <c r="F70" s="57">
        <v>0</v>
      </c>
      <c r="G70" s="57">
        <v>0</v>
      </c>
      <c r="H70" s="41"/>
      <c r="I70" s="41"/>
      <c r="J70" s="41"/>
      <c r="K70" s="41"/>
    </row>
    <row r="71" spans="1:11" ht="14.1" customHeight="1">
      <c r="A71" s="41"/>
      <c r="B71" s="41"/>
      <c r="C71" s="56" t="s">
        <v>356</v>
      </c>
      <c r="D71" s="57">
        <v>0</v>
      </c>
      <c r="E71" s="57">
        <v>0</v>
      </c>
      <c r="F71" s="57">
        <v>0</v>
      </c>
      <c r="G71" s="57">
        <v>0</v>
      </c>
      <c r="H71" s="41"/>
      <c r="I71" s="41"/>
      <c r="J71" s="41"/>
      <c r="K71" s="41"/>
    </row>
    <row r="72" spans="1:11" ht="14.1" customHeight="1">
      <c r="A72" s="41"/>
      <c r="B72" s="41"/>
      <c r="C72" s="56" t="s">
        <v>355</v>
      </c>
      <c r="D72" s="57">
        <v>0</v>
      </c>
      <c r="E72" s="57">
        <v>0</v>
      </c>
      <c r="F72" s="57">
        <v>0</v>
      </c>
      <c r="G72" s="57">
        <v>0</v>
      </c>
      <c r="H72" s="41"/>
      <c r="I72" s="41"/>
      <c r="J72" s="41"/>
      <c r="K72" s="41"/>
    </row>
    <row r="73" spans="1:11" ht="14.1" customHeight="1">
      <c r="A73" s="41"/>
      <c r="B73" s="41"/>
      <c r="C73" s="56" t="s">
        <v>354</v>
      </c>
      <c r="D73" s="57">
        <v>0</v>
      </c>
      <c r="E73" s="57">
        <v>0</v>
      </c>
      <c r="F73" s="57">
        <v>0</v>
      </c>
      <c r="G73" s="57">
        <v>0</v>
      </c>
      <c r="H73" s="41"/>
      <c r="I73" s="41"/>
      <c r="J73" s="41"/>
      <c r="K73" s="41"/>
    </row>
    <row r="74" spans="1:11" ht="14.1" customHeight="1">
      <c r="A74" s="41"/>
      <c r="B74" s="41"/>
      <c r="C74" s="56" t="s">
        <v>353</v>
      </c>
      <c r="D74" s="57">
        <v>0</v>
      </c>
      <c r="E74" s="57">
        <v>0</v>
      </c>
      <c r="F74" s="57">
        <v>0</v>
      </c>
      <c r="G74" s="57">
        <v>0</v>
      </c>
      <c r="H74" s="41"/>
      <c r="I74" s="41"/>
      <c r="J74" s="41"/>
      <c r="K74" s="41"/>
    </row>
    <row r="75" spans="1:11" ht="14.1" customHeight="1">
      <c r="A75" s="41"/>
      <c r="B75" s="41"/>
      <c r="C75" s="56" t="s">
        <v>352</v>
      </c>
      <c r="D75" s="57">
        <v>0</v>
      </c>
      <c r="E75" s="57">
        <v>0</v>
      </c>
      <c r="F75" s="57">
        <v>0</v>
      </c>
      <c r="G75" s="57">
        <v>0</v>
      </c>
      <c r="H75" s="41"/>
      <c r="I75" s="41"/>
      <c r="J75" s="41"/>
      <c r="K75" s="41"/>
    </row>
    <row r="76" spans="1:11" ht="14.1" customHeight="1">
      <c r="A76" s="41"/>
      <c r="B76" s="41"/>
      <c r="C76" s="56" t="s">
        <v>351</v>
      </c>
      <c r="D76" s="57">
        <v>0</v>
      </c>
      <c r="E76" s="57">
        <v>0</v>
      </c>
      <c r="F76" s="57">
        <v>0</v>
      </c>
      <c r="G76" s="57">
        <v>0</v>
      </c>
      <c r="H76" s="41"/>
      <c r="I76" s="41"/>
      <c r="J76" s="41"/>
      <c r="K76" s="41"/>
    </row>
    <row r="77" spans="1:11" ht="14.1" customHeight="1">
      <c r="A77" s="41"/>
      <c r="B77" s="41"/>
      <c r="C77" s="58" t="s">
        <v>145</v>
      </c>
      <c r="D77" s="57">
        <v>0</v>
      </c>
      <c r="E77" s="57">
        <v>125651000</v>
      </c>
      <c r="F77" s="57">
        <v>105100000</v>
      </c>
      <c r="G77" s="57">
        <v>105100000</v>
      </c>
      <c r="H77" s="41"/>
      <c r="I77" s="41"/>
      <c r="J77" s="41"/>
      <c r="K77" s="41"/>
    </row>
    <row r="78" spans="1:11" ht="14.1" customHeight="1">
      <c r="A78" s="41"/>
      <c r="B78" s="41"/>
      <c r="C78" s="1332" t="s">
        <v>44</v>
      </c>
      <c r="D78" s="1333"/>
      <c r="E78" s="1333"/>
      <c r="F78" s="1333"/>
      <c r="G78" s="1333"/>
      <c r="H78" s="41"/>
      <c r="I78" s="41"/>
      <c r="J78" s="41"/>
      <c r="K78" s="41"/>
    </row>
    <row r="79" spans="1:11" ht="14.1" customHeight="1">
      <c r="A79" s="41"/>
      <c r="B79" s="41"/>
      <c r="C79" s="49" t="s">
        <v>1734</v>
      </c>
      <c r="D79" s="1332" t="s">
        <v>1735</v>
      </c>
      <c r="E79" s="1333"/>
      <c r="F79" s="1333"/>
      <c r="G79" s="1333"/>
      <c r="H79" s="41"/>
      <c r="I79" s="41"/>
      <c r="J79" s="41"/>
      <c r="K79" s="41"/>
    </row>
    <row r="80" spans="1:11" ht="14.1" customHeight="1">
      <c r="A80" s="41"/>
      <c r="B80" s="41"/>
      <c r="C80" s="50" t="s">
        <v>382</v>
      </c>
      <c r="D80" s="1334" t="s">
        <v>1736</v>
      </c>
      <c r="E80" s="1335"/>
      <c r="F80" s="1335"/>
      <c r="G80" s="1335"/>
      <c r="H80" s="41"/>
      <c r="I80" s="41"/>
      <c r="J80" s="41"/>
      <c r="K80" s="41"/>
    </row>
    <row r="81" spans="1:11" ht="14.1" customHeight="1">
      <c r="A81" s="41"/>
      <c r="B81" s="41"/>
      <c r="C81" s="51" t="s">
        <v>380</v>
      </c>
      <c r="D81" s="1336" t="s">
        <v>1737</v>
      </c>
      <c r="E81" s="1337"/>
      <c r="F81" s="1337"/>
      <c r="G81" s="1337"/>
      <c r="H81" s="41"/>
      <c r="I81" s="41"/>
      <c r="J81" s="41"/>
      <c r="K81" s="41"/>
    </row>
    <row r="82" spans="1:11" ht="14.1" customHeight="1">
      <c r="A82" s="41"/>
      <c r="B82" s="41"/>
      <c r="C82" s="51" t="s">
        <v>15</v>
      </c>
      <c r="D82" s="1336" t="s">
        <v>253</v>
      </c>
      <c r="E82" s="1337"/>
      <c r="F82" s="1337"/>
      <c r="G82" s="1337"/>
      <c r="H82" s="41"/>
      <c r="I82" s="41"/>
      <c r="J82" s="41"/>
      <c r="K82" s="41"/>
    </row>
    <row r="83" spans="1:11" ht="15" customHeight="1">
      <c r="A83" s="41"/>
      <c r="B83" s="41"/>
      <c r="C83" s="52"/>
      <c r="D83" s="53">
        <v>2022</v>
      </c>
      <c r="E83" s="53">
        <v>2023</v>
      </c>
      <c r="F83" s="53">
        <v>2024</v>
      </c>
      <c r="G83" s="53">
        <v>2025</v>
      </c>
      <c r="H83" s="41"/>
      <c r="I83" s="41"/>
      <c r="J83" s="41"/>
      <c r="K83" s="41"/>
    </row>
    <row r="84" spans="1:11" ht="15" customHeight="1">
      <c r="A84" s="41"/>
      <c r="B84" s="41"/>
      <c r="C84" s="54"/>
      <c r="D84" s="55" t="s">
        <v>7</v>
      </c>
      <c r="E84" s="55" t="s">
        <v>8</v>
      </c>
      <c r="F84" s="55" t="s">
        <v>8</v>
      </c>
      <c r="G84" s="55" t="s">
        <v>8</v>
      </c>
      <c r="H84" s="41"/>
      <c r="I84" s="41"/>
      <c r="J84" s="41"/>
      <c r="K84" s="41"/>
    </row>
    <row r="85" spans="1:11" ht="14.1" customHeight="1">
      <c r="A85" s="41"/>
      <c r="B85" s="41"/>
      <c r="C85" s="44" t="s">
        <v>16</v>
      </c>
      <c r="D85" s="48" t="s">
        <v>372</v>
      </c>
      <c r="E85" s="48" t="s">
        <v>424</v>
      </c>
      <c r="F85" s="48" t="s">
        <v>391</v>
      </c>
      <c r="G85" s="48" t="s">
        <v>396</v>
      </c>
      <c r="H85" s="41"/>
      <c r="I85" s="41"/>
      <c r="J85" s="41"/>
      <c r="K85" s="41"/>
    </row>
    <row r="86" spans="1:11" ht="14.1" customHeight="1">
      <c r="A86" s="41"/>
      <c r="B86" s="41"/>
      <c r="C86" s="44" t="s">
        <v>481</v>
      </c>
      <c r="D86" s="48" t="s">
        <v>372</v>
      </c>
      <c r="E86" s="48" t="s">
        <v>2898</v>
      </c>
      <c r="F86" s="48" t="s">
        <v>484</v>
      </c>
      <c r="G86" s="48" t="s">
        <v>440</v>
      </c>
      <c r="H86" s="41"/>
      <c r="I86" s="41"/>
      <c r="J86" s="41"/>
      <c r="K86" s="41"/>
    </row>
    <row r="87" spans="1:11" ht="14.1" customHeight="1">
      <c r="A87" s="41"/>
      <c r="B87" s="41"/>
      <c r="C87" s="44" t="s">
        <v>480</v>
      </c>
      <c r="D87" s="48" t="s">
        <v>372</v>
      </c>
      <c r="E87" s="48" t="s">
        <v>628</v>
      </c>
      <c r="F87" s="48" t="s">
        <v>377</v>
      </c>
      <c r="G87" s="48" t="s">
        <v>435</v>
      </c>
      <c r="H87" s="41"/>
      <c r="I87" s="41"/>
      <c r="J87" s="41"/>
      <c r="K87" s="41"/>
    </row>
    <row r="88" spans="1:11" ht="14.1" customHeight="1">
      <c r="A88" s="41"/>
      <c r="B88" s="41"/>
      <c r="C88" s="44" t="s">
        <v>375</v>
      </c>
      <c r="D88" s="48" t="s">
        <v>348</v>
      </c>
      <c r="E88" s="48" t="s">
        <v>348</v>
      </c>
      <c r="F88" s="48" t="s">
        <v>640</v>
      </c>
      <c r="G88" s="48" t="s">
        <v>411</v>
      </c>
      <c r="H88" s="41"/>
      <c r="I88" s="41"/>
      <c r="J88" s="41"/>
      <c r="K88" s="41"/>
    </row>
    <row r="89" spans="1:11" ht="14.1" customHeight="1">
      <c r="A89" s="41"/>
      <c r="B89" s="41"/>
      <c r="C89" s="44" t="s">
        <v>374</v>
      </c>
      <c r="D89" s="48" t="s">
        <v>348</v>
      </c>
      <c r="E89" s="48" t="s">
        <v>348</v>
      </c>
      <c r="F89" s="48" t="s">
        <v>3366</v>
      </c>
      <c r="G89" s="48" t="s">
        <v>457</v>
      </c>
      <c r="H89" s="41"/>
      <c r="I89" s="41"/>
      <c r="J89" s="41"/>
      <c r="K89" s="41"/>
    </row>
    <row r="90" spans="1:11" ht="14.1" customHeight="1">
      <c r="A90" s="41"/>
      <c r="B90" s="41"/>
      <c r="C90" s="44" t="s">
        <v>22</v>
      </c>
      <c r="D90" s="48" t="s">
        <v>348</v>
      </c>
      <c r="E90" s="48" t="s">
        <v>348</v>
      </c>
      <c r="F90" s="48" t="s">
        <v>824</v>
      </c>
      <c r="G90" s="48" t="s">
        <v>842</v>
      </c>
      <c r="H90" s="41"/>
      <c r="I90" s="41"/>
      <c r="J90" s="41"/>
      <c r="K90" s="41"/>
    </row>
    <row r="91" spans="1:11" ht="14.1" customHeight="1">
      <c r="A91" s="41"/>
      <c r="B91" s="41"/>
      <c r="C91" s="1338" t="s">
        <v>371</v>
      </c>
      <c r="D91" s="1339"/>
      <c r="E91" s="1339"/>
      <c r="F91" s="1339"/>
      <c r="G91" s="1339"/>
      <c r="H91" s="41"/>
      <c r="I91" s="41"/>
      <c r="J91" s="41"/>
      <c r="K91" s="41"/>
    </row>
    <row r="92" spans="1:11" ht="14.1" customHeight="1">
      <c r="A92" s="41"/>
      <c r="B92" s="41"/>
      <c r="C92" s="52"/>
      <c r="D92" s="53">
        <v>2022</v>
      </c>
      <c r="E92" s="53">
        <v>2023</v>
      </c>
      <c r="F92" s="53">
        <v>2024</v>
      </c>
      <c r="G92" s="53">
        <v>2025</v>
      </c>
      <c r="H92" s="41"/>
      <c r="I92" s="41"/>
      <c r="J92" s="41"/>
      <c r="K92" s="41"/>
    </row>
    <row r="93" spans="1:11" ht="14.1" customHeight="1">
      <c r="A93" s="41"/>
      <c r="B93" s="41"/>
      <c r="C93" s="54"/>
      <c r="D93" s="55" t="s">
        <v>7</v>
      </c>
      <c r="E93" s="55" t="s">
        <v>8</v>
      </c>
      <c r="F93" s="55" t="s">
        <v>8</v>
      </c>
      <c r="G93" s="55" t="s">
        <v>8</v>
      </c>
      <c r="H93" s="41"/>
      <c r="I93" s="41"/>
      <c r="J93" s="41"/>
      <c r="K93" s="41"/>
    </row>
    <row r="94" spans="1:11" ht="14.1" customHeight="1">
      <c r="A94" s="41"/>
      <c r="B94" s="41"/>
      <c r="C94" s="56" t="s">
        <v>368</v>
      </c>
      <c r="D94" s="57">
        <v>0</v>
      </c>
      <c r="E94" s="57">
        <v>0</v>
      </c>
      <c r="F94" s="57">
        <v>0</v>
      </c>
      <c r="G94" s="57">
        <v>0</v>
      </c>
      <c r="H94" s="41"/>
      <c r="I94" s="41"/>
      <c r="J94" s="41"/>
      <c r="K94" s="41"/>
    </row>
    <row r="95" spans="1:11" ht="14.1" customHeight="1">
      <c r="A95" s="41"/>
      <c r="B95" s="41"/>
      <c r="C95" s="56" t="s">
        <v>357</v>
      </c>
      <c r="D95" s="57">
        <v>0</v>
      </c>
      <c r="E95" s="57">
        <v>0</v>
      </c>
      <c r="F95" s="57">
        <v>0</v>
      </c>
      <c r="G95" s="57">
        <v>0</v>
      </c>
      <c r="H95" s="41"/>
      <c r="I95" s="41"/>
      <c r="J95" s="41"/>
      <c r="K95" s="41"/>
    </row>
    <row r="96" spans="1:11" ht="14.1" customHeight="1">
      <c r="A96" s="41"/>
      <c r="B96" s="41"/>
      <c r="C96" s="56" t="s">
        <v>361</v>
      </c>
      <c r="D96" s="57">
        <v>0</v>
      </c>
      <c r="E96" s="57">
        <v>0</v>
      </c>
      <c r="F96" s="57">
        <v>0</v>
      </c>
      <c r="G96" s="57">
        <v>0</v>
      </c>
      <c r="H96" s="41"/>
      <c r="I96" s="41"/>
      <c r="J96" s="41"/>
      <c r="K96" s="41"/>
    </row>
    <row r="97" spans="1:11" ht="14.1" customHeight="1">
      <c r="A97" s="41"/>
      <c r="B97" s="41"/>
      <c r="C97" s="56" t="s">
        <v>367</v>
      </c>
      <c r="D97" s="57">
        <v>0</v>
      </c>
      <c r="E97" s="57">
        <v>0</v>
      </c>
      <c r="F97" s="57">
        <v>0</v>
      </c>
      <c r="G97" s="57">
        <v>0</v>
      </c>
      <c r="H97" s="41"/>
      <c r="I97" s="41"/>
      <c r="J97" s="41"/>
      <c r="K97" s="41"/>
    </row>
    <row r="98" spans="1:11" ht="14.1" customHeight="1">
      <c r="A98" s="41"/>
      <c r="B98" s="41"/>
      <c r="C98" s="56" t="s">
        <v>357</v>
      </c>
      <c r="D98" s="57">
        <v>0</v>
      </c>
      <c r="E98" s="57">
        <v>0</v>
      </c>
      <c r="F98" s="57">
        <v>0</v>
      </c>
      <c r="G98" s="57">
        <v>0</v>
      </c>
      <c r="H98" s="41"/>
      <c r="I98" s="41"/>
      <c r="J98" s="41"/>
      <c r="K98" s="41"/>
    </row>
    <row r="99" spans="1:11" ht="14.1" customHeight="1">
      <c r="A99" s="41"/>
      <c r="B99" s="41"/>
      <c r="C99" s="56" t="s">
        <v>361</v>
      </c>
      <c r="D99" s="57">
        <v>0</v>
      </c>
      <c r="E99" s="57">
        <v>0</v>
      </c>
      <c r="F99" s="57">
        <v>0</v>
      </c>
      <c r="G99" s="57">
        <v>0</v>
      </c>
      <c r="H99" s="41"/>
      <c r="I99" s="41"/>
      <c r="J99" s="41"/>
      <c r="K99" s="41"/>
    </row>
    <row r="100" spans="1:11" ht="14.1" customHeight="1">
      <c r="A100" s="41"/>
      <c r="B100" s="41"/>
      <c r="C100" s="56" t="s">
        <v>366</v>
      </c>
      <c r="D100" s="57">
        <v>0</v>
      </c>
      <c r="E100" s="57">
        <v>0</v>
      </c>
      <c r="F100" s="57">
        <v>0</v>
      </c>
      <c r="G100" s="57">
        <v>0</v>
      </c>
      <c r="H100" s="41"/>
      <c r="I100" s="41"/>
      <c r="J100" s="41"/>
      <c r="K100" s="41"/>
    </row>
    <row r="101" spans="1:11" ht="14.1" customHeight="1">
      <c r="A101" s="41"/>
      <c r="B101" s="41"/>
      <c r="C101" s="56" t="s">
        <v>357</v>
      </c>
      <c r="D101" s="57">
        <v>0</v>
      </c>
      <c r="E101" s="57">
        <v>0</v>
      </c>
      <c r="F101" s="57">
        <v>0</v>
      </c>
      <c r="G101" s="57">
        <v>0</v>
      </c>
      <c r="H101" s="41"/>
      <c r="I101" s="41"/>
      <c r="J101" s="41"/>
      <c r="K101" s="41"/>
    </row>
    <row r="102" spans="1:11" ht="14.1" customHeight="1">
      <c r="A102" s="41"/>
      <c r="B102" s="41"/>
      <c r="C102" s="56" t="s">
        <v>361</v>
      </c>
      <c r="D102" s="57">
        <v>0</v>
      </c>
      <c r="E102" s="57">
        <v>0</v>
      </c>
      <c r="F102" s="57">
        <v>0</v>
      </c>
      <c r="G102" s="57">
        <v>0</v>
      </c>
      <c r="H102" s="41"/>
      <c r="I102" s="41"/>
      <c r="J102" s="41"/>
      <c r="K102" s="41"/>
    </row>
    <row r="103" spans="1:11" ht="14.1" customHeight="1">
      <c r="A103" s="41"/>
      <c r="B103" s="41"/>
      <c r="C103" s="56" t="s">
        <v>365</v>
      </c>
      <c r="D103" s="57">
        <v>0</v>
      </c>
      <c r="E103" s="57">
        <v>0</v>
      </c>
      <c r="F103" s="57">
        <v>0</v>
      </c>
      <c r="G103" s="57">
        <v>0</v>
      </c>
      <c r="H103" s="41"/>
      <c r="I103" s="41"/>
      <c r="J103" s="41"/>
      <c r="K103" s="41"/>
    </row>
    <row r="104" spans="1:11" ht="14.1" customHeight="1">
      <c r="A104" s="41"/>
      <c r="B104" s="41"/>
      <c r="C104" s="56" t="s">
        <v>357</v>
      </c>
      <c r="D104" s="57">
        <v>0</v>
      </c>
      <c r="E104" s="57">
        <v>0</v>
      </c>
      <c r="F104" s="57">
        <v>0</v>
      </c>
      <c r="G104" s="57">
        <v>0</v>
      </c>
      <c r="H104" s="41"/>
      <c r="I104" s="41"/>
      <c r="J104" s="41"/>
      <c r="K104" s="41"/>
    </row>
    <row r="105" spans="1:11" ht="14.1" customHeight="1">
      <c r="A105" s="41"/>
      <c r="B105" s="41"/>
      <c r="C105" s="56" t="s">
        <v>361</v>
      </c>
      <c r="D105" s="57">
        <v>0</v>
      </c>
      <c r="E105" s="57">
        <v>0</v>
      </c>
      <c r="F105" s="57">
        <v>0</v>
      </c>
      <c r="G105" s="57">
        <v>0</v>
      </c>
      <c r="H105" s="41"/>
      <c r="I105" s="41"/>
      <c r="J105" s="41"/>
      <c r="K105" s="41"/>
    </row>
    <row r="106" spans="1:11" ht="14.1" customHeight="1">
      <c r="A106" s="41"/>
      <c r="B106" s="41"/>
      <c r="C106" s="56" t="s">
        <v>370</v>
      </c>
      <c r="D106" s="57">
        <v>0</v>
      </c>
      <c r="E106" s="57">
        <v>0</v>
      </c>
      <c r="F106" s="57">
        <v>0</v>
      </c>
      <c r="G106" s="57">
        <v>0</v>
      </c>
      <c r="H106" s="41"/>
      <c r="I106" s="41"/>
      <c r="J106" s="41"/>
      <c r="K106" s="41"/>
    </row>
    <row r="107" spans="1:11" ht="14.1" customHeight="1">
      <c r="A107" s="41"/>
      <c r="B107" s="41"/>
      <c r="C107" s="56" t="s">
        <v>357</v>
      </c>
      <c r="D107" s="57">
        <v>0</v>
      </c>
      <c r="E107" s="57">
        <v>0</v>
      </c>
      <c r="F107" s="57">
        <v>0</v>
      </c>
      <c r="G107" s="57">
        <v>0</v>
      </c>
      <c r="H107" s="41"/>
      <c r="I107" s="41"/>
      <c r="J107" s="41"/>
      <c r="K107" s="41"/>
    </row>
    <row r="108" spans="1:11" ht="14.1" customHeight="1">
      <c r="A108" s="41"/>
      <c r="B108" s="41"/>
      <c r="C108" s="56" t="s">
        <v>361</v>
      </c>
      <c r="D108" s="57">
        <v>0</v>
      </c>
      <c r="E108" s="57">
        <v>0</v>
      </c>
      <c r="F108" s="57">
        <v>0</v>
      </c>
      <c r="G108" s="57">
        <v>0</v>
      </c>
      <c r="H108" s="41"/>
      <c r="I108" s="41"/>
      <c r="J108" s="41"/>
      <c r="K108" s="41"/>
    </row>
    <row r="109" spans="1:11" ht="14.1" customHeight="1">
      <c r="A109" s="41"/>
      <c r="B109" s="41"/>
      <c r="C109" s="56" t="s">
        <v>363</v>
      </c>
      <c r="D109" s="57">
        <v>0</v>
      </c>
      <c r="E109" s="57">
        <v>0</v>
      </c>
      <c r="F109" s="57">
        <v>0</v>
      </c>
      <c r="G109" s="57">
        <v>0</v>
      </c>
      <c r="H109" s="41"/>
      <c r="I109" s="41"/>
      <c r="J109" s="41"/>
      <c r="K109" s="41"/>
    </row>
    <row r="110" spans="1:11" ht="14.1" customHeight="1">
      <c r="A110" s="41"/>
      <c r="B110" s="41"/>
      <c r="C110" s="56" t="s">
        <v>357</v>
      </c>
      <c r="D110" s="57">
        <v>0</v>
      </c>
      <c r="E110" s="57">
        <v>0</v>
      </c>
      <c r="F110" s="57">
        <v>0</v>
      </c>
      <c r="G110" s="57">
        <v>0</v>
      </c>
      <c r="H110" s="41"/>
      <c r="I110" s="41"/>
      <c r="J110" s="41"/>
      <c r="K110" s="41"/>
    </row>
    <row r="111" spans="1:11" ht="14.1" customHeight="1">
      <c r="A111" s="41"/>
      <c r="B111" s="41"/>
      <c r="C111" s="56" t="s">
        <v>361</v>
      </c>
      <c r="D111" s="57">
        <v>0</v>
      </c>
      <c r="E111" s="57">
        <v>0</v>
      </c>
      <c r="F111" s="57">
        <v>0</v>
      </c>
      <c r="G111" s="57">
        <v>0</v>
      </c>
      <c r="H111" s="41"/>
      <c r="I111" s="41"/>
      <c r="J111" s="41"/>
      <c r="K111" s="41"/>
    </row>
    <row r="112" spans="1:11" ht="14.1" customHeight="1">
      <c r="A112" s="41"/>
      <c r="B112" s="41"/>
      <c r="C112" s="56" t="s">
        <v>362</v>
      </c>
      <c r="D112" s="57">
        <v>0</v>
      </c>
      <c r="E112" s="57">
        <v>0</v>
      </c>
      <c r="F112" s="57">
        <v>0</v>
      </c>
      <c r="G112" s="57">
        <v>0</v>
      </c>
      <c r="H112" s="41"/>
      <c r="I112" s="41"/>
      <c r="J112" s="41"/>
      <c r="K112" s="41"/>
    </row>
    <row r="113" spans="1:11" ht="14.1" customHeight="1">
      <c r="A113" s="41"/>
      <c r="B113" s="41"/>
      <c r="C113" s="56" t="s">
        <v>357</v>
      </c>
      <c r="D113" s="57">
        <v>0</v>
      </c>
      <c r="E113" s="57">
        <v>0</v>
      </c>
      <c r="F113" s="57">
        <v>0</v>
      </c>
      <c r="G113" s="57">
        <v>0</v>
      </c>
      <c r="H113" s="41"/>
      <c r="I113" s="41"/>
      <c r="J113" s="41"/>
      <c r="K113" s="41"/>
    </row>
    <row r="114" spans="1:11" ht="14.1" customHeight="1">
      <c r="A114" s="41"/>
      <c r="B114" s="41"/>
      <c r="C114" s="56" t="s">
        <v>361</v>
      </c>
      <c r="D114" s="57">
        <v>0</v>
      </c>
      <c r="E114" s="57">
        <v>0</v>
      </c>
      <c r="F114" s="57">
        <v>0</v>
      </c>
      <c r="G114" s="57">
        <v>0</v>
      </c>
      <c r="H114" s="41"/>
      <c r="I114" s="41"/>
      <c r="J114" s="41"/>
      <c r="K114" s="41"/>
    </row>
    <row r="115" spans="1:11" ht="14.1" customHeight="1">
      <c r="A115" s="41"/>
      <c r="B115" s="41"/>
      <c r="C115" s="56" t="s">
        <v>360</v>
      </c>
      <c r="D115" s="57">
        <v>0</v>
      </c>
      <c r="E115" s="57">
        <v>0</v>
      </c>
      <c r="F115" s="57">
        <v>0</v>
      </c>
      <c r="G115" s="57">
        <v>0</v>
      </c>
      <c r="H115" s="41"/>
      <c r="I115" s="41"/>
      <c r="J115" s="41"/>
      <c r="K115" s="41"/>
    </row>
    <row r="116" spans="1:11" ht="14.1" customHeight="1">
      <c r="A116" s="41"/>
      <c r="B116" s="41"/>
      <c r="C116" s="56" t="s">
        <v>357</v>
      </c>
      <c r="D116" s="57">
        <v>0</v>
      </c>
      <c r="E116" s="57">
        <v>0</v>
      </c>
      <c r="F116" s="57">
        <v>0</v>
      </c>
      <c r="G116" s="57">
        <v>0</v>
      </c>
      <c r="H116" s="41"/>
      <c r="I116" s="41"/>
      <c r="J116" s="41"/>
      <c r="K116" s="41"/>
    </row>
    <row r="117" spans="1:11" ht="14.1" customHeight="1">
      <c r="A117" s="41"/>
      <c r="B117" s="41"/>
      <c r="C117" s="56" t="s">
        <v>356</v>
      </c>
      <c r="D117" s="57">
        <v>0</v>
      </c>
      <c r="E117" s="57">
        <v>0</v>
      </c>
      <c r="F117" s="57">
        <v>0</v>
      </c>
      <c r="G117" s="57">
        <v>0</v>
      </c>
      <c r="H117" s="41"/>
      <c r="I117" s="41"/>
      <c r="J117" s="41"/>
      <c r="K117" s="41"/>
    </row>
    <row r="118" spans="1:11" ht="14.1" customHeight="1">
      <c r="A118" s="41"/>
      <c r="B118" s="41"/>
      <c r="C118" s="56" t="s">
        <v>355</v>
      </c>
      <c r="D118" s="57">
        <v>0</v>
      </c>
      <c r="E118" s="57">
        <v>0</v>
      </c>
      <c r="F118" s="57">
        <v>0</v>
      </c>
      <c r="G118" s="57">
        <v>0</v>
      </c>
      <c r="H118" s="41"/>
      <c r="I118" s="41"/>
      <c r="J118" s="41"/>
      <c r="K118" s="41"/>
    </row>
    <row r="119" spans="1:11" ht="14.1" customHeight="1">
      <c r="A119" s="41"/>
      <c r="B119" s="41"/>
      <c r="C119" s="56" t="s">
        <v>354</v>
      </c>
      <c r="D119" s="57">
        <v>0</v>
      </c>
      <c r="E119" s="57">
        <v>0</v>
      </c>
      <c r="F119" s="57">
        <v>0</v>
      </c>
      <c r="G119" s="57">
        <v>0</v>
      </c>
      <c r="H119" s="41"/>
      <c r="I119" s="41"/>
      <c r="J119" s="41"/>
      <c r="K119" s="41"/>
    </row>
    <row r="120" spans="1:11" ht="14.1" customHeight="1">
      <c r="A120" s="41"/>
      <c r="B120" s="41"/>
      <c r="C120" s="56" t="s">
        <v>353</v>
      </c>
      <c r="D120" s="57">
        <v>0</v>
      </c>
      <c r="E120" s="57">
        <v>0</v>
      </c>
      <c r="F120" s="57">
        <v>0</v>
      </c>
      <c r="G120" s="57">
        <v>0</v>
      </c>
      <c r="H120" s="41"/>
      <c r="I120" s="41"/>
      <c r="J120" s="41"/>
      <c r="K120" s="41"/>
    </row>
    <row r="121" spans="1:11" ht="14.1" customHeight="1">
      <c r="A121" s="41"/>
      <c r="B121" s="41"/>
      <c r="C121" s="56" t="s">
        <v>359</v>
      </c>
      <c r="D121" s="57">
        <v>0</v>
      </c>
      <c r="E121" s="57">
        <v>6000000</v>
      </c>
      <c r="F121" s="57">
        <v>1000000</v>
      </c>
      <c r="G121" s="57">
        <v>1200000</v>
      </c>
      <c r="H121" s="41"/>
      <c r="I121" s="41"/>
      <c r="J121" s="41"/>
      <c r="K121" s="41"/>
    </row>
    <row r="122" spans="1:11" ht="14.1" customHeight="1">
      <c r="A122" s="41"/>
      <c r="B122" s="41"/>
      <c r="C122" s="56" t="s">
        <v>357</v>
      </c>
      <c r="D122" s="57">
        <v>0</v>
      </c>
      <c r="E122" s="57">
        <v>6000000</v>
      </c>
      <c r="F122" s="57">
        <v>1000000</v>
      </c>
      <c r="G122" s="57">
        <v>1200000</v>
      </c>
      <c r="H122" s="41"/>
      <c r="I122" s="41"/>
      <c r="J122" s="41"/>
      <c r="K122" s="41"/>
    </row>
    <row r="123" spans="1:11" ht="14.1" customHeight="1">
      <c r="A123" s="41"/>
      <c r="B123" s="41"/>
      <c r="C123" s="56" t="s">
        <v>356</v>
      </c>
      <c r="D123" s="57">
        <v>0</v>
      </c>
      <c r="E123" s="57">
        <v>0</v>
      </c>
      <c r="F123" s="57">
        <v>0</v>
      </c>
      <c r="G123" s="57">
        <v>0</v>
      </c>
      <c r="H123" s="41"/>
      <c r="I123" s="41"/>
      <c r="J123" s="41"/>
      <c r="K123" s="41"/>
    </row>
    <row r="124" spans="1:11" ht="14.1" customHeight="1">
      <c r="A124" s="41"/>
      <c r="B124" s="41"/>
      <c r="C124" s="56" t="s">
        <v>355</v>
      </c>
      <c r="D124" s="57">
        <v>0</v>
      </c>
      <c r="E124" s="57">
        <v>0</v>
      </c>
      <c r="F124" s="57">
        <v>0</v>
      </c>
      <c r="G124" s="57">
        <v>0</v>
      </c>
      <c r="H124" s="41"/>
      <c r="I124" s="41"/>
      <c r="J124" s="41"/>
      <c r="K124" s="41"/>
    </row>
    <row r="125" spans="1:11" ht="14.1" customHeight="1">
      <c r="A125" s="41"/>
      <c r="B125" s="41"/>
      <c r="C125" s="56" t="s">
        <v>354</v>
      </c>
      <c r="D125" s="57">
        <v>0</v>
      </c>
      <c r="E125" s="57">
        <v>0</v>
      </c>
      <c r="F125" s="57">
        <v>0</v>
      </c>
      <c r="G125" s="57">
        <v>0</v>
      </c>
      <c r="H125" s="41"/>
      <c r="I125" s="41"/>
      <c r="J125" s="41"/>
      <c r="K125" s="41"/>
    </row>
    <row r="126" spans="1:11" ht="14.1" customHeight="1">
      <c r="A126" s="41"/>
      <c r="B126" s="41"/>
      <c r="C126" s="56" t="s">
        <v>353</v>
      </c>
      <c r="D126" s="57">
        <v>0</v>
      </c>
      <c r="E126" s="57">
        <v>0</v>
      </c>
      <c r="F126" s="57">
        <v>0</v>
      </c>
      <c r="G126" s="57">
        <v>0</v>
      </c>
      <c r="H126" s="41"/>
      <c r="I126" s="41"/>
      <c r="J126" s="41"/>
      <c r="K126" s="41"/>
    </row>
    <row r="127" spans="1:11" ht="14.1" customHeight="1">
      <c r="A127" s="41"/>
      <c r="B127" s="41"/>
      <c r="C127" s="56" t="s">
        <v>358</v>
      </c>
      <c r="D127" s="57">
        <v>0</v>
      </c>
      <c r="E127" s="57">
        <v>0</v>
      </c>
      <c r="F127" s="57">
        <v>0</v>
      </c>
      <c r="G127" s="57">
        <v>0</v>
      </c>
      <c r="H127" s="41"/>
      <c r="I127" s="41"/>
      <c r="J127" s="41"/>
      <c r="K127" s="41"/>
    </row>
    <row r="128" spans="1:11" ht="14.1" customHeight="1">
      <c r="A128" s="41"/>
      <c r="B128" s="41"/>
      <c r="C128" s="56" t="s">
        <v>357</v>
      </c>
      <c r="D128" s="57">
        <v>0</v>
      </c>
      <c r="E128" s="57">
        <v>0</v>
      </c>
      <c r="F128" s="57">
        <v>0</v>
      </c>
      <c r="G128" s="57">
        <v>0</v>
      </c>
      <c r="H128" s="41"/>
      <c r="I128" s="41"/>
      <c r="J128" s="41"/>
      <c r="K128" s="41"/>
    </row>
    <row r="129" spans="1:11" ht="14.1" customHeight="1">
      <c r="A129" s="41"/>
      <c r="B129" s="41"/>
      <c r="C129" s="56" t="s">
        <v>356</v>
      </c>
      <c r="D129" s="57">
        <v>0</v>
      </c>
      <c r="E129" s="57">
        <v>0</v>
      </c>
      <c r="F129" s="57">
        <v>0</v>
      </c>
      <c r="G129" s="57">
        <v>0</v>
      </c>
      <c r="H129" s="41"/>
      <c r="I129" s="41"/>
      <c r="J129" s="41"/>
      <c r="K129" s="41"/>
    </row>
    <row r="130" spans="1:11" ht="14.1" customHeight="1">
      <c r="A130" s="41"/>
      <c r="B130" s="41"/>
      <c r="C130" s="56" t="s">
        <v>355</v>
      </c>
      <c r="D130" s="57">
        <v>0</v>
      </c>
      <c r="E130" s="57">
        <v>0</v>
      </c>
      <c r="F130" s="57">
        <v>0</v>
      </c>
      <c r="G130" s="57">
        <v>0</v>
      </c>
      <c r="H130" s="41"/>
      <c r="I130" s="41"/>
      <c r="J130" s="41"/>
      <c r="K130" s="41"/>
    </row>
    <row r="131" spans="1:11" ht="14.1" customHeight="1">
      <c r="A131" s="41"/>
      <c r="B131" s="41"/>
      <c r="C131" s="56" t="s">
        <v>354</v>
      </c>
      <c r="D131" s="57">
        <v>0</v>
      </c>
      <c r="E131" s="57">
        <v>0</v>
      </c>
      <c r="F131" s="57">
        <v>0</v>
      </c>
      <c r="G131" s="57">
        <v>0</v>
      </c>
      <c r="H131" s="41"/>
      <c r="I131" s="41"/>
      <c r="J131" s="41"/>
      <c r="K131" s="41"/>
    </row>
    <row r="132" spans="1:11" ht="14.1" customHeight="1">
      <c r="A132" s="41"/>
      <c r="B132" s="41"/>
      <c r="C132" s="56" t="s">
        <v>353</v>
      </c>
      <c r="D132" s="57">
        <v>0</v>
      </c>
      <c r="E132" s="57">
        <v>0</v>
      </c>
      <c r="F132" s="57">
        <v>0</v>
      </c>
      <c r="G132" s="57">
        <v>0</v>
      </c>
      <c r="H132" s="41"/>
      <c r="I132" s="41"/>
      <c r="J132" s="41"/>
      <c r="K132" s="41"/>
    </row>
    <row r="133" spans="1:11" ht="14.1" customHeight="1">
      <c r="A133" s="41"/>
      <c r="B133" s="41"/>
      <c r="C133" s="56" t="s">
        <v>352</v>
      </c>
      <c r="D133" s="57">
        <v>0</v>
      </c>
      <c r="E133" s="57">
        <v>0</v>
      </c>
      <c r="F133" s="57">
        <v>0</v>
      </c>
      <c r="G133" s="57">
        <v>0</v>
      </c>
      <c r="H133" s="41"/>
      <c r="I133" s="41"/>
      <c r="J133" s="41"/>
      <c r="K133" s="41"/>
    </row>
    <row r="134" spans="1:11" ht="14.1" customHeight="1">
      <c r="A134" s="41"/>
      <c r="B134" s="41"/>
      <c r="C134" s="56" t="s">
        <v>351</v>
      </c>
      <c r="D134" s="57">
        <v>0</v>
      </c>
      <c r="E134" s="57">
        <v>0</v>
      </c>
      <c r="F134" s="57">
        <v>0</v>
      </c>
      <c r="G134" s="57">
        <v>0</v>
      </c>
      <c r="H134" s="41"/>
      <c r="I134" s="41"/>
      <c r="J134" s="41"/>
      <c r="K134" s="41"/>
    </row>
    <row r="135" spans="1:11" ht="14.1" customHeight="1">
      <c r="A135" s="41"/>
      <c r="B135" s="41"/>
      <c r="C135" s="58" t="s">
        <v>145</v>
      </c>
      <c r="D135" s="57">
        <v>0</v>
      </c>
      <c r="E135" s="57">
        <v>6000000</v>
      </c>
      <c r="F135" s="57">
        <v>1000000</v>
      </c>
      <c r="G135" s="57">
        <v>1200000</v>
      </c>
      <c r="H135" s="41"/>
      <c r="I135" s="41"/>
      <c r="J135" s="41"/>
      <c r="K135" s="41"/>
    </row>
    <row r="136" spans="1:11" ht="14.1" customHeight="1">
      <c r="A136" s="41"/>
      <c r="B136" s="41"/>
      <c r="C136" s="50" t="s">
        <v>382</v>
      </c>
      <c r="D136" s="1334" t="s">
        <v>1738</v>
      </c>
      <c r="E136" s="1335"/>
      <c r="F136" s="1335"/>
      <c r="G136" s="1335"/>
      <c r="H136" s="41"/>
      <c r="I136" s="41"/>
      <c r="J136" s="41"/>
      <c r="K136" s="41"/>
    </row>
    <row r="137" spans="1:11" ht="14.1" customHeight="1">
      <c r="A137" s="41"/>
      <c r="B137" s="41"/>
      <c r="C137" s="51" t="s">
        <v>380</v>
      </c>
      <c r="D137" s="1336" t="s">
        <v>1739</v>
      </c>
      <c r="E137" s="1337"/>
      <c r="F137" s="1337"/>
      <c r="G137" s="1337"/>
      <c r="H137" s="41"/>
      <c r="I137" s="41"/>
      <c r="J137" s="41"/>
      <c r="K137" s="41"/>
    </row>
    <row r="138" spans="1:11" ht="14.1" customHeight="1">
      <c r="A138" s="41"/>
      <c r="B138" s="41"/>
      <c r="C138" s="51" t="s">
        <v>15</v>
      </c>
      <c r="D138" s="1336" t="s">
        <v>40</v>
      </c>
      <c r="E138" s="1337"/>
      <c r="F138" s="1337"/>
      <c r="G138" s="1337"/>
      <c r="H138" s="41"/>
      <c r="I138" s="41"/>
      <c r="J138" s="41"/>
      <c r="K138" s="41"/>
    </row>
    <row r="139" spans="1:11" ht="15" customHeight="1">
      <c r="A139" s="41"/>
      <c r="B139" s="41"/>
      <c r="C139" s="52"/>
      <c r="D139" s="53">
        <v>2022</v>
      </c>
      <c r="E139" s="53">
        <v>2023</v>
      </c>
      <c r="F139" s="53">
        <v>2024</v>
      </c>
      <c r="G139" s="53">
        <v>2025</v>
      </c>
      <c r="H139" s="41"/>
      <c r="I139" s="41"/>
      <c r="J139" s="41"/>
      <c r="K139" s="41"/>
    </row>
    <row r="140" spans="1:11" ht="15" customHeight="1">
      <c r="A140" s="41"/>
      <c r="B140" s="41"/>
      <c r="C140" s="54"/>
      <c r="D140" s="55" t="s">
        <v>7</v>
      </c>
      <c r="E140" s="55" t="s">
        <v>8</v>
      </c>
      <c r="F140" s="55" t="s">
        <v>8</v>
      </c>
      <c r="G140" s="55" t="s">
        <v>8</v>
      </c>
      <c r="H140" s="41"/>
      <c r="I140" s="41"/>
      <c r="J140" s="41"/>
      <c r="K140" s="41"/>
    </row>
    <row r="141" spans="1:11" ht="14.1" customHeight="1">
      <c r="A141" s="41"/>
      <c r="B141" s="41"/>
      <c r="C141" s="44" t="s">
        <v>16</v>
      </c>
      <c r="D141" s="48" t="s">
        <v>396</v>
      </c>
      <c r="E141" s="48" t="s">
        <v>685</v>
      </c>
      <c r="F141" s="48" t="s">
        <v>931</v>
      </c>
      <c r="G141" s="48" t="s">
        <v>387</v>
      </c>
      <c r="H141" s="41"/>
      <c r="I141" s="41"/>
      <c r="J141" s="41"/>
      <c r="K141" s="41"/>
    </row>
    <row r="142" spans="1:11" ht="14.1" customHeight="1">
      <c r="A142" s="41"/>
      <c r="B142" s="41"/>
      <c r="C142" s="44" t="s">
        <v>481</v>
      </c>
      <c r="D142" s="48" t="s">
        <v>348</v>
      </c>
      <c r="E142" s="48" t="s">
        <v>484</v>
      </c>
      <c r="F142" s="48" t="s">
        <v>484</v>
      </c>
      <c r="G142" s="48" t="s">
        <v>730</v>
      </c>
      <c r="H142" s="41"/>
      <c r="I142" s="41"/>
      <c r="J142" s="41"/>
      <c r="K142" s="41"/>
    </row>
    <row r="143" spans="1:11" ht="14.1" customHeight="1">
      <c r="A143" s="41"/>
      <c r="B143" s="41"/>
      <c r="C143" s="44" t="s">
        <v>480</v>
      </c>
      <c r="D143" s="48" t="s">
        <v>372</v>
      </c>
      <c r="E143" s="48" t="s">
        <v>1740</v>
      </c>
      <c r="F143" s="48" t="s">
        <v>378</v>
      </c>
      <c r="G143" s="48" t="s">
        <v>628</v>
      </c>
      <c r="H143" s="41"/>
      <c r="I143" s="41"/>
      <c r="J143" s="41"/>
      <c r="K143" s="41"/>
    </row>
    <row r="144" spans="1:11" ht="14.1" customHeight="1">
      <c r="A144" s="41"/>
      <c r="B144" s="41"/>
      <c r="C144" s="44" t="s">
        <v>375</v>
      </c>
      <c r="D144" s="48" t="s">
        <v>348</v>
      </c>
      <c r="E144" s="48" t="s">
        <v>387</v>
      </c>
      <c r="F144" s="48" t="s">
        <v>1741</v>
      </c>
      <c r="G144" s="48" t="s">
        <v>824</v>
      </c>
      <c r="H144" s="41"/>
      <c r="I144" s="41"/>
      <c r="J144" s="41"/>
      <c r="K144" s="41"/>
    </row>
    <row r="145" spans="1:11" ht="14.1" customHeight="1">
      <c r="A145" s="41"/>
      <c r="B145" s="41"/>
      <c r="C145" s="44" t="s">
        <v>374</v>
      </c>
      <c r="D145" s="48" t="s">
        <v>348</v>
      </c>
      <c r="E145" s="48" t="s">
        <v>348</v>
      </c>
      <c r="F145" s="48" t="s">
        <v>372</v>
      </c>
      <c r="G145" s="48" t="s">
        <v>373</v>
      </c>
      <c r="H145" s="41"/>
      <c r="I145" s="41"/>
      <c r="J145" s="41"/>
      <c r="K145" s="41"/>
    </row>
    <row r="146" spans="1:11" ht="14.1" customHeight="1">
      <c r="A146" s="41"/>
      <c r="B146" s="41"/>
      <c r="C146" s="44" t="s">
        <v>22</v>
      </c>
      <c r="D146" s="48" t="s">
        <v>348</v>
      </c>
      <c r="E146" s="48" t="s">
        <v>348</v>
      </c>
      <c r="F146" s="48" t="s">
        <v>1742</v>
      </c>
      <c r="G146" s="48" t="s">
        <v>1177</v>
      </c>
      <c r="H146" s="41"/>
      <c r="I146" s="41"/>
      <c r="J146" s="41"/>
      <c r="K146" s="41"/>
    </row>
    <row r="147" spans="1:11" ht="14.1" customHeight="1">
      <c r="A147" s="41"/>
      <c r="B147" s="41"/>
      <c r="C147" s="1338" t="s">
        <v>371</v>
      </c>
      <c r="D147" s="1339"/>
      <c r="E147" s="1339"/>
      <c r="F147" s="1339"/>
      <c r="G147" s="1339"/>
      <c r="H147" s="41"/>
      <c r="I147" s="41"/>
      <c r="J147" s="41"/>
      <c r="K147" s="41"/>
    </row>
    <row r="148" spans="1:11" ht="14.1" customHeight="1">
      <c r="A148" s="41"/>
      <c r="B148" s="41"/>
      <c r="C148" s="52"/>
      <c r="D148" s="53">
        <v>2022</v>
      </c>
      <c r="E148" s="53">
        <v>2023</v>
      </c>
      <c r="F148" s="53">
        <v>2024</v>
      </c>
      <c r="G148" s="53">
        <v>2025</v>
      </c>
      <c r="H148" s="41"/>
      <c r="I148" s="41"/>
      <c r="J148" s="41"/>
      <c r="K148" s="41"/>
    </row>
    <row r="149" spans="1:11" ht="14.1" customHeight="1">
      <c r="A149" s="41"/>
      <c r="B149" s="41"/>
      <c r="C149" s="54"/>
      <c r="D149" s="55" t="s">
        <v>7</v>
      </c>
      <c r="E149" s="55" t="s">
        <v>8</v>
      </c>
      <c r="F149" s="55" t="s">
        <v>8</v>
      </c>
      <c r="G149" s="55" t="s">
        <v>8</v>
      </c>
      <c r="H149" s="41"/>
      <c r="I149" s="41"/>
      <c r="J149" s="41"/>
      <c r="K149" s="41"/>
    </row>
    <row r="150" spans="1:11" ht="14.1" customHeight="1">
      <c r="A150" s="41"/>
      <c r="B150" s="41"/>
      <c r="C150" s="56" t="s">
        <v>368</v>
      </c>
      <c r="D150" s="107" t="s">
        <v>348</v>
      </c>
      <c r="E150" s="57">
        <v>0</v>
      </c>
      <c r="F150" s="57">
        <v>0</v>
      </c>
      <c r="G150" s="57">
        <v>0</v>
      </c>
      <c r="H150" s="41"/>
      <c r="I150" s="41"/>
      <c r="J150" s="41"/>
      <c r="K150" s="41"/>
    </row>
    <row r="151" spans="1:11" ht="14.1" customHeight="1">
      <c r="A151" s="41"/>
      <c r="B151" s="41"/>
      <c r="C151" s="56" t="s">
        <v>357</v>
      </c>
      <c r="D151" s="107" t="s">
        <v>348</v>
      </c>
      <c r="E151" s="57">
        <v>0</v>
      </c>
      <c r="F151" s="57">
        <v>0</v>
      </c>
      <c r="G151" s="57">
        <v>0</v>
      </c>
      <c r="H151" s="41"/>
      <c r="I151" s="41"/>
      <c r="J151" s="41"/>
      <c r="K151" s="41"/>
    </row>
    <row r="152" spans="1:11" ht="14.1" customHeight="1">
      <c r="A152" s="41"/>
      <c r="B152" s="41"/>
      <c r="C152" s="56" t="s">
        <v>361</v>
      </c>
      <c r="D152" s="107" t="s">
        <v>348</v>
      </c>
      <c r="E152" s="57">
        <v>0</v>
      </c>
      <c r="F152" s="57">
        <v>0</v>
      </c>
      <c r="G152" s="57">
        <v>0</v>
      </c>
      <c r="H152" s="41"/>
      <c r="I152" s="41"/>
      <c r="J152" s="41"/>
      <c r="K152" s="41"/>
    </row>
    <row r="153" spans="1:11" ht="14.1" customHeight="1">
      <c r="A153" s="41"/>
      <c r="B153" s="41"/>
      <c r="C153" s="56" t="s">
        <v>367</v>
      </c>
      <c r="D153" s="107" t="s">
        <v>348</v>
      </c>
      <c r="E153" s="57">
        <v>0</v>
      </c>
      <c r="F153" s="57">
        <v>0</v>
      </c>
      <c r="G153" s="57">
        <v>0</v>
      </c>
      <c r="H153" s="41"/>
      <c r="I153" s="41"/>
      <c r="J153" s="41"/>
      <c r="K153" s="41"/>
    </row>
    <row r="154" spans="1:11" ht="14.1" customHeight="1">
      <c r="A154" s="41"/>
      <c r="B154" s="41"/>
      <c r="C154" s="56" t="s">
        <v>357</v>
      </c>
      <c r="D154" s="107" t="s">
        <v>348</v>
      </c>
      <c r="E154" s="57">
        <v>0</v>
      </c>
      <c r="F154" s="57">
        <v>0</v>
      </c>
      <c r="G154" s="57">
        <v>0</v>
      </c>
      <c r="H154" s="41"/>
      <c r="I154" s="41"/>
      <c r="J154" s="41"/>
      <c r="K154" s="41"/>
    </row>
    <row r="155" spans="1:11" ht="14.1" customHeight="1">
      <c r="A155" s="41"/>
      <c r="B155" s="41"/>
      <c r="C155" s="56" t="s">
        <v>361</v>
      </c>
      <c r="D155" s="107" t="s">
        <v>348</v>
      </c>
      <c r="E155" s="57">
        <v>0</v>
      </c>
      <c r="F155" s="57">
        <v>0</v>
      </c>
      <c r="G155" s="57">
        <v>0</v>
      </c>
      <c r="H155" s="41"/>
      <c r="I155" s="41"/>
      <c r="J155" s="41"/>
      <c r="K155" s="41"/>
    </row>
    <row r="156" spans="1:11" ht="14.1" customHeight="1">
      <c r="A156" s="41"/>
      <c r="B156" s="41"/>
      <c r="C156" s="56" t="s">
        <v>366</v>
      </c>
      <c r="D156" s="107" t="s">
        <v>348</v>
      </c>
      <c r="E156" s="57">
        <v>0</v>
      </c>
      <c r="F156" s="57">
        <v>0</v>
      </c>
      <c r="G156" s="57">
        <v>0</v>
      </c>
      <c r="H156" s="41"/>
      <c r="I156" s="41"/>
      <c r="J156" s="41"/>
      <c r="K156" s="41"/>
    </row>
    <row r="157" spans="1:11" ht="14.1" customHeight="1">
      <c r="A157" s="41"/>
      <c r="B157" s="41"/>
      <c r="C157" s="56" t="s">
        <v>357</v>
      </c>
      <c r="D157" s="107" t="s">
        <v>348</v>
      </c>
      <c r="E157" s="57">
        <v>0</v>
      </c>
      <c r="F157" s="57">
        <v>0</v>
      </c>
      <c r="G157" s="57">
        <v>0</v>
      </c>
      <c r="H157" s="41"/>
      <c r="I157" s="41"/>
      <c r="J157" s="41"/>
      <c r="K157" s="41"/>
    </row>
    <row r="158" spans="1:11" ht="14.1" customHeight="1">
      <c r="A158" s="41"/>
      <c r="B158" s="41"/>
      <c r="C158" s="56" t="s">
        <v>361</v>
      </c>
      <c r="D158" s="107" t="s">
        <v>348</v>
      </c>
      <c r="E158" s="57">
        <v>0</v>
      </c>
      <c r="F158" s="57">
        <v>0</v>
      </c>
      <c r="G158" s="57">
        <v>0</v>
      </c>
      <c r="H158" s="41"/>
      <c r="I158" s="41"/>
      <c r="J158" s="41"/>
      <c r="K158" s="41"/>
    </row>
    <row r="159" spans="1:11" ht="14.1" customHeight="1">
      <c r="A159" s="41"/>
      <c r="B159" s="41"/>
      <c r="C159" s="56" t="s">
        <v>365</v>
      </c>
      <c r="D159" s="107" t="s">
        <v>348</v>
      </c>
      <c r="E159" s="57">
        <v>0</v>
      </c>
      <c r="F159" s="57">
        <v>0</v>
      </c>
      <c r="G159" s="57">
        <v>0</v>
      </c>
      <c r="H159" s="41"/>
      <c r="I159" s="41"/>
      <c r="J159" s="41"/>
      <c r="K159" s="41"/>
    </row>
    <row r="160" spans="1:11" ht="14.1" customHeight="1">
      <c r="A160" s="41"/>
      <c r="B160" s="41"/>
      <c r="C160" s="56" t="s">
        <v>357</v>
      </c>
      <c r="D160" s="107" t="s">
        <v>348</v>
      </c>
      <c r="E160" s="57">
        <v>0</v>
      </c>
      <c r="F160" s="57">
        <v>0</v>
      </c>
      <c r="G160" s="57">
        <v>0</v>
      </c>
      <c r="H160" s="41"/>
      <c r="I160" s="41"/>
      <c r="J160" s="41"/>
      <c r="K160" s="41"/>
    </row>
    <row r="161" spans="1:11" ht="14.1" customHeight="1">
      <c r="A161" s="41"/>
      <c r="B161" s="41"/>
      <c r="C161" s="56" t="s">
        <v>361</v>
      </c>
      <c r="D161" s="107" t="s">
        <v>348</v>
      </c>
      <c r="E161" s="57">
        <v>0</v>
      </c>
      <c r="F161" s="57">
        <v>0</v>
      </c>
      <c r="G161" s="57">
        <v>0</v>
      </c>
      <c r="H161" s="41"/>
      <c r="I161" s="41"/>
      <c r="J161" s="41"/>
      <c r="K161" s="41"/>
    </row>
    <row r="162" spans="1:11" ht="14.1" customHeight="1">
      <c r="A162" s="41"/>
      <c r="B162" s="41"/>
      <c r="C162" s="56" t="s">
        <v>370</v>
      </c>
      <c r="D162" s="107" t="s">
        <v>348</v>
      </c>
      <c r="E162" s="57">
        <v>0</v>
      </c>
      <c r="F162" s="57">
        <v>0</v>
      </c>
      <c r="G162" s="57">
        <v>0</v>
      </c>
      <c r="H162" s="41"/>
      <c r="I162" s="41"/>
      <c r="J162" s="41"/>
      <c r="K162" s="41"/>
    </row>
    <row r="163" spans="1:11" ht="14.1" customHeight="1">
      <c r="A163" s="41"/>
      <c r="B163" s="41"/>
      <c r="C163" s="56" t="s">
        <v>357</v>
      </c>
      <c r="D163" s="107" t="s">
        <v>348</v>
      </c>
      <c r="E163" s="57">
        <v>0</v>
      </c>
      <c r="F163" s="57">
        <v>0</v>
      </c>
      <c r="G163" s="57">
        <v>0</v>
      </c>
      <c r="H163" s="41"/>
      <c r="I163" s="41"/>
      <c r="J163" s="41"/>
      <c r="K163" s="41"/>
    </row>
    <row r="164" spans="1:11" ht="14.1" customHeight="1">
      <c r="A164" s="41"/>
      <c r="B164" s="41"/>
      <c r="C164" s="56" t="s">
        <v>361</v>
      </c>
      <c r="D164" s="107" t="s">
        <v>348</v>
      </c>
      <c r="E164" s="57">
        <v>0</v>
      </c>
      <c r="F164" s="57">
        <v>0</v>
      </c>
      <c r="G164" s="57">
        <v>0</v>
      </c>
      <c r="H164" s="41"/>
      <c r="I164" s="41"/>
      <c r="J164" s="41"/>
      <c r="K164" s="41"/>
    </row>
    <row r="165" spans="1:11" ht="14.1" customHeight="1">
      <c r="A165" s="41"/>
      <c r="B165" s="41"/>
      <c r="C165" s="56" t="s">
        <v>363</v>
      </c>
      <c r="D165" s="107" t="s">
        <v>348</v>
      </c>
      <c r="E165" s="57">
        <v>0</v>
      </c>
      <c r="F165" s="57">
        <v>0</v>
      </c>
      <c r="G165" s="57">
        <v>0</v>
      </c>
      <c r="H165" s="41"/>
      <c r="I165" s="41"/>
      <c r="J165" s="41"/>
      <c r="K165" s="41"/>
    </row>
    <row r="166" spans="1:11" ht="14.1" customHeight="1">
      <c r="A166" s="41"/>
      <c r="B166" s="41"/>
      <c r="C166" s="56" t="s">
        <v>357</v>
      </c>
      <c r="D166" s="107" t="s">
        <v>348</v>
      </c>
      <c r="E166" s="57">
        <v>0</v>
      </c>
      <c r="F166" s="57">
        <v>0</v>
      </c>
      <c r="G166" s="57">
        <v>0</v>
      </c>
      <c r="H166" s="41"/>
      <c r="I166" s="41"/>
      <c r="J166" s="41"/>
      <c r="K166" s="41"/>
    </row>
    <row r="167" spans="1:11" ht="14.1" customHeight="1">
      <c r="A167" s="41"/>
      <c r="B167" s="41"/>
      <c r="C167" s="56" t="s">
        <v>361</v>
      </c>
      <c r="D167" s="107" t="s">
        <v>348</v>
      </c>
      <c r="E167" s="57">
        <v>0</v>
      </c>
      <c r="F167" s="57">
        <v>0</v>
      </c>
      <c r="G167" s="57">
        <v>0</v>
      </c>
      <c r="H167" s="41"/>
      <c r="I167" s="41"/>
      <c r="J167" s="41"/>
      <c r="K167" s="41"/>
    </row>
    <row r="168" spans="1:11" ht="14.1" customHeight="1">
      <c r="A168" s="41"/>
      <c r="B168" s="41"/>
      <c r="C168" s="56" t="s">
        <v>362</v>
      </c>
      <c r="D168" s="107" t="s">
        <v>348</v>
      </c>
      <c r="E168" s="57">
        <v>0</v>
      </c>
      <c r="F168" s="57">
        <v>0</v>
      </c>
      <c r="G168" s="57">
        <v>0</v>
      </c>
      <c r="H168" s="41"/>
      <c r="I168" s="41"/>
      <c r="J168" s="41"/>
      <c r="K168" s="41"/>
    </row>
    <row r="169" spans="1:11" ht="14.1" customHeight="1">
      <c r="A169" s="41"/>
      <c r="B169" s="41"/>
      <c r="C169" s="56" t="s">
        <v>357</v>
      </c>
      <c r="D169" s="107" t="s">
        <v>348</v>
      </c>
      <c r="E169" s="57">
        <v>0</v>
      </c>
      <c r="F169" s="57">
        <v>0</v>
      </c>
      <c r="G169" s="57">
        <v>0</v>
      </c>
      <c r="H169" s="41"/>
      <c r="I169" s="41"/>
      <c r="J169" s="41"/>
      <c r="K169" s="41"/>
    </row>
    <row r="170" spans="1:11" ht="14.1" customHeight="1">
      <c r="A170" s="41"/>
      <c r="B170" s="41"/>
      <c r="C170" s="56" t="s">
        <v>361</v>
      </c>
      <c r="D170" s="107" t="s">
        <v>348</v>
      </c>
      <c r="E170" s="57">
        <v>0</v>
      </c>
      <c r="F170" s="57">
        <v>0</v>
      </c>
      <c r="G170" s="57">
        <v>0</v>
      </c>
      <c r="H170" s="41"/>
      <c r="I170" s="41"/>
      <c r="J170" s="41"/>
      <c r="K170" s="41"/>
    </row>
    <row r="171" spans="1:11" ht="14.1" customHeight="1">
      <c r="A171" s="41"/>
      <c r="B171" s="41"/>
      <c r="C171" s="56" t="s">
        <v>360</v>
      </c>
      <c r="D171" s="107" t="s">
        <v>348</v>
      </c>
      <c r="E171" s="57">
        <v>0</v>
      </c>
      <c r="F171" s="57">
        <v>0</v>
      </c>
      <c r="G171" s="57">
        <v>0</v>
      </c>
      <c r="H171" s="41"/>
      <c r="I171" s="41"/>
      <c r="J171" s="41"/>
      <c r="K171" s="41"/>
    </row>
    <row r="172" spans="1:11" ht="14.1" customHeight="1">
      <c r="A172" s="41"/>
      <c r="B172" s="41"/>
      <c r="C172" s="56" t="s">
        <v>357</v>
      </c>
      <c r="D172" s="107" t="s">
        <v>348</v>
      </c>
      <c r="E172" s="57">
        <v>0</v>
      </c>
      <c r="F172" s="57">
        <v>0</v>
      </c>
      <c r="G172" s="57">
        <v>0</v>
      </c>
      <c r="H172" s="41"/>
      <c r="I172" s="41"/>
      <c r="J172" s="41"/>
      <c r="K172" s="41"/>
    </row>
    <row r="173" spans="1:11" ht="14.1" customHeight="1">
      <c r="A173" s="41"/>
      <c r="B173" s="41"/>
      <c r="C173" s="56" t="s">
        <v>356</v>
      </c>
      <c r="D173" s="107" t="s">
        <v>348</v>
      </c>
      <c r="E173" s="57">
        <v>0</v>
      </c>
      <c r="F173" s="57">
        <v>0</v>
      </c>
      <c r="G173" s="57">
        <v>0</v>
      </c>
      <c r="H173" s="41"/>
      <c r="I173" s="41"/>
      <c r="J173" s="41"/>
      <c r="K173" s="41"/>
    </row>
    <row r="174" spans="1:11" ht="14.1" customHeight="1">
      <c r="A174" s="41"/>
      <c r="B174" s="41"/>
      <c r="C174" s="56" t="s">
        <v>355</v>
      </c>
      <c r="D174" s="107" t="s">
        <v>348</v>
      </c>
      <c r="E174" s="57">
        <v>0</v>
      </c>
      <c r="F174" s="57">
        <v>0</v>
      </c>
      <c r="G174" s="57">
        <v>0</v>
      </c>
      <c r="H174" s="41"/>
      <c r="I174" s="41"/>
      <c r="J174" s="41"/>
      <c r="K174" s="41"/>
    </row>
    <row r="175" spans="1:11" ht="14.1" customHeight="1">
      <c r="A175" s="41"/>
      <c r="B175" s="41"/>
      <c r="C175" s="56" t="s">
        <v>354</v>
      </c>
      <c r="D175" s="107" t="s">
        <v>348</v>
      </c>
      <c r="E175" s="57">
        <v>0</v>
      </c>
      <c r="F175" s="57">
        <v>0</v>
      </c>
      <c r="G175" s="57">
        <v>0</v>
      </c>
      <c r="H175" s="41"/>
      <c r="I175" s="41"/>
      <c r="J175" s="41"/>
      <c r="K175" s="41"/>
    </row>
    <row r="176" spans="1:11" ht="14.1" customHeight="1">
      <c r="A176" s="41"/>
      <c r="B176" s="41"/>
      <c r="C176" s="56" t="s">
        <v>353</v>
      </c>
      <c r="D176" s="107" t="s">
        <v>348</v>
      </c>
      <c r="E176" s="57">
        <v>0</v>
      </c>
      <c r="F176" s="57">
        <v>0</v>
      </c>
      <c r="G176" s="57">
        <v>0</v>
      </c>
      <c r="H176" s="41"/>
      <c r="I176" s="41"/>
      <c r="J176" s="41"/>
      <c r="K176" s="41"/>
    </row>
    <row r="177" spans="1:11" ht="14.1" customHeight="1">
      <c r="A177" s="41"/>
      <c r="B177" s="41"/>
      <c r="C177" s="56" t="s">
        <v>359</v>
      </c>
      <c r="D177" s="107" t="s">
        <v>348</v>
      </c>
      <c r="E177" s="57">
        <v>1000000</v>
      </c>
      <c r="F177" s="57">
        <v>1000000</v>
      </c>
      <c r="G177" s="57">
        <v>800000</v>
      </c>
      <c r="H177" s="41"/>
      <c r="I177" s="41"/>
      <c r="J177" s="41"/>
      <c r="K177" s="41"/>
    </row>
    <row r="178" spans="1:11" ht="14.1" customHeight="1">
      <c r="A178" s="41"/>
      <c r="B178" s="41"/>
      <c r="C178" s="56" t="s">
        <v>357</v>
      </c>
      <c r="D178" s="107" t="s">
        <v>348</v>
      </c>
      <c r="E178" s="57">
        <v>1000000</v>
      </c>
      <c r="F178" s="57">
        <v>1000000</v>
      </c>
      <c r="G178" s="57">
        <v>800000</v>
      </c>
      <c r="H178" s="41"/>
      <c r="I178" s="41"/>
      <c r="J178" s="41"/>
      <c r="K178" s="41"/>
    </row>
    <row r="179" spans="1:11" ht="14.1" customHeight="1">
      <c r="A179" s="41"/>
      <c r="B179" s="41"/>
      <c r="C179" s="56" t="s">
        <v>356</v>
      </c>
      <c r="D179" s="107" t="s">
        <v>348</v>
      </c>
      <c r="E179" s="57">
        <v>0</v>
      </c>
      <c r="F179" s="57">
        <v>0</v>
      </c>
      <c r="G179" s="57">
        <v>0</v>
      </c>
      <c r="H179" s="41"/>
      <c r="I179" s="41"/>
      <c r="J179" s="41"/>
      <c r="K179" s="41"/>
    </row>
    <row r="180" spans="1:11" ht="14.1" customHeight="1">
      <c r="A180" s="41"/>
      <c r="B180" s="41"/>
      <c r="C180" s="56" t="s">
        <v>355</v>
      </c>
      <c r="D180" s="107" t="s">
        <v>348</v>
      </c>
      <c r="E180" s="57">
        <v>0</v>
      </c>
      <c r="F180" s="57">
        <v>0</v>
      </c>
      <c r="G180" s="57">
        <v>0</v>
      </c>
      <c r="H180" s="41"/>
      <c r="I180" s="41"/>
      <c r="J180" s="41"/>
      <c r="K180" s="41"/>
    </row>
    <row r="181" spans="1:11" ht="14.1" customHeight="1">
      <c r="A181" s="41"/>
      <c r="B181" s="41"/>
      <c r="C181" s="56" t="s">
        <v>354</v>
      </c>
      <c r="D181" s="107" t="s">
        <v>348</v>
      </c>
      <c r="E181" s="57">
        <v>0</v>
      </c>
      <c r="F181" s="57">
        <v>0</v>
      </c>
      <c r="G181" s="57">
        <v>0</v>
      </c>
      <c r="H181" s="41"/>
      <c r="I181" s="41"/>
      <c r="J181" s="41"/>
      <c r="K181" s="41"/>
    </row>
    <row r="182" spans="1:11" ht="14.1" customHeight="1">
      <c r="A182" s="41"/>
      <c r="B182" s="41"/>
      <c r="C182" s="56" t="s">
        <v>353</v>
      </c>
      <c r="D182" s="107" t="s">
        <v>348</v>
      </c>
      <c r="E182" s="57">
        <v>0</v>
      </c>
      <c r="F182" s="57">
        <v>0</v>
      </c>
      <c r="G182" s="57">
        <v>0</v>
      </c>
      <c r="H182" s="41"/>
      <c r="I182" s="41"/>
      <c r="J182" s="41"/>
      <c r="K182" s="41"/>
    </row>
    <row r="183" spans="1:11" ht="14.1" customHeight="1">
      <c r="A183" s="41"/>
      <c r="B183" s="41"/>
      <c r="C183" s="56" t="s">
        <v>358</v>
      </c>
      <c r="D183" s="107" t="s">
        <v>348</v>
      </c>
      <c r="E183" s="57">
        <v>0</v>
      </c>
      <c r="F183" s="57">
        <v>0</v>
      </c>
      <c r="G183" s="57">
        <v>0</v>
      </c>
      <c r="H183" s="41"/>
      <c r="I183" s="41"/>
      <c r="J183" s="41"/>
      <c r="K183" s="41"/>
    </row>
    <row r="184" spans="1:11" ht="14.1" customHeight="1">
      <c r="A184" s="41"/>
      <c r="B184" s="41"/>
      <c r="C184" s="56" t="s">
        <v>357</v>
      </c>
      <c r="D184" s="107" t="s">
        <v>348</v>
      </c>
      <c r="E184" s="57">
        <v>0</v>
      </c>
      <c r="F184" s="57">
        <v>0</v>
      </c>
      <c r="G184" s="57">
        <v>0</v>
      </c>
      <c r="H184" s="41"/>
      <c r="I184" s="41"/>
      <c r="J184" s="41"/>
      <c r="K184" s="41"/>
    </row>
    <row r="185" spans="1:11" ht="14.1" customHeight="1">
      <c r="A185" s="41"/>
      <c r="B185" s="41"/>
      <c r="C185" s="56" t="s">
        <v>356</v>
      </c>
      <c r="D185" s="107" t="s">
        <v>348</v>
      </c>
      <c r="E185" s="57">
        <v>0</v>
      </c>
      <c r="F185" s="57">
        <v>0</v>
      </c>
      <c r="G185" s="57">
        <v>0</v>
      </c>
      <c r="H185" s="41"/>
      <c r="I185" s="41"/>
      <c r="J185" s="41"/>
      <c r="K185" s="41"/>
    </row>
    <row r="186" spans="1:11" ht="14.1" customHeight="1">
      <c r="A186" s="41"/>
      <c r="B186" s="41"/>
      <c r="C186" s="56" t="s">
        <v>355</v>
      </c>
      <c r="D186" s="107" t="s">
        <v>348</v>
      </c>
      <c r="E186" s="57">
        <v>0</v>
      </c>
      <c r="F186" s="57">
        <v>0</v>
      </c>
      <c r="G186" s="57">
        <v>0</v>
      </c>
      <c r="H186" s="41"/>
      <c r="I186" s="41"/>
      <c r="J186" s="41"/>
      <c r="K186" s="41"/>
    </row>
    <row r="187" spans="1:11" ht="14.1" customHeight="1">
      <c r="A187" s="41"/>
      <c r="B187" s="41"/>
      <c r="C187" s="56" t="s">
        <v>354</v>
      </c>
      <c r="D187" s="107" t="s">
        <v>348</v>
      </c>
      <c r="E187" s="57">
        <v>0</v>
      </c>
      <c r="F187" s="57">
        <v>0</v>
      </c>
      <c r="G187" s="57">
        <v>0</v>
      </c>
      <c r="H187" s="41"/>
      <c r="I187" s="41"/>
      <c r="J187" s="41"/>
      <c r="K187" s="41"/>
    </row>
    <row r="188" spans="1:11" ht="14.1" customHeight="1">
      <c r="A188" s="41"/>
      <c r="B188" s="41"/>
      <c r="C188" s="56" t="s">
        <v>353</v>
      </c>
      <c r="D188" s="107" t="s">
        <v>348</v>
      </c>
      <c r="E188" s="57">
        <v>0</v>
      </c>
      <c r="F188" s="57">
        <v>0</v>
      </c>
      <c r="G188" s="57">
        <v>0</v>
      </c>
      <c r="H188" s="41"/>
      <c r="I188" s="41"/>
      <c r="J188" s="41"/>
      <c r="K188" s="41"/>
    </row>
    <row r="189" spans="1:11" ht="14.1" customHeight="1">
      <c r="A189" s="41"/>
      <c r="B189" s="41"/>
      <c r="C189" s="56" t="s">
        <v>352</v>
      </c>
      <c r="D189" s="107" t="s">
        <v>348</v>
      </c>
      <c r="E189" s="57">
        <v>0</v>
      </c>
      <c r="F189" s="57">
        <v>0</v>
      </c>
      <c r="G189" s="57">
        <v>0</v>
      </c>
      <c r="H189" s="41"/>
      <c r="I189" s="41"/>
      <c r="J189" s="41"/>
      <c r="K189" s="41"/>
    </row>
    <row r="190" spans="1:11" ht="14.1" customHeight="1">
      <c r="A190" s="41"/>
      <c r="B190" s="41"/>
      <c r="C190" s="56" t="s">
        <v>351</v>
      </c>
      <c r="D190" s="107" t="s">
        <v>348</v>
      </c>
      <c r="E190" s="57">
        <v>0</v>
      </c>
      <c r="F190" s="57">
        <v>0</v>
      </c>
      <c r="G190" s="57">
        <v>0</v>
      </c>
      <c r="H190" s="41"/>
      <c r="I190" s="41"/>
      <c r="J190" s="41"/>
      <c r="K190" s="41"/>
    </row>
    <row r="191" spans="1:11" ht="14.1" customHeight="1">
      <c r="A191" s="41"/>
      <c r="B191" s="41"/>
      <c r="C191" s="58" t="s">
        <v>145</v>
      </c>
      <c r="D191" s="57">
        <v>0</v>
      </c>
      <c r="E191" s="57">
        <v>1000000</v>
      </c>
      <c r="F191" s="57">
        <v>1000000</v>
      </c>
      <c r="G191" s="57">
        <v>800000</v>
      </c>
      <c r="H191" s="41"/>
      <c r="I191" s="41"/>
      <c r="J191" s="41"/>
      <c r="K191" s="41"/>
    </row>
    <row r="192" spans="1:11" ht="15" customHeight="1">
      <c r="A192" s="41"/>
      <c r="B192" s="41"/>
      <c r="C192" s="59" t="s">
        <v>348</v>
      </c>
      <c r="D192" s="60" t="s">
        <v>348</v>
      </c>
      <c r="E192" s="60" t="s">
        <v>348</v>
      </c>
      <c r="F192" s="60" t="s">
        <v>348</v>
      </c>
      <c r="G192" s="60" t="s">
        <v>348</v>
      </c>
      <c r="H192" s="41"/>
      <c r="I192" s="41"/>
      <c r="J192" s="41"/>
      <c r="K192" s="41"/>
    </row>
    <row r="193" spans="1:11" ht="15" customHeight="1">
      <c r="A193" s="41"/>
      <c r="B193" s="41"/>
      <c r="C193" s="43" t="s">
        <v>369</v>
      </c>
      <c r="D193" s="61">
        <v>0</v>
      </c>
      <c r="E193" s="61">
        <v>132651000</v>
      </c>
      <c r="F193" s="61">
        <v>107100000</v>
      </c>
      <c r="G193" s="61">
        <v>107100000</v>
      </c>
      <c r="H193" s="41"/>
      <c r="I193" s="41"/>
      <c r="J193" s="41"/>
      <c r="K193" s="41"/>
    </row>
    <row r="194" spans="1:11" ht="15" customHeight="1">
      <c r="A194" s="41"/>
      <c r="B194" s="41"/>
      <c r="C194" s="44" t="s">
        <v>368</v>
      </c>
      <c r="D194" s="62">
        <v>0</v>
      </c>
      <c r="E194" s="62">
        <v>75900000</v>
      </c>
      <c r="F194" s="62">
        <v>75900000</v>
      </c>
      <c r="G194" s="62">
        <v>75900000</v>
      </c>
      <c r="H194" s="41"/>
      <c r="I194" s="41"/>
      <c r="J194" s="41"/>
      <c r="K194" s="41"/>
    </row>
    <row r="195" spans="1:11" ht="15" customHeight="1">
      <c r="A195" s="41"/>
      <c r="B195" s="41"/>
      <c r="C195" s="44" t="s">
        <v>357</v>
      </c>
      <c r="D195" s="62">
        <v>0</v>
      </c>
      <c r="E195" s="62">
        <v>75900000</v>
      </c>
      <c r="F195" s="62">
        <v>75900000</v>
      </c>
      <c r="G195" s="62">
        <v>75900000</v>
      </c>
      <c r="H195" s="41"/>
      <c r="I195" s="41"/>
      <c r="J195" s="41"/>
      <c r="K195" s="41"/>
    </row>
    <row r="196" spans="1:11" ht="15" customHeight="1">
      <c r="A196" s="41"/>
      <c r="B196" s="41"/>
      <c r="C196" s="44" t="s">
        <v>361</v>
      </c>
      <c r="D196" s="62">
        <v>0</v>
      </c>
      <c r="E196" s="62">
        <v>0</v>
      </c>
      <c r="F196" s="62">
        <v>0</v>
      </c>
      <c r="G196" s="62">
        <v>0</v>
      </c>
      <c r="H196" s="41"/>
      <c r="I196" s="41"/>
      <c r="J196" s="41"/>
      <c r="K196" s="41"/>
    </row>
    <row r="197" spans="1:11" ht="15" customHeight="1">
      <c r="A197" s="41"/>
      <c r="B197" s="41"/>
      <c r="C197" s="44" t="s">
        <v>367</v>
      </c>
      <c r="D197" s="62">
        <v>0</v>
      </c>
      <c r="E197" s="62">
        <v>13100000</v>
      </c>
      <c r="F197" s="62">
        <v>13100000</v>
      </c>
      <c r="G197" s="62">
        <v>13100000</v>
      </c>
      <c r="H197" s="41"/>
      <c r="I197" s="41"/>
      <c r="J197" s="41"/>
      <c r="K197" s="41"/>
    </row>
    <row r="198" spans="1:11" ht="15" customHeight="1">
      <c r="A198" s="41"/>
      <c r="B198" s="41"/>
      <c r="C198" s="44" t="s">
        <v>357</v>
      </c>
      <c r="D198" s="62">
        <v>0</v>
      </c>
      <c r="E198" s="62">
        <v>13100000</v>
      </c>
      <c r="F198" s="62">
        <v>13100000</v>
      </c>
      <c r="G198" s="62">
        <v>13100000</v>
      </c>
      <c r="H198" s="41"/>
      <c r="I198" s="41"/>
      <c r="J198" s="41"/>
      <c r="K198" s="41"/>
    </row>
    <row r="199" spans="1:11" ht="15" customHeight="1">
      <c r="A199" s="41"/>
      <c r="B199" s="41"/>
      <c r="C199" s="44" t="s">
        <v>361</v>
      </c>
      <c r="D199" s="62">
        <v>0</v>
      </c>
      <c r="E199" s="62">
        <v>0</v>
      </c>
      <c r="F199" s="62">
        <v>0</v>
      </c>
      <c r="G199" s="62">
        <v>0</v>
      </c>
      <c r="H199" s="41"/>
      <c r="I199" s="41"/>
      <c r="J199" s="41"/>
      <c r="K199" s="41"/>
    </row>
    <row r="200" spans="1:11" ht="15" customHeight="1">
      <c r="A200" s="41"/>
      <c r="B200" s="41"/>
      <c r="C200" s="44" t="s">
        <v>366</v>
      </c>
      <c r="D200" s="62">
        <v>0</v>
      </c>
      <c r="E200" s="62">
        <v>36651000</v>
      </c>
      <c r="F200" s="62">
        <v>16100000</v>
      </c>
      <c r="G200" s="62">
        <v>16100000</v>
      </c>
      <c r="H200" s="41"/>
      <c r="I200" s="41"/>
      <c r="J200" s="41"/>
      <c r="K200" s="41"/>
    </row>
    <row r="201" spans="1:11" ht="15" customHeight="1">
      <c r="A201" s="41"/>
      <c r="B201" s="41"/>
      <c r="C201" s="44" t="s">
        <v>357</v>
      </c>
      <c r="D201" s="62">
        <v>0</v>
      </c>
      <c r="E201" s="62">
        <v>36651000</v>
      </c>
      <c r="F201" s="62">
        <v>16100000</v>
      </c>
      <c r="G201" s="62">
        <v>16100000</v>
      </c>
      <c r="H201" s="41"/>
      <c r="I201" s="41"/>
      <c r="J201" s="41"/>
      <c r="K201" s="41"/>
    </row>
    <row r="202" spans="1:11" ht="15" customHeight="1">
      <c r="A202" s="41"/>
      <c r="B202" s="41"/>
      <c r="C202" s="44" t="s">
        <v>361</v>
      </c>
      <c r="D202" s="62">
        <v>0</v>
      </c>
      <c r="E202" s="62">
        <v>0</v>
      </c>
      <c r="F202" s="62">
        <v>0</v>
      </c>
      <c r="G202" s="62">
        <v>0</v>
      </c>
      <c r="H202" s="41"/>
      <c r="I202" s="41"/>
      <c r="J202" s="41"/>
      <c r="K202" s="41"/>
    </row>
    <row r="203" spans="1:11" ht="15" customHeight="1">
      <c r="A203" s="41"/>
      <c r="B203" s="41"/>
      <c r="C203" s="44" t="s">
        <v>365</v>
      </c>
      <c r="D203" s="62">
        <v>0</v>
      </c>
      <c r="E203" s="62">
        <v>0</v>
      </c>
      <c r="F203" s="62">
        <v>0</v>
      </c>
      <c r="G203" s="62">
        <v>0</v>
      </c>
      <c r="H203" s="41"/>
      <c r="I203" s="41"/>
      <c r="J203" s="41"/>
      <c r="K203" s="41"/>
    </row>
    <row r="204" spans="1:11" ht="15" customHeight="1">
      <c r="A204" s="41"/>
      <c r="B204" s="41"/>
      <c r="C204" s="44" t="s">
        <v>357</v>
      </c>
      <c r="D204" s="62">
        <v>0</v>
      </c>
      <c r="E204" s="62">
        <v>0</v>
      </c>
      <c r="F204" s="62">
        <v>0</v>
      </c>
      <c r="G204" s="62">
        <v>0</v>
      </c>
      <c r="H204" s="41"/>
      <c r="I204" s="41"/>
      <c r="J204" s="41"/>
      <c r="K204" s="41"/>
    </row>
    <row r="205" spans="1:11" ht="15" customHeight="1">
      <c r="A205" s="41"/>
      <c r="B205" s="41"/>
      <c r="C205" s="44" t="s">
        <v>361</v>
      </c>
      <c r="D205" s="62">
        <v>0</v>
      </c>
      <c r="E205" s="62">
        <v>0</v>
      </c>
      <c r="F205" s="62">
        <v>0</v>
      </c>
      <c r="G205" s="62">
        <v>0</v>
      </c>
      <c r="H205" s="41"/>
      <c r="I205" s="41"/>
      <c r="J205" s="41"/>
      <c r="K205" s="41"/>
    </row>
    <row r="206" spans="1:11" ht="20.100000000000001" customHeight="1">
      <c r="A206" s="41"/>
      <c r="B206" s="41"/>
      <c r="C206" s="44" t="s">
        <v>364</v>
      </c>
      <c r="D206" s="63">
        <v>0</v>
      </c>
      <c r="E206" s="63">
        <v>0</v>
      </c>
      <c r="F206" s="63">
        <v>0</v>
      </c>
      <c r="G206" s="63">
        <v>0</v>
      </c>
      <c r="H206" s="41"/>
      <c r="I206" s="41"/>
      <c r="J206" s="41"/>
      <c r="K206" s="41"/>
    </row>
    <row r="207" spans="1:11" ht="15" customHeight="1">
      <c r="A207" s="41"/>
      <c r="B207" s="41"/>
      <c r="C207" s="44" t="s">
        <v>357</v>
      </c>
      <c r="D207" s="62">
        <v>0</v>
      </c>
      <c r="E207" s="62">
        <v>0</v>
      </c>
      <c r="F207" s="62">
        <v>0</v>
      </c>
      <c r="G207" s="62">
        <v>0</v>
      </c>
      <c r="H207" s="41"/>
      <c r="I207" s="41"/>
      <c r="J207" s="41"/>
      <c r="K207" s="41"/>
    </row>
    <row r="208" spans="1:11" ht="15" customHeight="1">
      <c r="A208" s="41"/>
      <c r="B208" s="41"/>
      <c r="C208" s="44" t="s">
        <v>361</v>
      </c>
      <c r="D208" s="62">
        <v>0</v>
      </c>
      <c r="E208" s="62">
        <v>0</v>
      </c>
      <c r="F208" s="62">
        <v>0</v>
      </c>
      <c r="G208" s="62">
        <v>0</v>
      </c>
      <c r="H208" s="41"/>
      <c r="I208" s="41"/>
      <c r="J208" s="41"/>
      <c r="K208" s="41"/>
    </row>
    <row r="209" spans="1:11" ht="15" customHeight="1">
      <c r="A209" s="41"/>
      <c r="B209" s="41"/>
      <c r="C209" s="44" t="s">
        <v>363</v>
      </c>
      <c r="D209" s="62">
        <v>0</v>
      </c>
      <c r="E209" s="62">
        <v>0</v>
      </c>
      <c r="F209" s="62">
        <v>0</v>
      </c>
      <c r="G209" s="62">
        <v>0</v>
      </c>
      <c r="H209" s="41"/>
      <c r="I209" s="41"/>
      <c r="J209" s="41"/>
      <c r="K209" s="41"/>
    </row>
    <row r="210" spans="1:11" ht="15" customHeight="1">
      <c r="A210" s="41"/>
      <c r="B210" s="41"/>
      <c r="C210" s="44" t="s">
        <v>357</v>
      </c>
      <c r="D210" s="62">
        <v>0</v>
      </c>
      <c r="E210" s="62">
        <v>0</v>
      </c>
      <c r="F210" s="62">
        <v>0</v>
      </c>
      <c r="G210" s="62">
        <v>0</v>
      </c>
      <c r="H210" s="41"/>
      <c r="I210" s="41"/>
      <c r="J210" s="41"/>
      <c r="K210" s="41"/>
    </row>
    <row r="211" spans="1:11" ht="15" customHeight="1">
      <c r="A211" s="41"/>
      <c r="B211" s="41"/>
      <c r="C211" s="44" t="s">
        <v>361</v>
      </c>
      <c r="D211" s="62">
        <v>0</v>
      </c>
      <c r="E211" s="62">
        <v>0</v>
      </c>
      <c r="F211" s="62">
        <v>0</v>
      </c>
      <c r="G211" s="62">
        <v>0</v>
      </c>
      <c r="H211" s="41"/>
      <c r="I211" s="41"/>
      <c r="J211" s="41"/>
      <c r="K211" s="41"/>
    </row>
    <row r="212" spans="1:11" ht="15" customHeight="1">
      <c r="A212" s="41"/>
      <c r="B212" s="41"/>
      <c r="C212" s="44" t="s">
        <v>362</v>
      </c>
      <c r="D212" s="62">
        <v>0</v>
      </c>
      <c r="E212" s="62">
        <v>0</v>
      </c>
      <c r="F212" s="62">
        <v>0</v>
      </c>
      <c r="G212" s="62">
        <v>0</v>
      </c>
      <c r="H212" s="41"/>
      <c r="I212" s="41"/>
      <c r="J212" s="41"/>
      <c r="K212" s="41"/>
    </row>
    <row r="213" spans="1:11" ht="15" customHeight="1">
      <c r="A213" s="41"/>
      <c r="B213" s="41"/>
      <c r="C213" s="44" t="s">
        <v>357</v>
      </c>
      <c r="D213" s="62">
        <v>0</v>
      </c>
      <c r="E213" s="62">
        <v>0</v>
      </c>
      <c r="F213" s="62">
        <v>0</v>
      </c>
      <c r="G213" s="62">
        <v>0</v>
      </c>
      <c r="H213" s="41"/>
      <c r="I213" s="41"/>
      <c r="J213" s="41"/>
      <c r="K213" s="41"/>
    </row>
    <row r="214" spans="1:11" ht="15" customHeight="1">
      <c r="A214" s="41"/>
      <c r="B214" s="41"/>
      <c r="C214" s="44" t="s">
        <v>361</v>
      </c>
      <c r="D214" s="62">
        <v>0</v>
      </c>
      <c r="E214" s="62">
        <v>0</v>
      </c>
      <c r="F214" s="62">
        <v>0</v>
      </c>
      <c r="G214" s="62">
        <v>0</v>
      </c>
      <c r="H214" s="41"/>
      <c r="I214" s="41"/>
      <c r="J214" s="41"/>
      <c r="K214" s="41"/>
    </row>
    <row r="215" spans="1:11" ht="15" customHeight="1">
      <c r="A215" s="41"/>
      <c r="B215" s="41"/>
      <c r="C215" s="44" t="s">
        <v>360</v>
      </c>
      <c r="D215" s="62">
        <v>0</v>
      </c>
      <c r="E215" s="62">
        <v>0</v>
      </c>
      <c r="F215" s="62">
        <v>0</v>
      </c>
      <c r="G215" s="62">
        <v>0</v>
      </c>
      <c r="H215" s="41"/>
      <c r="I215" s="41"/>
      <c r="J215" s="41"/>
      <c r="K215" s="41"/>
    </row>
    <row r="216" spans="1:11" ht="15" customHeight="1">
      <c r="A216" s="41"/>
      <c r="B216" s="41"/>
      <c r="C216" s="44" t="s">
        <v>357</v>
      </c>
      <c r="D216" s="62">
        <v>0</v>
      </c>
      <c r="E216" s="62">
        <v>0</v>
      </c>
      <c r="F216" s="62">
        <v>0</v>
      </c>
      <c r="G216" s="62">
        <v>0</v>
      </c>
      <c r="H216" s="41"/>
      <c r="I216" s="41"/>
      <c r="J216" s="41"/>
      <c r="K216" s="41"/>
    </row>
    <row r="217" spans="1:11" ht="15" customHeight="1">
      <c r="A217" s="41"/>
      <c r="B217" s="41"/>
      <c r="C217" s="44" t="s">
        <v>356</v>
      </c>
      <c r="D217" s="62">
        <v>0</v>
      </c>
      <c r="E217" s="62">
        <v>0</v>
      </c>
      <c r="F217" s="62">
        <v>0</v>
      </c>
      <c r="G217" s="62">
        <v>0</v>
      </c>
      <c r="H217" s="41"/>
      <c r="I217" s="41"/>
      <c r="J217" s="41"/>
      <c r="K217" s="41"/>
    </row>
    <row r="218" spans="1:11" ht="15" customHeight="1">
      <c r="A218" s="41"/>
      <c r="B218" s="41"/>
      <c r="C218" s="44" t="s">
        <v>355</v>
      </c>
      <c r="D218" s="62">
        <v>0</v>
      </c>
      <c r="E218" s="62">
        <v>0</v>
      </c>
      <c r="F218" s="62">
        <v>0</v>
      </c>
      <c r="G218" s="62">
        <v>0</v>
      </c>
      <c r="H218" s="41"/>
      <c r="I218" s="41"/>
      <c r="J218" s="41"/>
      <c r="K218" s="41"/>
    </row>
    <row r="219" spans="1:11" ht="15" customHeight="1">
      <c r="A219" s="41"/>
      <c r="B219" s="41"/>
      <c r="C219" s="44" t="s">
        <v>354</v>
      </c>
      <c r="D219" s="62">
        <v>0</v>
      </c>
      <c r="E219" s="62">
        <v>0</v>
      </c>
      <c r="F219" s="62">
        <v>0</v>
      </c>
      <c r="G219" s="62">
        <v>0</v>
      </c>
      <c r="H219" s="41"/>
      <c r="I219" s="41"/>
      <c r="J219" s="41"/>
      <c r="K219" s="41"/>
    </row>
    <row r="220" spans="1:11" ht="15" customHeight="1">
      <c r="A220" s="41"/>
      <c r="B220" s="41"/>
      <c r="C220" s="44" t="s">
        <v>353</v>
      </c>
      <c r="D220" s="62">
        <v>0</v>
      </c>
      <c r="E220" s="62">
        <v>0</v>
      </c>
      <c r="F220" s="62">
        <v>0</v>
      </c>
      <c r="G220" s="62">
        <v>0</v>
      </c>
      <c r="H220" s="41"/>
      <c r="I220" s="41"/>
      <c r="J220" s="41"/>
      <c r="K220" s="41"/>
    </row>
    <row r="221" spans="1:11" ht="15" customHeight="1">
      <c r="A221" s="41"/>
      <c r="B221" s="41"/>
      <c r="C221" s="44" t="s">
        <v>359</v>
      </c>
      <c r="D221" s="62">
        <v>0</v>
      </c>
      <c r="E221" s="62">
        <v>7000000</v>
      </c>
      <c r="F221" s="62">
        <v>2000000</v>
      </c>
      <c r="G221" s="62">
        <v>2000000</v>
      </c>
      <c r="H221" s="41"/>
      <c r="I221" s="41"/>
      <c r="J221" s="41"/>
      <c r="K221" s="41"/>
    </row>
    <row r="222" spans="1:11" ht="15" customHeight="1">
      <c r="A222" s="41"/>
      <c r="B222" s="41"/>
      <c r="C222" s="44" t="s">
        <v>357</v>
      </c>
      <c r="D222" s="62">
        <v>0</v>
      </c>
      <c r="E222" s="62">
        <v>7000000</v>
      </c>
      <c r="F222" s="62">
        <v>2000000</v>
      </c>
      <c r="G222" s="62">
        <v>2000000</v>
      </c>
      <c r="H222" s="41"/>
      <c r="I222" s="41"/>
      <c r="J222" s="41"/>
      <c r="K222" s="41"/>
    </row>
    <row r="223" spans="1:11" ht="15" customHeight="1">
      <c r="A223" s="41"/>
      <c r="B223" s="41"/>
      <c r="C223" s="44" t="s">
        <v>356</v>
      </c>
      <c r="D223" s="62">
        <v>0</v>
      </c>
      <c r="E223" s="62">
        <v>0</v>
      </c>
      <c r="F223" s="62">
        <v>0</v>
      </c>
      <c r="G223" s="62">
        <v>0</v>
      </c>
      <c r="H223" s="41"/>
      <c r="I223" s="41"/>
      <c r="J223" s="41"/>
      <c r="K223" s="41"/>
    </row>
    <row r="224" spans="1:11" ht="15" customHeight="1">
      <c r="A224" s="41"/>
      <c r="B224" s="41"/>
      <c r="C224" s="44" t="s">
        <v>355</v>
      </c>
      <c r="D224" s="62">
        <v>0</v>
      </c>
      <c r="E224" s="62">
        <v>0</v>
      </c>
      <c r="F224" s="62">
        <v>0</v>
      </c>
      <c r="G224" s="62">
        <v>0</v>
      </c>
      <c r="H224" s="41"/>
      <c r="I224" s="41"/>
      <c r="J224" s="41"/>
      <c r="K224" s="41"/>
    </row>
    <row r="225" spans="1:11" ht="15" customHeight="1">
      <c r="A225" s="41"/>
      <c r="B225" s="41"/>
      <c r="C225" s="44" t="s">
        <v>354</v>
      </c>
      <c r="D225" s="62">
        <v>0</v>
      </c>
      <c r="E225" s="62">
        <v>0</v>
      </c>
      <c r="F225" s="62">
        <v>0</v>
      </c>
      <c r="G225" s="62">
        <v>0</v>
      </c>
      <c r="H225" s="41"/>
      <c r="I225" s="41"/>
      <c r="J225" s="41"/>
      <c r="K225" s="41"/>
    </row>
    <row r="226" spans="1:11" ht="15" customHeight="1">
      <c r="A226" s="41"/>
      <c r="B226" s="41"/>
      <c r="C226" s="44" t="s">
        <v>353</v>
      </c>
      <c r="D226" s="62">
        <v>0</v>
      </c>
      <c r="E226" s="62">
        <v>0</v>
      </c>
      <c r="F226" s="62">
        <v>0</v>
      </c>
      <c r="G226" s="62">
        <v>0</v>
      </c>
      <c r="H226" s="41"/>
      <c r="I226" s="41"/>
      <c r="J226" s="41"/>
      <c r="K226" s="41"/>
    </row>
    <row r="227" spans="1:11" ht="15" customHeight="1">
      <c r="A227" s="41"/>
      <c r="B227" s="41"/>
      <c r="C227" s="44" t="s">
        <v>358</v>
      </c>
      <c r="D227" s="62">
        <v>0</v>
      </c>
      <c r="E227" s="62">
        <v>0</v>
      </c>
      <c r="F227" s="62">
        <v>0</v>
      </c>
      <c r="G227" s="62">
        <v>0</v>
      </c>
      <c r="H227" s="41"/>
      <c r="I227" s="41"/>
      <c r="J227" s="41"/>
      <c r="K227" s="41"/>
    </row>
    <row r="228" spans="1:11" ht="15" customHeight="1">
      <c r="A228" s="41"/>
      <c r="B228" s="41"/>
      <c r="C228" s="44" t="s">
        <v>357</v>
      </c>
      <c r="D228" s="62">
        <v>0</v>
      </c>
      <c r="E228" s="62">
        <v>0</v>
      </c>
      <c r="F228" s="62">
        <v>0</v>
      </c>
      <c r="G228" s="62">
        <v>0</v>
      </c>
      <c r="H228" s="41"/>
      <c r="I228" s="41"/>
      <c r="J228" s="41"/>
      <c r="K228" s="41"/>
    </row>
    <row r="229" spans="1:11" ht="15" customHeight="1">
      <c r="A229" s="41"/>
      <c r="B229" s="41"/>
      <c r="C229" s="44" t="s">
        <v>356</v>
      </c>
      <c r="D229" s="62">
        <v>0</v>
      </c>
      <c r="E229" s="62">
        <v>0</v>
      </c>
      <c r="F229" s="62">
        <v>0</v>
      </c>
      <c r="G229" s="62">
        <v>0</v>
      </c>
      <c r="H229" s="41"/>
      <c r="I229" s="41"/>
      <c r="J229" s="41"/>
      <c r="K229" s="41"/>
    </row>
    <row r="230" spans="1:11" ht="15" customHeight="1">
      <c r="A230" s="41"/>
      <c r="B230" s="41"/>
      <c r="C230" s="44" t="s">
        <v>355</v>
      </c>
      <c r="D230" s="62">
        <v>0</v>
      </c>
      <c r="E230" s="62">
        <v>0</v>
      </c>
      <c r="F230" s="62">
        <v>0</v>
      </c>
      <c r="G230" s="62">
        <v>0</v>
      </c>
      <c r="H230" s="41"/>
      <c r="I230" s="41"/>
      <c r="J230" s="41"/>
      <c r="K230" s="41"/>
    </row>
    <row r="231" spans="1:11" ht="15" customHeight="1">
      <c r="A231" s="41"/>
      <c r="B231" s="41"/>
      <c r="C231" s="44" t="s">
        <v>354</v>
      </c>
      <c r="D231" s="62">
        <v>0</v>
      </c>
      <c r="E231" s="62">
        <v>0</v>
      </c>
      <c r="F231" s="62">
        <v>0</v>
      </c>
      <c r="G231" s="62">
        <v>0</v>
      </c>
      <c r="H231" s="41"/>
      <c r="I231" s="41"/>
      <c r="J231" s="41"/>
      <c r="K231" s="41"/>
    </row>
    <row r="232" spans="1:11" ht="15" customHeight="1">
      <c r="A232" s="41"/>
      <c r="B232" s="41"/>
      <c r="C232" s="44" t="s">
        <v>353</v>
      </c>
      <c r="D232" s="62">
        <v>0</v>
      </c>
      <c r="E232" s="62">
        <v>0</v>
      </c>
      <c r="F232" s="62">
        <v>0</v>
      </c>
      <c r="G232" s="62">
        <v>0</v>
      </c>
      <c r="H232" s="41"/>
      <c r="I232" s="41"/>
      <c r="J232" s="41"/>
      <c r="K232" s="41"/>
    </row>
    <row r="233" spans="1:11" ht="15" customHeight="1">
      <c r="A233" s="41"/>
      <c r="B233" s="41"/>
      <c r="C233" s="44" t="s">
        <v>352</v>
      </c>
      <c r="D233" s="62">
        <v>0</v>
      </c>
      <c r="E233" s="62">
        <v>0</v>
      </c>
      <c r="F233" s="62">
        <v>0</v>
      </c>
      <c r="G233" s="62">
        <v>0</v>
      </c>
      <c r="H233" s="41"/>
      <c r="I233" s="41"/>
      <c r="J233" s="41"/>
      <c r="K233" s="41"/>
    </row>
    <row r="234" spans="1:11" ht="15" customHeight="1">
      <c r="A234" s="41"/>
      <c r="B234" s="41"/>
      <c r="C234" s="44" t="s">
        <v>351</v>
      </c>
      <c r="D234" s="62">
        <v>0</v>
      </c>
      <c r="E234" s="62">
        <v>0</v>
      </c>
      <c r="F234" s="62">
        <v>0</v>
      </c>
      <c r="G234" s="62">
        <v>0</v>
      </c>
      <c r="H234" s="41"/>
      <c r="I234" s="41"/>
      <c r="J234" s="41"/>
      <c r="K234" s="41"/>
    </row>
    <row r="235" spans="1:11" ht="20.100000000000001" customHeight="1">
      <c r="A235" s="41"/>
      <c r="B235" s="41"/>
      <c r="C235" s="1065" t="s">
        <v>348</v>
      </c>
      <c r="D235" s="41"/>
      <c r="E235" s="41"/>
      <c r="F235" s="41"/>
      <c r="G235" s="41"/>
      <c r="H235" s="41"/>
      <c r="I235" s="41"/>
      <c r="J235" s="41"/>
      <c r="K235" s="41"/>
    </row>
    <row r="236" spans="1:11" ht="20.100000000000001" customHeight="1">
      <c r="A236" s="1066" t="s">
        <v>433</v>
      </c>
      <c r="B236" s="51" t="s">
        <v>284</v>
      </c>
      <c r="C236" s="51" t="s">
        <v>348</v>
      </c>
      <c r="D236" s="41"/>
      <c r="E236" s="1067" t="s">
        <v>348</v>
      </c>
      <c r="F236" s="51" t="s">
        <v>284</v>
      </c>
      <c r="G236" s="51" t="s">
        <v>348</v>
      </c>
      <c r="H236" s="1068" t="s">
        <v>348</v>
      </c>
      <c r="I236" s="1067" t="s">
        <v>348</v>
      </c>
      <c r="J236" s="51" t="s">
        <v>284</v>
      </c>
      <c r="K236" s="51" t="s">
        <v>348</v>
      </c>
    </row>
    <row r="237" spans="1:11" ht="20.100000000000001" customHeight="1">
      <c r="A237" s="1069" t="s">
        <v>432</v>
      </c>
      <c r="B237" s="51" t="s">
        <v>349</v>
      </c>
      <c r="C237" s="51" t="s">
        <v>348</v>
      </c>
      <c r="D237" s="41"/>
      <c r="E237" s="1069" t="s">
        <v>431</v>
      </c>
      <c r="F237" s="51" t="s">
        <v>349</v>
      </c>
      <c r="G237" s="51" t="s">
        <v>348</v>
      </c>
      <c r="H237" s="41"/>
      <c r="I237" s="1069" t="s">
        <v>350</v>
      </c>
      <c r="J237" s="51" t="s">
        <v>349</v>
      </c>
      <c r="K237" s="51" t="s">
        <v>348</v>
      </c>
    </row>
    <row r="238" spans="1:11" ht="20.100000000000001" customHeight="1">
      <c r="A238" s="1070" t="s">
        <v>348</v>
      </c>
      <c r="B238" s="51" t="s">
        <v>283</v>
      </c>
      <c r="C238" s="51" t="s">
        <v>348</v>
      </c>
      <c r="D238" s="41"/>
      <c r="E238" s="1070" t="s">
        <v>348</v>
      </c>
      <c r="F238" s="51" t="s">
        <v>283</v>
      </c>
      <c r="G238" s="51" t="s">
        <v>348</v>
      </c>
      <c r="H238" s="41"/>
      <c r="I238" s="1070" t="s">
        <v>348</v>
      </c>
      <c r="J238" s="51" t="s">
        <v>283</v>
      </c>
      <c r="K238" s="51" t="s">
        <v>348</v>
      </c>
    </row>
  </sheetData>
  <mergeCells count="27">
    <mergeCell ref="D137:G137"/>
    <mergeCell ref="D138:G138"/>
    <mergeCell ref="C147:G147"/>
    <mergeCell ref="D79:G79"/>
    <mergeCell ref="D80:G80"/>
    <mergeCell ref="D81:G81"/>
    <mergeCell ref="D82:G82"/>
    <mergeCell ref="C91:G91"/>
    <mergeCell ref="D136:G136"/>
    <mergeCell ref="C78:G78"/>
    <mergeCell ref="D7:G7"/>
    <mergeCell ref="C8:G8"/>
    <mergeCell ref="C9:G9"/>
    <mergeCell ref="D10:G10"/>
    <mergeCell ref="D15:G15"/>
    <mergeCell ref="C20:G20"/>
    <mergeCell ref="D21:G21"/>
    <mergeCell ref="D22:G22"/>
    <mergeCell ref="D23:G23"/>
    <mergeCell ref="D24:G24"/>
    <mergeCell ref="C33:G33"/>
    <mergeCell ref="D6:G6"/>
    <mergeCell ref="C1:G1"/>
    <mergeCell ref="C2:G2"/>
    <mergeCell ref="D3:G3"/>
    <mergeCell ref="D4:G4"/>
    <mergeCell ref="D5:G5"/>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8C1CC-8F93-484F-BBBE-BCD1A99E7ED7}">
  <sheetPr>
    <tabColor rgb="FF92D050"/>
    <outlinePr summaryBelow="0"/>
  </sheetPr>
  <dimension ref="A1:K687"/>
  <sheetViews>
    <sheetView workbookViewId="0">
      <selection activeCell="K25" sqref="K25"/>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1001</v>
      </c>
      <c r="E3" s="1327"/>
      <c r="F3" s="1327"/>
      <c r="G3" s="1327"/>
      <c r="H3" s="4"/>
      <c r="I3" s="4"/>
      <c r="J3" s="4"/>
      <c r="K3" s="4"/>
    </row>
    <row r="4" spans="1:11" ht="14.1" customHeight="1">
      <c r="A4" s="4"/>
      <c r="B4" s="4"/>
      <c r="C4" s="16" t="s">
        <v>428</v>
      </c>
      <c r="D4" s="1326" t="s">
        <v>425</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20.100000000000001" customHeight="1">
      <c r="A9" s="4"/>
      <c r="B9" s="4"/>
      <c r="C9" s="1324" t="s">
        <v>1002</v>
      </c>
      <c r="D9" s="1325"/>
      <c r="E9" s="1325"/>
      <c r="F9" s="1325"/>
      <c r="G9" s="1325"/>
      <c r="H9" s="4"/>
      <c r="I9" s="4"/>
      <c r="J9" s="4"/>
      <c r="K9" s="4"/>
    </row>
    <row r="10" spans="1:11" ht="27" customHeight="1">
      <c r="A10" s="4"/>
      <c r="B10" s="4"/>
      <c r="C10" s="8" t="s">
        <v>5</v>
      </c>
      <c r="D10" s="1318" t="s">
        <v>2381</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14.1" customHeight="1">
      <c r="A13" s="4"/>
      <c r="B13" s="4"/>
      <c r="C13" s="7" t="s">
        <v>2382</v>
      </c>
      <c r="D13" s="35" t="s">
        <v>2383</v>
      </c>
      <c r="E13" s="35" t="s">
        <v>2384</v>
      </c>
      <c r="F13" s="35" t="s">
        <v>2385</v>
      </c>
      <c r="G13" s="35" t="s">
        <v>2386</v>
      </c>
      <c r="H13" s="4"/>
      <c r="I13" s="4"/>
      <c r="J13" s="4"/>
      <c r="K13" s="4"/>
    </row>
    <row r="14" spans="1:11" ht="72" customHeight="1">
      <c r="A14" s="4"/>
      <c r="B14" s="4"/>
      <c r="C14" s="8" t="s">
        <v>260</v>
      </c>
      <c r="D14" s="1318" t="s">
        <v>2387</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20.100000000000001" customHeight="1">
      <c r="A17" s="4"/>
      <c r="B17" s="4"/>
      <c r="C17" s="7" t="s">
        <v>2388</v>
      </c>
      <c r="D17" s="35" t="s">
        <v>2389</v>
      </c>
      <c r="E17" s="35" t="s">
        <v>2390</v>
      </c>
      <c r="F17" s="35" t="s">
        <v>2390</v>
      </c>
      <c r="G17" s="35" t="s">
        <v>2390</v>
      </c>
      <c r="H17" s="4"/>
      <c r="I17" s="4"/>
      <c r="J17" s="4"/>
      <c r="K17" s="4"/>
    </row>
    <row r="18" spans="1:11" ht="20.100000000000001" customHeight="1">
      <c r="A18" s="4"/>
      <c r="B18" s="4"/>
      <c r="C18" s="7" t="s">
        <v>2391</v>
      </c>
      <c r="D18" s="35" t="s">
        <v>727</v>
      </c>
      <c r="E18" s="35" t="s">
        <v>727</v>
      </c>
      <c r="F18" s="35" t="s">
        <v>727</v>
      </c>
      <c r="G18" s="35" t="s">
        <v>727</v>
      </c>
      <c r="H18" s="4"/>
      <c r="I18" s="4"/>
      <c r="J18" s="4"/>
      <c r="K18" s="4"/>
    </row>
    <row r="19" spans="1:11" ht="20.100000000000001" customHeight="1">
      <c r="A19" s="4"/>
      <c r="B19" s="4"/>
      <c r="C19" s="7" t="s">
        <v>2392</v>
      </c>
      <c r="D19" s="35" t="s">
        <v>643</v>
      </c>
      <c r="E19" s="35" t="s">
        <v>2393</v>
      </c>
      <c r="F19" s="35" t="s">
        <v>2393</v>
      </c>
      <c r="G19" s="35" t="s">
        <v>2393</v>
      </c>
      <c r="H19" s="4"/>
      <c r="I19" s="4"/>
      <c r="J19" s="4"/>
      <c r="K19" s="4"/>
    </row>
    <row r="20" spans="1:11" ht="14.1" customHeight="1">
      <c r="A20" s="4"/>
      <c r="B20" s="4"/>
      <c r="C20" s="1316" t="s">
        <v>291</v>
      </c>
      <c r="D20" s="1317"/>
      <c r="E20" s="1317"/>
      <c r="F20" s="1317"/>
      <c r="G20" s="1317"/>
      <c r="H20" s="4"/>
      <c r="I20" s="4"/>
      <c r="J20" s="4"/>
      <c r="K20" s="4"/>
    </row>
    <row r="21" spans="1:11" ht="14.1" customHeight="1">
      <c r="A21" s="4"/>
      <c r="B21" s="4"/>
      <c r="C21" s="26" t="s">
        <v>1003</v>
      </c>
      <c r="D21" s="1316" t="s">
        <v>1004</v>
      </c>
      <c r="E21" s="1317"/>
      <c r="F21" s="1317"/>
      <c r="G21" s="1317"/>
      <c r="H21" s="4"/>
      <c r="I21" s="4"/>
      <c r="J21" s="4"/>
      <c r="K21" s="4"/>
    </row>
    <row r="22" spans="1:11" ht="14.1" customHeight="1">
      <c r="A22" s="4"/>
      <c r="B22" s="4"/>
      <c r="C22" s="14" t="s">
        <v>382</v>
      </c>
      <c r="D22" s="1314" t="s">
        <v>1005</v>
      </c>
      <c r="E22" s="1315"/>
      <c r="F22" s="1315"/>
      <c r="G22" s="1315"/>
      <c r="H22" s="4"/>
      <c r="I22" s="4"/>
      <c r="J22" s="4"/>
      <c r="K22" s="4"/>
    </row>
    <row r="23" spans="1:11" ht="14.1" customHeight="1">
      <c r="A23" s="4"/>
      <c r="B23" s="4"/>
      <c r="C23" s="27" t="s">
        <v>380</v>
      </c>
      <c r="D23" s="1310" t="s">
        <v>1006</v>
      </c>
      <c r="E23" s="1311"/>
      <c r="F23" s="1311"/>
      <c r="G23" s="1311"/>
      <c r="H23" s="4"/>
      <c r="I23" s="4"/>
      <c r="J23" s="4"/>
      <c r="K23" s="4"/>
    </row>
    <row r="24" spans="1:11" ht="14.1" customHeight="1">
      <c r="A24" s="4"/>
      <c r="B24" s="4"/>
      <c r="C24" s="27" t="s">
        <v>15</v>
      </c>
      <c r="D24" s="1310" t="s">
        <v>1007</v>
      </c>
      <c r="E24" s="1311"/>
      <c r="F24" s="1311"/>
      <c r="G24" s="1311"/>
      <c r="H24" s="4"/>
      <c r="I24" s="4"/>
      <c r="J24" s="4"/>
      <c r="K24" s="4"/>
    </row>
    <row r="25" spans="1:11" ht="15" customHeight="1">
      <c r="A25" s="4"/>
      <c r="B25" s="4"/>
      <c r="C25" s="13"/>
      <c r="D25" s="33">
        <v>2022</v>
      </c>
      <c r="E25" s="33">
        <v>2023</v>
      </c>
      <c r="F25" s="33">
        <v>2024</v>
      </c>
      <c r="G25" s="33">
        <v>2025</v>
      </c>
      <c r="H25" s="4"/>
      <c r="I25" s="4"/>
      <c r="J25" s="4"/>
      <c r="K25" s="4"/>
    </row>
    <row r="26" spans="1:11" ht="15" customHeight="1">
      <c r="A26" s="4"/>
      <c r="B26" s="4"/>
      <c r="C26" s="12"/>
      <c r="D26" s="34" t="s">
        <v>7</v>
      </c>
      <c r="E26" s="34" t="s">
        <v>8</v>
      </c>
      <c r="F26" s="34" t="s">
        <v>8</v>
      </c>
      <c r="G26" s="34" t="s">
        <v>8</v>
      </c>
      <c r="H26" s="4"/>
      <c r="I26" s="4"/>
      <c r="J26" s="4"/>
      <c r="K26" s="4"/>
    </row>
    <row r="27" spans="1:11" ht="14.1" customHeight="1">
      <c r="A27" s="4"/>
      <c r="B27" s="4"/>
      <c r="C27" s="7" t="s">
        <v>16</v>
      </c>
      <c r="D27" s="35" t="s">
        <v>1008</v>
      </c>
      <c r="E27" s="35" t="s">
        <v>1008</v>
      </c>
      <c r="F27" s="35" t="s">
        <v>1008</v>
      </c>
      <c r="G27" s="35" t="s">
        <v>1008</v>
      </c>
      <c r="H27" s="4"/>
      <c r="I27" s="4"/>
      <c r="J27" s="4"/>
      <c r="K27" s="4"/>
    </row>
    <row r="28" spans="1:11" ht="14.1" customHeight="1">
      <c r="A28" s="4"/>
      <c r="B28" s="4"/>
      <c r="C28" s="7" t="s">
        <v>481</v>
      </c>
      <c r="D28" s="35" t="s">
        <v>2394</v>
      </c>
      <c r="E28" s="35" t="s">
        <v>2395</v>
      </c>
      <c r="F28" s="35" t="s">
        <v>2396</v>
      </c>
      <c r="G28" s="35" t="s">
        <v>1359</v>
      </c>
      <c r="H28" s="4"/>
      <c r="I28" s="4"/>
      <c r="J28" s="4"/>
      <c r="K28" s="4"/>
    </row>
    <row r="29" spans="1:11" ht="14.1" customHeight="1">
      <c r="A29" s="4"/>
      <c r="B29" s="4"/>
      <c r="C29" s="7" t="s">
        <v>480</v>
      </c>
      <c r="D29" s="35" t="s">
        <v>2397</v>
      </c>
      <c r="E29" s="35" t="s">
        <v>2398</v>
      </c>
      <c r="F29" s="35" t="s">
        <v>2399</v>
      </c>
      <c r="G29" s="35" t="s">
        <v>1360</v>
      </c>
      <c r="H29" s="4"/>
      <c r="I29" s="4"/>
      <c r="J29" s="4"/>
      <c r="K29" s="4"/>
    </row>
    <row r="30" spans="1:11" ht="14.1" customHeight="1">
      <c r="A30" s="4"/>
      <c r="B30" s="4"/>
      <c r="C30" s="7" t="s">
        <v>375</v>
      </c>
      <c r="D30" s="35" t="s">
        <v>348</v>
      </c>
      <c r="E30" s="35" t="s">
        <v>372</v>
      </c>
      <c r="F30" s="35" t="s">
        <v>372</v>
      </c>
      <c r="G30" s="35" t="s">
        <v>372</v>
      </c>
      <c r="H30" s="4"/>
      <c r="I30" s="4"/>
      <c r="J30" s="4"/>
      <c r="K30" s="4"/>
    </row>
    <row r="31" spans="1:11" ht="14.1" customHeight="1">
      <c r="A31" s="4"/>
      <c r="B31" s="4"/>
      <c r="C31" s="7" t="s">
        <v>374</v>
      </c>
      <c r="D31" s="35" t="s">
        <v>348</v>
      </c>
      <c r="E31" s="35" t="s">
        <v>2400</v>
      </c>
      <c r="F31" s="35" t="s">
        <v>2401</v>
      </c>
      <c r="G31" s="35" t="s">
        <v>2402</v>
      </c>
      <c r="H31" s="4"/>
      <c r="I31" s="4"/>
      <c r="J31" s="4"/>
      <c r="K31" s="4"/>
    </row>
    <row r="32" spans="1:11" ht="14.1" customHeight="1">
      <c r="A32" s="4"/>
      <c r="B32" s="4"/>
      <c r="C32" s="7" t="s">
        <v>22</v>
      </c>
      <c r="D32" s="35" t="s">
        <v>348</v>
      </c>
      <c r="E32" s="35" t="s">
        <v>2403</v>
      </c>
      <c r="F32" s="35" t="s">
        <v>2401</v>
      </c>
      <c r="G32" s="35" t="s">
        <v>2402</v>
      </c>
      <c r="H32" s="4"/>
      <c r="I32" s="4"/>
      <c r="J32" s="4"/>
      <c r="K32" s="4"/>
    </row>
    <row r="33" spans="1:11" ht="14.1" customHeight="1">
      <c r="A33" s="4"/>
      <c r="B33" s="4"/>
      <c r="C33" s="1312" t="s">
        <v>371</v>
      </c>
      <c r="D33" s="1313"/>
      <c r="E33" s="1313"/>
      <c r="F33" s="1313"/>
      <c r="G33" s="1313"/>
      <c r="H33" s="4"/>
      <c r="I33" s="4"/>
      <c r="J33" s="4"/>
      <c r="K33" s="4"/>
    </row>
    <row r="34" spans="1:11" ht="14.1" customHeight="1">
      <c r="A34" s="4"/>
      <c r="B34" s="4"/>
      <c r="C34" s="13"/>
      <c r="D34" s="33">
        <v>2022</v>
      </c>
      <c r="E34" s="33">
        <v>2023</v>
      </c>
      <c r="F34" s="33">
        <v>2024</v>
      </c>
      <c r="G34" s="33">
        <v>2025</v>
      </c>
      <c r="H34" s="4"/>
      <c r="I34" s="4"/>
      <c r="J34" s="4"/>
      <c r="K34" s="4"/>
    </row>
    <row r="35" spans="1:11" ht="14.1" customHeight="1">
      <c r="A35" s="4"/>
      <c r="B35" s="4"/>
      <c r="C35" s="12"/>
      <c r="D35" s="34" t="s">
        <v>7</v>
      </c>
      <c r="E35" s="34" t="s">
        <v>8</v>
      </c>
      <c r="F35" s="34" t="s">
        <v>8</v>
      </c>
      <c r="G35" s="34" t="s">
        <v>8</v>
      </c>
      <c r="H35" s="4"/>
      <c r="I35" s="4"/>
      <c r="J35" s="4"/>
      <c r="K35" s="4"/>
    </row>
    <row r="36" spans="1:11" ht="14.1" customHeight="1">
      <c r="A36" s="4"/>
      <c r="B36" s="4"/>
      <c r="C36" s="11" t="s">
        <v>368</v>
      </c>
      <c r="D36" s="30">
        <v>0</v>
      </c>
      <c r="E36" s="30">
        <v>131400000</v>
      </c>
      <c r="F36" s="30">
        <v>131400000</v>
      </c>
      <c r="G36" s="30">
        <v>131400000</v>
      </c>
      <c r="H36" s="4"/>
      <c r="I36" s="4"/>
      <c r="J36" s="4"/>
      <c r="K36" s="4"/>
    </row>
    <row r="37" spans="1:11" ht="14.1" customHeight="1">
      <c r="A37" s="4"/>
      <c r="B37" s="4"/>
      <c r="C37" s="11" t="s">
        <v>357</v>
      </c>
      <c r="D37" s="30">
        <v>0</v>
      </c>
      <c r="E37" s="30">
        <v>131400000</v>
      </c>
      <c r="F37" s="30">
        <v>131400000</v>
      </c>
      <c r="G37" s="30">
        <v>131400000</v>
      </c>
      <c r="H37" s="4"/>
      <c r="I37" s="4"/>
      <c r="J37" s="4"/>
      <c r="K37" s="4"/>
    </row>
    <row r="38" spans="1:11" ht="14.1" customHeight="1">
      <c r="A38" s="4"/>
      <c r="B38" s="4"/>
      <c r="C38" s="11" t="s">
        <v>361</v>
      </c>
      <c r="D38" s="30">
        <v>0</v>
      </c>
      <c r="E38" s="30">
        <v>0</v>
      </c>
      <c r="F38" s="30">
        <v>0</v>
      </c>
      <c r="G38" s="30">
        <v>0</v>
      </c>
      <c r="H38" s="4"/>
      <c r="I38" s="4"/>
      <c r="J38" s="4"/>
      <c r="K38" s="4"/>
    </row>
    <row r="39" spans="1:11" ht="14.1" customHeight="1">
      <c r="A39" s="4"/>
      <c r="B39" s="4"/>
      <c r="C39" s="11" t="s">
        <v>367</v>
      </c>
      <c r="D39" s="30">
        <v>0</v>
      </c>
      <c r="E39" s="30">
        <v>21300000</v>
      </c>
      <c r="F39" s="30">
        <v>21300000</v>
      </c>
      <c r="G39" s="30">
        <v>21300000</v>
      </c>
      <c r="H39" s="4"/>
      <c r="I39" s="4"/>
      <c r="J39" s="4"/>
      <c r="K39" s="4"/>
    </row>
    <row r="40" spans="1:11" ht="14.1" customHeight="1">
      <c r="A40" s="4"/>
      <c r="B40" s="4"/>
      <c r="C40" s="11" t="s">
        <v>357</v>
      </c>
      <c r="D40" s="30">
        <v>0</v>
      </c>
      <c r="E40" s="30">
        <v>21300000</v>
      </c>
      <c r="F40" s="30">
        <v>21300000</v>
      </c>
      <c r="G40" s="30">
        <v>21300000</v>
      </c>
      <c r="H40" s="4"/>
      <c r="I40" s="4"/>
      <c r="J40" s="4"/>
      <c r="K40" s="4"/>
    </row>
    <row r="41" spans="1:11" ht="14.1" customHeight="1">
      <c r="A41" s="4"/>
      <c r="B41" s="4"/>
      <c r="C41" s="11" t="s">
        <v>361</v>
      </c>
      <c r="D41" s="30">
        <v>0</v>
      </c>
      <c r="E41" s="30">
        <v>0</v>
      </c>
      <c r="F41" s="30">
        <v>0</v>
      </c>
      <c r="G41" s="30">
        <v>0</v>
      </c>
      <c r="H41" s="4"/>
      <c r="I41" s="4"/>
      <c r="J41" s="4"/>
      <c r="K41" s="4"/>
    </row>
    <row r="42" spans="1:11" ht="14.1" customHeight="1">
      <c r="A42" s="4"/>
      <c r="B42" s="4"/>
      <c r="C42" s="11" t="s">
        <v>366</v>
      </c>
      <c r="D42" s="30">
        <v>0</v>
      </c>
      <c r="E42" s="30">
        <v>50000000</v>
      </c>
      <c r="F42" s="30">
        <v>49300000</v>
      </c>
      <c r="G42" s="30">
        <v>39300000</v>
      </c>
      <c r="H42" s="4"/>
      <c r="I42" s="4"/>
      <c r="J42" s="4"/>
      <c r="K42" s="4"/>
    </row>
    <row r="43" spans="1:11" ht="14.1" customHeight="1">
      <c r="A43" s="4"/>
      <c r="B43" s="4"/>
      <c r="C43" s="11" t="s">
        <v>357</v>
      </c>
      <c r="D43" s="30">
        <v>0</v>
      </c>
      <c r="E43" s="30">
        <v>45000000</v>
      </c>
      <c r="F43" s="30">
        <v>44300000</v>
      </c>
      <c r="G43" s="30">
        <v>34300000</v>
      </c>
      <c r="H43" s="4"/>
      <c r="I43" s="4"/>
      <c r="J43" s="4"/>
      <c r="K43" s="4"/>
    </row>
    <row r="44" spans="1:11" ht="14.1" customHeight="1">
      <c r="A44" s="4"/>
      <c r="B44" s="4"/>
      <c r="C44" s="11" t="s">
        <v>361</v>
      </c>
      <c r="D44" s="30">
        <v>0</v>
      </c>
      <c r="E44" s="30">
        <v>5000000</v>
      </c>
      <c r="F44" s="30">
        <v>5000000</v>
      </c>
      <c r="G44" s="30">
        <v>5000000</v>
      </c>
      <c r="H44" s="4"/>
      <c r="I44" s="4"/>
      <c r="J44" s="4"/>
      <c r="K44" s="4"/>
    </row>
    <row r="45" spans="1:11" ht="14.1" customHeight="1">
      <c r="A45" s="4"/>
      <c r="B45" s="4"/>
      <c r="C45" s="11" t="s">
        <v>365</v>
      </c>
      <c r="D45" s="30">
        <v>0</v>
      </c>
      <c r="E45" s="30">
        <v>0</v>
      </c>
      <c r="F45" s="30">
        <v>0</v>
      </c>
      <c r="G45" s="30">
        <v>0</v>
      </c>
      <c r="H45" s="4"/>
      <c r="I45" s="4"/>
      <c r="J45" s="4"/>
      <c r="K45" s="4"/>
    </row>
    <row r="46" spans="1:11" ht="14.1" customHeight="1">
      <c r="A46" s="4"/>
      <c r="B46" s="4"/>
      <c r="C46" s="11" t="s">
        <v>357</v>
      </c>
      <c r="D46" s="30">
        <v>0</v>
      </c>
      <c r="E46" s="30">
        <v>0</v>
      </c>
      <c r="F46" s="30">
        <v>0</v>
      </c>
      <c r="G46" s="30">
        <v>0</v>
      </c>
      <c r="H46" s="4"/>
      <c r="I46" s="4"/>
      <c r="J46" s="4"/>
      <c r="K46" s="4"/>
    </row>
    <row r="47" spans="1:11" ht="14.1" customHeight="1">
      <c r="A47" s="4"/>
      <c r="B47" s="4"/>
      <c r="C47" s="11" t="s">
        <v>361</v>
      </c>
      <c r="D47" s="30">
        <v>0</v>
      </c>
      <c r="E47" s="30">
        <v>0</v>
      </c>
      <c r="F47" s="30">
        <v>0</v>
      </c>
      <c r="G47" s="30">
        <v>0</v>
      </c>
      <c r="H47" s="4"/>
      <c r="I47" s="4"/>
      <c r="J47" s="4"/>
      <c r="K47" s="4"/>
    </row>
    <row r="48" spans="1:11" ht="14.1" customHeight="1">
      <c r="A48" s="4"/>
      <c r="B48" s="4"/>
      <c r="C48" s="11" t="s">
        <v>370</v>
      </c>
      <c r="D48" s="30">
        <v>0</v>
      </c>
      <c r="E48" s="30">
        <v>0</v>
      </c>
      <c r="F48" s="30">
        <v>0</v>
      </c>
      <c r="G48" s="30">
        <v>0</v>
      </c>
      <c r="H48" s="4"/>
      <c r="I48" s="4"/>
      <c r="J48" s="4"/>
      <c r="K48" s="4"/>
    </row>
    <row r="49" spans="1:11" ht="14.1" customHeight="1">
      <c r="A49" s="4"/>
      <c r="B49" s="4"/>
      <c r="C49" s="11" t="s">
        <v>357</v>
      </c>
      <c r="D49" s="30">
        <v>0</v>
      </c>
      <c r="E49" s="30">
        <v>0</v>
      </c>
      <c r="F49" s="30">
        <v>0</v>
      </c>
      <c r="G49" s="30">
        <v>0</v>
      </c>
      <c r="H49" s="4"/>
      <c r="I49" s="4"/>
      <c r="J49" s="4"/>
      <c r="K49" s="4"/>
    </row>
    <row r="50" spans="1:11" ht="14.1" customHeight="1">
      <c r="A50" s="4"/>
      <c r="B50" s="4"/>
      <c r="C50" s="11" t="s">
        <v>361</v>
      </c>
      <c r="D50" s="30">
        <v>0</v>
      </c>
      <c r="E50" s="30">
        <v>0</v>
      </c>
      <c r="F50" s="30">
        <v>0</v>
      </c>
      <c r="G50" s="30">
        <v>0</v>
      </c>
      <c r="H50" s="4"/>
      <c r="I50" s="4"/>
      <c r="J50" s="4"/>
      <c r="K50" s="4"/>
    </row>
    <row r="51" spans="1:11" ht="14.1" customHeight="1">
      <c r="A51" s="4"/>
      <c r="B51" s="4"/>
      <c r="C51" s="11" t="s">
        <v>363</v>
      </c>
      <c r="D51" s="30">
        <v>0</v>
      </c>
      <c r="E51" s="30">
        <v>0</v>
      </c>
      <c r="F51" s="30">
        <v>0</v>
      </c>
      <c r="G51" s="30">
        <v>0</v>
      </c>
      <c r="H51" s="4"/>
      <c r="I51" s="4"/>
      <c r="J51" s="4"/>
      <c r="K51" s="4"/>
    </row>
    <row r="52" spans="1:11" ht="14.1" customHeight="1">
      <c r="A52" s="4"/>
      <c r="B52" s="4"/>
      <c r="C52" s="11" t="s">
        <v>357</v>
      </c>
      <c r="D52" s="30">
        <v>0</v>
      </c>
      <c r="E52" s="30">
        <v>0</v>
      </c>
      <c r="F52" s="30">
        <v>0</v>
      </c>
      <c r="G52" s="30">
        <v>0</v>
      </c>
      <c r="H52" s="4"/>
      <c r="I52" s="4"/>
      <c r="J52" s="4"/>
      <c r="K52" s="4"/>
    </row>
    <row r="53" spans="1:11" ht="14.1" customHeight="1">
      <c r="A53" s="4"/>
      <c r="B53" s="4"/>
      <c r="C53" s="11" t="s">
        <v>361</v>
      </c>
      <c r="D53" s="30">
        <v>0</v>
      </c>
      <c r="E53" s="30">
        <v>0</v>
      </c>
      <c r="F53" s="30">
        <v>0</v>
      </c>
      <c r="G53" s="30">
        <v>0</v>
      </c>
      <c r="H53" s="4"/>
      <c r="I53" s="4"/>
      <c r="J53" s="4"/>
      <c r="K53" s="4"/>
    </row>
    <row r="54" spans="1:11" ht="14.1" customHeight="1">
      <c r="A54" s="4"/>
      <c r="B54" s="4"/>
      <c r="C54" s="11" t="s">
        <v>362</v>
      </c>
      <c r="D54" s="30">
        <v>0</v>
      </c>
      <c r="E54" s="30">
        <v>0</v>
      </c>
      <c r="F54" s="30">
        <v>0</v>
      </c>
      <c r="G54" s="30">
        <v>0</v>
      </c>
      <c r="H54" s="4"/>
      <c r="I54" s="4"/>
      <c r="J54" s="4"/>
      <c r="K54" s="4"/>
    </row>
    <row r="55" spans="1:11" ht="14.1" customHeight="1">
      <c r="A55" s="4"/>
      <c r="B55" s="4"/>
      <c r="C55" s="11" t="s">
        <v>357</v>
      </c>
      <c r="D55" s="30">
        <v>0</v>
      </c>
      <c r="E55" s="30">
        <v>0</v>
      </c>
      <c r="F55" s="30">
        <v>0</v>
      </c>
      <c r="G55" s="30">
        <v>0</v>
      </c>
      <c r="H55" s="4"/>
      <c r="I55" s="4"/>
      <c r="J55" s="4"/>
      <c r="K55" s="4"/>
    </row>
    <row r="56" spans="1:11" ht="14.1" customHeight="1">
      <c r="A56" s="4"/>
      <c r="B56" s="4"/>
      <c r="C56" s="11" t="s">
        <v>361</v>
      </c>
      <c r="D56" s="30">
        <v>0</v>
      </c>
      <c r="E56" s="30">
        <v>0</v>
      </c>
      <c r="F56" s="30">
        <v>0</v>
      </c>
      <c r="G56" s="30">
        <v>0</v>
      </c>
      <c r="H56" s="4"/>
      <c r="I56" s="4"/>
      <c r="J56" s="4"/>
      <c r="K56" s="4"/>
    </row>
    <row r="57" spans="1:11" ht="14.1" customHeight="1">
      <c r="A57" s="4"/>
      <c r="B57" s="4"/>
      <c r="C57" s="11" t="s">
        <v>360</v>
      </c>
      <c r="D57" s="30">
        <v>0</v>
      </c>
      <c r="E57" s="30">
        <v>0</v>
      </c>
      <c r="F57" s="30">
        <v>0</v>
      </c>
      <c r="G57" s="30">
        <v>0</v>
      </c>
      <c r="H57" s="4"/>
      <c r="I57" s="4"/>
      <c r="J57" s="4"/>
      <c r="K57" s="4"/>
    </row>
    <row r="58" spans="1:11" ht="14.1" customHeight="1">
      <c r="A58" s="4"/>
      <c r="B58" s="4"/>
      <c r="C58" s="11" t="s">
        <v>357</v>
      </c>
      <c r="D58" s="30">
        <v>0</v>
      </c>
      <c r="E58" s="30">
        <v>0</v>
      </c>
      <c r="F58" s="30">
        <v>0</v>
      </c>
      <c r="G58" s="30">
        <v>0</v>
      </c>
      <c r="H58" s="4"/>
      <c r="I58" s="4"/>
      <c r="J58" s="4"/>
      <c r="K58" s="4"/>
    </row>
    <row r="59" spans="1:11" ht="14.1" customHeight="1">
      <c r="A59" s="4"/>
      <c r="B59" s="4"/>
      <c r="C59" s="11" t="s">
        <v>356</v>
      </c>
      <c r="D59" s="30">
        <v>0</v>
      </c>
      <c r="E59" s="30">
        <v>0</v>
      </c>
      <c r="F59" s="30">
        <v>0</v>
      </c>
      <c r="G59" s="30">
        <v>0</v>
      </c>
      <c r="H59" s="4"/>
      <c r="I59" s="4"/>
      <c r="J59" s="4"/>
      <c r="K59" s="4"/>
    </row>
    <row r="60" spans="1:11" ht="14.1" customHeight="1">
      <c r="A60" s="4"/>
      <c r="B60" s="4"/>
      <c r="C60" s="11" t="s">
        <v>355</v>
      </c>
      <c r="D60" s="30">
        <v>0</v>
      </c>
      <c r="E60" s="30">
        <v>0</v>
      </c>
      <c r="F60" s="30">
        <v>0</v>
      </c>
      <c r="G60" s="30">
        <v>0</v>
      </c>
      <c r="H60" s="4"/>
      <c r="I60" s="4"/>
      <c r="J60" s="4"/>
      <c r="K60" s="4"/>
    </row>
    <row r="61" spans="1:11" ht="14.1" customHeight="1">
      <c r="A61" s="4"/>
      <c r="B61" s="4"/>
      <c r="C61" s="11" t="s">
        <v>354</v>
      </c>
      <c r="D61" s="30">
        <v>0</v>
      </c>
      <c r="E61" s="30">
        <v>0</v>
      </c>
      <c r="F61" s="30">
        <v>0</v>
      </c>
      <c r="G61" s="30">
        <v>0</v>
      </c>
      <c r="H61" s="4"/>
      <c r="I61" s="4"/>
      <c r="J61" s="4"/>
      <c r="K61" s="4"/>
    </row>
    <row r="62" spans="1:11" ht="14.1" customHeight="1">
      <c r="A62" s="4"/>
      <c r="B62" s="4"/>
      <c r="C62" s="11" t="s">
        <v>353</v>
      </c>
      <c r="D62" s="30">
        <v>0</v>
      </c>
      <c r="E62" s="30">
        <v>0</v>
      </c>
      <c r="F62" s="30">
        <v>0</v>
      </c>
      <c r="G62" s="30">
        <v>0</v>
      </c>
      <c r="H62" s="4"/>
      <c r="I62" s="4"/>
      <c r="J62" s="4"/>
      <c r="K62" s="4"/>
    </row>
    <row r="63" spans="1:11" ht="14.1" customHeight="1">
      <c r="A63" s="4"/>
      <c r="B63" s="4"/>
      <c r="C63" s="11" t="s">
        <v>359</v>
      </c>
      <c r="D63" s="30">
        <v>0</v>
      </c>
      <c r="E63" s="30">
        <v>0</v>
      </c>
      <c r="F63" s="30">
        <v>0</v>
      </c>
      <c r="G63" s="30">
        <v>0</v>
      </c>
      <c r="H63" s="4"/>
      <c r="I63" s="4"/>
      <c r="J63" s="4"/>
      <c r="K63" s="4"/>
    </row>
    <row r="64" spans="1:11" ht="14.1" customHeight="1">
      <c r="A64" s="4"/>
      <c r="B64" s="4"/>
      <c r="C64" s="11" t="s">
        <v>357</v>
      </c>
      <c r="D64" s="30">
        <v>0</v>
      </c>
      <c r="E64" s="30">
        <v>0</v>
      </c>
      <c r="F64" s="30">
        <v>0</v>
      </c>
      <c r="G64" s="30">
        <v>0</v>
      </c>
      <c r="H64" s="4"/>
      <c r="I64" s="4"/>
      <c r="J64" s="4"/>
      <c r="K64" s="4"/>
    </row>
    <row r="65" spans="1:11" ht="14.1" customHeight="1">
      <c r="A65" s="4"/>
      <c r="B65" s="4"/>
      <c r="C65" s="11" t="s">
        <v>356</v>
      </c>
      <c r="D65" s="30">
        <v>0</v>
      </c>
      <c r="E65" s="30">
        <v>0</v>
      </c>
      <c r="F65" s="30">
        <v>0</v>
      </c>
      <c r="G65" s="30">
        <v>0</v>
      </c>
      <c r="H65" s="4"/>
      <c r="I65" s="4"/>
      <c r="J65" s="4"/>
      <c r="K65" s="4"/>
    </row>
    <row r="66" spans="1:11" ht="14.1" customHeight="1">
      <c r="A66" s="4"/>
      <c r="B66" s="4"/>
      <c r="C66" s="11" t="s">
        <v>355</v>
      </c>
      <c r="D66" s="30">
        <v>0</v>
      </c>
      <c r="E66" s="30">
        <v>0</v>
      </c>
      <c r="F66" s="30">
        <v>0</v>
      </c>
      <c r="G66" s="30">
        <v>0</v>
      </c>
      <c r="H66" s="4"/>
      <c r="I66" s="4"/>
      <c r="J66" s="4"/>
      <c r="K66" s="4"/>
    </row>
    <row r="67" spans="1:11" ht="14.1" customHeight="1">
      <c r="A67" s="4"/>
      <c r="B67" s="4"/>
      <c r="C67" s="11" t="s">
        <v>354</v>
      </c>
      <c r="D67" s="30">
        <v>0</v>
      </c>
      <c r="E67" s="30">
        <v>0</v>
      </c>
      <c r="F67" s="30">
        <v>0</v>
      </c>
      <c r="G67" s="30">
        <v>0</v>
      </c>
      <c r="H67" s="4"/>
      <c r="I67" s="4"/>
      <c r="J67" s="4"/>
      <c r="K67" s="4"/>
    </row>
    <row r="68" spans="1:11" ht="14.1" customHeight="1">
      <c r="A68" s="4"/>
      <c r="B68" s="4"/>
      <c r="C68" s="11" t="s">
        <v>353</v>
      </c>
      <c r="D68" s="30">
        <v>0</v>
      </c>
      <c r="E68" s="30">
        <v>0</v>
      </c>
      <c r="F68" s="30">
        <v>0</v>
      </c>
      <c r="G68" s="30">
        <v>0</v>
      </c>
      <c r="H68" s="4"/>
      <c r="I68" s="4"/>
      <c r="J68" s="4"/>
      <c r="K68" s="4"/>
    </row>
    <row r="69" spans="1:11" ht="14.1" customHeight="1">
      <c r="A69" s="4"/>
      <c r="B69" s="4"/>
      <c r="C69" s="11" t="s">
        <v>358</v>
      </c>
      <c r="D69" s="30">
        <v>0</v>
      </c>
      <c r="E69" s="30">
        <v>0</v>
      </c>
      <c r="F69" s="30">
        <v>0</v>
      </c>
      <c r="G69" s="30">
        <v>0</v>
      </c>
      <c r="H69" s="4"/>
      <c r="I69" s="4"/>
      <c r="J69" s="4"/>
      <c r="K69" s="4"/>
    </row>
    <row r="70" spans="1:11" ht="14.1" customHeight="1">
      <c r="A70" s="4"/>
      <c r="B70" s="4"/>
      <c r="C70" s="11" t="s">
        <v>357</v>
      </c>
      <c r="D70" s="30">
        <v>0</v>
      </c>
      <c r="E70" s="30">
        <v>0</v>
      </c>
      <c r="F70" s="30">
        <v>0</v>
      </c>
      <c r="G70" s="30">
        <v>0</v>
      </c>
      <c r="H70" s="4"/>
      <c r="I70" s="4"/>
      <c r="J70" s="4"/>
      <c r="K70" s="4"/>
    </row>
    <row r="71" spans="1:11" ht="14.1" customHeight="1">
      <c r="A71" s="4"/>
      <c r="B71" s="4"/>
      <c r="C71" s="11" t="s">
        <v>356</v>
      </c>
      <c r="D71" s="30">
        <v>0</v>
      </c>
      <c r="E71" s="30">
        <v>0</v>
      </c>
      <c r="F71" s="30">
        <v>0</v>
      </c>
      <c r="G71" s="30">
        <v>0</v>
      </c>
      <c r="H71" s="4"/>
      <c r="I71" s="4"/>
      <c r="J71" s="4"/>
      <c r="K71" s="4"/>
    </row>
    <row r="72" spans="1:11" ht="14.1" customHeight="1">
      <c r="A72" s="4"/>
      <c r="B72" s="4"/>
      <c r="C72" s="11" t="s">
        <v>355</v>
      </c>
      <c r="D72" s="30">
        <v>0</v>
      </c>
      <c r="E72" s="30">
        <v>0</v>
      </c>
      <c r="F72" s="30">
        <v>0</v>
      </c>
      <c r="G72" s="30">
        <v>0</v>
      </c>
      <c r="H72" s="4"/>
      <c r="I72" s="4"/>
      <c r="J72" s="4"/>
      <c r="K72" s="4"/>
    </row>
    <row r="73" spans="1:11" ht="14.1" customHeight="1">
      <c r="A73" s="4"/>
      <c r="B73" s="4"/>
      <c r="C73" s="11" t="s">
        <v>354</v>
      </c>
      <c r="D73" s="30">
        <v>0</v>
      </c>
      <c r="E73" s="30">
        <v>0</v>
      </c>
      <c r="F73" s="30">
        <v>0</v>
      </c>
      <c r="G73" s="30">
        <v>0</v>
      </c>
      <c r="H73" s="4"/>
      <c r="I73" s="4"/>
      <c r="J73" s="4"/>
      <c r="K73" s="4"/>
    </row>
    <row r="74" spans="1:11" ht="14.1" customHeight="1">
      <c r="A74" s="4"/>
      <c r="B74" s="4"/>
      <c r="C74" s="11" t="s">
        <v>353</v>
      </c>
      <c r="D74" s="30">
        <v>0</v>
      </c>
      <c r="E74" s="30">
        <v>0</v>
      </c>
      <c r="F74" s="30">
        <v>0</v>
      </c>
      <c r="G74" s="30">
        <v>0</v>
      </c>
      <c r="H74" s="4"/>
      <c r="I74" s="4"/>
      <c r="J74" s="4"/>
      <c r="K74" s="4"/>
    </row>
    <row r="75" spans="1:11" ht="14.1" customHeight="1">
      <c r="A75" s="4"/>
      <c r="B75" s="4"/>
      <c r="C75" s="11" t="s">
        <v>352</v>
      </c>
      <c r="D75" s="30">
        <v>0</v>
      </c>
      <c r="E75" s="30">
        <v>0</v>
      </c>
      <c r="F75" s="30">
        <v>0</v>
      </c>
      <c r="G75" s="30">
        <v>0</v>
      </c>
      <c r="H75" s="4"/>
      <c r="I75" s="4"/>
      <c r="J75" s="4"/>
      <c r="K75" s="4"/>
    </row>
    <row r="76" spans="1:11" ht="14.1" customHeight="1">
      <c r="A76" s="4"/>
      <c r="B76" s="4"/>
      <c r="C76" s="11" t="s">
        <v>351</v>
      </c>
      <c r="D76" s="30">
        <v>0</v>
      </c>
      <c r="E76" s="30">
        <v>0</v>
      </c>
      <c r="F76" s="30">
        <v>0</v>
      </c>
      <c r="G76" s="30">
        <v>0</v>
      </c>
      <c r="H76" s="4"/>
      <c r="I76" s="4"/>
      <c r="J76" s="4"/>
      <c r="K76" s="4"/>
    </row>
    <row r="77" spans="1:11" ht="14.1" customHeight="1">
      <c r="A77" s="4"/>
      <c r="B77" s="4"/>
      <c r="C77" s="10" t="s">
        <v>145</v>
      </c>
      <c r="D77" s="30">
        <v>0</v>
      </c>
      <c r="E77" s="30">
        <v>202700000</v>
      </c>
      <c r="F77" s="30">
        <v>202000000</v>
      </c>
      <c r="G77" s="30">
        <v>192000000</v>
      </c>
      <c r="H77" s="4"/>
      <c r="I77" s="4"/>
      <c r="J77" s="4"/>
      <c r="K77" s="4"/>
    </row>
    <row r="78" spans="1:11" ht="14.1" customHeight="1">
      <c r="A78" s="4"/>
      <c r="B78" s="4"/>
      <c r="C78" s="1316" t="s">
        <v>44</v>
      </c>
      <c r="D78" s="1317"/>
      <c r="E78" s="1317"/>
      <c r="F78" s="1317"/>
      <c r="G78" s="1317"/>
      <c r="H78" s="4"/>
      <c r="I78" s="4"/>
      <c r="J78" s="4"/>
      <c r="K78" s="4"/>
    </row>
    <row r="79" spans="1:11" ht="14.1" customHeight="1">
      <c r="A79" s="4"/>
      <c r="B79" s="4"/>
      <c r="C79" s="26" t="s">
        <v>1009</v>
      </c>
      <c r="D79" s="1316" t="s">
        <v>1010</v>
      </c>
      <c r="E79" s="1317"/>
      <c r="F79" s="1317"/>
      <c r="G79" s="1317"/>
      <c r="H79" s="4"/>
      <c r="I79" s="4"/>
      <c r="J79" s="4"/>
      <c r="K79" s="4"/>
    </row>
    <row r="80" spans="1:11" ht="14.1" customHeight="1">
      <c r="A80" s="4"/>
      <c r="B80" s="4"/>
      <c r="C80" s="14" t="s">
        <v>382</v>
      </c>
      <c r="D80" s="1314" t="s">
        <v>1011</v>
      </c>
      <c r="E80" s="1315"/>
      <c r="F80" s="1315"/>
      <c r="G80" s="1315"/>
      <c r="H80" s="4"/>
      <c r="I80" s="4"/>
      <c r="J80" s="4"/>
      <c r="K80" s="4"/>
    </row>
    <row r="81" spans="1:11" ht="14.1" customHeight="1">
      <c r="A81" s="4"/>
      <c r="B81" s="4"/>
      <c r="C81" s="27" t="s">
        <v>380</v>
      </c>
      <c r="D81" s="1310" t="s">
        <v>2404</v>
      </c>
      <c r="E81" s="1311"/>
      <c r="F81" s="1311"/>
      <c r="G81" s="1311"/>
      <c r="H81" s="4"/>
      <c r="I81" s="4"/>
      <c r="J81" s="4"/>
      <c r="K81" s="4"/>
    </row>
    <row r="82" spans="1:11" ht="14.1" customHeight="1">
      <c r="A82" s="4"/>
      <c r="B82" s="4"/>
      <c r="C82" s="27" t="s">
        <v>15</v>
      </c>
      <c r="D82" s="1310" t="s">
        <v>1012</v>
      </c>
      <c r="E82" s="1311"/>
      <c r="F82" s="1311"/>
      <c r="G82" s="1311"/>
      <c r="H82" s="4"/>
      <c r="I82" s="4"/>
      <c r="J82" s="4"/>
      <c r="K82" s="4"/>
    </row>
    <row r="83" spans="1:11" ht="15" customHeight="1">
      <c r="A83" s="4"/>
      <c r="B83" s="4"/>
      <c r="C83" s="13"/>
      <c r="D83" s="33">
        <v>2022</v>
      </c>
      <c r="E83" s="33">
        <v>2023</v>
      </c>
      <c r="F83" s="33">
        <v>2024</v>
      </c>
      <c r="G83" s="33">
        <v>2025</v>
      </c>
      <c r="H83" s="4"/>
      <c r="I83" s="4"/>
      <c r="J83" s="4"/>
      <c r="K83" s="4"/>
    </row>
    <row r="84" spans="1:11" ht="15" customHeight="1">
      <c r="A84" s="4"/>
      <c r="B84" s="4"/>
      <c r="C84" s="12"/>
      <c r="D84" s="34" t="s">
        <v>7</v>
      </c>
      <c r="E84" s="34" t="s">
        <v>8</v>
      </c>
      <c r="F84" s="34" t="s">
        <v>8</v>
      </c>
      <c r="G84" s="34" t="s">
        <v>8</v>
      </c>
      <c r="H84" s="4"/>
      <c r="I84" s="4"/>
      <c r="J84" s="4"/>
      <c r="K84" s="4"/>
    </row>
    <row r="85" spans="1:11" ht="14.1" customHeight="1">
      <c r="A85" s="4"/>
      <c r="B85" s="4"/>
      <c r="C85" s="7" t="s">
        <v>16</v>
      </c>
      <c r="D85" s="35" t="s">
        <v>411</v>
      </c>
      <c r="E85" s="35" t="s">
        <v>931</v>
      </c>
      <c r="F85" s="35" t="s">
        <v>931</v>
      </c>
      <c r="G85" s="35" t="s">
        <v>931</v>
      </c>
      <c r="H85" s="4"/>
      <c r="I85" s="4"/>
      <c r="J85" s="4"/>
      <c r="K85" s="4"/>
    </row>
    <row r="86" spans="1:11" ht="14.1" customHeight="1">
      <c r="A86" s="4"/>
      <c r="B86" s="4"/>
      <c r="C86" s="7" t="s">
        <v>481</v>
      </c>
      <c r="D86" s="35" t="s">
        <v>2405</v>
      </c>
      <c r="E86" s="35" t="s">
        <v>2406</v>
      </c>
      <c r="F86" s="35" t="s">
        <v>767</v>
      </c>
      <c r="G86" s="35" t="s">
        <v>708</v>
      </c>
      <c r="H86" s="4"/>
      <c r="I86" s="4"/>
      <c r="J86" s="4"/>
      <c r="K86" s="4"/>
    </row>
    <row r="87" spans="1:11" ht="14.1" customHeight="1">
      <c r="A87" s="4"/>
      <c r="B87" s="4"/>
      <c r="C87" s="7" t="s">
        <v>480</v>
      </c>
      <c r="D87" s="35" t="s">
        <v>2405</v>
      </c>
      <c r="E87" s="35" t="s">
        <v>2407</v>
      </c>
      <c r="F87" s="35" t="s">
        <v>693</v>
      </c>
      <c r="G87" s="35" t="s">
        <v>2408</v>
      </c>
      <c r="H87" s="4"/>
      <c r="I87" s="4"/>
      <c r="J87" s="4"/>
      <c r="K87" s="4"/>
    </row>
    <row r="88" spans="1:11" ht="14.1" customHeight="1">
      <c r="A88" s="4"/>
      <c r="B88" s="4"/>
      <c r="C88" s="7" t="s">
        <v>375</v>
      </c>
      <c r="D88" s="35" t="s">
        <v>348</v>
      </c>
      <c r="E88" s="35" t="s">
        <v>388</v>
      </c>
      <c r="F88" s="35" t="s">
        <v>372</v>
      </c>
      <c r="G88" s="35" t="s">
        <v>372</v>
      </c>
      <c r="H88" s="4"/>
      <c r="I88" s="4"/>
      <c r="J88" s="4"/>
      <c r="K88" s="4"/>
    </row>
    <row r="89" spans="1:11" ht="14.1" customHeight="1">
      <c r="A89" s="4"/>
      <c r="B89" s="4"/>
      <c r="C89" s="7" t="s">
        <v>374</v>
      </c>
      <c r="D89" s="35" t="s">
        <v>348</v>
      </c>
      <c r="E89" s="35" t="s">
        <v>2409</v>
      </c>
      <c r="F89" s="35" t="s">
        <v>2410</v>
      </c>
      <c r="G89" s="35" t="s">
        <v>451</v>
      </c>
      <c r="H89" s="4"/>
      <c r="I89" s="4"/>
      <c r="J89" s="4"/>
      <c r="K89" s="4"/>
    </row>
    <row r="90" spans="1:11" ht="14.1" customHeight="1">
      <c r="A90" s="4"/>
      <c r="B90" s="4"/>
      <c r="C90" s="7" t="s">
        <v>22</v>
      </c>
      <c r="D90" s="35" t="s">
        <v>348</v>
      </c>
      <c r="E90" s="35" t="s">
        <v>2411</v>
      </c>
      <c r="F90" s="35" t="s">
        <v>2410</v>
      </c>
      <c r="G90" s="35" t="s">
        <v>451</v>
      </c>
      <c r="H90" s="4"/>
      <c r="I90" s="4"/>
      <c r="J90" s="4"/>
      <c r="K90" s="4"/>
    </row>
    <row r="91" spans="1:11" ht="14.1" customHeight="1">
      <c r="A91" s="4"/>
      <c r="B91" s="4"/>
      <c r="C91" s="1312" t="s">
        <v>371</v>
      </c>
      <c r="D91" s="1313"/>
      <c r="E91" s="1313"/>
      <c r="F91" s="1313"/>
      <c r="G91" s="1313"/>
      <c r="H91" s="4"/>
      <c r="I91" s="4"/>
      <c r="J91" s="4"/>
      <c r="K91" s="4"/>
    </row>
    <row r="92" spans="1:11" ht="14.1" customHeight="1">
      <c r="A92" s="4"/>
      <c r="B92" s="4"/>
      <c r="C92" s="13"/>
      <c r="D92" s="33">
        <v>2022</v>
      </c>
      <c r="E92" s="33">
        <v>2023</v>
      </c>
      <c r="F92" s="33">
        <v>2024</v>
      </c>
      <c r="G92" s="33">
        <v>2025</v>
      </c>
      <c r="H92" s="4"/>
      <c r="I92" s="4"/>
      <c r="J92" s="4"/>
      <c r="K92" s="4"/>
    </row>
    <row r="93" spans="1:11" ht="14.1" customHeight="1">
      <c r="A93" s="4"/>
      <c r="B93" s="4"/>
      <c r="C93" s="12"/>
      <c r="D93" s="34" t="s">
        <v>7</v>
      </c>
      <c r="E93" s="34" t="s">
        <v>8</v>
      </c>
      <c r="F93" s="34" t="s">
        <v>8</v>
      </c>
      <c r="G93" s="34" t="s">
        <v>8</v>
      </c>
      <c r="H93" s="4"/>
      <c r="I93" s="4"/>
      <c r="J93" s="4"/>
      <c r="K93" s="4"/>
    </row>
    <row r="94" spans="1:11" ht="14.1" customHeight="1">
      <c r="A94" s="4"/>
      <c r="B94" s="4"/>
      <c r="C94" s="11" t="s">
        <v>368</v>
      </c>
      <c r="D94" s="30">
        <v>0</v>
      </c>
      <c r="E94" s="30">
        <v>0</v>
      </c>
      <c r="F94" s="30">
        <v>0</v>
      </c>
      <c r="G94" s="30">
        <v>0</v>
      </c>
      <c r="H94" s="4"/>
      <c r="I94" s="4"/>
      <c r="J94" s="4"/>
      <c r="K94" s="4"/>
    </row>
    <row r="95" spans="1:11" ht="14.1" customHeight="1">
      <c r="A95" s="4"/>
      <c r="B95" s="4"/>
      <c r="C95" s="11" t="s">
        <v>357</v>
      </c>
      <c r="D95" s="30">
        <v>0</v>
      </c>
      <c r="E95" s="30">
        <v>0</v>
      </c>
      <c r="F95" s="30">
        <v>0</v>
      </c>
      <c r="G95" s="30">
        <v>0</v>
      </c>
      <c r="H95" s="4"/>
      <c r="I95" s="4"/>
      <c r="J95" s="4"/>
      <c r="K95" s="4"/>
    </row>
    <row r="96" spans="1:11" ht="14.1" customHeight="1">
      <c r="A96" s="4"/>
      <c r="B96" s="4"/>
      <c r="C96" s="11" t="s">
        <v>361</v>
      </c>
      <c r="D96" s="30">
        <v>0</v>
      </c>
      <c r="E96" s="30">
        <v>0</v>
      </c>
      <c r="F96" s="30">
        <v>0</v>
      </c>
      <c r="G96" s="30">
        <v>0</v>
      </c>
      <c r="H96" s="4"/>
      <c r="I96" s="4"/>
      <c r="J96" s="4"/>
      <c r="K96" s="4"/>
    </row>
    <row r="97" spans="1:11" ht="14.1" customHeight="1">
      <c r="A97" s="4"/>
      <c r="B97" s="4"/>
      <c r="C97" s="11" t="s">
        <v>367</v>
      </c>
      <c r="D97" s="30">
        <v>0</v>
      </c>
      <c r="E97" s="30">
        <v>0</v>
      </c>
      <c r="F97" s="30">
        <v>0</v>
      </c>
      <c r="G97" s="30">
        <v>0</v>
      </c>
      <c r="H97" s="4"/>
      <c r="I97" s="4"/>
      <c r="J97" s="4"/>
      <c r="K97" s="4"/>
    </row>
    <row r="98" spans="1:11" ht="14.1" customHeight="1">
      <c r="A98" s="4"/>
      <c r="B98" s="4"/>
      <c r="C98" s="11" t="s">
        <v>357</v>
      </c>
      <c r="D98" s="30">
        <v>0</v>
      </c>
      <c r="E98" s="30">
        <v>0</v>
      </c>
      <c r="F98" s="30">
        <v>0</v>
      </c>
      <c r="G98" s="30">
        <v>0</v>
      </c>
      <c r="H98" s="4"/>
      <c r="I98" s="4"/>
      <c r="J98" s="4"/>
      <c r="K98" s="4"/>
    </row>
    <row r="99" spans="1:11" ht="14.1" customHeight="1">
      <c r="A99" s="4"/>
      <c r="B99" s="4"/>
      <c r="C99" s="11" t="s">
        <v>361</v>
      </c>
      <c r="D99" s="30">
        <v>0</v>
      </c>
      <c r="E99" s="30">
        <v>0</v>
      </c>
      <c r="F99" s="30">
        <v>0</v>
      </c>
      <c r="G99" s="30">
        <v>0</v>
      </c>
      <c r="H99" s="4"/>
      <c r="I99" s="4"/>
      <c r="J99" s="4"/>
      <c r="K99" s="4"/>
    </row>
    <row r="100" spans="1:11" ht="14.1" customHeight="1">
      <c r="A100" s="4"/>
      <c r="B100" s="4"/>
      <c r="C100" s="11" t="s">
        <v>366</v>
      </c>
      <c r="D100" s="30">
        <v>0</v>
      </c>
      <c r="E100" s="30">
        <v>0</v>
      </c>
      <c r="F100" s="30">
        <v>0</v>
      </c>
      <c r="G100" s="30">
        <v>0</v>
      </c>
      <c r="H100" s="4"/>
      <c r="I100" s="4"/>
      <c r="J100" s="4"/>
      <c r="K100" s="4"/>
    </row>
    <row r="101" spans="1:11" ht="14.1" customHeight="1">
      <c r="A101" s="4"/>
      <c r="B101" s="4"/>
      <c r="C101" s="11" t="s">
        <v>357</v>
      </c>
      <c r="D101" s="30">
        <v>0</v>
      </c>
      <c r="E101" s="30">
        <v>0</v>
      </c>
      <c r="F101" s="30">
        <v>0</v>
      </c>
      <c r="G101" s="30">
        <v>0</v>
      </c>
      <c r="H101" s="4"/>
      <c r="I101" s="4"/>
      <c r="J101" s="4"/>
      <c r="K101" s="4"/>
    </row>
    <row r="102" spans="1:11" ht="14.1" customHeight="1">
      <c r="A102" s="4"/>
      <c r="B102" s="4"/>
      <c r="C102" s="11" t="s">
        <v>361</v>
      </c>
      <c r="D102" s="30">
        <v>0</v>
      </c>
      <c r="E102" s="30">
        <v>0</v>
      </c>
      <c r="F102" s="30">
        <v>0</v>
      </c>
      <c r="G102" s="30">
        <v>0</v>
      </c>
      <c r="H102" s="4"/>
      <c r="I102" s="4"/>
      <c r="J102" s="4"/>
      <c r="K102" s="4"/>
    </row>
    <row r="103" spans="1:11" ht="14.1" customHeight="1">
      <c r="A103" s="4"/>
      <c r="B103" s="4"/>
      <c r="C103" s="11" t="s">
        <v>365</v>
      </c>
      <c r="D103" s="30">
        <v>0</v>
      </c>
      <c r="E103" s="30">
        <v>0</v>
      </c>
      <c r="F103" s="30">
        <v>0</v>
      </c>
      <c r="G103" s="30">
        <v>0</v>
      </c>
      <c r="H103" s="4"/>
      <c r="I103" s="4"/>
      <c r="J103" s="4"/>
      <c r="K103" s="4"/>
    </row>
    <row r="104" spans="1:11" ht="14.1" customHeight="1">
      <c r="A104" s="4"/>
      <c r="B104" s="4"/>
      <c r="C104" s="11" t="s">
        <v>357</v>
      </c>
      <c r="D104" s="30">
        <v>0</v>
      </c>
      <c r="E104" s="30">
        <v>0</v>
      </c>
      <c r="F104" s="30">
        <v>0</v>
      </c>
      <c r="G104" s="30">
        <v>0</v>
      </c>
      <c r="H104" s="4"/>
      <c r="I104" s="4"/>
      <c r="J104" s="4"/>
      <c r="K104" s="4"/>
    </row>
    <row r="105" spans="1:11" ht="14.1" customHeight="1">
      <c r="A105" s="4"/>
      <c r="B105" s="4"/>
      <c r="C105" s="11" t="s">
        <v>361</v>
      </c>
      <c r="D105" s="30">
        <v>0</v>
      </c>
      <c r="E105" s="30">
        <v>0</v>
      </c>
      <c r="F105" s="30">
        <v>0</v>
      </c>
      <c r="G105" s="30">
        <v>0</v>
      </c>
      <c r="H105" s="4"/>
      <c r="I105" s="4"/>
      <c r="J105" s="4"/>
      <c r="K105" s="4"/>
    </row>
    <row r="106" spans="1:11" ht="14.1" customHeight="1">
      <c r="A106" s="4"/>
      <c r="B106" s="4"/>
      <c r="C106" s="11" t="s">
        <v>370</v>
      </c>
      <c r="D106" s="30">
        <v>0</v>
      </c>
      <c r="E106" s="30">
        <v>0</v>
      </c>
      <c r="F106" s="30">
        <v>0</v>
      </c>
      <c r="G106" s="30">
        <v>0</v>
      </c>
      <c r="H106" s="4"/>
      <c r="I106" s="4"/>
      <c r="J106" s="4"/>
      <c r="K106" s="4"/>
    </row>
    <row r="107" spans="1:11" ht="14.1" customHeight="1">
      <c r="A107" s="4"/>
      <c r="B107" s="4"/>
      <c r="C107" s="11" t="s">
        <v>357</v>
      </c>
      <c r="D107" s="30">
        <v>0</v>
      </c>
      <c r="E107" s="30">
        <v>0</v>
      </c>
      <c r="F107" s="30">
        <v>0</v>
      </c>
      <c r="G107" s="30">
        <v>0</v>
      </c>
      <c r="H107" s="4"/>
      <c r="I107" s="4"/>
      <c r="J107" s="4"/>
      <c r="K107" s="4"/>
    </row>
    <row r="108" spans="1:11" ht="14.1" customHeight="1">
      <c r="A108" s="4"/>
      <c r="B108" s="4"/>
      <c r="C108" s="11" t="s">
        <v>361</v>
      </c>
      <c r="D108" s="30">
        <v>0</v>
      </c>
      <c r="E108" s="30">
        <v>0</v>
      </c>
      <c r="F108" s="30">
        <v>0</v>
      </c>
      <c r="G108" s="30">
        <v>0</v>
      </c>
      <c r="H108" s="4"/>
      <c r="I108" s="4"/>
      <c r="J108" s="4"/>
      <c r="K108" s="4"/>
    </row>
    <row r="109" spans="1:11" ht="14.1" customHeight="1">
      <c r="A109" s="4"/>
      <c r="B109" s="4"/>
      <c r="C109" s="11" t="s">
        <v>363</v>
      </c>
      <c r="D109" s="30">
        <v>0</v>
      </c>
      <c r="E109" s="30">
        <v>0</v>
      </c>
      <c r="F109" s="30">
        <v>0</v>
      </c>
      <c r="G109" s="30">
        <v>0</v>
      </c>
      <c r="H109" s="4"/>
      <c r="I109" s="4"/>
      <c r="J109" s="4"/>
      <c r="K109" s="4"/>
    </row>
    <row r="110" spans="1:11" ht="14.1" customHeight="1">
      <c r="A110" s="4"/>
      <c r="B110" s="4"/>
      <c r="C110" s="11" t="s">
        <v>357</v>
      </c>
      <c r="D110" s="30">
        <v>0</v>
      </c>
      <c r="E110" s="30">
        <v>0</v>
      </c>
      <c r="F110" s="30">
        <v>0</v>
      </c>
      <c r="G110" s="30">
        <v>0</v>
      </c>
      <c r="H110" s="4"/>
      <c r="I110" s="4"/>
      <c r="J110" s="4"/>
      <c r="K110" s="4"/>
    </row>
    <row r="111" spans="1:11" ht="14.1" customHeight="1">
      <c r="A111" s="4"/>
      <c r="B111" s="4"/>
      <c r="C111" s="11" t="s">
        <v>361</v>
      </c>
      <c r="D111" s="30">
        <v>0</v>
      </c>
      <c r="E111" s="30">
        <v>0</v>
      </c>
      <c r="F111" s="30">
        <v>0</v>
      </c>
      <c r="G111" s="30">
        <v>0</v>
      </c>
      <c r="H111" s="4"/>
      <c r="I111" s="4"/>
      <c r="J111" s="4"/>
      <c r="K111" s="4"/>
    </row>
    <row r="112" spans="1:11" ht="14.1" customHeight="1">
      <c r="A112" s="4"/>
      <c r="B112" s="4"/>
      <c r="C112" s="11" t="s">
        <v>362</v>
      </c>
      <c r="D112" s="30">
        <v>0</v>
      </c>
      <c r="E112" s="30">
        <v>0</v>
      </c>
      <c r="F112" s="30">
        <v>0</v>
      </c>
      <c r="G112" s="30">
        <v>0</v>
      </c>
      <c r="H112" s="4"/>
      <c r="I112" s="4"/>
      <c r="J112" s="4"/>
      <c r="K112" s="4"/>
    </row>
    <row r="113" spans="1:11" ht="14.1" customHeight="1">
      <c r="A113" s="4"/>
      <c r="B113" s="4"/>
      <c r="C113" s="11" t="s">
        <v>357</v>
      </c>
      <c r="D113" s="30">
        <v>0</v>
      </c>
      <c r="E113" s="30">
        <v>0</v>
      </c>
      <c r="F113" s="30">
        <v>0</v>
      </c>
      <c r="G113" s="30">
        <v>0</v>
      </c>
      <c r="H113" s="4"/>
      <c r="I113" s="4"/>
      <c r="J113" s="4"/>
      <c r="K113" s="4"/>
    </row>
    <row r="114" spans="1:11" ht="14.1" customHeight="1">
      <c r="A114" s="4"/>
      <c r="B114" s="4"/>
      <c r="C114" s="11" t="s">
        <v>361</v>
      </c>
      <c r="D114" s="30">
        <v>0</v>
      </c>
      <c r="E114" s="30">
        <v>0</v>
      </c>
      <c r="F114" s="30">
        <v>0</v>
      </c>
      <c r="G114" s="30">
        <v>0</v>
      </c>
      <c r="H114" s="4"/>
      <c r="I114" s="4"/>
      <c r="J114" s="4"/>
      <c r="K114" s="4"/>
    </row>
    <row r="115" spans="1:11" ht="14.1" customHeight="1">
      <c r="A115" s="4"/>
      <c r="B115" s="4"/>
      <c r="C115" s="11" t="s">
        <v>360</v>
      </c>
      <c r="D115" s="30">
        <v>0</v>
      </c>
      <c r="E115" s="30">
        <v>0</v>
      </c>
      <c r="F115" s="30">
        <v>0</v>
      </c>
      <c r="G115" s="30">
        <v>0</v>
      </c>
      <c r="H115" s="4"/>
      <c r="I115" s="4"/>
      <c r="J115" s="4"/>
      <c r="K115" s="4"/>
    </row>
    <row r="116" spans="1:11" ht="14.1" customHeight="1">
      <c r="A116" s="4"/>
      <c r="B116" s="4"/>
      <c r="C116" s="11" t="s">
        <v>357</v>
      </c>
      <c r="D116" s="30">
        <v>0</v>
      </c>
      <c r="E116" s="30">
        <v>0</v>
      </c>
      <c r="F116" s="30">
        <v>0</v>
      </c>
      <c r="G116" s="30">
        <v>0</v>
      </c>
      <c r="H116" s="4"/>
      <c r="I116" s="4"/>
      <c r="J116" s="4"/>
      <c r="K116" s="4"/>
    </row>
    <row r="117" spans="1:11" ht="14.1" customHeight="1">
      <c r="A117" s="4"/>
      <c r="B117" s="4"/>
      <c r="C117" s="11" t="s">
        <v>356</v>
      </c>
      <c r="D117" s="30">
        <v>0</v>
      </c>
      <c r="E117" s="30">
        <v>0</v>
      </c>
      <c r="F117" s="30">
        <v>0</v>
      </c>
      <c r="G117" s="30">
        <v>0</v>
      </c>
      <c r="H117" s="4"/>
      <c r="I117" s="4"/>
      <c r="J117" s="4"/>
      <c r="K117" s="4"/>
    </row>
    <row r="118" spans="1:11" ht="14.1" customHeight="1">
      <c r="A118" s="4"/>
      <c r="B118" s="4"/>
      <c r="C118" s="11" t="s">
        <v>355</v>
      </c>
      <c r="D118" s="30">
        <v>0</v>
      </c>
      <c r="E118" s="30">
        <v>0</v>
      </c>
      <c r="F118" s="30">
        <v>0</v>
      </c>
      <c r="G118" s="30">
        <v>0</v>
      </c>
      <c r="H118" s="4"/>
      <c r="I118" s="4"/>
      <c r="J118" s="4"/>
      <c r="K118" s="4"/>
    </row>
    <row r="119" spans="1:11" ht="14.1" customHeight="1">
      <c r="A119" s="4"/>
      <c r="B119" s="4"/>
      <c r="C119" s="11" t="s">
        <v>354</v>
      </c>
      <c r="D119" s="30">
        <v>0</v>
      </c>
      <c r="E119" s="30">
        <v>0</v>
      </c>
      <c r="F119" s="30">
        <v>0</v>
      </c>
      <c r="G119" s="30">
        <v>0</v>
      </c>
      <c r="H119" s="4"/>
      <c r="I119" s="4"/>
      <c r="J119" s="4"/>
      <c r="K119" s="4"/>
    </row>
    <row r="120" spans="1:11" ht="14.1" customHeight="1">
      <c r="A120" s="4"/>
      <c r="B120" s="4"/>
      <c r="C120" s="11" t="s">
        <v>353</v>
      </c>
      <c r="D120" s="30">
        <v>0</v>
      </c>
      <c r="E120" s="30">
        <v>0</v>
      </c>
      <c r="F120" s="30">
        <v>0</v>
      </c>
      <c r="G120" s="30">
        <v>0</v>
      </c>
      <c r="H120" s="4"/>
      <c r="I120" s="4"/>
      <c r="J120" s="4"/>
      <c r="K120" s="4"/>
    </row>
    <row r="121" spans="1:11" ht="14.1" customHeight="1">
      <c r="A121" s="4"/>
      <c r="B121" s="4"/>
      <c r="C121" s="11" t="s">
        <v>359</v>
      </c>
      <c r="D121" s="30">
        <v>0</v>
      </c>
      <c r="E121" s="30">
        <v>32412920</v>
      </c>
      <c r="F121" s="30">
        <v>40000000</v>
      </c>
      <c r="G121" s="30">
        <v>35000000</v>
      </c>
      <c r="H121" s="4"/>
      <c r="I121" s="4"/>
      <c r="J121" s="4"/>
      <c r="K121" s="4"/>
    </row>
    <row r="122" spans="1:11" ht="14.1" customHeight="1">
      <c r="A122" s="4"/>
      <c r="B122" s="4"/>
      <c r="C122" s="11" t="s">
        <v>357</v>
      </c>
      <c r="D122" s="30">
        <v>0</v>
      </c>
      <c r="E122" s="30">
        <v>32412920</v>
      </c>
      <c r="F122" s="30">
        <v>40000000</v>
      </c>
      <c r="G122" s="30">
        <v>35000000</v>
      </c>
      <c r="H122" s="4"/>
      <c r="I122" s="4"/>
      <c r="J122" s="4"/>
      <c r="K122" s="4"/>
    </row>
    <row r="123" spans="1:11" ht="14.1" customHeight="1">
      <c r="A123" s="4"/>
      <c r="B123" s="4"/>
      <c r="C123" s="11" t="s">
        <v>356</v>
      </c>
      <c r="D123" s="30">
        <v>0</v>
      </c>
      <c r="E123" s="30">
        <v>0</v>
      </c>
      <c r="F123" s="30">
        <v>0</v>
      </c>
      <c r="G123" s="30">
        <v>0</v>
      </c>
      <c r="H123" s="4"/>
      <c r="I123" s="4"/>
      <c r="J123" s="4"/>
      <c r="K123" s="4"/>
    </row>
    <row r="124" spans="1:11" ht="14.1" customHeight="1">
      <c r="A124" s="4"/>
      <c r="B124" s="4"/>
      <c r="C124" s="11" t="s">
        <v>355</v>
      </c>
      <c r="D124" s="30">
        <v>0</v>
      </c>
      <c r="E124" s="30">
        <v>0</v>
      </c>
      <c r="F124" s="30">
        <v>0</v>
      </c>
      <c r="G124" s="30">
        <v>0</v>
      </c>
      <c r="H124" s="4"/>
      <c r="I124" s="4"/>
      <c r="J124" s="4"/>
      <c r="K124" s="4"/>
    </row>
    <row r="125" spans="1:11" ht="14.1" customHeight="1">
      <c r="A125" s="4"/>
      <c r="B125" s="4"/>
      <c r="C125" s="11" t="s">
        <v>354</v>
      </c>
      <c r="D125" s="30">
        <v>0</v>
      </c>
      <c r="E125" s="30">
        <v>0</v>
      </c>
      <c r="F125" s="30">
        <v>0</v>
      </c>
      <c r="G125" s="30">
        <v>0</v>
      </c>
      <c r="H125" s="4"/>
      <c r="I125" s="4"/>
      <c r="J125" s="4"/>
      <c r="K125" s="4"/>
    </row>
    <row r="126" spans="1:11" ht="14.1" customHeight="1">
      <c r="A126" s="4"/>
      <c r="B126" s="4"/>
      <c r="C126" s="11" t="s">
        <v>353</v>
      </c>
      <c r="D126" s="30">
        <v>0</v>
      </c>
      <c r="E126" s="30">
        <v>0</v>
      </c>
      <c r="F126" s="30">
        <v>0</v>
      </c>
      <c r="G126" s="30">
        <v>0</v>
      </c>
      <c r="H126" s="4"/>
      <c r="I126" s="4"/>
      <c r="J126" s="4"/>
      <c r="K126" s="4"/>
    </row>
    <row r="127" spans="1:11" ht="14.1" customHeight="1">
      <c r="A127" s="4"/>
      <c r="B127" s="4"/>
      <c r="C127" s="11" t="s">
        <v>358</v>
      </c>
      <c r="D127" s="30">
        <v>0</v>
      </c>
      <c r="E127" s="30">
        <v>0</v>
      </c>
      <c r="F127" s="30">
        <v>0</v>
      </c>
      <c r="G127" s="30">
        <v>0</v>
      </c>
      <c r="H127" s="4"/>
      <c r="I127" s="4"/>
      <c r="J127" s="4"/>
      <c r="K127" s="4"/>
    </row>
    <row r="128" spans="1:11" ht="14.1" customHeight="1">
      <c r="A128" s="4"/>
      <c r="B128" s="4"/>
      <c r="C128" s="11" t="s">
        <v>357</v>
      </c>
      <c r="D128" s="30">
        <v>0</v>
      </c>
      <c r="E128" s="30">
        <v>0</v>
      </c>
      <c r="F128" s="30">
        <v>0</v>
      </c>
      <c r="G128" s="30">
        <v>0</v>
      </c>
      <c r="H128" s="4"/>
      <c r="I128" s="4"/>
      <c r="J128" s="4"/>
      <c r="K128" s="4"/>
    </row>
    <row r="129" spans="1:11" ht="14.1" customHeight="1">
      <c r="A129" s="4"/>
      <c r="B129" s="4"/>
      <c r="C129" s="11" t="s">
        <v>356</v>
      </c>
      <c r="D129" s="30">
        <v>0</v>
      </c>
      <c r="E129" s="30">
        <v>0</v>
      </c>
      <c r="F129" s="30">
        <v>0</v>
      </c>
      <c r="G129" s="30">
        <v>0</v>
      </c>
      <c r="H129" s="4"/>
      <c r="I129" s="4"/>
      <c r="J129" s="4"/>
      <c r="K129" s="4"/>
    </row>
    <row r="130" spans="1:11" ht="14.1" customHeight="1">
      <c r="A130" s="4"/>
      <c r="B130" s="4"/>
      <c r="C130" s="11" t="s">
        <v>355</v>
      </c>
      <c r="D130" s="30">
        <v>0</v>
      </c>
      <c r="E130" s="30">
        <v>0</v>
      </c>
      <c r="F130" s="30">
        <v>0</v>
      </c>
      <c r="G130" s="30">
        <v>0</v>
      </c>
      <c r="H130" s="4"/>
      <c r="I130" s="4"/>
      <c r="J130" s="4"/>
      <c r="K130" s="4"/>
    </row>
    <row r="131" spans="1:11" ht="14.1" customHeight="1">
      <c r="A131" s="4"/>
      <c r="B131" s="4"/>
      <c r="C131" s="11" t="s">
        <v>354</v>
      </c>
      <c r="D131" s="30">
        <v>0</v>
      </c>
      <c r="E131" s="30">
        <v>0</v>
      </c>
      <c r="F131" s="30">
        <v>0</v>
      </c>
      <c r="G131" s="30">
        <v>0</v>
      </c>
      <c r="H131" s="4"/>
      <c r="I131" s="4"/>
      <c r="J131" s="4"/>
      <c r="K131" s="4"/>
    </row>
    <row r="132" spans="1:11" ht="14.1" customHeight="1">
      <c r="A132" s="4"/>
      <c r="B132" s="4"/>
      <c r="C132" s="11" t="s">
        <v>353</v>
      </c>
      <c r="D132" s="30">
        <v>0</v>
      </c>
      <c r="E132" s="30">
        <v>0</v>
      </c>
      <c r="F132" s="30">
        <v>0</v>
      </c>
      <c r="G132" s="30">
        <v>0</v>
      </c>
      <c r="H132" s="4"/>
      <c r="I132" s="4"/>
      <c r="J132" s="4"/>
      <c r="K132" s="4"/>
    </row>
    <row r="133" spans="1:11" ht="14.1" customHeight="1">
      <c r="A133" s="4"/>
      <c r="B133" s="4"/>
      <c r="C133" s="11" t="s">
        <v>352</v>
      </c>
      <c r="D133" s="30">
        <v>0</v>
      </c>
      <c r="E133" s="30">
        <v>0</v>
      </c>
      <c r="F133" s="30">
        <v>0</v>
      </c>
      <c r="G133" s="30">
        <v>0</v>
      </c>
      <c r="H133" s="4"/>
      <c r="I133" s="4"/>
      <c r="J133" s="4"/>
      <c r="K133" s="4"/>
    </row>
    <row r="134" spans="1:11" ht="14.1" customHeight="1">
      <c r="A134" s="4"/>
      <c r="B134" s="4"/>
      <c r="C134" s="11" t="s">
        <v>351</v>
      </c>
      <c r="D134" s="30">
        <v>0</v>
      </c>
      <c r="E134" s="30">
        <v>0</v>
      </c>
      <c r="F134" s="30">
        <v>0</v>
      </c>
      <c r="G134" s="30">
        <v>0</v>
      </c>
      <c r="H134" s="4"/>
      <c r="I134" s="4"/>
      <c r="J134" s="4"/>
      <c r="K134" s="4"/>
    </row>
    <row r="135" spans="1:11" ht="14.1" customHeight="1">
      <c r="A135" s="4"/>
      <c r="B135" s="4"/>
      <c r="C135" s="10" t="s">
        <v>145</v>
      </c>
      <c r="D135" s="30">
        <v>0</v>
      </c>
      <c r="E135" s="30">
        <v>32412920</v>
      </c>
      <c r="F135" s="30">
        <v>40000000</v>
      </c>
      <c r="G135" s="30">
        <v>35000000</v>
      </c>
      <c r="H135" s="4"/>
      <c r="I135" s="4"/>
      <c r="J135" s="4"/>
      <c r="K135" s="4"/>
    </row>
    <row r="136" spans="1:11" ht="14.1" customHeight="1">
      <c r="A136" s="4"/>
      <c r="B136" s="4"/>
      <c r="C136" s="14" t="s">
        <v>382</v>
      </c>
      <c r="D136" s="1314" t="s">
        <v>2412</v>
      </c>
      <c r="E136" s="1315"/>
      <c r="F136" s="1315"/>
      <c r="G136" s="1315"/>
      <c r="H136" s="4"/>
      <c r="I136" s="4"/>
      <c r="J136" s="4"/>
      <c r="K136" s="4"/>
    </row>
    <row r="137" spans="1:11" ht="14.1" customHeight="1">
      <c r="A137" s="4"/>
      <c r="B137" s="4"/>
      <c r="C137" s="27" t="s">
        <v>380</v>
      </c>
      <c r="D137" s="1310" t="s">
        <v>2413</v>
      </c>
      <c r="E137" s="1311"/>
      <c r="F137" s="1311"/>
      <c r="G137" s="1311"/>
      <c r="H137" s="4"/>
      <c r="I137" s="4"/>
      <c r="J137" s="4"/>
      <c r="K137" s="4"/>
    </row>
    <row r="138" spans="1:11" ht="14.1" customHeight="1">
      <c r="A138" s="4"/>
      <c r="B138" s="4"/>
      <c r="C138" s="27" t="s">
        <v>15</v>
      </c>
      <c r="D138" s="1310" t="s">
        <v>2414</v>
      </c>
      <c r="E138" s="1311"/>
      <c r="F138" s="1311"/>
      <c r="G138" s="1311"/>
      <c r="H138" s="4"/>
      <c r="I138" s="4"/>
      <c r="J138" s="4"/>
      <c r="K138" s="4"/>
    </row>
    <row r="139" spans="1:11" ht="15" customHeight="1">
      <c r="A139" s="4"/>
      <c r="B139" s="4"/>
      <c r="C139" s="13"/>
      <c r="D139" s="33">
        <v>2022</v>
      </c>
      <c r="E139" s="33">
        <v>2023</v>
      </c>
      <c r="F139" s="33">
        <v>2024</v>
      </c>
      <c r="G139" s="33">
        <v>2025</v>
      </c>
      <c r="H139" s="4"/>
      <c r="I139" s="4"/>
      <c r="J139" s="4"/>
      <c r="K139" s="4"/>
    </row>
    <row r="140" spans="1:11" ht="15" customHeight="1">
      <c r="A140" s="4"/>
      <c r="B140" s="4"/>
      <c r="C140" s="12"/>
      <c r="D140" s="34" t="s">
        <v>7</v>
      </c>
      <c r="E140" s="34" t="s">
        <v>8</v>
      </c>
      <c r="F140" s="34" t="s">
        <v>8</v>
      </c>
      <c r="G140" s="34" t="s">
        <v>8</v>
      </c>
      <c r="H140" s="4"/>
      <c r="I140" s="4"/>
      <c r="J140" s="4"/>
      <c r="K140" s="4"/>
    </row>
    <row r="141" spans="1:11" ht="14.1" customHeight="1">
      <c r="A141" s="4"/>
      <c r="B141" s="4"/>
      <c r="C141" s="7" t="s">
        <v>16</v>
      </c>
      <c r="D141" s="35" t="s">
        <v>411</v>
      </c>
      <c r="E141" s="35" t="s">
        <v>411</v>
      </c>
      <c r="F141" s="35" t="s">
        <v>411</v>
      </c>
      <c r="G141" s="35" t="s">
        <v>372</v>
      </c>
      <c r="H141" s="4"/>
      <c r="I141" s="4"/>
      <c r="J141" s="4"/>
      <c r="K141" s="4"/>
    </row>
    <row r="142" spans="1:11" ht="14.1" customHeight="1">
      <c r="A142" s="4"/>
      <c r="B142" s="4"/>
      <c r="C142" s="7" t="s">
        <v>481</v>
      </c>
      <c r="D142" s="35" t="s">
        <v>2415</v>
      </c>
      <c r="E142" s="35" t="s">
        <v>484</v>
      </c>
      <c r="F142" s="35" t="s">
        <v>484</v>
      </c>
      <c r="G142" s="35" t="s">
        <v>372</v>
      </c>
      <c r="H142" s="4"/>
      <c r="I142" s="4"/>
      <c r="J142" s="4"/>
      <c r="K142" s="4"/>
    </row>
    <row r="143" spans="1:11" ht="14.1" customHeight="1">
      <c r="A143" s="4"/>
      <c r="B143" s="4"/>
      <c r="C143" s="7" t="s">
        <v>480</v>
      </c>
      <c r="D143" s="35" t="s">
        <v>2415</v>
      </c>
      <c r="E143" s="35" t="s">
        <v>484</v>
      </c>
      <c r="F143" s="35" t="s">
        <v>484</v>
      </c>
      <c r="G143" s="35" t="s">
        <v>372</v>
      </c>
      <c r="H143" s="4"/>
      <c r="I143" s="4"/>
      <c r="J143" s="4"/>
      <c r="K143" s="4"/>
    </row>
    <row r="144" spans="1:11" ht="14.1" customHeight="1">
      <c r="A144" s="4"/>
      <c r="B144" s="4"/>
      <c r="C144" s="7" t="s">
        <v>375</v>
      </c>
      <c r="D144" s="35" t="s">
        <v>348</v>
      </c>
      <c r="E144" s="35" t="s">
        <v>372</v>
      </c>
      <c r="F144" s="35" t="s">
        <v>372</v>
      </c>
      <c r="G144" s="35" t="s">
        <v>434</v>
      </c>
      <c r="H144" s="4"/>
      <c r="I144" s="4"/>
      <c r="J144" s="4"/>
      <c r="K144" s="4"/>
    </row>
    <row r="145" spans="1:11" ht="14.1" customHeight="1">
      <c r="A145" s="4"/>
      <c r="B145" s="4"/>
      <c r="C145" s="7" t="s">
        <v>374</v>
      </c>
      <c r="D145" s="35" t="s">
        <v>348</v>
      </c>
      <c r="E145" s="35" t="s">
        <v>2416</v>
      </c>
      <c r="F145" s="35" t="s">
        <v>372</v>
      </c>
      <c r="G145" s="35" t="s">
        <v>434</v>
      </c>
      <c r="H145" s="4"/>
      <c r="I145" s="4"/>
      <c r="J145" s="4"/>
      <c r="K145" s="4"/>
    </row>
    <row r="146" spans="1:11" ht="14.1" customHeight="1">
      <c r="A146" s="4"/>
      <c r="B146" s="4"/>
      <c r="C146" s="7" t="s">
        <v>22</v>
      </c>
      <c r="D146" s="35" t="s">
        <v>348</v>
      </c>
      <c r="E146" s="35" t="s">
        <v>2416</v>
      </c>
      <c r="F146" s="35" t="s">
        <v>372</v>
      </c>
      <c r="G146" s="35" t="s">
        <v>434</v>
      </c>
      <c r="H146" s="4"/>
      <c r="I146" s="4"/>
      <c r="J146" s="4"/>
      <c r="K146" s="4"/>
    </row>
    <row r="147" spans="1:11" ht="14.1" customHeight="1">
      <c r="A147" s="4"/>
      <c r="B147" s="4"/>
      <c r="C147" s="1312" t="s">
        <v>371</v>
      </c>
      <c r="D147" s="1313"/>
      <c r="E147" s="1313"/>
      <c r="F147" s="1313"/>
      <c r="G147" s="1313"/>
      <c r="H147" s="4"/>
      <c r="I147" s="4"/>
      <c r="J147" s="4"/>
      <c r="K147" s="4"/>
    </row>
    <row r="148" spans="1:11" ht="14.1" customHeight="1">
      <c r="A148" s="4"/>
      <c r="B148" s="4"/>
      <c r="C148" s="13"/>
      <c r="D148" s="33">
        <v>2022</v>
      </c>
      <c r="E148" s="33">
        <v>2023</v>
      </c>
      <c r="F148" s="33">
        <v>2024</v>
      </c>
      <c r="G148" s="33">
        <v>2025</v>
      </c>
      <c r="H148" s="4"/>
      <c r="I148" s="4"/>
      <c r="J148" s="4"/>
      <c r="K148" s="4"/>
    </row>
    <row r="149" spans="1:11" ht="14.1" customHeight="1">
      <c r="A149" s="4"/>
      <c r="B149" s="4"/>
      <c r="C149" s="12"/>
      <c r="D149" s="34" t="s">
        <v>7</v>
      </c>
      <c r="E149" s="34" t="s">
        <v>8</v>
      </c>
      <c r="F149" s="34" t="s">
        <v>8</v>
      </c>
      <c r="G149" s="34" t="s">
        <v>8</v>
      </c>
      <c r="H149" s="4"/>
      <c r="I149" s="4"/>
      <c r="J149" s="4"/>
      <c r="K149" s="4"/>
    </row>
    <row r="150" spans="1:11" ht="14.1" customHeight="1">
      <c r="A150" s="4"/>
      <c r="B150" s="4"/>
      <c r="C150" s="11" t="s">
        <v>368</v>
      </c>
      <c r="D150" s="30">
        <v>0</v>
      </c>
      <c r="E150" s="30">
        <v>0</v>
      </c>
      <c r="F150" s="30">
        <v>0</v>
      </c>
      <c r="G150" s="30">
        <v>0</v>
      </c>
      <c r="H150" s="4"/>
      <c r="I150" s="4"/>
      <c r="J150" s="4"/>
      <c r="K150" s="4"/>
    </row>
    <row r="151" spans="1:11" ht="14.1" customHeight="1">
      <c r="A151" s="4"/>
      <c r="B151" s="4"/>
      <c r="C151" s="11" t="s">
        <v>357</v>
      </c>
      <c r="D151" s="30">
        <v>0</v>
      </c>
      <c r="E151" s="30">
        <v>0</v>
      </c>
      <c r="F151" s="30">
        <v>0</v>
      </c>
      <c r="G151" s="30">
        <v>0</v>
      </c>
      <c r="H151" s="4"/>
      <c r="I151" s="4"/>
      <c r="J151" s="4"/>
      <c r="K151" s="4"/>
    </row>
    <row r="152" spans="1:11" ht="14.1" customHeight="1">
      <c r="A152" s="4"/>
      <c r="B152" s="4"/>
      <c r="C152" s="11" t="s">
        <v>361</v>
      </c>
      <c r="D152" s="30">
        <v>0</v>
      </c>
      <c r="E152" s="30">
        <v>0</v>
      </c>
      <c r="F152" s="30">
        <v>0</v>
      </c>
      <c r="G152" s="30">
        <v>0</v>
      </c>
      <c r="H152" s="4"/>
      <c r="I152" s="4"/>
      <c r="J152" s="4"/>
      <c r="K152" s="4"/>
    </row>
    <row r="153" spans="1:11" ht="14.1" customHeight="1">
      <c r="A153" s="4"/>
      <c r="B153" s="4"/>
      <c r="C153" s="11" t="s">
        <v>367</v>
      </c>
      <c r="D153" s="30">
        <v>0</v>
      </c>
      <c r="E153" s="30">
        <v>0</v>
      </c>
      <c r="F153" s="30">
        <v>0</v>
      </c>
      <c r="G153" s="30">
        <v>0</v>
      </c>
      <c r="H153" s="4"/>
      <c r="I153" s="4"/>
      <c r="J153" s="4"/>
      <c r="K153" s="4"/>
    </row>
    <row r="154" spans="1:11" ht="14.1" customHeight="1">
      <c r="A154" s="4"/>
      <c r="B154" s="4"/>
      <c r="C154" s="11" t="s">
        <v>357</v>
      </c>
      <c r="D154" s="30">
        <v>0</v>
      </c>
      <c r="E154" s="30">
        <v>0</v>
      </c>
      <c r="F154" s="30">
        <v>0</v>
      </c>
      <c r="G154" s="30">
        <v>0</v>
      </c>
      <c r="H154" s="4"/>
      <c r="I154" s="4"/>
      <c r="J154" s="4"/>
      <c r="K154" s="4"/>
    </row>
    <row r="155" spans="1:11" ht="14.1" customHeight="1">
      <c r="A155" s="4"/>
      <c r="B155" s="4"/>
      <c r="C155" s="11" t="s">
        <v>361</v>
      </c>
      <c r="D155" s="30">
        <v>0</v>
      </c>
      <c r="E155" s="30">
        <v>0</v>
      </c>
      <c r="F155" s="30">
        <v>0</v>
      </c>
      <c r="G155" s="30">
        <v>0</v>
      </c>
      <c r="H155" s="4"/>
      <c r="I155" s="4"/>
      <c r="J155" s="4"/>
      <c r="K155" s="4"/>
    </row>
    <row r="156" spans="1:11" ht="14.1" customHeight="1">
      <c r="A156" s="4"/>
      <c r="B156" s="4"/>
      <c r="C156" s="11" t="s">
        <v>366</v>
      </c>
      <c r="D156" s="30">
        <v>0</v>
      </c>
      <c r="E156" s="30">
        <v>0</v>
      </c>
      <c r="F156" s="30">
        <v>0</v>
      </c>
      <c r="G156" s="30">
        <v>0</v>
      </c>
      <c r="H156" s="4"/>
      <c r="I156" s="4"/>
      <c r="J156" s="4"/>
      <c r="K156" s="4"/>
    </row>
    <row r="157" spans="1:11" ht="14.1" customHeight="1">
      <c r="A157" s="4"/>
      <c r="B157" s="4"/>
      <c r="C157" s="11" t="s">
        <v>357</v>
      </c>
      <c r="D157" s="30">
        <v>0</v>
      </c>
      <c r="E157" s="30">
        <v>0</v>
      </c>
      <c r="F157" s="30">
        <v>0</v>
      </c>
      <c r="G157" s="30">
        <v>0</v>
      </c>
      <c r="H157" s="4"/>
      <c r="I157" s="4"/>
      <c r="J157" s="4"/>
      <c r="K157" s="4"/>
    </row>
    <row r="158" spans="1:11" ht="14.1" customHeight="1">
      <c r="A158" s="4"/>
      <c r="B158" s="4"/>
      <c r="C158" s="11" t="s">
        <v>361</v>
      </c>
      <c r="D158" s="30">
        <v>0</v>
      </c>
      <c r="E158" s="30">
        <v>0</v>
      </c>
      <c r="F158" s="30">
        <v>0</v>
      </c>
      <c r="G158" s="30">
        <v>0</v>
      </c>
      <c r="H158" s="4"/>
      <c r="I158" s="4"/>
      <c r="J158" s="4"/>
      <c r="K158" s="4"/>
    </row>
    <row r="159" spans="1:11" ht="14.1" customHeight="1">
      <c r="A159" s="4"/>
      <c r="B159" s="4"/>
      <c r="C159" s="11" t="s">
        <v>365</v>
      </c>
      <c r="D159" s="30">
        <v>0</v>
      </c>
      <c r="E159" s="30">
        <v>0</v>
      </c>
      <c r="F159" s="30">
        <v>0</v>
      </c>
      <c r="G159" s="30">
        <v>0</v>
      </c>
      <c r="H159" s="4"/>
      <c r="I159" s="4"/>
      <c r="J159" s="4"/>
      <c r="K159" s="4"/>
    </row>
    <row r="160" spans="1:11" ht="14.1" customHeight="1">
      <c r="A160" s="4"/>
      <c r="B160" s="4"/>
      <c r="C160" s="11" t="s">
        <v>357</v>
      </c>
      <c r="D160" s="30">
        <v>0</v>
      </c>
      <c r="E160" s="30">
        <v>0</v>
      </c>
      <c r="F160" s="30">
        <v>0</v>
      </c>
      <c r="G160" s="30">
        <v>0</v>
      </c>
      <c r="H160" s="4"/>
      <c r="I160" s="4"/>
      <c r="J160" s="4"/>
      <c r="K160" s="4"/>
    </row>
    <row r="161" spans="1:11" ht="14.1" customHeight="1">
      <c r="A161" s="4"/>
      <c r="B161" s="4"/>
      <c r="C161" s="11" t="s">
        <v>361</v>
      </c>
      <c r="D161" s="30">
        <v>0</v>
      </c>
      <c r="E161" s="30">
        <v>0</v>
      </c>
      <c r="F161" s="30">
        <v>0</v>
      </c>
      <c r="G161" s="30">
        <v>0</v>
      </c>
      <c r="H161" s="4"/>
      <c r="I161" s="4"/>
      <c r="J161" s="4"/>
      <c r="K161" s="4"/>
    </row>
    <row r="162" spans="1:11" ht="14.1" customHeight="1">
      <c r="A162" s="4"/>
      <c r="B162" s="4"/>
      <c r="C162" s="11" t="s">
        <v>370</v>
      </c>
      <c r="D162" s="30">
        <v>0</v>
      </c>
      <c r="E162" s="30">
        <v>0</v>
      </c>
      <c r="F162" s="30">
        <v>0</v>
      </c>
      <c r="G162" s="30">
        <v>0</v>
      </c>
      <c r="H162" s="4"/>
      <c r="I162" s="4"/>
      <c r="J162" s="4"/>
      <c r="K162" s="4"/>
    </row>
    <row r="163" spans="1:11" ht="14.1" customHeight="1">
      <c r="A163" s="4"/>
      <c r="B163" s="4"/>
      <c r="C163" s="11" t="s">
        <v>357</v>
      </c>
      <c r="D163" s="30">
        <v>0</v>
      </c>
      <c r="E163" s="30">
        <v>0</v>
      </c>
      <c r="F163" s="30">
        <v>0</v>
      </c>
      <c r="G163" s="30">
        <v>0</v>
      </c>
      <c r="H163" s="4"/>
      <c r="I163" s="4"/>
      <c r="J163" s="4"/>
      <c r="K163" s="4"/>
    </row>
    <row r="164" spans="1:11" ht="14.1" customHeight="1">
      <c r="A164" s="4"/>
      <c r="B164" s="4"/>
      <c r="C164" s="11" t="s">
        <v>361</v>
      </c>
      <c r="D164" s="30">
        <v>0</v>
      </c>
      <c r="E164" s="30">
        <v>0</v>
      </c>
      <c r="F164" s="30">
        <v>0</v>
      </c>
      <c r="G164" s="30">
        <v>0</v>
      </c>
      <c r="H164" s="4"/>
      <c r="I164" s="4"/>
      <c r="J164" s="4"/>
      <c r="K164" s="4"/>
    </row>
    <row r="165" spans="1:11" ht="14.1" customHeight="1">
      <c r="A165" s="4"/>
      <c r="B165" s="4"/>
      <c r="C165" s="11" t="s">
        <v>363</v>
      </c>
      <c r="D165" s="30">
        <v>0</v>
      </c>
      <c r="E165" s="30">
        <v>0</v>
      </c>
      <c r="F165" s="30">
        <v>0</v>
      </c>
      <c r="G165" s="30">
        <v>0</v>
      </c>
      <c r="H165" s="4"/>
      <c r="I165" s="4"/>
      <c r="J165" s="4"/>
      <c r="K165" s="4"/>
    </row>
    <row r="166" spans="1:11" ht="14.1" customHeight="1">
      <c r="A166" s="4"/>
      <c r="B166" s="4"/>
      <c r="C166" s="11" t="s">
        <v>357</v>
      </c>
      <c r="D166" s="30">
        <v>0</v>
      </c>
      <c r="E166" s="30">
        <v>0</v>
      </c>
      <c r="F166" s="30">
        <v>0</v>
      </c>
      <c r="G166" s="30">
        <v>0</v>
      </c>
      <c r="H166" s="4"/>
      <c r="I166" s="4"/>
      <c r="J166" s="4"/>
      <c r="K166" s="4"/>
    </row>
    <row r="167" spans="1:11" ht="14.1" customHeight="1">
      <c r="A167" s="4"/>
      <c r="B167" s="4"/>
      <c r="C167" s="11" t="s">
        <v>361</v>
      </c>
      <c r="D167" s="30">
        <v>0</v>
      </c>
      <c r="E167" s="30">
        <v>0</v>
      </c>
      <c r="F167" s="30">
        <v>0</v>
      </c>
      <c r="G167" s="30">
        <v>0</v>
      </c>
      <c r="H167" s="4"/>
      <c r="I167" s="4"/>
      <c r="J167" s="4"/>
      <c r="K167" s="4"/>
    </row>
    <row r="168" spans="1:11" ht="14.1" customHeight="1">
      <c r="A168" s="4"/>
      <c r="B168" s="4"/>
      <c r="C168" s="11" t="s">
        <v>362</v>
      </c>
      <c r="D168" s="30">
        <v>0</v>
      </c>
      <c r="E168" s="30">
        <v>0</v>
      </c>
      <c r="F168" s="30">
        <v>0</v>
      </c>
      <c r="G168" s="30">
        <v>0</v>
      </c>
      <c r="H168" s="4"/>
      <c r="I168" s="4"/>
      <c r="J168" s="4"/>
      <c r="K168" s="4"/>
    </row>
    <row r="169" spans="1:11" ht="14.1" customHeight="1">
      <c r="A169" s="4"/>
      <c r="B169" s="4"/>
      <c r="C169" s="11" t="s">
        <v>357</v>
      </c>
      <c r="D169" s="30">
        <v>0</v>
      </c>
      <c r="E169" s="30">
        <v>0</v>
      </c>
      <c r="F169" s="30">
        <v>0</v>
      </c>
      <c r="G169" s="30">
        <v>0</v>
      </c>
      <c r="H169" s="4"/>
      <c r="I169" s="4"/>
      <c r="J169" s="4"/>
      <c r="K169" s="4"/>
    </row>
    <row r="170" spans="1:11" ht="14.1" customHeight="1">
      <c r="A170" s="4"/>
      <c r="B170" s="4"/>
      <c r="C170" s="11" t="s">
        <v>361</v>
      </c>
      <c r="D170" s="30">
        <v>0</v>
      </c>
      <c r="E170" s="30">
        <v>0</v>
      </c>
      <c r="F170" s="30">
        <v>0</v>
      </c>
      <c r="G170" s="30">
        <v>0</v>
      </c>
      <c r="H170" s="4"/>
      <c r="I170" s="4"/>
      <c r="J170" s="4"/>
      <c r="K170" s="4"/>
    </row>
    <row r="171" spans="1:11" ht="14.1" customHeight="1">
      <c r="A171" s="4"/>
      <c r="B171" s="4"/>
      <c r="C171" s="11" t="s">
        <v>360</v>
      </c>
      <c r="D171" s="30">
        <v>0</v>
      </c>
      <c r="E171" s="30">
        <v>0</v>
      </c>
      <c r="F171" s="30">
        <v>0</v>
      </c>
      <c r="G171" s="30">
        <v>0</v>
      </c>
      <c r="H171" s="4"/>
      <c r="I171" s="4"/>
      <c r="J171" s="4"/>
      <c r="K171" s="4"/>
    </row>
    <row r="172" spans="1:11" ht="14.1" customHeight="1">
      <c r="A172" s="4"/>
      <c r="B172" s="4"/>
      <c r="C172" s="11" t="s">
        <v>357</v>
      </c>
      <c r="D172" s="30">
        <v>0</v>
      </c>
      <c r="E172" s="30">
        <v>0</v>
      </c>
      <c r="F172" s="30">
        <v>0</v>
      </c>
      <c r="G172" s="30">
        <v>0</v>
      </c>
      <c r="H172" s="4"/>
      <c r="I172" s="4"/>
      <c r="J172" s="4"/>
      <c r="K172" s="4"/>
    </row>
    <row r="173" spans="1:11" ht="14.1" customHeight="1">
      <c r="A173" s="4"/>
      <c r="B173" s="4"/>
      <c r="C173" s="11" t="s">
        <v>356</v>
      </c>
      <c r="D173" s="30">
        <v>0</v>
      </c>
      <c r="E173" s="30">
        <v>0</v>
      </c>
      <c r="F173" s="30">
        <v>0</v>
      </c>
      <c r="G173" s="30">
        <v>0</v>
      </c>
      <c r="H173" s="4"/>
      <c r="I173" s="4"/>
      <c r="J173" s="4"/>
      <c r="K173" s="4"/>
    </row>
    <row r="174" spans="1:11" ht="14.1" customHeight="1">
      <c r="A174" s="4"/>
      <c r="B174" s="4"/>
      <c r="C174" s="11" t="s">
        <v>355</v>
      </c>
      <c r="D174" s="30">
        <v>0</v>
      </c>
      <c r="E174" s="30">
        <v>0</v>
      </c>
      <c r="F174" s="30">
        <v>0</v>
      </c>
      <c r="G174" s="30">
        <v>0</v>
      </c>
      <c r="H174" s="4"/>
      <c r="I174" s="4"/>
      <c r="J174" s="4"/>
      <c r="K174" s="4"/>
    </row>
    <row r="175" spans="1:11" ht="14.1" customHeight="1">
      <c r="A175" s="4"/>
      <c r="B175" s="4"/>
      <c r="C175" s="11" t="s">
        <v>354</v>
      </c>
      <c r="D175" s="30">
        <v>0</v>
      </c>
      <c r="E175" s="30">
        <v>0</v>
      </c>
      <c r="F175" s="30">
        <v>0</v>
      </c>
      <c r="G175" s="30">
        <v>0</v>
      </c>
      <c r="H175" s="4"/>
      <c r="I175" s="4"/>
      <c r="J175" s="4"/>
      <c r="K175" s="4"/>
    </row>
    <row r="176" spans="1:11" ht="14.1" customHeight="1">
      <c r="A176" s="4"/>
      <c r="B176" s="4"/>
      <c r="C176" s="11" t="s">
        <v>353</v>
      </c>
      <c r="D176" s="30">
        <v>0</v>
      </c>
      <c r="E176" s="30">
        <v>0</v>
      </c>
      <c r="F176" s="30">
        <v>0</v>
      </c>
      <c r="G176" s="30">
        <v>0</v>
      </c>
      <c r="H176" s="4"/>
      <c r="I176" s="4"/>
      <c r="J176" s="4"/>
      <c r="K176" s="4"/>
    </row>
    <row r="177" spans="1:11" ht="14.1" customHeight="1">
      <c r="A177" s="4"/>
      <c r="B177" s="4"/>
      <c r="C177" s="11" t="s">
        <v>359</v>
      </c>
      <c r="D177" s="30">
        <v>0</v>
      </c>
      <c r="E177" s="30">
        <v>1000000</v>
      </c>
      <c r="F177" s="30">
        <v>1000000</v>
      </c>
      <c r="G177" s="30">
        <v>0</v>
      </c>
      <c r="H177" s="4"/>
      <c r="I177" s="4"/>
      <c r="J177" s="4"/>
      <c r="K177" s="4"/>
    </row>
    <row r="178" spans="1:11" ht="14.1" customHeight="1">
      <c r="A178" s="4"/>
      <c r="B178" s="4"/>
      <c r="C178" s="11" t="s">
        <v>357</v>
      </c>
      <c r="D178" s="30">
        <v>0</v>
      </c>
      <c r="E178" s="30">
        <v>1000000</v>
      </c>
      <c r="F178" s="30">
        <v>1000000</v>
      </c>
      <c r="G178" s="30">
        <v>0</v>
      </c>
      <c r="H178" s="4"/>
      <c r="I178" s="4"/>
      <c r="J178" s="4"/>
      <c r="K178" s="4"/>
    </row>
    <row r="179" spans="1:11" ht="14.1" customHeight="1">
      <c r="A179" s="4"/>
      <c r="B179" s="4"/>
      <c r="C179" s="11" t="s">
        <v>356</v>
      </c>
      <c r="D179" s="30">
        <v>0</v>
      </c>
      <c r="E179" s="30">
        <v>0</v>
      </c>
      <c r="F179" s="30">
        <v>0</v>
      </c>
      <c r="G179" s="30">
        <v>0</v>
      </c>
      <c r="H179" s="4"/>
      <c r="I179" s="4"/>
      <c r="J179" s="4"/>
      <c r="K179" s="4"/>
    </row>
    <row r="180" spans="1:11" ht="14.1" customHeight="1">
      <c r="A180" s="4"/>
      <c r="B180" s="4"/>
      <c r="C180" s="11" t="s">
        <v>355</v>
      </c>
      <c r="D180" s="30">
        <v>0</v>
      </c>
      <c r="E180" s="30">
        <v>0</v>
      </c>
      <c r="F180" s="30">
        <v>0</v>
      </c>
      <c r="G180" s="30">
        <v>0</v>
      </c>
      <c r="H180" s="4"/>
      <c r="I180" s="4"/>
      <c r="J180" s="4"/>
      <c r="K180" s="4"/>
    </row>
    <row r="181" spans="1:11" ht="14.1" customHeight="1">
      <c r="A181" s="4"/>
      <c r="B181" s="4"/>
      <c r="C181" s="11" t="s">
        <v>354</v>
      </c>
      <c r="D181" s="30">
        <v>0</v>
      </c>
      <c r="E181" s="30">
        <v>0</v>
      </c>
      <c r="F181" s="30">
        <v>0</v>
      </c>
      <c r="G181" s="30">
        <v>0</v>
      </c>
      <c r="H181" s="4"/>
      <c r="I181" s="4"/>
      <c r="J181" s="4"/>
      <c r="K181" s="4"/>
    </row>
    <row r="182" spans="1:11" ht="14.1" customHeight="1">
      <c r="A182" s="4"/>
      <c r="B182" s="4"/>
      <c r="C182" s="11" t="s">
        <v>353</v>
      </c>
      <c r="D182" s="30">
        <v>0</v>
      </c>
      <c r="E182" s="30">
        <v>0</v>
      </c>
      <c r="F182" s="30">
        <v>0</v>
      </c>
      <c r="G182" s="30">
        <v>0</v>
      </c>
      <c r="H182" s="4"/>
      <c r="I182" s="4"/>
      <c r="J182" s="4"/>
      <c r="K182" s="4"/>
    </row>
    <row r="183" spans="1:11" ht="14.1" customHeight="1">
      <c r="A183" s="4"/>
      <c r="B183" s="4"/>
      <c r="C183" s="11" t="s">
        <v>358</v>
      </c>
      <c r="D183" s="30">
        <v>0</v>
      </c>
      <c r="E183" s="30">
        <v>0</v>
      </c>
      <c r="F183" s="30">
        <v>0</v>
      </c>
      <c r="G183" s="30">
        <v>0</v>
      </c>
      <c r="H183" s="4"/>
      <c r="I183" s="4"/>
      <c r="J183" s="4"/>
      <c r="K183" s="4"/>
    </row>
    <row r="184" spans="1:11" ht="14.1" customHeight="1">
      <c r="A184" s="4"/>
      <c r="B184" s="4"/>
      <c r="C184" s="11" t="s">
        <v>357</v>
      </c>
      <c r="D184" s="30">
        <v>0</v>
      </c>
      <c r="E184" s="30">
        <v>0</v>
      </c>
      <c r="F184" s="30">
        <v>0</v>
      </c>
      <c r="G184" s="30">
        <v>0</v>
      </c>
      <c r="H184" s="4"/>
      <c r="I184" s="4"/>
      <c r="J184" s="4"/>
      <c r="K184" s="4"/>
    </row>
    <row r="185" spans="1:11" ht="14.1" customHeight="1">
      <c r="A185" s="4"/>
      <c r="B185" s="4"/>
      <c r="C185" s="11" t="s">
        <v>356</v>
      </c>
      <c r="D185" s="30">
        <v>0</v>
      </c>
      <c r="E185" s="30">
        <v>0</v>
      </c>
      <c r="F185" s="30">
        <v>0</v>
      </c>
      <c r="G185" s="30">
        <v>0</v>
      </c>
      <c r="H185" s="4"/>
      <c r="I185" s="4"/>
      <c r="J185" s="4"/>
      <c r="K185" s="4"/>
    </row>
    <row r="186" spans="1:11" ht="14.1" customHeight="1">
      <c r="A186" s="4"/>
      <c r="B186" s="4"/>
      <c r="C186" s="11" t="s">
        <v>355</v>
      </c>
      <c r="D186" s="30">
        <v>0</v>
      </c>
      <c r="E186" s="30">
        <v>0</v>
      </c>
      <c r="F186" s="30">
        <v>0</v>
      </c>
      <c r="G186" s="30">
        <v>0</v>
      </c>
      <c r="H186" s="4"/>
      <c r="I186" s="4"/>
      <c r="J186" s="4"/>
      <c r="K186" s="4"/>
    </row>
    <row r="187" spans="1:11" ht="14.1" customHeight="1">
      <c r="A187" s="4"/>
      <c r="B187" s="4"/>
      <c r="C187" s="11" t="s">
        <v>354</v>
      </c>
      <c r="D187" s="30">
        <v>0</v>
      </c>
      <c r="E187" s="30">
        <v>0</v>
      </c>
      <c r="F187" s="30">
        <v>0</v>
      </c>
      <c r="G187" s="30">
        <v>0</v>
      </c>
      <c r="H187" s="4"/>
      <c r="I187" s="4"/>
      <c r="J187" s="4"/>
      <c r="K187" s="4"/>
    </row>
    <row r="188" spans="1:11" ht="14.1" customHeight="1">
      <c r="A188" s="4"/>
      <c r="B188" s="4"/>
      <c r="C188" s="11" t="s">
        <v>353</v>
      </c>
      <c r="D188" s="30">
        <v>0</v>
      </c>
      <c r="E188" s="30">
        <v>0</v>
      </c>
      <c r="F188" s="30">
        <v>0</v>
      </c>
      <c r="G188" s="30">
        <v>0</v>
      </c>
      <c r="H188" s="4"/>
      <c r="I188" s="4"/>
      <c r="J188" s="4"/>
      <c r="K188" s="4"/>
    </row>
    <row r="189" spans="1:11" ht="14.1" customHeight="1">
      <c r="A189" s="4"/>
      <c r="B189" s="4"/>
      <c r="C189" s="11" t="s">
        <v>352</v>
      </c>
      <c r="D189" s="30">
        <v>0</v>
      </c>
      <c r="E189" s="30">
        <v>0</v>
      </c>
      <c r="F189" s="30">
        <v>0</v>
      </c>
      <c r="G189" s="30">
        <v>0</v>
      </c>
      <c r="H189" s="4"/>
      <c r="I189" s="4"/>
      <c r="J189" s="4"/>
      <c r="K189" s="4"/>
    </row>
    <row r="190" spans="1:11" ht="14.1" customHeight="1">
      <c r="A190" s="4"/>
      <c r="B190" s="4"/>
      <c r="C190" s="11" t="s">
        <v>351</v>
      </c>
      <c r="D190" s="30">
        <v>0</v>
      </c>
      <c r="E190" s="30">
        <v>0</v>
      </c>
      <c r="F190" s="30">
        <v>0</v>
      </c>
      <c r="G190" s="30">
        <v>0</v>
      </c>
      <c r="H190" s="4"/>
      <c r="I190" s="4"/>
      <c r="J190" s="4"/>
      <c r="K190" s="4"/>
    </row>
    <row r="191" spans="1:11" ht="14.1" customHeight="1">
      <c r="A191" s="4"/>
      <c r="B191" s="4"/>
      <c r="C191" s="10" t="s">
        <v>145</v>
      </c>
      <c r="D191" s="30">
        <v>0</v>
      </c>
      <c r="E191" s="30">
        <v>1000000</v>
      </c>
      <c r="F191" s="30">
        <v>1000000</v>
      </c>
      <c r="G191" s="30">
        <v>0</v>
      </c>
      <c r="H191" s="4"/>
      <c r="I191" s="4"/>
      <c r="J191" s="4"/>
      <c r="K191" s="4"/>
    </row>
    <row r="192" spans="1:11" ht="14.1" customHeight="1">
      <c r="A192" s="4"/>
      <c r="B192" s="4"/>
      <c r="C192" s="14" t="s">
        <v>382</v>
      </c>
      <c r="D192" s="1314" t="s">
        <v>1361</v>
      </c>
      <c r="E192" s="1315"/>
      <c r="F192" s="1315"/>
      <c r="G192" s="1315"/>
      <c r="H192" s="4"/>
      <c r="I192" s="4"/>
      <c r="J192" s="4"/>
      <c r="K192" s="4"/>
    </row>
    <row r="193" spans="1:11" ht="14.1" customHeight="1">
      <c r="A193" s="4"/>
      <c r="B193" s="4"/>
      <c r="C193" s="27" t="s">
        <v>380</v>
      </c>
      <c r="D193" s="1310" t="s">
        <v>1362</v>
      </c>
      <c r="E193" s="1311"/>
      <c r="F193" s="1311"/>
      <c r="G193" s="1311"/>
      <c r="H193" s="4"/>
      <c r="I193" s="4"/>
      <c r="J193" s="4"/>
      <c r="K193" s="4"/>
    </row>
    <row r="194" spans="1:11" ht="14.1" customHeight="1">
      <c r="A194" s="4"/>
      <c r="B194" s="4"/>
      <c r="C194" s="27" t="s">
        <v>15</v>
      </c>
      <c r="D194" s="1310" t="s">
        <v>1363</v>
      </c>
      <c r="E194" s="1311"/>
      <c r="F194" s="1311"/>
      <c r="G194" s="1311"/>
      <c r="H194" s="4"/>
      <c r="I194" s="4"/>
      <c r="J194" s="4"/>
      <c r="K194" s="4"/>
    </row>
    <row r="195" spans="1:11" ht="15" customHeight="1">
      <c r="A195" s="4"/>
      <c r="B195" s="4"/>
      <c r="C195" s="13"/>
      <c r="D195" s="33">
        <v>2022</v>
      </c>
      <c r="E195" s="33">
        <v>2023</v>
      </c>
      <c r="F195" s="33">
        <v>2024</v>
      </c>
      <c r="G195" s="33">
        <v>2025</v>
      </c>
      <c r="H195" s="4"/>
      <c r="I195" s="4"/>
      <c r="J195" s="4"/>
      <c r="K195" s="4"/>
    </row>
    <row r="196" spans="1:11" ht="15" customHeight="1">
      <c r="A196" s="4"/>
      <c r="B196" s="4"/>
      <c r="C196" s="12"/>
      <c r="D196" s="34" t="s">
        <v>7</v>
      </c>
      <c r="E196" s="34" t="s">
        <v>8</v>
      </c>
      <c r="F196" s="34" t="s">
        <v>8</v>
      </c>
      <c r="G196" s="34" t="s">
        <v>8</v>
      </c>
      <c r="H196" s="4"/>
      <c r="I196" s="4"/>
      <c r="J196" s="4"/>
      <c r="K196" s="4"/>
    </row>
    <row r="197" spans="1:11" ht="14.1" customHeight="1">
      <c r="A197" s="4"/>
      <c r="B197" s="4"/>
      <c r="C197" s="7" t="s">
        <v>16</v>
      </c>
      <c r="D197" s="35" t="s">
        <v>411</v>
      </c>
      <c r="E197" s="35" t="s">
        <v>411</v>
      </c>
      <c r="F197" s="35" t="s">
        <v>372</v>
      </c>
      <c r="G197" s="35" t="s">
        <v>372</v>
      </c>
      <c r="H197" s="4"/>
      <c r="I197" s="4"/>
      <c r="J197" s="4"/>
      <c r="K197" s="4"/>
    </row>
    <row r="198" spans="1:11" ht="14.1" customHeight="1">
      <c r="A198" s="4"/>
      <c r="B198" s="4"/>
      <c r="C198" s="7" t="s">
        <v>481</v>
      </c>
      <c r="D198" s="35" t="s">
        <v>2417</v>
      </c>
      <c r="E198" s="35" t="s">
        <v>2418</v>
      </c>
      <c r="F198" s="35" t="s">
        <v>372</v>
      </c>
      <c r="G198" s="35" t="s">
        <v>372</v>
      </c>
      <c r="H198" s="4"/>
      <c r="I198" s="4"/>
      <c r="J198" s="4"/>
      <c r="K198" s="4"/>
    </row>
    <row r="199" spans="1:11" ht="14.1" customHeight="1">
      <c r="A199" s="4"/>
      <c r="B199" s="4"/>
      <c r="C199" s="7" t="s">
        <v>480</v>
      </c>
      <c r="D199" s="35" t="s">
        <v>2417</v>
      </c>
      <c r="E199" s="35" t="s">
        <v>2418</v>
      </c>
      <c r="F199" s="35" t="s">
        <v>372</v>
      </c>
      <c r="G199" s="35" t="s">
        <v>372</v>
      </c>
      <c r="H199" s="4"/>
      <c r="I199" s="4"/>
      <c r="J199" s="4"/>
      <c r="K199" s="4"/>
    </row>
    <row r="200" spans="1:11" ht="14.1" customHeight="1">
      <c r="A200" s="4"/>
      <c r="B200" s="4"/>
      <c r="C200" s="7" t="s">
        <v>375</v>
      </c>
      <c r="D200" s="35" t="s">
        <v>348</v>
      </c>
      <c r="E200" s="35" t="s">
        <v>372</v>
      </c>
      <c r="F200" s="35" t="s">
        <v>434</v>
      </c>
      <c r="G200" s="35" t="s">
        <v>348</v>
      </c>
      <c r="H200" s="4"/>
      <c r="I200" s="4"/>
      <c r="J200" s="4"/>
      <c r="K200" s="4"/>
    </row>
    <row r="201" spans="1:11" ht="14.1" customHeight="1">
      <c r="A201" s="4"/>
      <c r="B201" s="4"/>
      <c r="C201" s="7" t="s">
        <v>374</v>
      </c>
      <c r="D201" s="35" t="s">
        <v>348</v>
      </c>
      <c r="E201" s="35" t="s">
        <v>2419</v>
      </c>
      <c r="F201" s="35" t="s">
        <v>434</v>
      </c>
      <c r="G201" s="35" t="s">
        <v>348</v>
      </c>
      <c r="H201" s="4"/>
      <c r="I201" s="4"/>
      <c r="J201" s="4"/>
      <c r="K201" s="4"/>
    </row>
    <row r="202" spans="1:11" ht="14.1" customHeight="1">
      <c r="A202" s="4"/>
      <c r="B202" s="4"/>
      <c r="C202" s="7" t="s">
        <v>22</v>
      </c>
      <c r="D202" s="35" t="s">
        <v>348</v>
      </c>
      <c r="E202" s="35" t="s">
        <v>2419</v>
      </c>
      <c r="F202" s="35" t="s">
        <v>434</v>
      </c>
      <c r="G202" s="35" t="s">
        <v>348</v>
      </c>
      <c r="H202" s="4"/>
      <c r="I202" s="4"/>
      <c r="J202" s="4"/>
      <c r="K202" s="4"/>
    </row>
    <row r="203" spans="1:11" ht="14.1" customHeight="1">
      <c r="A203" s="4"/>
      <c r="B203" s="4"/>
      <c r="C203" s="1312" t="s">
        <v>371</v>
      </c>
      <c r="D203" s="1313"/>
      <c r="E203" s="1313"/>
      <c r="F203" s="1313"/>
      <c r="G203" s="1313"/>
      <c r="H203" s="4"/>
      <c r="I203" s="4"/>
      <c r="J203" s="4"/>
      <c r="K203" s="4"/>
    </row>
    <row r="204" spans="1:11" ht="14.1" customHeight="1">
      <c r="A204" s="4"/>
      <c r="B204" s="4"/>
      <c r="C204" s="13"/>
      <c r="D204" s="33">
        <v>2022</v>
      </c>
      <c r="E204" s="33">
        <v>2023</v>
      </c>
      <c r="F204" s="33">
        <v>2024</v>
      </c>
      <c r="G204" s="33">
        <v>2025</v>
      </c>
      <c r="H204" s="4"/>
      <c r="I204" s="4"/>
      <c r="J204" s="4"/>
      <c r="K204" s="4"/>
    </row>
    <row r="205" spans="1:11" ht="14.1" customHeight="1">
      <c r="A205" s="4"/>
      <c r="B205" s="4"/>
      <c r="C205" s="12"/>
      <c r="D205" s="34" t="s">
        <v>7</v>
      </c>
      <c r="E205" s="34" t="s">
        <v>8</v>
      </c>
      <c r="F205" s="34" t="s">
        <v>8</v>
      </c>
      <c r="G205" s="34" t="s">
        <v>8</v>
      </c>
      <c r="H205" s="4"/>
      <c r="I205" s="4"/>
      <c r="J205" s="4"/>
      <c r="K205" s="4"/>
    </row>
    <row r="206" spans="1:11" ht="14.1" customHeight="1">
      <c r="A206" s="4"/>
      <c r="B206" s="4"/>
      <c r="C206" s="11" t="s">
        <v>368</v>
      </c>
      <c r="D206" s="30">
        <v>0</v>
      </c>
      <c r="E206" s="30">
        <v>0</v>
      </c>
      <c r="F206" s="30">
        <v>0</v>
      </c>
      <c r="G206" s="30">
        <v>0</v>
      </c>
      <c r="H206" s="4"/>
      <c r="I206" s="4"/>
      <c r="J206" s="4"/>
      <c r="K206" s="4"/>
    </row>
    <row r="207" spans="1:11" ht="14.1" customHeight="1">
      <c r="A207" s="4"/>
      <c r="B207" s="4"/>
      <c r="C207" s="11" t="s">
        <v>357</v>
      </c>
      <c r="D207" s="30">
        <v>0</v>
      </c>
      <c r="E207" s="30">
        <v>0</v>
      </c>
      <c r="F207" s="30">
        <v>0</v>
      </c>
      <c r="G207" s="30">
        <v>0</v>
      </c>
      <c r="H207" s="4"/>
      <c r="I207" s="4"/>
      <c r="J207" s="4"/>
      <c r="K207" s="4"/>
    </row>
    <row r="208" spans="1:11" ht="14.1" customHeight="1">
      <c r="A208" s="4"/>
      <c r="B208" s="4"/>
      <c r="C208" s="11" t="s">
        <v>361</v>
      </c>
      <c r="D208" s="30">
        <v>0</v>
      </c>
      <c r="E208" s="30">
        <v>0</v>
      </c>
      <c r="F208" s="30">
        <v>0</v>
      </c>
      <c r="G208" s="30">
        <v>0</v>
      </c>
      <c r="H208" s="4"/>
      <c r="I208" s="4"/>
      <c r="J208" s="4"/>
      <c r="K208" s="4"/>
    </row>
    <row r="209" spans="1:11" ht="14.1" customHeight="1">
      <c r="A209" s="4"/>
      <c r="B209" s="4"/>
      <c r="C209" s="11" t="s">
        <v>367</v>
      </c>
      <c r="D209" s="30">
        <v>0</v>
      </c>
      <c r="E209" s="30">
        <v>0</v>
      </c>
      <c r="F209" s="30">
        <v>0</v>
      </c>
      <c r="G209" s="30">
        <v>0</v>
      </c>
      <c r="H209" s="4"/>
      <c r="I209" s="4"/>
      <c r="J209" s="4"/>
      <c r="K209" s="4"/>
    </row>
    <row r="210" spans="1:11" ht="14.1" customHeight="1">
      <c r="A210" s="4"/>
      <c r="B210" s="4"/>
      <c r="C210" s="11" t="s">
        <v>357</v>
      </c>
      <c r="D210" s="30">
        <v>0</v>
      </c>
      <c r="E210" s="30">
        <v>0</v>
      </c>
      <c r="F210" s="30">
        <v>0</v>
      </c>
      <c r="G210" s="30">
        <v>0</v>
      </c>
      <c r="H210" s="4"/>
      <c r="I210" s="4"/>
      <c r="J210" s="4"/>
      <c r="K210" s="4"/>
    </row>
    <row r="211" spans="1:11" ht="14.1" customHeight="1">
      <c r="A211" s="4"/>
      <c r="B211" s="4"/>
      <c r="C211" s="11" t="s">
        <v>361</v>
      </c>
      <c r="D211" s="30">
        <v>0</v>
      </c>
      <c r="E211" s="30">
        <v>0</v>
      </c>
      <c r="F211" s="30">
        <v>0</v>
      </c>
      <c r="G211" s="30">
        <v>0</v>
      </c>
      <c r="H211" s="4"/>
      <c r="I211" s="4"/>
      <c r="J211" s="4"/>
      <c r="K211" s="4"/>
    </row>
    <row r="212" spans="1:11" ht="14.1" customHeight="1">
      <c r="A212" s="4"/>
      <c r="B212" s="4"/>
      <c r="C212" s="11" t="s">
        <v>366</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365</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370</v>
      </c>
      <c r="D218" s="30">
        <v>0</v>
      </c>
      <c r="E218" s="30">
        <v>0</v>
      </c>
      <c r="F218" s="30">
        <v>0</v>
      </c>
      <c r="G218" s="30">
        <v>0</v>
      </c>
      <c r="H218" s="4"/>
      <c r="I218" s="4"/>
      <c r="J218" s="4"/>
      <c r="K218" s="4"/>
    </row>
    <row r="219" spans="1:11" ht="14.1" customHeight="1">
      <c r="A219" s="4"/>
      <c r="B219" s="4"/>
      <c r="C219" s="11" t="s">
        <v>357</v>
      </c>
      <c r="D219" s="30">
        <v>0</v>
      </c>
      <c r="E219" s="30">
        <v>0</v>
      </c>
      <c r="F219" s="30">
        <v>0</v>
      </c>
      <c r="G219" s="30">
        <v>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363</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362</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360</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356</v>
      </c>
      <c r="D229" s="30">
        <v>0</v>
      </c>
      <c r="E229" s="30">
        <v>0</v>
      </c>
      <c r="F229" s="30">
        <v>0</v>
      </c>
      <c r="G229" s="30">
        <v>0</v>
      </c>
      <c r="H229" s="4"/>
      <c r="I229" s="4"/>
      <c r="J229" s="4"/>
      <c r="K229" s="4"/>
    </row>
    <row r="230" spans="1:11" ht="14.1" customHeight="1">
      <c r="A230" s="4"/>
      <c r="B230" s="4"/>
      <c r="C230" s="11" t="s">
        <v>355</v>
      </c>
      <c r="D230" s="30">
        <v>0</v>
      </c>
      <c r="E230" s="30">
        <v>0</v>
      </c>
      <c r="F230" s="30">
        <v>0</v>
      </c>
      <c r="G230" s="30">
        <v>0</v>
      </c>
      <c r="H230" s="4"/>
      <c r="I230" s="4"/>
      <c r="J230" s="4"/>
      <c r="K230" s="4"/>
    </row>
    <row r="231" spans="1:11" ht="14.1" customHeight="1">
      <c r="A231" s="4"/>
      <c r="B231" s="4"/>
      <c r="C231" s="11" t="s">
        <v>354</v>
      </c>
      <c r="D231" s="30">
        <v>0</v>
      </c>
      <c r="E231" s="30">
        <v>0</v>
      </c>
      <c r="F231" s="30">
        <v>0</v>
      </c>
      <c r="G231" s="30">
        <v>0</v>
      </c>
      <c r="H231" s="4"/>
      <c r="I231" s="4"/>
      <c r="J231" s="4"/>
      <c r="K231" s="4"/>
    </row>
    <row r="232" spans="1:11" ht="14.1" customHeight="1">
      <c r="A232" s="4"/>
      <c r="B232" s="4"/>
      <c r="C232" s="11" t="s">
        <v>353</v>
      </c>
      <c r="D232" s="30">
        <v>0</v>
      </c>
      <c r="E232" s="30">
        <v>0</v>
      </c>
      <c r="F232" s="30">
        <v>0</v>
      </c>
      <c r="G232" s="30">
        <v>0</v>
      </c>
      <c r="H232" s="4"/>
      <c r="I232" s="4"/>
      <c r="J232" s="4"/>
      <c r="K232" s="4"/>
    </row>
    <row r="233" spans="1:11" ht="14.1" customHeight="1">
      <c r="A233" s="4"/>
      <c r="B233" s="4"/>
      <c r="C233" s="11" t="s">
        <v>359</v>
      </c>
      <c r="D233" s="30">
        <v>0</v>
      </c>
      <c r="E233" s="30">
        <v>130000</v>
      </c>
      <c r="F233" s="30">
        <v>0</v>
      </c>
      <c r="G233" s="30">
        <v>0</v>
      </c>
      <c r="H233" s="4"/>
      <c r="I233" s="4"/>
      <c r="J233" s="4"/>
      <c r="K233" s="4"/>
    </row>
    <row r="234" spans="1:11" ht="14.1" customHeight="1">
      <c r="A234" s="4"/>
      <c r="B234" s="4"/>
      <c r="C234" s="11" t="s">
        <v>357</v>
      </c>
      <c r="D234" s="30">
        <v>0</v>
      </c>
      <c r="E234" s="30">
        <v>130000</v>
      </c>
      <c r="F234" s="30">
        <v>0</v>
      </c>
      <c r="G234" s="30">
        <v>0</v>
      </c>
      <c r="H234" s="4"/>
      <c r="I234" s="4"/>
      <c r="J234" s="4"/>
      <c r="K234" s="4"/>
    </row>
    <row r="235" spans="1:11" ht="14.1" customHeight="1">
      <c r="A235" s="4"/>
      <c r="B235" s="4"/>
      <c r="C235" s="11" t="s">
        <v>356</v>
      </c>
      <c r="D235" s="30">
        <v>0</v>
      </c>
      <c r="E235" s="30">
        <v>0</v>
      </c>
      <c r="F235" s="30">
        <v>0</v>
      </c>
      <c r="G235" s="30">
        <v>0</v>
      </c>
      <c r="H235" s="4"/>
      <c r="I235" s="4"/>
      <c r="J235" s="4"/>
      <c r="K235" s="4"/>
    </row>
    <row r="236" spans="1:11" ht="14.1" customHeight="1">
      <c r="A236" s="4"/>
      <c r="B236" s="4"/>
      <c r="C236" s="11" t="s">
        <v>355</v>
      </c>
      <c r="D236" s="30">
        <v>0</v>
      </c>
      <c r="E236" s="30">
        <v>0</v>
      </c>
      <c r="F236" s="30">
        <v>0</v>
      </c>
      <c r="G236" s="30">
        <v>0</v>
      </c>
      <c r="H236" s="4"/>
      <c r="I236" s="4"/>
      <c r="J236" s="4"/>
      <c r="K236" s="4"/>
    </row>
    <row r="237" spans="1:11" ht="14.1" customHeight="1">
      <c r="A237" s="4"/>
      <c r="B237" s="4"/>
      <c r="C237" s="11" t="s">
        <v>354</v>
      </c>
      <c r="D237" s="30">
        <v>0</v>
      </c>
      <c r="E237" s="30">
        <v>0</v>
      </c>
      <c r="F237" s="30">
        <v>0</v>
      </c>
      <c r="G237" s="30">
        <v>0</v>
      </c>
      <c r="H237" s="4"/>
      <c r="I237" s="4"/>
      <c r="J237" s="4"/>
      <c r="K237" s="4"/>
    </row>
    <row r="238" spans="1:11" ht="14.1" customHeight="1">
      <c r="A238" s="4"/>
      <c r="B238" s="4"/>
      <c r="C238" s="11" t="s">
        <v>353</v>
      </c>
      <c r="D238" s="30">
        <v>0</v>
      </c>
      <c r="E238" s="30">
        <v>0</v>
      </c>
      <c r="F238" s="30">
        <v>0</v>
      </c>
      <c r="G238" s="30">
        <v>0</v>
      </c>
      <c r="H238" s="4"/>
      <c r="I238" s="4"/>
      <c r="J238" s="4"/>
      <c r="K238" s="4"/>
    </row>
    <row r="239" spans="1:11" ht="14.1" customHeight="1">
      <c r="A239" s="4"/>
      <c r="B239" s="4"/>
      <c r="C239" s="11" t="s">
        <v>358</v>
      </c>
      <c r="D239" s="30">
        <v>0</v>
      </c>
      <c r="E239" s="30">
        <v>0</v>
      </c>
      <c r="F239" s="30">
        <v>0</v>
      </c>
      <c r="G239" s="30">
        <v>0</v>
      </c>
      <c r="H239" s="4"/>
      <c r="I239" s="4"/>
      <c r="J239" s="4"/>
      <c r="K239" s="4"/>
    </row>
    <row r="240" spans="1:11" ht="14.1" customHeight="1">
      <c r="A240" s="4"/>
      <c r="B240" s="4"/>
      <c r="C240" s="11" t="s">
        <v>357</v>
      </c>
      <c r="D240" s="30">
        <v>0</v>
      </c>
      <c r="E240" s="30">
        <v>0</v>
      </c>
      <c r="F240" s="30">
        <v>0</v>
      </c>
      <c r="G240" s="30">
        <v>0</v>
      </c>
      <c r="H240" s="4"/>
      <c r="I240" s="4"/>
      <c r="J240" s="4"/>
      <c r="K240" s="4"/>
    </row>
    <row r="241" spans="1:11" ht="14.1" customHeight="1">
      <c r="A241" s="4"/>
      <c r="B241" s="4"/>
      <c r="C241" s="11" t="s">
        <v>356</v>
      </c>
      <c r="D241" s="30">
        <v>0</v>
      </c>
      <c r="E241" s="30">
        <v>0</v>
      </c>
      <c r="F241" s="30">
        <v>0</v>
      </c>
      <c r="G241" s="30">
        <v>0</v>
      </c>
      <c r="H241" s="4"/>
      <c r="I241" s="4"/>
      <c r="J241" s="4"/>
      <c r="K241" s="4"/>
    </row>
    <row r="242" spans="1:11" ht="14.1" customHeight="1">
      <c r="A242" s="4"/>
      <c r="B242" s="4"/>
      <c r="C242" s="11" t="s">
        <v>355</v>
      </c>
      <c r="D242" s="30">
        <v>0</v>
      </c>
      <c r="E242" s="30">
        <v>0</v>
      </c>
      <c r="F242" s="30">
        <v>0</v>
      </c>
      <c r="G242" s="30">
        <v>0</v>
      </c>
      <c r="H242" s="4"/>
      <c r="I242" s="4"/>
      <c r="J242" s="4"/>
      <c r="K242" s="4"/>
    </row>
    <row r="243" spans="1:11" ht="14.1" customHeight="1">
      <c r="A243" s="4"/>
      <c r="B243" s="4"/>
      <c r="C243" s="11" t="s">
        <v>354</v>
      </c>
      <c r="D243" s="30">
        <v>0</v>
      </c>
      <c r="E243" s="30">
        <v>0</v>
      </c>
      <c r="F243" s="30">
        <v>0</v>
      </c>
      <c r="G243" s="30">
        <v>0</v>
      </c>
      <c r="H243" s="4"/>
      <c r="I243" s="4"/>
      <c r="J243" s="4"/>
      <c r="K243" s="4"/>
    </row>
    <row r="244" spans="1:11" ht="14.1" customHeight="1">
      <c r="A244" s="4"/>
      <c r="B244" s="4"/>
      <c r="C244" s="11" t="s">
        <v>353</v>
      </c>
      <c r="D244" s="30">
        <v>0</v>
      </c>
      <c r="E244" s="30">
        <v>0</v>
      </c>
      <c r="F244" s="30">
        <v>0</v>
      </c>
      <c r="G244" s="30">
        <v>0</v>
      </c>
      <c r="H244" s="4"/>
      <c r="I244" s="4"/>
      <c r="J244" s="4"/>
      <c r="K244" s="4"/>
    </row>
    <row r="245" spans="1:11" ht="14.1" customHeight="1">
      <c r="A245" s="4"/>
      <c r="B245" s="4"/>
      <c r="C245" s="11" t="s">
        <v>352</v>
      </c>
      <c r="D245" s="30">
        <v>0</v>
      </c>
      <c r="E245" s="30">
        <v>0</v>
      </c>
      <c r="F245" s="30">
        <v>0</v>
      </c>
      <c r="G245" s="30">
        <v>0</v>
      </c>
      <c r="H245" s="4"/>
      <c r="I245" s="4"/>
      <c r="J245" s="4"/>
      <c r="K245" s="4"/>
    </row>
    <row r="246" spans="1:11" ht="14.1" customHeight="1">
      <c r="A246" s="4"/>
      <c r="B246" s="4"/>
      <c r="C246" s="11" t="s">
        <v>351</v>
      </c>
      <c r="D246" s="30">
        <v>0</v>
      </c>
      <c r="E246" s="30">
        <v>0</v>
      </c>
      <c r="F246" s="30">
        <v>0</v>
      </c>
      <c r="G246" s="30">
        <v>0</v>
      </c>
      <c r="H246" s="4"/>
      <c r="I246" s="4"/>
      <c r="J246" s="4"/>
      <c r="K246" s="4"/>
    </row>
    <row r="247" spans="1:11" ht="14.1" customHeight="1">
      <c r="A247" s="4"/>
      <c r="B247" s="4"/>
      <c r="C247" s="10" t="s">
        <v>145</v>
      </c>
      <c r="D247" s="30">
        <v>0</v>
      </c>
      <c r="E247" s="30">
        <v>130000</v>
      </c>
      <c r="F247" s="30">
        <v>0</v>
      </c>
      <c r="G247" s="30">
        <v>0</v>
      </c>
      <c r="H247" s="4"/>
      <c r="I247" s="4"/>
      <c r="J247" s="4"/>
      <c r="K247" s="4"/>
    </row>
    <row r="248" spans="1:11" ht="14.1" customHeight="1">
      <c r="A248" s="4"/>
      <c r="B248" s="4"/>
      <c r="C248" s="14" t="s">
        <v>382</v>
      </c>
      <c r="D248" s="1314" t="s">
        <v>2420</v>
      </c>
      <c r="E248" s="1315"/>
      <c r="F248" s="1315"/>
      <c r="G248" s="1315"/>
      <c r="H248" s="4"/>
      <c r="I248" s="4"/>
      <c r="J248" s="4"/>
      <c r="K248" s="4"/>
    </row>
    <row r="249" spans="1:11" ht="14.1" customHeight="1">
      <c r="A249" s="4"/>
      <c r="B249" s="4"/>
      <c r="C249" s="27" t="s">
        <v>380</v>
      </c>
      <c r="D249" s="1310" t="s">
        <v>2421</v>
      </c>
      <c r="E249" s="1311"/>
      <c r="F249" s="1311"/>
      <c r="G249" s="1311"/>
      <c r="H249" s="4"/>
      <c r="I249" s="4"/>
      <c r="J249" s="4"/>
      <c r="K249" s="4"/>
    </row>
    <row r="250" spans="1:11" ht="14.1" customHeight="1">
      <c r="A250" s="4"/>
      <c r="B250" s="4"/>
      <c r="C250" s="27" t="s">
        <v>15</v>
      </c>
      <c r="D250" s="1310" t="s">
        <v>2422</v>
      </c>
      <c r="E250" s="1311"/>
      <c r="F250" s="1311"/>
      <c r="G250" s="1311"/>
      <c r="H250" s="4"/>
      <c r="I250" s="4"/>
      <c r="J250" s="4"/>
      <c r="K250" s="4"/>
    </row>
    <row r="251" spans="1:11" ht="15" customHeight="1">
      <c r="A251" s="4"/>
      <c r="B251" s="4"/>
      <c r="C251" s="13"/>
      <c r="D251" s="33">
        <v>2022</v>
      </c>
      <c r="E251" s="33">
        <v>2023</v>
      </c>
      <c r="F251" s="33">
        <v>2024</v>
      </c>
      <c r="G251" s="33">
        <v>2025</v>
      </c>
      <c r="H251" s="4"/>
      <c r="I251" s="4"/>
      <c r="J251" s="4"/>
      <c r="K251" s="4"/>
    </row>
    <row r="252" spans="1:11" ht="15" customHeight="1">
      <c r="A252" s="4"/>
      <c r="B252" s="4"/>
      <c r="C252" s="12"/>
      <c r="D252" s="34" t="s">
        <v>7</v>
      </c>
      <c r="E252" s="34" t="s">
        <v>8</v>
      </c>
      <c r="F252" s="34" t="s">
        <v>8</v>
      </c>
      <c r="G252" s="34" t="s">
        <v>8</v>
      </c>
      <c r="H252" s="4"/>
      <c r="I252" s="4"/>
      <c r="J252" s="4"/>
      <c r="K252" s="4"/>
    </row>
    <row r="253" spans="1:11" ht="14.1" customHeight="1">
      <c r="A253" s="4"/>
      <c r="B253" s="4"/>
      <c r="C253" s="7" t="s">
        <v>16</v>
      </c>
      <c r="D253" s="35" t="s">
        <v>348</v>
      </c>
      <c r="E253" s="35" t="s">
        <v>411</v>
      </c>
      <c r="F253" s="35" t="s">
        <v>411</v>
      </c>
      <c r="G253" s="35" t="s">
        <v>372</v>
      </c>
      <c r="H253" s="4"/>
      <c r="I253" s="4"/>
      <c r="J253" s="4"/>
      <c r="K253" s="4"/>
    </row>
    <row r="254" spans="1:11" ht="14.1" customHeight="1">
      <c r="A254" s="4"/>
      <c r="B254" s="4"/>
      <c r="C254" s="7" t="s">
        <v>481</v>
      </c>
      <c r="D254" s="35" t="s">
        <v>372</v>
      </c>
      <c r="E254" s="35" t="s">
        <v>872</v>
      </c>
      <c r="F254" s="35" t="s">
        <v>1086</v>
      </c>
      <c r="G254" s="35" t="s">
        <v>372</v>
      </c>
      <c r="H254" s="4"/>
      <c r="I254" s="4"/>
      <c r="J254" s="4"/>
      <c r="K254" s="4"/>
    </row>
    <row r="255" spans="1:11" ht="14.1" customHeight="1">
      <c r="A255" s="4"/>
      <c r="B255" s="4"/>
      <c r="C255" s="7" t="s">
        <v>480</v>
      </c>
      <c r="D255" s="35" t="s">
        <v>372</v>
      </c>
      <c r="E255" s="35" t="s">
        <v>872</v>
      </c>
      <c r="F255" s="35" t="s">
        <v>1086</v>
      </c>
      <c r="G255" s="35" t="s">
        <v>372</v>
      </c>
      <c r="H255" s="4"/>
      <c r="I255" s="4"/>
      <c r="J255" s="4"/>
      <c r="K255" s="4"/>
    </row>
    <row r="256" spans="1:11" ht="14.1" customHeight="1">
      <c r="A256" s="4"/>
      <c r="B256" s="4"/>
      <c r="C256" s="7" t="s">
        <v>375</v>
      </c>
      <c r="D256" s="35" t="s">
        <v>348</v>
      </c>
      <c r="E256" s="35" t="s">
        <v>348</v>
      </c>
      <c r="F256" s="35" t="s">
        <v>372</v>
      </c>
      <c r="G256" s="35" t="s">
        <v>434</v>
      </c>
      <c r="H256" s="4"/>
      <c r="I256" s="4"/>
      <c r="J256" s="4"/>
      <c r="K256" s="4"/>
    </row>
    <row r="257" spans="1:11" ht="14.1" customHeight="1">
      <c r="A257" s="4"/>
      <c r="B257" s="4"/>
      <c r="C257" s="7" t="s">
        <v>374</v>
      </c>
      <c r="D257" s="35" t="s">
        <v>348</v>
      </c>
      <c r="E257" s="35" t="s">
        <v>348</v>
      </c>
      <c r="F257" s="35" t="s">
        <v>388</v>
      </c>
      <c r="G257" s="35" t="s">
        <v>434</v>
      </c>
      <c r="H257" s="4"/>
      <c r="I257" s="4"/>
      <c r="J257" s="4"/>
      <c r="K257" s="4"/>
    </row>
    <row r="258" spans="1:11" ht="14.1" customHeight="1">
      <c r="A258" s="4"/>
      <c r="B258" s="4"/>
      <c r="C258" s="7" t="s">
        <v>22</v>
      </c>
      <c r="D258" s="35" t="s">
        <v>348</v>
      </c>
      <c r="E258" s="35" t="s">
        <v>348</v>
      </c>
      <c r="F258" s="35" t="s">
        <v>388</v>
      </c>
      <c r="G258" s="35" t="s">
        <v>434</v>
      </c>
      <c r="H258" s="4"/>
      <c r="I258" s="4"/>
      <c r="J258" s="4"/>
      <c r="K258" s="4"/>
    </row>
    <row r="259" spans="1:11" ht="14.1" customHeight="1">
      <c r="A259" s="4"/>
      <c r="B259" s="4"/>
      <c r="C259" s="1312" t="s">
        <v>371</v>
      </c>
      <c r="D259" s="1313"/>
      <c r="E259" s="1313"/>
      <c r="F259" s="1313"/>
      <c r="G259" s="1313"/>
      <c r="H259" s="4"/>
      <c r="I259" s="4"/>
      <c r="J259" s="4"/>
      <c r="K259" s="4"/>
    </row>
    <row r="260" spans="1:11" ht="14.1" customHeight="1">
      <c r="A260" s="4"/>
      <c r="B260" s="4"/>
      <c r="C260" s="13"/>
      <c r="D260" s="33">
        <v>2022</v>
      </c>
      <c r="E260" s="33">
        <v>2023</v>
      </c>
      <c r="F260" s="33">
        <v>2024</v>
      </c>
      <c r="G260" s="33">
        <v>2025</v>
      </c>
      <c r="H260" s="4"/>
      <c r="I260" s="4"/>
      <c r="J260" s="4"/>
      <c r="K260" s="4"/>
    </row>
    <row r="261" spans="1:11" ht="14.1" customHeight="1">
      <c r="A261" s="4"/>
      <c r="B261" s="4"/>
      <c r="C261" s="12"/>
      <c r="D261" s="34" t="s">
        <v>7</v>
      </c>
      <c r="E261" s="34" t="s">
        <v>8</v>
      </c>
      <c r="F261" s="34" t="s">
        <v>8</v>
      </c>
      <c r="G261" s="34" t="s">
        <v>8</v>
      </c>
      <c r="H261" s="4"/>
      <c r="I261" s="4"/>
      <c r="J261" s="4"/>
      <c r="K261" s="4"/>
    </row>
    <row r="262" spans="1:11" ht="14.1" customHeight="1">
      <c r="A262" s="4"/>
      <c r="B262" s="4"/>
      <c r="C262" s="11" t="s">
        <v>368</v>
      </c>
      <c r="D262" s="30">
        <v>0</v>
      </c>
      <c r="E262" s="30">
        <v>0</v>
      </c>
      <c r="F262" s="30">
        <v>0</v>
      </c>
      <c r="G262" s="30">
        <v>0</v>
      </c>
      <c r="H262" s="4"/>
      <c r="I262" s="4"/>
      <c r="J262" s="4"/>
      <c r="K262" s="4"/>
    </row>
    <row r="263" spans="1:11" ht="14.1" customHeight="1">
      <c r="A263" s="4"/>
      <c r="B263" s="4"/>
      <c r="C263" s="11" t="s">
        <v>357</v>
      </c>
      <c r="D263" s="30">
        <v>0</v>
      </c>
      <c r="E263" s="30">
        <v>0</v>
      </c>
      <c r="F263" s="30">
        <v>0</v>
      </c>
      <c r="G263" s="30">
        <v>0</v>
      </c>
      <c r="H263" s="4"/>
      <c r="I263" s="4"/>
      <c r="J263" s="4"/>
      <c r="K263" s="4"/>
    </row>
    <row r="264" spans="1:11" ht="14.1" customHeight="1">
      <c r="A264" s="4"/>
      <c r="B264" s="4"/>
      <c r="C264" s="11" t="s">
        <v>361</v>
      </c>
      <c r="D264" s="30">
        <v>0</v>
      </c>
      <c r="E264" s="30">
        <v>0</v>
      </c>
      <c r="F264" s="30">
        <v>0</v>
      </c>
      <c r="G264" s="30">
        <v>0</v>
      </c>
      <c r="H264" s="4"/>
      <c r="I264" s="4"/>
      <c r="J264" s="4"/>
      <c r="K264" s="4"/>
    </row>
    <row r="265" spans="1:11" ht="14.1" customHeight="1">
      <c r="A265" s="4"/>
      <c r="B265" s="4"/>
      <c r="C265" s="11" t="s">
        <v>367</v>
      </c>
      <c r="D265" s="30">
        <v>0</v>
      </c>
      <c r="E265" s="30">
        <v>0</v>
      </c>
      <c r="F265" s="30">
        <v>0</v>
      </c>
      <c r="G265" s="30">
        <v>0</v>
      </c>
      <c r="H265" s="4"/>
      <c r="I265" s="4"/>
      <c r="J265" s="4"/>
      <c r="K265" s="4"/>
    </row>
    <row r="266" spans="1:11" ht="14.1" customHeight="1">
      <c r="A266" s="4"/>
      <c r="B266" s="4"/>
      <c r="C266" s="11" t="s">
        <v>357</v>
      </c>
      <c r="D266" s="30">
        <v>0</v>
      </c>
      <c r="E266" s="30">
        <v>0</v>
      </c>
      <c r="F266" s="30">
        <v>0</v>
      </c>
      <c r="G266" s="30">
        <v>0</v>
      </c>
      <c r="H266" s="4"/>
      <c r="I266" s="4"/>
      <c r="J266" s="4"/>
      <c r="K266" s="4"/>
    </row>
    <row r="267" spans="1:11" ht="14.1" customHeight="1">
      <c r="A267" s="4"/>
      <c r="B267" s="4"/>
      <c r="C267" s="11" t="s">
        <v>361</v>
      </c>
      <c r="D267" s="30">
        <v>0</v>
      </c>
      <c r="E267" s="30">
        <v>0</v>
      </c>
      <c r="F267" s="30">
        <v>0</v>
      </c>
      <c r="G267" s="30">
        <v>0</v>
      </c>
      <c r="H267" s="4"/>
      <c r="I267" s="4"/>
      <c r="J267" s="4"/>
      <c r="K267" s="4"/>
    </row>
    <row r="268" spans="1:11" ht="14.1" customHeight="1">
      <c r="A268" s="4"/>
      <c r="B268" s="4"/>
      <c r="C268" s="11" t="s">
        <v>366</v>
      </c>
      <c r="D268" s="30">
        <v>0</v>
      </c>
      <c r="E268" s="30">
        <v>0</v>
      </c>
      <c r="F268" s="30">
        <v>0</v>
      </c>
      <c r="G268" s="30">
        <v>0</v>
      </c>
      <c r="H268" s="4"/>
      <c r="I268" s="4"/>
      <c r="J268" s="4"/>
      <c r="K268" s="4"/>
    </row>
    <row r="269" spans="1:11" ht="14.1" customHeight="1">
      <c r="A269" s="4"/>
      <c r="B269" s="4"/>
      <c r="C269" s="11" t="s">
        <v>357</v>
      </c>
      <c r="D269" s="30">
        <v>0</v>
      </c>
      <c r="E269" s="30">
        <v>0</v>
      </c>
      <c r="F269" s="30">
        <v>0</v>
      </c>
      <c r="G269" s="30">
        <v>0</v>
      </c>
      <c r="H269" s="4"/>
      <c r="I269" s="4"/>
      <c r="J269" s="4"/>
      <c r="K269" s="4"/>
    </row>
    <row r="270" spans="1:11" ht="14.1" customHeight="1">
      <c r="A270" s="4"/>
      <c r="B270" s="4"/>
      <c r="C270" s="11" t="s">
        <v>361</v>
      </c>
      <c r="D270" s="30">
        <v>0</v>
      </c>
      <c r="E270" s="30">
        <v>0</v>
      </c>
      <c r="F270" s="30">
        <v>0</v>
      </c>
      <c r="G270" s="30">
        <v>0</v>
      </c>
      <c r="H270" s="4"/>
      <c r="I270" s="4"/>
      <c r="J270" s="4"/>
      <c r="K270" s="4"/>
    </row>
    <row r="271" spans="1:11" ht="14.1" customHeight="1">
      <c r="A271" s="4"/>
      <c r="B271" s="4"/>
      <c r="C271" s="11" t="s">
        <v>365</v>
      </c>
      <c r="D271" s="30">
        <v>0</v>
      </c>
      <c r="E271" s="30">
        <v>0</v>
      </c>
      <c r="F271" s="30">
        <v>0</v>
      </c>
      <c r="G271" s="30">
        <v>0</v>
      </c>
      <c r="H271" s="4"/>
      <c r="I271" s="4"/>
      <c r="J271" s="4"/>
      <c r="K271" s="4"/>
    </row>
    <row r="272" spans="1:11" ht="14.1" customHeight="1">
      <c r="A272" s="4"/>
      <c r="B272" s="4"/>
      <c r="C272" s="11" t="s">
        <v>357</v>
      </c>
      <c r="D272" s="30">
        <v>0</v>
      </c>
      <c r="E272" s="30">
        <v>0</v>
      </c>
      <c r="F272" s="30">
        <v>0</v>
      </c>
      <c r="G272" s="30">
        <v>0</v>
      </c>
      <c r="H272" s="4"/>
      <c r="I272" s="4"/>
      <c r="J272" s="4"/>
      <c r="K272" s="4"/>
    </row>
    <row r="273" spans="1:11" ht="14.1" customHeight="1">
      <c r="A273" s="4"/>
      <c r="B273" s="4"/>
      <c r="C273" s="11" t="s">
        <v>361</v>
      </c>
      <c r="D273" s="30">
        <v>0</v>
      </c>
      <c r="E273" s="30">
        <v>0</v>
      </c>
      <c r="F273" s="30">
        <v>0</v>
      </c>
      <c r="G273" s="30">
        <v>0</v>
      </c>
      <c r="H273" s="4"/>
      <c r="I273" s="4"/>
      <c r="J273" s="4"/>
      <c r="K273" s="4"/>
    </row>
    <row r="274" spans="1:11" ht="14.1" customHeight="1">
      <c r="A274" s="4"/>
      <c r="B274" s="4"/>
      <c r="C274" s="11" t="s">
        <v>370</v>
      </c>
      <c r="D274" s="30">
        <v>0</v>
      </c>
      <c r="E274" s="30">
        <v>0</v>
      </c>
      <c r="F274" s="30">
        <v>0</v>
      </c>
      <c r="G274" s="30">
        <v>0</v>
      </c>
      <c r="H274" s="4"/>
      <c r="I274" s="4"/>
      <c r="J274" s="4"/>
      <c r="K274" s="4"/>
    </row>
    <row r="275" spans="1:11" ht="14.1" customHeight="1">
      <c r="A275" s="4"/>
      <c r="B275" s="4"/>
      <c r="C275" s="11" t="s">
        <v>357</v>
      </c>
      <c r="D275" s="30">
        <v>0</v>
      </c>
      <c r="E275" s="30">
        <v>0</v>
      </c>
      <c r="F275" s="30">
        <v>0</v>
      </c>
      <c r="G275" s="30">
        <v>0</v>
      </c>
      <c r="H275" s="4"/>
      <c r="I275" s="4"/>
      <c r="J275" s="4"/>
      <c r="K275" s="4"/>
    </row>
    <row r="276" spans="1:11" ht="14.1" customHeight="1">
      <c r="A276" s="4"/>
      <c r="B276" s="4"/>
      <c r="C276" s="11" t="s">
        <v>361</v>
      </c>
      <c r="D276" s="30">
        <v>0</v>
      </c>
      <c r="E276" s="30">
        <v>0</v>
      </c>
      <c r="F276" s="30">
        <v>0</v>
      </c>
      <c r="G276" s="30">
        <v>0</v>
      </c>
      <c r="H276" s="4"/>
      <c r="I276" s="4"/>
      <c r="J276" s="4"/>
      <c r="K276" s="4"/>
    </row>
    <row r="277" spans="1:11" ht="14.1" customHeight="1">
      <c r="A277" s="4"/>
      <c r="B277" s="4"/>
      <c r="C277" s="11" t="s">
        <v>363</v>
      </c>
      <c r="D277" s="30">
        <v>0</v>
      </c>
      <c r="E277" s="30">
        <v>0</v>
      </c>
      <c r="F277" s="30">
        <v>0</v>
      </c>
      <c r="G277" s="30">
        <v>0</v>
      </c>
      <c r="H277" s="4"/>
      <c r="I277" s="4"/>
      <c r="J277" s="4"/>
      <c r="K277" s="4"/>
    </row>
    <row r="278" spans="1:11" ht="14.1" customHeight="1">
      <c r="A278" s="4"/>
      <c r="B278" s="4"/>
      <c r="C278" s="11" t="s">
        <v>357</v>
      </c>
      <c r="D278" s="30">
        <v>0</v>
      </c>
      <c r="E278" s="30">
        <v>0</v>
      </c>
      <c r="F278" s="30">
        <v>0</v>
      </c>
      <c r="G278" s="30">
        <v>0</v>
      </c>
      <c r="H278" s="4"/>
      <c r="I278" s="4"/>
      <c r="J278" s="4"/>
      <c r="K278" s="4"/>
    </row>
    <row r="279" spans="1:11" ht="14.1" customHeight="1">
      <c r="A279" s="4"/>
      <c r="B279" s="4"/>
      <c r="C279" s="11" t="s">
        <v>361</v>
      </c>
      <c r="D279" s="30">
        <v>0</v>
      </c>
      <c r="E279" s="30">
        <v>0</v>
      </c>
      <c r="F279" s="30">
        <v>0</v>
      </c>
      <c r="G279" s="30">
        <v>0</v>
      </c>
      <c r="H279" s="4"/>
      <c r="I279" s="4"/>
      <c r="J279" s="4"/>
      <c r="K279" s="4"/>
    </row>
    <row r="280" spans="1:11" ht="14.1" customHeight="1">
      <c r="A280" s="4"/>
      <c r="B280" s="4"/>
      <c r="C280" s="11" t="s">
        <v>362</v>
      </c>
      <c r="D280" s="30">
        <v>0</v>
      </c>
      <c r="E280" s="30">
        <v>0</v>
      </c>
      <c r="F280" s="30">
        <v>0</v>
      </c>
      <c r="G280" s="30">
        <v>0</v>
      </c>
      <c r="H280" s="4"/>
      <c r="I280" s="4"/>
      <c r="J280" s="4"/>
      <c r="K280" s="4"/>
    </row>
    <row r="281" spans="1:11" ht="14.1" customHeight="1">
      <c r="A281" s="4"/>
      <c r="B281" s="4"/>
      <c r="C281" s="11" t="s">
        <v>357</v>
      </c>
      <c r="D281" s="30">
        <v>0</v>
      </c>
      <c r="E281" s="30">
        <v>0</v>
      </c>
      <c r="F281" s="30">
        <v>0</v>
      </c>
      <c r="G281" s="30">
        <v>0</v>
      </c>
      <c r="H281" s="4"/>
      <c r="I281" s="4"/>
      <c r="J281" s="4"/>
      <c r="K281" s="4"/>
    </row>
    <row r="282" spans="1:11" ht="14.1" customHeight="1">
      <c r="A282" s="4"/>
      <c r="B282" s="4"/>
      <c r="C282" s="11" t="s">
        <v>361</v>
      </c>
      <c r="D282" s="30">
        <v>0</v>
      </c>
      <c r="E282" s="30">
        <v>0</v>
      </c>
      <c r="F282" s="30">
        <v>0</v>
      </c>
      <c r="G282" s="30">
        <v>0</v>
      </c>
      <c r="H282" s="4"/>
      <c r="I282" s="4"/>
      <c r="J282" s="4"/>
      <c r="K282" s="4"/>
    </row>
    <row r="283" spans="1:11" ht="14.1" customHeight="1">
      <c r="A283" s="4"/>
      <c r="B283" s="4"/>
      <c r="C283" s="11" t="s">
        <v>360</v>
      </c>
      <c r="D283" s="30">
        <v>0</v>
      </c>
      <c r="E283" s="30">
        <v>0</v>
      </c>
      <c r="F283" s="30">
        <v>0</v>
      </c>
      <c r="G283" s="30">
        <v>0</v>
      </c>
      <c r="H283" s="4"/>
      <c r="I283" s="4"/>
      <c r="J283" s="4"/>
      <c r="K283" s="4"/>
    </row>
    <row r="284" spans="1:11" ht="14.1" customHeight="1">
      <c r="A284" s="4"/>
      <c r="B284" s="4"/>
      <c r="C284" s="11" t="s">
        <v>357</v>
      </c>
      <c r="D284" s="30">
        <v>0</v>
      </c>
      <c r="E284" s="30">
        <v>0</v>
      </c>
      <c r="F284" s="30">
        <v>0</v>
      </c>
      <c r="G284" s="30">
        <v>0</v>
      </c>
      <c r="H284" s="4"/>
      <c r="I284" s="4"/>
      <c r="J284" s="4"/>
      <c r="K284" s="4"/>
    </row>
    <row r="285" spans="1:11" ht="14.1" customHeight="1">
      <c r="A285" s="4"/>
      <c r="B285" s="4"/>
      <c r="C285" s="11" t="s">
        <v>356</v>
      </c>
      <c r="D285" s="30">
        <v>0</v>
      </c>
      <c r="E285" s="30">
        <v>0</v>
      </c>
      <c r="F285" s="30">
        <v>0</v>
      </c>
      <c r="G285" s="30">
        <v>0</v>
      </c>
      <c r="H285" s="4"/>
      <c r="I285" s="4"/>
      <c r="J285" s="4"/>
      <c r="K285" s="4"/>
    </row>
    <row r="286" spans="1:11" ht="14.1" customHeight="1">
      <c r="A286" s="4"/>
      <c r="B286" s="4"/>
      <c r="C286" s="11" t="s">
        <v>355</v>
      </c>
      <c r="D286" s="30">
        <v>0</v>
      </c>
      <c r="E286" s="30">
        <v>0</v>
      </c>
      <c r="F286" s="30">
        <v>0</v>
      </c>
      <c r="G286" s="30">
        <v>0</v>
      </c>
      <c r="H286" s="4"/>
      <c r="I286" s="4"/>
      <c r="J286" s="4"/>
      <c r="K286" s="4"/>
    </row>
    <row r="287" spans="1:11" ht="14.1" customHeight="1">
      <c r="A287" s="4"/>
      <c r="B287" s="4"/>
      <c r="C287" s="11" t="s">
        <v>354</v>
      </c>
      <c r="D287" s="30">
        <v>0</v>
      </c>
      <c r="E287" s="30">
        <v>0</v>
      </c>
      <c r="F287" s="30">
        <v>0</v>
      </c>
      <c r="G287" s="30">
        <v>0</v>
      </c>
      <c r="H287" s="4"/>
      <c r="I287" s="4"/>
      <c r="J287" s="4"/>
      <c r="K287" s="4"/>
    </row>
    <row r="288" spans="1:11" ht="14.1" customHeight="1">
      <c r="A288" s="4"/>
      <c r="B288" s="4"/>
      <c r="C288" s="11" t="s">
        <v>353</v>
      </c>
      <c r="D288" s="30">
        <v>0</v>
      </c>
      <c r="E288" s="30">
        <v>0</v>
      </c>
      <c r="F288" s="30">
        <v>0</v>
      </c>
      <c r="G288" s="30">
        <v>0</v>
      </c>
      <c r="H288" s="4"/>
      <c r="I288" s="4"/>
      <c r="J288" s="4"/>
      <c r="K288" s="4"/>
    </row>
    <row r="289" spans="1:11" ht="14.1" customHeight="1">
      <c r="A289" s="4"/>
      <c r="B289" s="4"/>
      <c r="C289" s="11" t="s">
        <v>359</v>
      </c>
      <c r="D289" s="30">
        <v>0</v>
      </c>
      <c r="E289" s="30">
        <v>20000000</v>
      </c>
      <c r="F289" s="30">
        <v>80000000</v>
      </c>
      <c r="G289" s="30">
        <v>0</v>
      </c>
      <c r="H289" s="4"/>
      <c r="I289" s="4"/>
      <c r="J289" s="4"/>
      <c r="K289" s="4"/>
    </row>
    <row r="290" spans="1:11" ht="14.1" customHeight="1">
      <c r="A290" s="4"/>
      <c r="B290" s="4"/>
      <c r="C290" s="11" t="s">
        <v>357</v>
      </c>
      <c r="D290" s="30">
        <v>0</v>
      </c>
      <c r="E290" s="30">
        <v>20000000</v>
      </c>
      <c r="F290" s="30">
        <v>80000000</v>
      </c>
      <c r="G290" s="30">
        <v>0</v>
      </c>
      <c r="H290" s="4"/>
      <c r="I290" s="4"/>
      <c r="J290" s="4"/>
      <c r="K290" s="4"/>
    </row>
    <row r="291" spans="1:11" ht="14.1" customHeight="1">
      <c r="A291" s="4"/>
      <c r="B291" s="4"/>
      <c r="C291" s="11" t="s">
        <v>356</v>
      </c>
      <c r="D291" s="30">
        <v>0</v>
      </c>
      <c r="E291" s="30">
        <v>0</v>
      </c>
      <c r="F291" s="30">
        <v>0</v>
      </c>
      <c r="G291" s="30">
        <v>0</v>
      </c>
      <c r="H291" s="4"/>
      <c r="I291" s="4"/>
      <c r="J291" s="4"/>
      <c r="K291" s="4"/>
    </row>
    <row r="292" spans="1:11" ht="14.1" customHeight="1">
      <c r="A292" s="4"/>
      <c r="B292" s="4"/>
      <c r="C292" s="11" t="s">
        <v>355</v>
      </c>
      <c r="D292" s="30">
        <v>0</v>
      </c>
      <c r="E292" s="30">
        <v>0</v>
      </c>
      <c r="F292" s="30">
        <v>0</v>
      </c>
      <c r="G292" s="30">
        <v>0</v>
      </c>
      <c r="H292" s="4"/>
      <c r="I292" s="4"/>
      <c r="J292" s="4"/>
      <c r="K292" s="4"/>
    </row>
    <row r="293" spans="1:11" ht="14.1" customHeight="1">
      <c r="A293" s="4"/>
      <c r="B293" s="4"/>
      <c r="C293" s="11" t="s">
        <v>354</v>
      </c>
      <c r="D293" s="30">
        <v>0</v>
      </c>
      <c r="E293" s="30">
        <v>0</v>
      </c>
      <c r="F293" s="30">
        <v>0</v>
      </c>
      <c r="G293" s="30">
        <v>0</v>
      </c>
      <c r="H293" s="4"/>
      <c r="I293" s="4"/>
      <c r="J293" s="4"/>
      <c r="K293" s="4"/>
    </row>
    <row r="294" spans="1:11" ht="14.1" customHeight="1">
      <c r="A294" s="4"/>
      <c r="B294" s="4"/>
      <c r="C294" s="11" t="s">
        <v>353</v>
      </c>
      <c r="D294" s="30">
        <v>0</v>
      </c>
      <c r="E294" s="30">
        <v>0</v>
      </c>
      <c r="F294" s="30">
        <v>0</v>
      </c>
      <c r="G294" s="30">
        <v>0</v>
      </c>
      <c r="H294" s="4"/>
      <c r="I294" s="4"/>
      <c r="J294" s="4"/>
      <c r="K294" s="4"/>
    </row>
    <row r="295" spans="1:11" ht="14.1" customHeight="1">
      <c r="A295" s="4"/>
      <c r="B295" s="4"/>
      <c r="C295" s="11" t="s">
        <v>358</v>
      </c>
      <c r="D295" s="30">
        <v>0</v>
      </c>
      <c r="E295" s="30">
        <v>0</v>
      </c>
      <c r="F295" s="30">
        <v>0</v>
      </c>
      <c r="G295" s="30">
        <v>0</v>
      </c>
      <c r="H295" s="4"/>
      <c r="I295" s="4"/>
      <c r="J295" s="4"/>
      <c r="K295" s="4"/>
    </row>
    <row r="296" spans="1:11" ht="14.1" customHeight="1">
      <c r="A296" s="4"/>
      <c r="B296" s="4"/>
      <c r="C296" s="11" t="s">
        <v>357</v>
      </c>
      <c r="D296" s="30">
        <v>0</v>
      </c>
      <c r="E296" s="30">
        <v>0</v>
      </c>
      <c r="F296" s="30">
        <v>0</v>
      </c>
      <c r="G296" s="30">
        <v>0</v>
      </c>
      <c r="H296" s="4"/>
      <c r="I296" s="4"/>
      <c r="J296" s="4"/>
      <c r="K296" s="4"/>
    </row>
    <row r="297" spans="1:11" ht="14.1" customHeight="1">
      <c r="A297" s="4"/>
      <c r="B297" s="4"/>
      <c r="C297" s="11" t="s">
        <v>356</v>
      </c>
      <c r="D297" s="30">
        <v>0</v>
      </c>
      <c r="E297" s="30">
        <v>0</v>
      </c>
      <c r="F297" s="30">
        <v>0</v>
      </c>
      <c r="G297" s="30">
        <v>0</v>
      </c>
      <c r="H297" s="4"/>
      <c r="I297" s="4"/>
      <c r="J297" s="4"/>
      <c r="K297" s="4"/>
    </row>
    <row r="298" spans="1:11" ht="14.1" customHeight="1">
      <c r="A298" s="4"/>
      <c r="B298" s="4"/>
      <c r="C298" s="11" t="s">
        <v>355</v>
      </c>
      <c r="D298" s="30">
        <v>0</v>
      </c>
      <c r="E298" s="30">
        <v>0</v>
      </c>
      <c r="F298" s="30">
        <v>0</v>
      </c>
      <c r="G298" s="30">
        <v>0</v>
      </c>
      <c r="H298" s="4"/>
      <c r="I298" s="4"/>
      <c r="J298" s="4"/>
      <c r="K298" s="4"/>
    </row>
    <row r="299" spans="1:11" ht="14.1" customHeight="1">
      <c r="A299" s="4"/>
      <c r="B299" s="4"/>
      <c r="C299" s="11" t="s">
        <v>354</v>
      </c>
      <c r="D299" s="30">
        <v>0</v>
      </c>
      <c r="E299" s="30">
        <v>0</v>
      </c>
      <c r="F299" s="30">
        <v>0</v>
      </c>
      <c r="G299" s="30">
        <v>0</v>
      </c>
      <c r="H299" s="4"/>
      <c r="I299" s="4"/>
      <c r="J299" s="4"/>
      <c r="K299" s="4"/>
    </row>
    <row r="300" spans="1:11" ht="14.1" customHeight="1">
      <c r="A300" s="4"/>
      <c r="B300" s="4"/>
      <c r="C300" s="11" t="s">
        <v>353</v>
      </c>
      <c r="D300" s="30">
        <v>0</v>
      </c>
      <c r="E300" s="30">
        <v>0</v>
      </c>
      <c r="F300" s="30">
        <v>0</v>
      </c>
      <c r="G300" s="30">
        <v>0</v>
      </c>
      <c r="H300" s="4"/>
      <c r="I300" s="4"/>
      <c r="J300" s="4"/>
      <c r="K300" s="4"/>
    </row>
    <row r="301" spans="1:11" ht="14.1" customHeight="1">
      <c r="A301" s="4"/>
      <c r="B301" s="4"/>
      <c r="C301" s="11" t="s">
        <v>352</v>
      </c>
      <c r="D301" s="30">
        <v>0</v>
      </c>
      <c r="E301" s="30">
        <v>0</v>
      </c>
      <c r="F301" s="30">
        <v>0</v>
      </c>
      <c r="G301" s="30">
        <v>0</v>
      </c>
      <c r="H301" s="4"/>
      <c r="I301" s="4"/>
      <c r="J301" s="4"/>
      <c r="K301" s="4"/>
    </row>
    <row r="302" spans="1:11" ht="14.1" customHeight="1">
      <c r="A302" s="4"/>
      <c r="B302" s="4"/>
      <c r="C302" s="11" t="s">
        <v>351</v>
      </c>
      <c r="D302" s="30">
        <v>0</v>
      </c>
      <c r="E302" s="30">
        <v>0</v>
      </c>
      <c r="F302" s="30">
        <v>0</v>
      </c>
      <c r="G302" s="30">
        <v>0</v>
      </c>
      <c r="H302" s="4"/>
      <c r="I302" s="4"/>
      <c r="J302" s="4"/>
      <c r="K302" s="4"/>
    </row>
    <row r="303" spans="1:11" ht="14.1" customHeight="1">
      <c r="A303" s="4"/>
      <c r="B303" s="4"/>
      <c r="C303" s="10" t="s">
        <v>145</v>
      </c>
      <c r="D303" s="30">
        <v>0</v>
      </c>
      <c r="E303" s="30">
        <v>20000000</v>
      </c>
      <c r="F303" s="30">
        <v>80000000</v>
      </c>
      <c r="G303" s="30">
        <v>0</v>
      </c>
      <c r="H303" s="4"/>
      <c r="I303" s="4"/>
      <c r="J303" s="4"/>
      <c r="K303" s="4"/>
    </row>
    <row r="304" spans="1:11" ht="14.1" customHeight="1">
      <c r="A304" s="4"/>
      <c r="B304" s="4"/>
      <c r="C304" s="14" t="s">
        <v>382</v>
      </c>
      <c r="D304" s="1314" t="s">
        <v>2423</v>
      </c>
      <c r="E304" s="1315"/>
      <c r="F304" s="1315"/>
      <c r="G304" s="1315"/>
      <c r="H304" s="4"/>
      <c r="I304" s="4"/>
      <c r="J304" s="4"/>
      <c r="K304" s="4"/>
    </row>
    <row r="305" spans="1:11" ht="14.1" customHeight="1">
      <c r="A305" s="4"/>
      <c r="B305" s="4"/>
      <c r="C305" s="27" t="s">
        <v>380</v>
      </c>
      <c r="D305" s="1310" t="s">
        <v>2424</v>
      </c>
      <c r="E305" s="1311"/>
      <c r="F305" s="1311"/>
      <c r="G305" s="1311"/>
      <c r="H305" s="4"/>
      <c r="I305" s="4"/>
      <c r="J305" s="4"/>
      <c r="K305" s="4"/>
    </row>
    <row r="306" spans="1:11" ht="14.1" customHeight="1">
      <c r="A306" s="4"/>
      <c r="B306" s="4"/>
      <c r="C306" s="27" t="s">
        <v>15</v>
      </c>
      <c r="D306" s="1310" t="s">
        <v>2422</v>
      </c>
      <c r="E306" s="1311"/>
      <c r="F306" s="1311"/>
      <c r="G306" s="1311"/>
      <c r="H306" s="4"/>
      <c r="I306" s="4"/>
      <c r="J306" s="4"/>
      <c r="K306" s="4"/>
    </row>
    <row r="307" spans="1:11" ht="15" customHeight="1">
      <c r="A307" s="4"/>
      <c r="B307" s="4"/>
      <c r="C307" s="13"/>
      <c r="D307" s="33">
        <v>2022</v>
      </c>
      <c r="E307" s="33">
        <v>2023</v>
      </c>
      <c r="F307" s="33">
        <v>2024</v>
      </c>
      <c r="G307" s="33">
        <v>2025</v>
      </c>
      <c r="H307" s="4"/>
      <c r="I307" s="4"/>
      <c r="J307" s="4"/>
      <c r="K307" s="4"/>
    </row>
    <row r="308" spans="1:11" ht="15" customHeight="1">
      <c r="A308" s="4"/>
      <c r="B308" s="4"/>
      <c r="C308" s="12"/>
      <c r="D308" s="34" t="s">
        <v>7</v>
      </c>
      <c r="E308" s="34" t="s">
        <v>8</v>
      </c>
      <c r="F308" s="34" t="s">
        <v>8</v>
      </c>
      <c r="G308" s="34" t="s">
        <v>8</v>
      </c>
      <c r="H308" s="4"/>
      <c r="I308" s="4"/>
      <c r="J308" s="4"/>
      <c r="K308" s="4"/>
    </row>
    <row r="309" spans="1:11" ht="14.1" customHeight="1">
      <c r="A309" s="4"/>
      <c r="B309" s="4"/>
      <c r="C309" s="7" t="s">
        <v>16</v>
      </c>
      <c r="D309" s="35" t="s">
        <v>348</v>
      </c>
      <c r="E309" s="35" t="s">
        <v>411</v>
      </c>
      <c r="F309" s="35" t="s">
        <v>372</v>
      </c>
      <c r="G309" s="35" t="s">
        <v>372</v>
      </c>
      <c r="H309" s="4"/>
      <c r="I309" s="4"/>
      <c r="J309" s="4"/>
      <c r="K309" s="4"/>
    </row>
    <row r="310" spans="1:11" ht="14.1" customHeight="1">
      <c r="A310" s="4"/>
      <c r="B310" s="4"/>
      <c r="C310" s="7" t="s">
        <v>481</v>
      </c>
      <c r="D310" s="35" t="s">
        <v>372</v>
      </c>
      <c r="E310" s="35" t="s">
        <v>440</v>
      </c>
      <c r="F310" s="35" t="s">
        <v>372</v>
      </c>
      <c r="G310" s="35" t="s">
        <v>372</v>
      </c>
      <c r="H310" s="4"/>
      <c r="I310" s="4"/>
      <c r="J310" s="4"/>
      <c r="K310" s="4"/>
    </row>
    <row r="311" spans="1:11" ht="14.1" customHeight="1">
      <c r="A311" s="4"/>
      <c r="B311" s="4"/>
      <c r="C311" s="7" t="s">
        <v>480</v>
      </c>
      <c r="D311" s="35" t="s">
        <v>372</v>
      </c>
      <c r="E311" s="35" t="s">
        <v>440</v>
      </c>
      <c r="F311" s="35" t="s">
        <v>372</v>
      </c>
      <c r="G311" s="35" t="s">
        <v>372</v>
      </c>
      <c r="H311" s="4"/>
      <c r="I311" s="4"/>
      <c r="J311" s="4"/>
      <c r="K311" s="4"/>
    </row>
    <row r="312" spans="1:11" ht="14.1" customHeight="1">
      <c r="A312" s="4"/>
      <c r="B312" s="4"/>
      <c r="C312" s="7" t="s">
        <v>375</v>
      </c>
      <c r="D312" s="35" t="s">
        <v>348</v>
      </c>
      <c r="E312" s="35" t="s">
        <v>348</v>
      </c>
      <c r="F312" s="35" t="s">
        <v>434</v>
      </c>
      <c r="G312" s="35" t="s">
        <v>348</v>
      </c>
      <c r="H312" s="4"/>
      <c r="I312" s="4"/>
      <c r="J312" s="4"/>
      <c r="K312" s="4"/>
    </row>
    <row r="313" spans="1:11" ht="14.1" customHeight="1">
      <c r="A313" s="4"/>
      <c r="B313" s="4"/>
      <c r="C313" s="7" t="s">
        <v>374</v>
      </c>
      <c r="D313" s="35" t="s">
        <v>348</v>
      </c>
      <c r="E313" s="35" t="s">
        <v>348</v>
      </c>
      <c r="F313" s="35" t="s">
        <v>434</v>
      </c>
      <c r="G313" s="35" t="s">
        <v>348</v>
      </c>
      <c r="H313" s="4"/>
      <c r="I313" s="4"/>
      <c r="J313" s="4"/>
      <c r="K313" s="4"/>
    </row>
    <row r="314" spans="1:11" ht="14.1" customHeight="1">
      <c r="A314" s="4"/>
      <c r="B314" s="4"/>
      <c r="C314" s="7" t="s">
        <v>22</v>
      </c>
      <c r="D314" s="35" t="s">
        <v>348</v>
      </c>
      <c r="E314" s="35" t="s">
        <v>348</v>
      </c>
      <c r="F314" s="35" t="s">
        <v>434</v>
      </c>
      <c r="G314" s="35" t="s">
        <v>348</v>
      </c>
      <c r="H314" s="4"/>
      <c r="I314" s="4"/>
      <c r="J314" s="4"/>
      <c r="K314" s="4"/>
    </row>
    <row r="315" spans="1:11" ht="14.1" customHeight="1">
      <c r="A315" s="4"/>
      <c r="B315" s="4"/>
      <c r="C315" s="1312" t="s">
        <v>371</v>
      </c>
      <c r="D315" s="1313"/>
      <c r="E315" s="1313"/>
      <c r="F315" s="1313"/>
      <c r="G315" s="1313"/>
      <c r="H315" s="4"/>
      <c r="I315" s="4"/>
      <c r="J315" s="4"/>
      <c r="K315" s="4"/>
    </row>
    <row r="316" spans="1:11" ht="14.1" customHeight="1">
      <c r="A316" s="4"/>
      <c r="B316" s="4"/>
      <c r="C316" s="13"/>
      <c r="D316" s="33">
        <v>2022</v>
      </c>
      <c r="E316" s="33">
        <v>2023</v>
      </c>
      <c r="F316" s="33">
        <v>2024</v>
      </c>
      <c r="G316" s="33">
        <v>2025</v>
      </c>
      <c r="H316" s="4"/>
      <c r="I316" s="4"/>
      <c r="J316" s="4"/>
      <c r="K316" s="4"/>
    </row>
    <row r="317" spans="1:11" ht="14.1" customHeight="1">
      <c r="A317" s="4"/>
      <c r="B317" s="4"/>
      <c r="C317" s="12"/>
      <c r="D317" s="34" t="s">
        <v>7</v>
      </c>
      <c r="E317" s="34" t="s">
        <v>8</v>
      </c>
      <c r="F317" s="34" t="s">
        <v>8</v>
      </c>
      <c r="G317" s="34" t="s">
        <v>8</v>
      </c>
      <c r="H317" s="4"/>
      <c r="I317" s="4"/>
      <c r="J317" s="4"/>
      <c r="K317" s="4"/>
    </row>
    <row r="318" spans="1:11" ht="14.1" customHeight="1">
      <c r="A318" s="4"/>
      <c r="B318" s="4"/>
      <c r="C318" s="11" t="s">
        <v>368</v>
      </c>
      <c r="D318" s="30">
        <v>0</v>
      </c>
      <c r="E318" s="30">
        <v>0</v>
      </c>
      <c r="F318" s="30">
        <v>0</v>
      </c>
      <c r="G318" s="30">
        <v>0</v>
      </c>
      <c r="H318" s="4"/>
      <c r="I318" s="4"/>
      <c r="J318" s="4"/>
      <c r="K318" s="4"/>
    </row>
    <row r="319" spans="1:11" ht="14.1" customHeight="1">
      <c r="A319" s="4"/>
      <c r="B319" s="4"/>
      <c r="C319" s="11" t="s">
        <v>357</v>
      </c>
      <c r="D319" s="30">
        <v>0</v>
      </c>
      <c r="E319" s="30">
        <v>0</v>
      </c>
      <c r="F319" s="30">
        <v>0</v>
      </c>
      <c r="G319" s="30">
        <v>0</v>
      </c>
      <c r="H319" s="4"/>
      <c r="I319" s="4"/>
      <c r="J319" s="4"/>
      <c r="K319" s="4"/>
    </row>
    <row r="320" spans="1:11" ht="14.1" customHeight="1">
      <c r="A320" s="4"/>
      <c r="B320" s="4"/>
      <c r="C320" s="11" t="s">
        <v>361</v>
      </c>
      <c r="D320" s="30">
        <v>0</v>
      </c>
      <c r="E320" s="30">
        <v>0</v>
      </c>
      <c r="F320" s="30">
        <v>0</v>
      </c>
      <c r="G320" s="30">
        <v>0</v>
      </c>
      <c r="H320" s="4"/>
      <c r="I320" s="4"/>
      <c r="J320" s="4"/>
      <c r="K320" s="4"/>
    </row>
    <row r="321" spans="1:11" ht="14.1" customHeight="1">
      <c r="A321" s="4"/>
      <c r="B321" s="4"/>
      <c r="C321" s="11" t="s">
        <v>367</v>
      </c>
      <c r="D321" s="30">
        <v>0</v>
      </c>
      <c r="E321" s="30">
        <v>0</v>
      </c>
      <c r="F321" s="30">
        <v>0</v>
      </c>
      <c r="G321" s="30">
        <v>0</v>
      </c>
      <c r="H321" s="4"/>
      <c r="I321" s="4"/>
      <c r="J321" s="4"/>
      <c r="K321" s="4"/>
    </row>
    <row r="322" spans="1:11" ht="14.1" customHeight="1">
      <c r="A322" s="4"/>
      <c r="B322" s="4"/>
      <c r="C322" s="11" t="s">
        <v>357</v>
      </c>
      <c r="D322" s="30">
        <v>0</v>
      </c>
      <c r="E322" s="30">
        <v>0</v>
      </c>
      <c r="F322" s="30">
        <v>0</v>
      </c>
      <c r="G322" s="30">
        <v>0</v>
      </c>
      <c r="H322" s="4"/>
      <c r="I322" s="4"/>
      <c r="J322" s="4"/>
      <c r="K322" s="4"/>
    </row>
    <row r="323" spans="1:11" ht="14.1" customHeight="1">
      <c r="A323" s="4"/>
      <c r="B323" s="4"/>
      <c r="C323" s="11" t="s">
        <v>361</v>
      </c>
      <c r="D323" s="30">
        <v>0</v>
      </c>
      <c r="E323" s="30">
        <v>0</v>
      </c>
      <c r="F323" s="30">
        <v>0</v>
      </c>
      <c r="G323" s="30">
        <v>0</v>
      </c>
      <c r="H323" s="4"/>
      <c r="I323" s="4"/>
      <c r="J323" s="4"/>
      <c r="K323" s="4"/>
    </row>
    <row r="324" spans="1:11" ht="14.1" customHeight="1">
      <c r="A324" s="4"/>
      <c r="B324" s="4"/>
      <c r="C324" s="11" t="s">
        <v>366</v>
      </c>
      <c r="D324" s="30">
        <v>0</v>
      </c>
      <c r="E324" s="30">
        <v>0</v>
      </c>
      <c r="F324" s="30">
        <v>0</v>
      </c>
      <c r="G324" s="30">
        <v>0</v>
      </c>
      <c r="H324" s="4"/>
      <c r="I324" s="4"/>
      <c r="J324" s="4"/>
      <c r="K324" s="4"/>
    </row>
    <row r="325" spans="1:11" ht="14.1" customHeight="1">
      <c r="A325" s="4"/>
      <c r="B325" s="4"/>
      <c r="C325" s="11" t="s">
        <v>357</v>
      </c>
      <c r="D325" s="30">
        <v>0</v>
      </c>
      <c r="E325" s="30">
        <v>0</v>
      </c>
      <c r="F325" s="30">
        <v>0</v>
      </c>
      <c r="G325" s="30">
        <v>0</v>
      </c>
      <c r="H325" s="4"/>
      <c r="I325" s="4"/>
      <c r="J325" s="4"/>
      <c r="K325" s="4"/>
    </row>
    <row r="326" spans="1:11" ht="14.1" customHeight="1">
      <c r="A326" s="4"/>
      <c r="B326" s="4"/>
      <c r="C326" s="11" t="s">
        <v>361</v>
      </c>
      <c r="D326" s="30">
        <v>0</v>
      </c>
      <c r="E326" s="30">
        <v>0</v>
      </c>
      <c r="F326" s="30">
        <v>0</v>
      </c>
      <c r="G326" s="30">
        <v>0</v>
      </c>
      <c r="H326" s="4"/>
      <c r="I326" s="4"/>
      <c r="J326" s="4"/>
      <c r="K326" s="4"/>
    </row>
    <row r="327" spans="1:11" ht="14.1" customHeight="1">
      <c r="A327" s="4"/>
      <c r="B327" s="4"/>
      <c r="C327" s="11" t="s">
        <v>365</v>
      </c>
      <c r="D327" s="30">
        <v>0</v>
      </c>
      <c r="E327" s="30">
        <v>0</v>
      </c>
      <c r="F327" s="30">
        <v>0</v>
      </c>
      <c r="G327" s="30">
        <v>0</v>
      </c>
      <c r="H327" s="4"/>
      <c r="I327" s="4"/>
      <c r="J327" s="4"/>
      <c r="K327" s="4"/>
    </row>
    <row r="328" spans="1:11" ht="14.1" customHeight="1">
      <c r="A328" s="4"/>
      <c r="B328" s="4"/>
      <c r="C328" s="11" t="s">
        <v>357</v>
      </c>
      <c r="D328" s="30">
        <v>0</v>
      </c>
      <c r="E328" s="30">
        <v>0</v>
      </c>
      <c r="F328" s="30">
        <v>0</v>
      </c>
      <c r="G328" s="30">
        <v>0</v>
      </c>
      <c r="H328" s="4"/>
      <c r="I328" s="4"/>
      <c r="J328" s="4"/>
      <c r="K328" s="4"/>
    </row>
    <row r="329" spans="1:11" ht="14.1" customHeight="1">
      <c r="A329" s="4"/>
      <c r="B329" s="4"/>
      <c r="C329" s="11" t="s">
        <v>361</v>
      </c>
      <c r="D329" s="30">
        <v>0</v>
      </c>
      <c r="E329" s="30">
        <v>0</v>
      </c>
      <c r="F329" s="30">
        <v>0</v>
      </c>
      <c r="G329" s="30">
        <v>0</v>
      </c>
      <c r="H329" s="4"/>
      <c r="I329" s="4"/>
      <c r="J329" s="4"/>
      <c r="K329" s="4"/>
    </row>
    <row r="330" spans="1:11" ht="14.1" customHeight="1">
      <c r="A330" s="4"/>
      <c r="B330" s="4"/>
      <c r="C330" s="11" t="s">
        <v>370</v>
      </c>
      <c r="D330" s="30">
        <v>0</v>
      </c>
      <c r="E330" s="30">
        <v>0</v>
      </c>
      <c r="F330" s="30">
        <v>0</v>
      </c>
      <c r="G330" s="30">
        <v>0</v>
      </c>
      <c r="H330" s="4"/>
      <c r="I330" s="4"/>
      <c r="J330" s="4"/>
      <c r="K330" s="4"/>
    </row>
    <row r="331" spans="1:11" ht="14.1" customHeight="1">
      <c r="A331" s="4"/>
      <c r="B331" s="4"/>
      <c r="C331" s="11" t="s">
        <v>357</v>
      </c>
      <c r="D331" s="30">
        <v>0</v>
      </c>
      <c r="E331" s="30">
        <v>0</v>
      </c>
      <c r="F331" s="30">
        <v>0</v>
      </c>
      <c r="G331" s="30">
        <v>0</v>
      </c>
      <c r="H331" s="4"/>
      <c r="I331" s="4"/>
      <c r="J331" s="4"/>
      <c r="K331" s="4"/>
    </row>
    <row r="332" spans="1:11" ht="14.1" customHeight="1">
      <c r="A332" s="4"/>
      <c r="B332" s="4"/>
      <c r="C332" s="11" t="s">
        <v>361</v>
      </c>
      <c r="D332" s="30">
        <v>0</v>
      </c>
      <c r="E332" s="30">
        <v>0</v>
      </c>
      <c r="F332" s="30">
        <v>0</v>
      </c>
      <c r="G332" s="30">
        <v>0</v>
      </c>
      <c r="H332" s="4"/>
      <c r="I332" s="4"/>
      <c r="J332" s="4"/>
      <c r="K332" s="4"/>
    </row>
    <row r="333" spans="1:11" ht="14.1" customHeight="1">
      <c r="A333" s="4"/>
      <c r="B333" s="4"/>
      <c r="C333" s="11" t="s">
        <v>363</v>
      </c>
      <c r="D333" s="30">
        <v>0</v>
      </c>
      <c r="E333" s="30">
        <v>0</v>
      </c>
      <c r="F333" s="30">
        <v>0</v>
      </c>
      <c r="G333" s="30">
        <v>0</v>
      </c>
      <c r="H333" s="4"/>
      <c r="I333" s="4"/>
      <c r="J333" s="4"/>
      <c r="K333" s="4"/>
    </row>
    <row r="334" spans="1:11" ht="14.1" customHeight="1">
      <c r="A334" s="4"/>
      <c r="B334" s="4"/>
      <c r="C334" s="11" t="s">
        <v>357</v>
      </c>
      <c r="D334" s="30">
        <v>0</v>
      </c>
      <c r="E334" s="30">
        <v>0</v>
      </c>
      <c r="F334" s="30">
        <v>0</v>
      </c>
      <c r="G334" s="30">
        <v>0</v>
      </c>
      <c r="H334" s="4"/>
      <c r="I334" s="4"/>
      <c r="J334" s="4"/>
      <c r="K334" s="4"/>
    </row>
    <row r="335" spans="1:11" ht="14.1" customHeight="1">
      <c r="A335" s="4"/>
      <c r="B335" s="4"/>
      <c r="C335" s="11" t="s">
        <v>361</v>
      </c>
      <c r="D335" s="30">
        <v>0</v>
      </c>
      <c r="E335" s="30">
        <v>0</v>
      </c>
      <c r="F335" s="30">
        <v>0</v>
      </c>
      <c r="G335" s="30">
        <v>0</v>
      </c>
      <c r="H335" s="4"/>
      <c r="I335" s="4"/>
      <c r="J335" s="4"/>
      <c r="K335" s="4"/>
    </row>
    <row r="336" spans="1:11" ht="14.1" customHeight="1">
      <c r="A336" s="4"/>
      <c r="B336" s="4"/>
      <c r="C336" s="11" t="s">
        <v>362</v>
      </c>
      <c r="D336" s="30">
        <v>0</v>
      </c>
      <c r="E336" s="30">
        <v>0</v>
      </c>
      <c r="F336" s="30">
        <v>0</v>
      </c>
      <c r="G336" s="30">
        <v>0</v>
      </c>
      <c r="H336" s="4"/>
      <c r="I336" s="4"/>
      <c r="J336" s="4"/>
      <c r="K336" s="4"/>
    </row>
    <row r="337" spans="1:11" ht="14.1" customHeight="1">
      <c r="A337" s="4"/>
      <c r="B337" s="4"/>
      <c r="C337" s="11" t="s">
        <v>357</v>
      </c>
      <c r="D337" s="30">
        <v>0</v>
      </c>
      <c r="E337" s="30">
        <v>0</v>
      </c>
      <c r="F337" s="30">
        <v>0</v>
      </c>
      <c r="G337" s="30">
        <v>0</v>
      </c>
      <c r="H337" s="4"/>
      <c r="I337" s="4"/>
      <c r="J337" s="4"/>
      <c r="K337" s="4"/>
    </row>
    <row r="338" spans="1:11" ht="14.1" customHeight="1">
      <c r="A338" s="4"/>
      <c r="B338" s="4"/>
      <c r="C338" s="11" t="s">
        <v>361</v>
      </c>
      <c r="D338" s="30">
        <v>0</v>
      </c>
      <c r="E338" s="30">
        <v>0</v>
      </c>
      <c r="F338" s="30">
        <v>0</v>
      </c>
      <c r="G338" s="30">
        <v>0</v>
      </c>
      <c r="H338" s="4"/>
      <c r="I338" s="4"/>
      <c r="J338" s="4"/>
      <c r="K338" s="4"/>
    </row>
    <row r="339" spans="1:11" ht="14.1" customHeight="1">
      <c r="A339" s="4"/>
      <c r="B339" s="4"/>
      <c r="C339" s="11" t="s">
        <v>360</v>
      </c>
      <c r="D339" s="30">
        <v>0</v>
      </c>
      <c r="E339" s="30">
        <v>0</v>
      </c>
      <c r="F339" s="30">
        <v>0</v>
      </c>
      <c r="G339" s="30">
        <v>0</v>
      </c>
      <c r="H339" s="4"/>
      <c r="I339" s="4"/>
      <c r="J339" s="4"/>
      <c r="K339" s="4"/>
    </row>
    <row r="340" spans="1:11" ht="14.1" customHeight="1">
      <c r="A340" s="4"/>
      <c r="B340" s="4"/>
      <c r="C340" s="11" t="s">
        <v>357</v>
      </c>
      <c r="D340" s="30">
        <v>0</v>
      </c>
      <c r="E340" s="30">
        <v>0</v>
      </c>
      <c r="F340" s="30">
        <v>0</v>
      </c>
      <c r="G340" s="30">
        <v>0</v>
      </c>
      <c r="H340" s="4"/>
      <c r="I340" s="4"/>
      <c r="J340" s="4"/>
      <c r="K340" s="4"/>
    </row>
    <row r="341" spans="1:11" ht="14.1" customHeight="1">
      <c r="A341" s="4"/>
      <c r="B341" s="4"/>
      <c r="C341" s="11" t="s">
        <v>356</v>
      </c>
      <c r="D341" s="30">
        <v>0</v>
      </c>
      <c r="E341" s="30">
        <v>0</v>
      </c>
      <c r="F341" s="30">
        <v>0</v>
      </c>
      <c r="G341" s="30">
        <v>0</v>
      </c>
      <c r="H341" s="4"/>
      <c r="I341" s="4"/>
      <c r="J341" s="4"/>
      <c r="K341" s="4"/>
    </row>
    <row r="342" spans="1:11" ht="14.1" customHeight="1">
      <c r="A342" s="4"/>
      <c r="B342" s="4"/>
      <c r="C342" s="11" t="s">
        <v>355</v>
      </c>
      <c r="D342" s="30">
        <v>0</v>
      </c>
      <c r="E342" s="30">
        <v>0</v>
      </c>
      <c r="F342" s="30">
        <v>0</v>
      </c>
      <c r="G342" s="30">
        <v>0</v>
      </c>
      <c r="H342" s="4"/>
      <c r="I342" s="4"/>
      <c r="J342" s="4"/>
      <c r="K342" s="4"/>
    </row>
    <row r="343" spans="1:11" ht="14.1" customHeight="1">
      <c r="A343" s="4"/>
      <c r="B343" s="4"/>
      <c r="C343" s="11" t="s">
        <v>354</v>
      </c>
      <c r="D343" s="30">
        <v>0</v>
      </c>
      <c r="E343" s="30">
        <v>0</v>
      </c>
      <c r="F343" s="30">
        <v>0</v>
      </c>
      <c r="G343" s="30">
        <v>0</v>
      </c>
      <c r="H343" s="4"/>
      <c r="I343" s="4"/>
      <c r="J343" s="4"/>
      <c r="K343" s="4"/>
    </row>
    <row r="344" spans="1:11" ht="14.1" customHeight="1">
      <c r="A344" s="4"/>
      <c r="B344" s="4"/>
      <c r="C344" s="11" t="s">
        <v>353</v>
      </c>
      <c r="D344" s="30">
        <v>0</v>
      </c>
      <c r="E344" s="30">
        <v>0</v>
      </c>
      <c r="F344" s="30">
        <v>0</v>
      </c>
      <c r="G344" s="30">
        <v>0</v>
      </c>
      <c r="H344" s="4"/>
      <c r="I344" s="4"/>
      <c r="J344" s="4"/>
      <c r="K344" s="4"/>
    </row>
    <row r="345" spans="1:11" ht="14.1" customHeight="1">
      <c r="A345" s="4"/>
      <c r="B345" s="4"/>
      <c r="C345" s="11" t="s">
        <v>359</v>
      </c>
      <c r="D345" s="30">
        <v>0</v>
      </c>
      <c r="E345" s="30">
        <v>1200000</v>
      </c>
      <c r="F345" s="30">
        <v>0</v>
      </c>
      <c r="G345" s="30">
        <v>0</v>
      </c>
      <c r="H345" s="4"/>
      <c r="I345" s="4"/>
      <c r="J345" s="4"/>
      <c r="K345" s="4"/>
    </row>
    <row r="346" spans="1:11" ht="14.1" customHeight="1">
      <c r="A346" s="4"/>
      <c r="B346" s="4"/>
      <c r="C346" s="11" t="s">
        <v>357</v>
      </c>
      <c r="D346" s="30">
        <v>0</v>
      </c>
      <c r="E346" s="30">
        <v>1200000</v>
      </c>
      <c r="F346" s="30">
        <v>0</v>
      </c>
      <c r="G346" s="30">
        <v>0</v>
      </c>
      <c r="H346" s="4"/>
      <c r="I346" s="4"/>
      <c r="J346" s="4"/>
      <c r="K346" s="4"/>
    </row>
    <row r="347" spans="1:11" ht="14.1" customHeight="1">
      <c r="A347" s="4"/>
      <c r="B347" s="4"/>
      <c r="C347" s="11" t="s">
        <v>356</v>
      </c>
      <c r="D347" s="30">
        <v>0</v>
      </c>
      <c r="E347" s="30">
        <v>0</v>
      </c>
      <c r="F347" s="30">
        <v>0</v>
      </c>
      <c r="G347" s="30">
        <v>0</v>
      </c>
      <c r="H347" s="4"/>
      <c r="I347" s="4"/>
      <c r="J347" s="4"/>
      <c r="K347" s="4"/>
    </row>
    <row r="348" spans="1:11" ht="14.1" customHeight="1">
      <c r="A348" s="4"/>
      <c r="B348" s="4"/>
      <c r="C348" s="11" t="s">
        <v>355</v>
      </c>
      <c r="D348" s="30">
        <v>0</v>
      </c>
      <c r="E348" s="30">
        <v>0</v>
      </c>
      <c r="F348" s="30">
        <v>0</v>
      </c>
      <c r="G348" s="30">
        <v>0</v>
      </c>
      <c r="H348" s="4"/>
      <c r="I348" s="4"/>
      <c r="J348" s="4"/>
      <c r="K348" s="4"/>
    </row>
    <row r="349" spans="1:11" ht="14.1" customHeight="1">
      <c r="A349" s="4"/>
      <c r="B349" s="4"/>
      <c r="C349" s="11" t="s">
        <v>354</v>
      </c>
      <c r="D349" s="30">
        <v>0</v>
      </c>
      <c r="E349" s="30">
        <v>0</v>
      </c>
      <c r="F349" s="30">
        <v>0</v>
      </c>
      <c r="G349" s="30">
        <v>0</v>
      </c>
      <c r="H349" s="4"/>
      <c r="I349" s="4"/>
      <c r="J349" s="4"/>
      <c r="K349" s="4"/>
    </row>
    <row r="350" spans="1:11" ht="14.1" customHeight="1">
      <c r="A350" s="4"/>
      <c r="B350" s="4"/>
      <c r="C350" s="11" t="s">
        <v>353</v>
      </c>
      <c r="D350" s="30">
        <v>0</v>
      </c>
      <c r="E350" s="30">
        <v>0</v>
      </c>
      <c r="F350" s="30">
        <v>0</v>
      </c>
      <c r="G350" s="30">
        <v>0</v>
      </c>
      <c r="H350" s="4"/>
      <c r="I350" s="4"/>
      <c r="J350" s="4"/>
      <c r="K350" s="4"/>
    </row>
    <row r="351" spans="1:11" ht="14.1" customHeight="1">
      <c r="A351" s="4"/>
      <c r="B351" s="4"/>
      <c r="C351" s="11" t="s">
        <v>358</v>
      </c>
      <c r="D351" s="30">
        <v>0</v>
      </c>
      <c r="E351" s="30">
        <v>0</v>
      </c>
      <c r="F351" s="30">
        <v>0</v>
      </c>
      <c r="G351" s="30">
        <v>0</v>
      </c>
      <c r="H351" s="4"/>
      <c r="I351" s="4"/>
      <c r="J351" s="4"/>
      <c r="K351" s="4"/>
    </row>
    <row r="352" spans="1:11" ht="14.1" customHeight="1">
      <c r="A352" s="4"/>
      <c r="B352" s="4"/>
      <c r="C352" s="11" t="s">
        <v>357</v>
      </c>
      <c r="D352" s="30">
        <v>0</v>
      </c>
      <c r="E352" s="30">
        <v>0</v>
      </c>
      <c r="F352" s="30">
        <v>0</v>
      </c>
      <c r="G352" s="30">
        <v>0</v>
      </c>
      <c r="H352" s="4"/>
      <c r="I352" s="4"/>
      <c r="J352" s="4"/>
      <c r="K352" s="4"/>
    </row>
    <row r="353" spans="1:11" ht="14.1" customHeight="1">
      <c r="A353" s="4"/>
      <c r="B353" s="4"/>
      <c r="C353" s="11" t="s">
        <v>356</v>
      </c>
      <c r="D353" s="30">
        <v>0</v>
      </c>
      <c r="E353" s="30">
        <v>0</v>
      </c>
      <c r="F353" s="30">
        <v>0</v>
      </c>
      <c r="G353" s="30">
        <v>0</v>
      </c>
      <c r="H353" s="4"/>
      <c r="I353" s="4"/>
      <c r="J353" s="4"/>
      <c r="K353" s="4"/>
    </row>
    <row r="354" spans="1:11" ht="14.1" customHeight="1">
      <c r="A354" s="4"/>
      <c r="B354" s="4"/>
      <c r="C354" s="11" t="s">
        <v>355</v>
      </c>
      <c r="D354" s="30">
        <v>0</v>
      </c>
      <c r="E354" s="30">
        <v>0</v>
      </c>
      <c r="F354" s="30">
        <v>0</v>
      </c>
      <c r="G354" s="30">
        <v>0</v>
      </c>
      <c r="H354" s="4"/>
      <c r="I354" s="4"/>
      <c r="J354" s="4"/>
      <c r="K354" s="4"/>
    </row>
    <row r="355" spans="1:11" ht="14.1" customHeight="1">
      <c r="A355" s="4"/>
      <c r="B355" s="4"/>
      <c r="C355" s="11" t="s">
        <v>354</v>
      </c>
      <c r="D355" s="30">
        <v>0</v>
      </c>
      <c r="E355" s="30">
        <v>0</v>
      </c>
      <c r="F355" s="30">
        <v>0</v>
      </c>
      <c r="G355" s="30">
        <v>0</v>
      </c>
      <c r="H355" s="4"/>
      <c r="I355" s="4"/>
      <c r="J355" s="4"/>
      <c r="K355" s="4"/>
    </row>
    <row r="356" spans="1:11" ht="14.1" customHeight="1">
      <c r="A356" s="4"/>
      <c r="B356" s="4"/>
      <c r="C356" s="11" t="s">
        <v>353</v>
      </c>
      <c r="D356" s="30">
        <v>0</v>
      </c>
      <c r="E356" s="30">
        <v>0</v>
      </c>
      <c r="F356" s="30">
        <v>0</v>
      </c>
      <c r="G356" s="30">
        <v>0</v>
      </c>
      <c r="H356" s="4"/>
      <c r="I356" s="4"/>
      <c r="J356" s="4"/>
      <c r="K356" s="4"/>
    </row>
    <row r="357" spans="1:11" ht="14.1" customHeight="1">
      <c r="A357" s="4"/>
      <c r="B357" s="4"/>
      <c r="C357" s="11" t="s">
        <v>352</v>
      </c>
      <c r="D357" s="30">
        <v>0</v>
      </c>
      <c r="E357" s="30">
        <v>0</v>
      </c>
      <c r="F357" s="30">
        <v>0</v>
      </c>
      <c r="G357" s="30">
        <v>0</v>
      </c>
      <c r="H357" s="4"/>
      <c r="I357" s="4"/>
      <c r="J357" s="4"/>
      <c r="K357" s="4"/>
    </row>
    <row r="358" spans="1:11" ht="14.1" customHeight="1">
      <c r="A358" s="4"/>
      <c r="B358" s="4"/>
      <c r="C358" s="11" t="s">
        <v>351</v>
      </c>
      <c r="D358" s="30">
        <v>0</v>
      </c>
      <c r="E358" s="30">
        <v>0</v>
      </c>
      <c r="F358" s="30">
        <v>0</v>
      </c>
      <c r="G358" s="30">
        <v>0</v>
      </c>
      <c r="H358" s="4"/>
      <c r="I358" s="4"/>
      <c r="J358" s="4"/>
      <c r="K358" s="4"/>
    </row>
    <row r="359" spans="1:11" ht="14.1" customHeight="1">
      <c r="A359" s="4"/>
      <c r="B359" s="4"/>
      <c r="C359" s="10" t="s">
        <v>145</v>
      </c>
      <c r="D359" s="30">
        <v>0</v>
      </c>
      <c r="E359" s="30">
        <v>1200000</v>
      </c>
      <c r="F359" s="30">
        <v>0</v>
      </c>
      <c r="G359" s="30">
        <v>0</v>
      </c>
      <c r="H359" s="4"/>
      <c r="I359" s="4"/>
      <c r="J359" s="4"/>
      <c r="K359" s="4"/>
    </row>
    <row r="360" spans="1:11" ht="14.1" customHeight="1">
      <c r="A360" s="4"/>
      <c r="B360" s="4"/>
      <c r="C360" s="26" t="s">
        <v>1364</v>
      </c>
      <c r="D360" s="1316" t="s">
        <v>1365</v>
      </c>
      <c r="E360" s="1317"/>
      <c r="F360" s="1317"/>
      <c r="G360" s="1317"/>
      <c r="H360" s="4"/>
      <c r="I360" s="4"/>
      <c r="J360" s="4"/>
      <c r="K360" s="4"/>
    </row>
    <row r="361" spans="1:11" ht="14.1" customHeight="1">
      <c r="A361" s="4"/>
      <c r="B361" s="4"/>
      <c r="C361" s="14" t="s">
        <v>382</v>
      </c>
      <c r="D361" s="1314" t="s">
        <v>1366</v>
      </c>
      <c r="E361" s="1315"/>
      <c r="F361" s="1315"/>
      <c r="G361" s="1315"/>
      <c r="H361" s="4"/>
      <c r="I361" s="4"/>
      <c r="J361" s="4"/>
      <c r="K361" s="4"/>
    </row>
    <row r="362" spans="1:11" ht="14.1" customHeight="1">
      <c r="A362" s="4"/>
      <c r="B362" s="4"/>
      <c r="C362" s="27" t="s">
        <v>380</v>
      </c>
      <c r="D362" s="1310" t="s">
        <v>1367</v>
      </c>
      <c r="E362" s="1311"/>
      <c r="F362" s="1311"/>
      <c r="G362" s="1311"/>
      <c r="H362" s="4"/>
      <c r="I362" s="4"/>
      <c r="J362" s="4"/>
      <c r="K362" s="4"/>
    </row>
    <row r="363" spans="1:11" ht="14.1" customHeight="1">
      <c r="A363" s="4"/>
      <c r="B363" s="4"/>
      <c r="C363" s="27" t="s">
        <v>15</v>
      </c>
      <c r="D363" s="1310" t="s">
        <v>1368</v>
      </c>
      <c r="E363" s="1311"/>
      <c r="F363" s="1311"/>
      <c r="G363" s="1311"/>
      <c r="H363" s="4"/>
      <c r="I363" s="4"/>
      <c r="J363" s="4"/>
      <c r="K363" s="4"/>
    </row>
    <row r="364" spans="1:11" ht="15" customHeight="1">
      <c r="A364" s="4"/>
      <c r="B364" s="4"/>
      <c r="C364" s="13"/>
      <c r="D364" s="33">
        <v>2022</v>
      </c>
      <c r="E364" s="33">
        <v>2023</v>
      </c>
      <c r="F364" s="33">
        <v>2024</v>
      </c>
      <c r="G364" s="33">
        <v>2025</v>
      </c>
      <c r="H364" s="4"/>
      <c r="I364" s="4"/>
      <c r="J364" s="4"/>
      <c r="K364" s="4"/>
    </row>
    <row r="365" spans="1:11" ht="15" customHeight="1">
      <c r="A365" s="4"/>
      <c r="B365" s="4"/>
      <c r="C365" s="12"/>
      <c r="D365" s="34" t="s">
        <v>7</v>
      </c>
      <c r="E365" s="34" t="s">
        <v>8</v>
      </c>
      <c r="F365" s="34" t="s">
        <v>8</v>
      </c>
      <c r="G365" s="34" t="s">
        <v>8</v>
      </c>
      <c r="H365" s="4"/>
      <c r="I365" s="4"/>
      <c r="J365" s="4"/>
      <c r="K365" s="4"/>
    </row>
    <row r="366" spans="1:11" ht="14.1" customHeight="1">
      <c r="A366" s="4"/>
      <c r="B366" s="4"/>
      <c r="C366" s="7" t="s">
        <v>16</v>
      </c>
      <c r="D366" s="35" t="s">
        <v>411</v>
      </c>
      <c r="E366" s="35" t="s">
        <v>411</v>
      </c>
      <c r="F366" s="35" t="s">
        <v>411</v>
      </c>
      <c r="G366" s="35" t="s">
        <v>411</v>
      </c>
      <c r="H366" s="4"/>
      <c r="I366" s="4"/>
      <c r="J366" s="4"/>
      <c r="K366" s="4"/>
    </row>
    <row r="367" spans="1:11" ht="14.1" customHeight="1">
      <c r="A367" s="4"/>
      <c r="B367" s="4"/>
      <c r="C367" s="7" t="s">
        <v>481</v>
      </c>
      <c r="D367" s="35" t="s">
        <v>2425</v>
      </c>
      <c r="E367" s="35" t="s">
        <v>719</v>
      </c>
      <c r="F367" s="35" t="s">
        <v>816</v>
      </c>
      <c r="G367" s="35" t="s">
        <v>2426</v>
      </c>
      <c r="H367" s="4"/>
      <c r="I367" s="4"/>
      <c r="J367" s="4"/>
      <c r="K367" s="4"/>
    </row>
    <row r="368" spans="1:11" ht="14.1" customHeight="1">
      <c r="A368" s="4"/>
      <c r="B368" s="4"/>
      <c r="C368" s="7" t="s">
        <v>480</v>
      </c>
      <c r="D368" s="35" t="s">
        <v>2425</v>
      </c>
      <c r="E368" s="35" t="s">
        <v>719</v>
      </c>
      <c r="F368" s="35" t="s">
        <v>816</v>
      </c>
      <c r="G368" s="35" t="s">
        <v>2426</v>
      </c>
      <c r="H368" s="4"/>
      <c r="I368" s="4"/>
      <c r="J368" s="4"/>
      <c r="K368" s="4"/>
    </row>
    <row r="369" spans="1:11" ht="14.1" customHeight="1">
      <c r="A369" s="4"/>
      <c r="B369" s="4"/>
      <c r="C369" s="7" t="s">
        <v>375</v>
      </c>
      <c r="D369" s="35" t="s">
        <v>348</v>
      </c>
      <c r="E369" s="35" t="s">
        <v>372</v>
      </c>
      <c r="F369" s="35" t="s">
        <v>372</v>
      </c>
      <c r="G369" s="35" t="s">
        <v>372</v>
      </c>
      <c r="H369" s="4"/>
      <c r="I369" s="4"/>
      <c r="J369" s="4"/>
      <c r="K369" s="4"/>
    </row>
    <row r="370" spans="1:11" ht="14.1" customHeight="1">
      <c r="A370" s="4"/>
      <c r="B370" s="4"/>
      <c r="C370" s="7" t="s">
        <v>374</v>
      </c>
      <c r="D370" s="35" t="s">
        <v>348</v>
      </c>
      <c r="E370" s="35" t="s">
        <v>2427</v>
      </c>
      <c r="F370" s="35" t="s">
        <v>2428</v>
      </c>
      <c r="G370" s="35" t="s">
        <v>2429</v>
      </c>
      <c r="H370" s="4"/>
      <c r="I370" s="4"/>
      <c r="J370" s="4"/>
      <c r="K370" s="4"/>
    </row>
    <row r="371" spans="1:11" ht="14.1" customHeight="1">
      <c r="A371" s="4"/>
      <c r="B371" s="4"/>
      <c r="C371" s="7" t="s">
        <v>22</v>
      </c>
      <c r="D371" s="35" t="s">
        <v>348</v>
      </c>
      <c r="E371" s="35" t="s">
        <v>2427</v>
      </c>
      <c r="F371" s="35" t="s">
        <v>2428</v>
      </c>
      <c r="G371" s="35" t="s">
        <v>2429</v>
      </c>
      <c r="H371" s="4"/>
      <c r="I371" s="4"/>
      <c r="J371" s="4"/>
      <c r="K371" s="4"/>
    </row>
    <row r="372" spans="1:11" ht="14.1" customHeight="1">
      <c r="A372" s="4"/>
      <c r="B372" s="4"/>
      <c r="C372" s="1312" t="s">
        <v>371</v>
      </c>
      <c r="D372" s="1313"/>
      <c r="E372" s="1313"/>
      <c r="F372" s="1313"/>
      <c r="G372" s="1313"/>
      <c r="H372" s="4"/>
      <c r="I372" s="4"/>
      <c r="J372" s="4"/>
      <c r="K372" s="4"/>
    </row>
    <row r="373" spans="1:11" ht="14.1" customHeight="1">
      <c r="A373" s="4"/>
      <c r="B373" s="4"/>
      <c r="C373" s="13"/>
      <c r="D373" s="33">
        <v>2022</v>
      </c>
      <c r="E373" s="33">
        <v>2023</v>
      </c>
      <c r="F373" s="33">
        <v>2024</v>
      </c>
      <c r="G373" s="33">
        <v>2025</v>
      </c>
      <c r="H373" s="4"/>
      <c r="I373" s="4"/>
      <c r="J373" s="4"/>
      <c r="K373" s="4"/>
    </row>
    <row r="374" spans="1:11" ht="14.1" customHeight="1">
      <c r="A374" s="4"/>
      <c r="B374" s="4"/>
      <c r="C374" s="12"/>
      <c r="D374" s="34" t="s">
        <v>7</v>
      </c>
      <c r="E374" s="34" t="s">
        <v>8</v>
      </c>
      <c r="F374" s="34" t="s">
        <v>8</v>
      </c>
      <c r="G374" s="34" t="s">
        <v>8</v>
      </c>
      <c r="H374" s="4"/>
      <c r="I374" s="4"/>
      <c r="J374" s="4"/>
      <c r="K374" s="4"/>
    </row>
    <row r="375" spans="1:11" ht="14.1" customHeight="1">
      <c r="A375" s="4"/>
      <c r="B375" s="4"/>
      <c r="C375" s="11" t="s">
        <v>368</v>
      </c>
      <c r="D375" s="30">
        <v>0</v>
      </c>
      <c r="E375" s="30">
        <v>0</v>
      </c>
      <c r="F375" s="30">
        <v>0</v>
      </c>
      <c r="G375" s="30">
        <v>0</v>
      </c>
      <c r="H375" s="4"/>
      <c r="I375" s="4"/>
      <c r="J375" s="4"/>
      <c r="K375" s="4"/>
    </row>
    <row r="376" spans="1:11" ht="14.1" customHeight="1">
      <c r="A376" s="4"/>
      <c r="B376" s="4"/>
      <c r="C376" s="11" t="s">
        <v>357</v>
      </c>
      <c r="D376" s="30">
        <v>0</v>
      </c>
      <c r="E376" s="30">
        <v>0</v>
      </c>
      <c r="F376" s="30">
        <v>0</v>
      </c>
      <c r="G376" s="30">
        <v>0</v>
      </c>
      <c r="H376" s="4"/>
      <c r="I376" s="4"/>
      <c r="J376" s="4"/>
      <c r="K376" s="4"/>
    </row>
    <row r="377" spans="1:11" ht="14.1" customHeight="1">
      <c r="A377" s="4"/>
      <c r="B377" s="4"/>
      <c r="C377" s="11" t="s">
        <v>361</v>
      </c>
      <c r="D377" s="30">
        <v>0</v>
      </c>
      <c r="E377" s="30">
        <v>0</v>
      </c>
      <c r="F377" s="30">
        <v>0</v>
      </c>
      <c r="G377" s="30">
        <v>0</v>
      </c>
      <c r="H377" s="4"/>
      <c r="I377" s="4"/>
      <c r="J377" s="4"/>
      <c r="K377" s="4"/>
    </row>
    <row r="378" spans="1:11" ht="14.1" customHeight="1">
      <c r="A378" s="4"/>
      <c r="B378" s="4"/>
      <c r="C378" s="11" t="s">
        <v>367</v>
      </c>
      <c r="D378" s="30">
        <v>0</v>
      </c>
      <c r="E378" s="30">
        <v>0</v>
      </c>
      <c r="F378" s="30">
        <v>0</v>
      </c>
      <c r="G378" s="30">
        <v>0</v>
      </c>
      <c r="H378" s="4"/>
      <c r="I378" s="4"/>
      <c r="J378" s="4"/>
      <c r="K378" s="4"/>
    </row>
    <row r="379" spans="1:11" ht="14.1" customHeight="1">
      <c r="A379" s="4"/>
      <c r="B379" s="4"/>
      <c r="C379" s="11" t="s">
        <v>357</v>
      </c>
      <c r="D379" s="30">
        <v>0</v>
      </c>
      <c r="E379" s="30">
        <v>0</v>
      </c>
      <c r="F379" s="30">
        <v>0</v>
      </c>
      <c r="G379" s="30">
        <v>0</v>
      </c>
      <c r="H379" s="4"/>
      <c r="I379" s="4"/>
      <c r="J379" s="4"/>
      <c r="K379" s="4"/>
    </row>
    <row r="380" spans="1:11" ht="14.1" customHeight="1">
      <c r="A380" s="4"/>
      <c r="B380" s="4"/>
      <c r="C380" s="11" t="s">
        <v>361</v>
      </c>
      <c r="D380" s="30">
        <v>0</v>
      </c>
      <c r="E380" s="30">
        <v>0</v>
      </c>
      <c r="F380" s="30">
        <v>0</v>
      </c>
      <c r="G380" s="30">
        <v>0</v>
      </c>
      <c r="H380" s="4"/>
      <c r="I380" s="4"/>
      <c r="J380" s="4"/>
      <c r="K380" s="4"/>
    </row>
    <row r="381" spans="1:11" ht="14.1" customHeight="1">
      <c r="A381" s="4"/>
      <c r="B381" s="4"/>
      <c r="C381" s="11" t="s">
        <v>366</v>
      </c>
      <c r="D381" s="30">
        <v>0</v>
      </c>
      <c r="E381" s="30">
        <v>0</v>
      </c>
      <c r="F381" s="30">
        <v>0</v>
      </c>
      <c r="G381" s="30">
        <v>0</v>
      </c>
      <c r="H381" s="4"/>
      <c r="I381" s="4"/>
      <c r="J381" s="4"/>
      <c r="K381" s="4"/>
    </row>
    <row r="382" spans="1:11" ht="14.1" customHeight="1">
      <c r="A382" s="4"/>
      <c r="B382" s="4"/>
      <c r="C382" s="11" t="s">
        <v>357</v>
      </c>
      <c r="D382" s="30">
        <v>0</v>
      </c>
      <c r="E382" s="30">
        <v>0</v>
      </c>
      <c r="F382" s="30">
        <v>0</v>
      </c>
      <c r="G382" s="30">
        <v>0</v>
      </c>
      <c r="H382" s="4"/>
      <c r="I382" s="4"/>
      <c r="J382" s="4"/>
      <c r="K382" s="4"/>
    </row>
    <row r="383" spans="1:11" ht="14.1" customHeight="1">
      <c r="A383" s="4"/>
      <c r="B383" s="4"/>
      <c r="C383" s="11" t="s">
        <v>361</v>
      </c>
      <c r="D383" s="30">
        <v>0</v>
      </c>
      <c r="E383" s="30">
        <v>0</v>
      </c>
      <c r="F383" s="30">
        <v>0</v>
      </c>
      <c r="G383" s="30">
        <v>0</v>
      </c>
      <c r="H383" s="4"/>
      <c r="I383" s="4"/>
      <c r="J383" s="4"/>
      <c r="K383" s="4"/>
    </row>
    <row r="384" spans="1:11" ht="14.1" customHeight="1">
      <c r="A384" s="4"/>
      <c r="B384" s="4"/>
      <c r="C384" s="11" t="s">
        <v>365</v>
      </c>
      <c r="D384" s="30">
        <v>0</v>
      </c>
      <c r="E384" s="30">
        <v>0</v>
      </c>
      <c r="F384" s="30">
        <v>0</v>
      </c>
      <c r="G384" s="30">
        <v>0</v>
      </c>
      <c r="H384" s="4"/>
      <c r="I384" s="4"/>
      <c r="J384" s="4"/>
      <c r="K384" s="4"/>
    </row>
    <row r="385" spans="1:11" ht="14.1" customHeight="1">
      <c r="A385" s="4"/>
      <c r="B385" s="4"/>
      <c r="C385" s="11" t="s">
        <v>357</v>
      </c>
      <c r="D385" s="30">
        <v>0</v>
      </c>
      <c r="E385" s="30">
        <v>0</v>
      </c>
      <c r="F385" s="30">
        <v>0</v>
      </c>
      <c r="G385" s="30">
        <v>0</v>
      </c>
      <c r="H385" s="4"/>
      <c r="I385" s="4"/>
      <c r="J385" s="4"/>
      <c r="K385" s="4"/>
    </row>
    <row r="386" spans="1:11" ht="14.1" customHeight="1">
      <c r="A386" s="4"/>
      <c r="B386" s="4"/>
      <c r="C386" s="11" t="s">
        <v>361</v>
      </c>
      <c r="D386" s="30">
        <v>0</v>
      </c>
      <c r="E386" s="30">
        <v>0</v>
      </c>
      <c r="F386" s="30">
        <v>0</v>
      </c>
      <c r="G386" s="30">
        <v>0</v>
      </c>
      <c r="H386" s="4"/>
      <c r="I386" s="4"/>
      <c r="J386" s="4"/>
      <c r="K386" s="4"/>
    </row>
    <row r="387" spans="1:11" ht="14.1" customHeight="1">
      <c r="A387" s="4"/>
      <c r="B387" s="4"/>
      <c r="C387" s="11" t="s">
        <v>370</v>
      </c>
      <c r="D387" s="30">
        <v>0</v>
      </c>
      <c r="E387" s="30">
        <v>0</v>
      </c>
      <c r="F387" s="30">
        <v>0</v>
      </c>
      <c r="G387" s="30">
        <v>0</v>
      </c>
      <c r="H387" s="4"/>
      <c r="I387" s="4"/>
      <c r="J387" s="4"/>
      <c r="K387" s="4"/>
    </row>
    <row r="388" spans="1:11" ht="14.1" customHeight="1">
      <c r="A388" s="4"/>
      <c r="B388" s="4"/>
      <c r="C388" s="11" t="s">
        <v>357</v>
      </c>
      <c r="D388" s="30">
        <v>0</v>
      </c>
      <c r="E388" s="30">
        <v>0</v>
      </c>
      <c r="F388" s="30">
        <v>0</v>
      </c>
      <c r="G388" s="30">
        <v>0</v>
      </c>
      <c r="H388" s="4"/>
      <c r="I388" s="4"/>
      <c r="J388" s="4"/>
      <c r="K388" s="4"/>
    </row>
    <row r="389" spans="1:11" ht="14.1" customHeight="1">
      <c r="A389" s="4"/>
      <c r="B389" s="4"/>
      <c r="C389" s="11" t="s">
        <v>361</v>
      </c>
      <c r="D389" s="30">
        <v>0</v>
      </c>
      <c r="E389" s="30">
        <v>0</v>
      </c>
      <c r="F389" s="30">
        <v>0</v>
      </c>
      <c r="G389" s="30">
        <v>0</v>
      </c>
      <c r="H389" s="4"/>
      <c r="I389" s="4"/>
      <c r="J389" s="4"/>
      <c r="K389" s="4"/>
    </row>
    <row r="390" spans="1:11" ht="14.1" customHeight="1">
      <c r="A390" s="4"/>
      <c r="B390" s="4"/>
      <c r="C390" s="11" t="s">
        <v>363</v>
      </c>
      <c r="D390" s="30">
        <v>0</v>
      </c>
      <c r="E390" s="30">
        <v>0</v>
      </c>
      <c r="F390" s="30">
        <v>0</v>
      </c>
      <c r="G390" s="30">
        <v>0</v>
      </c>
      <c r="H390" s="4"/>
      <c r="I390" s="4"/>
      <c r="J390" s="4"/>
      <c r="K390" s="4"/>
    </row>
    <row r="391" spans="1:11" ht="14.1" customHeight="1">
      <c r="A391" s="4"/>
      <c r="B391" s="4"/>
      <c r="C391" s="11" t="s">
        <v>357</v>
      </c>
      <c r="D391" s="30">
        <v>0</v>
      </c>
      <c r="E391" s="30">
        <v>0</v>
      </c>
      <c r="F391" s="30">
        <v>0</v>
      </c>
      <c r="G391" s="30">
        <v>0</v>
      </c>
      <c r="H391" s="4"/>
      <c r="I391" s="4"/>
      <c r="J391" s="4"/>
      <c r="K391" s="4"/>
    </row>
    <row r="392" spans="1:11" ht="14.1" customHeight="1">
      <c r="A392" s="4"/>
      <c r="B392" s="4"/>
      <c r="C392" s="11" t="s">
        <v>361</v>
      </c>
      <c r="D392" s="30">
        <v>0</v>
      </c>
      <c r="E392" s="30">
        <v>0</v>
      </c>
      <c r="F392" s="30">
        <v>0</v>
      </c>
      <c r="G392" s="30">
        <v>0</v>
      </c>
      <c r="H392" s="4"/>
      <c r="I392" s="4"/>
      <c r="J392" s="4"/>
      <c r="K392" s="4"/>
    </row>
    <row r="393" spans="1:11" ht="14.1" customHeight="1">
      <c r="A393" s="4"/>
      <c r="B393" s="4"/>
      <c r="C393" s="11" t="s">
        <v>362</v>
      </c>
      <c r="D393" s="30">
        <v>0</v>
      </c>
      <c r="E393" s="30">
        <v>0</v>
      </c>
      <c r="F393" s="30">
        <v>0</v>
      </c>
      <c r="G393" s="30">
        <v>0</v>
      </c>
      <c r="H393" s="4"/>
      <c r="I393" s="4"/>
      <c r="J393" s="4"/>
      <c r="K393" s="4"/>
    </row>
    <row r="394" spans="1:11" ht="14.1" customHeight="1">
      <c r="A394" s="4"/>
      <c r="B394" s="4"/>
      <c r="C394" s="11" t="s">
        <v>357</v>
      </c>
      <c r="D394" s="30">
        <v>0</v>
      </c>
      <c r="E394" s="30">
        <v>0</v>
      </c>
      <c r="F394" s="30">
        <v>0</v>
      </c>
      <c r="G394" s="30">
        <v>0</v>
      </c>
      <c r="H394" s="4"/>
      <c r="I394" s="4"/>
      <c r="J394" s="4"/>
      <c r="K394" s="4"/>
    </row>
    <row r="395" spans="1:11" ht="14.1" customHeight="1">
      <c r="A395" s="4"/>
      <c r="B395" s="4"/>
      <c r="C395" s="11" t="s">
        <v>361</v>
      </c>
      <c r="D395" s="30">
        <v>0</v>
      </c>
      <c r="E395" s="30">
        <v>0</v>
      </c>
      <c r="F395" s="30">
        <v>0</v>
      </c>
      <c r="G395" s="30">
        <v>0</v>
      </c>
      <c r="H395" s="4"/>
      <c r="I395" s="4"/>
      <c r="J395" s="4"/>
      <c r="K395" s="4"/>
    </row>
    <row r="396" spans="1:11" ht="14.1" customHeight="1">
      <c r="A396" s="4"/>
      <c r="B396" s="4"/>
      <c r="C396" s="11" t="s">
        <v>360</v>
      </c>
      <c r="D396" s="30">
        <v>0</v>
      </c>
      <c r="E396" s="30">
        <v>0</v>
      </c>
      <c r="F396" s="30">
        <v>0</v>
      </c>
      <c r="G396" s="30">
        <v>0</v>
      </c>
      <c r="H396" s="4"/>
      <c r="I396" s="4"/>
      <c r="J396" s="4"/>
      <c r="K396" s="4"/>
    </row>
    <row r="397" spans="1:11" ht="14.1" customHeight="1">
      <c r="A397" s="4"/>
      <c r="B397" s="4"/>
      <c r="C397" s="11" t="s">
        <v>357</v>
      </c>
      <c r="D397" s="30">
        <v>0</v>
      </c>
      <c r="E397" s="30">
        <v>0</v>
      </c>
      <c r="F397" s="30">
        <v>0</v>
      </c>
      <c r="G397" s="30">
        <v>0</v>
      </c>
      <c r="H397" s="4"/>
      <c r="I397" s="4"/>
      <c r="J397" s="4"/>
      <c r="K397" s="4"/>
    </row>
    <row r="398" spans="1:11" ht="14.1" customHeight="1">
      <c r="A398" s="4"/>
      <c r="B398" s="4"/>
      <c r="C398" s="11" t="s">
        <v>356</v>
      </c>
      <c r="D398" s="30">
        <v>0</v>
      </c>
      <c r="E398" s="30">
        <v>0</v>
      </c>
      <c r="F398" s="30">
        <v>0</v>
      </c>
      <c r="G398" s="30">
        <v>0</v>
      </c>
      <c r="H398" s="4"/>
      <c r="I398" s="4"/>
      <c r="J398" s="4"/>
      <c r="K398" s="4"/>
    </row>
    <row r="399" spans="1:11" ht="14.1" customHeight="1">
      <c r="A399" s="4"/>
      <c r="B399" s="4"/>
      <c r="C399" s="11" t="s">
        <v>355</v>
      </c>
      <c r="D399" s="30">
        <v>0</v>
      </c>
      <c r="E399" s="30">
        <v>0</v>
      </c>
      <c r="F399" s="30">
        <v>0</v>
      </c>
      <c r="G399" s="30">
        <v>0</v>
      </c>
      <c r="H399" s="4"/>
      <c r="I399" s="4"/>
      <c r="J399" s="4"/>
      <c r="K399" s="4"/>
    </row>
    <row r="400" spans="1:11" ht="14.1" customHeight="1">
      <c r="A400" s="4"/>
      <c r="B400" s="4"/>
      <c r="C400" s="11" t="s">
        <v>354</v>
      </c>
      <c r="D400" s="30">
        <v>0</v>
      </c>
      <c r="E400" s="30">
        <v>0</v>
      </c>
      <c r="F400" s="30">
        <v>0</v>
      </c>
      <c r="G400" s="30">
        <v>0</v>
      </c>
      <c r="H400" s="4"/>
      <c r="I400" s="4"/>
      <c r="J400" s="4"/>
      <c r="K400" s="4"/>
    </row>
    <row r="401" spans="1:11" ht="14.1" customHeight="1">
      <c r="A401" s="4"/>
      <c r="B401" s="4"/>
      <c r="C401" s="11" t="s">
        <v>353</v>
      </c>
      <c r="D401" s="30">
        <v>0</v>
      </c>
      <c r="E401" s="30">
        <v>0</v>
      </c>
      <c r="F401" s="30">
        <v>0</v>
      </c>
      <c r="G401" s="30">
        <v>0</v>
      </c>
      <c r="H401" s="4"/>
      <c r="I401" s="4"/>
      <c r="J401" s="4"/>
      <c r="K401" s="4"/>
    </row>
    <row r="402" spans="1:11" ht="14.1" customHeight="1">
      <c r="A402" s="4"/>
      <c r="B402" s="4"/>
      <c r="C402" s="11" t="s">
        <v>359</v>
      </c>
      <c r="D402" s="30">
        <v>0</v>
      </c>
      <c r="E402" s="30">
        <v>12000000</v>
      </c>
      <c r="F402" s="30">
        <v>5000000</v>
      </c>
      <c r="G402" s="30">
        <v>10550000</v>
      </c>
      <c r="H402" s="4"/>
      <c r="I402" s="4"/>
      <c r="J402" s="4"/>
      <c r="K402" s="4"/>
    </row>
    <row r="403" spans="1:11" ht="14.1" customHeight="1">
      <c r="A403" s="4"/>
      <c r="B403" s="4"/>
      <c r="C403" s="11" t="s">
        <v>357</v>
      </c>
      <c r="D403" s="30">
        <v>0</v>
      </c>
      <c r="E403" s="30">
        <v>12000000</v>
      </c>
      <c r="F403" s="30">
        <v>5000000</v>
      </c>
      <c r="G403" s="30">
        <v>10550000</v>
      </c>
      <c r="H403" s="4"/>
      <c r="I403" s="4"/>
      <c r="J403" s="4"/>
      <c r="K403" s="4"/>
    </row>
    <row r="404" spans="1:11" ht="14.1" customHeight="1">
      <c r="A404" s="4"/>
      <c r="B404" s="4"/>
      <c r="C404" s="11" t="s">
        <v>356</v>
      </c>
      <c r="D404" s="30">
        <v>0</v>
      </c>
      <c r="E404" s="30">
        <v>0</v>
      </c>
      <c r="F404" s="30">
        <v>0</v>
      </c>
      <c r="G404" s="30">
        <v>0</v>
      </c>
      <c r="H404" s="4"/>
      <c r="I404" s="4"/>
      <c r="J404" s="4"/>
      <c r="K404" s="4"/>
    </row>
    <row r="405" spans="1:11" ht="14.1" customHeight="1">
      <c r="A405" s="4"/>
      <c r="B405" s="4"/>
      <c r="C405" s="11" t="s">
        <v>355</v>
      </c>
      <c r="D405" s="30">
        <v>0</v>
      </c>
      <c r="E405" s="30">
        <v>0</v>
      </c>
      <c r="F405" s="30">
        <v>0</v>
      </c>
      <c r="G405" s="30">
        <v>0</v>
      </c>
      <c r="H405" s="4"/>
      <c r="I405" s="4"/>
      <c r="J405" s="4"/>
      <c r="K405" s="4"/>
    </row>
    <row r="406" spans="1:11" ht="14.1" customHeight="1">
      <c r="A406" s="4"/>
      <c r="B406" s="4"/>
      <c r="C406" s="11" t="s">
        <v>354</v>
      </c>
      <c r="D406" s="30">
        <v>0</v>
      </c>
      <c r="E406" s="30">
        <v>0</v>
      </c>
      <c r="F406" s="30">
        <v>0</v>
      </c>
      <c r="G406" s="30">
        <v>0</v>
      </c>
      <c r="H406" s="4"/>
      <c r="I406" s="4"/>
      <c r="J406" s="4"/>
      <c r="K406" s="4"/>
    </row>
    <row r="407" spans="1:11" ht="14.1" customHeight="1">
      <c r="A407" s="4"/>
      <c r="B407" s="4"/>
      <c r="C407" s="11" t="s">
        <v>353</v>
      </c>
      <c r="D407" s="30">
        <v>0</v>
      </c>
      <c r="E407" s="30">
        <v>0</v>
      </c>
      <c r="F407" s="30">
        <v>0</v>
      </c>
      <c r="G407" s="30">
        <v>0</v>
      </c>
      <c r="H407" s="4"/>
      <c r="I407" s="4"/>
      <c r="J407" s="4"/>
      <c r="K407" s="4"/>
    </row>
    <row r="408" spans="1:11" ht="14.1" customHeight="1">
      <c r="A408" s="4"/>
      <c r="B408" s="4"/>
      <c r="C408" s="11" t="s">
        <v>358</v>
      </c>
      <c r="D408" s="30">
        <v>0</v>
      </c>
      <c r="E408" s="30">
        <v>0</v>
      </c>
      <c r="F408" s="30">
        <v>0</v>
      </c>
      <c r="G408" s="30">
        <v>0</v>
      </c>
      <c r="H408" s="4"/>
      <c r="I408" s="4"/>
      <c r="J408" s="4"/>
      <c r="K408" s="4"/>
    </row>
    <row r="409" spans="1:11" ht="14.1" customHeight="1">
      <c r="A409" s="4"/>
      <c r="B409" s="4"/>
      <c r="C409" s="11" t="s">
        <v>357</v>
      </c>
      <c r="D409" s="30">
        <v>0</v>
      </c>
      <c r="E409" s="30">
        <v>0</v>
      </c>
      <c r="F409" s="30">
        <v>0</v>
      </c>
      <c r="G409" s="30">
        <v>0</v>
      </c>
      <c r="H409" s="4"/>
      <c r="I409" s="4"/>
      <c r="J409" s="4"/>
      <c r="K409" s="4"/>
    </row>
    <row r="410" spans="1:11" ht="14.1" customHeight="1">
      <c r="A410" s="4"/>
      <c r="B410" s="4"/>
      <c r="C410" s="11" t="s">
        <v>356</v>
      </c>
      <c r="D410" s="30">
        <v>0</v>
      </c>
      <c r="E410" s="30">
        <v>0</v>
      </c>
      <c r="F410" s="30">
        <v>0</v>
      </c>
      <c r="G410" s="30">
        <v>0</v>
      </c>
      <c r="H410" s="4"/>
      <c r="I410" s="4"/>
      <c r="J410" s="4"/>
      <c r="K410" s="4"/>
    </row>
    <row r="411" spans="1:11" ht="14.1" customHeight="1">
      <c r="A411" s="4"/>
      <c r="B411" s="4"/>
      <c r="C411" s="11" t="s">
        <v>355</v>
      </c>
      <c r="D411" s="30">
        <v>0</v>
      </c>
      <c r="E411" s="30">
        <v>0</v>
      </c>
      <c r="F411" s="30">
        <v>0</v>
      </c>
      <c r="G411" s="30">
        <v>0</v>
      </c>
      <c r="H411" s="4"/>
      <c r="I411" s="4"/>
      <c r="J411" s="4"/>
      <c r="K411" s="4"/>
    </row>
    <row r="412" spans="1:11" ht="14.1" customHeight="1">
      <c r="A412" s="4"/>
      <c r="B412" s="4"/>
      <c r="C412" s="11" t="s">
        <v>354</v>
      </c>
      <c r="D412" s="30">
        <v>0</v>
      </c>
      <c r="E412" s="30">
        <v>0</v>
      </c>
      <c r="F412" s="30">
        <v>0</v>
      </c>
      <c r="G412" s="30">
        <v>0</v>
      </c>
      <c r="H412" s="4"/>
      <c r="I412" s="4"/>
      <c r="J412" s="4"/>
      <c r="K412" s="4"/>
    </row>
    <row r="413" spans="1:11" ht="14.1" customHeight="1">
      <c r="A413" s="4"/>
      <c r="B413" s="4"/>
      <c r="C413" s="11" t="s">
        <v>353</v>
      </c>
      <c r="D413" s="30">
        <v>0</v>
      </c>
      <c r="E413" s="30">
        <v>0</v>
      </c>
      <c r="F413" s="30">
        <v>0</v>
      </c>
      <c r="G413" s="30">
        <v>0</v>
      </c>
      <c r="H413" s="4"/>
      <c r="I413" s="4"/>
      <c r="J413" s="4"/>
      <c r="K413" s="4"/>
    </row>
    <row r="414" spans="1:11" ht="14.1" customHeight="1">
      <c r="A414" s="4"/>
      <c r="B414" s="4"/>
      <c r="C414" s="11" t="s">
        <v>352</v>
      </c>
      <c r="D414" s="30">
        <v>0</v>
      </c>
      <c r="E414" s="30">
        <v>0</v>
      </c>
      <c r="F414" s="30">
        <v>0</v>
      </c>
      <c r="G414" s="30">
        <v>0</v>
      </c>
      <c r="H414" s="4"/>
      <c r="I414" s="4"/>
      <c r="J414" s="4"/>
      <c r="K414" s="4"/>
    </row>
    <row r="415" spans="1:11" ht="14.1" customHeight="1">
      <c r="A415" s="4"/>
      <c r="B415" s="4"/>
      <c r="C415" s="11" t="s">
        <v>351</v>
      </c>
      <c r="D415" s="30">
        <v>0</v>
      </c>
      <c r="E415" s="30">
        <v>0</v>
      </c>
      <c r="F415" s="30">
        <v>0</v>
      </c>
      <c r="G415" s="30">
        <v>0</v>
      </c>
      <c r="H415" s="4"/>
      <c r="I415" s="4"/>
      <c r="J415" s="4"/>
      <c r="K415" s="4"/>
    </row>
    <row r="416" spans="1:11" ht="14.1" customHeight="1">
      <c r="A416" s="4"/>
      <c r="B416" s="4"/>
      <c r="C416" s="10" t="s">
        <v>145</v>
      </c>
      <c r="D416" s="30">
        <v>0</v>
      </c>
      <c r="E416" s="30">
        <v>12000000</v>
      </c>
      <c r="F416" s="30">
        <v>5000000</v>
      </c>
      <c r="G416" s="30">
        <v>10550000</v>
      </c>
      <c r="H416" s="4"/>
      <c r="I416" s="4"/>
      <c r="J416" s="4"/>
      <c r="K416" s="4"/>
    </row>
    <row r="417" spans="1:11" ht="14.1" customHeight="1">
      <c r="A417" s="4"/>
      <c r="B417" s="4"/>
      <c r="C417" s="14" t="s">
        <v>382</v>
      </c>
      <c r="D417" s="1314" t="s">
        <v>1370</v>
      </c>
      <c r="E417" s="1315"/>
      <c r="F417" s="1315"/>
      <c r="G417" s="1315"/>
      <c r="H417" s="4"/>
      <c r="I417" s="4"/>
      <c r="J417" s="4"/>
      <c r="K417" s="4"/>
    </row>
    <row r="418" spans="1:11" ht="14.1" customHeight="1">
      <c r="A418" s="4"/>
      <c r="B418" s="4"/>
      <c r="C418" s="27" t="s">
        <v>380</v>
      </c>
      <c r="D418" s="1310" t="s">
        <v>1371</v>
      </c>
      <c r="E418" s="1311"/>
      <c r="F418" s="1311"/>
      <c r="G418" s="1311"/>
      <c r="H418" s="4"/>
      <c r="I418" s="4"/>
      <c r="J418" s="4"/>
      <c r="K418" s="4"/>
    </row>
    <row r="419" spans="1:11" ht="14.1" customHeight="1">
      <c r="A419" s="4"/>
      <c r="B419" s="4"/>
      <c r="C419" s="27" t="s">
        <v>15</v>
      </c>
      <c r="D419" s="1310" t="s">
        <v>40</v>
      </c>
      <c r="E419" s="1311"/>
      <c r="F419" s="1311"/>
      <c r="G419" s="1311"/>
      <c r="H419" s="4"/>
      <c r="I419" s="4"/>
      <c r="J419" s="4"/>
      <c r="K419" s="4"/>
    </row>
    <row r="420" spans="1:11" ht="15" customHeight="1">
      <c r="A420" s="4"/>
      <c r="B420" s="4"/>
      <c r="C420" s="13"/>
      <c r="D420" s="33">
        <v>2022</v>
      </c>
      <c r="E420" s="33">
        <v>2023</v>
      </c>
      <c r="F420" s="33">
        <v>2024</v>
      </c>
      <c r="G420" s="33">
        <v>2025</v>
      </c>
      <c r="H420" s="4"/>
      <c r="I420" s="4"/>
      <c r="J420" s="4"/>
      <c r="K420" s="4"/>
    </row>
    <row r="421" spans="1:11" ht="15" customHeight="1">
      <c r="A421" s="4"/>
      <c r="B421" s="4"/>
      <c r="C421" s="12"/>
      <c r="D421" s="34" t="s">
        <v>7</v>
      </c>
      <c r="E421" s="34" t="s">
        <v>8</v>
      </c>
      <c r="F421" s="34" t="s">
        <v>8</v>
      </c>
      <c r="G421" s="34" t="s">
        <v>8</v>
      </c>
      <c r="H421" s="4"/>
      <c r="I421" s="4"/>
      <c r="J421" s="4"/>
      <c r="K421" s="4"/>
    </row>
    <row r="422" spans="1:11" ht="14.1" customHeight="1">
      <c r="A422" s="4"/>
      <c r="B422" s="4"/>
      <c r="C422" s="7" t="s">
        <v>16</v>
      </c>
      <c r="D422" s="35" t="s">
        <v>411</v>
      </c>
      <c r="E422" s="35" t="s">
        <v>411</v>
      </c>
      <c r="F422" s="35" t="s">
        <v>411</v>
      </c>
      <c r="G422" s="35" t="s">
        <v>411</v>
      </c>
      <c r="H422" s="4"/>
      <c r="I422" s="4"/>
      <c r="J422" s="4"/>
      <c r="K422" s="4"/>
    </row>
    <row r="423" spans="1:11" ht="14.1" customHeight="1">
      <c r="A423" s="4"/>
      <c r="B423" s="4"/>
      <c r="C423" s="7" t="s">
        <v>481</v>
      </c>
      <c r="D423" s="35" t="s">
        <v>372</v>
      </c>
      <c r="E423" s="35" t="s">
        <v>1372</v>
      </c>
      <c r="F423" s="35" t="s">
        <v>372</v>
      </c>
      <c r="G423" s="35" t="s">
        <v>372</v>
      </c>
      <c r="H423" s="4"/>
      <c r="I423" s="4"/>
      <c r="J423" s="4"/>
      <c r="K423" s="4"/>
    </row>
    <row r="424" spans="1:11" ht="14.1" customHeight="1">
      <c r="A424" s="4"/>
      <c r="B424" s="4"/>
      <c r="C424" s="7" t="s">
        <v>480</v>
      </c>
      <c r="D424" s="35" t="s">
        <v>372</v>
      </c>
      <c r="E424" s="35" t="s">
        <v>1372</v>
      </c>
      <c r="F424" s="35" t="s">
        <v>372</v>
      </c>
      <c r="G424" s="35" t="s">
        <v>372</v>
      </c>
      <c r="H424" s="4"/>
      <c r="I424" s="4"/>
      <c r="J424" s="4"/>
      <c r="K424" s="4"/>
    </row>
    <row r="425" spans="1:11" ht="14.1" customHeight="1">
      <c r="A425" s="4"/>
      <c r="B425" s="4"/>
      <c r="C425" s="7" t="s">
        <v>375</v>
      </c>
      <c r="D425" s="35" t="s">
        <v>348</v>
      </c>
      <c r="E425" s="35" t="s">
        <v>372</v>
      </c>
      <c r="F425" s="35" t="s">
        <v>372</v>
      </c>
      <c r="G425" s="35" t="s">
        <v>372</v>
      </c>
      <c r="H425" s="4"/>
      <c r="I425" s="4"/>
      <c r="J425" s="4"/>
      <c r="K425" s="4"/>
    </row>
    <row r="426" spans="1:11" ht="14.1" customHeight="1">
      <c r="A426" s="4"/>
      <c r="B426" s="4"/>
      <c r="C426" s="7" t="s">
        <v>374</v>
      </c>
      <c r="D426" s="35" t="s">
        <v>348</v>
      </c>
      <c r="E426" s="35" t="s">
        <v>348</v>
      </c>
      <c r="F426" s="35" t="s">
        <v>434</v>
      </c>
      <c r="G426" s="35" t="s">
        <v>348</v>
      </c>
      <c r="H426" s="4"/>
      <c r="I426" s="4"/>
      <c r="J426" s="4"/>
      <c r="K426" s="4"/>
    </row>
    <row r="427" spans="1:11" ht="14.1" customHeight="1">
      <c r="A427" s="4"/>
      <c r="B427" s="4"/>
      <c r="C427" s="7" t="s">
        <v>22</v>
      </c>
      <c r="D427" s="35" t="s">
        <v>348</v>
      </c>
      <c r="E427" s="35" t="s">
        <v>348</v>
      </c>
      <c r="F427" s="35" t="s">
        <v>434</v>
      </c>
      <c r="G427" s="35" t="s">
        <v>348</v>
      </c>
      <c r="H427" s="4"/>
      <c r="I427" s="4"/>
      <c r="J427" s="4"/>
      <c r="K427" s="4"/>
    </row>
    <row r="428" spans="1:11" ht="14.1" customHeight="1">
      <c r="A428" s="4"/>
      <c r="B428" s="4"/>
      <c r="C428" s="1312" t="s">
        <v>371</v>
      </c>
      <c r="D428" s="1313"/>
      <c r="E428" s="1313"/>
      <c r="F428" s="1313"/>
      <c r="G428" s="1313"/>
      <c r="H428" s="4"/>
      <c r="I428" s="4"/>
      <c r="J428" s="4"/>
      <c r="K428" s="4"/>
    </row>
    <row r="429" spans="1:11" ht="14.1" customHeight="1">
      <c r="A429" s="4"/>
      <c r="B429" s="4"/>
      <c r="C429" s="13"/>
      <c r="D429" s="33">
        <v>2022</v>
      </c>
      <c r="E429" s="33">
        <v>2023</v>
      </c>
      <c r="F429" s="33">
        <v>2024</v>
      </c>
      <c r="G429" s="33">
        <v>2025</v>
      </c>
      <c r="H429" s="4"/>
      <c r="I429" s="4"/>
      <c r="J429" s="4"/>
      <c r="K429" s="4"/>
    </row>
    <row r="430" spans="1:11" ht="14.1" customHeight="1">
      <c r="A430" s="4"/>
      <c r="B430" s="4"/>
      <c r="C430" s="12"/>
      <c r="D430" s="34" t="s">
        <v>7</v>
      </c>
      <c r="E430" s="34" t="s">
        <v>8</v>
      </c>
      <c r="F430" s="34" t="s">
        <v>8</v>
      </c>
      <c r="G430" s="34" t="s">
        <v>8</v>
      </c>
      <c r="H430" s="4"/>
      <c r="I430" s="4"/>
      <c r="J430" s="4"/>
      <c r="K430" s="4"/>
    </row>
    <row r="431" spans="1:11" ht="14.1" customHeight="1">
      <c r="A431" s="4"/>
      <c r="B431" s="4"/>
      <c r="C431" s="11" t="s">
        <v>368</v>
      </c>
      <c r="D431" s="30">
        <v>0</v>
      </c>
      <c r="E431" s="30">
        <v>0</v>
      </c>
      <c r="F431" s="30">
        <v>0</v>
      </c>
      <c r="G431" s="30">
        <v>0</v>
      </c>
      <c r="H431" s="4"/>
      <c r="I431" s="4"/>
      <c r="J431" s="4"/>
      <c r="K431" s="4"/>
    </row>
    <row r="432" spans="1:11" ht="14.1" customHeight="1">
      <c r="A432" s="4"/>
      <c r="B432" s="4"/>
      <c r="C432" s="11" t="s">
        <v>357</v>
      </c>
      <c r="D432" s="30">
        <v>0</v>
      </c>
      <c r="E432" s="30">
        <v>0</v>
      </c>
      <c r="F432" s="30">
        <v>0</v>
      </c>
      <c r="G432" s="30">
        <v>0</v>
      </c>
      <c r="H432" s="4"/>
      <c r="I432" s="4"/>
      <c r="J432" s="4"/>
      <c r="K432" s="4"/>
    </row>
    <row r="433" spans="1:11" ht="14.1" customHeight="1">
      <c r="A433" s="4"/>
      <c r="B433" s="4"/>
      <c r="C433" s="11" t="s">
        <v>361</v>
      </c>
      <c r="D433" s="30">
        <v>0</v>
      </c>
      <c r="E433" s="30">
        <v>0</v>
      </c>
      <c r="F433" s="30">
        <v>0</v>
      </c>
      <c r="G433" s="30">
        <v>0</v>
      </c>
      <c r="H433" s="4"/>
      <c r="I433" s="4"/>
      <c r="J433" s="4"/>
      <c r="K433" s="4"/>
    </row>
    <row r="434" spans="1:11" ht="14.1" customHeight="1">
      <c r="A434" s="4"/>
      <c r="B434" s="4"/>
      <c r="C434" s="11" t="s">
        <v>367</v>
      </c>
      <c r="D434" s="30">
        <v>0</v>
      </c>
      <c r="E434" s="30">
        <v>0</v>
      </c>
      <c r="F434" s="30">
        <v>0</v>
      </c>
      <c r="G434" s="30">
        <v>0</v>
      </c>
      <c r="H434" s="4"/>
      <c r="I434" s="4"/>
      <c r="J434" s="4"/>
      <c r="K434" s="4"/>
    </row>
    <row r="435" spans="1:11" ht="14.1" customHeight="1">
      <c r="A435" s="4"/>
      <c r="B435" s="4"/>
      <c r="C435" s="11" t="s">
        <v>357</v>
      </c>
      <c r="D435" s="30">
        <v>0</v>
      </c>
      <c r="E435" s="30">
        <v>0</v>
      </c>
      <c r="F435" s="30">
        <v>0</v>
      </c>
      <c r="G435" s="30">
        <v>0</v>
      </c>
      <c r="H435" s="4"/>
      <c r="I435" s="4"/>
      <c r="J435" s="4"/>
      <c r="K435" s="4"/>
    </row>
    <row r="436" spans="1:11" ht="14.1" customHeight="1">
      <c r="A436" s="4"/>
      <c r="B436" s="4"/>
      <c r="C436" s="11" t="s">
        <v>361</v>
      </c>
      <c r="D436" s="30">
        <v>0</v>
      </c>
      <c r="E436" s="30">
        <v>0</v>
      </c>
      <c r="F436" s="30">
        <v>0</v>
      </c>
      <c r="G436" s="30">
        <v>0</v>
      </c>
      <c r="H436" s="4"/>
      <c r="I436" s="4"/>
      <c r="J436" s="4"/>
      <c r="K436" s="4"/>
    </row>
    <row r="437" spans="1:11" ht="14.1" customHeight="1">
      <c r="A437" s="4"/>
      <c r="B437" s="4"/>
      <c r="C437" s="11" t="s">
        <v>366</v>
      </c>
      <c r="D437" s="30">
        <v>0</v>
      </c>
      <c r="E437" s="30">
        <v>0</v>
      </c>
      <c r="F437" s="30">
        <v>0</v>
      </c>
      <c r="G437" s="30">
        <v>0</v>
      </c>
      <c r="H437" s="4"/>
      <c r="I437" s="4"/>
      <c r="J437" s="4"/>
      <c r="K437" s="4"/>
    </row>
    <row r="438" spans="1:11" ht="14.1" customHeight="1">
      <c r="A438" s="4"/>
      <c r="B438" s="4"/>
      <c r="C438" s="11" t="s">
        <v>357</v>
      </c>
      <c r="D438" s="30">
        <v>0</v>
      </c>
      <c r="E438" s="30">
        <v>0</v>
      </c>
      <c r="F438" s="30">
        <v>0</v>
      </c>
      <c r="G438" s="30">
        <v>0</v>
      </c>
      <c r="H438" s="4"/>
      <c r="I438" s="4"/>
      <c r="J438" s="4"/>
      <c r="K438" s="4"/>
    </row>
    <row r="439" spans="1:11" ht="14.1" customHeight="1">
      <c r="A439" s="4"/>
      <c r="B439" s="4"/>
      <c r="C439" s="11" t="s">
        <v>361</v>
      </c>
      <c r="D439" s="30">
        <v>0</v>
      </c>
      <c r="E439" s="30">
        <v>0</v>
      </c>
      <c r="F439" s="30">
        <v>0</v>
      </c>
      <c r="G439" s="30">
        <v>0</v>
      </c>
      <c r="H439" s="4"/>
      <c r="I439" s="4"/>
      <c r="J439" s="4"/>
      <c r="K439" s="4"/>
    </row>
    <row r="440" spans="1:11" ht="14.1" customHeight="1">
      <c r="A440" s="4"/>
      <c r="B440" s="4"/>
      <c r="C440" s="11" t="s">
        <v>365</v>
      </c>
      <c r="D440" s="30">
        <v>0</v>
      </c>
      <c r="E440" s="30">
        <v>0</v>
      </c>
      <c r="F440" s="30">
        <v>0</v>
      </c>
      <c r="G440" s="30">
        <v>0</v>
      </c>
      <c r="H440" s="4"/>
      <c r="I440" s="4"/>
      <c r="J440" s="4"/>
      <c r="K440" s="4"/>
    </row>
    <row r="441" spans="1:11" ht="14.1" customHeight="1">
      <c r="A441" s="4"/>
      <c r="B441" s="4"/>
      <c r="C441" s="11" t="s">
        <v>357</v>
      </c>
      <c r="D441" s="30">
        <v>0</v>
      </c>
      <c r="E441" s="30">
        <v>0</v>
      </c>
      <c r="F441" s="30">
        <v>0</v>
      </c>
      <c r="G441" s="30">
        <v>0</v>
      </c>
      <c r="H441" s="4"/>
      <c r="I441" s="4"/>
      <c r="J441" s="4"/>
      <c r="K441" s="4"/>
    </row>
    <row r="442" spans="1:11" ht="14.1" customHeight="1">
      <c r="A442" s="4"/>
      <c r="B442" s="4"/>
      <c r="C442" s="11" t="s">
        <v>361</v>
      </c>
      <c r="D442" s="30">
        <v>0</v>
      </c>
      <c r="E442" s="30">
        <v>0</v>
      </c>
      <c r="F442" s="30">
        <v>0</v>
      </c>
      <c r="G442" s="30">
        <v>0</v>
      </c>
      <c r="H442" s="4"/>
      <c r="I442" s="4"/>
      <c r="J442" s="4"/>
      <c r="K442" s="4"/>
    </row>
    <row r="443" spans="1:11" ht="14.1" customHeight="1">
      <c r="A443" s="4"/>
      <c r="B443" s="4"/>
      <c r="C443" s="11" t="s">
        <v>370</v>
      </c>
      <c r="D443" s="30">
        <v>0</v>
      </c>
      <c r="E443" s="30">
        <v>0</v>
      </c>
      <c r="F443" s="30">
        <v>0</v>
      </c>
      <c r="G443" s="30">
        <v>0</v>
      </c>
      <c r="H443" s="4"/>
      <c r="I443" s="4"/>
      <c r="J443" s="4"/>
      <c r="K443" s="4"/>
    </row>
    <row r="444" spans="1:11" ht="14.1" customHeight="1">
      <c r="A444" s="4"/>
      <c r="B444" s="4"/>
      <c r="C444" s="11" t="s">
        <v>357</v>
      </c>
      <c r="D444" s="30">
        <v>0</v>
      </c>
      <c r="E444" s="30">
        <v>0</v>
      </c>
      <c r="F444" s="30">
        <v>0</v>
      </c>
      <c r="G444" s="30">
        <v>0</v>
      </c>
      <c r="H444" s="4"/>
      <c r="I444" s="4"/>
      <c r="J444" s="4"/>
      <c r="K444" s="4"/>
    </row>
    <row r="445" spans="1:11" ht="14.1" customHeight="1">
      <c r="A445" s="4"/>
      <c r="B445" s="4"/>
      <c r="C445" s="11" t="s">
        <v>361</v>
      </c>
      <c r="D445" s="30">
        <v>0</v>
      </c>
      <c r="E445" s="30">
        <v>0</v>
      </c>
      <c r="F445" s="30">
        <v>0</v>
      </c>
      <c r="G445" s="30">
        <v>0</v>
      </c>
      <c r="H445" s="4"/>
      <c r="I445" s="4"/>
      <c r="J445" s="4"/>
      <c r="K445" s="4"/>
    </row>
    <row r="446" spans="1:11" ht="14.1" customHeight="1">
      <c r="A446" s="4"/>
      <c r="B446" s="4"/>
      <c r="C446" s="11" t="s">
        <v>363</v>
      </c>
      <c r="D446" s="30">
        <v>0</v>
      </c>
      <c r="E446" s="30">
        <v>0</v>
      </c>
      <c r="F446" s="30">
        <v>0</v>
      </c>
      <c r="G446" s="30">
        <v>0</v>
      </c>
      <c r="H446" s="4"/>
      <c r="I446" s="4"/>
      <c r="J446" s="4"/>
      <c r="K446" s="4"/>
    </row>
    <row r="447" spans="1:11" ht="14.1" customHeight="1">
      <c r="A447" s="4"/>
      <c r="B447" s="4"/>
      <c r="C447" s="11" t="s">
        <v>357</v>
      </c>
      <c r="D447" s="30">
        <v>0</v>
      </c>
      <c r="E447" s="30">
        <v>0</v>
      </c>
      <c r="F447" s="30">
        <v>0</v>
      </c>
      <c r="G447" s="30">
        <v>0</v>
      </c>
      <c r="H447" s="4"/>
      <c r="I447" s="4"/>
      <c r="J447" s="4"/>
      <c r="K447" s="4"/>
    </row>
    <row r="448" spans="1:11" ht="14.1" customHeight="1">
      <c r="A448" s="4"/>
      <c r="B448" s="4"/>
      <c r="C448" s="11" t="s">
        <v>361</v>
      </c>
      <c r="D448" s="30">
        <v>0</v>
      </c>
      <c r="E448" s="30">
        <v>0</v>
      </c>
      <c r="F448" s="30">
        <v>0</v>
      </c>
      <c r="G448" s="30">
        <v>0</v>
      </c>
      <c r="H448" s="4"/>
      <c r="I448" s="4"/>
      <c r="J448" s="4"/>
      <c r="K448" s="4"/>
    </row>
    <row r="449" spans="1:11" ht="14.1" customHeight="1">
      <c r="A449" s="4"/>
      <c r="B449" s="4"/>
      <c r="C449" s="11" t="s">
        <v>362</v>
      </c>
      <c r="D449" s="30">
        <v>0</v>
      </c>
      <c r="E449" s="30">
        <v>0</v>
      </c>
      <c r="F449" s="30">
        <v>0</v>
      </c>
      <c r="G449" s="30">
        <v>0</v>
      </c>
      <c r="H449" s="4"/>
      <c r="I449" s="4"/>
      <c r="J449" s="4"/>
      <c r="K449" s="4"/>
    </row>
    <row r="450" spans="1:11" ht="14.1" customHeight="1">
      <c r="A450" s="4"/>
      <c r="B450" s="4"/>
      <c r="C450" s="11" t="s">
        <v>357</v>
      </c>
      <c r="D450" s="30">
        <v>0</v>
      </c>
      <c r="E450" s="30">
        <v>0</v>
      </c>
      <c r="F450" s="30">
        <v>0</v>
      </c>
      <c r="G450" s="30">
        <v>0</v>
      </c>
      <c r="H450" s="4"/>
      <c r="I450" s="4"/>
      <c r="J450" s="4"/>
      <c r="K450" s="4"/>
    </row>
    <row r="451" spans="1:11" ht="14.1" customHeight="1">
      <c r="A451" s="4"/>
      <c r="B451" s="4"/>
      <c r="C451" s="11" t="s">
        <v>361</v>
      </c>
      <c r="D451" s="30">
        <v>0</v>
      </c>
      <c r="E451" s="30">
        <v>0</v>
      </c>
      <c r="F451" s="30">
        <v>0</v>
      </c>
      <c r="G451" s="30">
        <v>0</v>
      </c>
      <c r="H451" s="4"/>
      <c r="I451" s="4"/>
      <c r="J451" s="4"/>
      <c r="K451" s="4"/>
    </row>
    <row r="452" spans="1:11" ht="14.1" customHeight="1">
      <c r="A452" s="4"/>
      <c r="B452" s="4"/>
      <c r="C452" s="11" t="s">
        <v>360</v>
      </c>
      <c r="D452" s="30">
        <v>0</v>
      </c>
      <c r="E452" s="30">
        <v>0</v>
      </c>
      <c r="F452" s="30">
        <v>0</v>
      </c>
      <c r="G452" s="30">
        <v>0</v>
      </c>
      <c r="H452" s="4"/>
      <c r="I452" s="4"/>
      <c r="J452" s="4"/>
      <c r="K452" s="4"/>
    </row>
    <row r="453" spans="1:11" ht="14.1" customHeight="1">
      <c r="A453" s="4"/>
      <c r="B453" s="4"/>
      <c r="C453" s="11" t="s">
        <v>357</v>
      </c>
      <c r="D453" s="30">
        <v>0</v>
      </c>
      <c r="E453" s="30">
        <v>0</v>
      </c>
      <c r="F453" s="30">
        <v>0</v>
      </c>
      <c r="G453" s="30">
        <v>0</v>
      </c>
      <c r="H453" s="4"/>
      <c r="I453" s="4"/>
      <c r="J453" s="4"/>
      <c r="K453" s="4"/>
    </row>
    <row r="454" spans="1:11" ht="14.1" customHeight="1">
      <c r="A454" s="4"/>
      <c r="B454" s="4"/>
      <c r="C454" s="11" t="s">
        <v>356</v>
      </c>
      <c r="D454" s="30">
        <v>0</v>
      </c>
      <c r="E454" s="30">
        <v>0</v>
      </c>
      <c r="F454" s="30">
        <v>0</v>
      </c>
      <c r="G454" s="30">
        <v>0</v>
      </c>
      <c r="H454" s="4"/>
      <c r="I454" s="4"/>
      <c r="J454" s="4"/>
      <c r="K454" s="4"/>
    </row>
    <row r="455" spans="1:11" ht="14.1" customHeight="1">
      <c r="A455" s="4"/>
      <c r="B455" s="4"/>
      <c r="C455" s="11" t="s">
        <v>355</v>
      </c>
      <c r="D455" s="30">
        <v>0</v>
      </c>
      <c r="E455" s="30">
        <v>0</v>
      </c>
      <c r="F455" s="30">
        <v>0</v>
      </c>
      <c r="G455" s="30">
        <v>0</v>
      </c>
      <c r="H455" s="4"/>
      <c r="I455" s="4"/>
      <c r="J455" s="4"/>
      <c r="K455" s="4"/>
    </row>
    <row r="456" spans="1:11" ht="14.1" customHeight="1">
      <c r="A456" s="4"/>
      <c r="B456" s="4"/>
      <c r="C456" s="11" t="s">
        <v>354</v>
      </c>
      <c r="D456" s="30">
        <v>0</v>
      </c>
      <c r="E456" s="30">
        <v>0</v>
      </c>
      <c r="F456" s="30">
        <v>0</v>
      </c>
      <c r="G456" s="30">
        <v>0</v>
      </c>
      <c r="H456" s="4"/>
      <c r="I456" s="4"/>
      <c r="J456" s="4"/>
      <c r="K456" s="4"/>
    </row>
    <row r="457" spans="1:11" ht="14.1" customHeight="1">
      <c r="A457" s="4"/>
      <c r="B457" s="4"/>
      <c r="C457" s="11" t="s">
        <v>353</v>
      </c>
      <c r="D457" s="30">
        <v>0</v>
      </c>
      <c r="E457" s="30">
        <v>0</v>
      </c>
      <c r="F457" s="30">
        <v>0</v>
      </c>
      <c r="G457" s="30">
        <v>0</v>
      </c>
      <c r="H457" s="4"/>
      <c r="I457" s="4"/>
      <c r="J457" s="4"/>
      <c r="K457" s="4"/>
    </row>
    <row r="458" spans="1:11" ht="14.1" customHeight="1">
      <c r="A458" s="4"/>
      <c r="B458" s="4"/>
      <c r="C458" s="11" t="s">
        <v>359</v>
      </c>
      <c r="D458" s="30">
        <v>0</v>
      </c>
      <c r="E458" s="30">
        <v>156580</v>
      </c>
      <c r="F458" s="30">
        <v>0</v>
      </c>
      <c r="G458" s="30">
        <v>0</v>
      </c>
      <c r="H458" s="4"/>
      <c r="I458" s="4"/>
      <c r="J458" s="4"/>
      <c r="K458" s="4"/>
    </row>
    <row r="459" spans="1:11" ht="14.1" customHeight="1">
      <c r="A459" s="4"/>
      <c r="B459" s="4"/>
      <c r="C459" s="11" t="s">
        <v>357</v>
      </c>
      <c r="D459" s="30">
        <v>0</v>
      </c>
      <c r="E459" s="30">
        <v>156580</v>
      </c>
      <c r="F459" s="30">
        <v>0</v>
      </c>
      <c r="G459" s="30">
        <v>0</v>
      </c>
      <c r="H459" s="4"/>
      <c r="I459" s="4"/>
      <c r="J459" s="4"/>
      <c r="K459" s="4"/>
    </row>
    <row r="460" spans="1:11" ht="14.1" customHeight="1">
      <c r="A460" s="4"/>
      <c r="B460" s="4"/>
      <c r="C460" s="11" t="s">
        <v>356</v>
      </c>
      <c r="D460" s="30">
        <v>0</v>
      </c>
      <c r="E460" s="30">
        <v>0</v>
      </c>
      <c r="F460" s="30">
        <v>0</v>
      </c>
      <c r="G460" s="30">
        <v>0</v>
      </c>
      <c r="H460" s="4"/>
      <c r="I460" s="4"/>
      <c r="J460" s="4"/>
      <c r="K460" s="4"/>
    </row>
    <row r="461" spans="1:11" ht="14.1" customHeight="1">
      <c r="A461" s="4"/>
      <c r="B461" s="4"/>
      <c r="C461" s="11" t="s">
        <v>355</v>
      </c>
      <c r="D461" s="30">
        <v>0</v>
      </c>
      <c r="E461" s="30">
        <v>0</v>
      </c>
      <c r="F461" s="30">
        <v>0</v>
      </c>
      <c r="G461" s="30">
        <v>0</v>
      </c>
      <c r="H461" s="4"/>
      <c r="I461" s="4"/>
      <c r="J461" s="4"/>
      <c r="K461" s="4"/>
    </row>
    <row r="462" spans="1:11" ht="14.1" customHeight="1">
      <c r="A462" s="4"/>
      <c r="B462" s="4"/>
      <c r="C462" s="11" t="s">
        <v>354</v>
      </c>
      <c r="D462" s="30">
        <v>0</v>
      </c>
      <c r="E462" s="30">
        <v>0</v>
      </c>
      <c r="F462" s="30">
        <v>0</v>
      </c>
      <c r="G462" s="30">
        <v>0</v>
      </c>
      <c r="H462" s="4"/>
      <c r="I462" s="4"/>
      <c r="J462" s="4"/>
      <c r="K462" s="4"/>
    </row>
    <row r="463" spans="1:11" ht="14.1" customHeight="1">
      <c r="A463" s="4"/>
      <c r="B463" s="4"/>
      <c r="C463" s="11" t="s">
        <v>353</v>
      </c>
      <c r="D463" s="30">
        <v>0</v>
      </c>
      <c r="E463" s="30">
        <v>0</v>
      </c>
      <c r="F463" s="30">
        <v>0</v>
      </c>
      <c r="G463" s="30">
        <v>0</v>
      </c>
      <c r="H463" s="4"/>
      <c r="I463" s="4"/>
      <c r="J463" s="4"/>
      <c r="K463" s="4"/>
    </row>
    <row r="464" spans="1:11" ht="14.1" customHeight="1">
      <c r="A464" s="4"/>
      <c r="B464" s="4"/>
      <c r="C464" s="11" t="s">
        <v>358</v>
      </c>
      <c r="D464" s="30">
        <v>0</v>
      </c>
      <c r="E464" s="30">
        <v>0</v>
      </c>
      <c r="F464" s="30">
        <v>0</v>
      </c>
      <c r="G464" s="30">
        <v>0</v>
      </c>
      <c r="H464" s="4"/>
      <c r="I464" s="4"/>
      <c r="J464" s="4"/>
      <c r="K464" s="4"/>
    </row>
    <row r="465" spans="1:11" ht="14.1" customHeight="1">
      <c r="A465" s="4"/>
      <c r="B465" s="4"/>
      <c r="C465" s="11" t="s">
        <v>357</v>
      </c>
      <c r="D465" s="30">
        <v>0</v>
      </c>
      <c r="E465" s="30">
        <v>0</v>
      </c>
      <c r="F465" s="30">
        <v>0</v>
      </c>
      <c r="G465" s="30">
        <v>0</v>
      </c>
      <c r="H465" s="4"/>
      <c r="I465" s="4"/>
      <c r="J465" s="4"/>
      <c r="K465" s="4"/>
    </row>
    <row r="466" spans="1:11" ht="14.1" customHeight="1">
      <c r="A466" s="4"/>
      <c r="B466" s="4"/>
      <c r="C466" s="11" t="s">
        <v>356</v>
      </c>
      <c r="D466" s="30">
        <v>0</v>
      </c>
      <c r="E466" s="30">
        <v>0</v>
      </c>
      <c r="F466" s="30">
        <v>0</v>
      </c>
      <c r="G466" s="30">
        <v>0</v>
      </c>
      <c r="H466" s="4"/>
      <c r="I466" s="4"/>
      <c r="J466" s="4"/>
      <c r="K466" s="4"/>
    </row>
    <row r="467" spans="1:11" ht="14.1" customHeight="1">
      <c r="A467" s="4"/>
      <c r="B467" s="4"/>
      <c r="C467" s="11" t="s">
        <v>355</v>
      </c>
      <c r="D467" s="30">
        <v>0</v>
      </c>
      <c r="E467" s="30">
        <v>0</v>
      </c>
      <c r="F467" s="30">
        <v>0</v>
      </c>
      <c r="G467" s="30">
        <v>0</v>
      </c>
      <c r="H467" s="4"/>
      <c r="I467" s="4"/>
      <c r="J467" s="4"/>
      <c r="K467" s="4"/>
    </row>
    <row r="468" spans="1:11" ht="14.1" customHeight="1">
      <c r="A468" s="4"/>
      <c r="B468" s="4"/>
      <c r="C468" s="11" t="s">
        <v>354</v>
      </c>
      <c r="D468" s="30">
        <v>0</v>
      </c>
      <c r="E468" s="30">
        <v>0</v>
      </c>
      <c r="F468" s="30">
        <v>0</v>
      </c>
      <c r="G468" s="30">
        <v>0</v>
      </c>
      <c r="H468" s="4"/>
      <c r="I468" s="4"/>
      <c r="J468" s="4"/>
      <c r="K468" s="4"/>
    </row>
    <row r="469" spans="1:11" ht="14.1" customHeight="1">
      <c r="A469" s="4"/>
      <c r="B469" s="4"/>
      <c r="C469" s="11" t="s">
        <v>353</v>
      </c>
      <c r="D469" s="30">
        <v>0</v>
      </c>
      <c r="E469" s="30">
        <v>0</v>
      </c>
      <c r="F469" s="30">
        <v>0</v>
      </c>
      <c r="G469" s="30">
        <v>0</v>
      </c>
      <c r="H469" s="4"/>
      <c r="I469" s="4"/>
      <c r="J469" s="4"/>
      <c r="K469" s="4"/>
    </row>
    <row r="470" spans="1:11" ht="14.1" customHeight="1">
      <c r="A470" s="4"/>
      <c r="B470" s="4"/>
      <c r="C470" s="11" t="s">
        <v>352</v>
      </c>
      <c r="D470" s="30">
        <v>0</v>
      </c>
      <c r="E470" s="30">
        <v>0</v>
      </c>
      <c r="F470" s="30">
        <v>0</v>
      </c>
      <c r="G470" s="30">
        <v>0</v>
      </c>
      <c r="H470" s="4"/>
      <c r="I470" s="4"/>
      <c r="J470" s="4"/>
      <c r="K470" s="4"/>
    </row>
    <row r="471" spans="1:11" ht="14.1" customHeight="1">
      <c r="A471" s="4"/>
      <c r="B471" s="4"/>
      <c r="C471" s="11" t="s">
        <v>351</v>
      </c>
      <c r="D471" s="30">
        <v>0</v>
      </c>
      <c r="E471" s="30">
        <v>0</v>
      </c>
      <c r="F471" s="30">
        <v>0</v>
      </c>
      <c r="G471" s="30">
        <v>0</v>
      </c>
      <c r="H471" s="4"/>
      <c r="I471" s="4"/>
      <c r="J471" s="4"/>
      <c r="K471" s="4"/>
    </row>
    <row r="472" spans="1:11" ht="14.1" customHeight="1">
      <c r="A472" s="4"/>
      <c r="B472" s="4"/>
      <c r="C472" s="10" t="s">
        <v>145</v>
      </c>
      <c r="D472" s="30">
        <v>0</v>
      </c>
      <c r="E472" s="30">
        <v>156580</v>
      </c>
      <c r="F472" s="30">
        <v>0</v>
      </c>
      <c r="G472" s="30">
        <v>0</v>
      </c>
      <c r="H472" s="4"/>
      <c r="I472" s="4"/>
      <c r="J472" s="4"/>
      <c r="K472" s="4"/>
    </row>
    <row r="473" spans="1:11" ht="14.1" customHeight="1">
      <c r="A473" s="4"/>
      <c r="B473" s="4"/>
      <c r="C473" s="14" t="s">
        <v>382</v>
      </c>
      <c r="D473" s="1314" t="s">
        <v>2430</v>
      </c>
      <c r="E473" s="1315"/>
      <c r="F473" s="1315"/>
      <c r="G473" s="1315"/>
      <c r="H473" s="4"/>
      <c r="I473" s="4"/>
      <c r="J473" s="4"/>
      <c r="K473" s="4"/>
    </row>
    <row r="474" spans="1:11" ht="14.1" customHeight="1">
      <c r="A474" s="4"/>
      <c r="B474" s="4"/>
      <c r="C474" s="27" t="s">
        <v>380</v>
      </c>
      <c r="D474" s="1310" t="s">
        <v>2431</v>
      </c>
      <c r="E474" s="1311"/>
      <c r="F474" s="1311"/>
      <c r="G474" s="1311"/>
      <c r="H474" s="4"/>
      <c r="I474" s="4"/>
      <c r="J474" s="4"/>
      <c r="K474" s="4"/>
    </row>
    <row r="475" spans="1:11" ht="14.1" customHeight="1">
      <c r="A475" s="4"/>
      <c r="B475" s="4"/>
      <c r="C475" s="27" t="s">
        <v>15</v>
      </c>
      <c r="D475" s="1310" t="s">
        <v>1956</v>
      </c>
      <c r="E475" s="1311"/>
      <c r="F475" s="1311"/>
      <c r="G475" s="1311"/>
      <c r="H475" s="4"/>
      <c r="I475" s="4"/>
      <c r="J475" s="4"/>
      <c r="K475" s="4"/>
    </row>
    <row r="476" spans="1:11" ht="15" customHeight="1">
      <c r="A476" s="4"/>
      <c r="B476" s="4"/>
      <c r="C476" s="13"/>
      <c r="D476" s="33">
        <v>2022</v>
      </c>
      <c r="E476" s="33">
        <v>2023</v>
      </c>
      <c r="F476" s="33">
        <v>2024</v>
      </c>
      <c r="G476" s="33">
        <v>2025</v>
      </c>
      <c r="H476" s="4"/>
      <c r="I476" s="4"/>
      <c r="J476" s="4"/>
      <c r="K476" s="4"/>
    </row>
    <row r="477" spans="1:11" ht="15" customHeight="1">
      <c r="A477" s="4"/>
      <c r="B477" s="4"/>
      <c r="C477" s="12"/>
      <c r="D477" s="34" t="s">
        <v>7</v>
      </c>
      <c r="E477" s="34" t="s">
        <v>8</v>
      </c>
      <c r="F477" s="34" t="s">
        <v>8</v>
      </c>
      <c r="G477" s="34" t="s">
        <v>8</v>
      </c>
      <c r="H477" s="4"/>
      <c r="I477" s="4"/>
      <c r="J477" s="4"/>
      <c r="K477" s="4"/>
    </row>
    <row r="478" spans="1:11" ht="14.1" customHeight="1">
      <c r="A478" s="4"/>
      <c r="B478" s="4"/>
      <c r="C478" s="7" t="s">
        <v>16</v>
      </c>
      <c r="D478" s="35" t="s">
        <v>348</v>
      </c>
      <c r="E478" s="35" t="s">
        <v>411</v>
      </c>
      <c r="F478" s="35" t="s">
        <v>411</v>
      </c>
      <c r="G478" s="35" t="s">
        <v>411</v>
      </c>
      <c r="H478" s="4"/>
      <c r="I478" s="4"/>
      <c r="J478" s="4"/>
      <c r="K478" s="4"/>
    </row>
    <row r="479" spans="1:11" ht="14.1" customHeight="1">
      <c r="A479" s="4"/>
      <c r="B479" s="4"/>
      <c r="C479" s="7" t="s">
        <v>481</v>
      </c>
      <c r="D479" s="35" t="s">
        <v>372</v>
      </c>
      <c r="E479" s="35" t="s">
        <v>2432</v>
      </c>
      <c r="F479" s="35" t="s">
        <v>825</v>
      </c>
      <c r="G479" s="35" t="s">
        <v>2433</v>
      </c>
      <c r="H479" s="4"/>
      <c r="I479" s="4"/>
      <c r="J479" s="4"/>
      <c r="K479" s="4"/>
    </row>
    <row r="480" spans="1:11" ht="14.1" customHeight="1">
      <c r="A480" s="4"/>
      <c r="B480" s="4"/>
      <c r="C480" s="7" t="s">
        <v>480</v>
      </c>
      <c r="D480" s="35" t="s">
        <v>372</v>
      </c>
      <c r="E480" s="35" t="s">
        <v>2432</v>
      </c>
      <c r="F480" s="35" t="s">
        <v>825</v>
      </c>
      <c r="G480" s="35" t="s">
        <v>2433</v>
      </c>
      <c r="H480" s="4"/>
      <c r="I480" s="4"/>
      <c r="J480" s="4"/>
      <c r="K480" s="4"/>
    </row>
    <row r="481" spans="1:11" ht="14.1" customHeight="1">
      <c r="A481" s="4"/>
      <c r="B481" s="4"/>
      <c r="C481" s="7" t="s">
        <v>375</v>
      </c>
      <c r="D481" s="35" t="s">
        <v>348</v>
      </c>
      <c r="E481" s="35" t="s">
        <v>348</v>
      </c>
      <c r="F481" s="35" t="s">
        <v>372</v>
      </c>
      <c r="G481" s="35" t="s">
        <v>372</v>
      </c>
      <c r="H481" s="4"/>
      <c r="I481" s="4"/>
      <c r="J481" s="4"/>
      <c r="K481" s="4"/>
    </row>
    <row r="482" spans="1:11" ht="14.1" customHeight="1">
      <c r="A482" s="4"/>
      <c r="B482" s="4"/>
      <c r="C482" s="7" t="s">
        <v>374</v>
      </c>
      <c r="D482" s="35" t="s">
        <v>348</v>
      </c>
      <c r="E482" s="35" t="s">
        <v>348</v>
      </c>
      <c r="F482" s="35" t="s">
        <v>2434</v>
      </c>
      <c r="G482" s="35" t="s">
        <v>2435</v>
      </c>
      <c r="H482" s="4"/>
      <c r="I482" s="4"/>
      <c r="J482" s="4"/>
      <c r="K482" s="4"/>
    </row>
    <row r="483" spans="1:11" ht="14.1" customHeight="1">
      <c r="A483" s="4"/>
      <c r="B483" s="4"/>
      <c r="C483" s="7" t="s">
        <v>22</v>
      </c>
      <c r="D483" s="35" t="s">
        <v>348</v>
      </c>
      <c r="E483" s="35" t="s">
        <v>348</v>
      </c>
      <c r="F483" s="35" t="s">
        <v>2434</v>
      </c>
      <c r="G483" s="35" t="s">
        <v>2435</v>
      </c>
      <c r="H483" s="4"/>
      <c r="I483" s="4"/>
      <c r="J483" s="4"/>
      <c r="K483" s="4"/>
    </row>
    <row r="484" spans="1:11" ht="14.1" customHeight="1">
      <c r="A484" s="4"/>
      <c r="B484" s="4"/>
      <c r="C484" s="1312" t="s">
        <v>371</v>
      </c>
      <c r="D484" s="1313"/>
      <c r="E484" s="1313"/>
      <c r="F484" s="1313"/>
      <c r="G484" s="1313"/>
      <c r="H484" s="4"/>
      <c r="I484" s="4"/>
      <c r="J484" s="4"/>
      <c r="K484" s="4"/>
    </row>
    <row r="485" spans="1:11" ht="14.1" customHeight="1">
      <c r="A485" s="4"/>
      <c r="B485" s="4"/>
      <c r="C485" s="13"/>
      <c r="D485" s="33">
        <v>2022</v>
      </c>
      <c r="E485" s="33">
        <v>2023</v>
      </c>
      <c r="F485" s="33">
        <v>2024</v>
      </c>
      <c r="G485" s="33">
        <v>2025</v>
      </c>
      <c r="H485" s="4"/>
      <c r="I485" s="4"/>
      <c r="J485" s="4"/>
      <c r="K485" s="4"/>
    </row>
    <row r="486" spans="1:11" ht="14.1" customHeight="1">
      <c r="A486" s="4"/>
      <c r="B486" s="4"/>
      <c r="C486" s="12"/>
      <c r="D486" s="34" t="s">
        <v>7</v>
      </c>
      <c r="E486" s="34" t="s">
        <v>8</v>
      </c>
      <c r="F486" s="34" t="s">
        <v>8</v>
      </c>
      <c r="G486" s="34" t="s">
        <v>8</v>
      </c>
      <c r="H486" s="4"/>
      <c r="I486" s="4"/>
      <c r="J486" s="4"/>
      <c r="K486" s="4"/>
    </row>
    <row r="487" spans="1:11" ht="14.1" customHeight="1">
      <c r="A487" s="4"/>
      <c r="B487" s="4"/>
      <c r="C487" s="11" t="s">
        <v>368</v>
      </c>
      <c r="D487" s="30">
        <v>0</v>
      </c>
      <c r="E487" s="30">
        <v>0</v>
      </c>
      <c r="F487" s="30">
        <v>0</v>
      </c>
      <c r="G487" s="30">
        <v>0</v>
      </c>
      <c r="H487" s="4"/>
      <c r="I487" s="4"/>
      <c r="J487" s="4"/>
      <c r="K487" s="4"/>
    </row>
    <row r="488" spans="1:11" ht="14.1" customHeight="1">
      <c r="A488" s="4"/>
      <c r="B488" s="4"/>
      <c r="C488" s="11" t="s">
        <v>357</v>
      </c>
      <c r="D488" s="30">
        <v>0</v>
      </c>
      <c r="E488" s="30">
        <v>0</v>
      </c>
      <c r="F488" s="30">
        <v>0</v>
      </c>
      <c r="G488" s="30">
        <v>0</v>
      </c>
      <c r="H488" s="4"/>
      <c r="I488" s="4"/>
      <c r="J488" s="4"/>
      <c r="K488" s="4"/>
    </row>
    <row r="489" spans="1:11" ht="14.1" customHeight="1">
      <c r="A489" s="4"/>
      <c r="B489" s="4"/>
      <c r="C489" s="11" t="s">
        <v>361</v>
      </c>
      <c r="D489" s="30">
        <v>0</v>
      </c>
      <c r="E489" s="30">
        <v>0</v>
      </c>
      <c r="F489" s="30">
        <v>0</v>
      </c>
      <c r="G489" s="30">
        <v>0</v>
      </c>
      <c r="H489" s="4"/>
      <c r="I489" s="4"/>
      <c r="J489" s="4"/>
      <c r="K489" s="4"/>
    </row>
    <row r="490" spans="1:11" ht="14.1" customHeight="1">
      <c r="A490" s="4"/>
      <c r="B490" s="4"/>
      <c r="C490" s="11" t="s">
        <v>367</v>
      </c>
      <c r="D490" s="30">
        <v>0</v>
      </c>
      <c r="E490" s="30">
        <v>0</v>
      </c>
      <c r="F490" s="30">
        <v>0</v>
      </c>
      <c r="G490" s="30">
        <v>0</v>
      </c>
      <c r="H490" s="4"/>
      <c r="I490" s="4"/>
      <c r="J490" s="4"/>
      <c r="K490" s="4"/>
    </row>
    <row r="491" spans="1:11" ht="14.1" customHeight="1">
      <c r="A491" s="4"/>
      <c r="B491" s="4"/>
      <c r="C491" s="11" t="s">
        <v>357</v>
      </c>
      <c r="D491" s="30">
        <v>0</v>
      </c>
      <c r="E491" s="30">
        <v>0</v>
      </c>
      <c r="F491" s="30">
        <v>0</v>
      </c>
      <c r="G491" s="30">
        <v>0</v>
      </c>
      <c r="H491" s="4"/>
      <c r="I491" s="4"/>
      <c r="J491" s="4"/>
      <c r="K491" s="4"/>
    </row>
    <row r="492" spans="1:11" ht="14.1" customHeight="1">
      <c r="A492" s="4"/>
      <c r="B492" s="4"/>
      <c r="C492" s="11" t="s">
        <v>361</v>
      </c>
      <c r="D492" s="30">
        <v>0</v>
      </c>
      <c r="E492" s="30">
        <v>0</v>
      </c>
      <c r="F492" s="30">
        <v>0</v>
      </c>
      <c r="G492" s="30">
        <v>0</v>
      </c>
      <c r="H492" s="4"/>
      <c r="I492" s="4"/>
      <c r="J492" s="4"/>
      <c r="K492" s="4"/>
    </row>
    <row r="493" spans="1:11" ht="14.1" customHeight="1">
      <c r="A493" s="4"/>
      <c r="B493" s="4"/>
      <c r="C493" s="11" t="s">
        <v>366</v>
      </c>
      <c r="D493" s="30">
        <v>0</v>
      </c>
      <c r="E493" s="30">
        <v>0</v>
      </c>
      <c r="F493" s="30">
        <v>0</v>
      </c>
      <c r="G493" s="30">
        <v>0</v>
      </c>
      <c r="H493" s="4"/>
      <c r="I493" s="4"/>
      <c r="J493" s="4"/>
      <c r="K493" s="4"/>
    </row>
    <row r="494" spans="1:11" ht="14.1" customHeight="1">
      <c r="A494" s="4"/>
      <c r="B494" s="4"/>
      <c r="C494" s="11" t="s">
        <v>357</v>
      </c>
      <c r="D494" s="30">
        <v>0</v>
      </c>
      <c r="E494" s="30">
        <v>0</v>
      </c>
      <c r="F494" s="30">
        <v>0</v>
      </c>
      <c r="G494" s="30">
        <v>0</v>
      </c>
      <c r="H494" s="4"/>
      <c r="I494" s="4"/>
      <c r="J494" s="4"/>
      <c r="K494" s="4"/>
    </row>
    <row r="495" spans="1:11" ht="14.1" customHeight="1">
      <c r="A495" s="4"/>
      <c r="B495" s="4"/>
      <c r="C495" s="11" t="s">
        <v>361</v>
      </c>
      <c r="D495" s="30">
        <v>0</v>
      </c>
      <c r="E495" s="30">
        <v>0</v>
      </c>
      <c r="F495" s="30">
        <v>0</v>
      </c>
      <c r="G495" s="30">
        <v>0</v>
      </c>
      <c r="H495" s="4"/>
      <c r="I495" s="4"/>
      <c r="J495" s="4"/>
      <c r="K495" s="4"/>
    </row>
    <row r="496" spans="1:11" ht="14.1" customHeight="1">
      <c r="A496" s="4"/>
      <c r="B496" s="4"/>
      <c r="C496" s="11" t="s">
        <v>365</v>
      </c>
      <c r="D496" s="30">
        <v>0</v>
      </c>
      <c r="E496" s="30">
        <v>0</v>
      </c>
      <c r="F496" s="30">
        <v>0</v>
      </c>
      <c r="G496" s="30">
        <v>0</v>
      </c>
      <c r="H496" s="4"/>
      <c r="I496" s="4"/>
      <c r="J496" s="4"/>
      <c r="K496" s="4"/>
    </row>
    <row r="497" spans="1:11" ht="14.1" customHeight="1">
      <c r="A497" s="4"/>
      <c r="B497" s="4"/>
      <c r="C497" s="11" t="s">
        <v>357</v>
      </c>
      <c r="D497" s="30">
        <v>0</v>
      </c>
      <c r="E497" s="30">
        <v>0</v>
      </c>
      <c r="F497" s="30">
        <v>0</v>
      </c>
      <c r="G497" s="30">
        <v>0</v>
      </c>
      <c r="H497" s="4"/>
      <c r="I497" s="4"/>
      <c r="J497" s="4"/>
      <c r="K497" s="4"/>
    </row>
    <row r="498" spans="1:11" ht="14.1" customHeight="1">
      <c r="A498" s="4"/>
      <c r="B498" s="4"/>
      <c r="C498" s="11" t="s">
        <v>361</v>
      </c>
      <c r="D498" s="30">
        <v>0</v>
      </c>
      <c r="E498" s="30">
        <v>0</v>
      </c>
      <c r="F498" s="30">
        <v>0</v>
      </c>
      <c r="G498" s="30">
        <v>0</v>
      </c>
      <c r="H498" s="4"/>
      <c r="I498" s="4"/>
      <c r="J498" s="4"/>
      <c r="K498" s="4"/>
    </row>
    <row r="499" spans="1:11" ht="14.1" customHeight="1">
      <c r="A499" s="4"/>
      <c r="B499" s="4"/>
      <c r="C499" s="11" t="s">
        <v>370</v>
      </c>
      <c r="D499" s="30">
        <v>0</v>
      </c>
      <c r="E499" s="30">
        <v>0</v>
      </c>
      <c r="F499" s="30">
        <v>0</v>
      </c>
      <c r="G499" s="30">
        <v>0</v>
      </c>
      <c r="H499" s="4"/>
      <c r="I499" s="4"/>
      <c r="J499" s="4"/>
      <c r="K499" s="4"/>
    </row>
    <row r="500" spans="1:11" ht="14.1" customHeight="1">
      <c r="A500" s="4"/>
      <c r="B500" s="4"/>
      <c r="C500" s="11" t="s">
        <v>357</v>
      </c>
      <c r="D500" s="30">
        <v>0</v>
      </c>
      <c r="E500" s="30">
        <v>0</v>
      </c>
      <c r="F500" s="30">
        <v>0</v>
      </c>
      <c r="G500" s="30">
        <v>0</v>
      </c>
      <c r="H500" s="4"/>
      <c r="I500" s="4"/>
      <c r="J500" s="4"/>
      <c r="K500" s="4"/>
    </row>
    <row r="501" spans="1:11" ht="14.1" customHeight="1">
      <c r="A501" s="4"/>
      <c r="B501" s="4"/>
      <c r="C501" s="11" t="s">
        <v>361</v>
      </c>
      <c r="D501" s="30">
        <v>0</v>
      </c>
      <c r="E501" s="30">
        <v>0</v>
      </c>
      <c r="F501" s="30">
        <v>0</v>
      </c>
      <c r="G501" s="30">
        <v>0</v>
      </c>
      <c r="H501" s="4"/>
      <c r="I501" s="4"/>
      <c r="J501" s="4"/>
      <c r="K501" s="4"/>
    </row>
    <row r="502" spans="1:11" ht="14.1" customHeight="1">
      <c r="A502" s="4"/>
      <c r="B502" s="4"/>
      <c r="C502" s="11" t="s">
        <v>363</v>
      </c>
      <c r="D502" s="30">
        <v>0</v>
      </c>
      <c r="E502" s="30">
        <v>0</v>
      </c>
      <c r="F502" s="30">
        <v>0</v>
      </c>
      <c r="G502" s="30">
        <v>0</v>
      </c>
      <c r="H502" s="4"/>
      <c r="I502" s="4"/>
      <c r="J502" s="4"/>
      <c r="K502" s="4"/>
    </row>
    <row r="503" spans="1:11" ht="14.1" customHeight="1">
      <c r="A503" s="4"/>
      <c r="B503" s="4"/>
      <c r="C503" s="11" t="s">
        <v>357</v>
      </c>
      <c r="D503" s="30">
        <v>0</v>
      </c>
      <c r="E503" s="30">
        <v>0</v>
      </c>
      <c r="F503" s="30">
        <v>0</v>
      </c>
      <c r="G503" s="30">
        <v>0</v>
      </c>
      <c r="H503" s="4"/>
      <c r="I503" s="4"/>
      <c r="J503" s="4"/>
      <c r="K503" s="4"/>
    </row>
    <row r="504" spans="1:11" ht="14.1" customHeight="1">
      <c r="A504" s="4"/>
      <c r="B504" s="4"/>
      <c r="C504" s="11" t="s">
        <v>361</v>
      </c>
      <c r="D504" s="30">
        <v>0</v>
      </c>
      <c r="E504" s="30">
        <v>0</v>
      </c>
      <c r="F504" s="30">
        <v>0</v>
      </c>
      <c r="G504" s="30">
        <v>0</v>
      </c>
      <c r="H504" s="4"/>
      <c r="I504" s="4"/>
      <c r="J504" s="4"/>
      <c r="K504" s="4"/>
    </row>
    <row r="505" spans="1:11" ht="14.1" customHeight="1">
      <c r="A505" s="4"/>
      <c r="B505" s="4"/>
      <c r="C505" s="11" t="s">
        <v>362</v>
      </c>
      <c r="D505" s="30">
        <v>0</v>
      </c>
      <c r="E505" s="30">
        <v>0</v>
      </c>
      <c r="F505" s="30">
        <v>0</v>
      </c>
      <c r="G505" s="30">
        <v>0</v>
      </c>
      <c r="H505" s="4"/>
      <c r="I505" s="4"/>
      <c r="J505" s="4"/>
      <c r="K505" s="4"/>
    </row>
    <row r="506" spans="1:11" ht="14.1" customHeight="1">
      <c r="A506" s="4"/>
      <c r="B506" s="4"/>
      <c r="C506" s="11" t="s">
        <v>357</v>
      </c>
      <c r="D506" s="30">
        <v>0</v>
      </c>
      <c r="E506" s="30">
        <v>0</v>
      </c>
      <c r="F506" s="30">
        <v>0</v>
      </c>
      <c r="G506" s="30">
        <v>0</v>
      </c>
      <c r="H506" s="4"/>
      <c r="I506" s="4"/>
      <c r="J506" s="4"/>
      <c r="K506" s="4"/>
    </row>
    <row r="507" spans="1:11" ht="14.1" customHeight="1">
      <c r="A507" s="4"/>
      <c r="B507" s="4"/>
      <c r="C507" s="11" t="s">
        <v>361</v>
      </c>
      <c r="D507" s="30">
        <v>0</v>
      </c>
      <c r="E507" s="30">
        <v>0</v>
      </c>
      <c r="F507" s="30">
        <v>0</v>
      </c>
      <c r="G507" s="30">
        <v>0</v>
      </c>
      <c r="H507" s="4"/>
      <c r="I507" s="4"/>
      <c r="J507" s="4"/>
      <c r="K507" s="4"/>
    </row>
    <row r="508" spans="1:11" ht="14.1" customHeight="1">
      <c r="A508" s="4"/>
      <c r="B508" s="4"/>
      <c r="C508" s="11" t="s">
        <v>360</v>
      </c>
      <c r="D508" s="30">
        <v>0</v>
      </c>
      <c r="E508" s="30">
        <v>0</v>
      </c>
      <c r="F508" s="30">
        <v>0</v>
      </c>
      <c r="G508" s="30">
        <v>0</v>
      </c>
      <c r="H508" s="4"/>
      <c r="I508" s="4"/>
      <c r="J508" s="4"/>
      <c r="K508" s="4"/>
    </row>
    <row r="509" spans="1:11" ht="14.1" customHeight="1">
      <c r="A509" s="4"/>
      <c r="B509" s="4"/>
      <c r="C509" s="11" t="s">
        <v>357</v>
      </c>
      <c r="D509" s="30">
        <v>0</v>
      </c>
      <c r="E509" s="30">
        <v>0</v>
      </c>
      <c r="F509" s="30">
        <v>0</v>
      </c>
      <c r="G509" s="30">
        <v>0</v>
      </c>
      <c r="H509" s="4"/>
      <c r="I509" s="4"/>
      <c r="J509" s="4"/>
      <c r="K509" s="4"/>
    </row>
    <row r="510" spans="1:11" ht="14.1" customHeight="1">
      <c r="A510" s="4"/>
      <c r="B510" s="4"/>
      <c r="C510" s="11" t="s">
        <v>356</v>
      </c>
      <c r="D510" s="30">
        <v>0</v>
      </c>
      <c r="E510" s="30">
        <v>0</v>
      </c>
      <c r="F510" s="30">
        <v>0</v>
      </c>
      <c r="G510" s="30">
        <v>0</v>
      </c>
      <c r="H510" s="4"/>
      <c r="I510" s="4"/>
      <c r="J510" s="4"/>
      <c r="K510" s="4"/>
    </row>
    <row r="511" spans="1:11" ht="14.1" customHeight="1">
      <c r="A511" s="4"/>
      <c r="B511" s="4"/>
      <c r="C511" s="11" t="s">
        <v>355</v>
      </c>
      <c r="D511" s="30">
        <v>0</v>
      </c>
      <c r="E511" s="30">
        <v>0</v>
      </c>
      <c r="F511" s="30">
        <v>0</v>
      </c>
      <c r="G511" s="30">
        <v>0</v>
      </c>
      <c r="H511" s="4"/>
      <c r="I511" s="4"/>
      <c r="J511" s="4"/>
      <c r="K511" s="4"/>
    </row>
    <row r="512" spans="1:11" ht="14.1" customHeight="1">
      <c r="A512" s="4"/>
      <c r="B512" s="4"/>
      <c r="C512" s="11" t="s">
        <v>354</v>
      </c>
      <c r="D512" s="30">
        <v>0</v>
      </c>
      <c r="E512" s="30">
        <v>0</v>
      </c>
      <c r="F512" s="30">
        <v>0</v>
      </c>
      <c r="G512" s="30">
        <v>0</v>
      </c>
      <c r="H512" s="4"/>
      <c r="I512" s="4"/>
      <c r="J512" s="4"/>
      <c r="K512" s="4"/>
    </row>
    <row r="513" spans="1:11" ht="14.1" customHeight="1">
      <c r="A513" s="4"/>
      <c r="B513" s="4"/>
      <c r="C513" s="11" t="s">
        <v>353</v>
      </c>
      <c r="D513" s="30">
        <v>0</v>
      </c>
      <c r="E513" s="30">
        <v>0</v>
      </c>
      <c r="F513" s="30">
        <v>0</v>
      </c>
      <c r="G513" s="30">
        <v>0</v>
      </c>
      <c r="H513" s="4"/>
      <c r="I513" s="4"/>
      <c r="J513" s="4"/>
      <c r="K513" s="4"/>
    </row>
    <row r="514" spans="1:11" ht="14.1" customHeight="1">
      <c r="A514" s="4"/>
      <c r="B514" s="4"/>
      <c r="C514" s="11" t="s">
        <v>359</v>
      </c>
      <c r="D514" s="30">
        <v>0</v>
      </c>
      <c r="E514" s="30">
        <v>2350000</v>
      </c>
      <c r="F514" s="30">
        <v>4000000</v>
      </c>
      <c r="G514" s="30">
        <v>4450000</v>
      </c>
      <c r="H514" s="4"/>
      <c r="I514" s="4"/>
      <c r="J514" s="4"/>
      <c r="K514" s="4"/>
    </row>
    <row r="515" spans="1:11" ht="14.1" customHeight="1">
      <c r="A515" s="4"/>
      <c r="B515" s="4"/>
      <c r="C515" s="11" t="s">
        <v>357</v>
      </c>
      <c r="D515" s="30">
        <v>0</v>
      </c>
      <c r="E515" s="30">
        <v>2350000</v>
      </c>
      <c r="F515" s="30">
        <v>4000000</v>
      </c>
      <c r="G515" s="30">
        <v>4450000</v>
      </c>
      <c r="H515" s="4"/>
      <c r="I515" s="4"/>
      <c r="J515" s="4"/>
      <c r="K515" s="4"/>
    </row>
    <row r="516" spans="1:11" ht="14.1" customHeight="1">
      <c r="A516" s="4"/>
      <c r="B516" s="4"/>
      <c r="C516" s="11" t="s">
        <v>356</v>
      </c>
      <c r="D516" s="30">
        <v>0</v>
      </c>
      <c r="E516" s="30">
        <v>0</v>
      </c>
      <c r="F516" s="30">
        <v>0</v>
      </c>
      <c r="G516" s="30">
        <v>0</v>
      </c>
      <c r="H516" s="4"/>
      <c r="I516" s="4"/>
      <c r="J516" s="4"/>
      <c r="K516" s="4"/>
    </row>
    <row r="517" spans="1:11" ht="14.1" customHeight="1">
      <c r="A517" s="4"/>
      <c r="B517" s="4"/>
      <c r="C517" s="11" t="s">
        <v>355</v>
      </c>
      <c r="D517" s="30">
        <v>0</v>
      </c>
      <c r="E517" s="30">
        <v>0</v>
      </c>
      <c r="F517" s="30">
        <v>0</v>
      </c>
      <c r="G517" s="30">
        <v>0</v>
      </c>
      <c r="H517" s="4"/>
      <c r="I517" s="4"/>
      <c r="J517" s="4"/>
      <c r="K517" s="4"/>
    </row>
    <row r="518" spans="1:11" ht="14.1" customHeight="1">
      <c r="A518" s="4"/>
      <c r="B518" s="4"/>
      <c r="C518" s="11" t="s">
        <v>354</v>
      </c>
      <c r="D518" s="30">
        <v>0</v>
      </c>
      <c r="E518" s="30">
        <v>0</v>
      </c>
      <c r="F518" s="30">
        <v>0</v>
      </c>
      <c r="G518" s="30">
        <v>0</v>
      </c>
      <c r="H518" s="4"/>
      <c r="I518" s="4"/>
      <c r="J518" s="4"/>
      <c r="K518" s="4"/>
    </row>
    <row r="519" spans="1:11" ht="14.1" customHeight="1">
      <c r="A519" s="4"/>
      <c r="B519" s="4"/>
      <c r="C519" s="11" t="s">
        <v>353</v>
      </c>
      <c r="D519" s="30">
        <v>0</v>
      </c>
      <c r="E519" s="30">
        <v>0</v>
      </c>
      <c r="F519" s="30">
        <v>0</v>
      </c>
      <c r="G519" s="30">
        <v>0</v>
      </c>
      <c r="H519" s="4"/>
      <c r="I519" s="4"/>
      <c r="J519" s="4"/>
      <c r="K519" s="4"/>
    </row>
    <row r="520" spans="1:11" ht="14.1" customHeight="1">
      <c r="A520" s="4"/>
      <c r="B520" s="4"/>
      <c r="C520" s="11" t="s">
        <v>358</v>
      </c>
      <c r="D520" s="30">
        <v>0</v>
      </c>
      <c r="E520" s="30">
        <v>0</v>
      </c>
      <c r="F520" s="30">
        <v>0</v>
      </c>
      <c r="G520" s="30">
        <v>0</v>
      </c>
      <c r="H520" s="4"/>
      <c r="I520" s="4"/>
      <c r="J520" s="4"/>
      <c r="K520" s="4"/>
    </row>
    <row r="521" spans="1:11" ht="14.1" customHeight="1">
      <c r="A521" s="4"/>
      <c r="B521" s="4"/>
      <c r="C521" s="11" t="s">
        <v>357</v>
      </c>
      <c r="D521" s="30">
        <v>0</v>
      </c>
      <c r="E521" s="30">
        <v>0</v>
      </c>
      <c r="F521" s="30">
        <v>0</v>
      </c>
      <c r="G521" s="30">
        <v>0</v>
      </c>
      <c r="H521" s="4"/>
      <c r="I521" s="4"/>
      <c r="J521" s="4"/>
      <c r="K521" s="4"/>
    </row>
    <row r="522" spans="1:11" ht="14.1" customHeight="1">
      <c r="A522" s="4"/>
      <c r="B522" s="4"/>
      <c r="C522" s="11" t="s">
        <v>356</v>
      </c>
      <c r="D522" s="30">
        <v>0</v>
      </c>
      <c r="E522" s="30">
        <v>0</v>
      </c>
      <c r="F522" s="30">
        <v>0</v>
      </c>
      <c r="G522" s="30">
        <v>0</v>
      </c>
      <c r="H522" s="4"/>
      <c r="I522" s="4"/>
      <c r="J522" s="4"/>
      <c r="K522" s="4"/>
    </row>
    <row r="523" spans="1:11" ht="14.1" customHeight="1">
      <c r="A523" s="4"/>
      <c r="B523" s="4"/>
      <c r="C523" s="11" t="s">
        <v>355</v>
      </c>
      <c r="D523" s="30">
        <v>0</v>
      </c>
      <c r="E523" s="30">
        <v>0</v>
      </c>
      <c r="F523" s="30">
        <v>0</v>
      </c>
      <c r="G523" s="30">
        <v>0</v>
      </c>
      <c r="H523" s="4"/>
      <c r="I523" s="4"/>
      <c r="J523" s="4"/>
      <c r="K523" s="4"/>
    </row>
    <row r="524" spans="1:11" ht="14.1" customHeight="1">
      <c r="A524" s="4"/>
      <c r="B524" s="4"/>
      <c r="C524" s="11" t="s">
        <v>354</v>
      </c>
      <c r="D524" s="30">
        <v>0</v>
      </c>
      <c r="E524" s="30">
        <v>0</v>
      </c>
      <c r="F524" s="30">
        <v>0</v>
      </c>
      <c r="G524" s="30">
        <v>0</v>
      </c>
      <c r="H524" s="4"/>
      <c r="I524" s="4"/>
      <c r="J524" s="4"/>
      <c r="K524" s="4"/>
    </row>
    <row r="525" spans="1:11" ht="14.1" customHeight="1">
      <c r="A525" s="4"/>
      <c r="B525" s="4"/>
      <c r="C525" s="11" t="s">
        <v>353</v>
      </c>
      <c r="D525" s="30">
        <v>0</v>
      </c>
      <c r="E525" s="30">
        <v>0</v>
      </c>
      <c r="F525" s="30">
        <v>0</v>
      </c>
      <c r="G525" s="30">
        <v>0</v>
      </c>
      <c r="H525" s="4"/>
      <c r="I525" s="4"/>
      <c r="J525" s="4"/>
      <c r="K525" s="4"/>
    </row>
    <row r="526" spans="1:11" ht="14.1" customHeight="1">
      <c r="A526" s="4"/>
      <c r="B526" s="4"/>
      <c r="C526" s="11" t="s">
        <v>352</v>
      </c>
      <c r="D526" s="30">
        <v>0</v>
      </c>
      <c r="E526" s="30">
        <v>0</v>
      </c>
      <c r="F526" s="30">
        <v>0</v>
      </c>
      <c r="G526" s="30">
        <v>0</v>
      </c>
      <c r="H526" s="4"/>
      <c r="I526" s="4"/>
      <c r="J526" s="4"/>
      <c r="K526" s="4"/>
    </row>
    <row r="527" spans="1:11" ht="14.1" customHeight="1">
      <c r="A527" s="4"/>
      <c r="B527" s="4"/>
      <c r="C527" s="11" t="s">
        <v>351</v>
      </c>
      <c r="D527" s="30">
        <v>0</v>
      </c>
      <c r="E527" s="30">
        <v>0</v>
      </c>
      <c r="F527" s="30">
        <v>0</v>
      </c>
      <c r="G527" s="30">
        <v>0</v>
      </c>
      <c r="H527" s="4"/>
      <c r="I527" s="4"/>
      <c r="J527" s="4"/>
      <c r="K527" s="4"/>
    </row>
    <row r="528" spans="1:11" ht="14.1" customHeight="1">
      <c r="A528" s="4"/>
      <c r="B528" s="4"/>
      <c r="C528" s="10" t="s">
        <v>145</v>
      </c>
      <c r="D528" s="30">
        <v>0</v>
      </c>
      <c r="E528" s="30">
        <v>2350000</v>
      </c>
      <c r="F528" s="30">
        <v>4000000</v>
      </c>
      <c r="G528" s="30">
        <v>4450000</v>
      </c>
      <c r="H528" s="4"/>
      <c r="I528" s="4"/>
      <c r="J528" s="4"/>
      <c r="K528" s="4"/>
    </row>
    <row r="529" spans="1:11" ht="14.1" customHeight="1">
      <c r="A529" s="4"/>
      <c r="B529" s="4"/>
      <c r="C529" s="14" t="s">
        <v>382</v>
      </c>
      <c r="D529" s="1314" t="s">
        <v>2436</v>
      </c>
      <c r="E529" s="1315"/>
      <c r="F529" s="1315"/>
      <c r="G529" s="1315"/>
      <c r="H529" s="4"/>
      <c r="I529" s="4"/>
      <c r="J529" s="4"/>
      <c r="K529" s="4"/>
    </row>
    <row r="530" spans="1:11" ht="14.1" customHeight="1">
      <c r="A530" s="4"/>
      <c r="B530" s="4"/>
      <c r="C530" s="27" t="s">
        <v>380</v>
      </c>
      <c r="D530" s="1310" t="s">
        <v>2437</v>
      </c>
      <c r="E530" s="1311"/>
      <c r="F530" s="1311"/>
      <c r="G530" s="1311"/>
      <c r="H530" s="4"/>
      <c r="I530" s="4"/>
      <c r="J530" s="4"/>
      <c r="K530" s="4"/>
    </row>
    <row r="531" spans="1:11" ht="14.1" customHeight="1">
      <c r="A531" s="4"/>
      <c r="B531" s="4"/>
      <c r="C531" s="27" t="s">
        <v>15</v>
      </c>
      <c r="D531" s="1310" t="s">
        <v>40</v>
      </c>
      <c r="E531" s="1311"/>
      <c r="F531" s="1311"/>
      <c r="G531" s="1311"/>
      <c r="H531" s="4"/>
      <c r="I531" s="4"/>
      <c r="J531" s="4"/>
      <c r="K531" s="4"/>
    </row>
    <row r="532" spans="1:11" ht="15" customHeight="1">
      <c r="A532" s="4"/>
      <c r="B532" s="4"/>
      <c r="C532" s="13"/>
      <c r="D532" s="33">
        <v>2022</v>
      </c>
      <c r="E532" s="33">
        <v>2023</v>
      </c>
      <c r="F532" s="33">
        <v>2024</v>
      </c>
      <c r="G532" s="33">
        <v>2025</v>
      </c>
      <c r="H532" s="4"/>
      <c r="I532" s="4"/>
      <c r="J532" s="4"/>
      <c r="K532" s="4"/>
    </row>
    <row r="533" spans="1:11" ht="15" customHeight="1">
      <c r="A533" s="4"/>
      <c r="B533" s="4"/>
      <c r="C533" s="12"/>
      <c r="D533" s="34" t="s">
        <v>7</v>
      </c>
      <c r="E533" s="34" t="s">
        <v>8</v>
      </c>
      <c r="F533" s="34" t="s">
        <v>8</v>
      </c>
      <c r="G533" s="34" t="s">
        <v>8</v>
      </c>
      <c r="H533" s="4"/>
      <c r="I533" s="4"/>
      <c r="J533" s="4"/>
      <c r="K533" s="4"/>
    </row>
    <row r="534" spans="1:11" ht="14.1" customHeight="1">
      <c r="A534" s="4"/>
      <c r="B534" s="4"/>
      <c r="C534" s="7" t="s">
        <v>16</v>
      </c>
      <c r="D534" s="35" t="s">
        <v>348</v>
      </c>
      <c r="E534" s="35" t="s">
        <v>411</v>
      </c>
      <c r="F534" s="35" t="s">
        <v>372</v>
      </c>
      <c r="G534" s="35" t="s">
        <v>372</v>
      </c>
      <c r="H534" s="4"/>
      <c r="I534" s="4"/>
      <c r="J534" s="4"/>
      <c r="K534" s="4"/>
    </row>
    <row r="535" spans="1:11" ht="14.1" customHeight="1">
      <c r="A535" s="4"/>
      <c r="B535" s="4"/>
      <c r="C535" s="7" t="s">
        <v>481</v>
      </c>
      <c r="D535" s="35" t="s">
        <v>372</v>
      </c>
      <c r="E535" s="35" t="s">
        <v>583</v>
      </c>
      <c r="F535" s="35" t="s">
        <v>372</v>
      </c>
      <c r="G535" s="35" t="s">
        <v>372</v>
      </c>
      <c r="H535" s="4"/>
      <c r="I535" s="4"/>
      <c r="J535" s="4"/>
      <c r="K535" s="4"/>
    </row>
    <row r="536" spans="1:11" ht="14.1" customHeight="1">
      <c r="A536" s="4"/>
      <c r="B536" s="4"/>
      <c r="C536" s="7" t="s">
        <v>480</v>
      </c>
      <c r="D536" s="35" t="s">
        <v>372</v>
      </c>
      <c r="E536" s="35" t="s">
        <v>583</v>
      </c>
      <c r="F536" s="35" t="s">
        <v>372</v>
      </c>
      <c r="G536" s="35" t="s">
        <v>372</v>
      </c>
      <c r="H536" s="4"/>
      <c r="I536" s="4"/>
      <c r="J536" s="4"/>
      <c r="K536" s="4"/>
    </row>
    <row r="537" spans="1:11" ht="14.1" customHeight="1">
      <c r="A537" s="4"/>
      <c r="B537" s="4"/>
      <c r="C537" s="7" t="s">
        <v>375</v>
      </c>
      <c r="D537" s="35" t="s">
        <v>348</v>
      </c>
      <c r="E537" s="35" t="s">
        <v>348</v>
      </c>
      <c r="F537" s="35" t="s">
        <v>434</v>
      </c>
      <c r="G537" s="35" t="s">
        <v>348</v>
      </c>
      <c r="H537" s="4"/>
      <c r="I537" s="4"/>
      <c r="J537" s="4"/>
      <c r="K537" s="4"/>
    </row>
    <row r="538" spans="1:11" ht="14.1" customHeight="1">
      <c r="A538" s="4"/>
      <c r="B538" s="4"/>
      <c r="C538" s="7" t="s">
        <v>374</v>
      </c>
      <c r="D538" s="35" t="s">
        <v>348</v>
      </c>
      <c r="E538" s="35" t="s">
        <v>348</v>
      </c>
      <c r="F538" s="35" t="s">
        <v>434</v>
      </c>
      <c r="G538" s="35" t="s">
        <v>348</v>
      </c>
      <c r="H538" s="4"/>
      <c r="I538" s="4"/>
      <c r="J538" s="4"/>
      <c r="K538" s="4"/>
    </row>
    <row r="539" spans="1:11" ht="14.1" customHeight="1">
      <c r="A539" s="4"/>
      <c r="B539" s="4"/>
      <c r="C539" s="7" t="s">
        <v>22</v>
      </c>
      <c r="D539" s="35" t="s">
        <v>348</v>
      </c>
      <c r="E539" s="35" t="s">
        <v>348</v>
      </c>
      <c r="F539" s="35" t="s">
        <v>434</v>
      </c>
      <c r="G539" s="35" t="s">
        <v>348</v>
      </c>
      <c r="H539" s="4"/>
      <c r="I539" s="4"/>
      <c r="J539" s="4"/>
      <c r="K539" s="4"/>
    </row>
    <row r="540" spans="1:11" ht="14.1" customHeight="1">
      <c r="A540" s="4"/>
      <c r="B540" s="4"/>
      <c r="C540" s="1312" t="s">
        <v>371</v>
      </c>
      <c r="D540" s="1313"/>
      <c r="E540" s="1313"/>
      <c r="F540" s="1313"/>
      <c r="G540" s="1313"/>
      <c r="H540" s="4"/>
      <c r="I540" s="4"/>
      <c r="J540" s="4"/>
      <c r="K540" s="4"/>
    </row>
    <row r="541" spans="1:11" ht="14.1" customHeight="1">
      <c r="A541" s="4"/>
      <c r="B541" s="4"/>
      <c r="C541" s="13"/>
      <c r="D541" s="33">
        <v>2022</v>
      </c>
      <c r="E541" s="33">
        <v>2023</v>
      </c>
      <c r="F541" s="33">
        <v>2024</v>
      </c>
      <c r="G541" s="33">
        <v>2025</v>
      </c>
      <c r="H541" s="4"/>
      <c r="I541" s="4"/>
      <c r="J541" s="4"/>
      <c r="K541" s="4"/>
    </row>
    <row r="542" spans="1:11" ht="14.1" customHeight="1">
      <c r="A542" s="4"/>
      <c r="B542" s="4"/>
      <c r="C542" s="12"/>
      <c r="D542" s="34" t="s">
        <v>7</v>
      </c>
      <c r="E542" s="34" t="s">
        <v>8</v>
      </c>
      <c r="F542" s="34" t="s">
        <v>8</v>
      </c>
      <c r="G542" s="34" t="s">
        <v>8</v>
      </c>
      <c r="H542" s="4"/>
      <c r="I542" s="4"/>
      <c r="J542" s="4"/>
      <c r="K542" s="4"/>
    </row>
    <row r="543" spans="1:11" ht="14.1" customHeight="1">
      <c r="A543" s="4"/>
      <c r="B543" s="4"/>
      <c r="C543" s="11" t="s">
        <v>368</v>
      </c>
      <c r="D543" s="30">
        <v>0</v>
      </c>
      <c r="E543" s="30">
        <v>0</v>
      </c>
      <c r="F543" s="30">
        <v>0</v>
      </c>
      <c r="G543" s="30">
        <v>0</v>
      </c>
      <c r="H543" s="4"/>
      <c r="I543" s="4"/>
      <c r="J543" s="4"/>
      <c r="K543" s="4"/>
    </row>
    <row r="544" spans="1:11" ht="14.1" customHeight="1">
      <c r="A544" s="4"/>
      <c r="B544" s="4"/>
      <c r="C544" s="11" t="s">
        <v>357</v>
      </c>
      <c r="D544" s="30">
        <v>0</v>
      </c>
      <c r="E544" s="30">
        <v>0</v>
      </c>
      <c r="F544" s="30">
        <v>0</v>
      </c>
      <c r="G544" s="30">
        <v>0</v>
      </c>
      <c r="H544" s="4"/>
      <c r="I544" s="4"/>
      <c r="J544" s="4"/>
      <c r="K544" s="4"/>
    </row>
    <row r="545" spans="1:11" ht="14.1" customHeight="1">
      <c r="A545" s="4"/>
      <c r="B545" s="4"/>
      <c r="C545" s="11" t="s">
        <v>361</v>
      </c>
      <c r="D545" s="30">
        <v>0</v>
      </c>
      <c r="E545" s="30">
        <v>0</v>
      </c>
      <c r="F545" s="30">
        <v>0</v>
      </c>
      <c r="G545" s="30">
        <v>0</v>
      </c>
      <c r="H545" s="4"/>
      <c r="I545" s="4"/>
      <c r="J545" s="4"/>
      <c r="K545" s="4"/>
    </row>
    <row r="546" spans="1:11" ht="14.1" customHeight="1">
      <c r="A546" s="4"/>
      <c r="B546" s="4"/>
      <c r="C546" s="11" t="s">
        <v>367</v>
      </c>
      <c r="D546" s="30">
        <v>0</v>
      </c>
      <c r="E546" s="30">
        <v>0</v>
      </c>
      <c r="F546" s="30">
        <v>0</v>
      </c>
      <c r="G546" s="30">
        <v>0</v>
      </c>
      <c r="H546" s="4"/>
      <c r="I546" s="4"/>
      <c r="J546" s="4"/>
      <c r="K546" s="4"/>
    </row>
    <row r="547" spans="1:11" ht="14.1" customHeight="1">
      <c r="A547" s="4"/>
      <c r="B547" s="4"/>
      <c r="C547" s="11" t="s">
        <v>357</v>
      </c>
      <c r="D547" s="30">
        <v>0</v>
      </c>
      <c r="E547" s="30">
        <v>0</v>
      </c>
      <c r="F547" s="30">
        <v>0</v>
      </c>
      <c r="G547" s="30">
        <v>0</v>
      </c>
      <c r="H547" s="4"/>
      <c r="I547" s="4"/>
      <c r="J547" s="4"/>
      <c r="K547" s="4"/>
    </row>
    <row r="548" spans="1:11" ht="14.1" customHeight="1">
      <c r="A548" s="4"/>
      <c r="B548" s="4"/>
      <c r="C548" s="11" t="s">
        <v>361</v>
      </c>
      <c r="D548" s="30">
        <v>0</v>
      </c>
      <c r="E548" s="30">
        <v>0</v>
      </c>
      <c r="F548" s="30">
        <v>0</v>
      </c>
      <c r="G548" s="30">
        <v>0</v>
      </c>
      <c r="H548" s="4"/>
      <c r="I548" s="4"/>
      <c r="J548" s="4"/>
      <c r="K548" s="4"/>
    </row>
    <row r="549" spans="1:11" ht="14.1" customHeight="1">
      <c r="A549" s="4"/>
      <c r="B549" s="4"/>
      <c r="C549" s="11" t="s">
        <v>366</v>
      </c>
      <c r="D549" s="30">
        <v>0</v>
      </c>
      <c r="E549" s="30">
        <v>0</v>
      </c>
      <c r="F549" s="30">
        <v>0</v>
      </c>
      <c r="G549" s="30">
        <v>0</v>
      </c>
      <c r="H549" s="4"/>
      <c r="I549" s="4"/>
      <c r="J549" s="4"/>
      <c r="K549" s="4"/>
    </row>
    <row r="550" spans="1:11" ht="14.1" customHeight="1">
      <c r="A550" s="4"/>
      <c r="B550" s="4"/>
      <c r="C550" s="11" t="s">
        <v>357</v>
      </c>
      <c r="D550" s="30">
        <v>0</v>
      </c>
      <c r="E550" s="30">
        <v>0</v>
      </c>
      <c r="F550" s="30">
        <v>0</v>
      </c>
      <c r="G550" s="30">
        <v>0</v>
      </c>
      <c r="H550" s="4"/>
      <c r="I550" s="4"/>
      <c r="J550" s="4"/>
      <c r="K550" s="4"/>
    </row>
    <row r="551" spans="1:11" ht="14.1" customHeight="1">
      <c r="A551" s="4"/>
      <c r="B551" s="4"/>
      <c r="C551" s="11" t="s">
        <v>361</v>
      </c>
      <c r="D551" s="30">
        <v>0</v>
      </c>
      <c r="E551" s="30">
        <v>0</v>
      </c>
      <c r="F551" s="30">
        <v>0</v>
      </c>
      <c r="G551" s="30">
        <v>0</v>
      </c>
      <c r="H551" s="4"/>
      <c r="I551" s="4"/>
      <c r="J551" s="4"/>
      <c r="K551" s="4"/>
    </row>
    <row r="552" spans="1:11" ht="14.1" customHeight="1">
      <c r="A552" s="4"/>
      <c r="B552" s="4"/>
      <c r="C552" s="11" t="s">
        <v>365</v>
      </c>
      <c r="D552" s="30">
        <v>0</v>
      </c>
      <c r="E552" s="30">
        <v>0</v>
      </c>
      <c r="F552" s="30">
        <v>0</v>
      </c>
      <c r="G552" s="30">
        <v>0</v>
      </c>
      <c r="H552" s="4"/>
      <c r="I552" s="4"/>
      <c r="J552" s="4"/>
      <c r="K552" s="4"/>
    </row>
    <row r="553" spans="1:11" ht="14.1" customHeight="1">
      <c r="A553" s="4"/>
      <c r="B553" s="4"/>
      <c r="C553" s="11" t="s">
        <v>357</v>
      </c>
      <c r="D553" s="30">
        <v>0</v>
      </c>
      <c r="E553" s="30">
        <v>0</v>
      </c>
      <c r="F553" s="30">
        <v>0</v>
      </c>
      <c r="G553" s="30">
        <v>0</v>
      </c>
      <c r="H553" s="4"/>
      <c r="I553" s="4"/>
      <c r="J553" s="4"/>
      <c r="K553" s="4"/>
    </row>
    <row r="554" spans="1:11" ht="14.1" customHeight="1">
      <c r="A554" s="4"/>
      <c r="B554" s="4"/>
      <c r="C554" s="11" t="s">
        <v>361</v>
      </c>
      <c r="D554" s="30">
        <v>0</v>
      </c>
      <c r="E554" s="30">
        <v>0</v>
      </c>
      <c r="F554" s="30">
        <v>0</v>
      </c>
      <c r="G554" s="30">
        <v>0</v>
      </c>
      <c r="H554" s="4"/>
      <c r="I554" s="4"/>
      <c r="J554" s="4"/>
      <c r="K554" s="4"/>
    </row>
    <row r="555" spans="1:11" ht="14.1" customHeight="1">
      <c r="A555" s="4"/>
      <c r="B555" s="4"/>
      <c r="C555" s="11" t="s">
        <v>370</v>
      </c>
      <c r="D555" s="30">
        <v>0</v>
      </c>
      <c r="E555" s="30">
        <v>0</v>
      </c>
      <c r="F555" s="30">
        <v>0</v>
      </c>
      <c r="G555" s="30">
        <v>0</v>
      </c>
      <c r="H555" s="4"/>
      <c r="I555" s="4"/>
      <c r="J555" s="4"/>
      <c r="K555" s="4"/>
    </row>
    <row r="556" spans="1:11" ht="14.1" customHeight="1">
      <c r="A556" s="4"/>
      <c r="B556" s="4"/>
      <c r="C556" s="11" t="s">
        <v>357</v>
      </c>
      <c r="D556" s="30">
        <v>0</v>
      </c>
      <c r="E556" s="30">
        <v>0</v>
      </c>
      <c r="F556" s="30">
        <v>0</v>
      </c>
      <c r="G556" s="30">
        <v>0</v>
      </c>
      <c r="H556" s="4"/>
      <c r="I556" s="4"/>
      <c r="J556" s="4"/>
      <c r="K556" s="4"/>
    </row>
    <row r="557" spans="1:11" ht="14.1" customHeight="1">
      <c r="A557" s="4"/>
      <c r="B557" s="4"/>
      <c r="C557" s="11" t="s">
        <v>361</v>
      </c>
      <c r="D557" s="30">
        <v>0</v>
      </c>
      <c r="E557" s="30">
        <v>0</v>
      </c>
      <c r="F557" s="30">
        <v>0</v>
      </c>
      <c r="G557" s="30">
        <v>0</v>
      </c>
      <c r="H557" s="4"/>
      <c r="I557" s="4"/>
      <c r="J557" s="4"/>
      <c r="K557" s="4"/>
    </row>
    <row r="558" spans="1:11" ht="14.1" customHeight="1">
      <c r="A558" s="4"/>
      <c r="B558" s="4"/>
      <c r="C558" s="11" t="s">
        <v>363</v>
      </c>
      <c r="D558" s="30">
        <v>0</v>
      </c>
      <c r="E558" s="30">
        <v>0</v>
      </c>
      <c r="F558" s="30">
        <v>0</v>
      </c>
      <c r="G558" s="30">
        <v>0</v>
      </c>
      <c r="H558" s="4"/>
      <c r="I558" s="4"/>
      <c r="J558" s="4"/>
      <c r="K558" s="4"/>
    </row>
    <row r="559" spans="1:11" ht="14.1" customHeight="1">
      <c r="A559" s="4"/>
      <c r="B559" s="4"/>
      <c r="C559" s="11" t="s">
        <v>357</v>
      </c>
      <c r="D559" s="30">
        <v>0</v>
      </c>
      <c r="E559" s="30">
        <v>0</v>
      </c>
      <c r="F559" s="30">
        <v>0</v>
      </c>
      <c r="G559" s="30">
        <v>0</v>
      </c>
      <c r="H559" s="4"/>
      <c r="I559" s="4"/>
      <c r="J559" s="4"/>
      <c r="K559" s="4"/>
    </row>
    <row r="560" spans="1:11" ht="14.1" customHeight="1">
      <c r="A560" s="4"/>
      <c r="B560" s="4"/>
      <c r="C560" s="11" t="s">
        <v>361</v>
      </c>
      <c r="D560" s="30">
        <v>0</v>
      </c>
      <c r="E560" s="30">
        <v>0</v>
      </c>
      <c r="F560" s="30">
        <v>0</v>
      </c>
      <c r="G560" s="30">
        <v>0</v>
      </c>
      <c r="H560" s="4"/>
      <c r="I560" s="4"/>
      <c r="J560" s="4"/>
      <c r="K560" s="4"/>
    </row>
    <row r="561" spans="1:11" ht="14.1" customHeight="1">
      <c r="A561" s="4"/>
      <c r="B561" s="4"/>
      <c r="C561" s="11" t="s">
        <v>362</v>
      </c>
      <c r="D561" s="30">
        <v>0</v>
      </c>
      <c r="E561" s="30">
        <v>0</v>
      </c>
      <c r="F561" s="30">
        <v>0</v>
      </c>
      <c r="G561" s="30">
        <v>0</v>
      </c>
      <c r="H561" s="4"/>
      <c r="I561" s="4"/>
      <c r="J561" s="4"/>
      <c r="K561" s="4"/>
    </row>
    <row r="562" spans="1:11" ht="14.1" customHeight="1">
      <c r="A562" s="4"/>
      <c r="B562" s="4"/>
      <c r="C562" s="11" t="s">
        <v>357</v>
      </c>
      <c r="D562" s="30">
        <v>0</v>
      </c>
      <c r="E562" s="30">
        <v>0</v>
      </c>
      <c r="F562" s="30">
        <v>0</v>
      </c>
      <c r="G562" s="30">
        <v>0</v>
      </c>
      <c r="H562" s="4"/>
      <c r="I562" s="4"/>
      <c r="J562" s="4"/>
      <c r="K562" s="4"/>
    </row>
    <row r="563" spans="1:11" ht="14.1" customHeight="1">
      <c r="A563" s="4"/>
      <c r="B563" s="4"/>
      <c r="C563" s="11" t="s">
        <v>361</v>
      </c>
      <c r="D563" s="30">
        <v>0</v>
      </c>
      <c r="E563" s="30">
        <v>0</v>
      </c>
      <c r="F563" s="30">
        <v>0</v>
      </c>
      <c r="G563" s="30">
        <v>0</v>
      </c>
      <c r="H563" s="4"/>
      <c r="I563" s="4"/>
      <c r="J563" s="4"/>
      <c r="K563" s="4"/>
    </row>
    <row r="564" spans="1:11" ht="14.1" customHeight="1">
      <c r="A564" s="4"/>
      <c r="B564" s="4"/>
      <c r="C564" s="11" t="s">
        <v>360</v>
      </c>
      <c r="D564" s="30">
        <v>0</v>
      </c>
      <c r="E564" s="30">
        <v>0</v>
      </c>
      <c r="F564" s="30">
        <v>0</v>
      </c>
      <c r="G564" s="30">
        <v>0</v>
      </c>
      <c r="H564" s="4"/>
      <c r="I564" s="4"/>
      <c r="J564" s="4"/>
      <c r="K564" s="4"/>
    </row>
    <row r="565" spans="1:11" ht="14.1" customHeight="1">
      <c r="A565" s="4"/>
      <c r="B565" s="4"/>
      <c r="C565" s="11" t="s">
        <v>357</v>
      </c>
      <c r="D565" s="30">
        <v>0</v>
      </c>
      <c r="E565" s="30">
        <v>0</v>
      </c>
      <c r="F565" s="30">
        <v>0</v>
      </c>
      <c r="G565" s="30">
        <v>0</v>
      </c>
      <c r="H565" s="4"/>
      <c r="I565" s="4"/>
      <c r="J565" s="4"/>
      <c r="K565" s="4"/>
    </row>
    <row r="566" spans="1:11" ht="14.1" customHeight="1">
      <c r="A566" s="4"/>
      <c r="B566" s="4"/>
      <c r="C566" s="11" t="s">
        <v>356</v>
      </c>
      <c r="D566" s="30">
        <v>0</v>
      </c>
      <c r="E566" s="30">
        <v>0</v>
      </c>
      <c r="F566" s="30">
        <v>0</v>
      </c>
      <c r="G566" s="30">
        <v>0</v>
      </c>
      <c r="H566" s="4"/>
      <c r="I566" s="4"/>
      <c r="J566" s="4"/>
      <c r="K566" s="4"/>
    </row>
    <row r="567" spans="1:11" ht="14.1" customHeight="1">
      <c r="A567" s="4"/>
      <c r="B567" s="4"/>
      <c r="C567" s="11" t="s">
        <v>355</v>
      </c>
      <c r="D567" s="30">
        <v>0</v>
      </c>
      <c r="E567" s="30">
        <v>0</v>
      </c>
      <c r="F567" s="30">
        <v>0</v>
      </c>
      <c r="G567" s="30">
        <v>0</v>
      </c>
      <c r="H567" s="4"/>
      <c r="I567" s="4"/>
      <c r="J567" s="4"/>
      <c r="K567" s="4"/>
    </row>
    <row r="568" spans="1:11" ht="14.1" customHeight="1">
      <c r="A568" s="4"/>
      <c r="B568" s="4"/>
      <c r="C568" s="11" t="s">
        <v>354</v>
      </c>
      <c r="D568" s="30">
        <v>0</v>
      </c>
      <c r="E568" s="30">
        <v>0</v>
      </c>
      <c r="F568" s="30">
        <v>0</v>
      </c>
      <c r="G568" s="30">
        <v>0</v>
      </c>
      <c r="H568" s="4"/>
      <c r="I568" s="4"/>
      <c r="J568" s="4"/>
      <c r="K568" s="4"/>
    </row>
    <row r="569" spans="1:11" ht="14.1" customHeight="1">
      <c r="A569" s="4"/>
      <c r="B569" s="4"/>
      <c r="C569" s="11" t="s">
        <v>353</v>
      </c>
      <c r="D569" s="30">
        <v>0</v>
      </c>
      <c r="E569" s="30">
        <v>0</v>
      </c>
      <c r="F569" s="30">
        <v>0</v>
      </c>
      <c r="G569" s="30">
        <v>0</v>
      </c>
      <c r="H569" s="4"/>
      <c r="I569" s="4"/>
      <c r="J569" s="4"/>
      <c r="K569" s="4"/>
    </row>
    <row r="570" spans="1:11" ht="14.1" customHeight="1">
      <c r="A570" s="4"/>
      <c r="B570" s="4"/>
      <c r="C570" s="11" t="s">
        <v>359</v>
      </c>
      <c r="D570" s="30">
        <v>0</v>
      </c>
      <c r="E570" s="30">
        <v>500000</v>
      </c>
      <c r="F570" s="30">
        <v>0</v>
      </c>
      <c r="G570" s="30">
        <v>0</v>
      </c>
      <c r="H570" s="4"/>
      <c r="I570" s="4"/>
      <c r="J570" s="4"/>
      <c r="K570" s="4"/>
    </row>
    <row r="571" spans="1:11" ht="14.1" customHeight="1">
      <c r="A571" s="4"/>
      <c r="B571" s="4"/>
      <c r="C571" s="11" t="s">
        <v>357</v>
      </c>
      <c r="D571" s="30">
        <v>0</v>
      </c>
      <c r="E571" s="30">
        <v>500000</v>
      </c>
      <c r="F571" s="30">
        <v>0</v>
      </c>
      <c r="G571" s="30">
        <v>0</v>
      </c>
      <c r="H571" s="4"/>
      <c r="I571" s="4"/>
      <c r="J571" s="4"/>
      <c r="K571" s="4"/>
    </row>
    <row r="572" spans="1:11" ht="14.1" customHeight="1">
      <c r="A572" s="4"/>
      <c r="B572" s="4"/>
      <c r="C572" s="11" t="s">
        <v>356</v>
      </c>
      <c r="D572" s="30">
        <v>0</v>
      </c>
      <c r="E572" s="30">
        <v>0</v>
      </c>
      <c r="F572" s="30">
        <v>0</v>
      </c>
      <c r="G572" s="30">
        <v>0</v>
      </c>
      <c r="H572" s="4"/>
      <c r="I572" s="4"/>
      <c r="J572" s="4"/>
      <c r="K572" s="4"/>
    </row>
    <row r="573" spans="1:11" ht="14.1" customHeight="1">
      <c r="A573" s="4"/>
      <c r="B573" s="4"/>
      <c r="C573" s="11" t="s">
        <v>355</v>
      </c>
      <c r="D573" s="30">
        <v>0</v>
      </c>
      <c r="E573" s="30">
        <v>0</v>
      </c>
      <c r="F573" s="30">
        <v>0</v>
      </c>
      <c r="G573" s="30">
        <v>0</v>
      </c>
      <c r="H573" s="4"/>
      <c r="I573" s="4"/>
      <c r="J573" s="4"/>
      <c r="K573" s="4"/>
    </row>
    <row r="574" spans="1:11" ht="14.1" customHeight="1">
      <c r="A574" s="4"/>
      <c r="B574" s="4"/>
      <c r="C574" s="11" t="s">
        <v>354</v>
      </c>
      <c r="D574" s="30">
        <v>0</v>
      </c>
      <c r="E574" s="30">
        <v>0</v>
      </c>
      <c r="F574" s="30">
        <v>0</v>
      </c>
      <c r="G574" s="30">
        <v>0</v>
      </c>
      <c r="H574" s="4"/>
      <c r="I574" s="4"/>
      <c r="J574" s="4"/>
      <c r="K574" s="4"/>
    </row>
    <row r="575" spans="1:11" ht="14.1" customHeight="1">
      <c r="A575" s="4"/>
      <c r="B575" s="4"/>
      <c r="C575" s="11" t="s">
        <v>353</v>
      </c>
      <c r="D575" s="30">
        <v>0</v>
      </c>
      <c r="E575" s="30">
        <v>0</v>
      </c>
      <c r="F575" s="30">
        <v>0</v>
      </c>
      <c r="G575" s="30">
        <v>0</v>
      </c>
      <c r="H575" s="4"/>
      <c r="I575" s="4"/>
      <c r="J575" s="4"/>
      <c r="K575" s="4"/>
    </row>
    <row r="576" spans="1:11" ht="14.1" customHeight="1">
      <c r="A576" s="4"/>
      <c r="B576" s="4"/>
      <c r="C576" s="11" t="s">
        <v>358</v>
      </c>
      <c r="D576" s="30">
        <v>0</v>
      </c>
      <c r="E576" s="30">
        <v>0</v>
      </c>
      <c r="F576" s="30">
        <v>0</v>
      </c>
      <c r="G576" s="30">
        <v>0</v>
      </c>
      <c r="H576" s="4"/>
      <c r="I576" s="4"/>
      <c r="J576" s="4"/>
      <c r="K576" s="4"/>
    </row>
    <row r="577" spans="1:11" ht="14.1" customHeight="1">
      <c r="A577" s="4"/>
      <c r="B577" s="4"/>
      <c r="C577" s="11" t="s">
        <v>357</v>
      </c>
      <c r="D577" s="30">
        <v>0</v>
      </c>
      <c r="E577" s="30">
        <v>0</v>
      </c>
      <c r="F577" s="30">
        <v>0</v>
      </c>
      <c r="G577" s="30">
        <v>0</v>
      </c>
      <c r="H577" s="4"/>
      <c r="I577" s="4"/>
      <c r="J577" s="4"/>
      <c r="K577" s="4"/>
    </row>
    <row r="578" spans="1:11" ht="14.1" customHeight="1">
      <c r="A578" s="4"/>
      <c r="B578" s="4"/>
      <c r="C578" s="11" t="s">
        <v>356</v>
      </c>
      <c r="D578" s="30">
        <v>0</v>
      </c>
      <c r="E578" s="30">
        <v>0</v>
      </c>
      <c r="F578" s="30">
        <v>0</v>
      </c>
      <c r="G578" s="30">
        <v>0</v>
      </c>
      <c r="H578" s="4"/>
      <c r="I578" s="4"/>
      <c r="J578" s="4"/>
      <c r="K578" s="4"/>
    </row>
    <row r="579" spans="1:11" ht="14.1" customHeight="1">
      <c r="A579" s="4"/>
      <c r="B579" s="4"/>
      <c r="C579" s="11" t="s">
        <v>355</v>
      </c>
      <c r="D579" s="30">
        <v>0</v>
      </c>
      <c r="E579" s="30">
        <v>0</v>
      </c>
      <c r="F579" s="30">
        <v>0</v>
      </c>
      <c r="G579" s="30">
        <v>0</v>
      </c>
      <c r="H579" s="4"/>
      <c r="I579" s="4"/>
      <c r="J579" s="4"/>
      <c r="K579" s="4"/>
    </row>
    <row r="580" spans="1:11" ht="14.1" customHeight="1">
      <c r="A580" s="4"/>
      <c r="B580" s="4"/>
      <c r="C580" s="11" t="s">
        <v>354</v>
      </c>
      <c r="D580" s="30">
        <v>0</v>
      </c>
      <c r="E580" s="30">
        <v>0</v>
      </c>
      <c r="F580" s="30">
        <v>0</v>
      </c>
      <c r="G580" s="30">
        <v>0</v>
      </c>
      <c r="H580" s="4"/>
      <c r="I580" s="4"/>
      <c r="J580" s="4"/>
      <c r="K580" s="4"/>
    </row>
    <row r="581" spans="1:11" ht="14.1" customHeight="1">
      <c r="A581" s="4"/>
      <c r="B581" s="4"/>
      <c r="C581" s="11" t="s">
        <v>353</v>
      </c>
      <c r="D581" s="30">
        <v>0</v>
      </c>
      <c r="E581" s="30">
        <v>0</v>
      </c>
      <c r="F581" s="30">
        <v>0</v>
      </c>
      <c r="G581" s="30">
        <v>0</v>
      </c>
      <c r="H581" s="4"/>
      <c r="I581" s="4"/>
      <c r="J581" s="4"/>
      <c r="K581" s="4"/>
    </row>
    <row r="582" spans="1:11" ht="14.1" customHeight="1">
      <c r="A582" s="4"/>
      <c r="B582" s="4"/>
      <c r="C582" s="11" t="s">
        <v>352</v>
      </c>
      <c r="D582" s="30">
        <v>0</v>
      </c>
      <c r="E582" s="30">
        <v>0</v>
      </c>
      <c r="F582" s="30">
        <v>0</v>
      </c>
      <c r="G582" s="30">
        <v>0</v>
      </c>
      <c r="H582" s="4"/>
      <c r="I582" s="4"/>
      <c r="J582" s="4"/>
      <c r="K582" s="4"/>
    </row>
    <row r="583" spans="1:11" ht="14.1" customHeight="1">
      <c r="A583" s="4"/>
      <c r="B583" s="4"/>
      <c r="C583" s="11" t="s">
        <v>351</v>
      </c>
      <c r="D583" s="30">
        <v>0</v>
      </c>
      <c r="E583" s="30">
        <v>0</v>
      </c>
      <c r="F583" s="30">
        <v>0</v>
      </c>
      <c r="G583" s="30">
        <v>0</v>
      </c>
      <c r="H583" s="4"/>
      <c r="I583" s="4"/>
      <c r="J583" s="4"/>
      <c r="K583" s="4"/>
    </row>
    <row r="584" spans="1:11" ht="14.1" customHeight="1">
      <c r="A584" s="4"/>
      <c r="B584" s="4"/>
      <c r="C584" s="10" t="s">
        <v>145</v>
      </c>
      <c r="D584" s="30">
        <v>0</v>
      </c>
      <c r="E584" s="30">
        <v>500000</v>
      </c>
      <c r="F584" s="30">
        <v>0</v>
      </c>
      <c r="G584" s="30">
        <v>0</v>
      </c>
      <c r="H584" s="4"/>
      <c r="I584" s="4"/>
      <c r="J584" s="4"/>
      <c r="K584" s="4"/>
    </row>
    <row r="585" spans="1:11" ht="14.1" customHeight="1">
      <c r="A585" s="4"/>
      <c r="B585" s="4"/>
      <c r="C585" s="14" t="s">
        <v>382</v>
      </c>
      <c r="D585" s="1314" t="s">
        <v>2438</v>
      </c>
      <c r="E585" s="1315"/>
      <c r="F585" s="1315"/>
      <c r="G585" s="1315"/>
      <c r="H585" s="4"/>
      <c r="I585" s="4"/>
      <c r="J585" s="4"/>
      <c r="K585" s="4"/>
    </row>
    <row r="586" spans="1:11" ht="14.1" customHeight="1">
      <c r="A586" s="4"/>
      <c r="B586" s="4"/>
      <c r="C586" s="27" t="s">
        <v>380</v>
      </c>
      <c r="D586" s="1310" t="s">
        <v>2439</v>
      </c>
      <c r="E586" s="1311"/>
      <c r="F586" s="1311"/>
      <c r="G586" s="1311"/>
      <c r="H586" s="4"/>
      <c r="I586" s="4"/>
      <c r="J586" s="4"/>
      <c r="K586" s="4"/>
    </row>
    <row r="587" spans="1:11" ht="14.1" customHeight="1">
      <c r="A587" s="4"/>
      <c r="B587" s="4"/>
      <c r="C587" s="27" t="s">
        <v>15</v>
      </c>
      <c r="D587" s="1310" t="s">
        <v>86</v>
      </c>
      <c r="E587" s="1311"/>
      <c r="F587" s="1311"/>
      <c r="G587" s="1311"/>
      <c r="H587" s="4"/>
      <c r="I587" s="4"/>
      <c r="J587" s="4"/>
      <c r="K587" s="4"/>
    </row>
    <row r="588" spans="1:11" ht="15" customHeight="1">
      <c r="A588" s="4"/>
      <c r="B588" s="4"/>
      <c r="C588" s="13"/>
      <c r="D588" s="33">
        <v>2022</v>
      </c>
      <c r="E588" s="33">
        <v>2023</v>
      </c>
      <c r="F588" s="33">
        <v>2024</v>
      </c>
      <c r="G588" s="33">
        <v>2025</v>
      </c>
      <c r="H588" s="4"/>
      <c r="I588" s="4"/>
      <c r="J588" s="4"/>
      <c r="K588" s="4"/>
    </row>
    <row r="589" spans="1:11" ht="15" customHeight="1">
      <c r="A589" s="4"/>
      <c r="B589" s="4"/>
      <c r="C589" s="12"/>
      <c r="D589" s="34" t="s">
        <v>7</v>
      </c>
      <c r="E589" s="34" t="s">
        <v>8</v>
      </c>
      <c r="F589" s="34" t="s">
        <v>8</v>
      </c>
      <c r="G589" s="34" t="s">
        <v>8</v>
      </c>
      <c r="H589" s="4"/>
      <c r="I589" s="4"/>
      <c r="J589" s="4"/>
      <c r="K589" s="4"/>
    </row>
    <row r="590" spans="1:11" ht="14.1" customHeight="1">
      <c r="A590" s="4"/>
      <c r="B590" s="4"/>
      <c r="C590" s="7" t="s">
        <v>16</v>
      </c>
      <c r="D590" s="35" t="s">
        <v>348</v>
      </c>
      <c r="E590" s="35" t="s">
        <v>411</v>
      </c>
      <c r="F590" s="35" t="s">
        <v>372</v>
      </c>
      <c r="G590" s="35" t="s">
        <v>372</v>
      </c>
      <c r="H590" s="4"/>
      <c r="I590" s="4"/>
      <c r="J590" s="4"/>
      <c r="K590" s="4"/>
    </row>
    <row r="591" spans="1:11" ht="14.1" customHeight="1">
      <c r="A591" s="4"/>
      <c r="B591" s="4"/>
      <c r="C591" s="7" t="s">
        <v>481</v>
      </c>
      <c r="D591" s="35" t="s">
        <v>372</v>
      </c>
      <c r="E591" s="35" t="s">
        <v>1369</v>
      </c>
      <c r="F591" s="35" t="s">
        <v>372</v>
      </c>
      <c r="G591" s="35" t="s">
        <v>372</v>
      </c>
      <c r="H591" s="4"/>
      <c r="I591" s="4"/>
      <c r="J591" s="4"/>
      <c r="K591" s="4"/>
    </row>
    <row r="592" spans="1:11" ht="14.1" customHeight="1">
      <c r="A592" s="4"/>
      <c r="B592" s="4"/>
      <c r="C592" s="7" t="s">
        <v>480</v>
      </c>
      <c r="D592" s="35" t="s">
        <v>372</v>
      </c>
      <c r="E592" s="35" t="s">
        <v>1369</v>
      </c>
      <c r="F592" s="35" t="s">
        <v>372</v>
      </c>
      <c r="G592" s="35" t="s">
        <v>372</v>
      </c>
      <c r="H592" s="4"/>
      <c r="I592" s="4"/>
      <c r="J592" s="4"/>
      <c r="K592" s="4"/>
    </row>
    <row r="593" spans="1:11" ht="14.1" customHeight="1">
      <c r="A593" s="4"/>
      <c r="B593" s="4"/>
      <c r="C593" s="7" t="s">
        <v>375</v>
      </c>
      <c r="D593" s="35" t="s">
        <v>348</v>
      </c>
      <c r="E593" s="35" t="s">
        <v>348</v>
      </c>
      <c r="F593" s="35" t="s">
        <v>434</v>
      </c>
      <c r="G593" s="35" t="s">
        <v>348</v>
      </c>
      <c r="H593" s="4"/>
      <c r="I593" s="4"/>
      <c r="J593" s="4"/>
      <c r="K593" s="4"/>
    </row>
    <row r="594" spans="1:11" ht="14.1" customHeight="1">
      <c r="A594" s="4"/>
      <c r="B594" s="4"/>
      <c r="C594" s="7" t="s">
        <v>374</v>
      </c>
      <c r="D594" s="35" t="s">
        <v>348</v>
      </c>
      <c r="E594" s="35" t="s">
        <v>348</v>
      </c>
      <c r="F594" s="35" t="s">
        <v>434</v>
      </c>
      <c r="G594" s="35" t="s">
        <v>348</v>
      </c>
      <c r="H594" s="4"/>
      <c r="I594" s="4"/>
      <c r="J594" s="4"/>
      <c r="K594" s="4"/>
    </row>
    <row r="595" spans="1:11" ht="14.1" customHeight="1">
      <c r="A595" s="4"/>
      <c r="B595" s="4"/>
      <c r="C595" s="7" t="s">
        <v>22</v>
      </c>
      <c r="D595" s="35" t="s">
        <v>348</v>
      </c>
      <c r="E595" s="35" t="s">
        <v>348</v>
      </c>
      <c r="F595" s="35" t="s">
        <v>434</v>
      </c>
      <c r="G595" s="35" t="s">
        <v>348</v>
      </c>
      <c r="H595" s="4"/>
      <c r="I595" s="4"/>
      <c r="J595" s="4"/>
      <c r="K595" s="4"/>
    </row>
    <row r="596" spans="1:11" ht="14.1" customHeight="1">
      <c r="A596" s="4"/>
      <c r="B596" s="4"/>
      <c r="C596" s="1312" t="s">
        <v>371</v>
      </c>
      <c r="D596" s="1313"/>
      <c r="E596" s="1313"/>
      <c r="F596" s="1313"/>
      <c r="G596" s="1313"/>
      <c r="H596" s="4"/>
      <c r="I596" s="4"/>
      <c r="J596" s="4"/>
      <c r="K596" s="4"/>
    </row>
    <row r="597" spans="1:11" ht="14.1" customHeight="1">
      <c r="A597" s="4"/>
      <c r="B597" s="4"/>
      <c r="C597" s="13"/>
      <c r="D597" s="33">
        <v>2022</v>
      </c>
      <c r="E597" s="33">
        <v>2023</v>
      </c>
      <c r="F597" s="33">
        <v>2024</v>
      </c>
      <c r="G597" s="33">
        <v>2025</v>
      </c>
      <c r="H597" s="4"/>
      <c r="I597" s="4"/>
      <c r="J597" s="4"/>
      <c r="K597" s="4"/>
    </row>
    <row r="598" spans="1:11" ht="14.1" customHeight="1">
      <c r="A598" s="4"/>
      <c r="B598" s="4"/>
      <c r="C598" s="12"/>
      <c r="D598" s="34" t="s">
        <v>7</v>
      </c>
      <c r="E598" s="34" t="s">
        <v>8</v>
      </c>
      <c r="F598" s="34" t="s">
        <v>8</v>
      </c>
      <c r="G598" s="34" t="s">
        <v>8</v>
      </c>
      <c r="H598" s="4"/>
      <c r="I598" s="4"/>
      <c r="J598" s="4"/>
      <c r="K598" s="4"/>
    </row>
    <row r="599" spans="1:11" ht="14.1" customHeight="1">
      <c r="A599" s="4"/>
      <c r="B599" s="4"/>
      <c r="C599" s="11" t="s">
        <v>368</v>
      </c>
      <c r="D599" s="30">
        <v>0</v>
      </c>
      <c r="E599" s="30">
        <v>0</v>
      </c>
      <c r="F599" s="30">
        <v>0</v>
      </c>
      <c r="G599" s="30">
        <v>0</v>
      </c>
      <c r="H599" s="4"/>
      <c r="I599" s="4"/>
      <c r="J599" s="4"/>
      <c r="K599" s="4"/>
    </row>
    <row r="600" spans="1:11" ht="14.1" customHeight="1">
      <c r="A600" s="4"/>
      <c r="B600" s="4"/>
      <c r="C600" s="11" t="s">
        <v>357</v>
      </c>
      <c r="D600" s="30">
        <v>0</v>
      </c>
      <c r="E600" s="30">
        <v>0</v>
      </c>
      <c r="F600" s="30">
        <v>0</v>
      </c>
      <c r="G600" s="30">
        <v>0</v>
      </c>
      <c r="H600" s="4"/>
      <c r="I600" s="4"/>
      <c r="J600" s="4"/>
      <c r="K600" s="4"/>
    </row>
    <row r="601" spans="1:11" ht="14.1" customHeight="1">
      <c r="A601" s="4"/>
      <c r="B601" s="4"/>
      <c r="C601" s="11" t="s">
        <v>361</v>
      </c>
      <c r="D601" s="30">
        <v>0</v>
      </c>
      <c r="E601" s="30">
        <v>0</v>
      </c>
      <c r="F601" s="30">
        <v>0</v>
      </c>
      <c r="G601" s="30">
        <v>0</v>
      </c>
      <c r="H601" s="4"/>
      <c r="I601" s="4"/>
      <c r="J601" s="4"/>
      <c r="K601" s="4"/>
    </row>
    <row r="602" spans="1:11" ht="14.1" customHeight="1">
      <c r="A602" s="4"/>
      <c r="B602" s="4"/>
      <c r="C602" s="11" t="s">
        <v>367</v>
      </c>
      <c r="D602" s="30">
        <v>0</v>
      </c>
      <c r="E602" s="30">
        <v>0</v>
      </c>
      <c r="F602" s="30">
        <v>0</v>
      </c>
      <c r="G602" s="30">
        <v>0</v>
      </c>
      <c r="H602" s="4"/>
      <c r="I602" s="4"/>
      <c r="J602" s="4"/>
      <c r="K602" s="4"/>
    </row>
    <row r="603" spans="1:11" ht="14.1" customHeight="1">
      <c r="A603" s="4"/>
      <c r="B603" s="4"/>
      <c r="C603" s="11" t="s">
        <v>357</v>
      </c>
      <c r="D603" s="30">
        <v>0</v>
      </c>
      <c r="E603" s="30">
        <v>0</v>
      </c>
      <c r="F603" s="30">
        <v>0</v>
      </c>
      <c r="G603" s="30">
        <v>0</v>
      </c>
      <c r="H603" s="4"/>
      <c r="I603" s="4"/>
      <c r="J603" s="4"/>
      <c r="K603" s="4"/>
    </row>
    <row r="604" spans="1:11" ht="14.1" customHeight="1">
      <c r="A604" s="4"/>
      <c r="B604" s="4"/>
      <c r="C604" s="11" t="s">
        <v>361</v>
      </c>
      <c r="D604" s="30">
        <v>0</v>
      </c>
      <c r="E604" s="30">
        <v>0</v>
      </c>
      <c r="F604" s="30">
        <v>0</v>
      </c>
      <c r="G604" s="30">
        <v>0</v>
      </c>
      <c r="H604" s="4"/>
      <c r="I604" s="4"/>
      <c r="J604" s="4"/>
      <c r="K604" s="4"/>
    </row>
    <row r="605" spans="1:11" ht="14.1" customHeight="1">
      <c r="A605" s="4"/>
      <c r="B605" s="4"/>
      <c r="C605" s="11" t="s">
        <v>366</v>
      </c>
      <c r="D605" s="30">
        <v>0</v>
      </c>
      <c r="E605" s="30">
        <v>0</v>
      </c>
      <c r="F605" s="30">
        <v>0</v>
      </c>
      <c r="G605" s="30">
        <v>0</v>
      </c>
      <c r="H605" s="4"/>
      <c r="I605" s="4"/>
      <c r="J605" s="4"/>
      <c r="K605" s="4"/>
    </row>
    <row r="606" spans="1:11" ht="14.1" customHeight="1">
      <c r="A606" s="4"/>
      <c r="B606" s="4"/>
      <c r="C606" s="11" t="s">
        <v>357</v>
      </c>
      <c r="D606" s="30">
        <v>0</v>
      </c>
      <c r="E606" s="30">
        <v>0</v>
      </c>
      <c r="F606" s="30">
        <v>0</v>
      </c>
      <c r="G606" s="30">
        <v>0</v>
      </c>
      <c r="H606" s="4"/>
      <c r="I606" s="4"/>
      <c r="J606" s="4"/>
      <c r="K606" s="4"/>
    </row>
    <row r="607" spans="1:11" ht="14.1" customHeight="1">
      <c r="A607" s="4"/>
      <c r="B607" s="4"/>
      <c r="C607" s="11" t="s">
        <v>361</v>
      </c>
      <c r="D607" s="30">
        <v>0</v>
      </c>
      <c r="E607" s="30">
        <v>0</v>
      </c>
      <c r="F607" s="30">
        <v>0</v>
      </c>
      <c r="G607" s="30">
        <v>0</v>
      </c>
      <c r="H607" s="4"/>
      <c r="I607" s="4"/>
      <c r="J607" s="4"/>
      <c r="K607" s="4"/>
    </row>
    <row r="608" spans="1:11" ht="14.1" customHeight="1">
      <c r="A608" s="4"/>
      <c r="B608" s="4"/>
      <c r="C608" s="11" t="s">
        <v>365</v>
      </c>
      <c r="D608" s="30">
        <v>0</v>
      </c>
      <c r="E608" s="30">
        <v>0</v>
      </c>
      <c r="F608" s="30">
        <v>0</v>
      </c>
      <c r="G608" s="30">
        <v>0</v>
      </c>
      <c r="H608" s="4"/>
      <c r="I608" s="4"/>
      <c r="J608" s="4"/>
      <c r="K608" s="4"/>
    </row>
    <row r="609" spans="1:11" ht="14.1" customHeight="1">
      <c r="A609" s="4"/>
      <c r="B609" s="4"/>
      <c r="C609" s="11" t="s">
        <v>357</v>
      </c>
      <c r="D609" s="30">
        <v>0</v>
      </c>
      <c r="E609" s="30">
        <v>0</v>
      </c>
      <c r="F609" s="30">
        <v>0</v>
      </c>
      <c r="G609" s="30">
        <v>0</v>
      </c>
      <c r="H609" s="4"/>
      <c r="I609" s="4"/>
      <c r="J609" s="4"/>
      <c r="K609" s="4"/>
    </row>
    <row r="610" spans="1:11" ht="14.1" customHeight="1">
      <c r="A610" s="4"/>
      <c r="B610" s="4"/>
      <c r="C610" s="11" t="s">
        <v>361</v>
      </c>
      <c r="D610" s="30">
        <v>0</v>
      </c>
      <c r="E610" s="30">
        <v>0</v>
      </c>
      <c r="F610" s="30">
        <v>0</v>
      </c>
      <c r="G610" s="30">
        <v>0</v>
      </c>
      <c r="H610" s="4"/>
      <c r="I610" s="4"/>
      <c r="J610" s="4"/>
      <c r="K610" s="4"/>
    </row>
    <row r="611" spans="1:11" ht="14.1" customHeight="1">
      <c r="A611" s="4"/>
      <c r="B611" s="4"/>
      <c r="C611" s="11" t="s">
        <v>370</v>
      </c>
      <c r="D611" s="30">
        <v>0</v>
      </c>
      <c r="E611" s="30">
        <v>0</v>
      </c>
      <c r="F611" s="30">
        <v>0</v>
      </c>
      <c r="G611" s="30">
        <v>0</v>
      </c>
      <c r="H611" s="4"/>
      <c r="I611" s="4"/>
      <c r="J611" s="4"/>
      <c r="K611" s="4"/>
    </row>
    <row r="612" spans="1:11" ht="14.1" customHeight="1">
      <c r="A612" s="4"/>
      <c r="B612" s="4"/>
      <c r="C612" s="11" t="s">
        <v>357</v>
      </c>
      <c r="D612" s="30">
        <v>0</v>
      </c>
      <c r="E612" s="30">
        <v>0</v>
      </c>
      <c r="F612" s="30">
        <v>0</v>
      </c>
      <c r="G612" s="30">
        <v>0</v>
      </c>
      <c r="H612" s="4"/>
      <c r="I612" s="4"/>
      <c r="J612" s="4"/>
      <c r="K612" s="4"/>
    </row>
    <row r="613" spans="1:11" ht="14.1" customHeight="1">
      <c r="A613" s="4"/>
      <c r="B613" s="4"/>
      <c r="C613" s="11" t="s">
        <v>361</v>
      </c>
      <c r="D613" s="30">
        <v>0</v>
      </c>
      <c r="E613" s="30">
        <v>0</v>
      </c>
      <c r="F613" s="30">
        <v>0</v>
      </c>
      <c r="G613" s="30">
        <v>0</v>
      </c>
      <c r="H613" s="4"/>
      <c r="I613" s="4"/>
      <c r="J613" s="4"/>
      <c r="K613" s="4"/>
    </row>
    <row r="614" spans="1:11" ht="14.1" customHeight="1">
      <c r="A614" s="4"/>
      <c r="B614" s="4"/>
      <c r="C614" s="11" t="s">
        <v>363</v>
      </c>
      <c r="D614" s="30">
        <v>0</v>
      </c>
      <c r="E614" s="30">
        <v>0</v>
      </c>
      <c r="F614" s="30">
        <v>0</v>
      </c>
      <c r="G614" s="30">
        <v>0</v>
      </c>
      <c r="H614" s="4"/>
      <c r="I614" s="4"/>
      <c r="J614" s="4"/>
      <c r="K614" s="4"/>
    </row>
    <row r="615" spans="1:11" ht="14.1" customHeight="1">
      <c r="A615" s="4"/>
      <c r="B615" s="4"/>
      <c r="C615" s="11" t="s">
        <v>357</v>
      </c>
      <c r="D615" s="30">
        <v>0</v>
      </c>
      <c r="E615" s="30">
        <v>0</v>
      </c>
      <c r="F615" s="30">
        <v>0</v>
      </c>
      <c r="G615" s="30">
        <v>0</v>
      </c>
      <c r="H615" s="4"/>
      <c r="I615" s="4"/>
      <c r="J615" s="4"/>
      <c r="K615" s="4"/>
    </row>
    <row r="616" spans="1:11" ht="14.1" customHeight="1">
      <c r="A616" s="4"/>
      <c r="B616" s="4"/>
      <c r="C616" s="11" t="s">
        <v>361</v>
      </c>
      <c r="D616" s="30">
        <v>0</v>
      </c>
      <c r="E616" s="30">
        <v>0</v>
      </c>
      <c r="F616" s="30">
        <v>0</v>
      </c>
      <c r="G616" s="30">
        <v>0</v>
      </c>
      <c r="H616" s="4"/>
      <c r="I616" s="4"/>
      <c r="J616" s="4"/>
      <c r="K616" s="4"/>
    </row>
    <row r="617" spans="1:11" ht="14.1" customHeight="1">
      <c r="A617" s="4"/>
      <c r="B617" s="4"/>
      <c r="C617" s="11" t="s">
        <v>362</v>
      </c>
      <c r="D617" s="30">
        <v>0</v>
      </c>
      <c r="E617" s="30">
        <v>0</v>
      </c>
      <c r="F617" s="30">
        <v>0</v>
      </c>
      <c r="G617" s="30">
        <v>0</v>
      </c>
      <c r="H617" s="4"/>
      <c r="I617" s="4"/>
      <c r="J617" s="4"/>
      <c r="K617" s="4"/>
    </row>
    <row r="618" spans="1:11" ht="14.1" customHeight="1">
      <c r="A618" s="4"/>
      <c r="B618" s="4"/>
      <c r="C618" s="11" t="s">
        <v>357</v>
      </c>
      <c r="D618" s="30">
        <v>0</v>
      </c>
      <c r="E618" s="30">
        <v>0</v>
      </c>
      <c r="F618" s="30">
        <v>0</v>
      </c>
      <c r="G618" s="30">
        <v>0</v>
      </c>
      <c r="H618" s="4"/>
      <c r="I618" s="4"/>
      <c r="J618" s="4"/>
      <c r="K618" s="4"/>
    </row>
    <row r="619" spans="1:11" ht="14.1" customHeight="1">
      <c r="A619" s="4"/>
      <c r="B619" s="4"/>
      <c r="C619" s="11" t="s">
        <v>361</v>
      </c>
      <c r="D619" s="30">
        <v>0</v>
      </c>
      <c r="E619" s="30">
        <v>0</v>
      </c>
      <c r="F619" s="30">
        <v>0</v>
      </c>
      <c r="G619" s="30">
        <v>0</v>
      </c>
      <c r="H619" s="4"/>
      <c r="I619" s="4"/>
      <c r="J619" s="4"/>
      <c r="K619" s="4"/>
    </row>
    <row r="620" spans="1:11" ht="14.1" customHeight="1">
      <c r="A620" s="4"/>
      <c r="B620" s="4"/>
      <c r="C620" s="11" t="s">
        <v>360</v>
      </c>
      <c r="D620" s="30">
        <v>0</v>
      </c>
      <c r="E620" s="30">
        <v>0</v>
      </c>
      <c r="F620" s="30">
        <v>0</v>
      </c>
      <c r="G620" s="30">
        <v>0</v>
      </c>
      <c r="H620" s="4"/>
      <c r="I620" s="4"/>
      <c r="J620" s="4"/>
      <c r="K620" s="4"/>
    </row>
    <row r="621" spans="1:11" ht="14.1" customHeight="1">
      <c r="A621" s="4"/>
      <c r="B621" s="4"/>
      <c r="C621" s="11" t="s">
        <v>357</v>
      </c>
      <c r="D621" s="30">
        <v>0</v>
      </c>
      <c r="E621" s="30">
        <v>0</v>
      </c>
      <c r="F621" s="30">
        <v>0</v>
      </c>
      <c r="G621" s="30">
        <v>0</v>
      </c>
      <c r="H621" s="4"/>
      <c r="I621" s="4"/>
      <c r="J621" s="4"/>
      <c r="K621" s="4"/>
    </row>
    <row r="622" spans="1:11" ht="14.1" customHeight="1">
      <c r="A622" s="4"/>
      <c r="B622" s="4"/>
      <c r="C622" s="11" t="s">
        <v>356</v>
      </c>
      <c r="D622" s="30">
        <v>0</v>
      </c>
      <c r="E622" s="30">
        <v>0</v>
      </c>
      <c r="F622" s="30">
        <v>0</v>
      </c>
      <c r="G622" s="30">
        <v>0</v>
      </c>
      <c r="H622" s="4"/>
      <c r="I622" s="4"/>
      <c r="J622" s="4"/>
      <c r="K622" s="4"/>
    </row>
    <row r="623" spans="1:11" ht="14.1" customHeight="1">
      <c r="A623" s="4"/>
      <c r="B623" s="4"/>
      <c r="C623" s="11" t="s">
        <v>355</v>
      </c>
      <c r="D623" s="30">
        <v>0</v>
      </c>
      <c r="E623" s="30">
        <v>0</v>
      </c>
      <c r="F623" s="30">
        <v>0</v>
      </c>
      <c r="G623" s="30">
        <v>0</v>
      </c>
      <c r="H623" s="4"/>
      <c r="I623" s="4"/>
      <c r="J623" s="4"/>
      <c r="K623" s="4"/>
    </row>
    <row r="624" spans="1:11" ht="14.1" customHeight="1">
      <c r="A624" s="4"/>
      <c r="B624" s="4"/>
      <c r="C624" s="11" t="s">
        <v>354</v>
      </c>
      <c r="D624" s="30">
        <v>0</v>
      </c>
      <c r="E624" s="30">
        <v>0</v>
      </c>
      <c r="F624" s="30">
        <v>0</v>
      </c>
      <c r="G624" s="30">
        <v>0</v>
      </c>
      <c r="H624" s="4"/>
      <c r="I624" s="4"/>
      <c r="J624" s="4"/>
      <c r="K624" s="4"/>
    </row>
    <row r="625" spans="1:11" ht="14.1" customHeight="1">
      <c r="A625" s="4"/>
      <c r="B625" s="4"/>
      <c r="C625" s="11" t="s">
        <v>353</v>
      </c>
      <c r="D625" s="30">
        <v>0</v>
      </c>
      <c r="E625" s="30">
        <v>0</v>
      </c>
      <c r="F625" s="30">
        <v>0</v>
      </c>
      <c r="G625" s="30">
        <v>0</v>
      </c>
      <c r="H625" s="4"/>
      <c r="I625" s="4"/>
      <c r="J625" s="4"/>
      <c r="K625" s="4"/>
    </row>
    <row r="626" spans="1:11" ht="14.1" customHeight="1">
      <c r="A626" s="4"/>
      <c r="B626" s="4"/>
      <c r="C626" s="11" t="s">
        <v>359</v>
      </c>
      <c r="D626" s="30">
        <v>0</v>
      </c>
      <c r="E626" s="30">
        <v>250500</v>
      </c>
      <c r="F626" s="30">
        <v>0</v>
      </c>
      <c r="G626" s="30">
        <v>0</v>
      </c>
      <c r="H626" s="4"/>
      <c r="I626" s="4"/>
      <c r="J626" s="4"/>
      <c r="K626" s="4"/>
    </row>
    <row r="627" spans="1:11" ht="14.1" customHeight="1">
      <c r="A627" s="4"/>
      <c r="B627" s="4"/>
      <c r="C627" s="11" t="s">
        <v>357</v>
      </c>
      <c r="D627" s="30">
        <v>0</v>
      </c>
      <c r="E627" s="30">
        <v>250500</v>
      </c>
      <c r="F627" s="30">
        <v>0</v>
      </c>
      <c r="G627" s="30">
        <v>0</v>
      </c>
      <c r="H627" s="4"/>
      <c r="I627" s="4"/>
      <c r="J627" s="4"/>
      <c r="K627" s="4"/>
    </row>
    <row r="628" spans="1:11" ht="14.1" customHeight="1">
      <c r="A628" s="4"/>
      <c r="B628" s="4"/>
      <c r="C628" s="11" t="s">
        <v>356</v>
      </c>
      <c r="D628" s="30">
        <v>0</v>
      </c>
      <c r="E628" s="30">
        <v>0</v>
      </c>
      <c r="F628" s="30">
        <v>0</v>
      </c>
      <c r="G628" s="30">
        <v>0</v>
      </c>
      <c r="H628" s="4"/>
      <c r="I628" s="4"/>
      <c r="J628" s="4"/>
      <c r="K628" s="4"/>
    </row>
    <row r="629" spans="1:11" ht="14.1" customHeight="1">
      <c r="A629" s="4"/>
      <c r="B629" s="4"/>
      <c r="C629" s="11" t="s">
        <v>355</v>
      </c>
      <c r="D629" s="30">
        <v>0</v>
      </c>
      <c r="E629" s="30">
        <v>0</v>
      </c>
      <c r="F629" s="30">
        <v>0</v>
      </c>
      <c r="G629" s="30">
        <v>0</v>
      </c>
      <c r="H629" s="4"/>
      <c r="I629" s="4"/>
      <c r="J629" s="4"/>
      <c r="K629" s="4"/>
    </row>
    <row r="630" spans="1:11" ht="14.1" customHeight="1">
      <c r="A630" s="4"/>
      <c r="B630" s="4"/>
      <c r="C630" s="11" t="s">
        <v>354</v>
      </c>
      <c r="D630" s="30">
        <v>0</v>
      </c>
      <c r="E630" s="30">
        <v>0</v>
      </c>
      <c r="F630" s="30">
        <v>0</v>
      </c>
      <c r="G630" s="30">
        <v>0</v>
      </c>
      <c r="H630" s="4"/>
      <c r="I630" s="4"/>
      <c r="J630" s="4"/>
      <c r="K630" s="4"/>
    </row>
    <row r="631" spans="1:11" ht="14.1" customHeight="1">
      <c r="A631" s="4"/>
      <c r="B631" s="4"/>
      <c r="C631" s="11" t="s">
        <v>353</v>
      </c>
      <c r="D631" s="30">
        <v>0</v>
      </c>
      <c r="E631" s="30">
        <v>0</v>
      </c>
      <c r="F631" s="30">
        <v>0</v>
      </c>
      <c r="G631" s="30">
        <v>0</v>
      </c>
      <c r="H631" s="4"/>
      <c r="I631" s="4"/>
      <c r="J631" s="4"/>
      <c r="K631" s="4"/>
    </row>
    <row r="632" spans="1:11" ht="14.1" customHeight="1">
      <c r="A632" s="4"/>
      <c r="B632" s="4"/>
      <c r="C632" s="11" t="s">
        <v>358</v>
      </c>
      <c r="D632" s="30">
        <v>0</v>
      </c>
      <c r="E632" s="30">
        <v>0</v>
      </c>
      <c r="F632" s="30">
        <v>0</v>
      </c>
      <c r="G632" s="30">
        <v>0</v>
      </c>
      <c r="H632" s="4"/>
      <c r="I632" s="4"/>
      <c r="J632" s="4"/>
      <c r="K632" s="4"/>
    </row>
    <row r="633" spans="1:11" ht="14.1" customHeight="1">
      <c r="A633" s="4"/>
      <c r="B633" s="4"/>
      <c r="C633" s="11" t="s">
        <v>357</v>
      </c>
      <c r="D633" s="30">
        <v>0</v>
      </c>
      <c r="E633" s="30">
        <v>0</v>
      </c>
      <c r="F633" s="30">
        <v>0</v>
      </c>
      <c r="G633" s="30">
        <v>0</v>
      </c>
      <c r="H633" s="4"/>
      <c r="I633" s="4"/>
      <c r="J633" s="4"/>
      <c r="K633" s="4"/>
    </row>
    <row r="634" spans="1:11" ht="14.1" customHeight="1">
      <c r="A634" s="4"/>
      <c r="B634" s="4"/>
      <c r="C634" s="11" t="s">
        <v>356</v>
      </c>
      <c r="D634" s="30">
        <v>0</v>
      </c>
      <c r="E634" s="30">
        <v>0</v>
      </c>
      <c r="F634" s="30">
        <v>0</v>
      </c>
      <c r="G634" s="30">
        <v>0</v>
      </c>
      <c r="H634" s="4"/>
      <c r="I634" s="4"/>
      <c r="J634" s="4"/>
      <c r="K634" s="4"/>
    </row>
    <row r="635" spans="1:11" ht="14.1" customHeight="1">
      <c r="A635" s="4"/>
      <c r="B635" s="4"/>
      <c r="C635" s="11" t="s">
        <v>355</v>
      </c>
      <c r="D635" s="30">
        <v>0</v>
      </c>
      <c r="E635" s="30">
        <v>0</v>
      </c>
      <c r="F635" s="30">
        <v>0</v>
      </c>
      <c r="G635" s="30">
        <v>0</v>
      </c>
      <c r="H635" s="4"/>
      <c r="I635" s="4"/>
      <c r="J635" s="4"/>
      <c r="K635" s="4"/>
    </row>
    <row r="636" spans="1:11" ht="14.1" customHeight="1">
      <c r="A636" s="4"/>
      <c r="B636" s="4"/>
      <c r="C636" s="11" t="s">
        <v>354</v>
      </c>
      <c r="D636" s="30">
        <v>0</v>
      </c>
      <c r="E636" s="30">
        <v>0</v>
      </c>
      <c r="F636" s="30">
        <v>0</v>
      </c>
      <c r="G636" s="30">
        <v>0</v>
      </c>
      <c r="H636" s="4"/>
      <c r="I636" s="4"/>
      <c r="J636" s="4"/>
      <c r="K636" s="4"/>
    </row>
    <row r="637" spans="1:11" ht="14.1" customHeight="1">
      <c r="A637" s="4"/>
      <c r="B637" s="4"/>
      <c r="C637" s="11" t="s">
        <v>353</v>
      </c>
      <c r="D637" s="30">
        <v>0</v>
      </c>
      <c r="E637" s="30">
        <v>0</v>
      </c>
      <c r="F637" s="30">
        <v>0</v>
      </c>
      <c r="G637" s="30">
        <v>0</v>
      </c>
      <c r="H637" s="4"/>
      <c r="I637" s="4"/>
      <c r="J637" s="4"/>
      <c r="K637" s="4"/>
    </row>
    <row r="638" spans="1:11" ht="14.1" customHeight="1">
      <c r="A638" s="4"/>
      <c r="B638" s="4"/>
      <c r="C638" s="11" t="s">
        <v>352</v>
      </c>
      <c r="D638" s="30">
        <v>0</v>
      </c>
      <c r="E638" s="30">
        <v>0</v>
      </c>
      <c r="F638" s="30">
        <v>0</v>
      </c>
      <c r="G638" s="30">
        <v>0</v>
      </c>
      <c r="H638" s="4"/>
      <c r="I638" s="4"/>
      <c r="J638" s="4"/>
      <c r="K638" s="4"/>
    </row>
    <row r="639" spans="1:11" ht="14.1" customHeight="1">
      <c r="A639" s="4"/>
      <c r="B639" s="4"/>
      <c r="C639" s="11" t="s">
        <v>351</v>
      </c>
      <c r="D639" s="30">
        <v>0</v>
      </c>
      <c r="E639" s="30">
        <v>0</v>
      </c>
      <c r="F639" s="30">
        <v>0</v>
      </c>
      <c r="G639" s="30">
        <v>0</v>
      </c>
      <c r="H639" s="4"/>
      <c r="I639" s="4"/>
      <c r="J639" s="4"/>
      <c r="K639" s="4"/>
    </row>
    <row r="640" spans="1:11" ht="14.1" customHeight="1">
      <c r="A640" s="4"/>
      <c r="B640" s="4"/>
      <c r="C640" s="10" t="s">
        <v>145</v>
      </c>
      <c r="D640" s="30">
        <v>0</v>
      </c>
      <c r="E640" s="30">
        <v>250500</v>
      </c>
      <c r="F640" s="30">
        <v>0</v>
      </c>
      <c r="G640" s="30">
        <v>0</v>
      </c>
      <c r="H640" s="4"/>
      <c r="I640" s="4"/>
      <c r="J640" s="4"/>
      <c r="K640" s="4"/>
    </row>
    <row r="641" spans="1:11" ht="15" customHeight="1">
      <c r="A641" s="4"/>
      <c r="B641" s="4"/>
      <c r="C641" s="9" t="s">
        <v>348</v>
      </c>
      <c r="D641" s="31" t="s">
        <v>348</v>
      </c>
      <c r="E641" s="31" t="s">
        <v>348</v>
      </c>
      <c r="F641" s="31" t="s">
        <v>348</v>
      </c>
      <c r="G641" s="31" t="s">
        <v>348</v>
      </c>
      <c r="H641" s="4"/>
      <c r="I641" s="4"/>
      <c r="J641" s="4"/>
      <c r="K641" s="4"/>
    </row>
    <row r="642" spans="1:11" ht="15" customHeight="1">
      <c r="A642" s="4"/>
      <c r="B642" s="4"/>
      <c r="C642" s="8" t="s">
        <v>369</v>
      </c>
      <c r="D642" s="32">
        <v>0</v>
      </c>
      <c r="E642" s="32">
        <v>272700000</v>
      </c>
      <c r="F642" s="32">
        <v>332000000</v>
      </c>
      <c r="G642" s="32">
        <v>242000000</v>
      </c>
      <c r="H642" s="4"/>
      <c r="I642" s="4"/>
      <c r="J642" s="4"/>
      <c r="K642" s="4"/>
    </row>
    <row r="643" spans="1:11" ht="15" customHeight="1">
      <c r="A643" s="4"/>
      <c r="B643" s="4"/>
      <c r="C643" s="7" t="s">
        <v>368</v>
      </c>
      <c r="D643" s="28">
        <v>0</v>
      </c>
      <c r="E643" s="28">
        <v>131400000</v>
      </c>
      <c r="F643" s="28">
        <v>131400000</v>
      </c>
      <c r="G643" s="28">
        <v>131400000</v>
      </c>
      <c r="H643" s="4"/>
      <c r="I643" s="4"/>
      <c r="J643" s="4"/>
      <c r="K643" s="4"/>
    </row>
    <row r="644" spans="1:11" ht="15" customHeight="1">
      <c r="A644" s="4"/>
      <c r="B644" s="4"/>
      <c r="C644" s="7" t="s">
        <v>357</v>
      </c>
      <c r="D644" s="28">
        <v>0</v>
      </c>
      <c r="E644" s="28">
        <v>131400000</v>
      </c>
      <c r="F644" s="28">
        <v>131400000</v>
      </c>
      <c r="G644" s="28">
        <v>131400000</v>
      </c>
      <c r="H644" s="4"/>
      <c r="I644" s="4"/>
      <c r="J644" s="4"/>
      <c r="K644" s="4"/>
    </row>
    <row r="645" spans="1:11" ht="15" customHeight="1">
      <c r="A645" s="4"/>
      <c r="B645" s="4"/>
      <c r="C645" s="7" t="s">
        <v>361</v>
      </c>
      <c r="D645" s="28">
        <v>0</v>
      </c>
      <c r="E645" s="28">
        <v>0</v>
      </c>
      <c r="F645" s="28">
        <v>0</v>
      </c>
      <c r="G645" s="28">
        <v>0</v>
      </c>
      <c r="H645" s="4"/>
      <c r="I645" s="4"/>
      <c r="J645" s="4"/>
      <c r="K645" s="4"/>
    </row>
    <row r="646" spans="1:11" ht="15" customHeight="1">
      <c r="A646" s="4"/>
      <c r="B646" s="4"/>
      <c r="C646" s="7" t="s">
        <v>367</v>
      </c>
      <c r="D646" s="28">
        <v>0</v>
      </c>
      <c r="E646" s="28">
        <v>21300000</v>
      </c>
      <c r="F646" s="28">
        <v>21300000</v>
      </c>
      <c r="G646" s="28">
        <v>21300000</v>
      </c>
      <c r="H646" s="4"/>
      <c r="I646" s="4"/>
      <c r="J646" s="4"/>
      <c r="K646" s="4"/>
    </row>
    <row r="647" spans="1:11" ht="15" customHeight="1">
      <c r="A647" s="4"/>
      <c r="B647" s="4"/>
      <c r="C647" s="7" t="s">
        <v>357</v>
      </c>
      <c r="D647" s="28">
        <v>0</v>
      </c>
      <c r="E647" s="28">
        <v>21300000</v>
      </c>
      <c r="F647" s="28">
        <v>21300000</v>
      </c>
      <c r="G647" s="28">
        <v>21300000</v>
      </c>
      <c r="H647" s="4"/>
      <c r="I647" s="4"/>
      <c r="J647" s="4"/>
      <c r="K647" s="4"/>
    </row>
    <row r="648" spans="1:11" ht="15" customHeight="1">
      <c r="A648" s="4"/>
      <c r="B648" s="4"/>
      <c r="C648" s="7" t="s">
        <v>361</v>
      </c>
      <c r="D648" s="28">
        <v>0</v>
      </c>
      <c r="E648" s="28">
        <v>0</v>
      </c>
      <c r="F648" s="28">
        <v>0</v>
      </c>
      <c r="G648" s="28">
        <v>0</v>
      </c>
      <c r="H648" s="4"/>
      <c r="I648" s="4"/>
      <c r="J648" s="4"/>
      <c r="K648" s="4"/>
    </row>
    <row r="649" spans="1:11" ht="15" customHeight="1">
      <c r="A649" s="4"/>
      <c r="B649" s="4"/>
      <c r="C649" s="7" t="s">
        <v>366</v>
      </c>
      <c r="D649" s="28">
        <v>0</v>
      </c>
      <c r="E649" s="28">
        <v>50000000</v>
      </c>
      <c r="F649" s="28">
        <v>49300000</v>
      </c>
      <c r="G649" s="28">
        <v>39300000</v>
      </c>
      <c r="H649" s="4"/>
      <c r="I649" s="4"/>
      <c r="J649" s="4"/>
      <c r="K649" s="4"/>
    </row>
    <row r="650" spans="1:11" ht="15" customHeight="1">
      <c r="A650" s="4"/>
      <c r="B650" s="4"/>
      <c r="C650" s="7" t="s">
        <v>357</v>
      </c>
      <c r="D650" s="28">
        <v>0</v>
      </c>
      <c r="E650" s="28">
        <v>45000000</v>
      </c>
      <c r="F650" s="28">
        <v>44300000</v>
      </c>
      <c r="G650" s="28">
        <v>34300000</v>
      </c>
      <c r="H650" s="4"/>
      <c r="I650" s="4"/>
      <c r="J650" s="4"/>
      <c r="K650" s="4"/>
    </row>
    <row r="651" spans="1:11" ht="15" customHeight="1">
      <c r="A651" s="4"/>
      <c r="B651" s="4"/>
      <c r="C651" s="7" t="s">
        <v>361</v>
      </c>
      <c r="D651" s="28">
        <v>0</v>
      </c>
      <c r="E651" s="28">
        <v>5000000</v>
      </c>
      <c r="F651" s="28">
        <v>5000000</v>
      </c>
      <c r="G651" s="28">
        <v>5000000</v>
      </c>
      <c r="H651" s="4"/>
      <c r="I651" s="4"/>
      <c r="J651" s="4"/>
      <c r="K651" s="4"/>
    </row>
    <row r="652" spans="1:11" ht="15" customHeight="1">
      <c r="A652" s="4"/>
      <c r="B652" s="4"/>
      <c r="C652" s="7" t="s">
        <v>365</v>
      </c>
      <c r="D652" s="28">
        <v>0</v>
      </c>
      <c r="E652" s="28">
        <v>0</v>
      </c>
      <c r="F652" s="28">
        <v>0</v>
      </c>
      <c r="G652" s="28">
        <v>0</v>
      </c>
      <c r="H652" s="4"/>
      <c r="I652" s="4"/>
      <c r="J652" s="4"/>
      <c r="K652" s="4"/>
    </row>
    <row r="653" spans="1:11" ht="15" customHeight="1">
      <c r="A653" s="4"/>
      <c r="B653" s="4"/>
      <c r="C653" s="7" t="s">
        <v>357</v>
      </c>
      <c r="D653" s="28">
        <v>0</v>
      </c>
      <c r="E653" s="28">
        <v>0</v>
      </c>
      <c r="F653" s="28">
        <v>0</v>
      </c>
      <c r="G653" s="28">
        <v>0</v>
      </c>
      <c r="H653" s="4"/>
      <c r="I653" s="4"/>
      <c r="J653" s="4"/>
      <c r="K653" s="4"/>
    </row>
    <row r="654" spans="1:11" ht="15" customHeight="1">
      <c r="A654" s="4"/>
      <c r="B654" s="4"/>
      <c r="C654" s="7" t="s">
        <v>361</v>
      </c>
      <c r="D654" s="28">
        <v>0</v>
      </c>
      <c r="E654" s="28">
        <v>0</v>
      </c>
      <c r="F654" s="28">
        <v>0</v>
      </c>
      <c r="G654" s="28">
        <v>0</v>
      </c>
      <c r="H654" s="4"/>
      <c r="I654" s="4"/>
      <c r="J654" s="4"/>
      <c r="K654" s="4"/>
    </row>
    <row r="655" spans="1:11" ht="20.100000000000001" customHeight="1">
      <c r="A655" s="4"/>
      <c r="B655" s="4"/>
      <c r="C655" s="7" t="s">
        <v>364</v>
      </c>
      <c r="D655" s="29">
        <v>0</v>
      </c>
      <c r="E655" s="29">
        <v>0</v>
      </c>
      <c r="F655" s="29">
        <v>0</v>
      </c>
      <c r="G655" s="29">
        <v>0</v>
      </c>
      <c r="H655" s="4"/>
      <c r="I655" s="4"/>
      <c r="J655" s="4"/>
      <c r="K655" s="4"/>
    </row>
    <row r="656" spans="1:11" ht="15" customHeight="1">
      <c r="A656" s="4"/>
      <c r="B656" s="4"/>
      <c r="C656" s="7" t="s">
        <v>357</v>
      </c>
      <c r="D656" s="28">
        <v>0</v>
      </c>
      <c r="E656" s="28">
        <v>0</v>
      </c>
      <c r="F656" s="28">
        <v>0</v>
      </c>
      <c r="G656" s="28">
        <v>0</v>
      </c>
      <c r="H656" s="4"/>
      <c r="I656" s="4"/>
      <c r="J656" s="4"/>
      <c r="K656" s="4"/>
    </row>
    <row r="657" spans="1:11" ht="15" customHeight="1">
      <c r="A657" s="4"/>
      <c r="B657" s="4"/>
      <c r="C657" s="7" t="s">
        <v>361</v>
      </c>
      <c r="D657" s="28">
        <v>0</v>
      </c>
      <c r="E657" s="28">
        <v>0</v>
      </c>
      <c r="F657" s="28">
        <v>0</v>
      </c>
      <c r="G657" s="28">
        <v>0</v>
      </c>
      <c r="H657" s="4"/>
      <c r="I657" s="4"/>
      <c r="J657" s="4"/>
      <c r="K657" s="4"/>
    </row>
    <row r="658" spans="1:11" ht="15" customHeight="1">
      <c r="A658" s="4"/>
      <c r="B658" s="4"/>
      <c r="C658" s="7" t="s">
        <v>363</v>
      </c>
      <c r="D658" s="28">
        <v>0</v>
      </c>
      <c r="E658" s="28">
        <v>0</v>
      </c>
      <c r="F658" s="28">
        <v>0</v>
      </c>
      <c r="G658" s="28">
        <v>0</v>
      </c>
      <c r="H658" s="4"/>
      <c r="I658" s="4"/>
      <c r="J658" s="4"/>
      <c r="K658" s="4"/>
    </row>
    <row r="659" spans="1:11" ht="15" customHeight="1">
      <c r="A659" s="4"/>
      <c r="B659" s="4"/>
      <c r="C659" s="7" t="s">
        <v>357</v>
      </c>
      <c r="D659" s="28">
        <v>0</v>
      </c>
      <c r="E659" s="28">
        <v>0</v>
      </c>
      <c r="F659" s="28">
        <v>0</v>
      </c>
      <c r="G659" s="28">
        <v>0</v>
      </c>
      <c r="H659" s="4"/>
      <c r="I659" s="4"/>
      <c r="J659" s="4"/>
      <c r="K659" s="4"/>
    </row>
    <row r="660" spans="1:11" ht="15" customHeight="1">
      <c r="A660" s="4"/>
      <c r="B660" s="4"/>
      <c r="C660" s="7" t="s">
        <v>361</v>
      </c>
      <c r="D660" s="28">
        <v>0</v>
      </c>
      <c r="E660" s="28">
        <v>0</v>
      </c>
      <c r="F660" s="28">
        <v>0</v>
      </c>
      <c r="G660" s="28">
        <v>0</v>
      </c>
      <c r="H660" s="4"/>
      <c r="I660" s="4"/>
      <c r="J660" s="4"/>
      <c r="K660" s="4"/>
    </row>
    <row r="661" spans="1:11" ht="15" customHeight="1">
      <c r="A661" s="4"/>
      <c r="B661" s="4"/>
      <c r="C661" s="7" t="s">
        <v>362</v>
      </c>
      <c r="D661" s="28">
        <v>0</v>
      </c>
      <c r="E661" s="28">
        <v>0</v>
      </c>
      <c r="F661" s="28">
        <v>0</v>
      </c>
      <c r="G661" s="28">
        <v>0</v>
      </c>
      <c r="H661" s="4"/>
      <c r="I661" s="4"/>
      <c r="J661" s="4"/>
      <c r="K661" s="4"/>
    </row>
    <row r="662" spans="1:11" ht="15" customHeight="1">
      <c r="A662" s="4"/>
      <c r="B662" s="4"/>
      <c r="C662" s="7" t="s">
        <v>357</v>
      </c>
      <c r="D662" s="28">
        <v>0</v>
      </c>
      <c r="E662" s="28">
        <v>0</v>
      </c>
      <c r="F662" s="28">
        <v>0</v>
      </c>
      <c r="G662" s="28">
        <v>0</v>
      </c>
      <c r="H662" s="4"/>
      <c r="I662" s="4"/>
      <c r="J662" s="4"/>
      <c r="K662" s="4"/>
    </row>
    <row r="663" spans="1:11" ht="15" customHeight="1">
      <c r="A663" s="4"/>
      <c r="B663" s="4"/>
      <c r="C663" s="7" t="s">
        <v>361</v>
      </c>
      <c r="D663" s="28">
        <v>0</v>
      </c>
      <c r="E663" s="28">
        <v>0</v>
      </c>
      <c r="F663" s="28">
        <v>0</v>
      </c>
      <c r="G663" s="28">
        <v>0</v>
      </c>
      <c r="H663" s="4"/>
      <c r="I663" s="4"/>
      <c r="J663" s="4"/>
      <c r="K663" s="4"/>
    </row>
    <row r="664" spans="1:11" ht="15" customHeight="1">
      <c r="A664" s="4"/>
      <c r="B664" s="4"/>
      <c r="C664" s="7" t="s">
        <v>360</v>
      </c>
      <c r="D664" s="28">
        <v>0</v>
      </c>
      <c r="E664" s="28">
        <v>0</v>
      </c>
      <c r="F664" s="28">
        <v>0</v>
      </c>
      <c r="G664" s="28">
        <v>0</v>
      </c>
      <c r="H664" s="4"/>
      <c r="I664" s="4"/>
      <c r="J664" s="4"/>
      <c r="K664" s="4"/>
    </row>
    <row r="665" spans="1:11" ht="15" customHeight="1">
      <c r="A665" s="4"/>
      <c r="B665" s="4"/>
      <c r="C665" s="7" t="s">
        <v>357</v>
      </c>
      <c r="D665" s="28">
        <v>0</v>
      </c>
      <c r="E665" s="28">
        <v>0</v>
      </c>
      <c r="F665" s="28">
        <v>0</v>
      </c>
      <c r="G665" s="28">
        <v>0</v>
      </c>
      <c r="H665" s="4"/>
      <c r="I665" s="4"/>
      <c r="J665" s="4"/>
      <c r="K665" s="4"/>
    </row>
    <row r="666" spans="1:11" ht="15" customHeight="1">
      <c r="A666" s="4"/>
      <c r="B666" s="4"/>
      <c r="C666" s="7" t="s">
        <v>356</v>
      </c>
      <c r="D666" s="28">
        <v>0</v>
      </c>
      <c r="E666" s="28">
        <v>0</v>
      </c>
      <c r="F666" s="28">
        <v>0</v>
      </c>
      <c r="G666" s="28">
        <v>0</v>
      </c>
      <c r="H666" s="4"/>
      <c r="I666" s="4"/>
      <c r="J666" s="4"/>
      <c r="K666" s="4"/>
    </row>
    <row r="667" spans="1:11" ht="15" customHeight="1">
      <c r="A667" s="4"/>
      <c r="B667" s="4"/>
      <c r="C667" s="7" t="s">
        <v>355</v>
      </c>
      <c r="D667" s="28">
        <v>0</v>
      </c>
      <c r="E667" s="28">
        <v>0</v>
      </c>
      <c r="F667" s="28">
        <v>0</v>
      </c>
      <c r="G667" s="28">
        <v>0</v>
      </c>
      <c r="H667" s="4"/>
      <c r="I667" s="4"/>
      <c r="J667" s="4"/>
      <c r="K667" s="4"/>
    </row>
    <row r="668" spans="1:11" ht="15" customHeight="1">
      <c r="A668" s="4"/>
      <c r="B668" s="4"/>
      <c r="C668" s="7" t="s">
        <v>354</v>
      </c>
      <c r="D668" s="28">
        <v>0</v>
      </c>
      <c r="E668" s="28">
        <v>0</v>
      </c>
      <c r="F668" s="28">
        <v>0</v>
      </c>
      <c r="G668" s="28">
        <v>0</v>
      </c>
      <c r="H668" s="4"/>
      <c r="I668" s="4"/>
      <c r="J668" s="4"/>
      <c r="K668" s="4"/>
    </row>
    <row r="669" spans="1:11" ht="15" customHeight="1">
      <c r="A669" s="4"/>
      <c r="B669" s="4"/>
      <c r="C669" s="7" t="s">
        <v>353</v>
      </c>
      <c r="D669" s="28">
        <v>0</v>
      </c>
      <c r="E669" s="28">
        <v>0</v>
      </c>
      <c r="F669" s="28">
        <v>0</v>
      </c>
      <c r="G669" s="28">
        <v>0</v>
      </c>
      <c r="H669" s="4"/>
      <c r="I669" s="4"/>
      <c r="J669" s="4"/>
      <c r="K669" s="4"/>
    </row>
    <row r="670" spans="1:11" ht="15" customHeight="1">
      <c r="A670" s="4"/>
      <c r="B670" s="4"/>
      <c r="C670" s="7" t="s">
        <v>359</v>
      </c>
      <c r="D670" s="28">
        <v>0</v>
      </c>
      <c r="E670" s="28">
        <v>70000000</v>
      </c>
      <c r="F670" s="28">
        <v>130000000</v>
      </c>
      <c r="G670" s="28">
        <v>50000000</v>
      </c>
      <c r="H670" s="4"/>
      <c r="I670" s="4"/>
      <c r="J670" s="4"/>
      <c r="K670" s="4"/>
    </row>
    <row r="671" spans="1:11" ht="15" customHeight="1">
      <c r="A671" s="4"/>
      <c r="B671" s="4"/>
      <c r="C671" s="7" t="s">
        <v>357</v>
      </c>
      <c r="D671" s="28">
        <v>0</v>
      </c>
      <c r="E671" s="28">
        <v>70000000</v>
      </c>
      <c r="F671" s="28">
        <v>130000000</v>
      </c>
      <c r="G671" s="28">
        <v>50000000</v>
      </c>
      <c r="H671" s="4"/>
      <c r="I671" s="4"/>
      <c r="J671" s="4"/>
      <c r="K671" s="4"/>
    </row>
    <row r="672" spans="1:11" ht="15" customHeight="1">
      <c r="A672" s="4"/>
      <c r="B672" s="4"/>
      <c r="C672" s="7" t="s">
        <v>356</v>
      </c>
      <c r="D672" s="28">
        <v>0</v>
      </c>
      <c r="E672" s="28">
        <v>0</v>
      </c>
      <c r="F672" s="28">
        <v>0</v>
      </c>
      <c r="G672" s="28">
        <v>0</v>
      </c>
      <c r="H672" s="4"/>
      <c r="I672" s="4"/>
      <c r="J672" s="4"/>
      <c r="K672" s="4"/>
    </row>
    <row r="673" spans="1:11" ht="15" customHeight="1">
      <c r="A673" s="4"/>
      <c r="B673" s="4"/>
      <c r="C673" s="7" t="s">
        <v>355</v>
      </c>
      <c r="D673" s="28">
        <v>0</v>
      </c>
      <c r="E673" s="28">
        <v>0</v>
      </c>
      <c r="F673" s="28">
        <v>0</v>
      </c>
      <c r="G673" s="28">
        <v>0</v>
      </c>
      <c r="H673" s="4"/>
      <c r="I673" s="4"/>
      <c r="J673" s="4"/>
      <c r="K673" s="4"/>
    </row>
    <row r="674" spans="1:11" ht="15" customHeight="1">
      <c r="A674" s="4"/>
      <c r="B674" s="4"/>
      <c r="C674" s="7" t="s">
        <v>354</v>
      </c>
      <c r="D674" s="28">
        <v>0</v>
      </c>
      <c r="E674" s="28">
        <v>0</v>
      </c>
      <c r="F674" s="28">
        <v>0</v>
      </c>
      <c r="G674" s="28">
        <v>0</v>
      </c>
      <c r="H674" s="4"/>
      <c r="I674" s="4"/>
      <c r="J674" s="4"/>
      <c r="K674" s="4"/>
    </row>
    <row r="675" spans="1:11" ht="15" customHeight="1">
      <c r="A675" s="4"/>
      <c r="B675" s="4"/>
      <c r="C675" s="7" t="s">
        <v>353</v>
      </c>
      <c r="D675" s="28">
        <v>0</v>
      </c>
      <c r="E675" s="28">
        <v>0</v>
      </c>
      <c r="F675" s="28">
        <v>0</v>
      </c>
      <c r="G675" s="28">
        <v>0</v>
      </c>
      <c r="H675" s="4"/>
      <c r="I675" s="4"/>
      <c r="J675" s="4"/>
      <c r="K675" s="4"/>
    </row>
    <row r="676" spans="1:11" ht="15" customHeight="1">
      <c r="A676" s="4"/>
      <c r="B676" s="4"/>
      <c r="C676" s="7" t="s">
        <v>358</v>
      </c>
      <c r="D676" s="28">
        <v>0</v>
      </c>
      <c r="E676" s="28">
        <v>0</v>
      </c>
      <c r="F676" s="28">
        <v>0</v>
      </c>
      <c r="G676" s="28">
        <v>0</v>
      </c>
      <c r="H676" s="4"/>
      <c r="I676" s="4"/>
      <c r="J676" s="4"/>
      <c r="K676" s="4"/>
    </row>
    <row r="677" spans="1:11" ht="15" customHeight="1">
      <c r="A677" s="4"/>
      <c r="B677" s="4"/>
      <c r="C677" s="7" t="s">
        <v>357</v>
      </c>
      <c r="D677" s="28">
        <v>0</v>
      </c>
      <c r="E677" s="28">
        <v>0</v>
      </c>
      <c r="F677" s="28">
        <v>0</v>
      </c>
      <c r="G677" s="28">
        <v>0</v>
      </c>
      <c r="H677" s="4"/>
      <c r="I677" s="4"/>
      <c r="J677" s="4"/>
      <c r="K677" s="4"/>
    </row>
    <row r="678" spans="1:11" ht="15" customHeight="1">
      <c r="A678" s="4"/>
      <c r="B678" s="4"/>
      <c r="C678" s="7" t="s">
        <v>356</v>
      </c>
      <c r="D678" s="28">
        <v>0</v>
      </c>
      <c r="E678" s="28">
        <v>0</v>
      </c>
      <c r="F678" s="28">
        <v>0</v>
      </c>
      <c r="G678" s="28">
        <v>0</v>
      </c>
      <c r="H678" s="4"/>
      <c r="I678" s="4"/>
      <c r="J678" s="4"/>
      <c r="K678" s="4"/>
    </row>
    <row r="679" spans="1:11" ht="15" customHeight="1">
      <c r="A679" s="4"/>
      <c r="B679" s="4"/>
      <c r="C679" s="7" t="s">
        <v>355</v>
      </c>
      <c r="D679" s="28">
        <v>0</v>
      </c>
      <c r="E679" s="28">
        <v>0</v>
      </c>
      <c r="F679" s="28">
        <v>0</v>
      </c>
      <c r="G679" s="28">
        <v>0</v>
      </c>
      <c r="H679" s="4"/>
      <c r="I679" s="4"/>
      <c r="J679" s="4"/>
      <c r="K679" s="4"/>
    </row>
    <row r="680" spans="1:11" ht="15" customHeight="1">
      <c r="A680" s="4"/>
      <c r="B680" s="4"/>
      <c r="C680" s="7" t="s">
        <v>354</v>
      </c>
      <c r="D680" s="28">
        <v>0</v>
      </c>
      <c r="E680" s="28">
        <v>0</v>
      </c>
      <c r="F680" s="28">
        <v>0</v>
      </c>
      <c r="G680" s="28">
        <v>0</v>
      </c>
      <c r="H680" s="4"/>
      <c r="I680" s="4"/>
      <c r="J680" s="4"/>
      <c r="K680" s="4"/>
    </row>
    <row r="681" spans="1:11" ht="15" customHeight="1">
      <c r="A681" s="4"/>
      <c r="B681" s="4"/>
      <c r="C681" s="7" t="s">
        <v>353</v>
      </c>
      <c r="D681" s="28">
        <v>0</v>
      </c>
      <c r="E681" s="28">
        <v>0</v>
      </c>
      <c r="F681" s="28">
        <v>0</v>
      </c>
      <c r="G681" s="28">
        <v>0</v>
      </c>
      <c r="H681" s="4"/>
      <c r="I681" s="4"/>
      <c r="J681" s="4"/>
      <c r="K681" s="4"/>
    </row>
    <row r="682" spans="1:11" ht="15" customHeight="1">
      <c r="A682" s="4"/>
      <c r="B682" s="4"/>
      <c r="C682" s="7" t="s">
        <v>352</v>
      </c>
      <c r="D682" s="28">
        <v>0</v>
      </c>
      <c r="E682" s="28">
        <v>0</v>
      </c>
      <c r="F682" s="28">
        <v>0</v>
      </c>
      <c r="G682" s="28">
        <v>0</v>
      </c>
      <c r="H682" s="4"/>
      <c r="I682" s="4"/>
      <c r="J682" s="4"/>
      <c r="K682" s="4"/>
    </row>
    <row r="683" spans="1:11" ht="15" customHeight="1">
      <c r="A683" s="4"/>
      <c r="B683" s="4"/>
      <c r="C683" s="7" t="s">
        <v>351</v>
      </c>
      <c r="D683" s="28">
        <v>0</v>
      </c>
      <c r="E683" s="28">
        <v>0</v>
      </c>
      <c r="F683" s="28">
        <v>0</v>
      </c>
      <c r="G683" s="28">
        <v>0</v>
      </c>
      <c r="H683" s="4"/>
      <c r="I683" s="4"/>
      <c r="J683" s="4"/>
      <c r="K683" s="4"/>
    </row>
    <row r="684" spans="1:11" ht="20.100000000000001" customHeight="1">
      <c r="A684" s="4"/>
      <c r="B684" s="4"/>
      <c r="C684" s="6" t="s">
        <v>348</v>
      </c>
      <c r="D684" s="4"/>
      <c r="E684" s="4"/>
      <c r="F684" s="4"/>
      <c r="G684" s="4"/>
      <c r="H684" s="4"/>
      <c r="I684" s="4"/>
      <c r="J684" s="4"/>
      <c r="K684" s="4"/>
    </row>
    <row r="685" spans="1:11" ht="20.100000000000001" customHeight="1">
      <c r="A685" s="17" t="s">
        <v>433</v>
      </c>
      <c r="B685" s="27" t="s">
        <v>284</v>
      </c>
      <c r="C685" s="27" t="s">
        <v>348</v>
      </c>
      <c r="D685" s="4"/>
      <c r="E685" s="3" t="s">
        <v>348</v>
      </c>
      <c r="F685" s="27" t="s">
        <v>284</v>
      </c>
      <c r="G685" s="27" t="s">
        <v>348</v>
      </c>
      <c r="H685" s="5" t="s">
        <v>348</v>
      </c>
      <c r="I685" s="3" t="s">
        <v>348</v>
      </c>
      <c r="J685" s="27" t="s">
        <v>284</v>
      </c>
      <c r="K685" s="27" t="s">
        <v>348</v>
      </c>
    </row>
    <row r="686" spans="1:11" ht="20.100000000000001" customHeight="1">
      <c r="A686" s="2" t="s">
        <v>432</v>
      </c>
      <c r="B686" s="27" t="s">
        <v>349</v>
      </c>
      <c r="C686" s="27" t="s">
        <v>348</v>
      </c>
      <c r="D686" s="4"/>
      <c r="E686" s="2" t="s">
        <v>431</v>
      </c>
      <c r="F686" s="27" t="s">
        <v>349</v>
      </c>
      <c r="G686" s="27" t="s">
        <v>348</v>
      </c>
      <c r="H686" s="4"/>
      <c r="I686" s="2" t="s">
        <v>350</v>
      </c>
      <c r="J686" s="27" t="s">
        <v>349</v>
      </c>
      <c r="K686" s="27" t="s">
        <v>348</v>
      </c>
    </row>
    <row r="687" spans="1:11" ht="20.100000000000001" customHeight="1">
      <c r="A687" s="1" t="s">
        <v>348</v>
      </c>
      <c r="B687" s="27" t="s">
        <v>283</v>
      </c>
      <c r="C687" s="27" t="s">
        <v>348</v>
      </c>
      <c r="D687" s="4"/>
      <c r="E687" s="1" t="s">
        <v>348</v>
      </c>
      <c r="F687" s="27" t="s">
        <v>283</v>
      </c>
      <c r="G687" s="27" t="s">
        <v>348</v>
      </c>
      <c r="H687" s="4"/>
      <c r="I687" s="1" t="s">
        <v>348</v>
      </c>
      <c r="J687" s="27" t="s">
        <v>283</v>
      </c>
      <c r="K687" s="27" t="s">
        <v>348</v>
      </c>
    </row>
  </sheetData>
  <mergeCells count="60">
    <mergeCell ref="C596:G596"/>
    <mergeCell ref="D473:G473"/>
    <mergeCell ref="D474:G474"/>
    <mergeCell ref="D475:G475"/>
    <mergeCell ref="C484:G484"/>
    <mergeCell ref="D529:G529"/>
    <mergeCell ref="D530:G530"/>
    <mergeCell ref="D531:G531"/>
    <mergeCell ref="C540:G540"/>
    <mergeCell ref="D585:G585"/>
    <mergeCell ref="D586:G586"/>
    <mergeCell ref="D587:G587"/>
    <mergeCell ref="C428:G428"/>
    <mergeCell ref="D305:G305"/>
    <mergeCell ref="D306:G306"/>
    <mergeCell ref="C315:G315"/>
    <mergeCell ref="D360:G360"/>
    <mergeCell ref="D361:G361"/>
    <mergeCell ref="D362:G362"/>
    <mergeCell ref="D363:G363"/>
    <mergeCell ref="C372:G372"/>
    <mergeCell ref="D417:G417"/>
    <mergeCell ref="D418:G418"/>
    <mergeCell ref="D419:G419"/>
    <mergeCell ref="D304:G304"/>
    <mergeCell ref="D137:G137"/>
    <mergeCell ref="D138:G138"/>
    <mergeCell ref="C147:G147"/>
    <mergeCell ref="D192:G192"/>
    <mergeCell ref="D193:G193"/>
    <mergeCell ref="D194:G194"/>
    <mergeCell ref="C203:G203"/>
    <mergeCell ref="D248:G248"/>
    <mergeCell ref="D249:G249"/>
    <mergeCell ref="D250:G250"/>
    <mergeCell ref="C259:G259"/>
    <mergeCell ref="D136:G136"/>
    <mergeCell ref="D21:G21"/>
    <mergeCell ref="D22:G22"/>
    <mergeCell ref="D23:G23"/>
    <mergeCell ref="D24:G24"/>
    <mergeCell ref="C33:G33"/>
    <mergeCell ref="C78:G78"/>
    <mergeCell ref="D79:G79"/>
    <mergeCell ref="D80:G80"/>
    <mergeCell ref="D81:G81"/>
    <mergeCell ref="D82:G82"/>
    <mergeCell ref="C91:G91"/>
    <mergeCell ref="C20:G20"/>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B1902-024F-49CA-97A3-72E1366BF80E}">
  <sheetPr>
    <tabColor rgb="FF92D050"/>
    <outlinePr summaryBelow="0"/>
  </sheetPr>
  <dimension ref="A1:K530"/>
  <sheetViews>
    <sheetView workbookViewId="0">
      <selection activeCell="I10" sqref="I1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1373</v>
      </c>
      <c r="E3" s="1327"/>
      <c r="F3" s="1327"/>
      <c r="G3" s="1327"/>
      <c r="H3" s="4"/>
      <c r="I3" s="4"/>
      <c r="J3" s="4"/>
      <c r="K3" s="4"/>
    </row>
    <row r="4" spans="1:11" ht="14.1" customHeight="1">
      <c r="A4" s="4"/>
      <c r="B4" s="4"/>
      <c r="C4" s="16" t="s">
        <v>428</v>
      </c>
      <c r="D4" s="1326" t="s">
        <v>590</v>
      </c>
      <c r="E4" s="1327"/>
      <c r="F4" s="1327"/>
      <c r="G4" s="1327"/>
      <c r="H4" s="4"/>
      <c r="I4" s="4"/>
      <c r="J4" s="4"/>
      <c r="K4" s="4"/>
    </row>
    <row r="5" spans="1:11" ht="14.1" customHeight="1">
      <c r="A5" s="4"/>
      <c r="B5" s="4"/>
      <c r="C5" s="16" t="s">
        <v>0</v>
      </c>
      <c r="D5" s="1326" t="s">
        <v>1374</v>
      </c>
      <c r="E5" s="1327"/>
      <c r="F5" s="1327"/>
      <c r="G5" s="1327"/>
      <c r="H5" s="4"/>
      <c r="I5" s="4"/>
      <c r="J5" s="4"/>
      <c r="K5" s="4"/>
    </row>
    <row r="6" spans="1:11" ht="14.1" customHeight="1">
      <c r="A6" s="4"/>
      <c r="B6" s="4"/>
      <c r="C6" s="16" t="s">
        <v>1</v>
      </c>
      <c r="D6" s="1326" t="s">
        <v>1375</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93.95" customHeight="1">
      <c r="A9" s="4"/>
      <c r="B9" s="4"/>
      <c r="C9" s="1324" t="s">
        <v>1376</v>
      </c>
      <c r="D9" s="1325"/>
      <c r="E9" s="1325"/>
      <c r="F9" s="1325"/>
      <c r="G9" s="1325"/>
      <c r="H9" s="4"/>
      <c r="I9" s="4"/>
      <c r="J9" s="4"/>
      <c r="K9" s="4"/>
    </row>
    <row r="10" spans="1:11" ht="173.1" customHeight="1">
      <c r="A10" s="4"/>
      <c r="B10" s="4"/>
      <c r="C10" s="8" t="s">
        <v>5</v>
      </c>
      <c r="D10" s="1318" t="s">
        <v>1377</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83.1" customHeight="1">
      <c r="A13" s="4"/>
      <c r="B13" s="4"/>
      <c r="C13" s="7" t="s">
        <v>1378</v>
      </c>
      <c r="D13" s="35" t="s">
        <v>466</v>
      </c>
      <c r="E13" s="35" t="s">
        <v>466</v>
      </c>
      <c r="F13" s="35" t="s">
        <v>466</v>
      </c>
      <c r="G13" s="35" t="s">
        <v>466</v>
      </c>
      <c r="H13" s="4"/>
      <c r="I13" s="4"/>
      <c r="J13" s="4"/>
      <c r="K13" s="4"/>
    </row>
    <row r="14" spans="1:11" ht="72.95" customHeight="1">
      <c r="A14" s="4"/>
      <c r="B14" s="4"/>
      <c r="C14" s="7" t="s">
        <v>1379</v>
      </c>
      <c r="D14" s="35" t="s">
        <v>466</v>
      </c>
      <c r="E14" s="35" t="s">
        <v>466</v>
      </c>
      <c r="F14" s="35" t="s">
        <v>466</v>
      </c>
      <c r="G14" s="35" t="s">
        <v>466</v>
      </c>
      <c r="H14" s="4"/>
      <c r="I14" s="4"/>
      <c r="J14" s="4"/>
      <c r="K14" s="4"/>
    </row>
    <row r="15" spans="1:11" ht="264.95" customHeight="1">
      <c r="A15" s="4"/>
      <c r="B15" s="4"/>
      <c r="C15" s="8" t="s">
        <v>260</v>
      </c>
      <c r="D15" s="1318" t="s">
        <v>1380</v>
      </c>
      <c r="E15" s="1319"/>
      <c r="F15" s="1319"/>
      <c r="G15" s="1319"/>
      <c r="H15" s="4"/>
      <c r="I15" s="4"/>
      <c r="J15" s="4"/>
      <c r="K15" s="4"/>
    </row>
    <row r="16" spans="1:11" ht="27.95" customHeight="1">
      <c r="A16" s="4"/>
      <c r="B16" s="4"/>
      <c r="C16" s="7" t="s">
        <v>402</v>
      </c>
      <c r="D16" s="36">
        <v>2022</v>
      </c>
      <c r="E16" s="36">
        <v>2023</v>
      </c>
      <c r="F16" s="36">
        <v>2024</v>
      </c>
      <c r="G16" s="36">
        <v>2025</v>
      </c>
      <c r="H16" s="4"/>
      <c r="I16" s="4"/>
      <c r="J16" s="4"/>
      <c r="K16" s="4"/>
    </row>
    <row r="17" spans="1:11" ht="14.1" customHeight="1">
      <c r="A17" s="4"/>
      <c r="B17" s="4"/>
      <c r="C17" s="15"/>
      <c r="D17" s="37" t="s">
        <v>7</v>
      </c>
      <c r="E17" s="37" t="s">
        <v>8</v>
      </c>
      <c r="F17" s="37" t="s">
        <v>8</v>
      </c>
      <c r="G17" s="37" t="s">
        <v>8</v>
      </c>
      <c r="H17" s="4"/>
      <c r="I17" s="4"/>
      <c r="J17" s="4"/>
      <c r="K17" s="4"/>
    </row>
    <row r="18" spans="1:11" ht="20.100000000000001" customHeight="1">
      <c r="A18" s="4"/>
      <c r="B18" s="4"/>
      <c r="C18" s="7" t="s">
        <v>1381</v>
      </c>
      <c r="D18" s="35" t="s">
        <v>466</v>
      </c>
      <c r="E18" s="35" t="s">
        <v>407</v>
      </c>
      <c r="F18" s="35" t="s">
        <v>407</v>
      </c>
      <c r="G18" s="35" t="s">
        <v>407</v>
      </c>
      <c r="H18" s="4"/>
      <c r="I18" s="4"/>
      <c r="J18" s="4"/>
      <c r="K18" s="4"/>
    </row>
    <row r="19" spans="1:11" ht="83.1" customHeight="1">
      <c r="A19" s="4"/>
      <c r="B19" s="4"/>
      <c r="C19" s="7" t="s">
        <v>1382</v>
      </c>
      <c r="D19" s="35" t="s">
        <v>466</v>
      </c>
      <c r="E19" s="35" t="s">
        <v>407</v>
      </c>
      <c r="F19" s="35" t="s">
        <v>407</v>
      </c>
      <c r="G19" s="35" t="s">
        <v>407</v>
      </c>
      <c r="H19" s="4"/>
      <c r="I19" s="4"/>
      <c r="J19" s="4"/>
      <c r="K19" s="4"/>
    </row>
    <row r="20" spans="1:11" ht="93.95" customHeight="1">
      <c r="A20" s="4"/>
      <c r="B20" s="4"/>
      <c r="C20" s="7" t="s">
        <v>1383</v>
      </c>
      <c r="D20" s="35" t="s">
        <v>466</v>
      </c>
      <c r="E20" s="35" t="s">
        <v>407</v>
      </c>
      <c r="F20" s="35" t="s">
        <v>407</v>
      </c>
      <c r="G20" s="35" t="s">
        <v>407</v>
      </c>
      <c r="H20" s="4"/>
      <c r="I20" s="4"/>
      <c r="J20" s="4"/>
      <c r="K20" s="4"/>
    </row>
    <row r="21" spans="1:11" ht="30.95" customHeight="1">
      <c r="A21" s="4"/>
      <c r="B21" s="4"/>
      <c r="C21" s="7" t="s">
        <v>1384</v>
      </c>
      <c r="D21" s="35" t="s">
        <v>466</v>
      </c>
      <c r="E21" s="35" t="s">
        <v>466</v>
      </c>
      <c r="F21" s="35" t="s">
        <v>466</v>
      </c>
      <c r="G21" s="35" t="s">
        <v>466</v>
      </c>
      <c r="H21" s="4"/>
      <c r="I21" s="4"/>
      <c r="J21" s="4"/>
      <c r="K21" s="4"/>
    </row>
    <row r="22" spans="1:11" ht="20.100000000000001" customHeight="1">
      <c r="A22" s="4"/>
      <c r="B22" s="4"/>
      <c r="C22" s="7" t="s">
        <v>1385</v>
      </c>
      <c r="D22" s="35" t="s">
        <v>466</v>
      </c>
      <c r="E22" s="35" t="s">
        <v>407</v>
      </c>
      <c r="F22" s="35" t="s">
        <v>407</v>
      </c>
      <c r="G22" s="35" t="s">
        <v>407</v>
      </c>
      <c r="H22" s="4"/>
      <c r="I22" s="4"/>
      <c r="J22" s="4"/>
      <c r="K22" s="4"/>
    </row>
    <row r="23" spans="1:11" ht="14.1" customHeight="1">
      <c r="A23" s="4"/>
      <c r="B23" s="4"/>
      <c r="C23" s="1316" t="s">
        <v>291</v>
      </c>
      <c r="D23" s="1317"/>
      <c r="E23" s="1317"/>
      <c r="F23" s="1317"/>
      <c r="G23" s="1317"/>
      <c r="H23" s="4"/>
      <c r="I23" s="4"/>
      <c r="J23" s="4"/>
      <c r="K23" s="4"/>
    </row>
    <row r="24" spans="1:11" ht="14.1" customHeight="1">
      <c r="A24" s="4"/>
      <c r="B24" s="4"/>
      <c r="C24" s="26" t="s">
        <v>1386</v>
      </c>
      <c r="D24" s="1316" t="s">
        <v>1387</v>
      </c>
      <c r="E24" s="1317"/>
      <c r="F24" s="1317"/>
      <c r="G24" s="1317"/>
      <c r="H24" s="4"/>
      <c r="I24" s="4"/>
      <c r="J24" s="4"/>
      <c r="K24" s="4"/>
    </row>
    <row r="25" spans="1:11" ht="27" customHeight="1">
      <c r="A25" s="4"/>
      <c r="B25" s="4"/>
      <c r="C25" s="14" t="s">
        <v>382</v>
      </c>
      <c r="D25" s="1314" t="s">
        <v>1388</v>
      </c>
      <c r="E25" s="1315"/>
      <c r="F25" s="1315"/>
      <c r="G25" s="1315"/>
      <c r="H25" s="4"/>
      <c r="I25" s="4"/>
      <c r="J25" s="4"/>
      <c r="K25" s="4"/>
    </row>
    <row r="26" spans="1:11" ht="27" customHeight="1">
      <c r="A26" s="4"/>
      <c r="B26" s="4"/>
      <c r="C26" s="27" t="s">
        <v>380</v>
      </c>
      <c r="D26" s="1310" t="s">
        <v>1389</v>
      </c>
      <c r="E26" s="1311"/>
      <c r="F26" s="1311"/>
      <c r="G26" s="1311"/>
      <c r="H26" s="4"/>
      <c r="I26" s="4"/>
      <c r="J26" s="4"/>
      <c r="K26" s="4"/>
    </row>
    <row r="27" spans="1:11" ht="27" customHeight="1">
      <c r="A27" s="4"/>
      <c r="B27" s="4"/>
      <c r="C27" s="27" t="s">
        <v>15</v>
      </c>
      <c r="D27" s="1310" t="s">
        <v>1390</v>
      </c>
      <c r="E27" s="1311"/>
      <c r="F27" s="1311"/>
      <c r="G27" s="1311"/>
      <c r="H27" s="4"/>
      <c r="I27" s="4"/>
      <c r="J27" s="4"/>
      <c r="K27" s="4"/>
    </row>
    <row r="28" spans="1:11" ht="15" customHeight="1">
      <c r="A28" s="4"/>
      <c r="B28" s="4"/>
      <c r="C28" s="13"/>
      <c r="D28" s="33">
        <v>2022</v>
      </c>
      <c r="E28" s="33">
        <v>2023</v>
      </c>
      <c r="F28" s="33">
        <v>2024</v>
      </c>
      <c r="G28" s="33">
        <v>2025</v>
      </c>
      <c r="H28" s="4"/>
      <c r="I28" s="4"/>
      <c r="J28" s="4"/>
      <c r="K28" s="4"/>
    </row>
    <row r="29" spans="1:11" ht="15" customHeight="1">
      <c r="A29" s="4"/>
      <c r="B29" s="4"/>
      <c r="C29" s="12"/>
      <c r="D29" s="34" t="s">
        <v>7</v>
      </c>
      <c r="E29" s="34" t="s">
        <v>8</v>
      </c>
      <c r="F29" s="34" t="s">
        <v>8</v>
      </c>
      <c r="G29" s="34" t="s">
        <v>8</v>
      </c>
      <c r="H29" s="4"/>
      <c r="I29" s="4"/>
      <c r="J29" s="4"/>
      <c r="K29" s="4"/>
    </row>
    <row r="30" spans="1:11" ht="14.1" customHeight="1">
      <c r="A30" s="4"/>
      <c r="B30" s="4"/>
      <c r="C30" s="7" t="s">
        <v>16</v>
      </c>
      <c r="D30" s="35" t="s">
        <v>689</v>
      </c>
      <c r="E30" s="35" t="s">
        <v>689</v>
      </c>
      <c r="F30" s="35" t="s">
        <v>689</v>
      </c>
      <c r="G30" s="35" t="s">
        <v>689</v>
      </c>
      <c r="H30" s="4"/>
      <c r="I30" s="4"/>
      <c r="J30" s="4"/>
      <c r="K30" s="4"/>
    </row>
    <row r="31" spans="1:11" ht="14.1" customHeight="1">
      <c r="A31" s="4"/>
      <c r="B31" s="4"/>
      <c r="C31" s="7" t="s">
        <v>481</v>
      </c>
      <c r="D31" s="35" t="s">
        <v>2440</v>
      </c>
      <c r="E31" s="35" t="s">
        <v>1026</v>
      </c>
      <c r="F31" s="35" t="s">
        <v>1026</v>
      </c>
      <c r="G31" s="35" t="s">
        <v>1026</v>
      </c>
      <c r="H31" s="4"/>
      <c r="I31" s="4"/>
      <c r="J31" s="4"/>
      <c r="K31" s="4"/>
    </row>
    <row r="32" spans="1:11" ht="14.1" customHeight="1">
      <c r="A32" s="4"/>
      <c r="B32" s="4"/>
      <c r="C32" s="7" t="s">
        <v>480</v>
      </c>
      <c r="D32" s="35" t="s">
        <v>2441</v>
      </c>
      <c r="E32" s="35" t="s">
        <v>643</v>
      </c>
      <c r="F32" s="35" t="s">
        <v>643</v>
      </c>
      <c r="G32" s="35" t="s">
        <v>643</v>
      </c>
      <c r="H32" s="4"/>
      <c r="I32" s="4"/>
      <c r="J32" s="4"/>
      <c r="K32" s="4"/>
    </row>
    <row r="33" spans="1:11" ht="14.1" customHeight="1">
      <c r="A33" s="4"/>
      <c r="B33" s="4"/>
      <c r="C33" s="7" t="s">
        <v>375</v>
      </c>
      <c r="D33" s="35" t="s">
        <v>348</v>
      </c>
      <c r="E33" s="35" t="s">
        <v>372</v>
      </c>
      <c r="F33" s="35" t="s">
        <v>372</v>
      </c>
      <c r="G33" s="35" t="s">
        <v>372</v>
      </c>
      <c r="H33" s="4"/>
      <c r="I33" s="4"/>
      <c r="J33" s="4"/>
      <c r="K33" s="4"/>
    </row>
    <row r="34" spans="1:11" ht="14.1" customHeight="1">
      <c r="A34" s="4"/>
      <c r="B34" s="4"/>
      <c r="C34" s="7" t="s">
        <v>374</v>
      </c>
      <c r="D34" s="35" t="s">
        <v>348</v>
      </c>
      <c r="E34" s="35" t="s">
        <v>2442</v>
      </c>
      <c r="F34" s="35" t="s">
        <v>372</v>
      </c>
      <c r="G34" s="35" t="s">
        <v>372</v>
      </c>
      <c r="H34" s="4"/>
      <c r="I34" s="4"/>
      <c r="J34" s="4"/>
      <c r="K34" s="4"/>
    </row>
    <row r="35" spans="1:11" ht="14.1" customHeight="1">
      <c r="A35" s="4"/>
      <c r="B35" s="4"/>
      <c r="C35" s="7" t="s">
        <v>22</v>
      </c>
      <c r="D35" s="35" t="s">
        <v>348</v>
      </c>
      <c r="E35" s="35" t="s">
        <v>2442</v>
      </c>
      <c r="F35" s="35" t="s">
        <v>372</v>
      </c>
      <c r="G35" s="35" t="s">
        <v>372</v>
      </c>
      <c r="H35" s="4"/>
      <c r="I35" s="4"/>
      <c r="J35" s="4"/>
      <c r="K35" s="4"/>
    </row>
    <row r="36" spans="1:11" ht="14.1" customHeight="1">
      <c r="A36" s="4"/>
      <c r="B36" s="4"/>
      <c r="C36" s="1312" t="s">
        <v>371</v>
      </c>
      <c r="D36" s="1313"/>
      <c r="E36" s="1313"/>
      <c r="F36" s="1313"/>
      <c r="G36" s="1313"/>
      <c r="H36" s="4"/>
      <c r="I36" s="4"/>
      <c r="J36" s="4"/>
      <c r="K36" s="4"/>
    </row>
    <row r="37" spans="1:11" ht="14.1" customHeight="1">
      <c r="A37" s="4"/>
      <c r="B37" s="4"/>
      <c r="C37" s="13"/>
      <c r="D37" s="33">
        <v>2022</v>
      </c>
      <c r="E37" s="33">
        <v>2023</v>
      </c>
      <c r="F37" s="33">
        <v>2024</v>
      </c>
      <c r="G37" s="33">
        <v>2025</v>
      </c>
      <c r="H37" s="4"/>
      <c r="I37" s="4"/>
      <c r="J37" s="4"/>
      <c r="K37" s="4"/>
    </row>
    <row r="38" spans="1:11" ht="14.1" customHeight="1">
      <c r="A38" s="4"/>
      <c r="B38" s="4"/>
      <c r="C38" s="12"/>
      <c r="D38" s="34" t="s">
        <v>7</v>
      </c>
      <c r="E38" s="34" t="s">
        <v>8</v>
      </c>
      <c r="F38" s="34" t="s">
        <v>8</v>
      </c>
      <c r="G38" s="34" t="s">
        <v>8</v>
      </c>
      <c r="H38" s="4"/>
      <c r="I38" s="4"/>
      <c r="J38" s="4"/>
      <c r="K38" s="4"/>
    </row>
    <row r="39" spans="1:11" ht="14.1" customHeight="1">
      <c r="A39" s="4"/>
      <c r="B39" s="4"/>
      <c r="C39" s="11" t="s">
        <v>368</v>
      </c>
      <c r="D39" s="30">
        <v>0</v>
      </c>
      <c r="E39" s="30">
        <v>30500000</v>
      </c>
      <c r="F39" s="30">
        <v>30500000</v>
      </c>
      <c r="G39" s="30">
        <v>30500000</v>
      </c>
      <c r="H39" s="4"/>
      <c r="I39" s="4"/>
      <c r="J39" s="4"/>
      <c r="K39" s="4"/>
    </row>
    <row r="40" spans="1:11" ht="14.1" customHeight="1">
      <c r="A40" s="4"/>
      <c r="B40" s="4"/>
      <c r="C40" s="11" t="s">
        <v>357</v>
      </c>
      <c r="D40" s="30">
        <v>0</v>
      </c>
      <c r="E40" s="30">
        <v>30500000</v>
      </c>
      <c r="F40" s="30">
        <v>30500000</v>
      </c>
      <c r="G40" s="30">
        <v>30500000</v>
      </c>
      <c r="H40" s="4"/>
      <c r="I40" s="4"/>
      <c r="J40" s="4"/>
      <c r="K40" s="4"/>
    </row>
    <row r="41" spans="1:11" ht="14.1" customHeight="1">
      <c r="A41" s="4"/>
      <c r="B41" s="4"/>
      <c r="C41" s="11" t="s">
        <v>361</v>
      </c>
      <c r="D41" s="30">
        <v>0</v>
      </c>
      <c r="E41" s="30">
        <v>0</v>
      </c>
      <c r="F41" s="30">
        <v>0</v>
      </c>
      <c r="G41" s="30">
        <v>0</v>
      </c>
      <c r="H41" s="4"/>
      <c r="I41" s="4"/>
      <c r="J41" s="4"/>
      <c r="K41" s="4"/>
    </row>
    <row r="42" spans="1:11" ht="14.1" customHeight="1">
      <c r="A42" s="4"/>
      <c r="B42" s="4"/>
      <c r="C42" s="11" t="s">
        <v>367</v>
      </c>
      <c r="D42" s="30">
        <v>0</v>
      </c>
      <c r="E42" s="30">
        <v>4500000</v>
      </c>
      <c r="F42" s="30">
        <v>4500000</v>
      </c>
      <c r="G42" s="30">
        <v>4500000</v>
      </c>
      <c r="H42" s="4"/>
      <c r="I42" s="4"/>
      <c r="J42" s="4"/>
      <c r="K42" s="4"/>
    </row>
    <row r="43" spans="1:11" ht="14.1" customHeight="1">
      <c r="A43" s="4"/>
      <c r="B43" s="4"/>
      <c r="C43" s="11" t="s">
        <v>357</v>
      </c>
      <c r="D43" s="30">
        <v>0</v>
      </c>
      <c r="E43" s="30">
        <v>4500000</v>
      </c>
      <c r="F43" s="30">
        <v>4500000</v>
      </c>
      <c r="G43" s="30">
        <v>4500000</v>
      </c>
      <c r="H43" s="4"/>
      <c r="I43" s="4"/>
      <c r="J43" s="4"/>
      <c r="K43" s="4"/>
    </row>
    <row r="44" spans="1:11" ht="14.1" customHeight="1">
      <c r="A44" s="4"/>
      <c r="B44" s="4"/>
      <c r="C44" s="11" t="s">
        <v>361</v>
      </c>
      <c r="D44" s="30">
        <v>0</v>
      </c>
      <c r="E44" s="30">
        <v>0</v>
      </c>
      <c r="F44" s="30">
        <v>0</v>
      </c>
      <c r="G44" s="30">
        <v>0</v>
      </c>
      <c r="H44" s="4"/>
      <c r="I44" s="4"/>
      <c r="J44" s="4"/>
      <c r="K44" s="4"/>
    </row>
    <row r="45" spans="1:11" ht="14.1" customHeight="1">
      <c r="A45" s="4"/>
      <c r="B45" s="4"/>
      <c r="C45" s="11" t="s">
        <v>366</v>
      </c>
      <c r="D45" s="30">
        <v>0</v>
      </c>
      <c r="E45" s="30">
        <v>10000000</v>
      </c>
      <c r="F45" s="30">
        <v>10000000</v>
      </c>
      <c r="G45" s="30">
        <v>10000000</v>
      </c>
      <c r="H45" s="4"/>
      <c r="I45" s="4"/>
      <c r="J45" s="4"/>
      <c r="K45" s="4"/>
    </row>
    <row r="46" spans="1:11" ht="14.1" customHeight="1">
      <c r="A46" s="4"/>
      <c r="B46" s="4"/>
      <c r="C46" s="11" t="s">
        <v>357</v>
      </c>
      <c r="D46" s="30">
        <v>0</v>
      </c>
      <c r="E46" s="30">
        <v>10000000</v>
      </c>
      <c r="F46" s="30">
        <v>10000000</v>
      </c>
      <c r="G46" s="30">
        <v>10000000</v>
      </c>
      <c r="H46" s="4"/>
      <c r="I46" s="4"/>
      <c r="J46" s="4"/>
      <c r="K46" s="4"/>
    </row>
    <row r="47" spans="1:11" ht="14.1" customHeight="1">
      <c r="A47" s="4"/>
      <c r="B47" s="4"/>
      <c r="C47" s="11" t="s">
        <v>361</v>
      </c>
      <c r="D47" s="30">
        <v>0</v>
      </c>
      <c r="E47" s="30">
        <v>0</v>
      </c>
      <c r="F47" s="30">
        <v>0</v>
      </c>
      <c r="G47" s="30">
        <v>0</v>
      </c>
      <c r="H47" s="4"/>
      <c r="I47" s="4"/>
      <c r="J47" s="4"/>
      <c r="K47" s="4"/>
    </row>
    <row r="48" spans="1:11" ht="14.1" customHeight="1">
      <c r="A48" s="4"/>
      <c r="B48" s="4"/>
      <c r="C48" s="11" t="s">
        <v>365</v>
      </c>
      <c r="D48" s="30">
        <v>0</v>
      </c>
      <c r="E48" s="30">
        <v>0</v>
      </c>
      <c r="F48" s="30">
        <v>0</v>
      </c>
      <c r="G48" s="30">
        <v>0</v>
      </c>
      <c r="H48" s="4"/>
      <c r="I48" s="4"/>
      <c r="J48" s="4"/>
      <c r="K48" s="4"/>
    </row>
    <row r="49" spans="1:11" ht="14.1" customHeight="1">
      <c r="A49" s="4"/>
      <c r="B49" s="4"/>
      <c r="C49" s="11" t="s">
        <v>357</v>
      </c>
      <c r="D49" s="30">
        <v>0</v>
      </c>
      <c r="E49" s="30">
        <v>0</v>
      </c>
      <c r="F49" s="30">
        <v>0</v>
      </c>
      <c r="G49" s="30">
        <v>0</v>
      </c>
      <c r="H49" s="4"/>
      <c r="I49" s="4"/>
      <c r="J49" s="4"/>
      <c r="K49" s="4"/>
    </row>
    <row r="50" spans="1:11" ht="14.1" customHeight="1">
      <c r="A50" s="4"/>
      <c r="B50" s="4"/>
      <c r="C50" s="11" t="s">
        <v>361</v>
      </c>
      <c r="D50" s="30">
        <v>0</v>
      </c>
      <c r="E50" s="30">
        <v>0</v>
      </c>
      <c r="F50" s="30">
        <v>0</v>
      </c>
      <c r="G50" s="30">
        <v>0</v>
      </c>
      <c r="H50" s="4"/>
      <c r="I50" s="4"/>
      <c r="J50" s="4"/>
      <c r="K50" s="4"/>
    </row>
    <row r="51" spans="1:11" ht="14.1" customHeight="1">
      <c r="A51" s="4"/>
      <c r="B51" s="4"/>
      <c r="C51" s="11" t="s">
        <v>370</v>
      </c>
      <c r="D51" s="30">
        <v>0</v>
      </c>
      <c r="E51" s="30">
        <v>0</v>
      </c>
      <c r="F51" s="30">
        <v>0</v>
      </c>
      <c r="G51" s="30">
        <v>0</v>
      </c>
      <c r="H51" s="4"/>
      <c r="I51" s="4"/>
      <c r="J51" s="4"/>
      <c r="K51" s="4"/>
    </row>
    <row r="52" spans="1:11" ht="14.1" customHeight="1">
      <c r="A52" s="4"/>
      <c r="B52" s="4"/>
      <c r="C52" s="11" t="s">
        <v>357</v>
      </c>
      <c r="D52" s="30">
        <v>0</v>
      </c>
      <c r="E52" s="30">
        <v>0</v>
      </c>
      <c r="F52" s="30">
        <v>0</v>
      </c>
      <c r="G52" s="30">
        <v>0</v>
      </c>
      <c r="H52" s="4"/>
      <c r="I52" s="4"/>
      <c r="J52" s="4"/>
      <c r="K52" s="4"/>
    </row>
    <row r="53" spans="1:11" ht="14.1" customHeight="1">
      <c r="A53" s="4"/>
      <c r="B53" s="4"/>
      <c r="C53" s="11" t="s">
        <v>361</v>
      </c>
      <c r="D53" s="30">
        <v>0</v>
      </c>
      <c r="E53" s="30">
        <v>0</v>
      </c>
      <c r="F53" s="30">
        <v>0</v>
      </c>
      <c r="G53" s="30">
        <v>0</v>
      </c>
      <c r="H53" s="4"/>
      <c r="I53" s="4"/>
      <c r="J53" s="4"/>
      <c r="K53" s="4"/>
    </row>
    <row r="54" spans="1:11" ht="14.1" customHeight="1">
      <c r="A54" s="4"/>
      <c r="B54" s="4"/>
      <c r="C54" s="11" t="s">
        <v>363</v>
      </c>
      <c r="D54" s="30">
        <v>0</v>
      </c>
      <c r="E54" s="30">
        <v>0</v>
      </c>
      <c r="F54" s="30">
        <v>0</v>
      </c>
      <c r="G54" s="30">
        <v>0</v>
      </c>
      <c r="H54" s="4"/>
      <c r="I54" s="4"/>
      <c r="J54" s="4"/>
      <c r="K54" s="4"/>
    </row>
    <row r="55" spans="1:11" ht="14.1" customHeight="1">
      <c r="A55" s="4"/>
      <c r="B55" s="4"/>
      <c r="C55" s="11" t="s">
        <v>357</v>
      </c>
      <c r="D55" s="30">
        <v>0</v>
      </c>
      <c r="E55" s="30">
        <v>0</v>
      </c>
      <c r="F55" s="30">
        <v>0</v>
      </c>
      <c r="G55" s="30">
        <v>0</v>
      </c>
      <c r="H55" s="4"/>
      <c r="I55" s="4"/>
      <c r="J55" s="4"/>
      <c r="K55" s="4"/>
    </row>
    <row r="56" spans="1:11" ht="14.1" customHeight="1">
      <c r="A56" s="4"/>
      <c r="B56" s="4"/>
      <c r="C56" s="11" t="s">
        <v>361</v>
      </c>
      <c r="D56" s="30">
        <v>0</v>
      </c>
      <c r="E56" s="30">
        <v>0</v>
      </c>
      <c r="F56" s="30">
        <v>0</v>
      </c>
      <c r="G56" s="30">
        <v>0</v>
      </c>
      <c r="H56" s="4"/>
      <c r="I56" s="4"/>
      <c r="J56" s="4"/>
      <c r="K56" s="4"/>
    </row>
    <row r="57" spans="1:11" ht="14.1" customHeight="1">
      <c r="A57" s="4"/>
      <c r="B57" s="4"/>
      <c r="C57" s="11" t="s">
        <v>362</v>
      </c>
      <c r="D57" s="30">
        <v>0</v>
      </c>
      <c r="E57" s="30">
        <v>30000000</v>
      </c>
      <c r="F57" s="30">
        <v>30000000</v>
      </c>
      <c r="G57" s="30">
        <v>30000000</v>
      </c>
      <c r="H57" s="4"/>
      <c r="I57" s="4"/>
      <c r="J57" s="4"/>
      <c r="K57" s="4"/>
    </row>
    <row r="58" spans="1:11" ht="14.1" customHeight="1">
      <c r="A58" s="4"/>
      <c r="B58" s="4"/>
      <c r="C58" s="11" t="s">
        <v>357</v>
      </c>
      <c r="D58" s="30">
        <v>0</v>
      </c>
      <c r="E58" s="30">
        <v>30000000</v>
      </c>
      <c r="F58" s="30">
        <v>30000000</v>
      </c>
      <c r="G58" s="30">
        <v>30000000</v>
      </c>
      <c r="H58" s="4"/>
      <c r="I58" s="4"/>
      <c r="J58" s="4"/>
      <c r="K58" s="4"/>
    </row>
    <row r="59" spans="1:11" ht="14.1" customHeight="1">
      <c r="A59" s="4"/>
      <c r="B59" s="4"/>
      <c r="C59" s="11" t="s">
        <v>361</v>
      </c>
      <c r="D59" s="30">
        <v>0</v>
      </c>
      <c r="E59" s="30">
        <v>0</v>
      </c>
      <c r="F59" s="30">
        <v>0</v>
      </c>
      <c r="G59" s="30">
        <v>0</v>
      </c>
      <c r="H59" s="4"/>
      <c r="I59" s="4"/>
      <c r="J59" s="4"/>
      <c r="K59" s="4"/>
    </row>
    <row r="60" spans="1:11" ht="14.1" customHeight="1">
      <c r="A60" s="4"/>
      <c r="B60" s="4"/>
      <c r="C60" s="11" t="s">
        <v>360</v>
      </c>
      <c r="D60" s="30">
        <v>0</v>
      </c>
      <c r="E60" s="30">
        <v>0</v>
      </c>
      <c r="F60" s="30">
        <v>0</v>
      </c>
      <c r="G60" s="30">
        <v>0</v>
      </c>
      <c r="H60" s="4"/>
      <c r="I60" s="4"/>
      <c r="J60" s="4"/>
      <c r="K60" s="4"/>
    </row>
    <row r="61" spans="1:11" ht="14.1" customHeight="1">
      <c r="A61" s="4"/>
      <c r="B61" s="4"/>
      <c r="C61" s="11" t="s">
        <v>357</v>
      </c>
      <c r="D61" s="30">
        <v>0</v>
      </c>
      <c r="E61" s="30">
        <v>0</v>
      </c>
      <c r="F61" s="30">
        <v>0</v>
      </c>
      <c r="G61" s="30">
        <v>0</v>
      </c>
      <c r="H61" s="4"/>
      <c r="I61" s="4"/>
      <c r="J61" s="4"/>
      <c r="K61" s="4"/>
    </row>
    <row r="62" spans="1:11" ht="14.1" customHeight="1">
      <c r="A62" s="4"/>
      <c r="B62" s="4"/>
      <c r="C62" s="11" t="s">
        <v>356</v>
      </c>
      <c r="D62" s="30">
        <v>0</v>
      </c>
      <c r="E62" s="30">
        <v>0</v>
      </c>
      <c r="F62" s="30">
        <v>0</v>
      </c>
      <c r="G62" s="30">
        <v>0</v>
      </c>
      <c r="H62" s="4"/>
      <c r="I62" s="4"/>
      <c r="J62" s="4"/>
      <c r="K62" s="4"/>
    </row>
    <row r="63" spans="1:11" ht="14.1" customHeight="1">
      <c r="A63" s="4"/>
      <c r="B63" s="4"/>
      <c r="C63" s="11" t="s">
        <v>355</v>
      </c>
      <c r="D63" s="30">
        <v>0</v>
      </c>
      <c r="E63" s="30">
        <v>0</v>
      </c>
      <c r="F63" s="30">
        <v>0</v>
      </c>
      <c r="G63" s="30">
        <v>0</v>
      </c>
      <c r="H63" s="4"/>
      <c r="I63" s="4"/>
      <c r="J63" s="4"/>
      <c r="K63" s="4"/>
    </row>
    <row r="64" spans="1:11" ht="14.1" customHeight="1">
      <c r="A64" s="4"/>
      <c r="B64" s="4"/>
      <c r="C64" s="11" t="s">
        <v>354</v>
      </c>
      <c r="D64" s="30">
        <v>0</v>
      </c>
      <c r="E64" s="30">
        <v>0</v>
      </c>
      <c r="F64" s="30">
        <v>0</v>
      </c>
      <c r="G64" s="30">
        <v>0</v>
      </c>
      <c r="H64" s="4"/>
      <c r="I64" s="4"/>
      <c r="J64" s="4"/>
      <c r="K64" s="4"/>
    </row>
    <row r="65" spans="1:11" ht="14.1" customHeight="1">
      <c r="A65" s="4"/>
      <c r="B65" s="4"/>
      <c r="C65" s="11" t="s">
        <v>353</v>
      </c>
      <c r="D65" s="30">
        <v>0</v>
      </c>
      <c r="E65" s="30">
        <v>0</v>
      </c>
      <c r="F65" s="30">
        <v>0</v>
      </c>
      <c r="G65" s="30">
        <v>0</v>
      </c>
      <c r="H65" s="4"/>
      <c r="I65" s="4"/>
      <c r="J65" s="4"/>
      <c r="K65" s="4"/>
    </row>
    <row r="66" spans="1:11" ht="14.1" customHeight="1">
      <c r="A66" s="4"/>
      <c r="B66" s="4"/>
      <c r="C66" s="11" t="s">
        <v>359</v>
      </c>
      <c r="D66" s="30">
        <v>0</v>
      </c>
      <c r="E66" s="30">
        <v>0</v>
      </c>
      <c r="F66" s="30">
        <v>0</v>
      </c>
      <c r="G66" s="30">
        <v>0</v>
      </c>
      <c r="H66" s="4"/>
      <c r="I66" s="4"/>
      <c r="J66" s="4"/>
      <c r="K66" s="4"/>
    </row>
    <row r="67" spans="1:11" ht="14.1" customHeight="1">
      <c r="A67" s="4"/>
      <c r="B67" s="4"/>
      <c r="C67" s="11" t="s">
        <v>357</v>
      </c>
      <c r="D67" s="30">
        <v>0</v>
      </c>
      <c r="E67" s="30">
        <v>0</v>
      </c>
      <c r="F67" s="30">
        <v>0</v>
      </c>
      <c r="G67" s="30">
        <v>0</v>
      </c>
      <c r="H67" s="4"/>
      <c r="I67" s="4"/>
      <c r="J67" s="4"/>
      <c r="K67" s="4"/>
    </row>
    <row r="68" spans="1:11" ht="14.1" customHeight="1">
      <c r="A68" s="4"/>
      <c r="B68" s="4"/>
      <c r="C68" s="11" t="s">
        <v>356</v>
      </c>
      <c r="D68" s="30">
        <v>0</v>
      </c>
      <c r="E68" s="30">
        <v>0</v>
      </c>
      <c r="F68" s="30">
        <v>0</v>
      </c>
      <c r="G68" s="30">
        <v>0</v>
      </c>
      <c r="H68" s="4"/>
      <c r="I68" s="4"/>
      <c r="J68" s="4"/>
      <c r="K68" s="4"/>
    </row>
    <row r="69" spans="1:11" ht="14.1" customHeight="1">
      <c r="A69" s="4"/>
      <c r="B69" s="4"/>
      <c r="C69" s="11" t="s">
        <v>355</v>
      </c>
      <c r="D69" s="30">
        <v>0</v>
      </c>
      <c r="E69" s="30">
        <v>0</v>
      </c>
      <c r="F69" s="30">
        <v>0</v>
      </c>
      <c r="G69" s="30">
        <v>0</v>
      </c>
      <c r="H69" s="4"/>
      <c r="I69" s="4"/>
      <c r="J69" s="4"/>
      <c r="K69" s="4"/>
    </row>
    <row r="70" spans="1:11" ht="14.1" customHeight="1">
      <c r="A70" s="4"/>
      <c r="B70" s="4"/>
      <c r="C70" s="11" t="s">
        <v>354</v>
      </c>
      <c r="D70" s="30">
        <v>0</v>
      </c>
      <c r="E70" s="30">
        <v>0</v>
      </c>
      <c r="F70" s="30">
        <v>0</v>
      </c>
      <c r="G70" s="30">
        <v>0</v>
      </c>
      <c r="H70" s="4"/>
      <c r="I70" s="4"/>
      <c r="J70" s="4"/>
      <c r="K70" s="4"/>
    </row>
    <row r="71" spans="1:11" ht="14.1" customHeight="1">
      <c r="A71" s="4"/>
      <c r="B71" s="4"/>
      <c r="C71" s="11" t="s">
        <v>353</v>
      </c>
      <c r="D71" s="30">
        <v>0</v>
      </c>
      <c r="E71" s="30">
        <v>0</v>
      </c>
      <c r="F71" s="30">
        <v>0</v>
      </c>
      <c r="G71" s="30">
        <v>0</v>
      </c>
      <c r="H71" s="4"/>
      <c r="I71" s="4"/>
      <c r="J71" s="4"/>
      <c r="K71" s="4"/>
    </row>
    <row r="72" spans="1:11" ht="14.1" customHeight="1">
      <c r="A72" s="4"/>
      <c r="B72" s="4"/>
      <c r="C72" s="11" t="s">
        <v>358</v>
      </c>
      <c r="D72" s="30">
        <v>0</v>
      </c>
      <c r="E72" s="30">
        <v>0</v>
      </c>
      <c r="F72" s="30">
        <v>0</v>
      </c>
      <c r="G72" s="30">
        <v>0</v>
      </c>
      <c r="H72" s="4"/>
      <c r="I72" s="4"/>
      <c r="J72" s="4"/>
      <c r="K72" s="4"/>
    </row>
    <row r="73" spans="1:11" ht="14.1" customHeight="1">
      <c r="A73" s="4"/>
      <c r="B73" s="4"/>
      <c r="C73" s="11" t="s">
        <v>357</v>
      </c>
      <c r="D73" s="30">
        <v>0</v>
      </c>
      <c r="E73" s="30">
        <v>0</v>
      </c>
      <c r="F73" s="30">
        <v>0</v>
      </c>
      <c r="G73" s="30">
        <v>0</v>
      </c>
      <c r="H73" s="4"/>
      <c r="I73" s="4"/>
      <c r="J73" s="4"/>
      <c r="K73" s="4"/>
    </row>
    <row r="74" spans="1:11" ht="14.1" customHeight="1">
      <c r="A74" s="4"/>
      <c r="B74" s="4"/>
      <c r="C74" s="11" t="s">
        <v>356</v>
      </c>
      <c r="D74" s="30">
        <v>0</v>
      </c>
      <c r="E74" s="30">
        <v>0</v>
      </c>
      <c r="F74" s="30">
        <v>0</v>
      </c>
      <c r="G74" s="30">
        <v>0</v>
      </c>
      <c r="H74" s="4"/>
      <c r="I74" s="4"/>
      <c r="J74" s="4"/>
      <c r="K74" s="4"/>
    </row>
    <row r="75" spans="1:11" ht="14.1" customHeight="1">
      <c r="A75" s="4"/>
      <c r="B75" s="4"/>
      <c r="C75" s="11" t="s">
        <v>355</v>
      </c>
      <c r="D75" s="30">
        <v>0</v>
      </c>
      <c r="E75" s="30">
        <v>0</v>
      </c>
      <c r="F75" s="30">
        <v>0</v>
      </c>
      <c r="G75" s="30">
        <v>0</v>
      </c>
      <c r="H75" s="4"/>
      <c r="I75" s="4"/>
      <c r="J75" s="4"/>
      <c r="K75" s="4"/>
    </row>
    <row r="76" spans="1:11" ht="14.1" customHeight="1">
      <c r="A76" s="4"/>
      <c r="B76" s="4"/>
      <c r="C76" s="11" t="s">
        <v>354</v>
      </c>
      <c r="D76" s="30">
        <v>0</v>
      </c>
      <c r="E76" s="30">
        <v>0</v>
      </c>
      <c r="F76" s="30">
        <v>0</v>
      </c>
      <c r="G76" s="30">
        <v>0</v>
      </c>
      <c r="H76" s="4"/>
      <c r="I76" s="4"/>
      <c r="J76" s="4"/>
      <c r="K76" s="4"/>
    </row>
    <row r="77" spans="1:11" ht="14.1" customHeight="1">
      <c r="A77" s="4"/>
      <c r="B77" s="4"/>
      <c r="C77" s="11" t="s">
        <v>353</v>
      </c>
      <c r="D77" s="30">
        <v>0</v>
      </c>
      <c r="E77" s="30">
        <v>0</v>
      </c>
      <c r="F77" s="30">
        <v>0</v>
      </c>
      <c r="G77" s="30">
        <v>0</v>
      </c>
      <c r="H77" s="4"/>
      <c r="I77" s="4"/>
      <c r="J77" s="4"/>
      <c r="K77" s="4"/>
    </row>
    <row r="78" spans="1:11" ht="14.1" customHeight="1">
      <c r="A78" s="4"/>
      <c r="B78" s="4"/>
      <c r="C78" s="11" t="s">
        <v>352</v>
      </c>
      <c r="D78" s="30">
        <v>0</v>
      </c>
      <c r="E78" s="30">
        <v>0</v>
      </c>
      <c r="F78" s="30">
        <v>0</v>
      </c>
      <c r="G78" s="30">
        <v>0</v>
      </c>
      <c r="H78" s="4"/>
      <c r="I78" s="4"/>
      <c r="J78" s="4"/>
      <c r="K78" s="4"/>
    </row>
    <row r="79" spans="1:11" ht="14.1" customHeight="1">
      <c r="A79" s="4"/>
      <c r="B79" s="4"/>
      <c r="C79" s="11" t="s">
        <v>351</v>
      </c>
      <c r="D79" s="30">
        <v>0</v>
      </c>
      <c r="E79" s="30">
        <v>0</v>
      </c>
      <c r="F79" s="30">
        <v>0</v>
      </c>
      <c r="G79" s="30">
        <v>0</v>
      </c>
      <c r="H79" s="4"/>
      <c r="I79" s="4"/>
      <c r="J79" s="4"/>
      <c r="K79" s="4"/>
    </row>
    <row r="80" spans="1:11" ht="14.1" customHeight="1">
      <c r="A80" s="4"/>
      <c r="B80" s="4"/>
      <c r="C80" s="10" t="s">
        <v>145</v>
      </c>
      <c r="D80" s="30">
        <v>0</v>
      </c>
      <c r="E80" s="30">
        <v>75000000</v>
      </c>
      <c r="F80" s="30">
        <v>75000000</v>
      </c>
      <c r="G80" s="30">
        <v>75000000</v>
      </c>
      <c r="H80" s="4"/>
      <c r="I80" s="4"/>
      <c r="J80" s="4"/>
      <c r="K80" s="4"/>
    </row>
    <row r="81" spans="1:11" ht="30.95" customHeight="1">
      <c r="A81" s="4"/>
      <c r="B81" s="4"/>
      <c r="C81" s="14" t="s">
        <v>382</v>
      </c>
      <c r="D81" s="1314" t="s">
        <v>1391</v>
      </c>
      <c r="E81" s="1315"/>
      <c r="F81" s="1315"/>
      <c r="G81" s="1315"/>
      <c r="H81" s="4"/>
      <c r="I81" s="4"/>
      <c r="J81" s="4"/>
      <c r="K81" s="4"/>
    </row>
    <row r="82" spans="1:11" ht="30.95" customHeight="1">
      <c r="A82" s="4"/>
      <c r="B82" s="4"/>
      <c r="C82" s="27" t="s">
        <v>380</v>
      </c>
      <c r="D82" s="1310" t="s">
        <v>1392</v>
      </c>
      <c r="E82" s="1311"/>
      <c r="F82" s="1311"/>
      <c r="G82" s="1311"/>
      <c r="H82" s="4"/>
      <c r="I82" s="4"/>
      <c r="J82" s="4"/>
      <c r="K82" s="4"/>
    </row>
    <row r="83" spans="1:11" ht="30.95" customHeight="1">
      <c r="A83" s="4"/>
      <c r="B83" s="4"/>
      <c r="C83" s="27" t="s">
        <v>15</v>
      </c>
      <c r="D83" s="1310" t="s">
        <v>1393</v>
      </c>
      <c r="E83" s="1311"/>
      <c r="F83" s="1311"/>
      <c r="G83" s="1311"/>
      <c r="H83" s="4"/>
      <c r="I83" s="4"/>
      <c r="J83" s="4"/>
      <c r="K83" s="4"/>
    </row>
    <row r="84" spans="1:11" ht="15" customHeight="1">
      <c r="A84" s="4"/>
      <c r="B84" s="4"/>
      <c r="C84" s="13"/>
      <c r="D84" s="33">
        <v>2022</v>
      </c>
      <c r="E84" s="33">
        <v>2023</v>
      </c>
      <c r="F84" s="33">
        <v>2024</v>
      </c>
      <c r="G84" s="33">
        <v>2025</v>
      </c>
      <c r="H84" s="4"/>
      <c r="I84" s="4"/>
      <c r="J84" s="4"/>
      <c r="K84" s="4"/>
    </row>
    <row r="85" spans="1:11" ht="15" customHeight="1">
      <c r="A85" s="4"/>
      <c r="B85" s="4"/>
      <c r="C85" s="12"/>
      <c r="D85" s="34" t="s">
        <v>7</v>
      </c>
      <c r="E85" s="34" t="s">
        <v>8</v>
      </c>
      <c r="F85" s="34" t="s">
        <v>8</v>
      </c>
      <c r="G85" s="34" t="s">
        <v>8</v>
      </c>
      <c r="H85" s="4"/>
      <c r="I85" s="4"/>
      <c r="J85" s="4"/>
      <c r="K85" s="4"/>
    </row>
    <row r="86" spans="1:11" ht="14.1" customHeight="1">
      <c r="A86" s="4"/>
      <c r="B86" s="4"/>
      <c r="C86" s="7" t="s">
        <v>16</v>
      </c>
      <c r="D86" s="35" t="s">
        <v>401</v>
      </c>
      <c r="E86" s="35" t="s">
        <v>401</v>
      </c>
      <c r="F86" s="35" t="s">
        <v>401</v>
      </c>
      <c r="G86" s="35" t="s">
        <v>401</v>
      </c>
      <c r="H86" s="4"/>
      <c r="I86" s="4"/>
      <c r="J86" s="4"/>
      <c r="K86" s="4"/>
    </row>
    <row r="87" spans="1:11" ht="14.1" customHeight="1">
      <c r="A87" s="4"/>
      <c r="B87" s="4"/>
      <c r="C87" s="7" t="s">
        <v>481</v>
      </c>
      <c r="D87" s="35" t="s">
        <v>1394</v>
      </c>
      <c r="E87" s="35" t="s">
        <v>2443</v>
      </c>
      <c r="F87" s="35" t="s">
        <v>2444</v>
      </c>
      <c r="G87" s="35" t="s">
        <v>2444</v>
      </c>
      <c r="H87" s="4"/>
      <c r="I87" s="4"/>
      <c r="J87" s="4"/>
      <c r="K87" s="4"/>
    </row>
    <row r="88" spans="1:11" ht="14.1" customHeight="1">
      <c r="A88" s="4"/>
      <c r="B88" s="4"/>
      <c r="C88" s="7" t="s">
        <v>480</v>
      </c>
      <c r="D88" s="35" t="s">
        <v>1395</v>
      </c>
      <c r="E88" s="35" t="s">
        <v>2445</v>
      </c>
      <c r="F88" s="35" t="s">
        <v>2446</v>
      </c>
      <c r="G88" s="35" t="s">
        <v>2446</v>
      </c>
      <c r="H88" s="4"/>
      <c r="I88" s="4"/>
      <c r="J88" s="4"/>
      <c r="K88" s="4"/>
    </row>
    <row r="89" spans="1:11" ht="14.1" customHeight="1">
      <c r="A89" s="4"/>
      <c r="B89" s="4"/>
      <c r="C89" s="7" t="s">
        <v>375</v>
      </c>
      <c r="D89" s="35" t="s">
        <v>348</v>
      </c>
      <c r="E89" s="35" t="s">
        <v>372</v>
      </c>
      <c r="F89" s="35" t="s">
        <v>372</v>
      </c>
      <c r="G89" s="35" t="s">
        <v>372</v>
      </c>
      <c r="H89" s="4"/>
      <c r="I89" s="4"/>
      <c r="J89" s="4"/>
      <c r="K89" s="4"/>
    </row>
    <row r="90" spans="1:11" ht="14.1" customHeight="1">
      <c r="A90" s="4"/>
      <c r="B90" s="4"/>
      <c r="C90" s="7" t="s">
        <v>374</v>
      </c>
      <c r="D90" s="35" t="s">
        <v>348</v>
      </c>
      <c r="E90" s="35" t="s">
        <v>2447</v>
      </c>
      <c r="F90" s="35" t="s">
        <v>2448</v>
      </c>
      <c r="G90" s="35" t="s">
        <v>372</v>
      </c>
      <c r="H90" s="4"/>
      <c r="I90" s="4"/>
      <c r="J90" s="4"/>
      <c r="K90" s="4"/>
    </row>
    <row r="91" spans="1:11" ht="14.1" customHeight="1">
      <c r="A91" s="4"/>
      <c r="B91" s="4"/>
      <c r="C91" s="7" t="s">
        <v>22</v>
      </c>
      <c r="D91" s="35" t="s">
        <v>348</v>
      </c>
      <c r="E91" s="35" t="s">
        <v>2447</v>
      </c>
      <c r="F91" s="35" t="s">
        <v>2448</v>
      </c>
      <c r="G91" s="35" t="s">
        <v>372</v>
      </c>
      <c r="H91" s="4"/>
      <c r="I91" s="4"/>
      <c r="J91" s="4"/>
      <c r="K91" s="4"/>
    </row>
    <row r="92" spans="1:11" ht="14.1" customHeight="1">
      <c r="A92" s="4"/>
      <c r="B92" s="4"/>
      <c r="C92" s="1312" t="s">
        <v>371</v>
      </c>
      <c r="D92" s="1313"/>
      <c r="E92" s="1313"/>
      <c r="F92" s="1313"/>
      <c r="G92" s="1313"/>
      <c r="H92" s="4"/>
      <c r="I92" s="4"/>
      <c r="J92" s="4"/>
      <c r="K92" s="4"/>
    </row>
    <row r="93" spans="1:11" ht="14.1" customHeight="1">
      <c r="A93" s="4"/>
      <c r="B93" s="4"/>
      <c r="C93" s="13"/>
      <c r="D93" s="33">
        <v>2022</v>
      </c>
      <c r="E93" s="33">
        <v>2023</v>
      </c>
      <c r="F93" s="33">
        <v>2024</v>
      </c>
      <c r="G93" s="33">
        <v>2025</v>
      </c>
      <c r="H93" s="4"/>
      <c r="I93" s="4"/>
      <c r="J93" s="4"/>
      <c r="K93" s="4"/>
    </row>
    <row r="94" spans="1:11" ht="14.1" customHeight="1">
      <c r="A94" s="4"/>
      <c r="B94" s="4"/>
      <c r="C94" s="12"/>
      <c r="D94" s="34" t="s">
        <v>7</v>
      </c>
      <c r="E94" s="34" t="s">
        <v>8</v>
      </c>
      <c r="F94" s="34" t="s">
        <v>8</v>
      </c>
      <c r="G94" s="34" t="s">
        <v>8</v>
      </c>
      <c r="H94" s="4"/>
      <c r="I94" s="4"/>
      <c r="J94" s="4"/>
      <c r="K94" s="4"/>
    </row>
    <row r="95" spans="1:11" ht="14.1" customHeight="1">
      <c r="A95" s="4"/>
      <c r="B95" s="4"/>
      <c r="C95" s="11" t="s">
        <v>368</v>
      </c>
      <c r="D95" s="30">
        <v>0</v>
      </c>
      <c r="E95" s="30">
        <v>0</v>
      </c>
      <c r="F95" s="30">
        <v>0</v>
      </c>
      <c r="G95" s="30">
        <v>0</v>
      </c>
      <c r="H95" s="4"/>
      <c r="I95" s="4"/>
      <c r="J95" s="4"/>
      <c r="K95" s="4"/>
    </row>
    <row r="96" spans="1:11" ht="14.1" customHeight="1">
      <c r="A96" s="4"/>
      <c r="B96" s="4"/>
      <c r="C96" s="11" t="s">
        <v>357</v>
      </c>
      <c r="D96" s="30">
        <v>0</v>
      </c>
      <c r="E96" s="30">
        <v>0</v>
      </c>
      <c r="F96" s="30">
        <v>0</v>
      </c>
      <c r="G96" s="30">
        <v>0</v>
      </c>
      <c r="H96" s="4"/>
      <c r="I96" s="4"/>
      <c r="J96" s="4"/>
      <c r="K96" s="4"/>
    </row>
    <row r="97" spans="1:11" ht="14.1" customHeight="1">
      <c r="A97" s="4"/>
      <c r="B97" s="4"/>
      <c r="C97" s="11" t="s">
        <v>361</v>
      </c>
      <c r="D97" s="30">
        <v>0</v>
      </c>
      <c r="E97" s="30">
        <v>0</v>
      </c>
      <c r="F97" s="30">
        <v>0</v>
      </c>
      <c r="G97" s="30">
        <v>0</v>
      </c>
      <c r="H97" s="4"/>
      <c r="I97" s="4"/>
      <c r="J97" s="4"/>
      <c r="K97" s="4"/>
    </row>
    <row r="98" spans="1:11" ht="14.1" customHeight="1">
      <c r="A98" s="4"/>
      <c r="B98" s="4"/>
      <c r="C98" s="11" t="s">
        <v>367</v>
      </c>
      <c r="D98" s="30">
        <v>0</v>
      </c>
      <c r="E98" s="30">
        <v>0</v>
      </c>
      <c r="F98" s="30">
        <v>0</v>
      </c>
      <c r="G98" s="30">
        <v>0</v>
      </c>
      <c r="H98" s="4"/>
      <c r="I98" s="4"/>
      <c r="J98" s="4"/>
      <c r="K98" s="4"/>
    </row>
    <row r="99" spans="1:11" ht="14.1" customHeight="1">
      <c r="A99" s="4"/>
      <c r="B99" s="4"/>
      <c r="C99" s="11" t="s">
        <v>357</v>
      </c>
      <c r="D99" s="30">
        <v>0</v>
      </c>
      <c r="E99" s="30">
        <v>0</v>
      </c>
      <c r="F99" s="30">
        <v>0</v>
      </c>
      <c r="G99" s="30">
        <v>0</v>
      </c>
      <c r="H99" s="4"/>
      <c r="I99" s="4"/>
      <c r="J99" s="4"/>
      <c r="K99" s="4"/>
    </row>
    <row r="100" spans="1:11" ht="14.1" customHeight="1">
      <c r="A100" s="4"/>
      <c r="B100" s="4"/>
      <c r="C100" s="11" t="s">
        <v>361</v>
      </c>
      <c r="D100" s="30">
        <v>0</v>
      </c>
      <c r="E100" s="30">
        <v>0</v>
      </c>
      <c r="F100" s="30">
        <v>0</v>
      </c>
      <c r="G100" s="30">
        <v>0</v>
      </c>
      <c r="H100" s="4"/>
      <c r="I100" s="4"/>
      <c r="J100" s="4"/>
      <c r="K100" s="4"/>
    </row>
    <row r="101" spans="1:11" ht="14.1" customHeight="1">
      <c r="A101" s="4"/>
      <c r="B101" s="4"/>
      <c r="C101" s="11" t="s">
        <v>366</v>
      </c>
      <c r="D101" s="30">
        <v>0</v>
      </c>
      <c r="E101" s="30">
        <v>38400000</v>
      </c>
      <c r="F101" s="30">
        <v>23900000</v>
      </c>
      <c r="G101" s="30">
        <v>23900000</v>
      </c>
      <c r="H101" s="4"/>
      <c r="I101" s="4"/>
      <c r="J101" s="4"/>
      <c r="K101" s="4"/>
    </row>
    <row r="102" spans="1:11" ht="14.1" customHeight="1">
      <c r="A102" s="4"/>
      <c r="B102" s="4"/>
      <c r="C102" s="11" t="s">
        <v>357</v>
      </c>
      <c r="D102" s="30">
        <v>0</v>
      </c>
      <c r="E102" s="30">
        <v>38400000</v>
      </c>
      <c r="F102" s="30">
        <v>23900000</v>
      </c>
      <c r="G102" s="30">
        <v>23900000</v>
      </c>
      <c r="H102" s="4"/>
      <c r="I102" s="4"/>
      <c r="J102" s="4"/>
      <c r="K102" s="4"/>
    </row>
    <row r="103" spans="1:11" ht="14.1" customHeight="1">
      <c r="A103" s="4"/>
      <c r="B103" s="4"/>
      <c r="C103" s="11" t="s">
        <v>361</v>
      </c>
      <c r="D103" s="30">
        <v>0</v>
      </c>
      <c r="E103" s="30">
        <v>0</v>
      </c>
      <c r="F103" s="30">
        <v>0</v>
      </c>
      <c r="G103" s="30">
        <v>0</v>
      </c>
      <c r="H103" s="4"/>
      <c r="I103" s="4"/>
      <c r="J103" s="4"/>
      <c r="K103" s="4"/>
    </row>
    <row r="104" spans="1:11" ht="14.1" customHeight="1">
      <c r="A104" s="4"/>
      <c r="B104" s="4"/>
      <c r="C104" s="11" t="s">
        <v>365</v>
      </c>
      <c r="D104" s="30">
        <v>0</v>
      </c>
      <c r="E104" s="30">
        <v>0</v>
      </c>
      <c r="F104" s="30">
        <v>0</v>
      </c>
      <c r="G104" s="30">
        <v>0</v>
      </c>
      <c r="H104" s="4"/>
      <c r="I104" s="4"/>
      <c r="J104" s="4"/>
      <c r="K104" s="4"/>
    </row>
    <row r="105" spans="1:11" ht="14.1" customHeight="1">
      <c r="A105" s="4"/>
      <c r="B105" s="4"/>
      <c r="C105" s="11" t="s">
        <v>357</v>
      </c>
      <c r="D105" s="30">
        <v>0</v>
      </c>
      <c r="E105" s="30">
        <v>0</v>
      </c>
      <c r="F105" s="30">
        <v>0</v>
      </c>
      <c r="G105" s="30">
        <v>0</v>
      </c>
      <c r="H105" s="4"/>
      <c r="I105" s="4"/>
      <c r="J105" s="4"/>
      <c r="K105" s="4"/>
    </row>
    <row r="106" spans="1:11" ht="14.1" customHeight="1">
      <c r="A106" s="4"/>
      <c r="B106" s="4"/>
      <c r="C106" s="11" t="s">
        <v>361</v>
      </c>
      <c r="D106" s="30">
        <v>0</v>
      </c>
      <c r="E106" s="30">
        <v>0</v>
      </c>
      <c r="F106" s="30">
        <v>0</v>
      </c>
      <c r="G106" s="30">
        <v>0</v>
      </c>
      <c r="H106" s="4"/>
      <c r="I106" s="4"/>
      <c r="J106" s="4"/>
      <c r="K106" s="4"/>
    </row>
    <row r="107" spans="1:11" ht="14.1" customHeight="1">
      <c r="A107" s="4"/>
      <c r="B107" s="4"/>
      <c r="C107" s="11" t="s">
        <v>370</v>
      </c>
      <c r="D107" s="30">
        <v>0</v>
      </c>
      <c r="E107" s="30">
        <v>0</v>
      </c>
      <c r="F107" s="30">
        <v>0</v>
      </c>
      <c r="G107" s="30">
        <v>0</v>
      </c>
      <c r="H107" s="4"/>
      <c r="I107" s="4"/>
      <c r="J107" s="4"/>
      <c r="K107" s="4"/>
    </row>
    <row r="108" spans="1:11" ht="14.1" customHeight="1">
      <c r="A108" s="4"/>
      <c r="B108" s="4"/>
      <c r="C108" s="11" t="s">
        <v>357</v>
      </c>
      <c r="D108" s="30">
        <v>0</v>
      </c>
      <c r="E108" s="30">
        <v>0</v>
      </c>
      <c r="F108" s="30">
        <v>0</v>
      </c>
      <c r="G108" s="30">
        <v>0</v>
      </c>
      <c r="H108" s="4"/>
      <c r="I108" s="4"/>
      <c r="J108" s="4"/>
      <c r="K108" s="4"/>
    </row>
    <row r="109" spans="1:11" ht="14.1" customHeight="1">
      <c r="A109" s="4"/>
      <c r="B109" s="4"/>
      <c r="C109" s="11" t="s">
        <v>361</v>
      </c>
      <c r="D109" s="30">
        <v>0</v>
      </c>
      <c r="E109" s="30">
        <v>0</v>
      </c>
      <c r="F109" s="30">
        <v>0</v>
      </c>
      <c r="G109" s="30">
        <v>0</v>
      </c>
      <c r="H109" s="4"/>
      <c r="I109" s="4"/>
      <c r="J109" s="4"/>
      <c r="K109" s="4"/>
    </row>
    <row r="110" spans="1:11" ht="14.1" customHeight="1">
      <c r="A110" s="4"/>
      <c r="B110" s="4"/>
      <c r="C110" s="11" t="s">
        <v>363</v>
      </c>
      <c r="D110" s="30">
        <v>0</v>
      </c>
      <c r="E110" s="30">
        <v>600000</v>
      </c>
      <c r="F110" s="30">
        <v>600000</v>
      </c>
      <c r="G110" s="30">
        <v>600000</v>
      </c>
      <c r="H110" s="4"/>
      <c r="I110" s="4"/>
      <c r="J110" s="4"/>
      <c r="K110" s="4"/>
    </row>
    <row r="111" spans="1:11" ht="14.1" customHeight="1">
      <c r="A111" s="4"/>
      <c r="B111" s="4"/>
      <c r="C111" s="11" t="s">
        <v>357</v>
      </c>
      <c r="D111" s="30">
        <v>0</v>
      </c>
      <c r="E111" s="30">
        <v>600000</v>
      </c>
      <c r="F111" s="30">
        <v>600000</v>
      </c>
      <c r="G111" s="30">
        <v>600000</v>
      </c>
      <c r="H111" s="4"/>
      <c r="I111" s="4"/>
      <c r="J111" s="4"/>
      <c r="K111" s="4"/>
    </row>
    <row r="112" spans="1:11" ht="14.1" customHeight="1">
      <c r="A112" s="4"/>
      <c r="B112" s="4"/>
      <c r="C112" s="11" t="s">
        <v>361</v>
      </c>
      <c r="D112" s="30">
        <v>0</v>
      </c>
      <c r="E112" s="30">
        <v>0</v>
      </c>
      <c r="F112" s="30">
        <v>0</v>
      </c>
      <c r="G112" s="30">
        <v>0</v>
      </c>
      <c r="H112" s="4"/>
      <c r="I112" s="4"/>
      <c r="J112" s="4"/>
      <c r="K112" s="4"/>
    </row>
    <row r="113" spans="1:11" ht="14.1" customHeight="1">
      <c r="A113" s="4"/>
      <c r="B113" s="4"/>
      <c r="C113" s="11" t="s">
        <v>362</v>
      </c>
      <c r="D113" s="30">
        <v>0</v>
      </c>
      <c r="E113" s="30">
        <v>0</v>
      </c>
      <c r="F113" s="30">
        <v>0</v>
      </c>
      <c r="G113" s="30">
        <v>0</v>
      </c>
      <c r="H113" s="4"/>
      <c r="I113" s="4"/>
      <c r="J113" s="4"/>
      <c r="K113" s="4"/>
    </row>
    <row r="114" spans="1:11" ht="14.1" customHeight="1">
      <c r="A114" s="4"/>
      <c r="B114" s="4"/>
      <c r="C114" s="11" t="s">
        <v>357</v>
      </c>
      <c r="D114" s="30">
        <v>0</v>
      </c>
      <c r="E114" s="30">
        <v>0</v>
      </c>
      <c r="F114" s="30">
        <v>0</v>
      </c>
      <c r="G114" s="30">
        <v>0</v>
      </c>
      <c r="H114" s="4"/>
      <c r="I114" s="4"/>
      <c r="J114" s="4"/>
      <c r="K114" s="4"/>
    </row>
    <row r="115" spans="1:11" ht="14.1" customHeight="1">
      <c r="A115" s="4"/>
      <c r="B115" s="4"/>
      <c r="C115" s="11" t="s">
        <v>361</v>
      </c>
      <c r="D115" s="30">
        <v>0</v>
      </c>
      <c r="E115" s="30">
        <v>0</v>
      </c>
      <c r="F115" s="30">
        <v>0</v>
      </c>
      <c r="G115" s="30">
        <v>0</v>
      </c>
      <c r="H115" s="4"/>
      <c r="I115" s="4"/>
      <c r="J115" s="4"/>
      <c r="K115" s="4"/>
    </row>
    <row r="116" spans="1:11" ht="14.1" customHeight="1">
      <c r="A116" s="4"/>
      <c r="B116" s="4"/>
      <c r="C116" s="11" t="s">
        <v>360</v>
      </c>
      <c r="D116" s="30">
        <v>0</v>
      </c>
      <c r="E116" s="30">
        <v>0</v>
      </c>
      <c r="F116" s="30">
        <v>0</v>
      </c>
      <c r="G116" s="30">
        <v>0</v>
      </c>
      <c r="H116" s="4"/>
      <c r="I116" s="4"/>
      <c r="J116" s="4"/>
      <c r="K116" s="4"/>
    </row>
    <row r="117" spans="1:11" ht="14.1" customHeight="1">
      <c r="A117" s="4"/>
      <c r="B117" s="4"/>
      <c r="C117" s="11" t="s">
        <v>357</v>
      </c>
      <c r="D117" s="30">
        <v>0</v>
      </c>
      <c r="E117" s="30">
        <v>0</v>
      </c>
      <c r="F117" s="30">
        <v>0</v>
      </c>
      <c r="G117" s="30">
        <v>0</v>
      </c>
      <c r="H117" s="4"/>
      <c r="I117" s="4"/>
      <c r="J117" s="4"/>
      <c r="K117" s="4"/>
    </row>
    <row r="118" spans="1:11" ht="14.1" customHeight="1">
      <c r="A118" s="4"/>
      <c r="B118" s="4"/>
      <c r="C118" s="11" t="s">
        <v>356</v>
      </c>
      <c r="D118" s="30">
        <v>0</v>
      </c>
      <c r="E118" s="30">
        <v>0</v>
      </c>
      <c r="F118" s="30">
        <v>0</v>
      </c>
      <c r="G118" s="30">
        <v>0</v>
      </c>
      <c r="H118" s="4"/>
      <c r="I118" s="4"/>
      <c r="J118" s="4"/>
      <c r="K118" s="4"/>
    </row>
    <row r="119" spans="1:11" ht="14.1" customHeight="1">
      <c r="A119" s="4"/>
      <c r="B119" s="4"/>
      <c r="C119" s="11" t="s">
        <v>355</v>
      </c>
      <c r="D119" s="30">
        <v>0</v>
      </c>
      <c r="E119" s="30">
        <v>0</v>
      </c>
      <c r="F119" s="30">
        <v>0</v>
      </c>
      <c r="G119" s="30">
        <v>0</v>
      </c>
      <c r="H119" s="4"/>
      <c r="I119" s="4"/>
      <c r="J119" s="4"/>
      <c r="K119" s="4"/>
    </row>
    <row r="120" spans="1:11" ht="14.1" customHeight="1">
      <c r="A120" s="4"/>
      <c r="B120" s="4"/>
      <c r="C120" s="11" t="s">
        <v>354</v>
      </c>
      <c r="D120" s="30">
        <v>0</v>
      </c>
      <c r="E120" s="30">
        <v>0</v>
      </c>
      <c r="F120" s="30">
        <v>0</v>
      </c>
      <c r="G120" s="30">
        <v>0</v>
      </c>
      <c r="H120" s="4"/>
      <c r="I120" s="4"/>
      <c r="J120" s="4"/>
      <c r="K120" s="4"/>
    </row>
    <row r="121" spans="1:11" ht="14.1" customHeight="1">
      <c r="A121" s="4"/>
      <c r="B121" s="4"/>
      <c r="C121" s="11" t="s">
        <v>353</v>
      </c>
      <c r="D121" s="30">
        <v>0</v>
      </c>
      <c r="E121" s="30">
        <v>0</v>
      </c>
      <c r="F121" s="30">
        <v>0</v>
      </c>
      <c r="G121" s="30">
        <v>0</v>
      </c>
      <c r="H121" s="4"/>
      <c r="I121" s="4"/>
      <c r="J121" s="4"/>
      <c r="K121" s="4"/>
    </row>
    <row r="122" spans="1:11" ht="14.1" customHeight="1">
      <c r="A122" s="4"/>
      <c r="B122" s="4"/>
      <c r="C122" s="11" t="s">
        <v>359</v>
      </c>
      <c r="D122" s="30">
        <v>0</v>
      </c>
      <c r="E122" s="30">
        <v>0</v>
      </c>
      <c r="F122" s="30">
        <v>0</v>
      </c>
      <c r="G122" s="30">
        <v>0</v>
      </c>
      <c r="H122" s="4"/>
      <c r="I122" s="4"/>
      <c r="J122" s="4"/>
      <c r="K122" s="4"/>
    </row>
    <row r="123" spans="1:11" ht="14.1" customHeight="1">
      <c r="A123" s="4"/>
      <c r="B123" s="4"/>
      <c r="C123" s="11" t="s">
        <v>357</v>
      </c>
      <c r="D123" s="30">
        <v>0</v>
      </c>
      <c r="E123" s="30">
        <v>0</v>
      </c>
      <c r="F123" s="30">
        <v>0</v>
      </c>
      <c r="G123" s="30">
        <v>0</v>
      </c>
      <c r="H123" s="4"/>
      <c r="I123" s="4"/>
      <c r="J123" s="4"/>
      <c r="K123" s="4"/>
    </row>
    <row r="124" spans="1:11" ht="14.1" customHeight="1">
      <c r="A124" s="4"/>
      <c r="B124" s="4"/>
      <c r="C124" s="11" t="s">
        <v>356</v>
      </c>
      <c r="D124" s="30">
        <v>0</v>
      </c>
      <c r="E124" s="30">
        <v>0</v>
      </c>
      <c r="F124" s="30">
        <v>0</v>
      </c>
      <c r="G124" s="30">
        <v>0</v>
      </c>
      <c r="H124" s="4"/>
      <c r="I124" s="4"/>
      <c r="J124" s="4"/>
      <c r="K124" s="4"/>
    </row>
    <row r="125" spans="1:11" ht="14.1" customHeight="1">
      <c r="A125" s="4"/>
      <c r="B125" s="4"/>
      <c r="C125" s="11" t="s">
        <v>355</v>
      </c>
      <c r="D125" s="30">
        <v>0</v>
      </c>
      <c r="E125" s="30">
        <v>0</v>
      </c>
      <c r="F125" s="30">
        <v>0</v>
      </c>
      <c r="G125" s="30">
        <v>0</v>
      </c>
      <c r="H125" s="4"/>
      <c r="I125" s="4"/>
      <c r="J125" s="4"/>
      <c r="K125" s="4"/>
    </row>
    <row r="126" spans="1:11" ht="14.1" customHeight="1">
      <c r="A126" s="4"/>
      <c r="B126" s="4"/>
      <c r="C126" s="11" t="s">
        <v>354</v>
      </c>
      <c r="D126" s="30">
        <v>0</v>
      </c>
      <c r="E126" s="30">
        <v>0</v>
      </c>
      <c r="F126" s="30">
        <v>0</v>
      </c>
      <c r="G126" s="30">
        <v>0</v>
      </c>
      <c r="H126" s="4"/>
      <c r="I126" s="4"/>
      <c r="J126" s="4"/>
      <c r="K126" s="4"/>
    </row>
    <row r="127" spans="1:11" ht="14.1" customHeight="1">
      <c r="A127" s="4"/>
      <c r="B127" s="4"/>
      <c r="C127" s="11" t="s">
        <v>353</v>
      </c>
      <c r="D127" s="30">
        <v>0</v>
      </c>
      <c r="E127" s="30">
        <v>0</v>
      </c>
      <c r="F127" s="30">
        <v>0</v>
      </c>
      <c r="G127" s="30">
        <v>0</v>
      </c>
      <c r="H127" s="4"/>
      <c r="I127" s="4"/>
      <c r="J127" s="4"/>
      <c r="K127" s="4"/>
    </row>
    <row r="128" spans="1:11" ht="14.1" customHeight="1">
      <c r="A128" s="4"/>
      <c r="B128" s="4"/>
      <c r="C128" s="11" t="s">
        <v>358</v>
      </c>
      <c r="D128" s="30">
        <v>0</v>
      </c>
      <c r="E128" s="30">
        <v>0</v>
      </c>
      <c r="F128" s="30">
        <v>0</v>
      </c>
      <c r="G128" s="30">
        <v>0</v>
      </c>
      <c r="H128" s="4"/>
      <c r="I128" s="4"/>
      <c r="J128" s="4"/>
      <c r="K128" s="4"/>
    </row>
    <row r="129" spans="1:11" ht="14.1" customHeight="1">
      <c r="A129" s="4"/>
      <c r="B129" s="4"/>
      <c r="C129" s="11" t="s">
        <v>357</v>
      </c>
      <c r="D129" s="30">
        <v>0</v>
      </c>
      <c r="E129" s="30">
        <v>0</v>
      </c>
      <c r="F129" s="30">
        <v>0</v>
      </c>
      <c r="G129" s="30">
        <v>0</v>
      </c>
      <c r="H129" s="4"/>
      <c r="I129" s="4"/>
      <c r="J129" s="4"/>
      <c r="K129" s="4"/>
    </row>
    <row r="130" spans="1:11" ht="14.1" customHeight="1">
      <c r="A130" s="4"/>
      <c r="B130" s="4"/>
      <c r="C130" s="11" t="s">
        <v>356</v>
      </c>
      <c r="D130" s="30">
        <v>0</v>
      </c>
      <c r="E130" s="30">
        <v>0</v>
      </c>
      <c r="F130" s="30">
        <v>0</v>
      </c>
      <c r="G130" s="30">
        <v>0</v>
      </c>
      <c r="H130" s="4"/>
      <c r="I130" s="4"/>
      <c r="J130" s="4"/>
      <c r="K130" s="4"/>
    </row>
    <row r="131" spans="1:11" ht="14.1" customHeight="1">
      <c r="A131" s="4"/>
      <c r="B131" s="4"/>
      <c r="C131" s="11" t="s">
        <v>355</v>
      </c>
      <c r="D131" s="30">
        <v>0</v>
      </c>
      <c r="E131" s="30">
        <v>0</v>
      </c>
      <c r="F131" s="30">
        <v>0</v>
      </c>
      <c r="G131" s="30">
        <v>0</v>
      </c>
      <c r="H131" s="4"/>
      <c r="I131" s="4"/>
      <c r="J131" s="4"/>
      <c r="K131" s="4"/>
    </row>
    <row r="132" spans="1:11" ht="14.1" customHeight="1">
      <c r="A132" s="4"/>
      <c r="B132" s="4"/>
      <c r="C132" s="11" t="s">
        <v>354</v>
      </c>
      <c r="D132" s="30">
        <v>0</v>
      </c>
      <c r="E132" s="30">
        <v>0</v>
      </c>
      <c r="F132" s="30">
        <v>0</v>
      </c>
      <c r="G132" s="30">
        <v>0</v>
      </c>
      <c r="H132" s="4"/>
      <c r="I132" s="4"/>
      <c r="J132" s="4"/>
      <c r="K132" s="4"/>
    </row>
    <row r="133" spans="1:11" ht="14.1" customHeight="1">
      <c r="A133" s="4"/>
      <c r="B133" s="4"/>
      <c r="C133" s="11" t="s">
        <v>353</v>
      </c>
      <c r="D133" s="30">
        <v>0</v>
      </c>
      <c r="E133" s="30">
        <v>0</v>
      </c>
      <c r="F133" s="30">
        <v>0</v>
      </c>
      <c r="G133" s="30">
        <v>0</v>
      </c>
      <c r="H133" s="4"/>
      <c r="I133" s="4"/>
      <c r="J133" s="4"/>
      <c r="K133" s="4"/>
    </row>
    <row r="134" spans="1:11" ht="14.1" customHeight="1">
      <c r="A134" s="4"/>
      <c r="B134" s="4"/>
      <c r="C134" s="11" t="s">
        <v>352</v>
      </c>
      <c r="D134" s="30">
        <v>0</v>
      </c>
      <c r="E134" s="30">
        <v>0</v>
      </c>
      <c r="F134" s="30">
        <v>0</v>
      </c>
      <c r="G134" s="30">
        <v>0</v>
      </c>
      <c r="H134" s="4"/>
      <c r="I134" s="4"/>
      <c r="J134" s="4"/>
      <c r="K134" s="4"/>
    </row>
    <row r="135" spans="1:11" ht="14.1" customHeight="1">
      <c r="A135" s="4"/>
      <c r="B135" s="4"/>
      <c r="C135" s="11" t="s">
        <v>351</v>
      </c>
      <c r="D135" s="30">
        <v>0</v>
      </c>
      <c r="E135" s="30">
        <v>0</v>
      </c>
      <c r="F135" s="30">
        <v>0</v>
      </c>
      <c r="G135" s="30">
        <v>0</v>
      </c>
      <c r="H135" s="4"/>
      <c r="I135" s="4"/>
      <c r="J135" s="4"/>
      <c r="K135" s="4"/>
    </row>
    <row r="136" spans="1:11" ht="14.1" customHeight="1">
      <c r="A136" s="4"/>
      <c r="B136" s="4"/>
      <c r="C136" s="10" t="s">
        <v>145</v>
      </c>
      <c r="D136" s="30">
        <v>0</v>
      </c>
      <c r="E136" s="30">
        <v>39000000</v>
      </c>
      <c r="F136" s="30">
        <v>24500000</v>
      </c>
      <c r="G136" s="30">
        <v>24500000</v>
      </c>
      <c r="H136" s="4"/>
      <c r="I136" s="4"/>
      <c r="J136" s="4"/>
      <c r="K136" s="4"/>
    </row>
    <row r="137" spans="1:11" ht="14.1" customHeight="1">
      <c r="A137" s="4"/>
      <c r="B137" s="4"/>
      <c r="C137" s="14" t="s">
        <v>382</v>
      </c>
      <c r="D137" s="1314" t="s">
        <v>2449</v>
      </c>
      <c r="E137" s="1315"/>
      <c r="F137" s="1315"/>
      <c r="G137" s="1315"/>
      <c r="H137" s="4"/>
      <c r="I137" s="4"/>
      <c r="J137" s="4"/>
      <c r="K137" s="4"/>
    </row>
    <row r="138" spans="1:11" ht="14.1" customHeight="1">
      <c r="A138" s="4"/>
      <c r="B138" s="4"/>
      <c r="C138" s="27" t="s">
        <v>380</v>
      </c>
      <c r="D138" s="1310" t="s">
        <v>2450</v>
      </c>
      <c r="E138" s="1311"/>
      <c r="F138" s="1311"/>
      <c r="G138" s="1311"/>
      <c r="H138" s="4"/>
      <c r="I138" s="4"/>
      <c r="J138" s="4"/>
      <c r="K138" s="4"/>
    </row>
    <row r="139" spans="1:11" ht="14.1" customHeight="1">
      <c r="A139" s="4"/>
      <c r="B139" s="4"/>
      <c r="C139" s="27" t="s">
        <v>15</v>
      </c>
      <c r="D139" s="1310" t="s">
        <v>2451</v>
      </c>
      <c r="E139" s="1311"/>
      <c r="F139" s="1311"/>
      <c r="G139" s="1311"/>
      <c r="H139" s="4"/>
      <c r="I139" s="4"/>
      <c r="J139" s="4"/>
      <c r="K139" s="4"/>
    </row>
    <row r="140" spans="1:11" ht="15" customHeight="1">
      <c r="A140" s="4"/>
      <c r="B140" s="4"/>
      <c r="C140" s="13"/>
      <c r="D140" s="33">
        <v>2022</v>
      </c>
      <c r="E140" s="33">
        <v>2023</v>
      </c>
      <c r="F140" s="33">
        <v>2024</v>
      </c>
      <c r="G140" s="33">
        <v>2025</v>
      </c>
      <c r="H140" s="4"/>
      <c r="I140" s="4"/>
      <c r="J140" s="4"/>
      <c r="K140" s="4"/>
    </row>
    <row r="141" spans="1:11" ht="15" customHeight="1">
      <c r="A141" s="4"/>
      <c r="B141" s="4"/>
      <c r="C141" s="12"/>
      <c r="D141" s="34" t="s">
        <v>7</v>
      </c>
      <c r="E141" s="34" t="s">
        <v>8</v>
      </c>
      <c r="F141" s="34" t="s">
        <v>8</v>
      </c>
      <c r="G141" s="34" t="s">
        <v>8</v>
      </c>
      <c r="H141" s="4"/>
      <c r="I141" s="4"/>
      <c r="J141" s="4"/>
      <c r="K141" s="4"/>
    </row>
    <row r="142" spans="1:11" ht="14.1" customHeight="1">
      <c r="A142" s="4"/>
      <c r="B142" s="4"/>
      <c r="C142" s="7" t="s">
        <v>16</v>
      </c>
      <c r="D142" s="35" t="s">
        <v>388</v>
      </c>
      <c r="E142" s="35" t="s">
        <v>388</v>
      </c>
      <c r="F142" s="35" t="s">
        <v>388</v>
      </c>
      <c r="G142" s="35" t="s">
        <v>388</v>
      </c>
      <c r="H142" s="4"/>
      <c r="I142" s="4"/>
      <c r="J142" s="4"/>
      <c r="K142" s="4"/>
    </row>
    <row r="143" spans="1:11" ht="14.1" customHeight="1">
      <c r="A143" s="4"/>
      <c r="B143" s="4"/>
      <c r="C143" s="7" t="s">
        <v>481</v>
      </c>
      <c r="D143" s="35" t="s">
        <v>2452</v>
      </c>
      <c r="E143" s="35" t="s">
        <v>2453</v>
      </c>
      <c r="F143" s="35" t="s">
        <v>372</v>
      </c>
      <c r="G143" s="35" t="s">
        <v>372</v>
      </c>
      <c r="H143" s="4"/>
      <c r="I143" s="4"/>
      <c r="J143" s="4"/>
      <c r="K143" s="4"/>
    </row>
    <row r="144" spans="1:11" ht="14.1" customHeight="1">
      <c r="A144" s="4"/>
      <c r="B144" s="4"/>
      <c r="C144" s="7" t="s">
        <v>480</v>
      </c>
      <c r="D144" s="35" t="s">
        <v>2454</v>
      </c>
      <c r="E144" s="35" t="s">
        <v>2455</v>
      </c>
      <c r="F144" s="35" t="s">
        <v>372</v>
      </c>
      <c r="G144" s="35" t="s">
        <v>372</v>
      </c>
      <c r="H144" s="4"/>
      <c r="I144" s="4"/>
      <c r="J144" s="4"/>
      <c r="K144" s="4"/>
    </row>
    <row r="145" spans="1:11" ht="14.1" customHeight="1">
      <c r="A145" s="4"/>
      <c r="B145" s="4"/>
      <c r="C145" s="7" t="s">
        <v>375</v>
      </c>
      <c r="D145" s="35" t="s">
        <v>348</v>
      </c>
      <c r="E145" s="35" t="s">
        <v>372</v>
      </c>
      <c r="F145" s="35" t="s">
        <v>372</v>
      </c>
      <c r="G145" s="35" t="s">
        <v>372</v>
      </c>
      <c r="H145" s="4"/>
      <c r="I145" s="4"/>
      <c r="J145" s="4"/>
      <c r="K145" s="4"/>
    </row>
    <row r="146" spans="1:11" ht="14.1" customHeight="1">
      <c r="A146" s="4"/>
      <c r="B146" s="4"/>
      <c r="C146" s="7" t="s">
        <v>374</v>
      </c>
      <c r="D146" s="35" t="s">
        <v>348</v>
      </c>
      <c r="E146" s="35" t="s">
        <v>2456</v>
      </c>
      <c r="F146" s="35" t="s">
        <v>434</v>
      </c>
      <c r="G146" s="35" t="s">
        <v>348</v>
      </c>
      <c r="H146" s="4"/>
      <c r="I146" s="4"/>
      <c r="J146" s="4"/>
      <c r="K146" s="4"/>
    </row>
    <row r="147" spans="1:11" ht="14.1" customHeight="1">
      <c r="A147" s="4"/>
      <c r="B147" s="4"/>
      <c r="C147" s="7" t="s">
        <v>22</v>
      </c>
      <c r="D147" s="35" t="s">
        <v>348</v>
      </c>
      <c r="E147" s="35" t="s">
        <v>2456</v>
      </c>
      <c r="F147" s="35" t="s">
        <v>434</v>
      </c>
      <c r="G147" s="35" t="s">
        <v>348</v>
      </c>
      <c r="H147" s="4"/>
      <c r="I147" s="4"/>
      <c r="J147" s="4"/>
      <c r="K147" s="4"/>
    </row>
    <row r="148" spans="1:11" ht="14.1" customHeight="1">
      <c r="A148" s="4"/>
      <c r="B148" s="4"/>
      <c r="C148" s="1312" t="s">
        <v>371</v>
      </c>
      <c r="D148" s="1313"/>
      <c r="E148" s="1313"/>
      <c r="F148" s="1313"/>
      <c r="G148" s="1313"/>
      <c r="H148" s="4"/>
      <c r="I148" s="4"/>
      <c r="J148" s="4"/>
      <c r="K148" s="4"/>
    </row>
    <row r="149" spans="1:11" ht="14.1" customHeight="1">
      <c r="A149" s="4"/>
      <c r="B149" s="4"/>
      <c r="C149" s="13"/>
      <c r="D149" s="33">
        <v>2022</v>
      </c>
      <c r="E149" s="33">
        <v>2023</v>
      </c>
      <c r="F149" s="33">
        <v>2024</v>
      </c>
      <c r="G149" s="33">
        <v>2025</v>
      </c>
      <c r="H149" s="4"/>
      <c r="I149" s="4"/>
      <c r="J149" s="4"/>
      <c r="K149" s="4"/>
    </row>
    <row r="150" spans="1:11" ht="14.1" customHeight="1">
      <c r="A150" s="4"/>
      <c r="B150" s="4"/>
      <c r="C150" s="12"/>
      <c r="D150" s="34" t="s">
        <v>7</v>
      </c>
      <c r="E150" s="34" t="s">
        <v>8</v>
      </c>
      <c r="F150" s="34" t="s">
        <v>8</v>
      </c>
      <c r="G150" s="34" t="s">
        <v>8</v>
      </c>
      <c r="H150" s="4"/>
      <c r="I150" s="4"/>
      <c r="J150" s="4"/>
      <c r="K150" s="4"/>
    </row>
    <row r="151" spans="1:11" ht="14.1" customHeight="1">
      <c r="A151" s="4"/>
      <c r="B151" s="4"/>
      <c r="C151" s="11" t="s">
        <v>368</v>
      </c>
      <c r="D151" s="30">
        <v>0</v>
      </c>
      <c r="E151" s="30">
        <v>0</v>
      </c>
      <c r="F151" s="30">
        <v>0</v>
      </c>
      <c r="G151" s="30">
        <v>0</v>
      </c>
      <c r="H151" s="4"/>
      <c r="I151" s="4"/>
      <c r="J151" s="4"/>
      <c r="K151" s="4"/>
    </row>
    <row r="152" spans="1:11" ht="14.1" customHeight="1">
      <c r="A152" s="4"/>
      <c r="B152" s="4"/>
      <c r="C152" s="11" t="s">
        <v>357</v>
      </c>
      <c r="D152" s="30">
        <v>0</v>
      </c>
      <c r="E152" s="30">
        <v>0</v>
      </c>
      <c r="F152" s="30">
        <v>0</v>
      </c>
      <c r="G152" s="30">
        <v>0</v>
      </c>
      <c r="H152" s="4"/>
      <c r="I152" s="4"/>
      <c r="J152" s="4"/>
      <c r="K152" s="4"/>
    </row>
    <row r="153" spans="1:11" ht="14.1" customHeight="1">
      <c r="A153" s="4"/>
      <c r="B153" s="4"/>
      <c r="C153" s="11" t="s">
        <v>361</v>
      </c>
      <c r="D153" s="30">
        <v>0</v>
      </c>
      <c r="E153" s="30">
        <v>0</v>
      </c>
      <c r="F153" s="30">
        <v>0</v>
      </c>
      <c r="G153" s="30">
        <v>0</v>
      </c>
      <c r="H153" s="4"/>
      <c r="I153" s="4"/>
      <c r="J153" s="4"/>
      <c r="K153" s="4"/>
    </row>
    <row r="154" spans="1:11" ht="14.1" customHeight="1">
      <c r="A154" s="4"/>
      <c r="B154" s="4"/>
      <c r="C154" s="11" t="s">
        <v>367</v>
      </c>
      <c r="D154" s="30">
        <v>0</v>
      </c>
      <c r="E154" s="30">
        <v>0</v>
      </c>
      <c r="F154" s="30">
        <v>0</v>
      </c>
      <c r="G154" s="30">
        <v>0</v>
      </c>
      <c r="H154" s="4"/>
      <c r="I154" s="4"/>
      <c r="J154" s="4"/>
      <c r="K154" s="4"/>
    </row>
    <row r="155" spans="1:11" ht="14.1" customHeight="1">
      <c r="A155" s="4"/>
      <c r="B155" s="4"/>
      <c r="C155" s="11" t="s">
        <v>357</v>
      </c>
      <c r="D155" s="30">
        <v>0</v>
      </c>
      <c r="E155" s="30">
        <v>0</v>
      </c>
      <c r="F155" s="30">
        <v>0</v>
      </c>
      <c r="G155" s="30">
        <v>0</v>
      </c>
      <c r="H155" s="4"/>
      <c r="I155" s="4"/>
      <c r="J155" s="4"/>
      <c r="K155" s="4"/>
    </row>
    <row r="156" spans="1:11" ht="14.1" customHeight="1">
      <c r="A156" s="4"/>
      <c r="B156" s="4"/>
      <c r="C156" s="11" t="s">
        <v>361</v>
      </c>
      <c r="D156" s="30">
        <v>0</v>
      </c>
      <c r="E156" s="30">
        <v>0</v>
      </c>
      <c r="F156" s="30">
        <v>0</v>
      </c>
      <c r="G156" s="30">
        <v>0</v>
      </c>
      <c r="H156" s="4"/>
      <c r="I156" s="4"/>
      <c r="J156" s="4"/>
      <c r="K156" s="4"/>
    </row>
    <row r="157" spans="1:11" ht="14.1" customHeight="1">
      <c r="A157" s="4"/>
      <c r="B157" s="4"/>
      <c r="C157" s="11" t="s">
        <v>366</v>
      </c>
      <c r="D157" s="30">
        <v>0</v>
      </c>
      <c r="E157" s="30">
        <v>53000000</v>
      </c>
      <c r="F157" s="30">
        <v>0</v>
      </c>
      <c r="G157" s="30">
        <v>0</v>
      </c>
      <c r="H157" s="4"/>
      <c r="I157" s="4"/>
      <c r="J157" s="4"/>
      <c r="K157" s="4"/>
    </row>
    <row r="158" spans="1:11" ht="14.1" customHeight="1">
      <c r="A158" s="4"/>
      <c r="B158" s="4"/>
      <c r="C158" s="11" t="s">
        <v>357</v>
      </c>
      <c r="D158" s="30">
        <v>0</v>
      </c>
      <c r="E158" s="30">
        <v>53000000</v>
      </c>
      <c r="F158" s="30">
        <v>0</v>
      </c>
      <c r="G158" s="30">
        <v>0</v>
      </c>
      <c r="H158" s="4"/>
      <c r="I158" s="4"/>
      <c r="J158" s="4"/>
      <c r="K158" s="4"/>
    </row>
    <row r="159" spans="1:11" ht="14.1" customHeight="1">
      <c r="A159" s="4"/>
      <c r="B159" s="4"/>
      <c r="C159" s="11" t="s">
        <v>361</v>
      </c>
      <c r="D159" s="30">
        <v>0</v>
      </c>
      <c r="E159" s="30">
        <v>0</v>
      </c>
      <c r="F159" s="30">
        <v>0</v>
      </c>
      <c r="G159" s="30">
        <v>0</v>
      </c>
      <c r="H159" s="4"/>
      <c r="I159" s="4"/>
      <c r="J159" s="4"/>
      <c r="K159" s="4"/>
    </row>
    <row r="160" spans="1:11" ht="14.1" customHeight="1">
      <c r="A160" s="4"/>
      <c r="B160" s="4"/>
      <c r="C160" s="11" t="s">
        <v>365</v>
      </c>
      <c r="D160" s="30">
        <v>0</v>
      </c>
      <c r="E160" s="30">
        <v>0</v>
      </c>
      <c r="F160" s="30">
        <v>0</v>
      </c>
      <c r="G160" s="30">
        <v>0</v>
      </c>
      <c r="H160" s="4"/>
      <c r="I160" s="4"/>
      <c r="J160" s="4"/>
      <c r="K160" s="4"/>
    </row>
    <row r="161" spans="1:11" ht="14.1" customHeight="1">
      <c r="A161" s="4"/>
      <c r="B161" s="4"/>
      <c r="C161" s="11" t="s">
        <v>357</v>
      </c>
      <c r="D161" s="30">
        <v>0</v>
      </c>
      <c r="E161" s="30">
        <v>0</v>
      </c>
      <c r="F161" s="30">
        <v>0</v>
      </c>
      <c r="G161" s="30">
        <v>0</v>
      </c>
      <c r="H161" s="4"/>
      <c r="I161" s="4"/>
      <c r="J161" s="4"/>
      <c r="K161" s="4"/>
    </row>
    <row r="162" spans="1:11" ht="14.1" customHeight="1">
      <c r="A162" s="4"/>
      <c r="B162" s="4"/>
      <c r="C162" s="11" t="s">
        <v>361</v>
      </c>
      <c r="D162" s="30">
        <v>0</v>
      </c>
      <c r="E162" s="30">
        <v>0</v>
      </c>
      <c r="F162" s="30">
        <v>0</v>
      </c>
      <c r="G162" s="30">
        <v>0</v>
      </c>
      <c r="H162" s="4"/>
      <c r="I162" s="4"/>
      <c r="J162" s="4"/>
      <c r="K162" s="4"/>
    </row>
    <row r="163" spans="1:11" ht="14.1" customHeight="1">
      <c r="A163" s="4"/>
      <c r="B163" s="4"/>
      <c r="C163" s="11" t="s">
        <v>370</v>
      </c>
      <c r="D163" s="30">
        <v>0</v>
      </c>
      <c r="E163" s="30">
        <v>0</v>
      </c>
      <c r="F163" s="30">
        <v>0</v>
      </c>
      <c r="G163" s="30">
        <v>0</v>
      </c>
      <c r="H163" s="4"/>
      <c r="I163" s="4"/>
      <c r="J163" s="4"/>
      <c r="K163" s="4"/>
    </row>
    <row r="164" spans="1:11" ht="14.1" customHeight="1">
      <c r="A164" s="4"/>
      <c r="B164" s="4"/>
      <c r="C164" s="11" t="s">
        <v>357</v>
      </c>
      <c r="D164" s="30">
        <v>0</v>
      </c>
      <c r="E164" s="30">
        <v>0</v>
      </c>
      <c r="F164" s="30">
        <v>0</v>
      </c>
      <c r="G164" s="30">
        <v>0</v>
      </c>
      <c r="H164" s="4"/>
      <c r="I164" s="4"/>
      <c r="J164" s="4"/>
      <c r="K164" s="4"/>
    </row>
    <row r="165" spans="1:11" ht="14.1" customHeight="1">
      <c r="A165" s="4"/>
      <c r="B165" s="4"/>
      <c r="C165" s="11" t="s">
        <v>361</v>
      </c>
      <c r="D165" s="30">
        <v>0</v>
      </c>
      <c r="E165" s="30">
        <v>0</v>
      </c>
      <c r="F165" s="30">
        <v>0</v>
      </c>
      <c r="G165" s="30">
        <v>0</v>
      </c>
      <c r="H165" s="4"/>
      <c r="I165" s="4"/>
      <c r="J165" s="4"/>
      <c r="K165" s="4"/>
    </row>
    <row r="166" spans="1:11" ht="14.1" customHeight="1">
      <c r="A166" s="4"/>
      <c r="B166" s="4"/>
      <c r="C166" s="11" t="s">
        <v>363</v>
      </c>
      <c r="D166" s="30">
        <v>0</v>
      </c>
      <c r="E166" s="30">
        <v>0</v>
      </c>
      <c r="F166" s="30">
        <v>0</v>
      </c>
      <c r="G166" s="30">
        <v>0</v>
      </c>
      <c r="H166" s="4"/>
      <c r="I166" s="4"/>
      <c r="J166" s="4"/>
      <c r="K166" s="4"/>
    </row>
    <row r="167" spans="1:11" ht="14.1" customHeight="1">
      <c r="A167" s="4"/>
      <c r="B167" s="4"/>
      <c r="C167" s="11" t="s">
        <v>357</v>
      </c>
      <c r="D167" s="30">
        <v>0</v>
      </c>
      <c r="E167" s="30">
        <v>0</v>
      </c>
      <c r="F167" s="30">
        <v>0</v>
      </c>
      <c r="G167" s="30">
        <v>0</v>
      </c>
      <c r="H167" s="4"/>
      <c r="I167" s="4"/>
      <c r="J167" s="4"/>
      <c r="K167" s="4"/>
    </row>
    <row r="168" spans="1:11" ht="14.1" customHeight="1">
      <c r="A168" s="4"/>
      <c r="B168" s="4"/>
      <c r="C168" s="11" t="s">
        <v>361</v>
      </c>
      <c r="D168" s="30">
        <v>0</v>
      </c>
      <c r="E168" s="30">
        <v>0</v>
      </c>
      <c r="F168" s="30">
        <v>0</v>
      </c>
      <c r="G168" s="30">
        <v>0</v>
      </c>
      <c r="H168" s="4"/>
      <c r="I168" s="4"/>
      <c r="J168" s="4"/>
      <c r="K168" s="4"/>
    </row>
    <row r="169" spans="1:11" ht="14.1" customHeight="1">
      <c r="A169" s="4"/>
      <c r="B169" s="4"/>
      <c r="C169" s="11" t="s">
        <v>362</v>
      </c>
      <c r="D169" s="30">
        <v>0</v>
      </c>
      <c r="E169" s="30">
        <v>0</v>
      </c>
      <c r="F169" s="30">
        <v>0</v>
      </c>
      <c r="G169" s="30">
        <v>0</v>
      </c>
      <c r="H169" s="4"/>
      <c r="I169" s="4"/>
      <c r="J169" s="4"/>
      <c r="K169" s="4"/>
    </row>
    <row r="170" spans="1:11" ht="14.1" customHeight="1">
      <c r="A170" s="4"/>
      <c r="B170" s="4"/>
      <c r="C170" s="11" t="s">
        <v>357</v>
      </c>
      <c r="D170" s="30">
        <v>0</v>
      </c>
      <c r="E170" s="30">
        <v>0</v>
      </c>
      <c r="F170" s="30">
        <v>0</v>
      </c>
      <c r="G170" s="30">
        <v>0</v>
      </c>
      <c r="H170" s="4"/>
      <c r="I170" s="4"/>
      <c r="J170" s="4"/>
      <c r="K170" s="4"/>
    </row>
    <row r="171" spans="1:11" ht="14.1" customHeight="1">
      <c r="A171" s="4"/>
      <c r="B171" s="4"/>
      <c r="C171" s="11" t="s">
        <v>361</v>
      </c>
      <c r="D171" s="30">
        <v>0</v>
      </c>
      <c r="E171" s="30">
        <v>0</v>
      </c>
      <c r="F171" s="30">
        <v>0</v>
      </c>
      <c r="G171" s="30">
        <v>0</v>
      </c>
      <c r="H171" s="4"/>
      <c r="I171" s="4"/>
      <c r="J171" s="4"/>
      <c r="K171" s="4"/>
    </row>
    <row r="172" spans="1:11" ht="14.1" customHeight="1">
      <c r="A172" s="4"/>
      <c r="B172" s="4"/>
      <c r="C172" s="11" t="s">
        <v>360</v>
      </c>
      <c r="D172" s="30">
        <v>0</v>
      </c>
      <c r="E172" s="30">
        <v>0</v>
      </c>
      <c r="F172" s="30">
        <v>0</v>
      </c>
      <c r="G172" s="30">
        <v>0</v>
      </c>
      <c r="H172" s="4"/>
      <c r="I172" s="4"/>
      <c r="J172" s="4"/>
      <c r="K172" s="4"/>
    </row>
    <row r="173" spans="1:11" ht="14.1" customHeight="1">
      <c r="A173" s="4"/>
      <c r="B173" s="4"/>
      <c r="C173" s="11" t="s">
        <v>357</v>
      </c>
      <c r="D173" s="30">
        <v>0</v>
      </c>
      <c r="E173" s="30">
        <v>0</v>
      </c>
      <c r="F173" s="30">
        <v>0</v>
      </c>
      <c r="G173" s="30">
        <v>0</v>
      </c>
      <c r="H173" s="4"/>
      <c r="I173" s="4"/>
      <c r="J173" s="4"/>
      <c r="K173" s="4"/>
    </row>
    <row r="174" spans="1:11" ht="14.1" customHeight="1">
      <c r="A174" s="4"/>
      <c r="B174" s="4"/>
      <c r="C174" s="11" t="s">
        <v>356</v>
      </c>
      <c r="D174" s="30">
        <v>0</v>
      </c>
      <c r="E174" s="30">
        <v>0</v>
      </c>
      <c r="F174" s="30">
        <v>0</v>
      </c>
      <c r="G174" s="30">
        <v>0</v>
      </c>
      <c r="H174" s="4"/>
      <c r="I174" s="4"/>
      <c r="J174" s="4"/>
      <c r="K174" s="4"/>
    </row>
    <row r="175" spans="1:11" ht="14.1" customHeight="1">
      <c r="A175" s="4"/>
      <c r="B175" s="4"/>
      <c r="C175" s="11" t="s">
        <v>355</v>
      </c>
      <c r="D175" s="30">
        <v>0</v>
      </c>
      <c r="E175" s="30">
        <v>0</v>
      </c>
      <c r="F175" s="30">
        <v>0</v>
      </c>
      <c r="G175" s="30">
        <v>0</v>
      </c>
      <c r="H175" s="4"/>
      <c r="I175" s="4"/>
      <c r="J175" s="4"/>
      <c r="K175" s="4"/>
    </row>
    <row r="176" spans="1:11" ht="14.1" customHeight="1">
      <c r="A176" s="4"/>
      <c r="B176" s="4"/>
      <c r="C176" s="11" t="s">
        <v>354</v>
      </c>
      <c r="D176" s="30">
        <v>0</v>
      </c>
      <c r="E176" s="30">
        <v>0</v>
      </c>
      <c r="F176" s="30">
        <v>0</v>
      </c>
      <c r="G176" s="30">
        <v>0</v>
      </c>
      <c r="H176" s="4"/>
      <c r="I176" s="4"/>
      <c r="J176" s="4"/>
      <c r="K176" s="4"/>
    </row>
    <row r="177" spans="1:11" ht="14.1" customHeight="1">
      <c r="A177" s="4"/>
      <c r="B177" s="4"/>
      <c r="C177" s="11" t="s">
        <v>353</v>
      </c>
      <c r="D177" s="30">
        <v>0</v>
      </c>
      <c r="E177" s="30">
        <v>0</v>
      </c>
      <c r="F177" s="30">
        <v>0</v>
      </c>
      <c r="G177" s="30">
        <v>0</v>
      </c>
      <c r="H177" s="4"/>
      <c r="I177" s="4"/>
      <c r="J177" s="4"/>
      <c r="K177" s="4"/>
    </row>
    <row r="178" spans="1:11" ht="14.1" customHeight="1">
      <c r="A178" s="4"/>
      <c r="B178" s="4"/>
      <c r="C178" s="11" t="s">
        <v>359</v>
      </c>
      <c r="D178" s="30">
        <v>0</v>
      </c>
      <c r="E178" s="30">
        <v>0</v>
      </c>
      <c r="F178" s="30">
        <v>0</v>
      </c>
      <c r="G178" s="30">
        <v>0</v>
      </c>
      <c r="H178" s="4"/>
      <c r="I178" s="4"/>
      <c r="J178" s="4"/>
      <c r="K178" s="4"/>
    </row>
    <row r="179" spans="1:11" ht="14.1" customHeight="1">
      <c r="A179" s="4"/>
      <c r="B179" s="4"/>
      <c r="C179" s="11" t="s">
        <v>357</v>
      </c>
      <c r="D179" s="30">
        <v>0</v>
      </c>
      <c r="E179" s="30">
        <v>0</v>
      </c>
      <c r="F179" s="30">
        <v>0</v>
      </c>
      <c r="G179" s="30">
        <v>0</v>
      </c>
      <c r="H179" s="4"/>
      <c r="I179" s="4"/>
      <c r="J179" s="4"/>
      <c r="K179" s="4"/>
    </row>
    <row r="180" spans="1:11" ht="14.1" customHeight="1">
      <c r="A180" s="4"/>
      <c r="B180" s="4"/>
      <c r="C180" s="11" t="s">
        <v>356</v>
      </c>
      <c r="D180" s="30">
        <v>0</v>
      </c>
      <c r="E180" s="30">
        <v>0</v>
      </c>
      <c r="F180" s="30">
        <v>0</v>
      </c>
      <c r="G180" s="30">
        <v>0</v>
      </c>
      <c r="H180" s="4"/>
      <c r="I180" s="4"/>
      <c r="J180" s="4"/>
      <c r="K180" s="4"/>
    </row>
    <row r="181" spans="1:11" ht="14.1" customHeight="1">
      <c r="A181" s="4"/>
      <c r="B181" s="4"/>
      <c r="C181" s="11" t="s">
        <v>355</v>
      </c>
      <c r="D181" s="30">
        <v>0</v>
      </c>
      <c r="E181" s="30">
        <v>0</v>
      </c>
      <c r="F181" s="30">
        <v>0</v>
      </c>
      <c r="G181" s="30">
        <v>0</v>
      </c>
      <c r="H181" s="4"/>
      <c r="I181" s="4"/>
      <c r="J181" s="4"/>
      <c r="K181" s="4"/>
    </row>
    <row r="182" spans="1:11" ht="14.1" customHeight="1">
      <c r="A182" s="4"/>
      <c r="B182" s="4"/>
      <c r="C182" s="11" t="s">
        <v>354</v>
      </c>
      <c r="D182" s="30">
        <v>0</v>
      </c>
      <c r="E182" s="30">
        <v>0</v>
      </c>
      <c r="F182" s="30">
        <v>0</v>
      </c>
      <c r="G182" s="30">
        <v>0</v>
      </c>
      <c r="H182" s="4"/>
      <c r="I182" s="4"/>
      <c r="J182" s="4"/>
      <c r="K182" s="4"/>
    </row>
    <row r="183" spans="1:11" ht="14.1" customHeight="1">
      <c r="A183" s="4"/>
      <c r="B183" s="4"/>
      <c r="C183" s="11" t="s">
        <v>353</v>
      </c>
      <c r="D183" s="30">
        <v>0</v>
      </c>
      <c r="E183" s="30">
        <v>0</v>
      </c>
      <c r="F183" s="30">
        <v>0</v>
      </c>
      <c r="G183" s="30">
        <v>0</v>
      </c>
      <c r="H183" s="4"/>
      <c r="I183" s="4"/>
      <c r="J183" s="4"/>
      <c r="K183" s="4"/>
    </row>
    <row r="184" spans="1:11" ht="14.1" customHeight="1">
      <c r="A184" s="4"/>
      <c r="B184" s="4"/>
      <c r="C184" s="11" t="s">
        <v>358</v>
      </c>
      <c r="D184" s="30">
        <v>0</v>
      </c>
      <c r="E184" s="30">
        <v>0</v>
      </c>
      <c r="F184" s="30">
        <v>0</v>
      </c>
      <c r="G184" s="30">
        <v>0</v>
      </c>
      <c r="H184" s="4"/>
      <c r="I184" s="4"/>
      <c r="J184" s="4"/>
      <c r="K184" s="4"/>
    </row>
    <row r="185" spans="1:11" ht="14.1" customHeight="1">
      <c r="A185" s="4"/>
      <c r="B185" s="4"/>
      <c r="C185" s="11" t="s">
        <v>357</v>
      </c>
      <c r="D185" s="30">
        <v>0</v>
      </c>
      <c r="E185" s="30">
        <v>0</v>
      </c>
      <c r="F185" s="30">
        <v>0</v>
      </c>
      <c r="G185" s="30">
        <v>0</v>
      </c>
      <c r="H185" s="4"/>
      <c r="I185" s="4"/>
      <c r="J185" s="4"/>
      <c r="K185" s="4"/>
    </row>
    <row r="186" spans="1:11" ht="14.1" customHeight="1">
      <c r="A186" s="4"/>
      <c r="B186" s="4"/>
      <c r="C186" s="11" t="s">
        <v>356</v>
      </c>
      <c r="D186" s="30">
        <v>0</v>
      </c>
      <c r="E186" s="30">
        <v>0</v>
      </c>
      <c r="F186" s="30">
        <v>0</v>
      </c>
      <c r="G186" s="30">
        <v>0</v>
      </c>
      <c r="H186" s="4"/>
      <c r="I186" s="4"/>
      <c r="J186" s="4"/>
      <c r="K186" s="4"/>
    </row>
    <row r="187" spans="1:11" ht="14.1" customHeight="1">
      <c r="A187" s="4"/>
      <c r="B187" s="4"/>
      <c r="C187" s="11" t="s">
        <v>355</v>
      </c>
      <c r="D187" s="30">
        <v>0</v>
      </c>
      <c r="E187" s="30">
        <v>0</v>
      </c>
      <c r="F187" s="30">
        <v>0</v>
      </c>
      <c r="G187" s="30">
        <v>0</v>
      </c>
      <c r="H187" s="4"/>
      <c r="I187" s="4"/>
      <c r="J187" s="4"/>
      <c r="K187" s="4"/>
    </row>
    <row r="188" spans="1:11" ht="14.1" customHeight="1">
      <c r="A188" s="4"/>
      <c r="B188" s="4"/>
      <c r="C188" s="11" t="s">
        <v>354</v>
      </c>
      <c r="D188" s="30">
        <v>0</v>
      </c>
      <c r="E188" s="30">
        <v>0</v>
      </c>
      <c r="F188" s="30">
        <v>0</v>
      </c>
      <c r="G188" s="30">
        <v>0</v>
      </c>
      <c r="H188" s="4"/>
      <c r="I188" s="4"/>
      <c r="J188" s="4"/>
      <c r="K188" s="4"/>
    </row>
    <row r="189" spans="1:11" ht="14.1" customHeight="1">
      <c r="A189" s="4"/>
      <c r="B189" s="4"/>
      <c r="C189" s="11" t="s">
        <v>353</v>
      </c>
      <c r="D189" s="30">
        <v>0</v>
      </c>
      <c r="E189" s="30">
        <v>0</v>
      </c>
      <c r="F189" s="30">
        <v>0</v>
      </c>
      <c r="G189" s="30">
        <v>0</v>
      </c>
      <c r="H189" s="4"/>
      <c r="I189" s="4"/>
      <c r="J189" s="4"/>
      <c r="K189" s="4"/>
    </row>
    <row r="190" spans="1:11" ht="14.1" customHeight="1">
      <c r="A190" s="4"/>
      <c r="B190" s="4"/>
      <c r="C190" s="11" t="s">
        <v>352</v>
      </c>
      <c r="D190" s="30">
        <v>0</v>
      </c>
      <c r="E190" s="30">
        <v>0</v>
      </c>
      <c r="F190" s="30">
        <v>0</v>
      </c>
      <c r="G190" s="30">
        <v>0</v>
      </c>
      <c r="H190" s="4"/>
      <c r="I190" s="4"/>
      <c r="J190" s="4"/>
      <c r="K190" s="4"/>
    </row>
    <row r="191" spans="1:11" ht="14.1" customHeight="1">
      <c r="A191" s="4"/>
      <c r="B191" s="4"/>
      <c r="C191" s="11" t="s">
        <v>351</v>
      </c>
      <c r="D191" s="30">
        <v>0</v>
      </c>
      <c r="E191" s="30">
        <v>0</v>
      </c>
      <c r="F191" s="30">
        <v>0</v>
      </c>
      <c r="G191" s="30">
        <v>0</v>
      </c>
      <c r="H191" s="4"/>
      <c r="I191" s="4"/>
      <c r="J191" s="4"/>
      <c r="K191" s="4"/>
    </row>
    <row r="192" spans="1:11" ht="14.1" customHeight="1">
      <c r="A192" s="4"/>
      <c r="B192" s="4"/>
      <c r="C192" s="10" t="s">
        <v>145</v>
      </c>
      <c r="D192" s="30">
        <v>0</v>
      </c>
      <c r="E192" s="30">
        <v>53000000</v>
      </c>
      <c r="F192" s="30">
        <v>0</v>
      </c>
      <c r="G192" s="30">
        <v>0</v>
      </c>
      <c r="H192" s="4"/>
      <c r="I192" s="4"/>
      <c r="J192" s="4"/>
      <c r="K192" s="4"/>
    </row>
    <row r="193" spans="1:11" ht="14.1" customHeight="1">
      <c r="A193" s="4"/>
      <c r="B193" s="4"/>
      <c r="C193" s="1316" t="s">
        <v>44</v>
      </c>
      <c r="D193" s="1317"/>
      <c r="E193" s="1317"/>
      <c r="F193" s="1317"/>
      <c r="G193" s="1317"/>
      <c r="H193" s="4"/>
      <c r="I193" s="4"/>
      <c r="J193" s="4"/>
      <c r="K193" s="4"/>
    </row>
    <row r="194" spans="1:11" ht="14.1" customHeight="1">
      <c r="A194" s="4"/>
      <c r="B194" s="4"/>
      <c r="C194" s="26" t="s">
        <v>1396</v>
      </c>
      <c r="D194" s="1316" t="s">
        <v>1397</v>
      </c>
      <c r="E194" s="1317"/>
      <c r="F194" s="1317"/>
      <c r="G194" s="1317"/>
      <c r="H194" s="4"/>
      <c r="I194" s="4"/>
      <c r="J194" s="4"/>
      <c r="K194" s="4"/>
    </row>
    <row r="195" spans="1:11" ht="14.1" customHeight="1">
      <c r="A195" s="4"/>
      <c r="B195" s="4"/>
      <c r="C195" s="14" t="s">
        <v>382</v>
      </c>
      <c r="D195" s="1314" t="s">
        <v>1398</v>
      </c>
      <c r="E195" s="1315"/>
      <c r="F195" s="1315"/>
      <c r="G195" s="1315"/>
      <c r="H195" s="4"/>
      <c r="I195" s="4"/>
      <c r="J195" s="4"/>
      <c r="K195" s="4"/>
    </row>
    <row r="196" spans="1:11" ht="14.1" customHeight="1">
      <c r="A196" s="4"/>
      <c r="B196" s="4"/>
      <c r="C196" s="27" t="s">
        <v>380</v>
      </c>
      <c r="D196" s="1310" t="s">
        <v>1399</v>
      </c>
      <c r="E196" s="1311"/>
      <c r="F196" s="1311"/>
      <c r="G196" s="1311"/>
      <c r="H196" s="4"/>
      <c r="I196" s="4"/>
      <c r="J196" s="4"/>
      <c r="K196" s="4"/>
    </row>
    <row r="197" spans="1:11" ht="14.1" customHeight="1">
      <c r="A197" s="4"/>
      <c r="B197" s="4"/>
      <c r="C197" s="27" t="s">
        <v>15</v>
      </c>
      <c r="D197" s="1310" t="s">
        <v>1400</v>
      </c>
      <c r="E197" s="1311"/>
      <c r="F197" s="1311"/>
      <c r="G197" s="1311"/>
      <c r="H197" s="4"/>
      <c r="I197" s="4"/>
      <c r="J197" s="4"/>
      <c r="K197" s="4"/>
    </row>
    <row r="198" spans="1:11" ht="15" customHeight="1">
      <c r="A198" s="4"/>
      <c r="B198" s="4"/>
      <c r="C198" s="13"/>
      <c r="D198" s="33">
        <v>2022</v>
      </c>
      <c r="E198" s="33">
        <v>2023</v>
      </c>
      <c r="F198" s="33">
        <v>2024</v>
      </c>
      <c r="G198" s="33">
        <v>2025</v>
      </c>
      <c r="H198" s="4"/>
      <c r="I198" s="4"/>
      <c r="J198" s="4"/>
      <c r="K198" s="4"/>
    </row>
    <row r="199" spans="1:11" ht="15" customHeight="1">
      <c r="A199" s="4"/>
      <c r="B199" s="4"/>
      <c r="C199" s="12"/>
      <c r="D199" s="34" t="s">
        <v>7</v>
      </c>
      <c r="E199" s="34" t="s">
        <v>8</v>
      </c>
      <c r="F199" s="34" t="s">
        <v>8</v>
      </c>
      <c r="G199" s="34" t="s">
        <v>8</v>
      </c>
      <c r="H199" s="4"/>
      <c r="I199" s="4"/>
      <c r="J199" s="4"/>
      <c r="K199" s="4"/>
    </row>
    <row r="200" spans="1:11" ht="14.1" customHeight="1">
      <c r="A200" s="4"/>
      <c r="B200" s="4"/>
      <c r="C200" s="7" t="s">
        <v>16</v>
      </c>
      <c r="D200" s="35" t="s">
        <v>1401</v>
      </c>
      <c r="E200" s="35" t="s">
        <v>1401</v>
      </c>
      <c r="F200" s="35" t="s">
        <v>1401</v>
      </c>
      <c r="G200" s="35" t="s">
        <v>1401</v>
      </c>
      <c r="H200" s="4"/>
      <c r="I200" s="4"/>
      <c r="J200" s="4"/>
      <c r="K200" s="4"/>
    </row>
    <row r="201" spans="1:11" ht="14.1" customHeight="1">
      <c r="A201" s="4"/>
      <c r="B201" s="4"/>
      <c r="C201" s="7" t="s">
        <v>481</v>
      </c>
      <c r="D201" s="35" t="s">
        <v>372</v>
      </c>
      <c r="E201" s="35" t="s">
        <v>372</v>
      </c>
      <c r="F201" s="35" t="s">
        <v>627</v>
      </c>
      <c r="G201" s="35" t="s">
        <v>627</v>
      </c>
      <c r="H201" s="4"/>
      <c r="I201" s="4"/>
      <c r="J201" s="4"/>
      <c r="K201" s="4"/>
    </row>
    <row r="202" spans="1:11" ht="14.1" customHeight="1">
      <c r="A202" s="4"/>
      <c r="B202" s="4"/>
      <c r="C202" s="7" t="s">
        <v>480</v>
      </c>
      <c r="D202" s="35" t="s">
        <v>372</v>
      </c>
      <c r="E202" s="35" t="s">
        <v>372</v>
      </c>
      <c r="F202" s="35" t="s">
        <v>1402</v>
      </c>
      <c r="G202" s="35" t="s">
        <v>1402</v>
      </c>
      <c r="H202" s="4"/>
      <c r="I202" s="4"/>
      <c r="J202" s="4"/>
      <c r="K202" s="4"/>
    </row>
    <row r="203" spans="1:11" ht="14.1" customHeight="1">
      <c r="A203" s="4"/>
      <c r="B203" s="4"/>
      <c r="C203" s="7" t="s">
        <v>375</v>
      </c>
      <c r="D203" s="35" t="s">
        <v>348</v>
      </c>
      <c r="E203" s="35" t="s">
        <v>372</v>
      </c>
      <c r="F203" s="35" t="s">
        <v>372</v>
      </c>
      <c r="G203" s="35" t="s">
        <v>372</v>
      </c>
      <c r="H203" s="4"/>
      <c r="I203" s="4"/>
      <c r="J203" s="4"/>
      <c r="K203" s="4"/>
    </row>
    <row r="204" spans="1:11" ht="14.1" customHeight="1">
      <c r="A204" s="4"/>
      <c r="B204" s="4"/>
      <c r="C204" s="7" t="s">
        <v>374</v>
      </c>
      <c r="D204" s="35" t="s">
        <v>348</v>
      </c>
      <c r="E204" s="35" t="s">
        <v>348</v>
      </c>
      <c r="F204" s="35" t="s">
        <v>348</v>
      </c>
      <c r="G204" s="35" t="s">
        <v>372</v>
      </c>
      <c r="H204" s="4"/>
      <c r="I204" s="4"/>
      <c r="J204" s="4"/>
      <c r="K204" s="4"/>
    </row>
    <row r="205" spans="1:11" ht="14.1" customHeight="1">
      <c r="A205" s="4"/>
      <c r="B205" s="4"/>
      <c r="C205" s="7" t="s">
        <v>22</v>
      </c>
      <c r="D205" s="35" t="s">
        <v>348</v>
      </c>
      <c r="E205" s="35" t="s">
        <v>348</v>
      </c>
      <c r="F205" s="35" t="s">
        <v>348</v>
      </c>
      <c r="G205" s="35" t="s">
        <v>372</v>
      </c>
      <c r="H205" s="4"/>
      <c r="I205" s="4"/>
      <c r="J205" s="4"/>
      <c r="K205" s="4"/>
    </row>
    <row r="206" spans="1:11" ht="14.1" customHeight="1">
      <c r="A206" s="4"/>
      <c r="B206" s="4"/>
      <c r="C206" s="1312" t="s">
        <v>371</v>
      </c>
      <c r="D206" s="1313"/>
      <c r="E206" s="1313"/>
      <c r="F206" s="1313"/>
      <c r="G206" s="1313"/>
      <c r="H206" s="4"/>
      <c r="I206" s="4"/>
      <c r="J206" s="4"/>
      <c r="K206" s="4"/>
    </row>
    <row r="207" spans="1:11" ht="14.1" customHeight="1">
      <c r="A207" s="4"/>
      <c r="B207" s="4"/>
      <c r="C207" s="13"/>
      <c r="D207" s="33">
        <v>2022</v>
      </c>
      <c r="E207" s="33">
        <v>2023</v>
      </c>
      <c r="F207" s="33">
        <v>2024</v>
      </c>
      <c r="G207" s="33">
        <v>2025</v>
      </c>
      <c r="H207" s="4"/>
      <c r="I207" s="4"/>
      <c r="J207" s="4"/>
      <c r="K207" s="4"/>
    </row>
    <row r="208" spans="1:11" ht="14.1" customHeight="1">
      <c r="A208" s="4"/>
      <c r="B208" s="4"/>
      <c r="C208" s="12"/>
      <c r="D208" s="34" t="s">
        <v>7</v>
      </c>
      <c r="E208" s="34" t="s">
        <v>8</v>
      </c>
      <c r="F208" s="34" t="s">
        <v>8</v>
      </c>
      <c r="G208" s="34" t="s">
        <v>8</v>
      </c>
      <c r="H208" s="4"/>
      <c r="I208" s="4"/>
      <c r="J208" s="4"/>
      <c r="K208" s="4"/>
    </row>
    <row r="209" spans="1:11" ht="14.1" customHeight="1">
      <c r="A209" s="4"/>
      <c r="B209" s="4"/>
      <c r="C209" s="11" t="s">
        <v>368</v>
      </c>
      <c r="D209" s="30">
        <v>0</v>
      </c>
      <c r="E209" s="30">
        <v>0</v>
      </c>
      <c r="F209" s="30">
        <v>0</v>
      </c>
      <c r="G209" s="30">
        <v>0</v>
      </c>
      <c r="H209" s="4"/>
      <c r="I209" s="4"/>
      <c r="J209" s="4"/>
      <c r="K209" s="4"/>
    </row>
    <row r="210" spans="1:11" ht="14.1" customHeight="1">
      <c r="A210" s="4"/>
      <c r="B210" s="4"/>
      <c r="C210" s="11" t="s">
        <v>357</v>
      </c>
      <c r="D210" s="30">
        <v>0</v>
      </c>
      <c r="E210" s="30">
        <v>0</v>
      </c>
      <c r="F210" s="30">
        <v>0</v>
      </c>
      <c r="G210" s="30">
        <v>0</v>
      </c>
      <c r="H210" s="4"/>
      <c r="I210" s="4"/>
      <c r="J210" s="4"/>
      <c r="K210" s="4"/>
    </row>
    <row r="211" spans="1:11" ht="14.1" customHeight="1">
      <c r="A211" s="4"/>
      <c r="B211" s="4"/>
      <c r="C211" s="11" t="s">
        <v>361</v>
      </c>
      <c r="D211" s="30">
        <v>0</v>
      </c>
      <c r="E211" s="30">
        <v>0</v>
      </c>
      <c r="F211" s="30">
        <v>0</v>
      </c>
      <c r="G211" s="30">
        <v>0</v>
      </c>
      <c r="H211" s="4"/>
      <c r="I211" s="4"/>
      <c r="J211" s="4"/>
      <c r="K211" s="4"/>
    </row>
    <row r="212" spans="1:11" ht="14.1" customHeight="1">
      <c r="A212" s="4"/>
      <c r="B212" s="4"/>
      <c r="C212" s="11" t="s">
        <v>367</v>
      </c>
      <c r="D212" s="30">
        <v>0</v>
      </c>
      <c r="E212" s="30">
        <v>0</v>
      </c>
      <c r="F212" s="30">
        <v>0</v>
      </c>
      <c r="G212" s="30">
        <v>0</v>
      </c>
      <c r="H212" s="4"/>
      <c r="I212" s="4"/>
      <c r="J212" s="4"/>
      <c r="K212" s="4"/>
    </row>
    <row r="213" spans="1:11" ht="14.1" customHeight="1">
      <c r="A213" s="4"/>
      <c r="B213" s="4"/>
      <c r="C213" s="11" t="s">
        <v>357</v>
      </c>
      <c r="D213" s="30">
        <v>0</v>
      </c>
      <c r="E213" s="30">
        <v>0</v>
      </c>
      <c r="F213" s="30">
        <v>0</v>
      </c>
      <c r="G213" s="30">
        <v>0</v>
      </c>
      <c r="H213" s="4"/>
      <c r="I213" s="4"/>
      <c r="J213" s="4"/>
      <c r="K213" s="4"/>
    </row>
    <row r="214" spans="1:11" ht="14.1" customHeight="1">
      <c r="A214" s="4"/>
      <c r="B214" s="4"/>
      <c r="C214" s="11" t="s">
        <v>361</v>
      </c>
      <c r="D214" s="30">
        <v>0</v>
      </c>
      <c r="E214" s="30">
        <v>0</v>
      </c>
      <c r="F214" s="30">
        <v>0</v>
      </c>
      <c r="G214" s="30">
        <v>0</v>
      </c>
      <c r="H214" s="4"/>
      <c r="I214" s="4"/>
      <c r="J214" s="4"/>
      <c r="K214" s="4"/>
    </row>
    <row r="215" spans="1:11" ht="14.1" customHeight="1">
      <c r="A215" s="4"/>
      <c r="B215" s="4"/>
      <c r="C215" s="11" t="s">
        <v>366</v>
      </c>
      <c r="D215" s="30">
        <v>0</v>
      </c>
      <c r="E215" s="30">
        <v>0</v>
      </c>
      <c r="F215" s="30">
        <v>0</v>
      </c>
      <c r="G215" s="30">
        <v>0</v>
      </c>
      <c r="H215" s="4"/>
      <c r="I215" s="4"/>
      <c r="J215" s="4"/>
      <c r="K215" s="4"/>
    </row>
    <row r="216" spans="1:11" ht="14.1" customHeight="1">
      <c r="A216" s="4"/>
      <c r="B216" s="4"/>
      <c r="C216" s="11" t="s">
        <v>357</v>
      </c>
      <c r="D216" s="30">
        <v>0</v>
      </c>
      <c r="E216" s="30">
        <v>0</v>
      </c>
      <c r="F216" s="30">
        <v>0</v>
      </c>
      <c r="G216" s="30">
        <v>0</v>
      </c>
      <c r="H216" s="4"/>
      <c r="I216" s="4"/>
      <c r="J216" s="4"/>
      <c r="K216" s="4"/>
    </row>
    <row r="217" spans="1:11" ht="14.1" customHeight="1">
      <c r="A217" s="4"/>
      <c r="B217" s="4"/>
      <c r="C217" s="11" t="s">
        <v>361</v>
      </c>
      <c r="D217" s="30">
        <v>0</v>
      </c>
      <c r="E217" s="30">
        <v>0</v>
      </c>
      <c r="F217" s="30">
        <v>0</v>
      </c>
      <c r="G217" s="30">
        <v>0</v>
      </c>
      <c r="H217" s="4"/>
      <c r="I217" s="4"/>
      <c r="J217" s="4"/>
      <c r="K217" s="4"/>
    </row>
    <row r="218" spans="1:11" ht="14.1" customHeight="1">
      <c r="A218" s="4"/>
      <c r="B218" s="4"/>
      <c r="C218" s="11" t="s">
        <v>365</v>
      </c>
      <c r="D218" s="30">
        <v>0</v>
      </c>
      <c r="E218" s="30">
        <v>0</v>
      </c>
      <c r="F218" s="30">
        <v>0</v>
      </c>
      <c r="G218" s="30">
        <v>0</v>
      </c>
      <c r="H218" s="4"/>
      <c r="I218" s="4"/>
      <c r="J218" s="4"/>
      <c r="K218" s="4"/>
    </row>
    <row r="219" spans="1:11" ht="14.1" customHeight="1">
      <c r="A219" s="4"/>
      <c r="B219" s="4"/>
      <c r="C219" s="11" t="s">
        <v>357</v>
      </c>
      <c r="D219" s="30">
        <v>0</v>
      </c>
      <c r="E219" s="30">
        <v>0</v>
      </c>
      <c r="F219" s="30">
        <v>0</v>
      </c>
      <c r="G219" s="30">
        <v>0</v>
      </c>
      <c r="H219" s="4"/>
      <c r="I219" s="4"/>
      <c r="J219" s="4"/>
      <c r="K219" s="4"/>
    </row>
    <row r="220" spans="1:11" ht="14.1" customHeight="1">
      <c r="A220" s="4"/>
      <c r="B220" s="4"/>
      <c r="C220" s="11" t="s">
        <v>361</v>
      </c>
      <c r="D220" s="30">
        <v>0</v>
      </c>
      <c r="E220" s="30">
        <v>0</v>
      </c>
      <c r="F220" s="30">
        <v>0</v>
      </c>
      <c r="G220" s="30">
        <v>0</v>
      </c>
      <c r="H220" s="4"/>
      <c r="I220" s="4"/>
      <c r="J220" s="4"/>
      <c r="K220" s="4"/>
    </row>
    <row r="221" spans="1:11" ht="14.1" customHeight="1">
      <c r="A221" s="4"/>
      <c r="B221" s="4"/>
      <c r="C221" s="11" t="s">
        <v>370</v>
      </c>
      <c r="D221" s="30">
        <v>0</v>
      </c>
      <c r="E221" s="30">
        <v>0</v>
      </c>
      <c r="F221" s="30">
        <v>0</v>
      </c>
      <c r="G221" s="30">
        <v>0</v>
      </c>
      <c r="H221" s="4"/>
      <c r="I221" s="4"/>
      <c r="J221" s="4"/>
      <c r="K221" s="4"/>
    </row>
    <row r="222" spans="1:11" ht="14.1" customHeight="1">
      <c r="A222" s="4"/>
      <c r="B222" s="4"/>
      <c r="C222" s="11" t="s">
        <v>357</v>
      </c>
      <c r="D222" s="30">
        <v>0</v>
      </c>
      <c r="E222" s="30">
        <v>0</v>
      </c>
      <c r="F222" s="30">
        <v>0</v>
      </c>
      <c r="G222" s="30">
        <v>0</v>
      </c>
      <c r="H222" s="4"/>
      <c r="I222" s="4"/>
      <c r="J222" s="4"/>
      <c r="K222" s="4"/>
    </row>
    <row r="223" spans="1:11" ht="14.1" customHeight="1">
      <c r="A223" s="4"/>
      <c r="B223" s="4"/>
      <c r="C223" s="11" t="s">
        <v>361</v>
      </c>
      <c r="D223" s="30">
        <v>0</v>
      </c>
      <c r="E223" s="30">
        <v>0</v>
      </c>
      <c r="F223" s="30">
        <v>0</v>
      </c>
      <c r="G223" s="30">
        <v>0</v>
      </c>
      <c r="H223" s="4"/>
      <c r="I223" s="4"/>
      <c r="J223" s="4"/>
      <c r="K223" s="4"/>
    </row>
    <row r="224" spans="1:11" ht="14.1" customHeight="1">
      <c r="A224" s="4"/>
      <c r="B224" s="4"/>
      <c r="C224" s="11" t="s">
        <v>363</v>
      </c>
      <c r="D224" s="30">
        <v>0</v>
      </c>
      <c r="E224" s="30">
        <v>0</v>
      </c>
      <c r="F224" s="30">
        <v>0</v>
      </c>
      <c r="G224" s="30">
        <v>0</v>
      </c>
      <c r="H224" s="4"/>
      <c r="I224" s="4"/>
      <c r="J224" s="4"/>
      <c r="K224" s="4"/>
    </row>
    <row r="225" spans="1:11" ht="14.1" customHeight="1">
      <c r="A225" s="4"/>
      <c r="B225" s="4"/>
      <c r="C225" s="11" t="s">
        <v>357</v>
      </c>
      <c r="D225" s="30">
        <v>0</v>
      </c>
      <c r="E225" s="30">
        <v>0</v>
      </c>
      <c r="F225" s="30">
        <v>0</v>
      </c>
      <c r="G225" s="30">
        <v>0</v>
      </c>
      <c r="H225" s="4"/>
      <c r="I225" s="4"/>
      <c r="J225" s="4"/>
      <c r="K225" s="4"/>
    </row>
    <row r="226" spans="1:11" ht="14.1" customHeight="1">
      <c r="A226" s="4"/>
      <c r="B226" s="4"/>
      <c r="C226" s="11" t="s">
        <v>361</v>
      </c>
      <c r="D226" s="30">
        <v>0</v>
      </c>
      <c r="E226" s="30">
        <v>0</v>
      </c>
      <c r="F226" s="30">
        <v>0</v>
      </c>
      <c r="G226" s="30">
        <v>0</v>
      </c>
      <c r="H226" s="4"/>
      <c r="I226" s="4"/>
      <c r="J226" s="4"/>
      <c r="K226" s="4"/>
    </row>
    <row r="227" spans="1:11" ht="14.1" customHeight="1">
      <c r="A227" s="4"/>
      <c r="B227" s="4"/>
      <c r="C227" s="11" t="s">
        <v>362</v>
      </c>
      <c r="D227" s="30">
        <v>0</v>
      </c>
      <c r="E227" s="30">
        <v>0</v>
      </c>
      <c r="F227" s="30">
        <v>0</v>
      </c>
      <c r="G227" s="30">
        <v>0</v>
      </c>
      <c r="H227" s="4"/>
      <c r="I227" s="4"/>
      <c r="J227" s="4"/>
      <c r="K227" s="4"/>
    </row>
    <row r="228" spans="1:11" ht="14.1" customHeight="1">
      <c r="A228" s="4"/>
      <c r="B228" s="4"/>
      <c r="C228" s="11" t="s">
        <v>357</v>
      </c>
      <c r="D228" s="30">
        <v>0</v>
      </c>
      <c r="E228" s="30">
        <v>0</v>
      </c>
      <c r="F228" s="30">
        <v>0</v>
      </c>
      <c r="G228" s="30">
        <v>0</v>
      </c>
      <c r="H228" s="4"/>
      <c r="I228" s="4"/>
      <c r="J228" s="4"/>
      <c r="K228" s="4"/>
    </row>
    <row r="229" spans="1:11" ht="14.1" customHeight="1">
      <c r="A229" s="4"/>
      <c r="B229" s="4"/>
      <c r="C229" s="11" t="s">
        <v>361</v>
      </c>
      <c r="D229" s="30">
        <v>0</v>
      </c>
      <c r="E229" s="30">
        <v>0</v>
      </c>
      <c r="F229" s="30">
        <v>0</v>
      </c>
      <c r="G229" s="30">
        <v>0</v>
      </c>
      <c r="H229" s="4"/>
      <c r="I229" s="4"/>
      <c r="J229" s="4"/>
      <c r="K229" s="4"/>
    </row>
    <row r="230" spans="1:11" ht="14.1" customHeight="1">
      <c r="A230" s="4"/>
      <c r="B230" s="4"/>
      <c r="C230" s="11" t="s">
        <v>360</v>
      </c>
      <c r="D230" s="30">
        <v>0</v>
      </c>
      <c r="E230" s="30">
        <v>0</v>
      </c>
      <c r="F230" s="30">
        <v>0</v>
      </c>
      <c r="G230" s="30">
        <v>0</v>
      </c>
      <c r="H230" s="4"/>
      <c r="I230" s="4"/>
      <c r="J230" s="4"/>
      <c r="K230" s="4"/>
    </row>
    <row r="231" spans="1:11" ht="14.1" customHeight="1">
      <c r="A231" s="4"/>
      <c r="B231" s="4"/>
      <c r="C231" s="11" t="s">
        <v>357</v>
      </c>
      <c r="D231" s="30">
        <v>0</v>
      </c>
      <c r="E231" s="30">
        <v>0</v>
      </c>
      <c r="F231" s="30">
        <v>0</v>
      </c>
      <c r="G231" s="30">
        <v>0</v>
      </c>
      <c r="H231" s="4"/>
      <c r="I231" s="4"/>
      <c r="J231" s="4"/>
      <c r="K231" s="4"/>
    </row>
    <row r="232" spans="1:11" ht="14.1" customHeight="1">
      <c r="A232" s="4"/>
      <c r="B232" s="4"/>
      <c r="C232" s="11" t="s">
        <v>356</v>
      </c>
      <c r="D232" s="30">
        <v>0</v>
      </c>
      <c r="E232" s="30">
        <v>0</v>
      </c>
      <c r="F232" s="30">
        <v>0</v>
      </c>
      <c r="G232" s="30">
        <v>0</v>
      </c>
      <c r="H232" s="4"/>
      <c r="I232" s="4"/>
      <c r="J232" s="4"/>
      <c r="K232" s="4"/>
    </row>
    <row r="233" spans="1:11" ht="14.1" customHeight="1">
      <c r="A233" s="4"/>
      <c r="B233" s="4"/>
      <c r="C233" s="11" t="s">
        <v>355</v>
      </c>
      <c r="D233" s="30">
        <v>0</v>
      </c>
      <c r="E233" s="30">
        <v>0</v>
      </c>
      <c r="F233" s="30">
        <v>0</v>
      </c>
      <c r="G233" s="30">
        <v>0</v>
      </c>
      <c r="H233" s="4"/>
      <c r="I233" s="4"/>
      <c r="J233" s="4"/>
      <c r="K233" s="4"/>
    </row>
    <row r="234" spans="1:11" ht="14.1" customHeight="1">
      <c r="A234" s="4"/>
      <c r="B234" s="4"/>
      <c r="C234" s="11" t="s">
        <v>354</v>
      </c>
      <c r="D234" s="30">
        <v>0</v>
      </c>
      <c r="E234" s="30">
        <v>0</v>
      </c>
      <c r="F234" s="30">
        <v>0</v>
      </c>
      <c r="G234" s="30">
        <v>0</v>
      </c>
      <c r="H234" s="4"/>
      <c r="I234" s="4"/>
      <c r="J234" s="4"/>
      <c r="K234" s="4"/>
    </row>
    <row r="235" spans="1:11" ht="14.1" customHeight="1">
      <c r="A235" s="4"/>
      <c r="B235" s="4"/>
      <c r="C235" s="11" t="s">
        <v>353</v>
      </c>
      <c r="D235" s="30">
        <v>0</v>
      </c>
      <c r="E235" s="30">
        <v>0</v>
      </c>
      <c r="F235" s="30">
        <v>0</v>
      </c>
      <c r="G235" s="30">
        <v>0</v>
      </c>
      <c r="H235" s="4"/>
      <c r="I235" s="4"/>
      <c r="J235" s="4"/>
      <c r="K235" s="4"/>
    </row>
    <row r="236" spans="1:11" ht="14.1" customHeight="1">
      <c r="A236" s="4"/>
      <c r="B236" s="4"/>
      <c r="C236" s="11" t="s">
        <v>359</v>
      </c>
      <c r="D236" s="30">
        <v>0</v>
      </c>
      <c r="E236" s="30">
        <v>0</v>
      </c>
      <c r="F236" s="30">
        <v>300000</v>
      </c>
      <c r="G236" s="30">
        <v>300000</v>
      </c>
      <c r="H236" s="4"/>
      <c r="I236" s="4"/>
      <c r="J236" s="4"/>
      <c r="K236" s="4"/>
    </row>
    <row r="237" spans="1:11" ht="14.1" customHeight="1">
      <c r="A237" s="4"/>
      <c r="B237" s="4"/>
      <c r="C237" s="11" t="s">
        <v>357</v>
      </c>
      <c r="D237" s="30">
        <v>0</v>
      </c>
      <c r="E237" s="30">
        <v>0</v>
      </c>
      <c r="F237" s="30">
        <v>300000</v>
      </c>
      <c r="G237" s="30">
        <v>300000</v>
      </c>
      <c r="H237" s="4"/>
      <c r="I237" s="4"/>
      <c r="J237" s="4"/>
      <c r="K237" s="4"/>
    </row>
    <row r="238" spans="1:11" ht="14.1" customHeight="1">
      <c r="A238" s="4"/>
      <c r="B238" s="4"/>
      <c r="C238" s="11" t="s">
        <v>356</v>
      </c>
      <c r="D238" s="30">
        <v>0</v>
      </c>
      <c r="E238" s="30">
        <v>0</v>
      </c>
      <c r="F238" s="30">
        <v>0</v>
      </c>
      <c r="G238" s="30">
        <v>0</v>
      </c>
      <c r="H238" s="4"/>
      <c r="I238" s="4"/>
      <c r="J238" s="4"/>
      <c r="K238" s="4"/>
    </row>
    <row r="239" spans="1:11" ht="14.1" customHeight="1">
      <c r="A239" s="4"/>
      <c r="B239" s="4"/>
      <c r="C239" s="11" t="s">
        <v>355</v>
      </c>
      <c r="D239" s="30">
        <v>0</v>
      </c>
      <c r="E239" s="30">
        <v>0</v>
      </c>
      <c r="F239" s="30">
        <v>0</v>
      </c>
      <c r="G239" s="30">
        <v>0</v>
      </c>
      <c r="H239" s="4"/>
      <c r="I239" s="4"/>
      <c r="J239" s="4"/>
      <c r="K239" s="4"/>
    </row>
    <row r="240" spans="1:11" ht="14.1" customHeight="1">
      <c r="A240" s="4"/>
      <c r="B240" s="4"/>
      <c r="C240" s="11" t="s">
        <v>354</v>
      </c>
      <c r="D240" s="30">
        <v>0</v>
      </c>
      <c r="E240" s="30">
        <v>0</v>
      </c>
      <c r="F240" s="30">
        <v>0</v>
      </c>
      <c r="G240" s="30">
        <v>0</v>
      </c>
      <c r="H240" s="4"/>
      <c r="I240" s="4"/>
      <c r="J240" s="4"/>
      <c r="K240" s="4"/>
    </row>
    <row r="241" spans="1:11" ht="14.1" customHeight="1">
      <c r="A241" s="4"/>
      <c r="B241" s="4"/>
      <c r="C241" s="11" t="s">
        <v>353</v>
      </c>
      <c r="D241" s="30">
        <v>0</v>
      </c>
      <c r="E241" s="30">
        <v>0</v>
      </c>
      <c r="F241" s="30">
        <v>0</v>
      </c>
      <c r="G241" s="30">
        <v>0</v>
      </c>
      <c r="H241" s="4"/>
      <c r="I241" s="4"/>
      <c r="J241" s="4"/>
      <c r="K241" s="4"/>
    </row>
    <row r="242" spans="1:11" ht="14.1" customHeight="1">
      <c r="A242" s="4"/>
      <c r="B242" s="4"/>
      <c r="C242" s="11" t="s">
        <v>358</v>
      </c>
      <c r="D242" s="30">
        <v>0</v>
      </c>
      <c r="E242" s="30">
        <v>0</v>
      </c>
      <c r="F242" s="30">
        <v>0</v>
      </c>
      <c r="G242" s="30">
        <v>0</v>
      </c>
      <c r="H242" s="4"/>
      <c r="I242" s="4"/>
      <c r="J242" s="4"/>
      <c r="K242" s="4"/>
    </row>
    <row r="243" spans="1:11" ht="14.1" customHeight="1">
      <c r="A243" s="4"/>
      <c r="B243" s="4"/>
      <c r="C243" s="11" t="s">
        <v>357</v>
      </c>
      <c r="D243" s="30">
        <v>0</v>
      </c>
      <c r="E243" s="30">
        <v>0</v>
      </c>
      <c r="F243" s="30">
        <v>0</v>
      </c>
      <c r="G243" s="30">
        <v>0</v>
      </c>
      <c r="H243" s="4"/>
      <c r="I243" s="4"/>
      <c r="J243" s="4"/>
      <c r="K243" s="4"/>
    </row>
    <row r="244" spans="1:11" ht="14.1" customHeight="1">
      <c r="A244" s="4"/>
      <c r="B244" s="4"/>
      <c r="C244" s="11" t="s">
        <v>356</v>
      </c>
      <c r="D244" s="30">
        <v>0</v>
      </c>
      <c r="E244" s="30">
        <v>0</v>
      </c>
      <c r="F244" s="30">
        <v>0</v>
      </c>
      <c r="G244" s="30">
        <v>0</v>
      </c>
      <c r="H244" s="4"/>
      <c r="I244" s="4"/>
      <c r="J244" s="4"/>
      <c r="K244" s="4"/>
    </row>
    <row r="245" spans="1:11" ht="14.1" customHeight="1">
      <c r="A245" s="4"/>
      <c r="B245" s="4"/>
      <c r="C245" s="11" t="s">
        <v>355</v>
      </c>
      <c r="D245" s="30">
        <v>0</v>
      </c>
      <c r="E245" s="30">
        <v>0</v>
      </c>
      <c r="F245" s="30">
        <v>0</v>
      </c>
      <c r="G245" s="30">
        <v>0</v>
      </c>
      <c r="H245" s="4"/>
      <c r="I245" s="4"/>
      <c r="J245" s="4"/>
      <c r="K245" s="4"/>
    </row>
    <row r="246" spans="1:11" ht="14.1" customHeight="1">
      <c r="A246" s="4"/>
      <c r="B246" s="4"/>
      <c r="C246" s="11" t="s">
        <v>354</v>
      </c>
      <c r="D246" s="30">
        <v>0</v>
      </c>
      <c r="E246" s="30">
        <v>0</v>
      </c>
      <c r="F246" s="30">
        <v>0</v>
      </c>
      <c r="G246" s="30">
        <v>0</v>
      </c>
      <c r="H246" s="4"/>
      <c r="I246" s="4"/>
      <c r="J246" s="4"/>
      <c r="K246" s="4"/>
    </row>
    <row r="247" spans="1:11" ht="14.1" customHeight="1">
      <c r="A247" s="4"/>
      <c r="B247" s="4"/>
      <c r="C247" s="11" t="s">
        <v>353</v>
      </c>
      <c r="D247" s="30">
        <v>0</v>
      </c>
      <c r="E247" s="30">
        <v>0</v>
      </c>
      <c r="F247" s="30">
        <v>0</v>
      </c>
      <c r="G247" s="30">
        <v>0</v>
      </c>
      <c r="H247" s="4"/>
      <c r="I247" s="4"/>
      <c r="J247" s="4"/>
      <c r="K247" s="4"/>
    </row>
    <row r="248" spans="1:11" ht="14.1" customHeight="1">
      <c r="A248" s="4"/>
      <c r="B248" s="4"/>
      <c r="C248" s="11" t="s">
        <v>352</v>
      </c>
      <c r="D248" s="30">
        <v>0</v>
      </c>
      <c r="E248" s="30">
        <v>0</v>
      </c>
      <c r="F248" s="30">
        <v>0</v>
      </c>
      <c r="G248" s="30">
        <v>0</v>
      </c>
      <c r="H248" s="4"/>
      <c r="I248" s="4"/>
      <c r="J248" s="4"/>
      <c r="K248" s="4"/>
    </row>
    <row r="249" spans="1:11" ht="14.1" customHeight="1">
      <c r="A249" s="4"/>
      <c r="B249" s="4"/>
      <c r="C249" s="11" t="s">
        <v>351</v>
      </c>
      <c r="D249" s="30">
        <v>0</v>
      </c>
      <c r="E249" s="30">
        <v>0</v>
      </c>
      <c r="F249" s="30">
        <v>0</v>
      </c>
      <c r="G249" s="30">
        <v>0</v>
      </c>
      <c r="H249" s="4"/>
      <c r="I249" s="4"/>
      <c r="J249" s="4"/>
      <c r="K249" s="4"/>
    </row>
    <row r="250" spans="1:11" ht="14.1" customHeight="1">
      <c r="A250" s="4"/>
      <c r="B250" s="4"/>
      <c r="C250" s="10" t="s">
        <v>145</v>
      </c>
      <c r="D250" s="30">
        <v>0</v>
      </c>
      <c r="E250" s="30">
        <v>0</v>
      </c>
      <c r="F250" s="30">
        <v>300000</v>
      </c>
      <c r="G250" s="30">
        <v>300000</v>
      </c>
      <c r="H250" s="4"/>
      <c r="I250" s="4"/>
      <c r="J250" s="4"/>
      <c r="K250" s="4"/>
    </row>
    <row r="251" spans="1:11" ht="14.1" customHeight="1">
      <c r="A251" s="4"/>
      <c r="B251" s="4"/>
      <c r="C251" s="26" t="s">
        <v>1403</v>
      </c>
      <c r="D251" s="1316" t="s">
        <v>113</v>
      </c>
      <c r="E251" s="1317"/>
      <c r="F251" s="1317"/>
      <c r="G251" s="1317"/>
      <c r="H251" s="4"/>
      <c r="I251" s="4"/>
      <c r="J251" s="4"/>
      <c r="K251" s="4"/>
    </row>
    <row r="252" spans="1:11" ht="14.1" customHeight="1">
      <c r="A252" s="4"/>
      <c r="B252" s="4"/>
      <c r="C252" s="14" t="s">
        <v>382</v>
      </c>
      <c r="D252" s="1314" t="s">
        <v>1404</v>
      </c>
      <c r="E252" s="1315"/>
      <c r="F252" s="1315"/>
      <c r="G252" s="1315"/>
      <c r="H252" s="4"/>
      <c r="I252" s="4"/>
      <c r="J252" s="4"/>
      <c r="K252" s="4"/>
    </row>
    <row r="253" spans="1:11" ht="14.1" customHeight="1">
      <c r="A253" s="4"/>
      <c r="B253" s="4"/>
      <c r="C253" s="27" t="s">
        <v>380</v>
      </c>
      <c r="D253" s="1310" t="s">
        <v>113</v>
      </c>
      <c r="E253" s="1311"/>
      <c r="F253" s="1311"/>
      <c r="G253" s="1311"/>
      <c r="H253" s="4"/>
      <c r="I253" s="4"/>
      <c r="J253" s="4"/>
      <c r="K253" s="4"/>
    </row>
    <row r="254" spans="1:11" ht="14.1" customHeight="1">
      <c r="A254" s="4"/>
      <c r="B254" s="4"/>
      <c r="C254" s="27" t="s">
        <v>15</v>
      </c>
      <c r="D254" s="1310" t="s">
        <v>178</v>
      </c>
      <c r="E254" s="1311"/>
      <c r="F254" s="1311"/>
      <c r="G254" s="1311"/>
      <c r="H254" s="4"/>
      <c r="I254" s="4"/>
      <c r="J254" s="4"/>
      <c r="K254" s="4"/>
    </row>
    <row r="255" spans="1:11" ht="15" customHeight="1">
      <c r="A255" s="4"/>
      <c r="B255" s="4"/>
      <c r="C255" s="13"/>
      <c r="D255" s="33">
        <v>2022</v>
      </c>
      <c r="E255" s="33">
        <v>2023</v>
      </c>
      <c r="F255" s="33">
        <v>2024</v>
      </c>
      <c r="G255" s="33">
        <v>2025</v>
      </c>
      <c r="H255" s="4"/>
      <c r="I255" s="4"/>
      <c r="J255" s="4"/>
      <c r="K255" s="4"/>
    </row>
    <row r="256" spans="1:11" ht="15" customHeight="1">
      <c r="A256" s="4"/>
      <c r="B256" s="4"/>
      <c r="C256" s="12"/>
      <c r="D256" s="34" t="s">
        <v>7</v>
      </c>
      <c r="E256" s="34" t="s">
        <v>8</v>
      </c>
      <c r="F256" s="34" t="s">
        <v>8</v>
      </c>
      <c r="G256" s="34" t="s">
        <v>8</v>
      </c>
      <c r="H256" s="4"/>
      <c r="I256" s="4"/>
      <c r="J256" s="4"/>
      <c r="K256" s="4"/>
    </row>
    <row r="257" spans="1:11" ht="14.1" customHeight="1">
      <c r="A257" s="4"/>
      <c r="B257" s="4"/>
      <c r="C257" s="7" t="s">
        <v>16</v>
      </c>
      <c r="D257" s="35" t="s">
        <v>396</v>
      </c>
      <c r="E257" s="35" t="s">
        <v>396</v>
      </c>
      <c r="F257" s="35" t="s">
        <v>396</v>
      </c>
      <c r="G257" s="35" t="s">
        <v>396</v>
      </c>
      <c r="H257" s="4"/>
      <c r="I257" s="4"/>
      <c r="J257" s="4"/>
      <c r="K257" s="4"/>
    </row>
    <row r="258" spans="1:11" ht="14.1" customHeight="1">
      <c r="A258" s="4"/>
      <c r="B258" s="4"/>
      <c r="C258" s="7" t="s">
        <v>481</v>
      </c>
      <c r="D258" s="35" t="s">
        <v>484</v>
      </c>
      <c r="E258" s="35" t="s">
        <v>484</v>
      </c>
      <c r="F258" s="35" t="s">
        <v>721</v>
      </c>
      <c r="G258" s="35" t="s">
        <v>721</v>
      </c>
      <c r="H258" s="4"/>
      <c r="I258" s="4"/>
      <c r="J258" s="4"/>
      <c r="K258" s="4"/>
    </row>
    <row r="259" spans="1:11" ht="14.1" customHeight="1">
      <c r="A259" s="4"/>
      <c r="B259" s="4"/>
      <c r="C259" s="7" t="s">
        <v>480</v>
      </c>
      <c r="D259" s="35" t="s">
        <v>444</v>
      </c>
      <c r="E259" s="35" t="s">
        <v>444</v>
      </c>
      <c r="F259" s="35" t="s">
        <v>1405</v>
      </c>
      <c r="G259" s="35" t="s">
        <v>1405</v>
      </c>
      <c r="H259" s="4"/>
      <c r="I259" s="4"/>
      <c r="J259" s="4"/>
      <c r="K259" s="4"/>
    </row>
    <row r="260" spans="1:11" ht="14.1" customHeight="1">
      <c r="A260" s="4"/>
      <c r="B260" s="4"/>
      <c r="C260" s="7" t="s">
        <v>375</v>
      </c>
      <c r="D260" s="35" t="s">
        <v>348</v>
      </c>
      <c r="E260" s="35" t="s">
        <v>372</v>
      </c>
      <c r="F260" s="35" t="s">
        <v>372</v>
      </c>
      <c r="G260" s="35" t="s">
        <v>372</v>
      </c>
      <c r="H260" s="4"/>
      <c r="I260" s="4"/>
      <c r="J260" s="4"/>
      <c r="K260" s="4"/>
    </row>
    <row r="261" spans="1:11" ht="14.1" customHeight="1">
      <c r="A261" s="4"/>
      <c r="B261" s="4"/>
      <c r="C261" s="7" t="s">
        <v>374</v>
      </c>
      <c r="D261" s="35" t="s">
        <v>348</v>
      </c>
      <c r="E261" s="35" t="s">
        <v>372</v>
      </c>
      <c r="F261" s="35" t="s">
        <v>896</v>
      </c>
      <c r="G261" s="35" t="s">
        <v>372</v>
      </c>
      <c r="H261" s="4"/>
      <c r="I261" s="4"/>
      <c r="J261" s="4"/>
      <c r="K261" s="4"/>
    </row>
    <row r="262" spans="1:11" ht="14.1" customHeight="1">
      <c r="A262" s="4"/>
      <c r="B262" s="4"/>
      <c r="C262" s="7" t="s">
        <v>22</v>
      </c>
      <c r="D262" s="35" t="s">
        <v>348</v>
      </c>
      <c r="E262" s="35" t="s">
        <v>372</v>
      </c>
      <c r="F262" s="35" t="s">
        <v>896</v>
      </c>
      <c r="G262" s="35" t="s">
        <v>372</v>
      </c>
      <c r="H262" s="4"/>
      <c r="I262" s="4"/>
      <c r="J262" s="4"/>
      <c r="K262" s="4"/>
    </row>
    <row r="263" spans="1:11" ht="14.1" customHeight="1">
      <c r="A263" s="4"/>
      <c r="B263" s="4"/>
      <c r="C263" s="1312" t="s">
        <v>371</v>
      </c>
      <c r="D263" s="1313"/>
      <c r="E263" s="1313"/>
      <c r="F263" s="1313"/>
      <c r="G263" s="1313"/>
      <c r="H263" s="4"/>
      <c r="I263" s="4"/>
      <c r="J263" s="4"/>
      <c r="K263" s="4"/>
    </row>
    <row r="264" spans="1:11" ht="14.1" customHeight="1">
      <c r="A264" s="4"/>
      <c r="B264" s="4"/>
      <c r="C264" s="13"/>
      <c r="D264" s="33">
        <v>2022</v>
      </c>
      <c r="E264" s="33">
        <v>2023</v>
      </c>
      <c r="F264" s="33">
        <v>2024</v>
      </c>
      <c r="G264" s="33">
        <v>2025</v>
      </c>
      <c r="H264" s="4"/>
      <c r="I264" s="4"/>
      <c r="J264" s="4"/>
      <c r="K264" s="4"/>
    </row>
    <row r="265" spans="1:11" ht="14.1" customHeight="1">
      <c r="A265" s="4"/>
      <c r="B265" s="4"/>
      <c r="C265" s="12"/>
      <c r="D265" s="34" t="s">
        <v>7</v>
      </c>
      <c r="E265" s="34" t="s">
        <v>8</v>
      </c>
      <c r="F265" s="34" t="s">
        <v>8</v>
      </c>
      <c r="G265" s="34" t="s">
        <v>8</v>
      </c>
      <c r="H265" s="4"/>
      <c r="I265" s="4"/>
      <c r="J265" s="4"/>
      <c r="K265" s="4"/>
    </row>
    <row r="266" spans="1:11" ht="14.1" customHeight="1">
      <c r="A266" s="4"/>
      <c r="B266" s="4"/>
      <c r="C266" s="11" t="s">
        <v>368</v>
      </c>
      <c r="D266" s="30">
        <v>0</v>
      </c>
      <c r="E266" s="30">
        <v>0</v>
      </c>
      <c r="F266" s="30">
        <v>0</v>
      </c>
      <c r="G266" s="30">
        <v>0</v>
      </c>
      <c r="H266" s="4"/>
      <c r="I266" s="4"/>
      <c r="J266" s="4"/>
      <c r="K266" s="4"/>
    </row>
    <row r="267" spans="1:11" ht="14.1" customHeight="1">
      <c r="A267" s="4"/>
      <c r="B267" s="4"/>
      <c r="C267" s="11" t="s">
        <v>357</v>
      </c>
      <c r="D267" s="30">
        <v>0</v>
      </c>
      <c r="E267" s="30">
        <v>0</v>
      </c>
      <c r="F267" s="30">
        <v>0</v>
      </c>
      <c r="G267" s="30">
        <v>0</v>
      </c>
      <c r="H267" s="4"/>
      <c r="I267" s="4"/>
      <c r="J267" s="4"/>
      <c r="K267" s="4"/>
    </row>
    <row r="268" spans="1:11" ht="14.1" customHeight="1">
      <c r="A268" s="4"/>
      <c r="B268" s="4"/>
      <c r="C268" s="11" t="s">
        <v>361</v>
      </c>
      <c r="D268" s="30">
        <v>0</v>
      </c>
      <c r="E268" s="30">
        <v>0</v>
      </c>
      <c r="F268" s="30">
        <v>0</v>
      </c>
      <c r="G268" s="30">
        <v>0</v>
      </c>
      <c r="H268" s="4"/>
      <c r="I268" s="4"/>
      <c r="J268" s="4"/>
      <c r="K268" s="4"/>
    </row>
    <row r="269" spans="1:11" ht="14.1" customHeight="1">
      <c r="A269" s="4"/>
      <c r="B269" s="4"/>
      <c r="C269" s="11" t="s">
        <v>367</v>
      </c>
      <c r="D269" s="30">
        <v>0</v>
      </c>
      <c r="E269" s="30">
        <v>0</v>
      </c>
      <c r="F269" s="30">
        <v>0</v>
      </c>
      <c r="G269" s="30">
        <v>0</v>
      </c>
      <c r="H269" s="4"/>
      <c r="I269" s="4"/>
      <c r="J269" s="4"/>
      <c r="K269" s="4"/>
    </row>
    <row r="270" spans="1:11" ht="14.1" customHeight="1">
      <c r="A270" s="4"/>
      <c r="B270" s="4"/>
      <c r="C270" s="11" t="s">
        <v>357</v>
      </c>
      <c r="D270" s="30">
        <v>0</v>
      </c>
      <c r="E270" s="30">
        <v>0</v>
      </c>
      <c r="F270" s="30">
        <v>0</v>
      </c>
      <c r="G270" s="30">
        <v>0</v>
      </c>
      <c r="H270" s="4"/>
      <c r="I270" s="4"/>
      <c r="J270" s="4"/>
      <c r="K270" s="4"/>
    </row>
    <row r="271" spans="1:11" ht="14.1" customHeight="1">
      <c r="A271" s="4"/>
      <c r="B271" s="4"/>
      <c r="C271" s="11" t="s">
        <v>361</v>
      </c>
      <c r="D271" s="30">
        <v>0</v>
      </c>
      <c r="E271" s="30">
        <v>0</v>
      </c>
      <c r="F271" s="30">
        <v>0</v>
      </c>
      <c r="G271" s="30">
        <v>0</v>
      </c>
      <c r="H271" s="4"/>
      <c r="I271" s="4"/>
      <c r="J271" s="4"/>
      <c r="K271" s="4"/>
    </row>
    <row r="272" spans="1:11" ht="14.1" customHeight="1">
      <c r="A272" s="4"/>
      <c r="B272" s="4"/>
      <c r="C272" s="11" t="s">
        <v>366</v>
      </c>
      <c r="D272" s="30">
        <v>0</v>
      </c>
      <c r="E272" s="30">
        <v>0</v>
      </c>
      <c r="F272" s="30">
        <v>0</v>
      </c>
      <c r="G272" s="30">
        <v>0</v>
      </c>
      <c r="H272" s="4"/>
      <c r="I272" s="4"/>
      <c r="J272" s="4"/>
      <c r="K272" s="4"/>
    </row>
    <row r="273" spans="1:11" ht="14.1" customHeight="1">
      <c r="A273" s="4"/>
      <c r="B273" s="4"/>
      <c r="C273" s="11" t="s">
        <v>357</v>
      </c>
      <c r="D273" s="30">
        <v>0</v>
      </c>
      <c r="E273" s="30">
        <v>0</v>
      </c>
      <c r="F273" s="30">
        <v>0</v>
      </c>
      <c r="G273" s="30">
        <v>0</v>
      </c>
      <c r="H273" s="4"/>
      <c r="I273" s="4"/>
      <c r="J273" s="4"/>
      <c r="K273" s="4"/>
    </row>
    <row r="274" spans="1:11" ht="14.1" customHeight="1">
      <c r="A274" s="4"/>
      <c r="B274" s="4"/>
      <c r="C274" s="11" t="s">
        <v>361</v>
      </c>
      <c r="D274" s="30">
        <v>0</v>
      </c>
      <c r="E274" s="30">
        <v>0</v>
      </c>
      <c r="F274" s="30">
        <v>0</v>
      </c>
      <c r="G274" s="30">
        <v>0</v>
      </c>
      <c r="H274" s="4"/>
      <c r="I274" s="4"/>
      <c r="J274" s="4"/>
      <c r="K274" s="4"/>
    </row>
    <row r="275" spans="1:11" ht="14.1" customHeight="1">
      <c r="A275" s="4"/>
      <c r="B275" s="4"/>
      <c r="C275" s="11" t="s">
        <v>365</v>
      </c>
      <c r="D275" s="30">
        <v>0</v>
      </c>
      <c r="E275" s="30">
        <v>0</v>
      </c>
      <c r="F275" s="30">
        <v>0</v>
      </c>
      <c r="G275" s="30">
        <v>0</v>
      </c>
      <c r="H275" s="4"/>
      <c r="I275" s="4"/>
      <c r="J275" s="4"/>
      <c r="K275" s="4"/>
    </row>
    <row r="276" spans="1:11" ht="14.1" customHeight="1">
      <c r="A276" s="4"/>
      <c r="B276" s="4"/>
      <c r="C276" s="11" t="s">
        <v>357</v>
      </c>
      <c r="D276" s="30">
        <v>0</v>
      </c>
      <c r="E276" s="30">
        <v>0</v>
      </c>
      <c r="F276" s="30">
        <v>0</v>
      </c>
      <c r="G276" s="30">
        <v>0</v>
      </c>
      <c r="H276" s="4"/>
      <c r="I276" s="4"/>
      <c r="J276" s="4"/>
      <c r="K276" s="4"/>
    </row>
    <row r="277" spans="1:11" ht="14.1" customHeight="1">
      <c r="A277" s="4"/>
      <c r="B277" s="4"/>
      <c r="C277" s="11" t="s">
        <v>361</v>
      </c>
      <c r="D277" s="30">
        <v>0</v>
      </c>
      <c r="E277" s="30">
        <v>0</v>
      </c>
      <c r="F277" s="30">
        <v>0</v>
      </c>
      <c r="G277" s="30">
        <v>0</v>
      </c>
      <c r="H277" s="4"/>
      <c r="I277" s="4"/>
      <c r="J277" s="4"/>
      <c r="K277" s="4"/>
    </row>
    <row r="278" spans="1:11" ht="14.1" customHeight="1">
      <c r="A278" s="4"/>
      <c r="B278" s="4"/>
      <c r="C278" s="11" t="s">
        <v>370</v>
      </c>
      <c r="D278" s="30">
        <v>0</v>
      </c>
      <c r="E278" s="30">
        <v>0</v>
      </c>
      <c r="F278" s="30">
        <v>0</v>
      </c>
      <c r="G278" s="30">
        <v>0</v>
      </c>
      <c r="H278" s="4"/>
      <c r="I278" s="4"/>
      <c r="J278" s="4"/>
      <c r="K278" s="4"/>
    </row>
    <row r="279" spans="1:11" ht="14.1" customHeight="1">
      <c r="A279" s="4"/>
      <c r="B279" s="4"/>
      <c r="C279" s="11" t="s">
        <v>357</v>
      </c>
      <c r="D279" s="30">
        <v>0</v>
      </c>
      <c r="E279" s="30">
        <v>0</v>
      </c>
      <c r="F279" s="30">
        <v>0</v>
      </c>
      <c r="G279" s="30">
        <v>0</v>
      </c>
      <c r="H279" s="4"/>
      <c r="I279" s="4"/>
      <c r="J279" s="4"/>
      <c r="K279" s="4"/>
    </row>
    <row r="280" spans="1:11" ht="14.1" customHeight="1">
      <c r="A280" s="4"/>
      <c r="B280" s="4"/>
      <c r="C280" s="11" t="s">
        <v>361</v>
      </c>
      <c r="D280" s="30">
        <v>0</v>
      </c>
      <c r="E280" s="30">
        <v>0</v>
      </c>
      <c r="F280" s="30">
        <v>0</v>
      </c>
      <c r="G280" s="30">
        <v>0</v>
      </c>
      <c r="H280" s="4"/>
      <c r="I280" s="4"/>
      <c r="J280" s="4"/>
      <c r="K280" s="4"/>
    </row>
    <row r="281" spans="1:11" ht="14.1" customHeight="1">
      <c r="A281" s="4"/>
      <c r="B281" s="4"/>
      <c r="C281" s="11" t="s">
        <v>363</v>
      </c>
      <c r="D281" s="30">
        <v>0</v>
      </c>
      <c r="E281" s="30">
        <v>0</v>
      </c>
      <c r="F281" s="30">
        <v>0</v>
      </c>
      <c r="G281" s="30">
        <v>0</v>
      </c>
      <c r="H281" s="4"/>
      <c r="I281" s="4"/>
      <c r="J281" s="4"/>
      <c r="K281" s="4"/>
    </row>
    <row r="282" spans="1:11" ht="14.1" customHeight="1">
      <c r="A282" s="4"/>
      <c r="B282" s="4"/>
      <c r="C282" s="11" t="s">
        <v>357</v>
      </c>
      <c r="D282" s="30">
        <v>0</v>
      </c>
      <c r="E282" s="30">
        <v>0</v>
      </c>
      <c r="F282" s="30">
        <v>0</v>
      </c>
      <c r="G282" s="30">
        <v>0</v>
      </c>
      <c r="H282" s="4"/>
      <c r="I282" s="4"/>
      <c r="J282" s="4"/>
      <c r="K282" s="4"/>
    </row>
    <row r="283" spans="1:11" ht="14.1" customHeight="1">
      <c r="A283" s="4"/>
      <c r="B283" s="4"/>
      <c r="C283" s="11" t="s">
        <v>361</v>
      </c>
      <c r="D283" s="30">
        <v>0</v>
      </c>
      <c r="E283" s="30">
        <v>0</v>
      </c>
      <c r="F283" s="30">
        <v>0</v>
      </c>
      <c r="G283" s="30">
        <v>0</v>
      </c>
      <c r="H283" s="4"/>
      <c r="I283" s="4"/>
      <c r="J283" s="4"/>
      <c r="K283" s="4"/>
    </row>
    <row r="284" spans="1:11" ht="14.1" customHeight="1">
      <c r="A284" s="4"/>
      <c r="B284" s="4"/>
      <c r="C284" s="11" t="s">
        <v>362</v>
      </c>
      <c r="D284" s="30">
        <v>0</v>
      </c>
      <c r="E284" s="30">
        <v>0</v>
      </c>
      <c r="F284" s="30">
        <v>0</v>
      </c>
      <c r="G284" s="30">
        <v>0</v>
      </c>
      <c r="H284" s="4"/>
      <c r="I284" s="4"/>
      <c r="J284" s="4"/>
      <c r="K284" s="4"/>
    </row>
    <row r="285" spans="1:11" ht="14.1" customHeight="1">
      <c r="A285" s="4"/>
      <c r="B285" s="4"/>
      <c r="C285" s="11" t="s">
        <v>357</v>
      </c>
      <c r="D285" s="30">
        <v>0</v>
      </c>
      <c r="E285" s="30">
        <v>0</v>
      </c>
      <c r="F285" s="30">
        <v>0</v>
      </c>
      <c r="G285" s="30">
        <v>0</v>
      </c>
      <c r="H285" s="4"/>
      <c r="I285" s="4"/>
      <c r="J285" s="4"/>
      <c r="K285" s="4"/>
    </row>
    <row r="286" spans="1:11" ht="14.1" customHeight="1">
      <c r="A286" s="4"/>
      <c r="B286" s="4"/>
      <c r="C286" s="11" t="s">
        <v>361</v>
      </c>
      <c r="D286" s="30">
        <v>0</v>
      </c>
      <c r="E286" s="30">
        <v>0</v>
      </c>
      <c r="F286" s="30">
        <v>0</v>
      </c>
      <c r="G286" s="30">
        <v>0</v>
      </c>
      <c r="H286" s="4"/>
      <c r="I286" s="4"/>
      <c r="J286" s="4"/>
      <c r="K286" s="4"/>
    </row>
    <row r="287" spans="1:11" ht="14.1" customHeight="1">
      <c r="A287" s="4"/>
      <c r="B287" s="4"/>
      <c r="C287" s="11" t="s">
        <v>360</v>
      </c>
      <c r="D287" s="30">
        <v>0</v>
      </c>
      <c r="E287" s="30">
        <v>0</v>
      </c>
      <c r="F287" s="30">
        <v>0</v>
      </c>
      <c r="G287" s="30">
        <v>0</v>
      </c>
      <c r="H287" s="4"/>
      <c r="I287" s="4"/>
      <c r="J287" s="4"/>
      <c r="K287" s="4"/>
    </row>
    <row r="288" spans="1:11" ht="14.1" customHeight="1">
      <c r="A288" s="4"/>
      <c r="B288" s="4"/>
      <c r="C288" s="11" t="s">
        <v>357</v>
      </c>
      <c r="D288" s="30">
        <v>0</v>
      </c>
      <c r="E288" s="30">
        <v>0</v>
      </c>
      <c r="F288" s="30">
        <v>0</v>
      </c>
      <c r="G288" s="30">
        <v>0</v>
      </c>
      <c r="H288" s="4"/>
      <c r="I288" s="4"/>
      <c r="J288" s="4"/>
      <c r="K288" s="4"/>
    </row>
    <row r="289" spans="1:11" ht="14.1" customHeight="1">
      <c r="A289" s="4"/>
      <c r="B289" s="4"/>
      <c r="C289" s="11" t="s">
        <v>356</v>
      </c>
      <c r="D289" s="30">
        <v>0</v>
      </c>
      <c r="E289" s="30">
        <v>0</v>
      </c>
      <c r="F289" s="30">
        <v>0</v>
      </c>
      <c r="G289" s="30">
        <v>0</v>
      </c>
      <c r="H289" s="4"/>
      <c r="I289" s="4"/>
      <c r="J289" s="4"/>
      <c r="K289" s="4"/>
    </row>
    <row r="290" spans="1:11" ht="14.1" customHeight="1">
      <c r="A290" s="4"/>
      <c r="B290" s="4"/>
      <c r="C290" s="11" t="s">
        <v>355</v>
      </c>
      <c r="D290" s="30">
        <v>0</v>
      </c>
      <c r="E290" s="30">
        <v>0</v>
      </c>
      <c r="F290" s="30">
        <v>0</v>
      </c>
      <c r="G290" s="30">
        <v>0</v>
      </c>
      <c r="H290" s="4"/>
      <c r="I290" s="4"/>
      <c r="J290" s="4"/>
      <c r="K290" s="4"/>
    </row>
    <row r="291" spans="1:11" ht="14.1" customHeight="1">
      <c r="A291" s="4"/>
      <c r="B291" s="4"/>
      <c r="C291" s="11" t="s">
        <v>354</v>
      </c>
      <c r="D291" s="30">
        <v>0</v>
      </c>
      <c r="E291" s="30">
        <v>0</v>
      </c>
      <c r="F291" s="30">
        <v>0</v>
      </c>
      <c r="G291" s="30">
        <v>0</v>
      </c>
      <c r="H291" s="4"/>
      <c r="I291" s="4"/>
      <c r="J291" s="4"/>
      <c r="K291" s="4"/>
    </row>
    <row r="292" spans="1:11" ht="14.1" customHeight="1">
      <c r="A292" s="4"/>
      <c r="B292" s="4"/>
      <c r="C292" s="11" t="s">
        <v>353</v>
      </c>
      <c r="D292" s="30">
        <v>0</v>
      </c>
      <c r="E292" s="30">
        <v>0</v>
      </c>
      <c r="F292" s="30">
        <v>0</v>
      </c>
      <c r="G292" s="30">
        <v>0</v>
      </c>
      <c r="H292" s="4"/>
      <c r="I292" s="4"/>
      <c r="J292" s="4"/>
      <c r="K292" s="4"/>
    </row>
    <row r="293" spans="1:11" ht="14.1" customHeight="1">
      <c r="A293" s="4"/>
      <c r="B293" s="4"/>
      <c r="C293" s="11" t="s">
        <v>359</v>
      </c>
      <c r="D293" s="30">
        <v>0</v>
      </c>
      <c r="E293" s="30">
        <v>1000000</v>
      </c>
      <c r="F293" s="30">
        <v>700000</v>
      </c>
      <c r="G293" s="30">
        <v>700000</v>
      </c>
      <c r="H293" s="4"/>
      <c r="I293" s="4"/>
      <c r="J293" s="4"/>
      <c r="K293" s="4"/>
    </row>
    <row r="294" spans="1:11" ht="14.1" customHeight="1">
      <c r="A294" s="4"/>
      <c r="B294" s="4"/>
      <c r="C294" s="11" t="s">
        <v>357</v>
      </c>
      <c r="D294" s="30">
        <v>0</v>
      </c>
      <c r="E294" s="30">
        <v>1000000</v>
      </c>
      <c r="F294" s="30">
        <v>700000</v>
      </c>
      <c r="G294" s="30">
        <v>700000</v>
      </c>
      <c r="H294" s="4"/>
      <c r="I294" s="4"/>
      <c r="J294" s="4"/>
      <c r="K294" s="4"/>
    </row>
    <row r="295" spans="1:11" ht="14.1" customHeight="1">
      <c r="A295" s="4"/>
      <c r="B295" s="4"/>
      <c r="C295" s="11" t="s">
        <v>356</v>
      </c>
      <c r="D295" s="30">
        <v>0</v>
      </c>
      <c r="E295" s="30">
        <v>0</v>
      </c>
      <c r="F295" s="30">
        <v>0</v>
      </c>
      <c r="G295" s="30">
        <v>0</v>
      </c>
      <c r="H295" s="4"/>
      <c r="I295" s="4"/>
      <c r="J295" s="4"/>
      <c r="K295" s="4"/>
    </row>
    <row r="296" spans="1:11" ht="14.1" customHeight="1">
      <c r="A296" s="4"/>
      <c r="B296" s="4"/>
      <c r="C296" s="11" t="s">
        <v>355</v>
      </c>
      <c r="D296" s="30">
        <v>0</v>
      </c>
      <c r="E296" s="30">
        <v>0</v>
      </c>
      <c r="F296" s="30">
        <v>0</v>
      </c>
      <c r="G296" s="30">
        <v>0</v>
      </c>
      <c r="H296" s="4"/>
      <c r="I296" s="4"/>
      <c r="J296" s="4"/>
      <c r="K296" s="4"/>
    </row>
    <row r="297" spans="1:11" ht="14.1" customHeight="1">
      <c r="A297" s="4"/>
      <c r="B297" s="4"/>
      <c r="C297" s="11" t="s">
        <v>354</v>
      </c>
      <c r="D297" s="30">
        <v>0</v>
      </c>
      <c r="E297" s="30">
        <v>0</v>
      </c>
      <c r="F297" s="30">
        <v>0</v>
      </c>
      <c r="G297" s="30">
        <v>0</v>
      </c>
      <c r="H297" s="4"/>
      <c r="I297" s="4"/>
      <c r="J297" s="4"/>
      <c r="K297" s="4"/>
    </row>
    <row r="298" spans="1:11" ht="14.1" customHeight="1">
      <c r="A298" s="4"/>
      <c r="B298" s="4"/>
      <c r="C298" s="11" t="s">
        <v>353</v>
      </c>
      <c r="D298" s="30">
        <v>0</v>
      </c>
      <c r="E298" s="30">
        <v>0</v>
      </c>
      <c r="F298" s="30">
        <v>0</v>
      </c>
      <c r="G298" s="30">
        <v>0</v>
      </c>
      <c r="H298" s="4"/>
      <c r="I298" s="4"/>
      <c r="J298" s="4"/>
      <c r="K298" s="4"/>
    </row>
    <row r="299" spans="1:11" ht="14.1" customHeight="1">
      <c r="A299" s="4"/>
      <c r="B299" s="4"/>
      <c r="C299" s="11" t="s">
        <v>358</v>
      </c>
      <c r="D299" s="30">
        <v>0</v>
      </c>
      <c r="E299" s="30">
        <v>0</v>
      </c>
      <c r="F299" s="30">
        <v>0</v>
      </c>
      <c r="G299" s="30">
        <v>0</v>
      </c>
      <c r="H299" s="4"/>
      <c r="I299" s="4"/>
      <c r="J299" s="4"/>
      <c r="K299" s="4"/>
    </row>
    <row r="300" spans="1:11" ht="14.1" customHeight="1">
      <c r="A300" s="4"/>
      <c r="B300" s="4"/>
      <c r="C300" s="11" t="s">
        <v>357</v>
      </c>
      <c r="D300" s="30">
        <v>0</v>
      </c>
      <c r="E300" s="30">
        <v>0</v>
      </c>
      <c r="F300" s="30">
        <v>0</v>
      </c>
      <c r="G300" s="30">
        <v>0</v>
      </c>
      <c r="H300" s="4"/>
      <c r="I300" s="4"/>
      <c r="J300" s="4"/>
      <c r="K300" s="4"/>
    </row>
    <row r="301" spans="1:11" ht="14.1" customHeight="1">
      <c r="A301" s="4"/>
      <c r="B301" s="4"/>
      <c r="C301" s="11" t="s">
        <v>356</v>
      </c>
      <c r="D301" s="30">
        <v>0</v>
      </c>
      <c r="E301" s="30">
        <v>0</v>
      </c>
      <c r="F301" s="30">
        <v>0</v>
      </c>
      <c r="G301" s="30">
        <v>0</v>
      </c>
      <c r="H301" s="4"/>
      <c r="I301" s="4"/>
      <c r="J301" s="4"/>
      <c r="K301" s="4"/>
    </row>
    <row r="302" spans="1:11" ht="14.1" customHeight="1">
      <c r="A302" s="4"/>
      <c r="B302" s="4"/>
      <c r="C302" s="11" t="s">
        <v>355</v>
      </c>
      <c r="D302" s="30">
        <v>0</v>
      </c>
      <c r="E302" s="30">
        <v>0</v>
      </c>
      <c r="F302" s="30">
        <v>0</v>
      </c>
      <c r="G302" s="30">
        <v>0</v>
      </c>
      <c r="H302" s="4"/>
      <c r="I302" s="4"/>
      <c r="J302" s="4"/>
      <c r="K302" s="4"/>
    </row>
    <row r="303" spans="1:11" ht="14.1" customHeight="1">
      <c r="A303" s="4"/>
      <c r="B303" s="4"/>
      <c r="C303" s="11" t="s">
        <v>354</v>
      </c>
      <c r="D303" s="30">
        <v>0</v>
      </c>
      <c r="E303" s="30">
        <v>0</v>
      </c>
      <c r="F303" s="30">
        <v>0</v>
      </c>
      <c r="G303" s="30">
        <v>0</v>
      </c>
      <c r="H303" s="4"/>
      <c r="I303" s="4"/>
      <c r="J303" s="4"/>
      <c r="K303" s="4"/>
    </row>
    <row r="304" spans="1:11" ht="14.1" customHeight="1">
      <c r="A304" s="4"/>
      <c r="B304" s="4"/>
      <c r="C304" s="11" t="s">
        <v>353</v>
      </c>
      <c r="D304" s="30">
        <v>0</v>
      </c>
      <c r="E304" s="30">
        <v>0</v>
      </c>
      <c r="F304" s="30">
        <v>0</v>
      </c>
      <c r="G304" s="30">
        <v>0</v>
      </c>
      <c r="H304" s="4"/>
      <c r="I304" s="4"/>
      <c r="J304" s="4"/>
      <c r="K304" s="4"/>
    </row>
    <row r="305" spans="1:11" ht="14.1" customHeight="1">
      <c r="A305" s="4"/>
      <c r="B305" s="4"/>
      <c r="C305" s="11" t="s">
        <v>352</v>
      </c>
      <c r="D305" s="30">
        <v>0</v>
      </c>
      <c r="E305" s="30">
        <v>0</v>
      </c>
      <c r="F305" s="30">
        <v>0</v>
      </c>
      <c r="G305" s="30">
        <v>0</v>
      </c>
      <c r="H305" s="4"/>
      <c r="I305" s="4"/>
      <c r="J305" s="4"/>
      <c r="K305" s="4"/>
    </row>
    <row r="306" spans="1:11" ht="14.1" customHeight="1">
      <c r="A306" s="4"/>
      <c r="B306" s="4"/>
      <c r="C306" s="11" t="s">
        <v>351</v>
      </c>
      <c r="D306" s="30">
        <v>0</v>
      </c>
      <c r="E306" s="30">
        <v>0</v>
      </c>
      <c r="F306" s="30">
        <v>0</v>
      </c>
      <c r="G306" s="30">
        <v>0</v>
      </c>
      <c r="H306" s="4"/>
      <c r="I306" s="4"/>
      <c r="J306" s="4"/>
      <c r="K306" s="4"/>
    </row>
    <row r="307" spans="1:11" ht="14.1" customHeight="1">
      <c r="A307" s="4"/>
      <c r="B307" s="4"/>
      <c r="C307" s="10" t="s">
        <v>145</v>
      </c>
      <c r="D307" s="30">
        <v>0</v>
      </c>
      <c r="E307" s="30">
        <v>1000000</v>
      </c>
      <c r="F307" s="30">
        <v>700000</v>
      </c>
      <c r="G307" s="30">
        <v>700000</v>
      </c>
      <c r="H307" s="4"/>
      <c r="I307" s="4"/>
      <c r="J307" s="4"/>
      <c r="K307" s="4"/>
    </row>
    <row r="308" spans="1:11" ht="14.1" customHeight="1">
      <c r="A308" s="4"/>
      <c r="B308" s="4"/>
      <c r="C308" s="14" t="s">
        <v>382</v>
      </c>
      <c r="D308" s="1314" t="s">
        <v>2457</v>
      </c>
      <c r="E308" s="1315"/>
      <c r="F308" s="1315"/>
      <c r="G308" s="1315"/>
      <c r="H308" s="4"/>
      <c r="I308" s="4"/>
      <c r="J308" s="4"/>
      <c r="K308" s="4"/>
    </row>
    <row r="309" spans="1:11" ht="14.1" customHeight="1">
      <c r="A309" s="4"/>
      <c r="B309" s="4"/>
      <c r="C309" s="27" t="s">
        <v>380</v>
      </c>
      <c r="D309" s="1310" t="s">
        <v>2458</v>
      </c>
      <c r="E309" s="1311"/>
      <c r="F309" s="1311"/>
      <c r="G309" s="1311"/>
      <c r="H309" s="4"/>
      <c r="I309" s="4"/>
      <c r="J309" s="4"/>
      <c r="K309" s="4"/>
    </row>
    <row r="310" spans="1:11" ht="14.1" customHeight="1">
      <c r="A310" s="4"/>
      <c r="B310" s="4"/>
      <c r="C310" s="27" t="s">
        <v>15</v>
      </c>
      <c r="D310" s="1310" t="s">
        <v>40</v>
      </c>
      <c r="E310" s="1311"/>
      <c r="F310" s="1311"/>
      <c r="G310" s="1311"/>
      <c r="H310" s="4"/>
      <c r="I310" s="4"/>
      <c r="J310" s="4"/>
      <c r="K310" s="4"/>
    </row>
    <row r="311" spans="1:11" ht="15" customHeight="1">
      <c r="A311" s="4"/>
      <c r="B311" s="4"/>
      <c r="C311" s="13"/>
      <c r="D311" s="33">
        <v>2022</v>
      </c>
      <c r="E311" s="33">
        <v>2023</v>
      </c>
      <c r="F311" s="33">
        <v>2024</v>
      </c>
      <c r="G311" s="33">
        <v>2025</v>
      </c>
      <c r="H311" s="4"/>
      <c r="I311" s="4"/>
      <c r="J311" s="4"/>
      <c r="K311" s="4"/>
    </row>
    <row r="312" spans="1:11" ht="15" customHeight="1">
      <c r="A312" s="4"/>
      <c r="B312" s="4"/>
      <c r="C312" s="12"/>
      <c r="D312" s="34" t="s">
        <v>7</v>
      </c>
      <c r="E312" s="34" t="s">
        <v>8</v>
      </c>
      <c r="F312" s="34" t="s">
        <v>8</v>
      </c>
      <c r="G312" s="34" t="s">
        <v>8</v>
      </c>
      <c r="H312" s="4"/>
      <c r="I312" s="4"/>
      <c r="J312" s="4"/>
      <c r="K312" s="4"/>
    </row>
    <row r="313" spans="1:11" ht="14.1" customHeight="1">
      <c r="A313" s="4"/>
      <c r="B313" s="4"/>
      <c r="C313" s="7" t="s">
        <v>16</v>
      </c>
      <c r="D313" s="35" t="s">
        <v>348</v>
      </c>
      <c r="E313" s="35" t="s">
        <v>425</v>
      </c>
      <c r="F313" s="35" t="s">
        <v>372</v>
      </c>
      <c r="G313" s="35" t="s">
        <v>372</v>
      </c>
      <c r="H313" s="4"/>
      <c r="I313" s="4"/>
      <c r="J313" s="4"/>
      <c r="K313" s="4"/>
    </row>
    <row r="314" spans="1:11" ht="14.1" customHeight="1">
      <c r="A314" s="4"/>
      <c r="B314" s="4"/>
      <c r="C314" s="7" t="s">
        <v>481</v>
      </c>
      <c r="D314" s="35" t="s">
        <v>2459</v>
      </c>
      <c r="E314" s="35" t="s">
        <v>849</v>
      </c>
      <c r="F314" s="35" t="s">
        <v>372</v>
      </c>
      <c r="G314" s="35" t="s">
        <v>372</v>
      </c>
      <c r="H314" s="4"/>
      <c r="I314" s="4"/>
      <c r="J314" s="4"/>
      <c r="K314" s="4"/>
    </row>
    <row r="315" spans="1:11" ht="14.1" customHeight="1">
      <c r="A315" s="4"/>
      <c r="B315" s="4"/>
      <c r="C315" s="7" t="s">
        <v>480</v>
      </c>
      <c r="D315" s="35" t="s">
        <v>372</v>
      </c>
      <c r="E315" s="35" t="s">
        <v>2460</v>
      </c>
      <c r="F315" s="35" t="s">
        <v>372</v>
      </c>
      <c r="G315" s="35" t="s">
        <v>372</v>
      </c>
      <c r="H315" s="4"/>
      <c r="I315" s="4"/>
      <c r="J315" s="4"/>
      <c r="K315" s="4"/>
    </row>
    <row r="316" spans="1:11" ht="14.1" customHeight="1">
      <c r="A316" s="4"/>
      <c r="B316" s="4"/>
      <c r="C316" s="7" t="s">
        <v>375</v>
      </c>
      <c r="D316" s="35" t="s">
        <v>348</v>
      </c>
      <c r="E316" s="35" t="s">
        <v>348</v>
      </c>
      <c r="F316" s="35" t="s">
        <v>434</v>
      </c>
      <c r="G316" s="35" t="s">
        <v>348</v>
      </c>
      <c r="H316" s="4"/>
      <c r="I316" s="4"/>
      <c r="J316" s="4"/>
      <c r="K316" s="4"/>
    </row>
    <row r="317" spans="1:11" ht="14.1" customHeight="1">
      <c r="A317" s="4"/>
      <c r="B317" s="4"/>
      <c r="C317" s="7" t="s">
        <v>374</v>
      </c>
      <c r="D317" s="35" t="s">
        <v>348</v>
      </c>
      <c r="E317" s="35" t="s">
        <v>2461</v>
      </c>
      <c r="F317" s="35" t="s">
        <v>434</v>
      </c>
      <c r="G317" s="35" t="s">
        <v>348</v>
      </c>
      <c r="H317" s="4"/>
      <c r="I317" s="4"/>
      <c r="J317" s="4"/>
      <c r="K317" s="4"/>
    </row>
    <row r="318" spans="1:11" ht="14.1" customHeight="1">
      <c r="A318" s="4"/>
      <c r="B318" s="4"/>
      <c r="C318" s="7" t="s">
        <v>22</v>
      </c>
      <c r="D318" s="35" t="s">
        <v>348</v>
      </c>
      <c r="E318" s="35" t="s">
        <v>348</v>
      </c>
      <c r="F318" s="35" t="s">
        <v>434</v>
      </c>
      <c r="G318" s="35" t="s">
        <v>348</v>
      </c>
      <c r="H318" s="4"/>
      <c r="I318" s="4"/>
      <c r="J318" s="4"/>
      <c r="K318" s="4"/>
    </row>
    <row r="319" spans="1:11" ht="14.1" customHeight="1">
      <c r="A319" s="4"/>
      <c r="B319" s="4"/>
      <c r="C319" s="1312" t="s">
        <v>371</v>
      </c>
      <c r="D319" s="1313"/>
      <c r="E319" s="1313"/>
      <c r="F319" s="1313"/>
      <c r="G319" s="1313"/>
      <c r="H319" s="4"/>
      <c r="I319" s="4"/>
      <c r="J319" s="4"/>
      <c r="K319" s="4"/>
    </row>
    <row r="320" spans="1:11" ht="14.1" customHeight="1">
      <c r="A320" s="4"/>
      <c r="B320" s="4"/>
      <c r="C320" s="13"/>
      <c r="D320" s="33">
        <v>2022</v>
      </c>
      <c r="E320" s="33">
        <v>2023</v>
      </c>
      <c r="F320" s="33">
        <v>2024</v>
      </c>
      <c r="G320" s="33">
        <v>2025</v>
      </c>
      <c r="H320" s="4"/>
      <c r="I320" s="4"/>
      <c r="J320" s="4"/>
      <c r="K320" s="4"/>
    </row>
    <row r="321" spans="1:11" ht="14.1" customHeight="1">
      <c r="A321" s="4"/>
      <c r="B321" s="4"/>
      <c r="C321" s="12"/>
      <c r="D321" s="34" t="s">
        <v>7</v>
      </c>
      <c r="E321" s="34" t="s">
        <v>8</v>
      </c>
      <c r="F321" s="34" t="s">
        <v>8</v>
      </c>
      <c r="G321" s="34" t="s">
        <v>8</v>
      </c>
      <c r="H321" s="4"/>
      <c r="I321" s="4"/>
      <c r="J321" s="4"/>
      <c r="K321" s="4"/>
    </row>
    <row r="322" spans="1:11" ht="14.1" customHeight="1">
      <c r="A322" s="4"/>
      <c r="B322" s="4"/>
      <c r="C322" s="11" t="s">
        <v>368</v>
      </c>
      <c r="D322" s="30">
        <v>0</v>
      </c>
      <c r="E322" s="30">
        <v>0</v>
      </c>
      <c r="F322" s="30">
        <v>0</v>
      </c>
      <c r="G322" s="30">
        <v>0</v>
      </c>
      <c r="H322" s="4"/>
      <c r="I322" s="4"/>
      <c r="J322" s="4"/>
      <c r="K322" s="4"/>
    </row>
    <row r="323" spans="1:11" ht="14.1" customHeight="1">
      <c r="A323" s="4"/>
      <c r="B323" s="4"/>
      <c r="C323" s="11" t="s">
        <v>357</v>
      </c>
      <c r="D323" s="30">
        <v>0</v>
      </c>
      <c r="E323" s="30">
        <v>0</v>
      </c>
      <c r="F323" s="30">
        <v>0</v>
      </c>
      <c r="G323" s="30">
        <v>0</v>
      </c>
      <c r="H323" s="4"/>
      <c r="I323" s="4"/>
      <c r="J323" s="4"/>
      <c r="K323" s="4"/>
    </row>
    <row r="324" spans="1:11" ht="14.1" customHeight="1">
      <c r="A324" s="4"/>
      <c r="B324" s="4"/>
      <c r="C324" s="11" t="s">
        <v>361</v>
      </c>
      <c r="D324" s="30">
        <v>0</v>
      </c>
      <c r="E324" s="30">
        <v>0</v>
      </c>
      <c r="F324" s="30">
        <v>0</v>
      </c>
      <c r="G324" s="30">
        <v>0</v>
      </c>
      <c r="H324" s="4"/>
      <c r="I324" s="4"/>
      <c r="J324" s="4"/>
      <c r="K324" s="4"/>
    </row>
    <row r="325" spans="1:11" ht="14.1" customHeight="1">
      <c r="A325" s="4"/>
      <c r="B325" s="4"/>
      <c r="C325" s="11" t="s">
        <v>367</v>
      </c>
      <c r="D325" s="30">
        <v>0</v>
      </c>
      <c r="E325" s="30">
        <v>0</v>
      </c>
      <c r="F325" s="30">
        <v>0</v>
      </c>
      <c r="G325" s="30">
        <v>0</v>
      </c>
      <c r="H325" s="4"/>
      <c r="I325" s="4"/>
      <c r="J325" s="4"/>
      <c r="K325" s="4"/>
    </row>
    <row r="326" spans="1:11" ht="14.1" customHeight="1">
      <c r="A326" s="4"/>
      <c r="B326" s="4"/>
      <c r="C326" s="11" t="s">
        <v>357</v>
      </c>
      <c r="D326" s="30">
        <v>0</v>
      </c>
      <c r="E326" s="30">
        <v>0</v>
      </c>
      <c r="F326" s="30">
        <v>0</v>
      </c>
      <c r="G326" s="30">
        <v>0</v>
      </c>
      <c r="H326" s="4"/>
      <c r="I326" s="4"/>
      <c r="J326" s="4"/>
      <c r="K326" s="4"/>
    </row>
    <row r="327" spans="1:11" ht="14.1" customHeight="1">
      <c r="A327" s="4"/>
      <c r="B327" s="4"/>
      <c r="C327" s="11" t="s">
        <v>361</v>
      </c>
      <c r="D327" s="30">
        <v>0</v>
      </c>
      <c r="E327" s="30">
        <v>0</v>
      </c>
      <c r="F327" s="30">
        <v>0</v>
      </c>
      <c r="G327" s="30">
        <v>0</v>
      </c>
      <c r="H327" s="4"/>
      <c r="I327" s="4"/>
      <c r="J327" s="4"/>
      <c r="K327" s="4"/>
    </row>
    <row r="328" spans="1:11" ht="14.1" customHeight="1">
      <c r="A328" s="4"/>
      <c r="B328" s="4"/>
      <c r="C328" s="11" t="s">
        <v>366</v>
      </c>
      <c r="D328" s="30">
        <v>0</v>
      </c>
      <c r="E328" s="30">
        <v>0</v>
      </c>
      <c r="F328" s="30">
        <v>0</v>
      </c>
      <c r="G328" s="30">
        <v>0</v>
      </c>
      <c r="H328" s="4"/>
      <c r="I328" s="4"/>
      <c r="J328" s="4"/>
      <c r="K328" s="4"/>
    </row>
    <row r="329" spans="1:11" ht="14.1" customHeight="1">
      <c r="A329" s="4"/>
      <c r="B329" s="4"/>
      <c r="C329" s="11" t="s">
        <v>357</v>
      </c>
      <c r="D329" s="30">
        <v>0</v>
      </c>
      <c r="E329" s="30">
        <v>0</v>
      </c>
      <c r="F329" s="30">
        <v>0</v>
      </c>
      <c r="G329" s="30">
        <v>0</v>
      </c>
      <c r="H329" s="4"/>
      <c r="I329" s="4"/>
      <c r="J329" s="4"/>
      <c r="K329" s="4"/>
    </row>
    <row r="330" spans="1:11" ht="14.1" customHeight="1">
      <c r="A330" s="4"/>
      <c r="B330" s="4"/>
      <c r="C330" s="11" t="s">
        <v>361</v>
      </c>
      <c r="D330" s="30">
        <v>0</v>
      </c>
      <c r="E330" s="30">
        <v>0</v>
      </c>
      <c r="F330" s="30">
        <v>0</v>
      </c>
      <c r="G330" s="30">
        <v>0</v>
      </c>
      <c r="H330" s="4"/>
      <c r="I330" s="4"/>
      <c r="J330" s="4"/>
      <c r="K330" s="4"/>
    </row>
    <row r="331" spans="1:11" ht="14.1" customHeight="1">
      <c r="A331" s="4"/>
      <c r="B331" s="4"/>
      <c r="C331" s="11" t="s">
        <v>365</v>
      </c>
      <c r="D331" s="30">
        <v>0</v>
      </c>
      <c r="E331" s="30">
        <v>0</v>
      </c>
      <c r="F331" s="30">
        <v>0</v>
      </c>
      <c r="G331" s="30">
        <v>0</v>
      </c>
      <c r="H331" s="4"/>
      <c r="I331" s="4"/>
      <c r="J331" s="4"/>
      <c r="K331" s="4"/>
    </row>
    <row r="332" spans="1:11" ht="14.1" customHeight="1">
      <c r="A332" s="4"/>
      <c r="B332" s="4"/>
      <c r="C332" s="11" t="s">
        <v>357</v>
      </c>
      <c r="D332" s="30">
        <v>0</v>
      </c>
      <c r="E332" s="30">
        <v>0</v>
      </c>
      <c r="F332" s="30">
        <v>0</v>
      </c>
      <c r="G332" s="30">
        <v>0</v>
      </c>
      <c r="H332" s="4"/>
      <c r="I332" s="4"/>
      <c r="J332" s="4"/>
      <c r="K332" s="4"/>
    </row>
    <row r="333" spans="1:11" ht="14.1" customHeight="1">
      <c r="A333" s="4"/>
      <c r="B333" s="4"/>
      <c r="C333" s="11" t="s">
        <v>361</v>
      </c>
      <c r="D333" s="30">
        <v>0</v>
      </c>
      <c r="E333" s="30">
        <v>0</v>
      </c>
      <c r="F333" s="30">
        <v>0</v>
      </c>
      <c r="G333" s="30">
        <v>0</v>
      </c>
      <c r="H333" s="4"/>
      <c r="I333" s="4"/>
      <c r="J333" s="4"/>
      <c r="K333" s="4"/>
    </row>
    <row r="334" spans="1:11" ht="14.1" customHeight="1">
      <c r="A334" s="4"/>
      <c r="B334" s="4"/>
      <c r="C334" s="11" t="s">
        <v>370</v>
      </c>
      <c r="D334" s="30">
        <v>0</v>
      </c>
      <c r="E334" s="30">
        <v>0</v>
      </c>
      <c r="F334" s="30">
        <v>0</v>
      </c>
      <c r="G334" s="30">
        <v>0</v>
      </c>
      <c r="H334" s="4"/>
      <c r="I334" s="4"/>
      <c r="J334" s="4"/>
      <c r="K334" s="4"/>
    </row>
    <row r="335" spans="1:11" ht="14.1" customHeight="1">
      <c r="A335" s="4"/>
      <c r="B335" s="4"/>
      <c r="C335" s="11" t="s">
        <v>357</v>
      </c>
      <c r="D335" s="30">
        <v>0</v>
      </c>
      <c r="E335" s="30">
        <v>0</v>
      </c>
      <c r="F335" s="30">
        <v>0</v>
      </c>
      <c r="G335" s="30">
        <v>0</v>
      </c>
      <c r="H335" s="4"/>
      <c r="I335" s="4"/>
      <c r="J335" s="4"/>
      <c r="K335" s="4"/>
    </row>
    <row r="336" spans="1:11" ht="14.1" customHeight="1">
      <c r="A336" s="4"/>
      <c r="B336" s="4"/>
      <c r="C336" s="11" t="s">
        <v>361</v>
      </c>
      <c r="D336" s="30">
        <v>0</v>
      </c>
      <c r="E336" s="30">
        <v>0</v>
      </c>
      <c r="F336" s="30">
        <v>0</v>
      </c>
      <c r="G336" s="30">
        <v>0</v>
      </c>
      <c r="H336" s="4"/>
      <c r="I336" s="4"/>
      <c r="J336" s="4"/>
      <c r="K336" s="4"/>
    </row>
    <row r="337" spans="1:11" ht="14.1" customHeight="1">
      <c r="A337" s="4"/>
      <c r="B337" s="4"/>
      <c r="C337" s="11" t="s">
        <v>363</v>
      </c>
      <c r="D337" s="30">
        <v>0</v>
      </c>
      <c r="E337" s="30">
        <v>0</v>
      </c>
      <c r="F337" s="30">
        <v>0</v>
      </c>
      <c r="G337" s="30">
        <v>0</v>
      </c>
      <c r="H337" s="4"/>
      <c r="I337" s="4"/>
      <c r="J337" s="4"/>
      <c r="K337" s="4"/>
    </row>
    <row r="338" spans="1:11" ht="14.1" customHeight="1">
      <c r="A338" s="4"/>
      <c r="B338" s="4"/>
      <c r="C338" s="11" t="s">
        <v>357</v>
      </c>
      <c r="D338" s="30">
        <v>0</v>
      </c>
      <c r="E338" s="30">
        <v>0</v>
      </c>
      <c r="F338" s="30">
        <v>0</v>
      </c>
      <c r="G338" s="30">
        <v>0</v>
      </c>
      <c r="H338" s="4"/>
      <c r="I338" s="4"/>
      <c r="J338" s="4"/>
      <c r="K338" s="4"/>
    </row>
    <row r="339" spans="1:11" ht="14.1" customHeight="1">
      <c r="A339" s="4"/>
      <c r="B339" s="4"/>
      <c r="C339" s="11" t="s">
        <v>361</v>
      </c>
      <c r="D339" s="30">
        <v>0</v>
      </c>
      <c r="E339" s="30">
        <v>0</v>
      </c>
      <c r="F339" s="30">
        <v>0</v>
      </c>
      <c r="G339" s="30">
        <v>0</v>
      </c>
      <c r="H339" s="4"/>
      <c r="I339" s="4"/>
      <c r="J339" s="4"/>
      <c r="K339" s="4"/>
    </row>
    <row r="340" spans="1:11" ht="14.1" customHeight="1">
      <c r="A340" s="4"/>
      <c r="B340" s="4"/>
      <c r="C340" s="11" t="s">
        <v>362</v>
      </c>
      <c r="D340" s="30">
        <v>0</v>
      </c>
      <c r="E340" s="30">
        <v>0</v>
      </c>
      <c r="F340" s="30">
        <v>0</v>
      </c>
      <c r="G340" s="30">
        <v>0</v>
      </c>
      <c r="H340" s="4"/>
      <c r="I340" s="4"/>
      <c r="J340" s="4"/>
      <c r="K340" s="4"/>
    </row>
    <row r="341" spans="1:11" ht="14.1" customHeight="1">
      <c r="A341" s="4"/>
      <c r="B341" s="4"/>
      <c r="C341" s="11" t="s">
        <v>357</v>
      </c>
      <c r="D341" s="30">
        <v>0</v>
      </c>
      <c r="E341" s="30">
        <v>0</v>
      </c>
      <c r="F341" s="30">
        <v>0</v>
      </c>
      <c r="G341" s="30">
        <v>0</v>
      </c>
      <c r="H341" s="4"/>
      <c r="I341" s="4"/>
      <c r="J341" s="4"/>
      <c r="K341" s="4"/>
    </row>
    <row r="342" spans="1:11" ht="14.1" customHeight="1">
      <c r="A342" s="4"/>
      <c r="B342" s="4"/>
      <c r="C342" s="11" t="s">
        <v>361</v>
      </c>
      <c r="D342" s="30">
        <v>0</v>
      </c>
      <c r="E342" s="30">
        <v>0</v>
      </c>
      <c r="F342" s="30">
        <v>0</v>
      </c>
      <c r="G342" s="30">
        <v>0</v>
      </c>
      <c r="H342" s="4"/>
      <c r="I342" s="4"/>
      <c r="J342" s="4"/>
      <c r="K342" s="4"/>
    </row>
    <row r="343" spans="1:11" ht="14.1" customHeight="1">
      <c r="A343" s="4"/>
      <c r="B343" s="4"/>
      <c r="C343" s="11" t="s">
        <v>360</v>
      </c>
      <c r="D343" s="30">
        <v>0</v>
      </c>
      <c r="E343" s="30">
        <v>0</v>
      </c>
      <c r="F343" s="30">
        <v>0</v>
      </c>
      <c r="G343" s="30">
        <v>0</v>
      </c>
      <c r="H343" s="4"/>
      <c r="I343" s="4"/>
      <c r="J343" s="4"/>
      <c r="K343" s="4"/>
    </row>
    <row r="344" spans="1:11" ht="14.1" customHeight="1">
      <c r="A344" s="4"/>
      <c r="B344" s="4"/>
      <c r="C344" s="11" t="s">
        <v>357</v>
      </c>
      <c r="D344" s="30">
        <v>0</v>
      </c>
      <c r="E344" s="30">
        <v>0</v>
      </c>
      <c r="F344" s="30">
        <v>0</v>
      </c>
      <c r="G344" s="30">
        <v>0</v>
      </c>
      <c r="H344" s="4"/>
      <c r="I344" s="4"/>
      <c r="J344" s="4"/>
      <c r="K344" s="4"/>
    </row>
    <row r="345" spans="1:11" ht="14.1" customHeight="1">
      <c r="A345" s="4"/>
      <c r="B345" s="4"/>
      <c r="C345" s="11" t="s">
        <v>356</v>
      </c>
      <c r="D345" s="30">
        <v>0</v>
      </c>
      <c r="E345" s="30">
        <v>0</v>
      </c>
      <c r="F345" s="30">
        <v>0</v>
      </c>
      <c r="G345" s="30">
        <v>0</v>
      </c>
      <c r="H345" s="4"/>
      <c r="I345" s="4"/>
      <c r="J345" s="4"/>
      <c r="K345" s="4"/>
    </row>
    <row r="346" spans="1:11" ht="14.1" customHeight="1">
      <c r="A346" s="4"/>
      <c r="B346" s="4"/>
      <c r="C346" s="11" t="s">
        <v>355</v>
      </c>
      <c r="D346" s="30">
        <v>0</v>
      </c>
      <c r="E346" s="30">
        <v>0</v>
      </c>
      <c r="F346" s="30">
        <v>0</v>
      </c>
      <c r="G346" s="30">
        <v>0</v>
      </c>
      <c r="H346" s="4"/>
      <c r="I346" s="4"/>
      <c r="J346" s="4"/>
      <c r="K346" s="4"/>
    </row>
    <row r="347" spans="1:11" ht="14.1" customHeight="1">
      <c r="A347" s="4"/>
      <c r="B347" s="4"/>
      <c r="C347" s="11" t="s">
        <v>354</v>
      </c>
      <c r="D347" s="30">
        <v>0</v>
      </c>
      <c r="E347" s="30">
        <v>0</v>
      </c>
      <c r="F347" s="30">
        <v>0</v>
      </c>
      <c r="G347" s="30">
        <v>0</v>
      </c>
      <c r="H347" s="4"/>
      <c r="I347" s="4"/>
      <c r="J347" s="4"/>
      <c r="K347" s="4"/>
    </row>
    <row r="348" spans="1:11" ht="14.1" customHeight="1">
      <c r="A348" s="4"/>
      <c r="B348" s="4"/>
      <c r="C348" s="11" t="s">
        <v>353</v>
      </c>
      <c r="D348" s="30">
        <v>0</v>
      </c>
      <c r="E348" s="30">
        <v>0</v>
      </c>
      <c r="F348" s="30">
        <v>0</v>
      </c>
      <c r="G348" s="30">
        <v>0</v>
      </c>
      <c r="H348" s="4"/>
      <c r="I348" s="4"/>
      <c r="J348" s="4"/>
      <c r="K348" s="4"/>
    </row>
    <row r="349" spans="1:11" ht="14.1" customHeight="1">
      <c r="A349" s="4"/>
      <c r="B349" s="4"/>
      <c r="C349" s="11" t="s">
        <v>359</v>
      </c>
      <c r="D349" s="30">
        <v>0</v>
      </c>
      <c r="E349" s="30">
        <v>9000000</v>
      </c>
      <c r="F349" s="30">
        <v>0</v>
      </c>
      <c r="G349" s="30">
        <v>0</v>
      </c>
      <c r="H349" s="4"/>
      <c r="I349" s="4"/>
      <c r="J349" s="4"/>
      <c r="K349" s="4"/>
    </row>
    <row r="350" spans="1:11" ht="14.1" customHeight="1">
      <c r="A350" s="4"/>
      <c r="B350" s="4"/>
      <c r="C350" s="11" t="s">
        <v>357</v>
      </c>
      <c r="D350" s="30">
        <v>0</v>
      </c>
      <c r="E350" s="30">
        <v>9000000</v>
      </c>
      <c r="F350" s="30">
        <v>0</v>
      </c>
      <c r="G350" s="30">
        <v>0</v>
      </c>
      <c r="H350" s="4"/>
      <c r="I350" s="4"/>
      <c r="J350" s="4"/>
      <c r="K350" s="4"/>
    </row>
    <row r="351" spans="1:11" ht="14.1" customHeight="1">
      <c r="A351" s="4"/>
      <c r="B351" s="4"/>
      <c r="C351" s="11" t="s">
        <v>356</v>
      </c>
      <c r="D351" s="30">
        <v>0</v>
      </c>
      <c r="E351" s="30">
        <v>0</v>
      </c>
      <c r="F351" s="30">
        <v>0</v>
      </c>
      <c r="G351" s="30">
        <v>0</v>
      </c>
      <c r="H351" s="4"/>
      <c r="I351" s="4"/>
      <c r="J351" s="4"/>
      <c r="K351" s="4"/>
    </row>
    <row r="352" spans="1:11" ht="14.1" customHeight="1">
      <c r="A352" s="4"/>
      <c r="B352" s="4"/>
      <c r="C352" s="11" t="s">
        <v>355</v>
      </c>
      <c r="D352" s="30">
        <v>0</v>
      </c>
      <c r="E352" s="30">
        <v>0</v>
      </c>
      <c r="F352" s="30">
        <v>0</v>
      </c>
      <c r="G352" s="30">
        <v>0</v>
      </c>
      <c r="H352" s="4"/>
      <c r="I352" s="4"/>
      <c r="J352" s="4"/>
      <c r="K352" s="4"/>
    </row>
    <row r="353" spans="1:11" ht="14.1" customHeight="1">
      <c r="A353" s="4"/>
      <c r="B353" s="4"/>
      <c r="C353" s="11" t="s">
        <v>354</v>
      </c>
      <c r="D353" s="30">
        <v>0</v>
      </c>
      <c r="E353" s="30">
        <v>0</v>
      </c>
      <c r="F353" s="30">
        <v>0</v>
      </c>
      <c r="G353" s="30">
        <v>0</v>
      </c>
      <c r="H353" s="4"/>
      <c r="I353" s="4"/>
      <c r="J353" s="4"/>
      <c r="K353" s="4"/>
    </row>
    <row r="354" spans="1:11" ht="14.1" customHeight="1">
      <c r="A354" s="4"/>
      <c r="B354" s="4"/>
      <c r="C354" s="11" t="s">
        <v>353</v>
      </c>
      <c r="D354" s="30">
        <v>0</v>
      </c>
      <c r="E354" s="30">
        <v>0</v>
      </c>
      <c r="F354" s="30">
        <v>0</v>
      </c>
      <c r="G354" s="30">
        <v>0</v>
      </c>
      <c r="H354" s="4"/>
      <c r="I354" s="4"/>
      <c r="J354" s="4"/>
      <c r="K354" s="4"/>
    </row>
    <row r="355" spans="1:11" ht="14.1" customHeight="1">
      <c r="A355" s="4"/>
      <c r="B355" s="4"/>
      <c r="C355" s="11" t="s">
        <v>358</v>
      </c>
      <c r="D355" s="30">
        <v>0</v>
      </c>
      <c r="E355" s="30">
        <v>0</v>
      </c>
      <c r="F355" s="30">
        <v>0</v>
      </c>
      <c r="G355" s="30">
        <v>0</v>
      </c>
      <c r="H355" s="4"/>
      <c r="I355" s="4"/>
      <c r="J355" s="4"/>
      <c r="K355" s="4"/>
    </row>
    <row r="356" spans="1:11" ht="14.1" customHeight="1">
      <c r="A356" s="4"/>
      <c r="B356" s="4"/>
      <c r="C356" s="11" t="s">
        <v>357</v>
      </c>
      <c r="D356" s="30">
        <v>0</v>
      </c>
      <c r="E356" s="30">
        <v>0</v>
      </c>
      <c r="F356" s="30">
        <v>0</v>
      </c>
      <c r="G356" s="30">
        <v>0</v>
      </c>
      <c r="H356" s="4"/>
      <c r="I356" s="4"/>
      <c r="J356" s="4"/>
      <c r="K356" s="4"/>
    </row>
    <row r="357" spans="1:11" ht="14.1" customHeight="1">
      <c r="A357" s="4"/>
      <c r="B357" s="4"/>
      <c r="C357" s="11" t="s">
        <v>356</v>
      </c>
      <c r="D357" s="30">
        <v>0</v>
      </c>
      <c r="E357" s="30">
        <v>0</v>
      </c>
      <c r="F357" s="30">
        <v>0</v>
      </c>
      <c r="G357" s="30">
        <v>0</v>
      </c>
      <c r="H357" s="4"/>
      <c r="I357" s="4"/>
      <c r="J357" s="4"/>
      <c r="K357" s="4"/>
    </row>
    <row r="358" spans="1:11" ht="14.1" customHeight="1">
      <c r="A358" s="4"/>
      <c r="B358" s="4"/>
      <c r="C358" s="11" t="s">
        <v>355</v>
      </c>
      <c r="D358" s="30">
        <v>0</v>
      </c>
      <c r="E358" s="30">
        <v>0</v>
      </c>
      <c r="F358" s="30">
        <v>0</v>
      </c>
      <c r="G358" s="30">
        <v>0</v>
      </c>
      <c r="H358" s="4"/>
      <c r="I358" s="4"/>
      <c r="J358" s="4"/>
      <c r="K358" s="4"/>
    </row>
    <row r="359" spans="1:11" ht="14.1" customHeight="1">
      <c r="A359" s="4"/>
      <c r="B359" s="4"/>
      <c r="C359" s="11" t="s">
        <v>354</v>
      </c>
      <c r="D359" s="30">
        <v>0</v>
      </c>
      <c r="E359" s="30">
        <v>0</v>
      </c>
      <c r="F359" s="30">
        <v>0</v>
      </c>
      <c r="G359" s="30">
        <v>0</v>
      </c>
      <c r="H359" s="4"/>
      <c r="I359" s="4"/>
      <c r="J359" s="4"/>
      <c r="K359" s="4"/>
    </row>
    <row r="360" spans="1:11" ht="14.1" customHeight="1">
      <c r="A360" s="4"/>
      <c r="B360" s="4"/>
      <c r="C360" s="11" t="s">
        <v>353</v>
      </c>
      <c r="D360" s="30">
        <v>0</v>
      </c>
      <c r="E360" s="30">
        <v>0</v>
      </c>
      <c r="F360" s="30">
        <v>0</v>
      </c>
      <c r="G360" s="30">
        <v>0</v>
      </c>
      <c r="H360" s="4"/>
      <c r="I360" s="4"/>
      <c r="J360" s="4"/>
      <c r="K360" s="4"/>
    </row>
    <row r="361" spans="1:11" ht="14.1" customHeight="1">
      <c r="A361" s="4"/>
      <c r="B361" s="4"/>
      <c r="C361" s="11" t="s">
        <v>352</v>
      </c>
      <c r="D361" s="30">
        <v>0</v>
      </c>
      <c r="E361" s="30">
        <v>0</v>
      </c>
      <c r="F361" s="30">
        <v>0</v>
      </c>
      <c r="G361" s="30">
        <v>0</v>
      </c>
      <c r="H361" s="4"/>
      <c r="I361" s="4"/>
      <c r="J361" s="4"/>
      <c r="K361" s="4"/>
    </row>
    <row r="362" spans="1:11" ht="14.1" customHeight="1">
      <c r="A362" s="4"/>
      <c r="B362" s="4"/>
      <c r="C362" s="11" t="s">
        <v>351</v>
      </c>
      <c r="D362" s="30">
        <v>0</v>
      </c>
      <c r="E362" s="30">
        <v>0</v>
      </c>
      <c r="F362" s="30">
        <v>0</v>
      </c>
      <c r="G362" s="30">
        <v>0</v>
      </c>
      <c r="H362" s="4"/>
      <c r="I362" s="4"/>
      <c r="J362" s="4"/>
      <c r="K362" s="4"/>
    </row>
    <row r="363" spans="1:11" ht="14.1" customHeight="1">
      <c r="A363" s="4"/>
      <c r="B363" s="4"/>
      <c r="C363" s="10" t="s">
        <v>145</v>
      </c>
      <c r="D363" s="30">
        <v>0</v>
      </c>
      <c r="E363" s="30">
        <v>9000000</v>
      </c>
      <c r="F363" s="30">
        <v>0</v>
      </c>
      <c r="G363" s="30">
        <v>0</v>
      </c>
      <c r="H363" s="4"/>
      <c r="I363" s="4"/>
      <c r="J363" s="4"/>
      <c r="K363" s="4"/>
    </row>
    <row r="364" spans="1:11" ht="150.94999999999999" customHeight="1">
      <c r="A364" s="4"/>
      <c r="B364" s="4"/>
      <c r="C364" s="8" t="s">
        <v>260</v>
      </c>
      <c r="D364" s="1318" t="s">
        <v>1406</v>
      </c>
      <c r="E364" s="1319"/>
      <c r="F364" s="1319"/>
      <c r="G364" s="1319"/>
      <c r="H364" s="4"/>
      <c r="I364" s="4"/>
      <c r="J364" s="4"/>
      <c r="K364" s="4"/>
    </row>
    <row r="365" spans="1:11" ht="27.95" customHeight="1">
      <c r="A365" s="4"/>
      <c r="B365" s="4"/>
      <c r="C365" s="7" t="s">
        <v>402</v>
      </c>
      <c r="D365" s="36">
        <v>2022</v>
      </c>
      <c r="E365" s="36">
        <v>2023</v>
      </c>
      <c r="F365" s="36">
        <v>2024</v>
      </c>
      <c r="G365" s="36">
        <v>2025</v>
      </c>
      <c r="H365" s="4"/>
      <c r="I365" s="4"/>
      <c r="J365" s="4"/>
      <c r="K365" s="4"/>
    </row>
    <row r="366" spans="1:11" ht="14.1" customHeight="1">
      <c r="A366" s="4"/>
      <c r="B366" s="4"/>
      <c r="C366" s="15"/>
      <c r="D366" s="37" t="s">
        <v>7</v>
      </c>
      <c r="E366" s="37" t="s">
        <v>8</v>
      </c>
      <c r="F366" s="37" t="s">
        <v>8</v>
      </c>
      <c r="G366" s="37" t="s">
        <v>8</v>
      </c>
      <c r="H366" s="4"/>
      <c r="I366" s="4"/>
      <c r="J366" s="4"/>
      <c r="K366" s="4"/>
    </row>
    <row r="367" spans="1:11" ht="30.95" customHeight="1">
      <c r="A367" s="4"/>
      <c r="B367" s="4"/>
      <c r="C367" s="7" t="s">
        <v>1407</v>
      </c>
      <c r="D367" s="35" t="s">
        <v>391</v>
      </c>
      <c r="E367" s="35" t="s">
        <v>391</v>
      </c>
      <c r="F367" s="35" t="s">
        <v>391</v>
      </c>
      <c r="G367" s="35" t="s">
        <v>391</v>
      </c>
      <c r="H367" s="4"/>
      <c r="I367" s="4"/>
      <c r="J367" s="4"/>
      <c r="K367" s="4"/>
    </row>
    <row r="368" spans="1:11" ht="30.95" customHeight="1">
      <c r="A368" s="4"/>
      <c r="B368" s="4"/>
      <c r="C368" s="7" t="s">
        <v>1408</v>
      </c>
      <c r="D368" s="35" t="s">
        <v>454</v>
      </c>
      <c r="E368" s="35" t="s">
        <v>454</v>
      </c>
      <c r="F368" s="35" t="s">
        <v>454</v>
      </c>
      <c r="G368" s="35" t="s">
        <v>425</v>
      </c>
      <c r="H368" s="4"/>
      <c r="I368" s="4"/>
      <c r="J368" s="4"/>
      <c r="K368" s="4"/>
    </row>
    <row r="369" spans="1:11" ht="41.1" customHeight="1">
      <c r="A369" s="4"/>
      <c r="B369" s="4"/>
      <c r="C369" s="7" t="s">
        <v>1409</v>
      </c>
      <c r="D369" s="35" t="s">
        <v>685</v>
      </c>
      <c r="E369" s="35" t="s">
        <v>685</v>
      </c>
      <c r="F369" s="35" t="s">
        <v>685</v>
      </c>
      <c r="G369" s="35" t="s">
        <v>685</v>
      </c>
      <c r="H369" s="4"/>
      <c r="I369" s="4"/>
      <c r="J369" s="4"/>
      <c r="K369" s="4"/>
    </row>
    <row r="370" spans="1:11" ht="14.1" customHeight="1">
      <c r="A370" s="4"/>
      <c r="B370" s="4"/>
      <c r="C370" s="1316" t="s">
        <v>291</v>
      </c>
      <c r="D370" s="1317"/>
      <c r="E370" s="1317"/>
      <c r="F370" s="1317"/>
      <c r="G370" s="1317"/>
      <c r="H370" s="4"/>
      <c r="I370" s="4"/>
      <c r="J370" s="4"/>
      <c r="K370" s="4"/>
    </row>
    <row r="371" spans="1:11" ht="14.1" customHeight="1">
      <c r="A371" s="4"/>
      <c r="B371" s="4"/>
      <c r="C371" s="26" t="s">
        <v>1386</v>
      </c>
      <c r="D371" s="1316" t="s">
        <v>1387</v>
      </c>
      <c r="E371" s="1317"/>
      <c r="F371" s="1317"/>
      <c r="G371" s="1317"/>
      <c r="H371" s="4"/>
      <c r="I371" s="4"/>
      <c r="J371" s="4"/>
      <c r="K371" s="4"/>
    </row>
    <row r="372" spans="1:11" ht="27" customHeight="1">
      <c r="A372" s="4"/>
      <c r="B372" s="4"/>
      <c r="C372" s="14" t="s">
        <v>382</v>
      </c>
      <c r="D372" s="1314" t="s">
        <v>1388</v>
      </c>
      <c r="E372" s="1315"/>
      <c r="F372" s="1315"/>
      <c r="G372" s="1315"/>
      <c r="H372" s="4"/>
      <c r="I372" s="4"/>
      <c r="J372" s="4"/>
      <c r="K372" s="4"/>
    </row>
    <row r="373" spans="1:11" ht="27" customHeight="1">
      <c r="A373" s="4"/>
      <c r="B373" s="4"/>
      <c r="C373" s="27" t="s">
        <v>380</v>
      </c>
      <c r="D373" s="1310" t="s">
        <v>1389</v>
      </c>
      <c r="E373" s="1311"/>
      <c r="F373" s="1311"/>
      <c r="G373" s="1311"/>
      <c r="H373" s="4"/>
      <c r="I373" s="4"/>
      <c r="J373" s="4"/>
      <c r="K373" s="4"/>
    </row>
    <row r="374" spans="1:11" ht="27" customHeight="1">
      <c r="A374" s="4"/>
      <c r="B374" s="4"/>
      <c r="C374" s="27" t="s">
        <v>15</v>
      </c>
      <c r="D374" s="1310" t="s">
        <v>1390</v>
      </c>
      <c r="E374" s="1311"/>
      <c r="F374" s="1311"/>
      <c r="G374" s="1311"/>
      <c r="H374" s="4"/>
      <c r="I374" s="4"/>
      <c r="J374" s="4"/>
      <c r="K374" s="4"/>
    </row>
    <row r="375" spans="1:11" ht="15" customHeight="1">
      <c r="A375" s="4"/>
      <c r="B375" s="4"/>
      <c r="C375" s="13"/>
      <c r="D375" s="33">
        <v>2022</v>
      </c>
      <c r="E375" s="33">
        <v>2023</v>
      </c>
      <c r="F375" s="33">
        <v>2024</v>
      </c>
      <c r="G375" s="33">
        <v>2025</v>
      </c>
      <c r="H375" s="4"/>
      <c r="I375" s="4"/>
      <c r="J375" s="4"/>
      <c r="K375" s="4"/>
    </row>
    <row r="376" spans="1:11" ht="15" customHeight="1">
      <c r="A376" s="4"/>
      <c r="B376" s="4"/>
      <c r="C376" s="12"/>
      <c r="D376" s="34" t="s">
        <v>7</v>
      </c>
      <c r="E376" s="34" t="s">
        <v>8</v>
      </c>
      <c r="F376" s="34" t="s">
        <v>8</v>
      </c>
      <c r="G376" s="34" t="s">
        <v>8</v>
      </c>
      <c r="H376" s="4"/>
      <c r="I376" s="4"/>
      <c r="J376" s="4"/>
      <c r="K376" s="4"/>
    </row>
    <row r="377" spans="1:11" ht="14.1" customHeight="1">
      <c r="A377" s="4"/>
      <c r="B377" s="4"/>
      <c r="C377" s="7" t="s">
        <v>16</v>
      </c>
      <c r="D377" s="35" t="s">
        <v>689</v>
      </c>
      <c r="E377" s="35" t="s">
        <v>689</v>
      </c>
      <c r="F377" s="35" t="s">
        <v>689</v>
      </c>
      <c r="G377" s="35" t="s">
        <v>689</v>
      </c>
      <c r="H377" s="4"/>
      <c r="I377" s="4"/>
      <c r="J377" s="4"/>
      <c r="K377" s="4"/>
    </row>
    <row r="378" spans="1:11" ht="14.1" customHeight="1">
      <c r="A378" s="4"/>
      <c r="B378" s="4"/>
      <c r="C378" s="7" t="s">
        <v>481</v>
      </c>
      <c r="D378" s="35" t="s">
        <v>2440</v>
      </c>
      <c r="E378" s="35" t="s">
        <v>1026</v>
      </c>
      <c r="F378" s="35" t="s">
        <v>1026</v>
      </c>
      <c r="G378" s="35" t="s">
        <v>1026</v>
      </c>
      <c r="H378" s="4"/>
      <c r="I378" s="4"/>
      <c r="J378" s="4"/>
      <c r="K378" s="4"/>
    </row>
    <row r="379" spans="1:11" ht="14.1" customHeight="1">
      <c r="A379" s="4"/>
      <c r="B379" s="4"/>
      <c r="C379" s="7" t="s">
        <v>480</v>
      </c>
      <c r="D379" s="35" t="s">
        <v>2441</v>
      </c>
      <c r="E379" s="35" t="s">
        <v>643</v>
      </c>
      <c r="F379" s="35" t="s">
        <v>643</v>
      </c>
      <c r="G379" s="35" t="s">
        <v>643</v>
      </c>
      <c r="H379" s="4"/>
      <c r="I379" s="4"/>
      <c r="J379" s="4"/>
      <c r="K379" s="4"/>
    </row>
    <row r="380" spans="1:11" ht="14.1" customHeight="1">
      <c r="A380" s="4"/>
      <c r="B380" s="4"/>
      <c r="C380" s="7" t="s">
        <v>375</v>
      </c>
      <c r="D380" s="35" t="s">
        <v>348</v>
      </c>
      <c r="E380" s="35" t="s">
        <v>372</v>
      </c>
      <c r="F380" s="35" t="s">
        <v>372</v>
      </c>
      <c r="G380" s="35" t="s">
        <v>372</v>
      </c>
      <c r="H380" s="4"/>
      <c r="I380" s="4"/>
      <c r="J380" s="4"/>
      <c r="K380" s="4"/>
    </row>
    <row r="381" spans="1:11" ht="14.1" customHeight="1">
      <c r="A381" s="4"/>
      <c r="B381" s="4"/>
      <c r="C381" s="7" t="s">
        <v>374</v>
      </c>
      <c r="D381" s="35" t="s">
        <v>348</v>
      </c>
      <c r="E381" s="35" t="s">
        <v>2442</v>
      </c>
      <c r="F381" s="35" t="s">
        <v>372</v>
      </c>
      <c r="G381" s="35" t="s">
        <v>372</v>
      </c>
      <c r="H381" s="4"/>
      <c r="I381" s="4"/>
      <c r="J381" s="4"/>
      <c r="K381" s="4"/>
    </row>
    <row r="382" spans="1:11" ht="14.1" customHeight="1">
      <c r="A382" s="4"/>
      <c r="B382" s="4"/>
      <c r="C382" s="7" t="s">
        <v>22</v>
      </c>
      <c r="D382" s="35" t="s">
        <v>348</v>
      </c>
      <c r="E382" s="35" t="s">
        <v>2442</v>
      </c>
      <c r="F382" s="35" t="s">
        <v>372</v>
      </c>
      <c r="G382" s="35" t="s">
        <v>372</v>
      </c>
      <c r="H382" s="4"/>
      <c r="I382" s="4"/>
      <c r="J382" s="4"/>
      <c r="K382" s="4"/>
    </row>
    <row r="383" spans="1:11" ht="14.1" customHeight="1">
      <c r="A383" s="4"/>
      <c r="B383" s="4"/>
      <c r="C383" s="1312" t="s">
        <v>371</v>
      </c>
      <c r="D383" s="1313"/>
      <c r="E383" s="1313"/>
      <c r="F383" s="1313"/>
      <c r="G383" s="1313"/>
      <c r="H383" s="4"/>
      <c r="I383" s="4"/>
      <c r="J383" s="4"/>
      <c r="K383" s="4"/>
    </row>
    <row r="384" spans="1:11" ht="14.1" customHeight="1">
      <c r="A384" s="4"/>
      <c r="B384" s="4"/>
      <c r="C384" s="13"/>
      <c r="D384" s="33">
        <v>2022</v>
      </c>
      <c r="E384" s="33">
        <v>2023</v>
      </c>
      <c r="F384" s="33">
        <v>2024</v>
      </c>
      <c r="G384" s="33">
        <v>2025</v>
      </c>
      <c r="H384" s="4"/>
      <c r="I384" s="4"/>
      <c r="J384" s="4"/>
      <c r="K384" s="4"/>
    </row>
    <row r="385" spans="1:11" ht="14.1" customHeight="1">
      <c r="A385" s="4"/>
      <c r="B385" s="4"/>
      <c r="C385" s="12"/>
      <c r="D385" s="34" t="s">
        <v>7</v>
      </c>
      <c r="E385" s="34" t="s">
        <v>8</v>
      </c>
      <c r="F385" s="34" t="s">
        <v>8</v>
      </c>
      <c r="G385" s="34" t="s">
        <v>8</v>
      </c>
      <c r="H385" s="4"/>
      <c r="I385" s="4"/>
      <c r="J385" s="4"/>
      <c r="K385" s="4"/>
    </row>
    <row r="386" spans="1:11" ht="14.1" customHeight="1">
      <c r="A386" s="4"/>
      <c r="B386" s="4"/>
      <c r="C386" s="11" t="s">
        <v>368</v>
      </c>
      <c r="D386" s="30">
        <v>0</v>
      </c>
      <c r="E386" s="30">
        <v>30500000</v>
      </c>
      <c r="F386" s="30">
        <v>30500000</v>
      </c>
      <c r="G386" s="30">
        <v>30500000</v>
      </c>
      <c r="H386" s="4"/>
      <c r="I386" s="4"/>
      <c r="J386" s="4"/>
      <c r="K386" s="4"/>
    </row>
    <row r="387" spans="1:11" ht="14.1" customHeight="1">
      <c r="A387" s="4"/>
      <c r="B387" s="4"/>
      <c r="C387" s="11" t="s">
        <v>357</v>
      </c>
      <c r="D387" s="30">
        <v>0</v>
      </c>
      <c r="E387" s="30">
        <v>30500000</v>
      </c>
      <c r="F387" s="30">
        <v>30500000</v>
      </c>
      <c r="G387" s="30">
        <v>30500000</v>
      </c>
      <c r="H387" s="4"/>
      <c r="I387" s="4"/>
      <c r="J387" s="4"/>
      <c r="K387" s="4"/>
    </row>
    <row r="388" spans="1:11" ht="14.1" customHeight="1">
      <c r="A388" s="4"/>
      <c r="B388" s="4"/>
      <c r="C388" s="11" t="s">
        <v>361</v>
      </c>
      <c r="D388" s="30">
        <v>0</v>
      </c>
      <c r="E388" s="30">
        <v>0</v>
      </c>
      <c r="F388" s="30">
        <v>0</v>
      </c>
      <c r="G388" s="30">
        <v>0</v>
      </c>
      <c r="H388" s="4"/>
      <c r="I388" s="4"/>
      <c r="J388" s="4"/>
      <c r="K388" s="4"/>
    </row>
    <row r="389" spans="1:11" ht="14.1" customHeight="1">
      <c r="A389" s="4"/>
      <c r="B389" s="4"/>
      <c r="C389" s="11" t="s">
        <v>367</v>
      </c>
      <c r="D389" s="30">
        <v>0</v>
      </c>
      <c r="E389" s="30">
        <v>4500000</v>
      </c>
      <c r="F389" s="30">
        <v>4500000</v>
      </c>
      <c r="G389" s="30">
        <v>4500000</v>
      </c>
      <c r="H389" s="4"/>
      <c r="I389" s="4"/>
      <c r="J389" s="4"/>
      <c r="K389" s="4"/>
    </row>
    <row r="390" spans="1:11" ht="14.1" customHeight="1">
      <c r="A390" s="4"/>
      <c r="B390" s="4"/>
      <c r="C390" s="11" t="s">
        <v>357</v>
      </c>
      <c r="D390" s="30">
        <v>0</v>
      </c>
      <c r="E390" s="30">
        <v>4500000</v>
      </c>
      <c r="F390" s="30">
        <v>4500000</v>
      </c>
      <c r="G390" s="30">
        <v>4500000</v>
      </c>
      <c r="H390" s="4"/>
      <c r="I390" s="4"/>
      <c r="J390" s="4"/>
      <c r="K390" s="4"/>
    </row>
    <row r="391" spans="1:11" ht="14.1" customHeight="1">
      <c r="A391" s="4"/>
      <c r="B391" s="4"/>
      <c r="C391" s="11" t="s">
        <v>361</v>
      </c>
      <c r="D391" s="30">
        <v>0</v>
      </c>
      <c r="E391" s="30">
        <v>0</v>
      </c>
      <c r="F391" s="30">
        <v>0</v>
      </c>
      <c r="G391" s="30">
        <v>0</v>
      </c>
      <c r="H391" s="4"/>
      <c r="I391" s="4"/>
      <c r="J391" s="4"/>
      <c r="K391" s="4"/>
    </row>
    <row r="392" spans="1:11" ht="14.1" customHeight="1">
      <c r="A392" s="4"/>
      <c r="B392" s="4"/>
      <c r="C392" s="11" t="s">
        <v>366</v>
      </c>
      <c r="D392" s="30">
        <v>0</v>
      </c>
      <c r="E392" s="30">
        <v>10000000</v>
      </c>
      <c r="F392" s="30">
        <v>10000000</v>
      </c>
      <c r="G392" s="30">
        <v>10000000</v>
      </c>
      <c r="H392" s="4"/>
      <c r="I392" s="4"/>
      <c r="J392" s="4"/>
      <c r="K392" s="4"/>
    </row>
    <row r="393" spans="1:11" ht="14.1" customHeight="1">
      <c r="A393" s="4"/>
      <c r="B393" s="4"/>
      <c r="C393" s="11" t="s">
        <v>357</v>
      </c>
      <c r="D393" s="30">
        <v>0</v>
      </c>
      <c r="E393" s="30">
        <v>10000000</v>
      </c>
      <c r="F393" s="30">
        <v>10000000</v>
      </c>
      <c r="G393" s="30">
        <v>10000000</v>
      </c>
      <c r="H393" s="4"/>
      <c r="I393" s="4"/>
      <c r="J393" s="4"/>
      <c r="K393" s="4"/>
    </row>
    <row r="394" spans="1:11" ht="14.1" customHeight="1">
      <c r="A394" s="4"/>
      <c r="B394" s="4"/>
      <c r="C394" s="11" t="s">
        <v>361</v>
      </c>
      <c r="D394" s="30">
        <v>0</v>
      </c>
      <c r="E394" s="30">
        <v>0</v>
      </c>
      <c r="F394" s="30">
        <v>0</v>
      </c>
      <c r="G394" s="30">
        <v>0</v>
      </c>
      <c r="H394" s="4"/>
      <c r="I394" s="4"/>
      <c r="J394" s="4"/>
      <c r="K394" s="4"/>
    </row>
    <row r="395" spans="1:11" ht="14.1" customHeight="1">
      <c r="A395" s="4"/>
      <c r="B395" s="4"/>
      <c r="C395" s="11" t="s">
        <v>365</v>
      </c>
      <c r="D395" s="30">
        <v>0</v>
      </c>
      <c r="E395" s="30">
        <v>0</v>
      </c>
      <c r="F395" s="30">
        <v>0</v>
      </c>
      <c r="G395" s="30">
        <v>0</v>
      </c>
      <c r="H395" s="4"/>
      <c r="I395" s="4"/>
      <c r="J395" s="4"/>
      <c r="K395" s="4"/>
    </row>
    <row r="396" spans="1:11" ht="14.1" customHeight="1">
      <c r="A396" s="4"/>
      <c r="B396" s="4"/>
      <c r="C396" s="11" t="s">
        <v>357</v>
      </c>
      <c r="D396" s="30">
        <v>0</v>
      </c>
      <c r="E396" s="30">
        <v>0</v>
      </c>
      <c r="F396" s="30">
        <v>0</v>
      </c>
      <c r="G396" s="30">
        <v>0</v>
      </c>
      <c r="H396" s="4"/>
      <c r="I396" s="4"/>
      <c r="J396" s="4"/>
      <c r="K396" s="4"/>
    </row>
    <row r="397" spans="1:11" ht="14.1" customHeight="1">
      <c r="A397" s="4"/>
      <c r="B397" s="4"/>
      <c r="C397" s="11" t="s">
        <v>361</v>
      </c>
      <c r="D397" s="30">
        <v>0</v>
      </c>
      <c r="E397" s="30">
        <v>0</v>
      </c>
      <c r="F397" s="30">
        <v>0</v>
      </c>
      <c r="G397" s="30">
        <v>0</v>
      </c>
      <c r="H397" s="4"/>
      <c r="I397" s="4"/>
      <c r="J397" s="4"/>
      <c r="K397" s="4"/>
    </row>
    <row r="398" spans="1:11" ht="14.1" customHeight="1">
      <c r="A398" s="4"/>
      <c r="B398" s="4"/>
      <c r="C398" s="11" t="s">
        <v>370</v>
      </c>
      <c r="D398" s="30">
        <v>0</v>
      </c>
      <c r="E398" s="30">
        <v>0</v>
      </c>
      <c r="F398" s="30">
        <v>0</v>
      </c>
      <c r="G398" s="30">
        <v>0</v>
      </c>
      <c r="H398" s="4"/>
      <c r="I398" s="4"/>
      <c r="J398" s="4"/>
      <c r="K398" s="4"/>
    </row>
    <row r="399" spans="1:11" ht="14.1" customHeight="1">
      <c r="A399" s="4"/>
      <c r="B399" s="4"/>
      <c r="C399" s="11" t="s">
        <v>357</v>
      </c>
      <c r="D399" s="30">
        <v>0</v>
      </c>
      <c r="E399" s="30">
        <v>0</v>
      </c>
      <c r="F399" s="30">
        <v>0</v>
      </c>
      <c r="G399" s="30">
        <v>0</v>
      </c>
      <c r="H399" s="4"/>
      <c r="I399" s="4"/>
      <c r="J399" s="4"/>
      <c r="K399" s="4"/>
    </row>
    <row r="400" spans="1:11" ht="14.1" customHeight="1">
      <c r="A400" s="4"/>
      <c r="B400" s="4"/>
      <c r="C400" s="11" t="s">
        <v>361</v>
      </c>
      <c r="D400" s="30">
        <v>0</v>
      </c>
      <c r="E400" s="30">
        <v>0</v>
      </c>
      <c r="F400" s="30">
        <v>0</v>
      </c>
      <c r="G400" s="30">
        <v>0</v>
      </c>
      <c r="H400" s="4"/>
      <c r="I400" s="4"/>
      <c r="J400" s="4"/>
      <c r="K400" s="4"/>
    </row>
    <row r="401" spans="1:11" ht="14.1" customHeight="1">
      <c r="A401" s="4"/>
      <c r="B401" s="4"/>
      <c r="C401" s="11" t="s">
        <v>363</v>
      </c>
      <c r="D401" s="30">
        <v>0</v>
      </c>
      <c r="E401" s="30">
        <v>0</v>
      </c>
      <c r="F401" s="30">
        <v>0</v>
      </c>
      <c r="G401" s="30">
        <v>0</v>
      </c>
      <c r="H401" s="4"/>
      <c r="I401" s="4"/>
      <c r="J401" s="4"/>
      <c r="K401" s="4"/>
    </row>
    <row r="402" spans="1:11" ht="14.1" customHeight="1">
      <c r="A402" s="4"/>
      <c r="B402" s="4"/>
      <c r="C402" s="11" t="s">
        <v>357</v>
      </c>
      <c r="D402" s="30">
        <v>0</v>
      </c>
      <c r="E402" s="30">
        <v>0</v>
      </c>
      <c r="F402" s="30">
        <v>0</v>
      </c>
      <c r="G402" s="30">
        <v>0</v>
      </c>
      <c r="H402" s="4"/>
      <c r="I402" s="4"/>
      <c r="J402" s="4"/>
      <c r="K402" s="4"/>
    </row>
    <row r="403" spans="1:11" ht="14.1" customHeight="1">
      <c r="A403" s="4"/>
      <c r="B403" s="4"/>
      <c r="C403" s="11" t="s">
        <v>361</v>
      </c>
      <c r="D403" s="30">
        <v>0</v>
      </c>
      <c r="E403" s="30">
        <v>0</v>
      </c>
      <c r="F403" s="30">
        <v>0</v>
      </c>
      <c r="G403" s="30">
        <v>0</v>
      </c>
      <c r="H403" s="4"/>
      <c r="I403" s="4"/>
      <c r="J403" s="4"/>
      <c r="K403" s="4"/>
    </row>
    <row r="404" spans="1:11" ht="14.1" customHeight="1">
      <c r="A404" s="4"/>
      <c r="B404" s="4"/>
      <c r="C404" s="11" t="s">
        <v>362</v>
      </c>
      <c r="D404" s="30">
        <v>0</v>
      </c>
      <c r="E404" s="30">
        <v>30000000</v>
      </c>
      <c r="F404" s="30">
        <v>30000000</v>
      </c>
      <c r="G404" s="30">
        <v>30000000</v>
      </c>
      <c r="H404" s="4"/>
      <c r="I404" s="4"/>
      <c r="J404" s="4"/>
      <c r="K404" s="4"/>
    </row>
    <row r="405" spans="1:11" ht="14.1" customHeight="1">
      <c r="A405" s="4"/>
      <c r="B405" s="4"/>
      <c r="C405" s="11" t="s">
        <v>357</v>
      </c>
      <c r="D405" s="30">
        <v>0</v>
      </c>
      <c r="E405" s="30">
        <v>30000000</v>
      </c>
      <c r="F405" s="30">
        <v>30000000</v>
      </c>
      <c r="G405" s="30">
        <v>30000000</v>
      </c>
      <c r="H405" s="4"/>
      <c r="I405" s="4"/>
      <c r="J405" s="4"/>
      <c r="K405" s="4"/>
    </row>
    <row r="406" spans="1:11" ht="14.1" customHeight="1">
      <c r="A406" s="4"/>
      <c r="B406" s="4"/>
      <c r="C406" s="11" t="s">
        <v>361</v>
      </c>
      <c r="D406" s="30">
        <v>0</v>
      </c>
      <c r="E406" s="30">
        <v>0</v>
      </c>
      <c r="F406" s="30">
        <v>0</v>
      </c>
      <c r="G406" s="30">
        <v>0</v>
      </c>
      <c r="H406" s="4"/>
      <c r="I406" s="4"/>
      <c r="J406" s="4"/>
      <c r="K406" s="4"/>
    </row>
    <row r="407" spans="1:11" ht="14.1" customHeight="1">
      <c r="A407" s="4"/>
      <c r="B407" s="4"/>
      <c r="C407" s="11" t="s">
        <v>360</v>
      </c>
      <c r="D407" s="30">
        <v>0</v>
      </c>
      <c r="E407" s="30">
        <v>0</v>
      </c>
      <c r="F407" s="30">
        <v>0</v>
      </c>
      <c r="G407" s="30">
        <v>0</v>
      </c>
      <c r="H407" s="4"/>
      <c r="I407" s="4"/>
      <c r="J407" s="4"/>
      <c r="K407" s="4"/>
    </row>
    <row r="408" spans="1:11" ht="14.1" customHeight="1">
      <c r="A408" s="4"/>
      <c r="B408" s="4"/>
      <c r="C408" s="11" t="s">
        <v>357</v>
      </c>
      <c r="D408" s="30">
        <v>0</v>
      </c>
      <c r="E408" s="30">
        <v>0</v>
      </c>
      <c r="F408" s="30">
        <v>0</v>
      </c>
      <c r="G408" s="30">
        <v>0</v>
      </c>
      <c r="H408" s="4"/>
      <c r="I408" s="4"/>
      <c r="J408" s="4"/>
      <c r="K408" s="4"/>
    </row>
    <row r="409" spans="1:11" ht="14.1" customHeight="1">
      <c r="A409" s="4"/>
      <c r="B409" s="4"/>
      <c r="C409" s="11" t="s">
        <v>356</v>
      </c>
      <c r="D409" s="30">
        <v>0</v>
      </c>
      <c r="E409" s="30">
        <v>0</v>
      </c>
      <c r="F409" s="30">
        <v>0</v>
      </c>
      <c r="G409" s="30">
        <v>0</v>
      </c>
      <c r="H409" s="4"/>
      <c r="I409" s="4"/>
      <c r="J409" s="4"/>
      <c r="K409" s="4"/>
    </row>
    <row r="410" spans="1:11" ht="14.1" customHeight="1">
      <c r="A410" s="4"/>
      <c r="B410" s="4"/>
      <c r="C410" s="11" t="s">
        <v>355</v>
      </c>
      <c r="D410" s="30">
        <v>0</v>
      </c>
      <c r="E410" s="30">
        <v>0</v>
      </c>
      <c r="F410" s="30">
        <v>0</v>
      </c>
      <c r="G410" s="30">
        <v>0</v>
      </c>
      <c r="H410" s="4"/>
      <c r="I410" s="4"/>
      <c r="J410" s="4"/>
      <c r="K410" s="4"/>
    </row>
    <row r="411" spans="1:11" ht="14.1" customHeight="1">
      <c r="A411" s="4"/>
      <c r="B411" s="4"/>
      <c r="C411" s="11" t="s">
        <v>354</v>
      </c>
      <c r="D411" s="30">
        <v>0</v>
      </c>
      <c r="E411" s="30">
        <v>0</v>
      </c>
      <c r="F411" s="30">
        <v>0</v>
      </c>
      <c r="G411" s="30">
        <v>0</v>
      </c>
      <c r="H411" s="4"/>
      <c r="I411" s="4"/>
      <c r="J411" s="4"/>
      <c r="K411" s="4"/>
    </row>
    <row r="412" spans="1:11" ht="14.1" customHeight="1">
      <c r="A412" s="4"/>
      <c r="B412" s="4"/>
      <c r="C412" s="11" t="s">
        <v>353</v>
      </c>
      <c r="D412" s="30">
        <v>0</v>
      </c>
      <c r="E412" s="30">
        <v>0</v>
      </c>
      <c r="F412" s="30">
        <v>0</v>
      </c>
      <c r="G412" s="30">
        <v>0</v>
      </c>
      <c r="H412" s="4"/>
      <c r="I412" s="4"/>
      <c r="J412" s="4"/>
      <c r="K412" s="4"/>
    </row>
    <row r="413" spans="1:11" ht="14.1" customHeight="1">
      <c r="A413" s="4"/>
      <c r="B413" s="4"/>
      <c r="C413" s="11" t="s">
        <v>359</v>
      </c>
      <c r="D413" s="30">
        <v>0</v>
      </c>
      <c r="E413" s="30">
        <v>0</v>
      </c>
      <c r="F413" s="30">
        <v>0</v>
      </c>
      <c r="G413" s="30">
        <v>0</v>
      </c>
      <c r="H413" s="4"/>
      <c r="I413" s="4"/>
      <c r="J413" s="4"/>
      <c r="K413" s="4"/>
    </row>
    <row r="414" spans="1:11" ht="14.1" customHeight="1">
      <c r="A414" s="4"/>
      <c r="B414" s="4"/>
      <c r="C414" s="11" t="s">
        <v>357</v>
      </c>
      <c r="D414" s="30">
        <v>0</v>
      </c>
      <c r="E414" s="30">
        <v>0</v>
      </c>
      <c r="F414" s="30">
        <v>0</v>
      </c>
      <c r="G414" s="30">
        <v>0</v>
      </c>
      <c r="H414" s="4"/>
      <c r="I414" s="4"/>
      <c r="J414" s="4"/>
      <c r="K414" s="4"/>
    </row>
    <row r="415" spans="1:11" ht="14.1" customHeight="1">
      <c r="A415" s="4"/>
      <c r="B415" s="4"/>
      <c r="C415" s="11" t="s">
        <v>356</v>
      </c>
      <c r="D415" s="30">
        <v>0</v>
      </c>
      <c r="E415" s="30">
        <v>0</v>
      </c>
      <c r="F415" s="30">
        <v>0</v>
      </c>
      <c r="G415" s="30">
        <v>0</v>
      </c>
      <c r="H415" s="4"/>
      <c r="I415" s="4"/>
      <c r="J415" s="4"/>
      <c r="K415" s="4"/>
    </row>
    <row r="416" spans="1:11" ht="14.1" customHeight="1">
      <c r="A416" s="4"/>
      <c r="B416" s="4"/>
      <c r="C416" s="11" t="s">
        <v>355</v>
      </c>
      <c r="D416" s="30">
        <v>0</v>
      </c>
      <c r="E416" s="30">
        <v>0</v>
      </c>
      <c r="F416" s="30">
        <v>0</v>
      </c>
      <c r="G416" s="30">
        <v>0</v>
      </c>
      <c r="H416" s="4"/>
      <c r="I416" s="4"/>
      <c r="J416" s="4"/>
      <c r="K416" s="4"/>
    </row>
    <row r="417" spans="1:11" ht="14.1" customHeight="1">
      <c r="A417" s="4"/>
      <c r="B417" s="4"/>
      <c r="C417" s="11" t="s">
        <v>354</v>
      </c>
      <c r="D417" s="30">
        <v>0</v>
      </c>
      <c r="E417" s="30">
        <v>0</v>
      </c>
      <c r="F417" s="30">
        <v>0</v>
      </c>
      <c r="G417" s="30">
        <v>0</v>
      </c>
      <c r="H417" s="4"/>
      <c r="I417" s="4"/>
      <c r="J417" s="4"/>
      <c r="K417" s="4"/>
    </row>
    <row r="418" spans="1:11" ht="14.1" customHeight="1">
      <c r="A418" s="4"/>
      <c r="B418" s="4"/>
      <c r="C418" s="11" t="s">
        <v>353</v>
      </c>
      <c r="D418" s="30">
        <v>0</v>
      </c>
      <c r="E418" s="30">
        <v>0</v>
      </c>
      <c r="F418" s="30">
        <v>0</v>
      </c>
      <c r="G418" s="30">
        <v>0</v>
      </c>
      <c r="H418" s="4"/>
      <c r="I418" s="4"/>
      <c r="J418" s="4"/>
      <c r="K418" s="4"/>
    </row>
    <row r="419" spans="1:11" ht="14.1" customHeight="1">
      <c r="A419" s="4"/>
      <c r="B419" s="4"/>
      <c r="C419" s="11" t="s">
        <v>358</v>
      </c>
      <c r="D419" s="30">
        <v>0</v>
      </c>
      <c r="E419" s="30">
        <v>0</v>
      </c>
      <c r="F419" s="30">
        <v>0</v>
      </c>
      <c r="G419" s="30">
        <v>0</v>
      </c>
      <c r="H419" s="4"/>
      <c r="I419" s="4"/>
      <c r="J419" s="4"/>
      <c r="K419" s="4"/>
    </row>
    <row r="420" spans="1:11" ht="14.1" customHeight="1">
      <c r="A420" s="4"/>
      <c r="B420" s="4"/>
      <c r="C420" s="11" t="s">
        <v>357</v>
      </c>
      <c r="D420" s="30">
        <v>0</v>
      </c>
      <c r="E420" s="30">
        <v>0</v>
      </c>
      <c r="F420" s="30">
        <v>0</v>
      </c>
      <c r="G420" s="30">
        <v>0</v>
      </c>
      <c r="H420" s="4"/>
      <c r="I420" s="4"/>
      <c r="J420" s="4"/>
      <c r="K420" s="4"/>
    </row>
    <row r="421" spans="1:11" ht="14.1" customHeight="1">
      <c r="A421" s="4"/>
      <c r="B421" s="4"/>
      <c r="C421" s="11" t="s">
        <v>356</v>
      </c>
      <c r="D421" s="30">
        <v>0</v>
      </c>
      <c r="E421" s="30">
        <v>0</v>
      </c>
      <c r="F421" s="30">
        <v>0</v>
      </c>
      <c r="G421" s="30">
        <v>0</v>
      </c>
      <c r="H421" s="4"/>
      <c r="I421" s="4"/>
      <c r="J421" s="4"/>
      <c r="K421" s="4"/>
    </row>
    <row r="422" spans="1:11" ht="14.1" customHeight="1">
      <c r="A422" s="4"/>
      <c r="B422" s="4"/>
      <c r="C422" s="11" t="s">
        <v>355</v>
      </c>
      <c r="D422" s="30">
        <v>0</v>
      </c>
      <c r="E422" s="30">
        <v>0</v>
      </c>
      <c r="F422" s="30">
        <v>0</v>
      </c>
      <c r="G422" s="30">
        <v>0</v>
      </c>
      <c r="H422" s="4"/>
      <c r="I422" s="4"/>
      <c r="J422" s="4"/>
      <c r="K422" s="4"/>
    </row>
    <row r="423" spans="1:11" ht="14.1" customHeight="1">
      <c r="A423" s="4"/>
      <c r="B423" s="4"/>
      <c r="C423" s="11" t="s">
        <v>354</v>
      </c>
      <c r="D423" s="30">
        <v>0</v>
      </c>
      <c r="E423" s="30">
        <v>0</v>
      </c>
      <c r="F423" s="30">
        <v>0</v>
      </c>
      <c r="G423" s="30">
        <v>0</v>
      </c>
      <c r="H423" s="4"/>
      <c r="I423" s="4"/>
      <c r="J423" s="4"/>
      <c r="K423" s="4"/>
    </row>
    <row r="424" spans="1:11" ht="14.1" customHeight="1">
      <c r="A424" s="4"/>
      <c r="B424" s="4"/>
      <c r="C424" s="11" t="s">
        <v>353</v>
      </c>
      <c r="D424" s="30">
        <v>0</v>
      </c>
      <c r="E424" s="30">
        <v>0</v>
      </c>
      <c r="F424" s="30">
        <v>0</v>
      </c>
      <c r="G424" s="30">
        <v>0</v>
      </c>
      <c r="H424" s="4"/>
      <c r="I424" s="4"/>
      <c r="J424" s="4"/>
      <c r="K424" s="4"/>
    </row>
    <row r="425" spans="1:11" ht="14.1" customHeight="1">
      <c r="A425" s="4"/>
      <c r="B425" s="4"/>
      <c r="C425" s="11" t="s">
        <v>352</v>
      </c>
      <c r="D425" s="30">
        <v>0</v>
      </c>
      <c r="E425" s="30">
        <v>0</v>
      </c>
      <c r="F425" s="30">
        <v>0</v>
      </c>
      <c r="G425" s="30">
        <v>0</v>
      </c>
      <c r="H425" s="4"/>
      <c r="I425" s="4"/>
      <c r="J425" s="4"/>
      <c r="K425" s="4"/>
    </row>
    <row r="426" spans="1:11" ht="14.1" customHeight="1">
      <c r="A426" s="4"/>
      <c r="B426" s="4"/>
      <c r="C426" s="11" t="s">
        <v>351</v>
      </c>
      <c r="D426" s="30">
        <v>0</v>
      </c>
      <c r="E426" s="30">
        <v>0</v>
      </c>
      <c r="F426" s="30">
        <v>0</v>
      </c>
      <c r="G426" s="30">
        <v>0</v>
      </c>
      <c r="H426" s="4"/>
      <c r="I426" s="4"/>
      <c r="J426" s="4"/>
      <c r="K426" s="4"/>
    </row>
    <row r="427" spans="1:11" ht="14.1" customHeight="1">
      <c r="A427" s="4"/>
      <c r="B427" s="4"/>
      <c r="C427" s="10" t="s">
        <v>145</v>
      </c>
      <c r="D427" s="30">
        <v>0</v>
      </c>
      <c r="E427" s="30">
        <v>75000000</v>
      </c>
      <c r="F427" s="30">
        <v>75000000</v>
      </c>
      <c r="G427" s="30">
        <v>75000000</v>
      </c>
      <c r="H427" s="4"/>
      <c r="I427" s="4"/>
      <c r="J427" s="4"/>
      <c r="K427" s="4"/>
    </row>
    <row r="428" spans="1:11" ht="36.950000000000003" customHeight="1">
      <c r="A428" s="4"/>
      <c r="B428" s="4"/>
      <c r="C428" s="14" t="s">
        <v>382</v>
      </c>
      <c r="D428" s="1314" t="s">
        <v>1410</v>
      </c>
      <c r="E428" s="1315"/>
      <c r="F428" s="1315"/>
      <c r="G428" s="1315"/>
      <c r="H428" s="4"/>
      <c r="I428" s="4"/>
      <c r="J428" s="4"/>
      <c r="K428" s="4"/>
    </row>
    <row r="429" spans="1:11" ht="36.950000000000003" customHeight="1">
      <c r="A429" s="4"/>
      <c r="B429" s="4"/>
      <c r="C429" s="27" t="s">
        <v>380</v>
      </c>
      <c r="D429" s="1310" t="s">
        <v>1411</v>
      </c>
      <c r="E429" s="1311"/>
      <c r="F429" s="1311"/>
      <c r="G429" s="1311"/>
      <c r="H429" s="4"/>
      <c r="I429" s="4"/>
      <c r="J429" s="4"/>
      <c r="K429" s="4"/>
    </row>
    <row r="430" spans="1:11" ht="36.950000000000003" customHeight="1">
      <c r="A430" s="4"/>
      <c r="B430" s="4"/>
      <c r="C430" s="27" t="s">
        <v>15</v>
      </c>
      <c r="D430" s="1310" t="s">
        <v>1412</v>
      </c>
      <c r="E430" s="1311"/>
      <c r="F430" s="1311"/>
      <c r="G430" s="1311"/>
      <c r="H430" s="4"/>
      <c r="I430" s="4"/>
      <c r="J430" s="4"/>
      <c r="K430" s="4"/>
    </row>
    <row r="431" spans="1:11" ht="15" customHeight="1">
      <c r="A431" s="4"/>
      <c r="B431" s="4"/>
      <c r="C431" s="13"/>
      <c r="D431" s="33">
        <v>2022</v>
      </c>
      <c r="E431" s="33">
        <v>2023</v>
      </c>
      <c r="F431" s="33">
        <v>2024</v>
      </c>
      <c r="G431" s="33">
        <v>2025</v>
      </c>
      <c r="H431" s="4"/>
      <c r="I431" s="4"/>
      <c r="J431" s="4"/>
      <c r="K431" s="4"/>
    </row>
    <row r="432" spans="1:11" ht="15" customHeight="1">
      <c r="A432" s="4"/>
      <c r="B432" s="4"/>
      <c r="C432" s="12"/>
      <c r="D432" s="34" t="s">
        <v>7</v>
      </c>
      <c r="E432" s="34" t="s">
        <v>8</v>
      </c>
      <c r="F432" s="34" t="s">
        <v>8</v>
      </c>
      <c r="G432" s="34" t="s">
        <v>8</v>
      </c>
      <c r="H432" s="4"/>
      <c r="I432" s="4"/>
      <c r="J432" s="4"/>
      <c r="K432" s="4"/>
    </row>
    <row r="433" spans="1:11" ht="14.1" customHeight="1">
      <c r="A433" s="4"/>
      <c r="B433" s="4"/>
      <c r="C433" s="7" t="s">
        <v>16</v>
      </c>
      <c r="D433" s="35" t="s">
        <v>685</v>
      </c>
      <c r="E433" s="35" t="s">
        <v>685</v>
      </c>
      <c r="F433" s="35" t="s">
        <v>685</v>
      </c>
      <c r="G433" s="35" t="s">
        <v>685</v>
      </c>
      <c r="H433" s="4"/>
      <c r="I433" s="4"/>
      <c r="J433" s="4"/>
      <c r="K433" s="4"/>
    </row>
    <row r="434" spans="1:11" ht="14.1" customHeight="1">
      <c r="A434" s="4"/>
      <c r="B434" s="4"/>
      <c r="C434" s="7" t="s">
        <v>481</v>
      </c>
      <c r="D434" s="35" t="s">
        <v>719</v>
      </c>
      <c r="E434" s="35" t="s">
        <v>719</v>
      </c>
      <c r="F434" s="35" t="s">
        <v>693</v>
      </c>
      <c r="G434" s="35" t="s">
        <v>693</v>
      </c>
      <c r="H434" s="4"/>
      <c r="I434" s="4"/>
      <c r="J434" s="4"/>
      <c r="K434" s="4"/>
    </row>
    <row r="435" spans="1:11" ht="14.1" customHeight="1">
      <c r="A435" s="4"/>
      <c r="B435" s="4"/>
      <c r="C435" s="7" t="s">
        <v>480</v>
      </c>
      <c r="D435" s="35" t="s">
        <v>628</v>
      </c>
      <c r="E435" s="35" t="s">
        <v>628</v>
      </c>
      <c r="F435" s="35" t="s">
        <v>1413</v>
      </c>
      <c r="G435" s="35" t="s">
        <v>1413</v>
      </c>
      <c r="H435" s="4"/>
      <c r="I435" s="4"/>
      <c r="J435" s="4"/>
      <c r="K435" s="4"/>
    </row>
    <row r="436" spans="1:11" ht="14.1" customHeight="1">
      <c r="A436" s="4"/>
      <c r="B436" s="4"/>
      <c r="C436" s="7" t="s">
        <v>375</v>
      </c>
      <c r="D436" s="35" t="s">
        <v>348</v>
      </c>
      <c r="E436" s="35" t="s">
        <v>372</v>
      </c>
      <c r="F436" s="35" t="s">
        <v>372</v>
      </c>
      <c r="G436" s="35" t="s">
        <v>372</v>
      </c>
      <c r="H436" s="4"/>
      <c r="I436" s="4"/>
      <c r="J436" s="4"/>
      <c r="K436" s="4"/>
    </row>
    <row r="437" spans="1:11" ht="14.1" customHeight="1">
      <c r="A437" s="4"/>
      <c r="B437" s="4"/>
      <c r="C437" s="7" t="s">
        <v>374</v>
      </c>
      <c r="D437" s="35" t="s">
        <v>348</v>
      </c>
      <c r="E437" s="35" t="s">
        <v>372</v>
      </c>
      <c r="F437" s="35" t="s">
        <v>458</v>
      </c>
      <c r="G437" s="35" t="s">
        <v>372</v>
      </c>
      <c r="H437" s="4"/>
      <c r="I437" s="4"/>
      <c r="J437" s="4"/>
      <c r="K437" s="4"/>
    </row>
    <row r="438" spans="1:11" ht="14.1" customHeight="1">
      <c r="A438" s="4"/>
      <c r="B438" s="4"/>
      <c r="C438" s="7" t="s">
        <v>22</v>
      </c>
      <c r="D438" s="35" t="s">
        <v>348</v>
      </c>
      <c r="E438" s="35" t="s">
        <v>372</v>
      </c>
      <c r="F438" s="35" t="s">
        <v>458</v>
      </c>
      <c r="G438" s="35" t="s">
        <v>372</v>
      </c>
      <c r="H438" s="4"/>
      <c r="I438" s="4"/>
      <c r="J438" s="4"/>
      <c r="K438" s="4"/>
    </row>
    <row r="439" spans="1:11" ht="14.1" customHeight="1">
      <c r="A439" s="4"/>
      <c r="B439" s="4"/>
      <c r="C439" s="1312" t="s">
        <v>371</v>
      </c>
      <c r="D439" s="1313"/>
      <c r="E439" s="1313"/>
      <c r="F439" s="1313"/>
      <c r="G439" s="1313"/>
      <c r="H439" s="4"/>
      <c r="I439" s="4"/>
      <c r="J439" s="4"/>
      <c r="K439" s="4"/>
    </row>
    <row r="440" spans="1:11" ht="14.1" customHeight="1">
      <c r="A440" s="4"/>
      <c r="B440" s="4"/>
      <c r="C440" s="13"/>
      <c r="D440" s="33">
        <v>2022</v>
      </c>
      <c r="E440" s="33">
        <v>2023</v>
      </c>
      <c r="F440" s="33">
        <v>2024</v>
      </c>
      <c r="G440" s="33">
        <v>2025</v>
      </c>
      <c r="H440" s="4"/>
      <c r="I440" s="4"/>
      <c r="J440" s="4"/>
      <c r="K440" s="4"/>
    </row>
    <row r="441" spans="1:11" ht="14.1" customHeight="1">
      <c r="A441" s="4"/>
      <c r="B441" s="4"/>
      <c r="C441" s="12"/>
      <c r="D441" s="34" t="s">
        <v>7</v>
      </c>
      <c r="E441" s="34" t="s">
        <v>8</v>
      </c>
      <c r="F441" s="34" t="s">
        <v>8</v>
      </c>
      <c r="G441" s="34" t="s">
        <v>8</v>
      </c>
      <c r="H441" s="4"/>
      <c r="I441" s="4"/>
      <c r="J441" s="4"/>
      <c r="K441" s="4"/>
    </row>
    <row r="442" spans="1:11" ht="14.1" customHeight="1">
      <c r="A442" s="4"/>
      <c r="B442" s="4"/>
      <c r="C442" s="11" t="s">
        <v>368</v>
      </c>
      <c r="D442" s="30">
        <v>0</v>
      </c>
      <c r="E442" s="30">
        <v>0</v>
      </c>
      <c r="F442" s="30">
        <v>0</v>
      </c>
      <c r="G442" s="30">
        <v>0</v>
      </c>
      <c r="H442" s="4"/>
      <c r="I442" s="4"/>
      <c r="J442" s="4"/>
      <c r="K442" s="4"/>
    </row>
    <row r="443" spans="1:11" ht="14.1" customHeight="1">
      <c r="A443" s="4"/>
      <c r="B443" s="4"/>
      <c r="C443" s="11" t="s">
        <v>357</v>
      </c>
      <c r="D443" s="30">
        <v>0</v>
      </c>
      <c r="E443" s="30">
        <v>0</v>
      </c>
      <c r="F443" s="30">
        <v>0</v>
      </c>
      <c r="G443" s="30">
        <v>0</v>
      </c>
      <c r="H443" s="4"/>
      <c r="I443" s="4"/>
      <c r="J443" s="4"/>
      <c r="K443" s="4"/>
    </row>
    <row r="444" spans="1:11" ht="14.1" customHeight="1">
      <c r="A444" s="4"/>
      <c r="B444" s="4"/>
      <c r="C444" s="11" t="s">
        <v>361</v>
      </c>
      <c r="D444" s="30">
        <v>0</v>
      </c>
      <c r="E444" s="30">
        <v>0</v>
      </c>
      <c r="F444" s="30">
        <v>0</v>
      </c>
      <c r="G444" s="30">
        <v>0</v>
      </c>
      <c r="H444" s="4"/>
      <c r="I444" s="4"/>
      <c r="J444" s="4"/>
      <c r="K444" s="4"/>
    </row>
    <row r="445" spans="1:11" ht="14.1" customHeight="1">
      <c r="A445" s="4"/>
      <c r="B445" s="4"/>
      <c r="C445" s="11" t="s">
        <v>367</v>
      </c>
      <c r="D445" s="30">
        <v>0</v>
      </c>
      <c r="E445" s="30">
        <v>0</v>
      </c>
      <c r="F445" s="30">
        <v>0</v>
      </c>
      <c r="G445" s="30">
        <v>0</v>
      </c>
      <c r="H445" s="4"/>
      <c r="I445" s="4"/>
      <c r="J445" s="4"/>
      <c r="K445" s="4"/>
    </row>
    <row r="446" spans="1:11" ht="14.1" customHeight="1">
      <c r="A446" s="4"/>
      <c r="B446" s="4"/>
      <c r="C446" s="11" t="s">
        <v>357</v>
      </c>
      <c r="D446" s="30">
        <v>0</v>
      </c>
      <c r="E446" s="30">
        <v>0</v>
      </c>
      <c r="F446" s="30">
        <v>0</v>
      </c>
      <c r="G446" s="30">
        <v>0</v>
      </c>
      <c r="H446" s="4"/>
      <c r="I446" s="4"/>
      <c r="J446" s="4"/>
      <c r="K446" s="4"/>
    </row>
    <row r="447" spans="1:11" ht="14.1" customHeight="1">
      <c r="A447" s="4"/>
      <c r="B447" s="4"/>
      <c r="C447" s="11" t="s">
        <v>361</v>
      </c>
      <c r="D447" s="30">
        <v>0</v>
      </c>
      <c r="E447" s="30">
        <v>0</v>
      </c>
      <c r="F447" s="30">
        <v>0</v>
      </c>
      <c r="G447" s="30">
        <v>0</v>
      </c>
      <c r="H447" s="4"/>
      <c r="I447" s="4"/>
      <c r="J447" s="4"/>
      <c r="K447" s="4"/>
    </row>
    <row r="448" spans="1:11" ht="14.1" customHeight="1">
      <c r="A448" s="4"/>
      <c r="B448" s="4"/>
      <c r="C448" s="11" t="s">
        <v>366</v>
      </c>
      <c r="D448" s="30">
        <v>0</v>
      </c>
      <c r="E448" s="30">
        <v>12000000</v>
      </c>
      <c r="F448" s="30">
        <v>10000000</v>
      </c>
      <c r="G448" s="30">
        <v>10000000</v>
      </c>
      <c r="H448" s="4"/>
      <c r="I448" s="4"/>
      <c r="J448" s="4"/>
      <c r="K448" s="4"/>
    </row>
    <row r="449" spans="1:11" ht="14.1" customHeight="1">
      <c r="A449" s="4"/>
      <c r="B449" s="4"/>
      <c r="C449" s="11" t="s">
        <v>357</v>
      </c>
      <c r="D449" s="30">
        <v>0</v>
      </c>
      <c r="E449" s="30">
        <v>12000000</v>
      </c>
      <c r="F449" s="30">
        <v>10000000</v>
      </c>
      <c r="G449" s="30">
        <v>10000000</v>
      </c>
      <c r="H449" s="4"/>
      <c r="I449" s="4"/>
      <c r="J449" s="4"/>
      <c r="K449" s="4"/>
    </row>
    <row r="450" spans="1:11" ht="14.1" customHeight="1">
      <c r="A450" s="4"/>
      <c r="B450" s="4"/>
      <c r="C450" s="11" t="s">
        <v>361</v>
      </c>
      <c r="D450" s="30">
        <v>0</v>
      </c>
      <c r="E450" s="30">
        <v>0</v>
      </c>
      <c r="F450" s="30">
        <v>0</v>
      </c>
      <c r="G450" s="30">
        <v>0</v>
      </c>
      <c r="H450" s="4"/>
      <c r="I450" s="4"/>
      <c r="J450" s="4"/>
      <c r="K450" s="4"/>
    </row>
    <row r="451" spans="1:11" ht="14.1" customHeight="1">
      <c r="A451" s="4"/>
      <c r="B451" s="4"/>
      <c r="C451" s="11" t="s">
        <v>365</v>
      </c>
      <c r="D451" s="30">
        <v>0</v>
      </c>
      <c r="E451" s="30">
        <v>0</v>
      </c>
      <c r="F451" s="30">
        <v>0</v>
      </c>
      <c r="G451" s="30">
        <v>0</v>
      </c>
      <c r="H451" s="4"/>
      <c r="I451" s="4"/>
      <c r="J451" s="4"/>
      <c r="K451" s="4"/>
    </row>
    <row r="452" spans="1:11" ht="14.1" customHeight="1">
      <c r="A452" s="4"/>
      <c r="B452" s="4"/>
      <c r="C452" s="11" t="s">
        <v>357</v>
      </c>
      <c r="D452" s="30">
        <v>0</v>
      </c>
      <c r="E452" s="30">
        <v>0</v>
      </c>
      <c r="F452" s="30">
        <v>0</v>
      </c>
      <c r="G452" s="30">
        <v>0</v>
      </c>
      <c r="H452" s="4"/>
      <c r="I452" s="4"/>
      <c r="J452" s="4"/>
      <c r="K452" s="4"/>
    </row>
    <row r="453" spans="1:11" ht="14.1" customHeight="1">
      <c r="A453" s="4"/>
      <c r="B453" s="4"/>
      <c r="C453" s="11" t="s">
        <v>361</v>
      </c>
      <c r="D453" s="30">
        <v>0</v>
      </c>
      <c r="E453" s="30">
        <v>0</v>
      </c>
      <c r="F453" s="30">
        <v>0</v>
      </c>
      <c r="G453" s="30">
        <v>0</v>
      </c>
      <c r="H453" s="4"/>
      <c r="I453" s="4"/>
      <c r="J453" s="4"/>
      <c r="K453" s="4"/>
    </row>
    <row r="454" spans="1:11" ht="14.1" customHeight="1">
      <c r="A454" s="4"/>
      <c r="B454" s="4"/>
      <c r="C454" s="11" t="s">
        <v>370</v>
      </c>
      <c r="D454" s="30">
        <v>0</v>
      </c>
      <c r="E454" s="30">
        <v>0</v>
      </c>
      <c r="F454" s="30">
        <v>0</v>
      </c>
      <c r="G454" s="30">
        <v>0</v>
      </c>
      <c r="H454" s="4"/>
      <c r="I454" s="4"/>
      <c r="J454" s="4"/>
      <c r="K454" s="4"/>
    </row>
    <row r="455" spans="1:11" ht="14.1" customHeight="1">
      <c r="A455" s="4"/>
      <c r="B455" s="4"/>
      <c r="C455" s="11" t="s">
        <v>357</v>
      </c>
      <c r="D455" s="30">
        <v>0</v>
      </c>
      <c r="E455" s="30">
        <v>0</v>
      </c>
      <c r="F455" s="30">
        <v>0</v>
      </c>
      <c r="G455" s="30">
        <v>0</v>
      </c>
      <c r="H455" s="4"/>
      <c r="I455" s="4"/>
      <c r="J455" s="4"/>
      <c r="K455" s="4"/>
    </row>
    <row r="456" spans="1:11" ht="14.1" customHeight="1">
      <c r="A456" s="4"/>
      <c r="B456" s="4"/>
      <c r="C456" s="11" t="s">
        <v>361</v>
      </c>
      <c r="D456" s="30">
        <v>0</v>
      </c>
      <c r="E456" s="30">
        <v>0</v>
      </c>
      <c r="F456" s="30">
        <v>0</v>
      </c>
      <c r="G456" s="30">
        <v>0</v>
      </c>
      <c r="H456" s="4"/>
      <c r="I456" s="4"/>
      <c r="J456" s="4"/>
      <c r="K456" s="4"/>
    </row>
    <row r="457" spans="1:11" ht="14.1" customHeight="1">
      <c r="A457" s="4"/>
      <c r="B457" s="4"/>
      <c r="C457" s="11" t="s">
        <v>363</v>
      </c>
      <c r="D457" s="30">
        <v>0</v>
      </c>
      <c r="E457" s="30">
        <v>0</v>
      </c>
      <c r="F457" s="30">
        <v>0</v>
      </c>
      <c r="G457" s="30">
        <v>0</v>
      </c>
      <c r="H457" s="4"/>
      <c r="I457" s="4"/>
      <c r="J457" s="4"/>
      <c r="K457" s="4"/>
    </row>
    <row r="458" spans="1:11" ht="14.1" customHeight="1">
      <c r="A458" s="4"/>
      <c r="B458" s="4"/>
      <c r="C458" s="11" t="s">
        <v>357</v>
      </c>
      <c r="D458" s="30">
        <v>0</v>
      </c>
      <c r="E458" s="30">
        <v>0</v>
      </c>
      <c r="F458" s="30">
        <v>0</v>
      </c>
      <c r="G458" s="30">
        <v>0</v>
      </c>
      <c r="H458" s="4"/>
      <c r="I458" s="4"/>
      <c r="J458" s="4"/>
      <c r="K458" s="4"/>
    </row>
    <row r="459" spans="1:11" ht="14.1" customHeight="1">
      <c r="A459" s="4"/>
      <c r="B459" s="4"/>
      <c r="C459" s="11" t="s">
        <v>361</v>
      </c>
      <c r="D459" s="30">
        <v>0</v>
      </c>
      <c r="E459" s="30">
        <v>0</v>
      </c>
      <c r="F459" s="30">
        <v>0</v>
      </c>
      <c r="G459" s="30">
        <v>0</v>
      </c>
      <c r="H459" s="4"/>
      <c r="I459" s="4"/>
      <c r="J459" s="4"/>
      <c r="K459" s="4"/>
    </row>
    <row r="460" spans="1:11" ht="14.1" customHeight="1">
      <c r="A460" s="4"/>
      <c r="B460" s="4"/>
      <c r="C460" s="11" t="s">
        <v>362</v>
      </c>
      <c r="D460" s="30">
        <v>0</v>
      </c>
      <c r="E460" s="30">
        <v>0</v>
      </c>
      <c r="F460" s="30">
        <v>0</v>
      </c>
      <c r="G460" s="30">
        <v>0</v>
      </c>
      <c r="H460" s="4"/>
      <c r="I460" s="4"/>
      <c r="J460" s="4"/>
      <c r="K460" s="4"/>
    </row>
    <row r="461" spans="1:11" ht="14.1" customHeight="1">
      <c r="A461" s="4"/>
      <c r="B461" s="4"/>
      <c r="C461" s="11" t="s">
        <v>357</v>
      </c>
      <c r="D461" s="30">
        <v>0</v>
      </c>
      <c r="E461" s="30">
        <v>0</v>
      </c>
      <c r="F461" s="30">
        <v>0</v>
      </c>
      <c r="G461" s="30">
        <v>0</v>
      </c>
      <c r="H461" s="4"/>
      <c r="I461" s="4"/>
      <c r="J461" s="4"/>
      <c r="K461" s="4"/>
    </row>
    <row r="462" spans="1:11" ht="14.1" customHeight="1">
      <c r="A462" s="4"/>
      <c r="B462" s="4"/>
      <c r="C462" s="11" t="s">
        <v>361</v>
      </c>
      <c r="D462" s="30">
        <v>0</v>
      </c>
      <c r="E462" s="30">
        <v>0</v>
      </c>
      <c r="F462" s="30">
        <v>0</v>
      </c>
      <c r="G462" s="30">
        <v>0</v>
      </c>
      <c r="H462" s="4"/>
      <c r="I462" s="4"/>
      <c r="J462" s="4"/>
      <c r="K462" s="4"/>
    </row>
    <row r="463" spans="1:11" ht="14.1" customHeight="1">
      <c r="A463" s="4"/>
      <c r="B463" s="4"/>
      <c r="C463" s="11" t="s">
        <v>360</v>
      </c>
      <c r="D463" s="30">
        <v>0</v>
      </c>
      <c r="E463" s="30">
        <v>0</v>
      </c>
      <c r="F463" s="30">
        <v>0</v>
      </c>
      <c r="G463" s="30">
        <v>0</v>
      </c>
      <c r="H463" s="4"/>
      <c r="I463" s="4"/>
      <c r="J463" s="4"/>
      <c r="K463" s="4"/>
    </row>
    <row r="464" spans="1:11" ht="14.1" customHeight="1">
      <c r="A464" s="4"/>
      <c r="B464" s="4"/>
      <c r="C464" s="11" t="s">
        <v>357</v>
      </c>
      <c r="D464" s="30">
        <v>0</v>
      </c>
      <c r="E464" s="30">
        <v>0</v>
      </c>
      <c r="F464" s="30">
        <v>0</v>
      </c>
      <c r="G464" s="30">
        <v>0</v>
      </c>
      <c r="H464" s="4"/>
      <c r="I464" s="4"/>
      <c r="J464" s="4"/>
      <c r="K464" s="4"/>
    </row>
    <row r="465" spans="1:11" ht="14.1" customHeight="1">
      <c r="A465" s="4"/>
      <c r="B465" s="4"/>
      <c r="C465" s="11" t="s">
        <v>356</v>
      </c>
      <c r="D465" s="30">
        <v>0</v>
      </c>
      <c r="E465" s="30">
        <v>0</v>
      </c>
      <c r="F465" s="30">
        <v>0</v>
      </c>
      <c r="G465" s="30">
        <v>0</v>
      </c>
      <c r="H465" s="4"/>
      <c r="I465" s="4"/>
      <c r="J465" s="4"/>
      <c r="K465" s="4"/>
    </row>
    <row r="466" spans="1:11" ht="14.1" customHeight="1">
      <c r="A466" s="4"/>
      <c r="B466" s="4"/>
      <c r="C466" s="11" t="s">
        <v>355</v>
      </c>
      <c r="D466" s="30">
        <v>0</v>
      </c>
      <c r="E466" s="30">
        <v>0</v>
      </c>
      <c r="F466" s="30">
        <v>0</v>
      </c>
      <c r="G466" s="30">
        <v>0</v>
      </c>
      <c r="H466" s="4"/>
      <c r="I466" s="4"/>
      <c r="J466" s="4"/>
      <c r="K466" s="4"/>
    </row>
    <row r="467" spans="1:11" ht="14.1" customHeight="1">
      <c r="A467" s="4"/>
      <c r="B467" s="4"/>
      <c r="C467" s="11" t="s">
        <v>354</v>
      </c>
      <c r="D467" s="30">
        <v>0</v>
      </c>
      <c r="E467" s="30">
        <v>0</v>
      </c>
      <c r="F467" s="30">
        <v>0</v>
      </c>
      <c r="G467" s="30">
        <v>0</v>
      </c>
      <c r="H467" s="4"/>
      <c r="I467" s="4"/>
      <c r="J467" s="4"/>
      <c r="K467" s="4"/>
    </row>
    <row r="468" spans="1:11" ht="14.1" customHeight="1">
      <c r="A468" s="4"/>
      <c r="B468" s="4"/>
      <c r="C468" s="11" t="s">
        <v>353</v>
      </c>
      <c r="D468" s="30">
        <v>0</v>
      </c>
      <c r="E468" s="30">
        <v>0</v>
      </c>
      <c r="F468" s="30">
        <v>0</v>
      </c>
      <c r="G468" s="30">
        <v>0</v>
      </c>
      <c r="H468" s="4"/>
      <c r="I468" s="4"/>
      <c r="J468" s="4"/>
      <c r="K468" s="4"/>
    </row>
    <row r="469" spans="1:11" ht="14.1" customHeight="1">
      <c r="A469" s="4"/>
      <c r="B469" s="4"/>
      <c r="C469" s="11" t="s">
        <v>359</v>
      </c>
      <c r="D469" s="30">
        <v>0</v>
      </c>
      <c r="E469" s="30">
        <v>0</v>
      </c>
      <c r="F469" s="30">
        <v>0</v>
      </c>
      <c r="G469" s="30">
        <v>0</v>
      </c>
      <c r="H469" s="4"/>
      <c r="I469" s="4"/>
      <c r="J469" s="4"/>
      <c r="K469" s="4"/>
    </row>
    <row r="470" spans="1:11" ht="14.1" customHeight="1">
      <c r="A470" s="4"/>
      <c r="B470" s="4"/>
      <c r="C470" s="11" t="s">
        <v>357</v>
      </c>
      <c r="D470" s="30">
        <v>0</v>
      </c>
      <c r="E470" s="30">
        <v>0</v>
      </c>
      <c r="F470" s="30">
        <v>0</v>
      </c>
      <c r="G470" s="30">
        <v>0</v>
      </c>
      <c r="H470" s="4"/>
      <c r="I470" s="4"/>
      <c r="J470" s="4"/>
      <c r="K470" s="4"/>
    </row>
    <row r="471" spans="1:11" ht="14.1" customHeight="1">
      <c r="A471" s="4"/>
      <c r="B471" s="4"/>
      <c r="C471" s="11" t="s">
        <v>356</v>
      </c>
      <c r="D471" s="30">
        <v>0</v>
      </c>
      <c r="E471" s="30">
        <v>0</v>
      </c>
      <c r="F471" s="30">
        <v>0</v>
      </c>
      <c r="G471" s="30">
        <v>0</v>
      </c>
      <c r="H471" s="4"/>
      <c r="I471" s="4"/>
      <c r="J471" s="4"/>
      <c r="K471" s="4"/>
    </row>
    <row r="472" spans="1:11" ht="14.1" customHeight="1">
      <c r="A472" s="4"/>
      <c r="B472" s="4"/>
      <c r="C472" s="11" t="s">
        <v>355</v>
      </c>
      <c r="D472" s="30">
        <v>0</v>
      </c>
      <c r="E472" s="30">
        <v>0</v>
      </c>
      <c r="F472" s="30">
        <v>0</v>
      </c>
      <c r="G472" s="30">
        <v>0</v>
      </c>
      <c r="H472" s="4"/>
      <c r="I472" s="4"/>
      <c r="J472" s="4"/>
      <c r="K472" s="4"/>
    </row>
    <row r="473" spans="1:11" ht="14.1" customHeight="1">
      <c r="A473" s="4"/>
      <c r="B473" s="4"/>
      <c r="C473" s="11" t="s">
        <v>354</v>
      </c>
      <c r="D473" s="30">
        <v>0</v>
      </c>
      <c r="E473" s="30">
        <v>0</v>
      </c>
      <c r="F473" s="30">
        <v>0</v>
      </c>
      <c r="G473" s="30">
        <v>0</v>
      </c>
      <c r="H473" s="4"/>
      <c r="I473" s="4"/>
      <c r="J473" s="4"/>
      <c r="K473" s="4"/>
    </row>
    <row r="474" spans="1:11" ht="14.1" customHeight="1">
      <c r="A474" s="4"/>
      <c r="B474" s="4"/>
      <c r="C474" s="11" t="s">
        <v>353</v>
      </c>
      <c r="D474" s="30">
        <v>0</v>
      </c>
      <c r="E474" s="30">
        <v>0</v>
      </c>
      <c r="F474" s="30">
        <v>0</v>
      </c>
      <c r="G474" s="30">
        <v>0</v>
      </c>
      <c r="H474" s="4"/>
      <c r="I474" s="4"/>
      <c r="J474" s="4"/>
      <c r="K474" s="4"/>
    </row>
    <row r="475" spans="1:11" ht="14.1" customHeight="1">
      <c r="A475" s="4"/>
      <c r="B475" s="4"/>
      <c r="C475" s="11" t="s">
        <v>358</v>
      </c>
      <c r="D475" s="30">
        <v>0</v>
      </c>
      <c r="E475" s="30">
        <v>0</v>
      </c>
      <c r="F475" s="30">
        <v>0</v>
      </c>
      <c r="G475" s="30">
        <v>0</v>
      </c>
      <c r="H475" s="4"/>
      <c r="I475" s="4"/>
      <c r="J475" s="4"/>
      <c r="K475" s="4"/>
    </row>
    <row r="476" spans="1:11" ht="14.1" customHeight="1">
      <c r="A476" s="4"/>
      <c r="B476" s="4"/>
      <c r="C476" s="11" t="s">
        <v>357</v>
      </c>
      <c r="D476" s="30">
        <v>0</v>
      </c>
      <c r="E476" s="30">
        <v>0</v>
      </c>
      <c r="F476" s="30">
        <v>0</v>
      </c>
      <c r="G476" s="30">
        <v>0</v>
      </c>
      <c r="H476" s="4"/>
      <c r="I476" s="4"/>
      <c r="J476" s="4"/>
      <c r="K476" s="4"/>
    </row>
    <row r="477" spans="1:11" ht="14.1" customHeight="1">
      <c r="A477" s="4"/>
      <c r="B477" s="4"/>
      <c r="C477" s="11" t="s">
        <v>356</v>
      </c>
      <c r="D477" s="30">
        <v>0</v>
      </c>
      <c r="E477" s="30">
        <v>0</v>
      </c>
      <c r="F477" s="30">
        <v>0</v>
      </c>
      <c r="G477" s="30">
        <v>0</v>
      </c>
      <c r="H477" s="4"/>
      <c r="I477" s="4"/>
      <c r="J477" s="4"/>
      <c r="K477" s="4"/>
    </row>
    <row r="478" spans="1:11" ht="14.1" customHeight="1">
      <c r="A478" s="4"/>
      <c r="B478" s="4"/>
      <c r="C478" s="11" t="s">
        <v>355</v>
      </c>
      <c r="D478" s="30">
        <v>0</v>
      </c>
      <c r="E478" s="30">
        <v>0</v>
      </c>
      <c r="F478" s="30">
        <v>0</v>
      </c>
      <c r="G478" s="30">
        <v>0</v>
      </c>
      <c r="H478" s="4"/>
      <c r="I478" s="4"/>
      <c r="J478" s="4"/>
      <c r="K478" s="4"/>
    </row>
    <row r="479" spans="1:11" ht="14.1" customHeight="1">
      <c r="A479" s="4"/>
      <c r="B479" s="4"/>
      <c r="C479" s="11" t="s">
        <v>354</v>
      </c>
      <c r="D479" s="30">
        <v>0</v>
      </c>
      <c r="E479" s="30">
        <v>0</v>
      </c>
      <c r="F479" s="30">
        <v>0</v>
      </c>
      <c r="G479" s="30">
        <v>0</v>
      </c>
      <c r="H479" s="4"/>
      <c r="I479" s="4"/>
      <c r="J479" s="4"/>
      <c r="K479" s="4"/>
    </row>
    <row r="480" spans="1:11" ht="14.1" customHeight="1">
      <c r="A480" s="4"/>
      <c r="B480" s="4"/>
      <c r="C480" s="11" t="s">
        <v>353</v>
      </c>
      <c r="D480" s="30">
        <v>0</v>
      </c>
      <c r="E480" s="30">
        <v>0</v>
      </c>
      <c r="F480" s="30">
        <v>0</v>
      </c>
      <c r="G480" s="30">
        <v>0</v>
      </c>
      <c r="H480" s="4"/>
      <c r="I480" s="4"/>
      <c r="J480" s="4"/>
      <c r="K480" s="4"/>
    </row>
    <row r="481" spans="1:11" ht="14.1" customHeight="1">
      <c r="A481" s="4"/>
      <c r="B481" s="4"/>
      <c r="C481" s="11" t="s">
        <v>352</v>
      </c>
      <c r="D481" s="30">
        <v>0</v>
      </c>
      <c r="E481" s="30">
        <v>0</v>
      </c>
      <c r="F481" s="30">
        <v>0</v>
      </c>
      <c r="G481" s="30">
        <v>0</v>
      </c>
      <c r="H481" s="4"/>
      <c r="I481" s="4"/>
      <c r="J481" s="4"/>
      <c r="K481" s="4"/>
    </row>
    <row r="482" spans="1:11" ht="14.1" customHeight="1">
      <c r="A482" s="4"/>
      <c r="B482" s="4"/>
      <c r="C482" s="11" t="s">
        <v>351</v>
      </c>
      <c r="D482" s="30">
        <v>0</v>
      </c>
      <c r="E482" s="30">
        <v>0</v>
      </c>
      <c r="F482" s="30">
        <v>0</v>
      </c>
      <c r="G482" s="30">
        <v>0</v>
      </c>
      <c r="H482" s="4"/>
      <c r="I482" s="4"/>
      <c r="J482" s="4"/>
      <c r="K482" s="4"/>
    </row>
    <row r="483" spans="1:11" ht="14.1" customHeight="1">
      <c r="A483" s="4"/>
      <c r="B483" s="4"/>
      <c r="C483" s="10" t="s">
        <v>145</v>
      </c>
      <c r="D483" s="30">
        <v>0</v>
      </c>
      <c r="E483" s="30">
        <v>12000000</v>
      </c>
      <c r="F483" s="30">
        <v>10000000</v>
      </c>
      <c r="G483" s="30">
        <v>10000000</v>
      </c>
      <c r="H483" s="4"/>
      <c r="I483" s="4"/>
      <c r="J483" s="4"/>
      <c r="K483" s="4"/>
    </row>
    <row r="484" spans="1:11" ht="15" customHeight="1">
      <c r="A484" s="4"/>
      <c r="B484" s="4"/>
      <c r="C484" s="9" t="s">
        <v>348</v>
      </c>
      <c r="D484" s="31" t="s">
        <v>348</v>
      </c>
      <c r="E484" s="31" t="s">
        <v>348</v>
      </c>
      <c r="F484" s="31" t="s">
        <v>348</v>
      </c>
      <c r="G484" s="31" t="s">
        <v>348</v>
      </c>
      <c r="H484" s="4"/>
      <c r="I484" s="4"/>
      <c r="J484" s="4"/>
      <c r="K484" s="4"/>
    </row>
    <row r="485" spans="1:11" ht="15" customHeight="1">
      <c r="A485" s="4"/>
      <c r="B485" s="4"/>
      <c r="C485" s="8" t="s">
        <v>369</v>
      </c>
      <c r="D485" s="32">
        <v>0</v>
      </c>
      <c r="E485" s="32">
        <v>189000000</v>
      </c>
      <c r="F485" s="32">
        <v>110500000</v>
      </c>
      <c r="G485" s="32">
        <v>110500000</v>
      </c>
      <c r="H485" s="4"/>
      <c r="I485" s="4"/>
      <c r="J485" s="4"/>
      <c r="K485" s="4"/>
    </row>
    <row r="486" spans="1:11" ht="15" customHeight="1">
      <c r="A486" s="4"/>
      <c r="B486" s="4"/>
      <c r="C486" s="7" t="s">
        <v>368</v>
      </c>
      <c r="D486" s="28">
        <v>0</v>
      </c>
      <c r="E486" s="28">
        <v>30500000</v>
      </c>
      <c r="F486" s="28">
        <v>30500000</v>
      </c>
      <c r="G486" s="28">
        <v>30500000</v>
      </c>
      <c r="H486" s="4"/>
      <c r="I486" s="4"/>
      <c r="J486" s="4"/>
      <c r="K486" s="4"/>
    </row>
    <row r="487" spans="1:11" ht="15" customHeight="1">
      <c r="A487" s="4"/>
      <c r="B487" s="4"/>
      <c r="C487" s="7" t="s">
        <v>357</v>
      </c>
      <c r="D487" s="28">
        <v>0</v>
      </c>
      <c r="E487" s="28">
        <v>30500000</v>
      </c>
      <c r="F487" s="28">
        <v>30500000</v>
      </c>
      <c r="G487" s="28">
        <v>30500000</v>
      </c>
      <c r="H487" s="4"/>
      <c r="I487" s="4"/>
      <c r="J487" s="4"/>
      <c r="K487" s="4"/>
    </row>
    <row r="488" spans="1:11" ht="15" customHeight="1">
      <c r="A488" s="4"/>
      <c r="B488" s="4"/>
      <c r="C488" s="7" t="s">
        <v>361</v>
      </c>
      <c r="D488" s="28">
        <v>0</v>
      </c>
      <c r="E488" s="28">
        <v>0</v>
      </c>
      <c r="F488" s="28">
        <v>0</v>
      </c>
      <c r="G488" s="28">
        <v>0</v>
      </c>
      <c r="H488" s="4"/>
      <c r="I488" s="4"/>
      <c r="J488" s="4"/>
      <c r="K488" s="4"/>
    </row>
    <row r="489" spans="1:11" ht="15" customHeight="1">
      <c r="A489" s="4"/>
      <c r="B489" s="4"/>
      <c r="C489" s="7" t="s">
        <v>367</v>
      </c>
      <c r="D489" s="28">
        <v>0</v>
      </c>
      <c r="E489" s="28">
        <v>4500000</v>
      </c>
      <c r="F489" s="28">
        <v>4500000</v>
      </c>
      <c r="G489" s="28">
        <v>4500000</v>
      </c>
      <c r="H489" s="4"/>
      <c r="I489" s="4"/>
      <c r="J489" s="4"/>
      <c r="K489" s="4"/>
    </row>
    <row r="490" spans="1:11" ht="15" customHeight="1">
      <c r="A490" s="4"/>
      <c r="B490" s="4"/>
      <c r="C490" s="7" t="s">
        <v>357</v>
      </c>
      <c r="D490" s="28">
        <v>0</v>
      </c>
      <c r="E490" s="28">
        <v>4500000</v>
      </c>
      <c r="F490" s="28">
        <v>4500000</v>
      </c>
      <c r="G490" s="28">
        <v>4500000</v>
      </c>
      <c r="H490" s="4"/>
      <c r="I490" s="4"/>
      <c r="J490" s="4"/>
      <c r="K490" s="4"/>
    </row>
    <row r="491" spans="1:11" ht="15" customHeight="1">
      <c r="A491" s="4"/>
      <c r="B491" s="4"/>
      <c r="C491" s="7" t="s">
        <v>361</v>
      </c>
      <c r="D491" s="28">
        <v>0</v>
      </c>
      <c r="E491" s="28">
        <v>0</v>
      </c>
      <c r="F491" s="28">
        <v>0</v>
      </c>
      <c r="G491" s="28">
        <v>0</v>
      </c>
      <c r="H491" s="4"/>
      <c r="I491" s="4"/>
      <c r="J491" s="4"/>
      <c r="K491" s="4"/>
    </row>
    <row r="492" spans="1:11" ht="15" customHeight="1">
      <c r="A492" s="4"/>
      <c r="B492" s="4"/>
      <c r="C492" s="7" t="s">
        <v>366</v>
      </c>
      <c r="D492" s="28">
        <v>0</v>
      </c>
      <c r="E492" s="28">
        <v>113400000</v>
      </c>
      <c r="F492" s="28">
        <v>43900000</v>
      </c>
      <c r="G492" s="28">
        <v>43900000</v>
      </c>
      <c r="H492" s="4"/>
      <c r="I492" s="4"/>
      <c r="J492" s="4"/>
      <c r="K492" s="4"/>
    </row>
    <row r="493" spans="1:11" ht="15" customHeight="1">
      <c r="A493" s="4"/>
      <c r="B493" s="4"/>
      <c r="C493" s="7" t="s">
        <v>357</v>
      </c>
      <c r="D493" s="28">
        <v>0</v>
      </c>
      <c r="E493" s="28">
        <v>113400000</v>
      </c>
      <c r="F493" s="28">
        <v>43900000</v>
      </c>
      <c r="G493" s="28">
        <v>43900000</v>
      </c>
      <c r="H493" s="4"/>
      <c r="I493" s="4"/>
      <c r="J493" s="4"/>
      <c r="K493" s="4"/>
    </row>
    <row r="494" spans="1:11" ht="15" customHeight="1">
      <c r="A494" s="4"/>
      <c r="B494" s="4"/>
      <c r="C494" s="7" t="s">
        <v>361</v>
      </c>
      <c r="D494" s="28">
        <v>0</v>
      </c>
      <c r="E494" s="28">
        <v>0</v>
      </c>
      <c r="F494" s="28">
        <v>0</v>
      </c>
      <c r="G494" s="28">
        <v>0</v>
      </c>
      <c r="H494" s="4"/>
      <c r="I494" s="4"/>
      <c r="J494" s="4"/>
      <c r="K494" s="4"/>
    </row>
    <row r="495" spans="1:11" ht="15" customHeight="1">
      <c r="A495" s="4"/>
      <c r="B495" s="4"/>
      <c r="C495" s="7" t="s">
        <v>365</v>
      </c>
      <c r="D495" s="28">
        <v>0</v>
      </c>
      <c r="E495" s="28">
        <v>0</v>
      </c>
      <c r="F495" s="28">
        <v>0</v>
      </c>
      <c r="G495" s="28">
        <v>0</v>
      </c>
      <c r="H495" s="4"/>
      <c r="I495" s="4"/>
      <c r="J495" s="4"/>
      <c r="K495" s="4"/>
    </row>
    <row r="496" spans="1:11" ht="15" customHeight="1">
      <c r="A496" s="4"/>
      <c r="B496" s="4"/>
      <c r="C496" s="7" t="s">
        <v>357</v>
      </c>
      <c r="D496" s="28">
        <v>0</v>
      </c>
      <c r="E496" s="28">
        <v>0</v>
      </c>
      <c r="F496" s="28">
        <v>0</v>
      </c>
      <c r="G496" s="28">
        <v>0</v>
      </c>
      <c r="H496" s="4"/>
      <c r="I496" s="4"/>
      <c r="J496" s="4"/>
      <c r="K496" s="4"/>
    </row>
    <row r="497" spans="1:11" ht="15" customHeight="1">
      <c r="A497" s="4"/>
      <c r="B497" s="4"/>
      <c r="C497" s="7" t="s">
        <v>361</v>
      </c>
      <c r="D497" s="28">
        <v>0</v>
      </c>
      <c r="E497" s="28">
        <v>0</v>
      </c>
      <c r="F497" s="28">
        <v>0</v>
      </c>
      <c r="G497" s="28">
        <v>0</v>
      </c>
      <c r="H497" s="4"/>
      <c r="I497" s="4"/>
      <c r="J497" s="4"/>
      <c r="K497" s="4"/>
    </row>
    <row r="498" spans="1:11" ht="20.100000000000001" customHeight="1">
      <c r="A498" s="4"/>
      <c r="B498" s="4"/>
      <c r="C498" s="7" t="s">
        <v>364</v>
      </c>
      <c r="D498" s="29">
        <v>0</v>
      </c>
      <c r="E498" s="29">
        <v>0</v>
      </c>
      <c r="F498" s="29">
        <v>0</v>
      </c>
      <c r="G498" s="29">
        <v>0</v>
      </c>
      <c r="H498" s="4"/>
      <c r="I498" s="4"/>
      <c r="J498" s="4"/>
      <c r="K498" s="4"/>
    </row>
    <row r="499" spans="1:11" ht="15" customHeight="1">
      <c r="A499" s="4"/>
      <c r="B499" s="4"/>
      <c r="C499" s="7" t="s">
        <v>357</v>
      </c>
      <c r="D499" s="28">
        <v>0</v>
      </c>
      <c r="E499" s="28">
        <v>0</v>
      </c>
      <c r="F499" s="28">
        <v>0</v>
      </c>
      <c r="G499" s="28">
        <v>0</v>
      </c>
      <c r="H499" s="4"/>
      <c r="I499" s="4"/>
      <c r="J499" s="4"/>
      <c r="K499" s="4"/>
    </row>
    <row r="500" spans="1:11" ht="15" customHeight="1">
      <c r="A500" s="4"/>
      <c r="B500" s="4"/>
      <c r="C500" s="7" t="s">
        <v>361</v>
      </c>
      <c r="D500" s="28">
        <v>0</v>
      </c>
      <c r="E500" s="28">
        <v>0</v>
      </c>
      <c r="F500" s="28">
        <v>0</v>
      </c>
      <c r="G500" s="28">
        <v>0</v>
      </c>
      <c r="H500" s="4"/>
      <c r="I500" s="4"/>
      <c r="J500" s="4"/>
      <c r="K500" s="4"/>
    </row>
    <row r="501" spans="1:11" ht="15" customHeight="1">
      <c r="A501" s="4"/>
      <c r="B501" s="4"/>
      <c r="C501" s="7" t="s">
        <v>363</v>
      </c>
      <c r="D501" s="28">
        <v>0</v>
      </c>
      <c r="E501" s="28">
        <v>600000</v>
      </c>
      <c r="F501" s="28">
        <v>600000</v>
      </c>
      <c r="G501" s="28">
        <v>600000</v>
      </c>
      <c r="H501" s="4"/>
      <c r="I501" s="4"/>
      <c r="J501" s="4"/>
      <c r="K501" s="4"/>
    </row>
    <row r="502" spans="1:11" ht="15" customHeight="1">
      <c r="A502" s="4"/>
      <c r="B502" s="4"/>
      <c r="C502" s="7" t="s">
        <v>357</v>
      </c>
      <c r="D502" s="28">
        <v>0</v>
      </c>
      <c r="E502" s="28">
        <v>600000</v>
      </c>
      <c r="F502" s="28">
        <v>600000</v>
      </c>
      <c r="G502" s="28">
        <v>600000</v>
      </c>
      <c r="H502" s="4"/>
      <c r="I502" s="4"/>
      <c r="J502" s="4"/>
      <c r="K502" s="4"/>
    </row>
    <row r="503" spans="1:11" ht="15" customHeight="1">
      <c r="A503" s="4"/>
      <c r="B503" s="4"/>
      <c r="C503" s="7" t="s">
        <v>361</v>
      </c>
      <c r="D503" s="28">
        <v>0</v>
      </c>
      <c r="E503" s="28">
        <v>0</v>
      </c>
      <c r="F503" s="28">
        <v>0</v>
      </c>
      <c r="G503" s="28">
        <v>0</v>
      </c>
      <c r="H503" s="4"/>
      <c r="I503" s="4"/>
      <c r="J503" s="4"/>
      <c r="K503" s="4"/>
    </row>
    <row r="504" spans="1:11" ht="15" customHeight="1">
      <c r="A504" s="4"/>
      <c r="B504" s="4"/>
      <c r="C504" s="7" t="s">
        <v>362</v>
      </c>
      <c r="D504" s="28">
        <v>0</v>
      </c>
      <c r="E504" s="28">
        <v>30000000</v>
      </c>
      <c r="F504" s="28">
        <v>30000000</v>
      </c>
      <c r="G504" s="28">
        <v>30000000</v>
      </c>
      <c r="H504" s="4"/>
      <c r="I504" s="4"/>
      <c r="J504" s="4"/>
      <c r="K504" s="4"/>
    </row>
    <row r="505" spans="1:11" ht="15" customHeight="1">
      <c r="A505" s="4"/>
      <c r="B505" s="4"/>
      <c r="C505" s="7" t="s">
        <v>357</v>
      </c>
      <c r="D505" s="28">
        <v>0</v>
      </c>
      <c r="E505" s="28">
        <v>30000000</v>
      </c>
      <c r="F505" s="28">
        <v>30000000</v>
      </c>
      <c r="G505" s="28">
        <v>30000000</v>
      </c>
      <c r="H505" s="4"/>
      <c r="I505" s="4"/>
      <c r="J505" s="4"/>
      <c r="K505" s="4"/>
    </row>
    <row r="506" spans="1:11" ht="15" customHeight="1">
      <c r="A506" s="4"/>
      <c r="B506" s="4"/>
      <c r="C506" s="7" t="s">
        <v>361</v>
      </c>
      <c r="D506" s="28">
        <v>0</v>
      </c>
      <c r="E506" s="28">
        <v>0</v>
      </c>
      <c r="F506" s="28">
        <v>0</v>
      </c>
      <c r="G506" s="28">
        <v>0</v>
      </c>
      <c r="H506" s="4"/>
      <c r="I506" s="4"/>
      <c r="J506" s="4"/>
      <c r="K506" s="4"/>
    </row>
    <row r="507" spans="1:11" ht="15" customHeight="1">
      <c r="A507" s="4"/>
      <c r="B507" s="4"/>
      <c r="C507" s="7" t="s">
        <v>360</v>
      </c>
      <c r="D507" s="28">
        <v>0</v>
      </c>
      <c r="E507" s="28">
        <v>0</v>
      </c>
      <c r="F507" s="28">
        <v>0</v>
      </c>
      <c r="G507" s="28">
        <v>0</v>
      </c>
      <c r="H507" s="4"/>
      <c r="I507" s="4"/>
      <c r="J507" s="4"/>
      <c r="K507" s="4"/>
    </row>
    <row r="508" spans="1:11" ht="15" customHeight="1">
      <c r="A508" s="4"/>
      <c r="B508" s="4"/>
      <c r="C508" s="7" t="s">
        <v>357</v>
      </c>
      <c r="D508" s="28">
        <v>0</v>
      </c>
      <c r="E508" s="28">
        <v>0</v>
      </c>
      <c r="F508" s="28">
        <v>0</v>
      </c>
      <c r="G508" s="28">
        <v>0</v>
      </c>
      <c r="H508" s="4"/>
      <c r="I508" s="4"/>
      <c r="J508" s="4"/>
      <c r="K508" s="4"/>
    </row>
    <row r="509" spans="1:11" ht="15" customHeight="1">
      <c r="A509" s="4"/>
      <c r="B509" s="4"/>
      <c r="C509" s="7" t="s">
        <v>356</v>
      </c>
      <c r="D509" s="28">
        <v>0</v>
      </c>
      <c r="E509" s="28">
        <v>0</v>
      </c>
      <c r="F509" s="28">
        <v>0</v>
      </c>
      <c r="G509" s="28">
        <v>0</v>
      </c>
      <c r="H509" s="4"/>
      <c r="I509" s="4"/>
      <c r="J509" s="4"/>
      <c r="K509" s="4"/>
    </row>
    <row r="510" spans="1:11" ht="15" customHeight="1">
      <c r="A510" s="4"/>
      <c r="B510" s="4"/>
      <c r="C510" s="7" t="s">
        <v>355</v>
      </c>
      <c r="D510" s="28">
        <v>0</v>
      </c>
      <c r="E510" s="28">
        <v>0</v>
      </c>
      <c r="F510" s="28">
        <v>0</v>
      </c>
      <c r="G510" s="28">
        <v>0</v>
      </c>
      <c r="H510" s="4"/>
      <c r="I510" s="4"/>
      <c r="J510" s="4"/>
      <c r="K510" s="4"/>
    </row>
    <row r="511" spans="1:11" ht="15" customHeight="1">
      <c r="A511" s="4"/>
      <c r="B511" s="4"/>
      <c r="C511" s="7" t="s">
        <v>354</v>
      </c>
      <c r="D511" s="28">
        <v>0</v>
      </c>
      <c r="E511" s="28">
        <v>0</v>
      </c>
      <c r="F511" s="28">
        <v>0</v>
      </c>
      <c r="G511" s="28">
        <v>0</v>
      </c>
      <c r="H511" s="4"/>
      <c r="I511" s="4"/>
      <c r="J511" s="4"/>
      <c r="K511" s="4"/>
    </row>
    <row r="512" spans="1:11" ht="15" customHeight="1">
      <c r="A512" s="4"/>
      <c r="B512" s="4"/>
      <c r="C512" s="7" t="s">
        <v>353</v>
      </c>
      <c r="D512" s="28">
        <v>0</v>
      </c>
      <c r="E512" s="28">
        <v>0</v>
      </c>
      <c r="F512" s="28">
        <v>0</v>
      </c>
      <c r="G512" s="28">
        <v>0</v>
      </c>
      <c r="H512" s="4"/>
      <c r="I512" s="4"/>
      <c r="J512" s="4"/>
      <c r="K512" s="4"/>
    </row>
    <row r="513" spans="1:11" ht="15" customHeight="1">
      <c r="A513" s="4"/>
      <c r="B513" s="4"/>
      <c r="C513" s="7" t="s">
        <v>359</v>
      </c>
      <c r="D513" s="28">
        <v>0</v>
      </c>
      <c r="E513" s="28">
        <v>10000000</v>
      </c>
      <c r="F513" s="28">
        <v>1000000</v>
      </c>
      <c r="G513" s="28">
        <v>1000000</v>
      </c>
      <c r="H513" s="4"/>
      <c r="I513" s="4"/>
      <c r="J513" s="4"/>
      <c r="K513" s="4"/>
    </row>
    <row r="514" spans="1:11" ht="15" customHeight="1">
      <c r="A514" s="4"/>
      <c r="B514" s="4"/>
      <c r="C514" s="7" t="s">
        <v>357</v>
      </c>
      <c r="D514" s="28">
        <v>0</v>
      </c>
      <c r="E514" s="28">
        <v>10000000</v>
      </c>
      <c r="F514" s="28">
        <v>1000000</v>
      </c>
      <c r="G514" s="28">
        <v>1000000</v>
      </c>
      <c r="H514" s="4"/>
      <c r="I514" s="4"/>
      <c r="J514" s="4"/>
      <c r="K514" s="4"/>
    </row>
    <row r="515" spans="1:11" ht="15" customHeight="1">
      <c r="A515" s="4"/>
      <c r="B515" s="4"/>
      <c r="C515" s="7" t="s">
        <v>356</v>
      </c>
      <c r="D515" s="28">
        <v>0</v>
      </c>
      <c r="E515" s="28">
        <v>0</v>
      </c>
      <c r="F515" s="28">
        <v>0</v>
      </c>
      <c r="G515" s="28">
        <v>0</v>
      </c>
      <c r="H515" s="4"/>
      <c r="I515" s="4"/>
      <c r="J515" s="4"/>
      <c r="K515" s="4"/>
    </row>
    <row r="516" spans="1:11" ht="15" customHeight="1">
      <c r="A516" s="4"/>
      <c r="B516" s="4"/>
      <c r="C516" s="7" t="s">
        <v>355</v>
      </c>
      <c r="D516" s="28">
        <v>0</v>
      </c>
      <c r="E516" s="28">
        <v>0</v>
      </c>
      <c r="F516" s="28">
        <v>0</v>
      </c>
      <c r="G516" s="28">
        <v>0</v>
      </c>
      <c r="H516" s="4"/>
      <c r="I516" s="4"/>
      <c r="J516" s="4"/>
      <c r="K516" s="4"/>
    </row>
    <row r="517" spans="1:11" ht="15" customHeight="1">
      <c r="A517" s="4"/>
      <c r="B517" s="4"/>
      <c r="C517" s="7" t="s">
        <v>354</v>
      </c>
      <c r="D517" s="28">
        <v>0</v>
      </c>
      <c r="E517" s="28">
        <v>0</v>
      </c>
      <c r="F517" s="28">
        <v>0</v>
      </c>
      <c r="G517" s="28">
        <v>0</v>
      </c>
      <c r="H517" s="4"/>
      <c r="I517" s="4"/>
      <c r="J517" s="4"/>
      <c r="K517" s="4"/>
    </row>
    <row r="518" spans="1:11" ht="15" customHeight="1">
      <c r="A518" s="4"/>
      <c r="B518" s="4"/>
      <c r="C518" s="7" t="s">
        <v>353</v>
      </c>
      <c r="D518" s="28">
        <v>0</v>
      </c>
      <c r="E518" s="28">
        <v>0</v>
      </c>
      <c r="F518" s="28">
        <v>0</v>
      </c>
      <c r="G518" s="28">
        <v>0</v>
      </c>
      <c r="H518" s="4"/>
      <c r="I518" s="4"/>
      <c r="J518" s="4"/>
      <c r="K518" s="4"/>
    </row>
    <row r="519" spans="1:11" ht="15" customHeight="1">
      <c r="A519" s="4"/>
      <c r="B519" s="4"/>
      <c r="C519" s="7" t="s">
        <v>358</v>
      </c>
      <c r="D519" s="28">
        <v>0</v>
      </c>
      <c r="E519" s="28">
        <v>0</v>
      </c>
      <c r="F519" s="28">
        <v>0</v>
      </c>
      <c r="G519" s="28">
        <v>0</v>
      </c>
      <c r="H519" s="4"/>
      <c r="I519" s="4"/>
      <c r="J519" s="4"/>
      <c r="K519" s="4"/>
    </row>
    <row r="520" spans="1:11" ht="15" customHeight="1">
      <c r="A520" s="4"/>
      <c r="B520" s="4"/>
      <c r="C520" s="7" t="s">
        <v>357</v>
      </c>
      <c r="D520" s="28">
        <v>0</v>
      </c>
      <c r="E520" s="28">
        <v>0</v>
      </c>
      <c r="F520" s="28">
        <v>0</v>
      </c>
      <c r="G520" s="28">
        <v>0</v>
      </c>
      <c r="H520" s="4"/>
      <c r="I520" s="4"/>
      <c r="J520" s="4"/>
      <c r="K520" s="4"/>
    </row>
    <row r="521" spans="1:11" ht="15" customHeight="1">
      <c r="A521" s="4"/>
      <c r="B521" s="4"/>
      <c r="C521" s="7" t="s">
        <v>356</v>
      </c>
      <c r="D521" s="28">
        <v>0</v>
      </c>
      <c r="E521" s="28">
        <v>0</v>
      </c>
      <c r="F521" s="28">
        <v>0</v>
      </c>
      <c r="G521" s="28">
        <v>0</v>
      </c>
      <c r="H521" s="4"/>
      <c r="I521" s="4"/>
      <c r="J521" s="4"/>
      <c r="K521" s="4"/>
    </row>
    <row r="522" spans="1:11" ht="15" customHeight="1">
      <c r="A522" s="4"/>
      <c r="B522" s="4"/>
      <c r="C522" s="7" t="s">
        <v>355</v>
      </c>
      <c r="D522" s="28">
        <v>0</v>
      </c>
      <c r="E522" s="28">
        <v>0</v>
      </c>
      <c r="F522" s="28">
        <v>0</v>
      </c>
      <c r="G522" s="28">
        <v>0</v>
      </c>
      <c r="H522" s="4"/>
      <c r="I522" s="4"/>
      <c r="J522" s="4"/>
      <c r="K522" s="4"/>
    </row>
    <row r="523" spans="1:11" ht="15" customHeight="1">
      <c r="A523" s="4"/>
      <c r="B523" s="4"/>
      <c r="C523" s="7" t="s">
        <v>354</v>
      </c>
      <c r="D523" s="28">
        <v>0</v>
      </c>
      <c r="E523" s="28">
        <v>0</v>
      </c>
      <c r="F523" s="28">
        <v>0</v>
      </c>
      <c r="G523" s="28">
        <v>0</v>
      </c>
      <c r="H523" s="4"/>
      <c r="I523" s="4"/>
      <c r="J523" s="4"/>
      <c r="K523" s="4"/>
    </row>
    <row r="524" spans="1:11" ht="15" customHeight="1">
      <c r="A524" s="4"/>
      <c r="B524" s="4"/>
      <c r="C524" s="7" t="s">
        <v>353</v>
      </c>
      <c r="D524" s="28">
        <v>0</v>
      </c>
      <c r="E524" s="28">
        <v>0</v>
      </c>
      <c r="F524" s="28">
        <v>0</v>
      </c>
      <c r="G524" s="28">
        <v>0</v>
      </c>
      <c r="H524" s="4"/>
      <c r="I524" s="4"/>
      <c r="J524" s="4"/>
      <c r="K524" s="4"/>
    </row>
    <row r="525" spans="1:11" ht="15" customHeight="1">
      <c r="A525" s="4"/>
      <c r="B525" s="4"/>
      <c r="C525" s="7" t="s">
        <v>352</v>
      </c>
      <c r="D525" s="28">
        <v>0</v>
      </c>
      <c r="E525" s="28">
        <v>0</v>
      </c>
      <c r="F525" s="28">
        <v>0</v>
      </c>
      <c r="G525" s="28">
        <v>0</v>
      </c>
      <c r="H525" s="4"/>
      <c r="I525" s="4"/>
      <c r="J525" s="4"/>
      <c r="K525" s="4"/>
    </row>
    <row r="526" spans="1:11" ht="15" customHeight="1">
      <c r="A526" s="4"/>
      <c r="B526" s="4"/>
      <c r="C526" s="7" t="s">
        <v>351</v>
      </c>
      <c r="D526" s="28">
        <v>0</v>
      </c>
      <c r="E526" s="28">
        <v>0</v>
      </c>
      <c r="F526" s="28">
        <v>0</v>
      </c>
      <c r="G526" s="28">
        <v>0</v>
      </c>
      <c r="H526" s="4"/>
      <c r="I526" s="4"/>
      <c r="J526" s="4"/>
      <c r="K526" s="4"/>
    </row>
    <row r="527" spans="1:11" ht="20.100000000000001" customHeight="1">
      <c r="A527" s="4"/>
      <c r="B527" s="4"/>
      <c r="C527" s="6" t="s">
        <v>348</v>
      </c>
      <c r="D527" s="4"/>
      <c r="E527" s="4"/>
      <c r="F527" s="4"/>
      <c r="G527" s="4"/>
      <c r="H527" s="4"/>
      <c r="I527" s="4"/>
      <c r="J527" s="4"/>
      <c r="K527" s="4"/>
    </row>
    <row r="528" spans="1:11" ht="20.100000000000001" customHeight="1">
      <c r="A528" s="17" t="s">
        <v>433</v>
      </c>
      <c r="B528" s="27" t="s">
        <v>284</v>
      </c>
      <c r="C528" s="27" t="s">
        <v>348</v>
      </c>
      <c r="D528" s="4"/>
      <c r="E528" s="3" t="s">
        <v>348</v>
      </c>
      <c r="F528" s="27" t="s">
        <v>284</v>
      </c>
      <c r="G528" s="27" t="s">
        <v>348</v>
      </c>
      <c r="H528" s="5" t="s">
        <v>348</v>
      </c>
      <c r="I528" s="3" t="s">
        <v>348</v>
      </c>
      <c r="J528" s="27" t="s">
        <v>284</v>
      </c>
      <c r="K528" s="27" t="s">
        <v>348</v>
      </c>
    </row>
    <row r="529" spans="1:11" ht="20.100000000000001" customHeight="1">
      <c r="A529" s="2" t="s">
        <v>432</v>
      </c>
      <c r="B529" s="27" t="s">
        <v>349</v>
      </c>
      <c r="C529" s="27" t="s">
        <v>348</v>
      </c>
      <c r="D529" s="4"/>
      <c r="E529" s="2" t="s">
        <v>431</v>
      </c>
      <c r="F529" s="27" t="s">
        <v>349</v>
      </c>
      <c r="G529" s="27" t="s">
        <v>348</v>
      </c>
      <c r="H529" s="4"/>
      <c r="I529" s="2" t="s">
        <v>350</v>
      </c>
      <c r="J529" s="27" t="s">
        <v>349</v>
      </c>
      <c r="K529" s="27" t="s">
        <v>348</v>
      </c>
    </row>
    <row r="530" spans="1:11" ht="20.100000000000001" customHeight="1">
      <c r="A530" s="1" t="s">
        <v>348</v>
      </c>
      <c r="B530" s="27" t="s">
        <v>283</v>
      </c>
      <c r="C530" s="27" t="s">
        <v>348</v>
      </c>
      <c r="D530" s="4"/>
      <c r="E530" s="1" t="s">
        <v>348</v>
      </c>
      <c r="F530" s="27" t="s">
        <v>283</v>
      </c>
      <c r="G530" s="27" t="s">
        <v>348</v>
      </c>
      <c r="H530" s="4"/>
      <c r="I530" s="1" t="s">
        <v>348</v>
      </c>
      <c r="J530" s="27" t="s">
        <v>283</v>
      </c>
      <c r="K530" s="27" t="s">
        <v>348</v>
      </c>
    </row>
  </sheetData>
  <mergeCells count="51">
    <mergeCell ref="D429:G429"/>
    <mergeCell ref="D430:G430"/>
    <mergeCell ref="C439:G439"/>
    <mergeCell ref="D371:G371"/>
    <mergeCell ref="D372:G372"/>
    <mergeCell ref="D373:G373"/>
    <mergeCell ref="D374:G374"/>
    <mergeCell ref="C383:G383"/>
    <mergeCell ref="D428:G428"/>
    <mergeCell ref="C370:G370"/>
    <mergeCell ref="C206:G206"/>
    <mergeCell ref="D251:G251"/>
    <mergeCell ref="D252:G252"/>
    <mergeCell ref="D253:G253"/>
    <mergeCell ref="D254:G254"/>
    <mergeCell ref="C263:G263"/>
    <mergeCell ref="D308:G308"/>
    <mergeCell ref="D309:G309"/>
    <mergeCell ref="D310:G310"/>
    <mergeCell ref="C319:G319"/>
    <mergeCell ref="D364:G364"/>
    <mergeCell ref="D197:G197"/>
    <mergeCell ref="D82:G82"/>
    <mergeCell ref="D83:G83"/>
    <mergeCell ref="C92:G92"/>
    <mergeCell ref="D137:G137"/>
    <mergeCell ref="D138:G138"/>
    <mergeCell ref="D139:G139"/>
    <mergeCell ref="C148:G148"/>
    <mergeCell ref="C193:G193"/>
    <mergeCell ref="D194:G194"/>
    <mergeCell ref="D195:G195"/>
    <mergeCell ref="D196:G196"/>
    <mergeCell ref="D81:G81"/>
    <mergeCell ref="D7:G7"/>
    <mergeCell ref="C8:G8"/>
    <mergeCell ref="C9:G9"/>
    <mergeCell ref="D10:G10"/>
    <mergeCell ref="D15:G15"/>
    <mergeCell ref="C23:G23"/>
    <mergeCell ref="D24:G24"/>
    <mergeCell ref="D25:G25"/>
    <mergeCell ref="D26:G26"/>
    <mergeCell ref="D27:G27"/>
    <mergeCell ref="C36:G36"/>
    <mergeCell ref="D6:G6"/>
    <mergeCell ref="C1:G1"/>
    <mergeCell ref="C2:G2"/>
    <mergeCell ref="D3:G3"/>
    <mergeCell ref="D4:G4"/>
    <mergeCell ref="D5:G5"/>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0DE6-E17A-4387-8BAB-755CCCF5C618}">
  <sheetPr>
    <tabColor rgb="FF92D050"/>
    <outlinePr summaryBelow="0"/>
  </sheetPr>
  <dimension ref="A1:K295"/>
  <sheetViews>
    <sheetView workbookViewId="0">
      <selection activeCell="D17" sqref="D17"/>
    </sheetView>
  </sheetViews>
  <sheetFormatPr defaultRowHeight="15"/>
  <cols>
    <col min="1" max="1" width="13.28515625" style="108" customWidth="1"/>
    <col min="2" max="2" width="9.7109375" style="108" customWidth="1"/>
    <col min="3" max="3" width="28.28515625" style="108" customWidth="1"/>
    <col min="4" max="6" width="15.85546875" style="108" customWidth="1"/>
    <col min="7" max="7" width="16.140625" style="108" customWidth="1"/>
    <col min="8" max="8" width="6.7109375" style="108" customWidth="1"/>
    <col min="9" max="9" width="18.28515625" style="108" customWidth="1"/>
    <col min="10" max="10" width="10.7109375" style="108" customWidth="1"/>
    <col min="11" max="11" width="17.42578125" style="108" customWidth="1"/>
    <col min="12" max="16384" width="9.140625" style="108"/>
  </cols>
  <sheetData>
    <row r="1" spans="1:11" ht="20.100000000000001" customHeight="1">
      <c r="A1" s="41"/>
      <c r="B1" s="41"/>
      <c r="C1" s="1348" t="s">
        <v>1348</v>
      </c>
      <c r="D1" s="1349"/>
      <c r="E1" s="1349"/>
      <c r="F1" s="1349"/>
      <c r="G1" s="1349"/>
      <c r="H1" s="41"/>
      <c r="I1" s="41"/>
      <c r="J1" s="41"/>
      <c r="K1" s="41"/>
    </row>
    <row r="2" spans="1:11" ht="24.95" customHeight="1">
      <c r="A2" s="41"/>
      <c r="B2" s="41"/>
      <c r="C2" s="1350" t="s">
        <v>290</v>
      </c>
      <c r="D2" s="1351"/>
      <c r="E2" s="1351"/>
      <c r="F2" s="1351"/>
      <c r="G2" s="1351"/>
      <c r="H2" s="41"/>
      <c r="I2" s="41"/>
      <c r="J2" s="41"/>
      <c r="K2" s="41"/>
    </row>
    <row r="3" spans="1:11" ht="14.1" customHeight="1">
      <c r="A3" s="41"/>
      <c r="B3" s="41"/>
      <c r="C3" s="42" t="s">
        <v>430</v>
      </c>
      <c r="D3" s="1352" t="s">
        <v>1223</v>
      </c>
      <c r="E3" s="1353"/>
      <c r="F3" s="1353"/>
      <c r="G3" s="1353"/>
      <c r="H3" s="41"/>
      <c r="I3" s="41"/>
      <c r="J3" s="41"/>
      <c r="K3" s="41"/>
    </row>
    <row r="4" spans="1:11" ht="14.1" customHeight="1">
      <c r="A4" s="41"/>
      <c r="B4" s="41"/>
      <c r="C4" s="42" t="s">
        <v>428</v>
      </c>
      <c r="D4" s="1352" t="s">
        <v>1224</v>
      </c>
      <c r="E4" s="1353"/>
      <c r="F4" s="1353"/>
      <c r="G4" s="1353"/>
      <c r="H4" s="41"/>
      <c r="I4" s="41"/>
      <c r="J4" s="41"/>
      <c r="K4" s="41"/>
    </row>
    <row r="5" spans="1:11" ht="14.1" customHeight="1">
      <c r="A5" s="41"/>
      <c r="B5" s="41"/>
      <c r="C5" s="42" t="s">
        <v>0</v>
      </c>
      <c r="D5" s="1352" t="s">
        <v>1225</v>
      </c>
      <c r="E5" s="1353"/>
      <c r="F5" s="1353"/>
      <c r="G5" s="1353"/>
      <c r="H5" s="41"/>
      <c r="I5" s="41"/>
      <c r="J5" s="41"/>
      <c r="K5" s="41"/>
    </row>
    <row r="6" spans="1:11" ht="14.1" customHeight="1">
      <c r="A6" s="41"/>
      <c r="B6" s="41"/>
      <c r="C6" s="42" t="s">
        <v>1</v>
      </c>
      <c r="D6" s="1352" t="s">
        <v>133</v>
      </c>
      <c r="E6" s="1353"/>
      <c r="F6" s="1353"/>
      <c r="G6" s="1353"/>
      <c r="H6" s="41"/>
      <c r="I6" s="41"/>
      <c r="J6" s="41"/>
      <c r="K6" s="41"/>
    </row>
    <row r="7" spans="1:11" ht="14.1" customHeight="1">
      <c r="A7" s="41"/>
      <c r="B7" s="41"/>
      <c r="C7" s="42" t="s">
        <v>3</v>
      </c>
      <c r="D7" s="1342" t="s">
        <v>1349</v>
      </c>
      <c r="E7" s="1343"/>
      <c r="F7" s="1343"/>
      <c r="G7" s="1343"/>
      <c r="H7" s="41"/>
      <c r="I7" s="41"/>
      <c r="J7" s="41"/>
      <c r="K7" s="41"/>
    </row>
    <row r="8" spans="1:11" ht="14.1" customHeight="1">
      <c r="A8" s="41"/>
      <c r="B8" s="41"/>
      <c r="C8" s="1344" t="s">
        <v>4</v>
      </c>
      <c r="D8" s="1345"/>
      <c r="E8" s="1345"/>
      <c r="F8" s="1345"/>
      <c r="G8" s="1345"/>
      <c r="H8" s="41"/>
      <c r="I8" s="41"/>
      <c r="J8" s="41"/>
      <c r="K8" s="41"/>
    </row>
    <row r="9" spans="1:11" ht="14.1" customHeight="1">
      <c r="A9" s="41"/>
      <c r="B9" s="41"/>
      <c r="C9" s="1346" t="s">
        <v>134</v>
      </c>
      <c r="D9" s="1347"/>
      <c r="E9" s="1347"/>
      <c r="F9" s="1347"/>
      <c r="G9" s="1347"/>
      <c r="H9" s="41"/>
      <c r="I9" s="41"/>
      <c r="J9" s="41"/>
      <c r="K9" s="41"/>
    </row>
    <row r="10" spans="1:11" ht="57.95" customHeight="1">
      <c r="A10" s="41"/>
      <c r="B10" s="41"/>
      <c r="C10" s="43" t="s">
        <v>5</v>
      </c>
      <c r="D10" s="1340" t="s">
        <v>1226</v>
      </c>
      <c r="E10" s="1341"/>
      <c r="F10" s="1341"/>
      <c r="G10" s="1341"/>
      <c r="H10" s="41"/>
      <c r="I10" s="41"/>
      <c r="J10" s="41"/>
      <c r="K10" s="41"/>
    </row>
    <row r="11" spans="1:11" ht="27.95" customHeight="1">
      <c r="A11" s="41"/>
      <c r="B11" s="41"/>
      <c r="C11" s="44" t="s">
        <v>6</v>
      </c>
      <c r="D11" s="45">
        <v>2022</v>
      </c>
      <c r="E11" s="45">
        <v>2023</v>
      </c>
      <c r="F11" s="45">
        <v>2024</v>
      </c>
      <c r="G11" s="45">
        <v>2025</v>
      </c>
      <c r="H11" s="41"/>
      <c r="I11" s="41"/>
      <c r="J11" s="41"/>
      <c r="K11" s="41"/>
    </row>
    <row r="12" spans="1:11" ht="14.1" customHeight="1">
      <c r="A12" s="41"/>
      <c r="B12" s="41"/>
      <c r="C12" s="46"/>
      <c r="D12" s="47" t="s">
        <v>7</v>
      </c>
      <c r="E12" s="47" t="s">
        <v>8</v>
      </c>
      <c r="F12" s="47" t="s">
        <v>8</v>
      </c>
      <c r="G12" s="47" t="s">
        <v>8</v>
      </c>
      <c r="H12" s="41"/>
      <c r="I12" s="41"/>
      <c r="J12" s="41"/>
      <c r="K12" s="41"/>
    </row>
    <row r="13" spans="1:11" ht="20.100000000000001" customHeight="1">
      <c r="A13" s="41"/>
      <c r="B13" s="41"/>
      <c r="C13" s="44" t="s">
        <v>1227</v>
      </c>
      <c r="D13" s="48" t="s">
        <v>348</v>
      </c>
      <c r="E13" s="48" t="s">
        <v>1228</v>
      </c>
      <c r="F13" s="48" t="s">
        <v>1229</v>
      </c>
      <c r="G13" s="48" t="s">
        <v>637</v>
      </c>
      <c r="H13" s="41"/>
      <c r="I13" s="41"/>
      <c r="J13" s="41"/>
      <c r="K13" s="41"/>
    </row>
    <row r="14" spans="1:11" ht="68.099999999999994" customHeight="1">
      <c r="A14" s="41"/>
      <c r="B14" s="41"/>
      <c r="C14" s="43" t="s">
        <v>260</v>
      </c>
      <c r="D14" s="1340" t="s">
        <v>1230</v>
      </c>
      <c r="E14" s="1341"/>
      <c r="F14" s="1341"/>
      <c r="G14" s="1341"/>
      <c r="H14" s="41"/>
      <c r="I14" s="41"/>
      <c r="J14" s="41"/>
      <c r="K14" s="41"/>
    </row>
    <row r="15" spans="1:11" ht="27.95" customHeight="1">
      <c r="A15" s="41"/>
      <c r="B15" s="41"/>
      <c r="C15" s="44" t="s">
        <v>402</v>
      </c>
      <c r="D15" s="45">
        <v>2022</v>
      </c>
      <c r="E15" s="45">
        <v>2023</v>
      </c>
      <c r="F15" s="45">
        <v>2024</v>
      </c>
      <c r="G15" s="45">
        <v>2025</v>
      </c>
      <c r="H15" s="41"/>
      <c r="I15" s="41"/>
      <c r="J15" s="41"/>
      <c r="K15" s="41"/>
    </row>
    <row r="16" spans="1:11" ht="14.1" customHeight="1">
      <c r="A16" s="41"/>
      <c r="B16" s="41"/>
      <c r="C16" s="46"/>
      <c r="D16" s="47" t="s">
        <v>7</v>
      </c>
      <c r="E16" s="47" t="s">
        <v>8</v>
      </c>
      <c r="F16" s="47" t="s">
        <v>8</v>
      </c>
      <c r="G16" s="47" t="s">
        <v>8</v>
      </c>
      <c r="H16" s="41"/>
      <c r="I16" s="41"/>
      <c r="J16" s="41"/>
      <c r="K16" s="41"/>
    </row>
    <row r="17" spans="1:11" ht="41.1" customHeight="1">
      <c r="A17" s="41"/>
      <c r="B17" s="41"/>
      <c r="C17" s="44" t="s">
        <v>1231</v>
      </c>
      <c r="D17" s="48" t="s">
        <v>348</v>
      </c>
      <c r="E17" s="48" t="s">
        <v>636</v>
      </c>
      <c r="F17" s="48" t="s">
        <v>469</v>
      </c>
      <c r="G17" s="48" t="s">
        <v>470</v>
      </c>
      <c r="H17" s="41"/>
      <c r="I17" s="41"/>
      <c r="J17" s="41"/>
      <c r="K17" s="41"/>
    </row>
    <row r="18" spans="1:11" ht="14.1" customHeight="1">
      <c r="A18" s="41"/>
      <c r="B18" s="41"/>
      <c r="C18" s="1332" t="s">
        <v>291</v>
      </c>
      <c r="D18" s="1333"/>
      <c r="E18" s="1333"/>
      <c r="F18" s="1333"/>
      <c r="G18" s="1333"/>
      <c r="H18" s="41"/>
      <c r="I18" s="41"/>
      <c r="J18" s="41"/>
      <c r="K18" s="41"/>
    </row>
    <row r="19" spans="1:11" ht="14.1" customHeight="1">
      <c r="A19" s="41"/>
      <c r="B19" s="41"/>
      <c r="C19" s="49" t="s">
        <v>1232</v>
      </c>
      <c r="D19" s="1332" t="s">
        <v>1233</v>
      </c>
      <c r="E19" s="1333"/>
      <c r="F19" s="1333"/>
      <c r="G19" s="1333"/>
      <c r="H19" s="41"/>
      <c r="I19" s="41"/>
      <c r="J19" s="41"/>
      <c r="K19" s="41"/>
    </row>
    <row r="20" spans="1:11" ht="14.1" customHeight="1">
      <c r="A20" s="41"/>
      <c r="B20" s="41"/>
      <c r="C20" s="50" t="s">
        <v>382</v>
      </c>
      <c r="D20" s="1334" t="s">
        <v>1234</v>
      </c>
      <c r="E20" s="1335"/>
      <c r="F20" s="1335"/>
      <c r="G20" s="1335"/>
      <c r="H20" s="41"/>
      <c r="I20" s="41"/>
      <c r="J20" s="41"/>
      <c r="K20" s="41"/>
    </row>
    <row r="21" spans="1:11" ht="14.1" customHeight="1">
      <c r="A21" s="41"/>
      <c r="B21" s="41"/>
      <c r="C21" s="51" t="s">
        <v>380</v>
      </c>
      <c r="D21" s="1336" t="s">
        <v>1235</v>
      </c>
      <c r="E21" s="1337"/>
      <c r="F21" s="1337"/>
      <c r="G21" s="1337"/>
      <c r="H21" s="41"/>
      <c r="I21" s="41"/>
      <c r="J21" s="41"/>
      <c r="K21" s="41"/>
    </row>
    <row r="22" spans="1:11" ht="14.1" customHeight="1">
      <c r="A22" s="41"/>
      <c r="B22" s="41"/>
      <c r="C22" s="51" t="s">
        <v>15</v>
      </c>
      <c r="D22" s="1336" t="s">
        <v>1236</v>
      </c>
      <c r="E22" s="1337"/>
      <c r="F22" s="1337"/>
      <c r="G22" s="1337"/>
      <c r="H22" s="41"/>
      <c r="I22" s="41"/>
      <c r="J22" s="41"/>
      <c r="K22" s="41"/>
    </row>
    <row r="23" spans="1:11" ht="15" customHeight="1">
      <c r="A23" s="41"/>
      <c r="B23" s="41"/>
      <c r="C23" s="52"/>
      <c r="D23" s="53">
        <v>2022</v>
      </c>
      <c r="E23" s="53">
        <v>2023</v>
      </c>
      <c r="F23" s="53">
        <v>2024</v>
      </c>
      <c r="G23" s="53">
        <v>2025</v>
      </c>
      <c r="H23" s="41"/>
      <c r="I23" s="41"/>
      <c r="J23" s="41"/>
      <c r="K23" s="41"/>
    </row>
    <row r="24" spans="1:11" ht="15" customHeight="1">
      <c r="A24" s="41"/>
      <c r="B24" s="41"/>
      <c r="C24" s="54"/>
      <c r="D24" s="55" t="s">
        <v>7</v>
      </c>
      <c r="E24" s="55" t="s">
        <v>8</v>
      </c>
      <c r="F24" s="55" t="s">
        <v>8</v>
      </c>
      <c r="G24" s="55" t="s">
        <v>8</v>
      </c>
      <c r="H24" s="41"/>
      <c r="I24" s="41"/>
      <c r="J24" s="41"/>
      <c r="K24" s="41"/>
    </row>
    <row r="25" spans="1:11" ht="14.1" customHeight="1">
      <c r="A25" s="41"/>
      <c r="B25" s="41"/>
      <c r="C25" s="44" t="s">
        <v>16</v>
      </c>
      <c r="D25" s="48" t="s">
        <v>635</v>
      </c>
      <c r="E25" s="48" t="s">
        <v>2303</v>
      </c>
      <c r="F25" s="48" t="s">
        <v>2304</v>
      </c>
      <c r="G25" s="48" t="s">
        <v>2305</v>
      </c>
      <c r="H25" s="41"/>
      <c r="I25" s="41"/>
      <c r="J25" s="41"/>
      <c r="K25" s="41"/>
    </row>
    <row r="26" spans="1:11" ht="14.1" customHeight="1">
      <c r="A26" s="41"/>
      <c r="B26" s="41"/>
      <c r="C26" s="44" t="s">
        <v>481</v>
      </c>
      <c r="D26" s="48" t="s">
        <v>3216</v>
      </c>
      <c r="E26" s="48" t="s">
        <v>3217</v>
      </c>
      <c r="F26" s="48" t="s">
        <v>2306</v>
      </c>
      <c r="G26" s="48" t="s">
        <v>2306</v>
      </c>
      <c r="H26" s="41"/>
      <c r="I26" s="41"/>
      <c r="J26" s="41"/>
      <c r="K26" s="41"/>
    </row>
    <row r="27" spans="1:11" ht="14.1" customHeight="1">
      <c r="A27" s="41"/>
      <c r="B27" s="41"/>
      <c r="C27" s="44" t="s">
        <v>480</v>
      </c>
      <c r="D27" s="48" t="s">
        <v>3218</v>
      </c>
      <c r="E27" s="48" t="s">
        <v>3219</v>
      </c>
      <c r="F27" s="48" t="s">
        <v>2307</v>
      </c>
      <c r="G27" s="48" t="s">
        <v>2308</v>
      </c>
      <c r="H27" s="41"/>
      <c r="I27" s="41"/>
      <c r="J27" s="41"/>
      <c r="K27" s="41"/>
    </row>
    <row r="28" spans="1:11" ht="14.1" customHeight="1">
      <c r="A28" s="41"/>
      <c r="B28" s="41"/>
      <c r="C28" s="44" t="s">
        <v>375</v>
      </c>
      <c r="D28" s="48" t="s">
        <v>348</v>
      </c>
      <c r="E28" s="48" t="s">
        <v>2309</v>
      </c>
      <c r="F28" s="48" t="s">
        <v>2310</v>
      </c>
      <c r="G28" s="48" t="s">
        <v>2311</v>
      </c>
      <c r="H28" s="41"/>
      <c r="I28" s="41"/>
      <c r="J28" s="41"/>
      <c r="K28" s="41"/>
    </row>
    <row r="29" spans="1:11" ht="14.1" customHeight="1">
      <c r="A29" s="41"/>
      <c r="B29" s="41"/>
      <c r="C29" s="44" t="s">
        <v>374</v>
      </c>
      <c r="D29" s="48" t="s">
        <v>348</v>
      </c>
      <c r="E29" s="48" t="s">
        <v>3220</v>
      </c>
      <c r="F29" s="48" t="s">
        <v>3221</v>
      </c>
      <c r="G29" s="48" t="s">
        <v>372</v>
      </c>
      <c r="H29" s="41"/>
      <c r="I29" s="41"/>
      <c r="J29" s="41"/>
      <c r="K29" s="41"/>
    </row>
    <row r="30" spans="1:11" ht="14.1" customHeight="1">
      <c r="A30" s="41"/>
      <c r="B30" s="41"/>
      <c r="C30" s="44" t="s">
        <v>22</v>
      </c>
      <c r="D30" s="48" t="s">
        <v>348</v>
      </c>
      <c r="E30" s="48" t="s">
        <v>3222</v>
      </c>
      <c r="F30" s="48" t="s">
        <v>1663</v>
      </c>
      <c r="G30" s="48" t="s">
        <v>2312</v>
      </c>
      <c r="H30" s="41"/>
      <c r="I30" s="41"/>
      <c r="J30" s="41"/>
      <c r="K30" s="41"/>
    </row>
    <row r="31" spans="1:11" ht="14.1" customHeight="1">
      <c r="A31" s="41"/>
      <c r="B31" s="41"/>
      <c r="C31" s="1338" t="s">
        <v>371</v>
      </c>
      <c r="D31" s="1339"/>
      <c r="E31" s="1339"/>
      <c r="F31" s="1339"/>
      <c r="G31" s="1339"/>
      <c r="H31" s="41"/>
      <c r="I31" s="41"/>
      <c r="J31" s="41"/>
      <c r="K31" s="41"/>
    </row>
    <row r="32" spans="1:11" ht="14.1" customHeight="1">
      <c r="A32" s="41"/>
      <c r="B32" s="41"/>
      <c r="C32" s="52"/>
      <c r="D32" s="53">
        <v>2022</v>
      </c>
      <c r="E32" s="53">
        <v>2023</v>
      </c>
      <c r="F32" s="53">
        <v>2024</v>
      </c>
      <c r="G32" s="53">
        <v>2025</v>
      </c>
      <c r="H32" s="41"/>
      <c r="I32" s="41"/>
      <c r="J32" s="41"/>
      <c r="K32" s="41"/>
    </row>
    <row r="33" spans="1:11" ht="14.1" customHeight="1">
      <c r="A33" s="41"/>
      <c r="B33" s="41"/>
      <c r="C33" s="54"/>
      <c r="D33" s="55" t="s">
        <v>7</v>
      </c>
      <c r="E33" s="55" t="s">
        <v>8</v>
      </c>
      <c r="F33" s="55" t="s">
        <v>8</v>
      </c>
      <c r="G33" s="55" t="s">
        <v>8</v>
      </c>
      <c r="H33" s="41"/>
      <c r="I33" s="41"/>
      <c r="J33" s="41"/>
      <c r="K33" s="41"/>
    </row>
    <row r="34" spans="1:11" ht="14.1" customHeight="1">
      <c r="A34" s="41"/>
      <c r="B34" s="41"/>
      <c r="C34" s="56" t="s">
        <v>368</v>
      </c>
      <c r="D34" s="57">
        <v>0</v>
      </c>
      <c r="E34" s="57">
        <v>351300000</v>
      </c>
      <c r="F34" s="57">
        <v>351300000</v>
      </c>
      <c r="G34" s="57">
        <v>351300000</v>
      </c>
      <c r="H34" s="41"/>
      <c r="I34" s="41"/>
      <c r="J34" s="41"/>
      <c r="K34" s="41"/>
    </row>
    <row r="35" spans="1:11" ht="14.1" customHeight="1">
      <c r="A35" s="41"/>
      <c r="B35" s="41"/>
      <c r="C35" s="56" t="s">
        <v>357</v>
      </c>
      <c r="D35" s="57">
        <v>0</v>
      </c>
      <c r="E35" s="57">
        <v>351300000</v>
      </c>
      <c r="F35" s="57">
        <v>351300000</v>
      </c>
      <c r="G35" s="57">
        <v>351300000</v>
      </c>
      <c r="H35" s="41"/>
      <c r="I35" s="41"/>
      <c r="J35" s="41"/>
      <c r="K35" s="41"/>
    </row>
    <row r="36" spans="1:11" ht="14.1" customHeight="1">
      <c r="A36" s="41"/>
      <c r="B36" s="41"/>
      <c r="C36" s="56" t="s">
        <v>361</v>
      </c>
      <c r="D36" s="57">
        <v>0</v>
      </c>
      <c r="E36" s="57">
        <v>0</v>
      </c>
      <c r="F36" s="57">
        <v>0</v>
      </c>
      <c r="G36" s="57">
        <v>0</v>
      </c>
      <c r="H36" s="41"/>
      <c r="I36" s="41"/>
      <c r="J36" s="41"/>
      <c r="K36" s="41"/>
    </row>
    <row r="37" spans="1:11" ht="14.1" customHeight="1">
      <c r="A37" s="41"/>
      <c r="B37" s="41"/>
      <c r="C37" s="56" t="s">
        <v>367</v>
      </c>
      <c r="D37" s="57">
        <v>0</v>
      </c>
      <c r="E37" s="57">
        <v>46800000</v>
      </c>
      <c r="F37" s="57">
        <v>46800000</v>
      </c>
      <c r="G37" s="57">
        <v>46800000</v>
      </c>
      <c r="H37" s="41"/>
      <c r="I37" s="41"/>
      <c r="J37" s="41"/>
      <c r="K37" s="41"/>
    </row>
    <row r="38" spans="1:11" ht="14.1" customHeight="1">
      <c r="A38" s="41"/>
      <c r="B38" s="41"/>
      <c r="C38" s="56" t="s">
        <v>357</v>
      </c>
      <c r="D38" s="57">
        <v>0</v>
      </c>
      <c r="E38" s="57">
        <v>46800000</v>
      </c>
      <c r="F38" s="57">
        <v>46800000</v>
      </c>
      <c r="G38" s="57">
        <v>46800000</v>
      </c>
      <c r="H38" s="41"/>
      <c r="I38" s="41"/>
      <c r="J38" s="41"/>
      <c r="K38" s="41"/>
    </row>
    <row r="39" spans="1:11" ht="14.1" customHeight="1">
      <c r="A39" s="41"/>
      <c r="B39" s="41"/>
      <c r="C39" s="56" t="s">
        <v>361</v>
      </c>
      <c r="D39" s="57">
        <v>0</v>
      </c>
      <c r="E39" s="57">
        <v>0</v>
      </c>
      <c r="F39" s="57">
        <v>0</v>
      </c>
      <c r="G39" s="57">
        <v>0</v>
      </c>
      <c r="H39" s="41"/>
      <c r="I39" s="41"/>
      <c r="J39" s="41"/>
      <c r="K39" s="41"/>
    </row>
    <row r="40" spans="1:11" ht="14.1" customHeight="1">
      <c r="A40" s="41"/>
      <c r="B40" s="41"/>
      <c r="C40" s="56" t="s">
        <v>366</v>
      </c>
      <c r="D40" s="57">
        <v>0</v>
      </c>
      <c r="E40" s="57">
        <v>88000000</v>
      </c>
      <c r="F40" s="57">
        <v>70900000</v>
      </c>
      <c r="G40" s="57">
        <v>70900000</v>
      </c>
      <c r="H40" s="41"/>
      <c r="I40" s="41"/>
      <c r="J40" s="41"/>
      <c r="K40" s="41"/>
    </row>
    <row r="41" spans="1:11" ht="14.1" customHeight="1">
      <c r="A41" s="41"/>
      <c r="B41" s="41"/>
      <c r="C41" s="56" t="s">
        <v>357</v>
      </c>
      <c r="D41" s="57">
        <v>0</v>
      </c>
      <c r="E41" s="57">
        <v>88000000</v>
      </c>
      <c r="F41" s="57">
        <v>70900000</v>
      </c>
      <c r="G41" s="57">
        <v>70900000</v>
      </c>
      <c r="H41" s="41"/>
      <c r="I41" s="41"/>
      <c r="J41" s="41"/>
      <c r="K41" s="41"/>
    </row>
    <row r="42" spans="1:11" ht="14.1" customHeight="1">
      <c r="A42" s="41"/>
      <c r="B42" s="41"/>
      <c r="C42" s="56" t="s">
        <v>361</v>
      </c>
      <c r="D42" s="57">
        <v>0</v>
      </c>
      <c r="E42" s="57">
        <v>0</v>
      </c>
      <c r="F42" s="57">
        <v>0</v>
      </c>
      <c r="G42" s="57">
        <v>0</v>
      </c>
      <c r="H42" s="41"/>
      <c r="I42" s="41"/>
      <c r="J42" s="41"/>
      <c r="K42" s="41"/>
    </row>
    <row r="43" spans="1:11" ht="14.1" customHeight="1">
      <c r="A43" s="41"/>
      <c r="B43" s="41"/>
      <c r="C43" s="56" t="s">
        <v>365</v>
      </c>
      <c r="D43" s="57">
        <v>0</v>
      </c>
      <c r="E43" s="57">
        <v>0</v>
      </c>
      <c r="F43" s="57">
        <v>0</v>
      </c>
      <c r="G43" s="57">
        <v>0</v>
      </c>
      <c r="H43" s="41"/>
      <c r="I43" s="41"/>
      <c r="J43" s="41"/>
      <c r="K43" s="41"/>
    </row>
    <row r="44" spans="1:11" ht="14.1" customHeight="1">
      <c r="A44" s="41"/>
      <c r="B44" s="41"/>
      <c r="C44" s="56" t="s">
        <v>357</v>
      </c>
      <c r="D44" s="57">
        <v>0</v>
      </c>
      <c r="E44" s="57">
        <v>0</v>
      </c>
      <c r="F44" s="57">
        <v>0</v>
      </c>
      <c r="G44" s="57">
        <v>0</v>
      </c>
      <c r="H44" s="41"/>
      <c r="I44" s="41"/>
      <c r="J44" s="41"/>
      <c r="K44" s="41"/>
    </row>
    <row r="45" spans="1:11" ht="14.1" customHeight="1">
      <c r="A45" s="41"/>
      <c r="B45" s="41"/>
      <c r="C45" s="56" t="s">
        <v>361</v>
      </c>
      <c r="D45" s="57">
        <v>0</v>
      </c>
      <c r="E45" s="57">
        <v>0</v>
      </c>
      <c r="F45" s="57">
        <v>0</v>
      </c>
      <c r="G45" s="57">
        <v>0</v>
      </c>
      <c r="H45" s="41"/>
      <c r="I45" s="41"/>
      <c r="J45" s="41"/>
      <c r="K45" s="41"/>
    </row>
    <row r="46" spans="1:11" ht="14.1" customHeight="1">
      <c r="A46" s="41"/>
      <c r="B46" s="41"/>
      <c r="C46" s="56" t="s">
        <v>370</v>
      </c>
      <c r="D46" s="57">
        <v>0</v>
      </c>
      <c r="E46" s="57">
        <v>0</v>
      </c>
      <c r="F46" s="57">
        <v>0</v>
      </c>
      <c r="G46" s="57">
        <v>0</v>
      </c>
      <c r="H46" s="41"/>
      <c r="I46" s="41"/>
      <c r="J46" s="41"/>
      <c r="K46" s="41"/>
    </row>
    <row r="47" spans="1:11" ht="14.1" customHeight="1">
      <c r="A47" s="41"/>
      <c r="B47" s="41"/>
      <c r="C47" s="56" t="s">
        <v>357</v>
      </c>
      <c r="D47" s="57">
        <v>0</v>
      </c>
      <c r="E47" s="57">
        <v>0</v>
      </c>
      <c r="F47" s="57">
        <v>0</v>
      </c>
      <c r="G47" s="57">
        <v>0</v>
      </c>
      <c r="H47" s="41"/>
      <c r="I47" s="41"/>
      <c r="J47" s="41"/>
      <c r="K47" s="41"/>
    </row>
    <row r="48" spans="1:11" ht="14.1" customHeight="1">
      <c r="A48" s="41"/>
      <c r="B48" s="41"/>
      <c r="C48" s="56" t="s">
        <v>361</v>
      </c>
      <c r="D48" s="57">
        <v>0</v>
      </c>
      <c r="E48" s="57">
        <v>0</v>
      </c>
      <c r="F48" s="57">
        <v>0</v>
      </c>
      <c r="G48" s="57">
        <v>0</v>
      </c>
      <c r="H48" s="41"/>
      <c r="I48" s="41"/>
      <c r="J48" s="41"/>
      <c r="K48" s="41"/>
    </row>
    <row r="49" spans="1:11" ht="14.1" customHeight="1">
      <c r="A49" s="41"/>
      <c r="B49" s="41"/>
      <c r="C49" s="56" t="s">
        <v>363</v>
      </c>
      <c r="D49" s="57">
        <v>0</v>
      </c>
      <c r="E49" s="57">
        <v>0</v>
      </c>
      <c r="F49" s="57">
        <v>0</v>
      </c>
      <c r="G49" s="57">
        <v>0</v>
      </c>
      <c r="H49" s="41"/>
      <c r="I49" s="41"/>
      <c r="J49" s="41"/>
      <c r="K49" s="41"/>
    </row>
    <row r="50" spans="1:11" ht="14.1" customHeight="1">
      <c r="A50" s="41"/>
      <c r="B50" s="41"/>
      <c r="C50" s="56" t="s">
        <v>357</v>
      </c>
      <c r="D50" s="57">
        <v>0</v>
      </c>
      <c r="E50" s="57">
        <v>0</v>
      </c>
      <c r="F50" s="57">
        <v>0</v>
      </c>
      <c r="G50" s="57">
        <v>0</v>
      </c>
      <c r="H50" s="41"/>
      <c r="I50" s="41"/>
      <c r="J50" s="41"/>
      <c r="K50" s="41"/>
    </row>
    <row r="51" spans="1:11" ht="14.1" customHeight="1">
      <c r="A51" s="41"/>
      <c r="B51" s="41"/>
      <c r="C51" s="56" t="s">
        <v>361</v>
      </c>
      <c r="D51" s="57">
        <v>0</v>
      </c>
      <c r="E51" s="57">
        <v>0</v>
      </c>
      <c r="F51" s="57">
        <v>0</v>
      </c>
      <c r="G51" s="57">
        <v>0</v>
      </c>
      <c r="H51" s="41"/>
      <c r="I51" s="41"/>
      <c r="J51" s="41"/>
      <c r="K51" s="41"/>
    </row>
    <row r="52" spans="1:11" ht="14.1" customHeight="1">
      <c r="A52" s="41"/>
      <c r="B52" s="41"/>
      <c r="C52" s="56" t="s">
        <v>362</v>
      </c>
      <c r="D52" s="57">
        <v>0</v>
      </c>
      <c r="E52" s="57">
        <v>0</v>
      </c>
      <c r="F52" s="57">
        <v>0</v>
      </c>
      <c r="G52" s="57">
        <v>0</v>
      </c>
      <c r="H52" s="41"/>
      <c r="I52" s="41"/>
      <c r="J52" s="41"/>
      <c r="K52" s="41"/>
    </row>
    <row r="53" spans="1:11" ht="14.1" customHeight="1">
      <c r="A53" s="41"/>
      <c r="B53" s="41"/>
      <c r="C53" s="56" t="s">
        <v>357</v>
      </c>
      <c r="D53" s="57">
        <v>0</v>
      </c>
      <c r="E53" s="57">
        <v>0</v>
      </c>
      <c r="F53" s="57">
        <v>0</v>
      </c>
      <c r="G53" s="57">
        <v>0</v>
      </c>
      <c r="H53" s="41"/>
      <c r="I53" s="41"/>
      <c r="J53" s="41"/>
      <c r="K53" s="41"/>
    </row>
    <row r="54" spans="1:11" ht="14.1" customHeight="1">
      <c r="A54" s="41"/>
      <c r="B54" s="41"/>
      <c r="C54" s="56" t="s">
        <v>361</v>
      </c>
      <c r="D54" s="57">
        <v>0</v>
      </c>
      <c r="E54" s="57">
        <v>0</v>
      </c>
      <c r="F54" s="57">
        <v>0</v>
      </c>
      <c r="G54" s="57">
        <v>0</v>
      </c>
      <c r="H54" s="41"/>
      <c r="I54" s="41"/>
      <c r="J54" s="41"/>
      <c r="K54" s="41"/>
    </row>
    <row r="55" spans="1:11" ht="14.1" customHeight="1">
      <c r="A55" s="41"/>
      <c r="B55" s="41"/>
      <c r="C55" s="56" t="s">
        <v>360</v>
      </c>
      <c r="D55" s="57">
        <v>0</v>
      </c>
      <c r="E55" s="57">
        <v>0</v>
      </c>
      <c r="F55" s="57">
        <v>0</v>
      </c>
      <c r="G55" s="57">
        <v>0</v>
      </c>
      <c r="H55" s="41"/>
      <c r="I55" s="41"/>
      <c r="J55" s="41"/>
      <c r="K55" s="41"/>
    </row>
    <row r="56" spans="1:11" ht="14.1" customHeight="1">
      <c r="A56" s="41"/>
      <c r="B56" s="41"/>
      <c r="C56" s="56" t="s">
        <v>357</v>
      </c>
      <c r="D56" s="57">
        <v>0</v>
      </c>
      <c r="E56" s="57">
        <v>0</v>
      </c>
      <c r="F56" s="57">
        <v>0</v>
      </c>
      <c r="G56" s="57">
        <v>0</v>
      </c>
      <c r="H56" s="41"/>
      <c r="I56" s="41"/>
      <c r="J56" s="41"/>
      <c r="K56" s="41"/>
    </row>
    <row r="57" spans="1:11" ht="14.1" customHeight="1">
      <c r="A57" s="41"/>
      <c r="B57" s="41"/>
      <c r="C57" s="56" t="s">
        <v>356</v>
      </c>
      <c r="D57" s="57">
        <v>0</v>
      </c>
      <c r="E57" s="57">
        <v>0</v>
      </c>
      <c r="F57" s="57">
        <v>0</v>
      </c>
      <c r="G57" s="57">
        <v>0</v>
      </c>
      <c r="H57" s="41"/>
      <c r="I57" s="41"/>
      <c r="J57" s="41"/>
      <c r="K57" s="41"/>
    </row>
    <row r="58" spans="1:11" ht="14.1" customHeight="1">
      <c r="A58" s="41"/>
      <c r="B58" s="41"/>
      <c r="C58" s="56" t="s">
        <v>355</v>
      </c>
      <c r="D58" s="57">
        <v>0</v>
      </c>
      <c r="E58" s="57">
        <v>0</v>
      </c>
      <c r="F58" s="57">
        <v>0</v>
      </c>
      <c r="G58" s="57">
        <v>0</v>
      </c>
      <c r="H58" s="41"/>
      <c r="I58" s="41"/>
      <c r="J58" s="41"/>
      <c r="K58" s="41"/>
    </row>
    <row r="59" spans="1:11" ht="14.1" customHeight="1">
      <c r="A59" s="41"/>
      <c r="B59" s="41"/>
      <c r="C59" s="56" t="s">
        <v>354</v>
      </c>
      <c r="D59" s="57">
        <v>0</v>
      </c>
      <c r="E59" s="57">
        <v>0</v>
      </c>
      <c r="F59" s="57">
        <v>0</v>
      </c>
      <c r="G59" s="57">
        <v>0</v>
      </c>
      <c r="H59" s="41"/>
      <c r="I59" s="41"/>
      <c r="J59" s="41"/>
      <c r="K59" s="41"/>
    </row>
    <row r="60" spans="1:11" ht="14.1" customHeight="1">
      <c r="A60" s="41"/>
      <c r="B60" s="41"/>
      <c r="C60" s="56" t="s">
        <v>353</v>
      </c>
      <c r="D60" s="57">
        <v>0</v>
      </c>
      <c r="E60" s="57">
        <v>0</v>
      </c>
      <c r="F60" s="57">
        <v>0</v>
      </c>
      <c r="G60" s="57">
        <v>0</v>
      </c>
      <c r="H60" s="41"/>
      <c r="I60" s="41"/>
      <c r="J60" s="41"/>
      <c r="K60" s="41"/>
    </row>
    <row r="61" spans="1:11" ht="14.1" customHeight="1">
      <c r="A61" s="41"/>
      <c r="B61" s="41"/>
      <c r="C61" s="56" t="s">
        <v>359</v>
      </c>
      <c r="D61" s="57">
        <v>0</v>
      </c>
      <c r="E61" s="57">
        <v>0</v>
      </c>
      <c r="F61" s="57">
        <v>0</v>
      </c>
      <c r="G61" s="57">
        <v>0</v>
      </c>
      <c r="H61" s="41"/>
      <c r="I61" s="41"/>
      <c r="J61" s="41"/>
      <c r="K61" s="41"/>
    </row>
    <row r="62" spans="1:11" ht="14.1" customHeight="1">
      <c r="A62" s="41"/>
      <c r="B62" s="41"/>
      <c r="C62" s="56" t="s">
        <v>357</v>
      </c>
      <c r="D62" s="57">
        <v>0</v>
      </c>
      <c r="E62" s="57">
        <v>0</v>
      </c>
      <c r="F62" s="57">
        <v>0</v>
      </c>
      <c r="G62" s="57">
        <v>0</v>
      </c>
      <c r="H62" s="41"/>
      <c r="I62" s="41"/>
      <c r="J62" s="41"/>
      <c r="K62" s="41"/>
    </row>
    <row r="63" spans="1:11" ht="14.1" customHeight="1">
      <c r="A63" s="41"/>
      <c r="B63" s="41"/>
      <c r="C63" s="56" t="s">
        <v>356</v>
      </c>
      <c r="D63" s="57">
        <v>0</v>
      </c>
      <c r="E63" s="57">
        <v>0</v>
      </c>
      <c r="F63" s="57">
        <v>0</v>
      </c>
      <c r="G63" s="57">
        <v>0</v>
      </c>
      <c r="H63" s="41"/>
      <c r="I63" s="41"/>
      <c r="J63" s="41"/>
      <c r="K63" s="41"/>
    </row>
    <row r="64" spans="1:11" ht="14.1" customHeight="1">
      <c r="A64" s="41"/>
      <c r="B64" s="41"/>
      <c r="C64" s="56" t="s">
        <v>355</v>
      </c>
      <c r="D64" s="57">
        <v>0</v>
      </c>
      <c r="E64" s="57">
        <v>0</v>
      </c>
      <c r="F64" s="57">
        <v>0</v>
      </c>
      <c r="G64" s="57">
        <v>0</v>
      </c>
      <c r="H64" s="41"/>
      <c r="I64" s="41"/>
      <c r="J64" s="41"/>
      <c r="K64" s="41"/>
    </row>
    <row r="65" spans="1:11" ht="14.1" customHeight="1">
      <c r="A65" s="41"/>
      <c r="B65" s="41"/>
      <c r="C65" s="56" t="s">
        <v>354</v>
      </c>
      <c r="D65" s="57">
        <v>0</v>
      </c>
      <c r="E65" s="57">
        <v>0</v>
      </c>
      <c r="F65" s="57">
        <v>0</v>
      </c>
      <c r="G65" s="57">
        <v>0</v>
      </c>
      <c r="H65" s="41"/>
      <c r="I65" s="41"/>
      <c r="J65" s="41"/>
      <c r="K65" s="41"/>
    </row>
    <row r="66" spans="1:11" ht="14.1" customHeight="1">
      <c r="A66" s="41"/>
      <c r="B66" s="41"/>
      <c r="C66" s="56" t="s">
        <v>353</v>
      </c>
      <c r="D66" s="57">
        <v>0</v>
      </c>
      <c r="E66" s="57">
        <v>0</v>
      </c>
      <c r="F66" s="57">
        <v>0</v>
      </c>
      <c r="G66" s="57">
        <v>0</v>
      </c>
      <c r="H66" s="41"/>
      <c r="I66" s="41"/>
      <c r="J66" s="41"/>
      <c r="K66" s="41"/>
    </row>
    <row r="67" spans="1:11" ht="14.1" customHeight="1">
      <c r="A67" s="41"/>
      <c r="B67" s="41"/>
      <c r="C67" s="56" t="s">
        <v>358</v>
      </c>
      <c r="D67" s="57">
        <v>0</v>
      </c>
      <c r="E67" s="57">
        <v>0</v>
      </c>
      <c r="F67" s="57">
        <v>0</v>
      </c>
      <c r="G67" s="57">
        <v>0</v>
      </c>
      <c r="H67" s="41"/>
      <c r="I67" s="41"/>
      <c r="J67" s="41"/>
      <c r="K67" s="41"/>
    </row>
    <row r="68" spans="1:11" ht="14.1" customHeight="1">
      <c r="A68" s="41"/>
      <c r="B68" s="41"/>
      <c r="C68" s="56" t="s">
        <v>357</v>
      </c>
      <c r="D68" s="57">
        <v>0</v>
      </c>
      <c r="E68" s="57">
        <v>0</v>
      </c>
      <c r="F68" s="57">
        <v>0</v>
      </c>
      <c r="G68" s="57">
        <v>0</v>
      </c>
      <c r="H68" s="41"/>
      <c r="I68" s="41"/>
      <c r="J68" s="41"/>
      <c r="K68" s="41"/>
    </row>
    <row r="69" spans="1:11" ht="14.1" customHeight="1">
      <c r="A69" s="41"/>
      <c r="B69" s="41"/>
      <c r="C69" s="56" t="s">
        <v>356</v>
      </c>
      <c r="D69" s="57">
        <v>0</v>
      </c>
      <c r="E69" s="57">
        <v>0</v>
      </c>
      <c r="F69" s="57">
        <v>0</v>
      </c>
      <c r="G69" s="57">
        <v>0</v>
      </c>
      <c r="H69" s="41"/>
      <c r="I69" s="41"/>
      <c r="J69" s="41"/>
      <c r="K69" s="41"/>
    </row>
    <row r="70" spans="1:11" ht="14.1" customHeight="1">
      <c r="A70" s="41"/>
      <c r="B70" s="41"/>
      <c r="C70" s="56" t="s">
        <v>355</v>
      </c>
      <c r="D70" s="57">
        <v>0</v>
      </c>
      <c r="E70" s="57">
        <v>0</v>
      </c>
      <c r="F70" s="57">
        <v>0</v>
      </c>
      <c r="G70" s="57">
        <v>0</v>
      </c>
      <c r="H70" s="41"/>
      <c r="I70" s="41"/>
      <c r="J70" s="41"/>
      <c r="K70" s="41"/>
    </row>
    <row r="71" spans="1:11" ht="14.1" customHeight="1">
      <c r="A71" s="41"/>
      <c r="B71" s="41"/>
      <c r="C71" s="56" t="s">
        <v>354</v>
      </c>
      <c r="D71" s="57">
        <v>0</v>
      </c>
      <c r="E71" s="57">
        <v>0</v>
      </c>
      <c r="F71" s="57">
        <v>0</v>
      </c>
      <c r="G71" s="57">
        <v>0</v>
      </c>
      <c r="H71" s="41"/>
      <c r="I71" s="41"/>
      <c r="J71" s="41"/>
      <c r="K71" s="41"/>
    </row>
    <row r="72" spans="1:11" ht="14.1" customHeight="1">
      <c r="A72" s="41"/>
      <c r="B72" s="41"/>
      <c r="C72" s="56" t="s">
        <v>353</v>
      </c>
      <c r="D72" s="57">
        <v>0</v>
      </c>
      <c r="E72" s="57">
        <v>0</v>
      </c>
      <c r="F72" s="57">
        <v>0</v>
      </c>
      <c r="G72" s="57">
        <v>0</v>
      </c>
      <c r="H72" s="41"/>
      <c r="I72" s="41"/>
      <c r="J72" s="41"/>
      <c r="K72" s="41"/>
    </row>
    <row r="73" spans="1:11" ht="14.1" customHeight="1">
      <c r="A73" s="41"/>
      <c r="B73" s="41"/>
      <c r="C73" s="56" t="s">
        <v>352</v>
      </c>
      <c r="D73" s="57">
        <v>0</v>
      </c>
      <c r="E73" s="57">
        <v>0</v>
      </c>
      <c r="F73" s="57">
        <v>0</v>
      </c>
      <c r="G73" s="57">
        <v>0</v>
      </c>
      <c r="H73" s="41"/>
      <c r="I73" s="41"/>
      <c r="J73" s="41"/>
      <c r="K73" s="41"/>
    </row>
    <row r="74" spans="1:11" ht="14.1" customHeight="1">
      <c r="A74" s="41"/>
      <c r="B74" s="41"/>
      <c r="C74" s="56" t="s">
        <v>351</v>
      </c>
      <c r="D74" s="57">
        <v>0</v>
      </c>
      <c r="E74" s="57">
        <v>0</v>
      </c>
      <c r="F74" s="57">
        <v>0</v>
      </c>
      <c r="G74" s="57">
        <v>0</v>
      </c>
      <c r="H74" s="41"/>
      <c r="I74" s="41"/>
      <c r="J74" s="41"/>
      <c r="K74" s="41"/>
    </row>
    <row r="75" spans="1:11" ht="14.1" customHeight="1">
      <c r="A75" s="41"/>
      <c r="B75" s="41"/>
      <c r="C75" s="58" t="s">
        <v>145</v>
      </c>
      <c r="D75" s="57">
        <v>0</v>
      </c>
      <c r="E75" s="57">
        <v>486100000</v>
      </c>
      <c r="F75" s="57">
        <v>469000000</v>
      </c>
      <c r="G75" s="57">
        <v>469000000</v>
      </c>
      <c r="H75" s="41"/>
      <c r="I75" s="41"/>
      <c r="J75" s="41"/>
      <c r="K75" s="41"/>
    </row>
    <row r="76" spans="1:11" ht="27" customHeight="1">
      <c r="A76" s="41"/>
      <c r="B76" s="41"/>
      <c r="C76" s="43" t="s">
        <v>5</v>
      </c>
      <c r="D76" s="1340" t="s">
        <v>633</v>
      </c>
      <c r="E76" s="1341"/>
      <c r="F76" s="1341"/>
      <c r="G76" s="1341"/>
      <c r="H76" s="41"/>
      <c r="I76" s="41"/>
      <c r="J76" s="41"/>
      <c r="K76" s="41"/>
    </row>
    <row r="77" spans="1:11" ht="26.1" customHeight="1">
      <c r="A77" s="41"/>
      <c r="B77" s="41"/>
      <c r="C77" s="43" t="s">
        <v>260</v>
      </c>
      <c r="D77" s="1340" t="s">
        <v>348</v>
      </c>
      <c r="E77" s="1341"/>
      <c r="F77" s="1341"/>
      <c r="G77" s="1341"/>
      <c r="H77" s="41"/>
      <c r="I77" s="41"/>
      <c r="J77" s="41"/>
      <c r="K77" s="41"/>
    </row>
    <row r="78" spans="1:11" ht="14.1" customHeight="1">
      <c r="A78" s="41"/>
      <c r="B78" s="41"/>
      <c r="C78" s="1332" t="s">
        <v>44</v>
      </c>
      <c r="D78" s="1333"/>
      <c r="E78" s="1333"/>
      <c r="F78" s="1333"/>
      <c r="G78" s="1333"/>
      <c r="H78" s="41"/>
      <c r="I78" s="41"/>
      <c r="J78" s="41"/>
      <c r="K78" s="41"/>
    </row>
    <row r="79" spans="1:11" ht="14.1" customHeight="1">
      <c r="A79" s="41"/>
      <c r="B79" s="41"/>
      <c r="C79" s="49" t="s">
        <v>1237</v>
      </c>
      <c r="D79" s="1332" t="s">
        <v>1238</v>
      </c>
      <c r="E79" s="1333"/>
      <c r="F79" s="1333"/>
      <c r="G79" s="1333"/>
      <c r="H79" s="41"/>
      <c r="I79" s="41"/>
      <c r="J79" s="41"/>
      <c r="K79" s="41"/>
    </row>
    <row r="80" spans="1:11" ht="14.1" customHeight="1">
      <c r="A80" s="41"/>
      <c r="B80" s="41"/>
      <c r="C80" s="50" t="s">
        <v>382</v>
      </c>
      <c r="D80" s="1334" t="s">
        <v>1239</v>
      </c>
      <c r="E80" s="1335"/>
      <c r="F80" s="1335"/>
      <c r="G80" s="1335"/>
      <c r="H80" s="41"/>
      <c r="I80" s="41"/>
      <c r="J80" s="41"/>
      <c r="K80" s="41"/>
    </row>
    <row r="81" spans="1:11" ht="14.1" customHeight="1">
      <c r="A81" s="41"/>
      <c r="B81" s="41"/>
      <c r="C81" s="51" t="s">
        <v>380</v>
      </c>
      <c r="D81" s="1336" t="s">
        <v>1240</v>
      </c>
      <c r="E81" s="1337"/>
      <c r="F81" s="1337"/>
      <c r="G81" s="1337"/>
      <c r="H81" s="41"/>
      <c r="I81" s="41"/>
      <c r="J81" s="41"/>
      <c r="K81" s="41"/>
    </row>
    <row r="82" spans="1:11" ht="14.1" customHeight="1">
      <c r="A82" s="41"/>
      <c r="B82" s="41"/>
      <c r="C82" s="51" t="s">
        <v>15</v>
      </c>
      <c r="D82" s="1336" t="s">
        <v>1241</v>
      </c>
      <c r="E82" s="1337"/>
      <c r="F82" s="1337"/>
      <c r="G82" s="1337"/>
      <c r="H82" s="41"/>
      <c r="I82" s="41"/>
      <c r="J82" s="41"/>
      <c r="K82" s="41"/>
    </row>
    <row r="83" spans="1:11" ht="15" customHeight="1">
      <c r="A83" s="41"/>
      <c r="B83" s="41"/>
      <c r="C83" s="52"/>
      <c r="D83" s="53">
        <v>2022</v>
      </c>
      <c r="E83" s="53">
        <v>2023</v>
      </c>
      <c r="F83" s="53">
        <v>2024</v>
      </c>
      <c r="G83" s="53">
        <v>2025</v>
      </c>
      <c r="H83" s="41"/>
      <c r="I83" s="41"/>
      <c r="J83" s="41"/>
      <c r="K83" s="41"/>
    </row>
    <row r="84" spans="1:11" ht="15" customHeight="1">
      <c r="A84" s="41"/>
      <c r="B84" s="41"/>
      <c r="C84" s="54"/>
      <c r="D84" s="55" t="s">
        <v>7</v>
      </c>
      <c r="E84" s="55" t="s">
        <v>8</v>
      </c>
      <c r="F84" s="55" t="s">
        <v>8</v>
      </c>
      <c r="G84" s="55" t="s">
        <v>8</v>
      </c>
      <c r="H84" s="41"/>
      <c r="I84" s="41"/>
      <c r="J84" s="41"/>
      <c r="K84" s="41"/>
    </row>
    <row r="85" spans="1:11" ht="14.1" customHeight="1">
      <c r="A85" s="41"/>
      <c r="B85" s="41"/>
      <c r="C85" s="44" t="s">
        <v>16</v>
      </c>
      <c r="D85" s="48" t="s">
        <v>632</v>
      </c>
      <c r="E85" s="48" t="s">
        <v>423</v>
      </c>
      <c r="F85" s="48" t="s">
        <v>1761</v>
      </c>
      <c r="G85" s="48" t="s">
        <v>720</v>
      </c>
      <c r="H85" s="41"/>
      <c r="I85" s="41"/>
      <c r="J85" s="41"/>
      <c r="K85" s="41"/>
    </row>
    <row r="86" spans="1:11" ht="14.1" customHeight="1">
      <c r="A86" s="41"/>
      <c r="B86" s="41"/>
      <c r="C86" s="44" t="s">
        <v>481</v>
      </c>
      <c r="D86" s="48" t="s">
        <v>643</v>
      </c>
      <c r="E86" s="48" t="s">
        <v>3223</v>
      </c>
      <c r="F86" s="48" t="s">
        <v>2313</v>
      </c>
      <c r="G86" s="48" t="s">
        <v>2314</v>
      </c>
      <c r="H86" s="41"/>
      <c r="I86" s="41"/>
      <c r="J86" s="41"/>
      <c r="K86" s="41"/>
    </row>
    <row r="87" spans="1:11" ht="14.1" customHeight="1">
      <c r="A87" s="41"/>
      <c r="B87" s="41"/>
      <c r="C87" s="44" t="s">
        <v>480</v>
      </c>
      <c r="D87" s="48" t="s">
        <v>2315</v>
      </c>
      <c r="E87" s="48" t="s">
        <v>3224</v>
      </c>
      <c r="F87" s="48" t="s">
        <v>2316</v>
      </c>
      <c r="G87" s="48" t="s">
        <v>2317</v>
      </c>
      <c r="H87" s="41"/>
      <c r="I87" s="41"/>
      <c r="J87" s="41"/>
      <c r="K87" s="41"/>
    </row>
    <row r="88" spans="1:11" ht="14.1" customHeight="1">
      <c r="A88" s="41"/>
      <c r="B88" s="41"/>
      <c r="C88" s="44" t="s">
        <v>375</v>
      </c>
      <c r="D88" s="48" t="s">
        <v>348</v>
      </c>
      <c r="E88" s="48" t="s">
        <v>1329</v>
      </c>
      <c r="F88" s="48" t="s">
        <v>2318</v>
      </c>
      <c r="G88" s="48" t="s">
        <v>2319</v>
      </c>
      <c r="H88" s="41"/>
      <c r="I88" s="41"/>
      <c r="J88" s="41"/>
      <c r="K88" s="41"/>
    </row>
    <row r="89" spans="1:11" ht="14.1" customHeight="1">
      <c r="A89" s="41"/>
      <c r="B89" s="41"/>
      <c r="C89" s="44" t="s">
        <v>374</v>
      </c>
      <c r="D89" s="48" t="s">
        <v>348</v>
      </c>
      <c r="E89" s="48" t="s">
        <v>3225</v>
      </c>
      <c r="F89" s="48" t="s">
        <v>3226</v>
      </c>
      <c r="G89" s="48" t="s">
        <v>2320</v>
      </c>
      <c r="H89" s="41"/>
      <c r="I89" s="41"/>
      <c r="J89" s="41"/>
      <c r="K89" s="41"/>
    </row>
    <row r="90" spans="1:11" ht="14.1" customHeight="1">
      <c r="A90" s="41"/>
      <c r="B90" s="41"/>
      <c r="C90" s="44" t="s">
        <v>22</v>
      </c>
      <c r="D90" s="48" t="s">
        <v>348</v>
      </c>
      <c r="E90" s="48" t="s">
        <v>3227</v>
      </c>
      <c r="F90" s="48" t="s">
        <v>3228</v>
      </c>
      <c r="G90" s="48" t="s">
        <v>2321</v>
      </c>
      <c r="H90" s="41"/>
      <c r="I90" s="41"/>
      <c r="J90" s="41"/>
      <c r="K90" s="41"/>
    </row>
    <row r="91" spans="1:11" ht="14.1" customHeight="1">
      <c r="A91" s="41"/>
      <c r="B91" s="41"/>
      <c r="C91" s="1338" t="s">
        <v>371</v>
      </c>
      <c r="D91" s="1339"/>
      <c r="E91" s="1339"/>
      <c r="F91" s="1339"/>
      <c r="G91" s="1339"/>
      <c r="H91" s="41"/>
      <c r="I91" s="41"/>
      <c r="J91" s="41"/>
      <c r="K91" s="41"/>
    </row>
    <row r="92" spans="1:11" ht="14.1" customHeight="1">
      <c r="A92" s="41"/>
      <c r="B92" s="41"/>
      <c r="C92" s="52"/>
      <c r="D92" s="53">
        <v>2022</v>
      </c>
      <c r="E92" s="53">
        <v>2023</v>
      </c>
      <c r="F92" s="53">
        <v>2024</v>
      </c>
      <c r="G92" s="53">
        <v>2025</v>
      </c>
      <c r="H92" s="41"/>
      <c r="I92" s="41"/>
      <c r="J92" s="41"/>
      <c r="K92" s="41"/>
    </row>
    <row r="93" spans="1:11" ht="14.1" customHeight="1">
      <c r="A93" s="41"/>
      <c r="B93" s="41"/>
      <c r="C93" s="54"/>
      <c r="D93" s="55" t="s">
        <v>7</v>
      </c>
      <c r="E93" s="55" t="s">
        <v>8</v>
      </c>
      <c r="F93" s="55" t="s">
        <v>8</v>
      </c>
      <c r="G93" s="55" t="s">
        <v>8</v>
      </c>
      <c r="H93" s="41"/>
      <c r="I93" s="41"/>
      <c r="J93" s="41"/>
      <c r="K93" s="41"/>
    </row>
    <row r="94" spans="1:11" ht="14.1" customHeight="1">
      <c r="A94" s="41"/>
      <c r="B94" s="41"/>
      <c r="C94" s="56" t="s">
        <v>368</v>
      </c>
      <c r="D94" s="57">
        <v>0</v>
      </c>
      <c r="E94" s="57">
        <v>0</v>
      </c>
      <c r="F94" s="57">
        <v>0</v>
      </c>
      <c r="G94" s="57">
        <v>0</v>
      </c>
      <c r="H94" s="41"/>
      <c r="I94" s="41"/>
      <c r="J94" s="41"/>
      <c r="K94" s="41"/>
    </row>
    <row r="95" spans="1:11" ht="14.1" customHeight="1">
      <c r="A95" s="41"/>
      <c r="B95" s="41"/>
      <c r="C95" s="56" t="s">
        <v>357</v>
      </c>
      <c r="D95" s="57">
        <v>0</v>
      </c>
      <c r="E95" s="57">
        <v>0</v>
      </c>
      <c r="F95" s="57">
        <v>0</v>
      </c>
      <c r="G95" s="57">
        <v>0</v>
      </c>
      <c r="H95" s="41"/>
      <c r="I95" s="41"/>
      <c r="J95" s="41"/>
      <c r="K95" s="41"/>
    </row>
    <row r="96" spans="1:11" ht="14.1" customHeight="1">
      <c r="A96" s="41"/>
      <c r="B96" s="41"/>
      <c r="C96" s="56" t="s">
        <v>361</v>
      </c>
      <c r="D96" s="57">
        <v>0</v>
      </c>
      <c r="E96" s="57">
        <v>0</v>
      </c>
      <c r="F96" s="57">
        <v>0</v>
      </c>
      <c r="G96" s="57">
        <v>0</v>
      </c>
      <c r="H96" s="41"/>
      <c r="I96" s="41"/>
      <c r="J96" s="41"/>
      <c r="K96" s="41"/>
    </row>
    <row r="97" spans="1:11" ht="14.1" customHeight="1">
      <c r="A97" s="41"/>
      <c r="B97" s="41"/>
      <c r="C97" s="56" t="s">
        <v>367</v>
      </c>
      <c r="D97" s="57">
        <v>0</v>
      </c>
      <c r="E97" s="57">
        <v>0</v>
      </c>
      <c r="F97" s="57">
        <v>0</v>
      </c>
      <c r="G97" s="57">
        <v>0</v>
      </c>
      <c r="H97" s="41"/>
      <c r="I97" s="41"/>
      <c r="J97" s="41"/>
      <c r="K97" s="41"/>
    </row>
    <row r="98" spans="1:11" ht="14.1" customHeight="1">
      <c r="A98" s="41"/>
      <c r="B98" s="41"/>
      <c r="C98" s="56" t="s">
        <v>357</v>
      </c>
      <c r="D98" s="57">
        <v>0</v>
      </c>
      <c r="E98" s="57">
        <v>0</v>
      </c>
      <c r="F98" s="57">
        <v>0</v>
      </c>
      <c r="G98" s="57">
        <v>0</v>
      </c>
      <c r="H98" s="41"/>
      <c r="I98" s="41"/>
      <c r="J98" s="41"/>
      <c r="K98" s="41"/>
    </row>
    <row r="99" spans="1:11" ht="14.1" customHeight="1">
      <c r="A99" s="41"/>
      <c r="B99" s="41"/>
      <c r="C99" s="56" t="s">
        <v>361</v>
      </c>
      <c r="D99" s="57">
        <v>0</v>
      </c>
      <c r="E99" s="57">
        <v>0</v>
      </c>
      <c r="F99" s="57">
        <v>0</v>
      </c>
      <c r="G99" s="57">
        <v>0</v>
      </c>
      <c r="H99" s="41"/>
      <c r="I99" s="41"/>
      <c r="J99" s="41"/>
      <c r="K99" s="41"/>
    </row>
    <row r="100" spans="1:11" ht="14.1" customHeight="1">
      <c r="A100" s="41"/>
      <c r="B100" s="41"/>
      <c r="C100" s="56" t="s">
        <v>366</v>
      </c>
      <c r="D100" s="57">
        <v>0</v>
      </c>
      <c r="E100" s="57">
        <v>0</v>
      </c>
      <c r="F100" s="57">
        <v>0</v>
      </c>
      <c r="G100" s="57">
        <v>0</v>
      </c>
      <c r="H100" s="41"/>
      <c r="I100" s="41"/>
      <c r="J100" s="41"/>
      <c r="K100" s="41"/>
    </row>
    <row r="101" spans="1:11" ht="14.1" customHeight="1">
      <c r="A101" s="41"/>
      <c r="B101" s="41"/>
      <c r="C101" s="56" t="s">
        <v>357</v>
      </c>
      <c r="D101" s="57">
        <v>0</v>
      </c>
      <c r="E101" s="57">
        <v>0</v>
      </c>
      <c r="F101" s="57">
        <v>0</v>
      </c>
      <c r="G101" s="57">
        <v>0</v>
      </c>
      <c r="H101" s="41"/>
      <c r="I101" s="41"/>
      <c r="J101" s="41"/>
      <c r="K101" s="41"/>
    </row>
    <row r="102" spans="1:11" ht="14.1" customHeight="1">
      <c r="A102" s="41"/>
      <c r="B102" s="41"/>
      <c r="C102" s="56" t="s">
        <v>361</v>
      </c>
      <c r="D102" s="57">
        <v>0</v>
      </c>
      <c r="E102" s="57">
        <v>0</v>
      </c>
      <c r="F102" s="57">
        <v>0</v>
      </c>
      <c r="G102" s="57">
        <v>0</v>
      </c>
      <c r="H102" s="41"/>
      <c r="I102" s="41"/>
      <c r="J102" s="41"/>
      <c r="K102" s="41"/>
    </row>
    <row r="103" spans="1:11" ht="14.1" customHeight="1">
      <c r="A103" s="41"/>
      <c r="B103" s="41"/>
      <c r="C103" s="56" t="s">
        <v>365</v>
      </c>
      <c r="D103" s="57">
        <v>0</v>
      </c>
      <c r="E103" s="57">
        <v>0</v>
      </c>
      <c r="F103" s="57">
        <v>0</v>
      </c>
      <c r="G103" s="57">
        <v>0</v>
      </c>
      <c r="H103" s="41"/>
      <c r="I103" s="41"/>
      <c r="J103" s="41"/>
      <c r="K103" s="41"/>
    </row>
    <row r="104" spans="1:11" ht="14.1" customHeight="1">
      <c r="A104" s="41"/>
      <c r="B104" s="41"/>
      <c r="C104" s="56" t="s">
        <v>357</v>
      </c>
      <c r="D104" s="57">
        <v>0</v>
      </c>
      <c r="E104" s="57">
        <v>0</v>
      </c>
      <c r="F104" s="57">
        <v>0</v>
      </c>
      <c r="G104" s="57">
        <v>0</v>
      </c>
      <c r="H104" s="41"/>
      <c r="I104" s="41"/>
      <c r="J104" s="41"/>
      <c r="K104" s="41"/>
    </row>
    <row r="105" spans="1:11" ht="14.1" customHeight="1">
      <c r="A105" s="41"/>
      <c r="B105" s="41"/>
      <c r="C105" s="56" t="s">
        <v>361</v>
      </c>
      <c r="D105" s="57">
        <v>0</v>
      </c>
      <c r="E105" s="57">
        <v>0</v>
      </c>
      <c r="F105" s="57">
        <v>0</v>
      </c>
      <c r="G105" s="57">
        <v>0</v>
      </c>
      <c r="H105" s="41"/>
      <c r="I105" s="41"/>
      <c r="J105" s="41"/>
      <c r="K105" s="41"/>
    </row>
    <row r="106" spans="1:11" ht="14.1" customHeight="1">
      <c r="A106" s="41"/>
      <c r="B106" s="41"/>
      <c r="C106" s="56" t="s">
        <v>370</v>
      </c>
      <c r="D106" s="57">
        <v>0</v>
      </c>
      <c r="E106" s="57">
        <v>0</v>
      </c>
      <c r="F106" s="57">
        <v>0</v>
      </c>
      <c r="G106" s="57">
        <v>0</v>
      </c>
      <c r="H106" s="41"/>
      <c r="I106" s="41"/>
      <c r="J106" s="41"/>
      <c r="K106" s="41"/>
    </row>
    <row r="107" spans="1:11" ht="14.1" customHeight="1">
      <c r="A107" s="41"/>
      <c r="B107" s="41"/>
      <c r="C107" s="56" t="s">
        <v>357</v>
      </c>
      <c r="D107" s="57">
        <v>0</v>
      </c>
      <c r="E107" s="57">
        <v>0</v>
      </c>
      <c r="F107" s="57">
        <v>0</v>
      </c>
      <c r="G107" s="57">
        <v>0</v>
      </c>
      <c r="H107" s="41"/>
      <c r="I107" s="41"/>
      <c r="J107" s="41"/>
      <c r="K107" s="41"/>
    </row>
    <row r="108" spans="1:11" ht="14.1" customHeight="1">
      <c r="A108" s="41"/>
      <c r="B108" s="41"/>
      <c r="C108" s="56" t="s">
        <v>361</v>
      </c>
      <c r="D108" s="57">
        <v>0</v>
      </c>
      <c r="E108" s="57">
        <v>0</v>
      </c>
      <c r="F108" s="57">
        <v>0</v>
      </c>
      <c r="G108" s="57">
        <v>0</v>
      </c>
      <c r="H108" s="41"/>
      <c r="I108" s="41"/>
      <c r="J108" s="41"/>
      <c r="K108" s="41"/>
    </row>
    <row r="109" spans="1:11" ht="14.1" customHeight="1">
      <c r="A109" s="41"/>
      <c r="B109" s="41"/>
      <c r="C109" s="56" t="s">
        <v>363</v>
      </c>
      <c r="D109" s="57">
        <v>0</v>
      </c>
      <c r="E109" s="57">
        <v>0</v>
      </c>
      <c r="F109" s="57">
        <v>0</v>
      </c>
      <c r="G109" s="57">
        <v>0</v>
      </c>
      <c r="H109" s="41"/>
      <c r="I109" s="41"/>
      <c r="J109" s="41"/>
      <c r="K109" s="41"/>
    </row>
    <row r="110" spans="1:11" ht="14.1" customHeight="1">
      <c r="A110" s="41"/>
      <c r="B110" s="41"/>
      <c r="C110" s="56" t="s">
        <v>357</v>
      </c>
      <c r="D110" s="57">
        <v>0</v>
      </c>
      <c r="E110" s="57">
        <v>0</v>
      </c>
      <c r="F110" s="57">
        <v>0</v>
      </c>
      <c r="G110" s="57">
        <v>0</v>
      </c>
      <c r="H110" s="41"/>
      <c r="I110" s="41"/>
      <c r="J110" s="41"/>
      <c r="K110" s="41"/>
    </row>
    <row r="111" spans="1:11" ht="14.1" customHeight="1">
      <c r="A111" s="41"/>
      <c r="B111" s="41"/>
      <c r="C111" s="56" t="s">
        <v>361</v>
      </c>
      <c r="D111" s="57">
        <v>0</v>
      </c>
      <c r="E111" s="57">
        <v>0</v>
      </c>
      <c r="F111" s="57">
        <v>0</v>
      </c>
      <c r="G111" s="57">
        <v>0</v>
      </c>
      <c r="H111" s="41"/>
      <c r="I111" s="41"/>
      <c r="J111" s="41"/>
      <c r="K111" s="41"/>
    </row>
    <row r="112" spans="1:11" ht="14.1" customHeight="1">
      <c r="A112" s="41"/>
      <c r="B112" s="41"/>
      <c r="C112" s="56" t="s">
        <v>362</v>
      </c>
      <c r="D112" s="57">
        <v>0</v>
      </c>
      <c r="E112" s="57">
        <v>0</v>
      </c>
      <c r="F112" s="57">
        <v>0</v>
      </c>
      <c r="G112" s="57">
        <v>0</v>
      </c>
      <c r="H112" s="41"/>
      <c r="I112" s="41"/>
      <c r="J112" s="41"/>
      <c r="K112" s="41"/>
    </row>
    <row r="113" spans="1:11" ht="14.1" customHeight="1">
      <c r="A113" s="41"/>
      <c r="B113" s="41"/>
      <c r="C113" s="56" t="s">
        <v>357</v>
      </c>
      <c r="D113" s="57">
        <v>0</v>
      </c>
      <c r="E113" s="57">
        <v>0</v>
      </c>
      <c r="F113" s="57">
        <v>0</v>
      </c>
      <c r="G113" s="57">
        <v>0</v>
      </c>
      <c r="H113" s="41"/>
      <c r="I113" s="41"/>
      <c r="J113" s="41"/>
      <c r="K113" s="41"/>
    </row>
    <row r="114" spans="1:11" ht="14.1" customHeight="1">
      <c r="A114" s="41"/>
      <c r="B114" s="41"/>
      <c r="C114" s="56" t="s">
        <v>361</v>
      </c>
      <c r="D114" s="57">
        <v>0</v>
      </c>
      <c r="E114" s="57">
        <v>0</v>
      </c>
      <c r="F114" s="57">
        <v>0</v>
      </c>
      <c r="G114" s="57">
        <v>0</v>
      </c>
      <c r="H114" s="41"/>
      <c r="I114" s="41"/>
      <c r="J114" s="41"/>
      <c r="K114" s="41"/>
    </row>
    <row r="115" spans="1:11" ht="14.1" customHeight="1">
      <c r="A115" s="41"/>
      <c r="B115" s="41"/>
      <c r="C115" s="56" t="s">
        <v>360</v>
      </c>
      <c r="D115" s="57">
        <v>0</v>
      </c>
      <c r="E115" s="57">
        <v>3000000</v>
      </c>
      <c r="F115" s="57">
        <v>0</v>
      </c>
      <c r="G115" s="57">
        <v>0</v>
      </c>
      <c r="H115" s="41"/>
      <c r="I115" s="41"/>
      <c r="J115" s="41"/>
      <c r="K115" s="41"/>
    </row>
    <row r="116" spans="1:11" ht="14.1" customHeight="1">
      <c r="A116" s="41"/>
      <c r="B116" s="41"/>
      <c r="C116" s="56" t="s">
        <v>357</v>
      </c>
      <c r="D116" s="57">
        <v>0</v>
      </c>
      <c r="E116" s="57">
        <v>0</v>
      </c>
      <c r="F116" s="57">
        <v>0</v>
      </c>
      <c r="G116" s="57">
        <v>0</v>
      </c>
      <c r="H116" s="41"/>
      <c r="I116" s="41"/>
      <c r="J116" s="41"/>
      <c r="K116" s="41"/>
    </row>
    <row r="117" spans="1:11" ht="14.1" customHeight="1">
      <c r="A117" s="41"/>
      <c r="B117" s="41"/>
      <c r="C117" s="56" t="s">
        <v>356</v>
      </c>
      <c r="D117" s="57">
        <v>0</v>
      </c>
      <c r="E117" s="57">
        <v>3000000</v>
      </c>
      <c r="F117" s="57">
        <v>0</v>
      </c>
      <c r="G117" s="57">
        <v>0</v>
      </c>
      <c r="H117" s="41"/>
      <c r="I117" s="41"/>
      <c r="J117" s="41"/>
      <c r="K117" s="41"/>
    </row>
    <row r="118" spans="1:11" ht="14.1" customHeight="1">
      <c r="A118" s="41"/>
      <c r="B118" s="41"/>
      <c r="C118" s="56" t="s">
        <v>355</v>
      </c>
      <c r="D118" s="57">
        <v>0</v>
      </c>
      <c r="E118" s="57">
        <v>0</v>
      </c>
      <c r="F118" s="57">
        <v>0</v>
      </c>
      <c r="G118" s="57">
        <v>0</v>
      </c>
      <c r="H118" s="41"/>
      <c r="I118" s="41"/>
      <c r="J118" s="41"/>
      <c r="K118" s="41"/>
    </row>
    <row r="119" spans="1:11" ht="14.1" customHeight="1">
      <c r="A119" s="41"/>
      <c r="B119" s="41"/>
      <c r="C119" s="56" t="s">
        <v>354</v>
      </c>
      <c r="D119" s="57">
        <v>0</v>
      </c>
      <c r="E119" s="57">
        <v>0</v>
      </c>
      <c r="F119" s="57">
        <v>0</v>
      </c>
      <c r="G119" s="57">
        <v>0</v>
      </c>
      <c r="H119" s="41"/>
      <c r="I119" s="41"/>
      <c r="J119" s="41"/>
      <c r="K119" s="41"/>
    </row>
    <row r="120" spans="1:11" ht="14.1" customHeight="1">
      <c r="A120" s="41"/>
      <c r="B120" s="41"/>
      <c r="C120" s="56" t="s">
        <v>353</v>
      </c>
      <c r="D120" s="57">
        <v>0</v>
      </c>
      <c r="E120" s="57">
        <v>0</v>
      </c>
      <c r="F120" s="57">
        <v>0</v>
      </c>
      <c r="G120" s="57">
        <v>0</v>
      </c>
      <c r="H120" s="41"/>
      <c r="I120" s="41"/>
      <c r="J120" s="41"/>
      <c r="K120" s="41"/>
    </row>
    <row r="121" spans="1:11" ht="14.1" customHeight="1">
      <c r="A121" s="41"/>
      <c r="B121" s="41"/>
      <c r="C121" s="56" t="s">
        <v>359</v>
      </c>
      <c r="D121" s="57">
        <v>0</v>
      </c>
      <c r="E121" s="57">
        <v>13400000</v>
      </c>
      <c r="F121" s="57">
        <v>14460000</v>
      </c>
      <c r="G121" s="57">
        <v>14580000</v>
      </c>
      <c r="H121" s="41"/>
      <c r="I121" s="41"/>
      <c r="J121" s="41"/>
      <c r="K121" s="41"/>
    </row>
    <row r="122" spans="1:11" ht="14.1" customHeight="1">
      <c r="A122" s="41"/>
      <c r="B122" s="41"/>
      <c r="C122" s="56" t="s">
        <v>357</v>
      </c>
      <c r="D122" s="57">
        <v>0</v>
      </c>
      <c r="E122" s="57">
        <v>13400000</v>
      </c>
      <c r="F122" s="57">
        <v>14460000</v>
      </c>
      <c r="G122" s="57">
        <v>14580000</v>
      </c>
      <c r="H122" s="41"/>
      <c r="I122" s="41"/>
      <c r="J122" s="41"/>
      <c r="K122" s="41"/>
    </row>
    <row r="123" spans="1:11" ht="14.1" customHeight="1">
      <c r="A123" s="41"/>
      <c r="B123" s="41"/>
      <c r="C123" s="56" t="s">
        <v>356</v>
      </c>
      <c r="D123" s="57">
        <v>0</v>
      </c>
      <c r="E123" s="57">
        <v>0</v>
      </c>
      <c r="F123" s="57">
        <v>0</v>
      </c>
      <c r="G123" s="57">
        <v>0</v>
      </c>
      <c r="H123" s="41"/>
      <c r="I123" s="41"/>
      <c r="J123" s="41"/>
      <c r="K123" s="41"/>
    </row>
    <row r="124" spans="1:11" ht="14.1" customHeight="1">
      <c r="A124" s="41"/>
      <c r="B124" s="41"/>
      <c r="C124" s="56" t="s">
        <v>355</v>
      </c>
      <c r="D124" s="57">
        <v>0</v>
      </c>
      <c r="E124" s="57">
        <v>0</v>
      </c>
      <c r="F124" s="57">
        <v>0</v>
      </c>
      <c r="G124" s="57">
        <v>0</v>
      </c>
      <c r="H124" s="41"/>
      <c r="I124" s="41"/>
      <c r="J124" s="41"/>
      <c r="K124" s="41"/>
    </row>
    <row r="125" spans="1:11" ht="14.1" customHeight="1">
      <c r="A125" s="41"/>
      <c r="B125" s="41"/>
      <c r="C125" s="56" t="s">
        <v>354</v>
      </c>
      <c r="D125" s="57">
        <v>0</v>
      </c>
      <c r="E125" s="57">
        <v>0</v>
      </c>
      <c r="F125" s="57">
        <v>0</v>
      </c>
      <c r="G125" s="57">
        <v>0</v>
      </c>
      <c r="H125" s="41"/>
      <c r="I125" s="41"/>
      <c r="J125" s="41"/>
      <c r="K125" s="41"/>
    </row>
    <row r="126" spans="1:11" ht="14.1" customHeight="1">
      <c r="A126" s="41"/>
      <c r="B126" s="41"/>
      <c r="C126" s="56" t="s">
        <v>353</v>
      </c>
      <c r="D126" s="57">
        <v>0</v>
      </c>
      <c r="E126" s="57">
        <v>0</v>
      </c>
      <c r="F126" s="57">
        <v>0</v>
      </c>
      <c r="G126" s="57">
        <v>0</v>
      </c>
      <c r="H126" s="41"/>
      <c r="I126" s="41"/>
      <c r="J126" s="41"/>
      <c r="K126" s="41"/>
    </row>
    <row r="127" spans="1:11" ht="14.1" customHeight="1">
      <c r="A127" s="41"/>
      <c r="B127" s="41"/>
      <c r="C127" s="56" t="s">
        <v>358</v>
      </c>
      <c r="D127" s="57">
        <v>0</v>
      </c>
      <c r="E127" s="57">
        <v>0</v>
      </c>
      <c r="F127" s="57">
        <v>0</v>
      </c>
      <c r="G127" s="57">
        <v>0</v>
      </c>
      <c r="H127" s="41"/>
      <c r="I127" s="41"/>
      <c r="J127" s="41"/>
      <c r="K127" s="41"/>
    </row>
    <row r="128" spans="1:11" ht="14.1" customHeight="1">
      <c r="A128" s="41"/>
      <c r="B128" s="41"/>
      <c r="C128" s="56" t="s">
        <v>357</v>
      </c>
      <c r="D128" s="57">
        <v>0</v>
      </c>
      <c r="E128" s="57">
        <v>0</v>
      </c>
      <c r="F128" s="57">
        <v>0</v>
      </c>
      <c r="G128" s="57">
        <v>0</v>
      </c>
      <c r="H128" s="41"/>
      <c r="I128" s="41"/>
      <c r="J128" s="41"/>
      <c r="K128" s="41"/>
    </row>
    <row r="129" spans="1:11" ht="14.1" customHeight="1">
      <c r="A129" s="41"/>
      <c r="B129" s="41"/>
      <c r="C129" s="56" t="s">
        <v>356</v>
      </c>
      <c r="D129" s="57">
        <v>0</v>
      </c>
      <c r="E129" s="57">
        <v>0</v>
      </c>
      <c r="F129" s="57">
        <v>0</v>
      </c>
      <c r="G129" s="57">
        <v>0</v>
      </c>
      <c r="H129" s="41"/>
      <c r="I129" s="41"/>
      <c r="J129" s="41"/>
      <c r="K129" s="41"/>
    </row>
    <row r="130" spans="1:11" ht="14.1" customHeight="1">
      <c r="A130" s="41"/>
      <c r="B130" s="41"/>
      <c r="C130" s="56" t="s">
        <v>355</v>
      </c>
      <c r="D130" s="57">
        <v>0</v>
      </c>
      <c r="E130" s="57">
        <v>0</v>
      </c>
      <c r="F130" s="57">
        <v>0</v>
      </c>
      <c r="G130" s="57">
        <v>0</v>
      </c>
      <c r="H130" s="41"/>
      <c r="I130" s="41"/>
      <c r="J130" s="41"/>
      <c r="K130" s="41"/>
    </row>
    <row r="131" spans="1:11" ht="14.1" customHeight="1">
      <c r="A131" s="41"/>
      <c r="B131" s="41"/>
      <c r="C131" s="56" t="s">
        <v>354</v>
      </c>
      <c r="D131" s="57">
        <v>0</v>
      </c>
      <c r="E131" s="57">
        <v>0</v>
      </c>
      <c r="F131" s="57">
        <v>0</v>
      </c>
      <c r="G131" s="57">
        <v>0</v>
      </c>
      <c r="H131" s="41"/>
      <c r="I131" s="41"/>
      <c r="J131" s="41"/>
      <c r="K131" s="41"/>
    </row>
    <row r="132" spans="1:11" ht="14.1" customHeight="1">
      <c r="A132" s="41"/>
      <c r="B132" s="41"/>
      <c r="C132" s="56" t="s">
        <v>353</v>
      </c>
      <c r="D132" s="57">
        <v>0</v>
      </c>
      <c r="E132" s="57">
        <v>0</v>
      </c>
      <c r="F132" s="57">
        <v>0</v>
      </c>
      <c r="G132" s="57">
        <v>0</v>
      </c>
      <c r="H132" s="41"/>
      <c r="I132" s="41"/>
      <c r="J132" s="41"/>
      <c r="K132" s="41"/>
    </row>
    <row r="133" spans="1:11" ht="14.1" customHeight="1">
      <c r="A133" s="41"/>
      <c r="B133" s="41"/>
      <c r="C133" s="56" t="s">
        <v>352</v>
      </c>
      <c r="D133" s="57">
        <v>0</v>
      </c>
      <c r="E133" s="57">
        <v>0</v>
      </c>
      <c r="F133" s="57">
        <v>0</v>
      </c>
      <c r="G133" s="57">
        <v>0</v>
      </c>
      <c r="H133" s="41"/>
      <c r="I133" s="41"/>
      <c r="J133" s="41"/>
      <c r="K133" s="41"/>
    </row>
    <row r="134" spans="1:11" ht="14.1" customHeight="1">
      <c r="A134" s="41"/>
      <c r="B134" s="41"/>
      <c r="C134" s="56" t="s">
        <v>351</v>
      </c>
      <c r="D134" s="57">
        <v>0</v>
      </c>
      <c r="E134" s="57">
        <v>0</v>
      </c>
      <c r="F134" s="57">
        <v>0</v>
      </c>
      <c r="G134" s="57">
        <v>0</v>
      </c>
      <c r="H134" s="41"/>
      <c r="I134" s="41"/>
      <c r="J134" s="41"/>
      <c r="K134" s="41"/>
    </row>
    <row r="135" spans="1:11" ht="14.1" customHeight="1">
      <c r="A135" s="41"/>
      <c r="B135" s="41"/>
      <c r="C135" s="58" t="s">
        <v>145</v>
      </c>
      <c r="D135" s="57">
        <v>0</v>
      </c>
      <c r="E135" s="57">
        <v>16400000</v>
      </c>
      <c r="F135" s="57">
        <v>14460000</v>
      </c>
      <c r="G135" s="57">
        <v>14580000</v>
      </c>
      <c r="H135" s="41"/>
      <c r="I135" s="41"/>
      <c r="J135" s="41"/>
      <c r="K135" s="41"/>
    </row>
    <row r="136" spans="1:11" ht="14.1" customHeight="1">
      <c r="A136" s="41"/>
      <c r="B136" s="41"/>
      <c r="C136" s="50" t="s">
        <v>382</v>
      </c>
      <c r="D136" s="1334" t="s">
        <v>1242</v>
      </c>
      <c r="E136" s="1335"/>
      <c r="F136" s="1335"/>
      <c r="G136" s="1335"/>
      <c r="H136" s="41"/>
      <c r="I136" s="41"/>
      <c r="J136" s="41"/>
      <c r="K136" s="41"/>
    </row>
    <row r="137" spans="1:11" ht="14.1" customHeight="1">
      <c r="A137" s="41"/>
      <c r="B137" s="41"/>
      <c r="C137" s="51" t="s">
        <v>380</v>
      </c>
      <c r="D137" s="1336" t="s">
        <v>1243</v>
      </c>
      <c r="E137" s="1337"/>
      <c r="F137" s="1337"/>
      <c r="G137" s="1337"/>
      <c r="H137" s="41"/>
      <c r="I137" s="41"/>
      <c r="J137" s="41"/>
      <c r="K137" s="41"/>
    </row>
    <row r="138" spans="1:11" ht="14.1" customHeight="1">
      <c r="A138" s="41"/>
      <c r="B138" s="41"/>
      <c r="C138" s="51" t="s">
        <v>15</v>
      </c>
      <c r="D138" s="1336" t="s">
        <v>1241</v>
      </c>
      <c r="E138" s="1337"/>
      <c r="F138" s="1337"/>
      <c r="G138" s="1337"/>
      <c r="H138" s="41"/>
      <c r="I138" s="41"/>
      <c r="J138" s="41"/>
      <c r="K138" s="41"/>
    </row>
    <row r="139" spans="1:11" ht="15" customHeight="1">
      <c r="A139" s="41"/>
      <c r="B139" s="41"/>
      <c r="C139" s="52"/>
      <c r="D139" s="53">
        <v>2022</v>
      </c>
      <c r="E139" s="53">
        <v>2023</v>
      </c>
      <c r="F139" s="53">
        <v>2024</v>
      </c>
      <c r="G139" s="53">
        <v>2025</v>
      </c>
      <c r="H139" s="41"/>
      <c r="I139" s="41"/>
      <c r="J139" s="41"/>
      <c r="K139" s="41"/>
    </row>
    <row r="140" spans="1:11" ht="15" customHeight="1">
      <c r="A140" s="41"/>
      <c r="B140" s="41"/>
      <c r="C140" s="54"/>
      <c r="D140" s="55" t="s">
        <v>7</v>
      </c>
      <c r="E140" s="55" t="s">
        <v>8</v>
      </c>
      <c r="F140" s="55" t="s">
        <v>8</v>
      </c>
      <c r="G140" s="55" t="s">
        <v>8</v>
      </c>
      <c r="H140" s="41"/>
      <c r="I140" s="41"/>
      <c r="J140" s="41"/>
      <c r="K140" s="41"/>
    </row>
    <row r="141" spans="1:11" ht="14.1" customHeight="1">
      <c r="A141" s="41"/>
      <c r="B141" s="41"/>
      <c r="C141" s="44" t="s">
        <v>16</v>
      </c>
      <c r="D141" s="48" t="s">
        <v>425</v>
      </c>
      <c r="E141" s="48" t="s">
        <v>685</v>
      </c>
      <c r="F141" s="48" t="s">
        <v>768</v>
      </c>
      <c r="G141" s="48" t="s">
        <v>590</v>
      </c>
      <c r="H141" s="41"/>
      <c r="I141" s="41"/>
      <c r="J141" s="41"/>
      <c r="K141" s="41"/>
    </row>
    <row r="142" spans="1:11" ht="14.1" customHeight="1">
      <c r="A142" s="41"/>
      <c r="B142" s="41"/>
      <c r="C142" s="44" t="s">
        <v>481</v>
      </c>
      <c r="D142" s="48" t="s">
        <v>721</v>
      </c>
      <c r="E142" s="48" t="s">
        <v>3229</v>
      </c>
      <c r="F142" s="48" t="s">
        <v>2322</v>
      </c>
      <c r="G142" s="48" t="s">
        <v>630</v>
      </c>
      <c r="H142" s="41"/>
      <c r="I142" s="41"/>
      <c r="J142" s="41"/>
      <c r="K142" s="41"/>
    </row>
    <row r="143" spans="1:11" ht="14.1" customHeight="1">
      <c r="A143" s="41"/>
      <c r="B143" s="41"/>
      <c r="C143" s="44" t="s">
        <v>480</v>
      </c>
      <c r="D143" s="48" t="s">
        <v>2323</v>
      </c>
      <c r="E143" s="48" t="s">
        <v>3230</v>
      </c>
      <c r="F143" s="48" t="s">
        <v>2324</v>
      </c>
      <c r="G143" s="48" t="s">
        <v>2325</v>
      </c>
      <c r="H143" s="41"/>
      <c r="I143" s="41"/>
      <c r="J143" s="41"/>
      <c r="K143" s="41"/>
    </row>
    <row r="144" spans="1:11" ht="14.1" customHeight="1">
      <c r="A144" s="41"/>
      <c r="B144" s="41"/>
      <c r="C144" s="44" t="s">
        <v>375</v>
      </c>
      <c r="D144" s="48" t="s">
        <v>348</v>
      </c>
      <c r="E144" s="48" t="s">
        <v>482</v>
      </c>
      <c r="F144" s="48" t="s">
        <v>2326</v>
      </c>
      <c r="G144" s="48" t="s">
        <v>2327</v>
      </c>
      <c r="H144" s="41"/>
      <c r="I144" s="41"/>
      <c r="J144" s="41"/>
      <c r="K144" s="41"/>
    </row>
    <row r="145" spans="1:11" ht="14.1" customHeight="1">
      <c r="A145" s="41"/>
      <c r="B145" s="41"/>
      <c r="C145" s="44" t="s">
        <v>374</v>
      </c>
      <c r="D145" s="48" t="s">
        <v>348</v>
      </c>
      <c r="E145" s="48" t="s">
        <v>1716</v>
      </c>
      <c r="F145" s="48" t="s">
        <v>3231</v>
      </c>
      <c r="G145" s="48" t="s">
        <v>1806</v>
      </c>
      <c r="H145" s="41"/>
      <c r="I145" s="41"/>
      <c r="J145" s="41"/>
      <c r="K145" s="41"/>
    </row>
    <row r="146" spans="1:11" ht="14.1" customHeight="1">
      <c r="A146" s="41"/>
      <c r="B146" s="41"/>
      <c r="C146" s="44" t="s">
        <v>22</v>
      </c>
      <c r="D146" s="48" t="s">
        <v>348</v>
      </c>
      <c r="E146" s="48" t="s">
        <v>3232</v>
      </c>
      <c r="F146" s="48" t="s">
        <v>3233</v>
      </c>
      <c r="G146" s="48" t="s">
        <v>2329</v>
      </c>
      <c r="H146" s="41"/>
      <c r="I146" s="41"/>
      <c r="J146" s="41"/>
      <c r="K146" s="41"/>
    </row>
    <row r="147" spans="1:11" ht="14.1" customHeight="1">
      <c r="A147" s="41"/>
      <c r="B147" s="41"/>
      <c r="C147" s="1338" t="s">
        <v>371</v>
      </c>
      <c r="D147" s="1339"/>
      <c r="E147" s="1339"/>
      <c r="F147" s="1339"/>
      <c r="G147" s="1339"/>
      <c r="H147" s="41"/>
      <c r="I147" s="41"/>
      <c r="J147" s="41"/>
      <c r="K147" s="41"/>
    </row>
    <row r="148" spans="1:11" ht="14.1" customHeight="1">
      <c r="A148" s="41"/>
      <c r="B148" s="41"/>
      <c r="C148" s="52"/>
      <c r="D148" s="53">
        <v>2022</v>
      </c>
      <c r="E148" s="53">
        <v>2023</v>
      </c>
      <c r="F148" s="53">
        <v>2024</v>
      </c>
      <c r="G148" s="53">
        <v>2025</v>
      </c>
      <c r="H148" s="41"/>
      <c r="I148" s="41"/>
      <c r="J148" s="41"/>
      <c r="K148" s="41"/>
    </row>
    <row r="149" spans="1:11" ht="14.1" customHeight="1">
      <c r="A149" s="41"/>
      <c r="B149" s="41"/>
      <c r="C149" s="54"/>
      <c r="D149" s="55" t="s">
        <v>7</v>
      </c>
      <c r="E149" s="55" t="s">
        <v>8</v>
      </c>
      <c r="F149" s="55" t="s">
        <v>8</v>
      </c>
      <c r="G149" s="55" t="s">
        <v>8</v>
      </c>
      <c r="H149" s="41"/>
      <c r="I149" s="41"/>
      <c r="J149" s="41"/>
      <c r="K149" s="41"/>
    </row>
    <row r="150" spans="1:11" ht="14.1" customHeight="1">
      <c r="A150" s="41"/>
      <c r="B150" s="41"/>
      <c r="C150" s="56" t="s">
        <v>368</v>
      </c>
      <c r="D150" s="57">
        <v>0</v>
      </c>
      <c r="E150" s="57">
        <v>0</v>
      </c>
      <c r="F150" s="57">
        <v>0</v>
      </c>
      <c r="G150" s="57">
        <v>0</v>
      </c>
      <c r="H150" s="41"/>
      <c r="I150" s="41"/>
      <c r="J150" s="41"/>
      <c r="K150" s="41"/>
    </row>
    <row r="151" spans="1:11" ht="14.1" customHeight="1">
      <c r="A151" s="41"/>
      <c r="B151" s="41"/>
      <c r="C151" s="56" t="s">
        <v>357</v>
      </c>
      <c r="D151" s="57">
        <v>0</v>
      </c>
      <c r="E151" s="57">
        <v>0</v>
      </c>
      <c r="F151" s="57">
        <v>0</v>
      </c>
      <c r="G151" s="57">
        <v>0</v>
      </c>
      <c r="H151" s="41"/>
      <c r="I151" s="41"/>
      <c r="J151" s="41"/>
      <c r="K151" s="41"/>
    </row>
    <row r="152" spans="1:11" ht="14.1" customHeight="1">
      <c r="A152" s="41"/>
      <c r="B152" s="41"/>
      <c r="C152" s="56" t="s">
        <v>361</v>
      </c>
      <c r="D152" s="57">
        <v>0</v>
      </c>
      <c r="E152" s="57">
        <v>0</v>
      </c>
      <c r="F152" s="57">
        <v>0</v>
      </c>
      <c r="G152" s="57">
        <v>0</v>
      </c>
      <c r="H152" s="41"/>
      <c r="I152" s="41"/>
      <c r="J152" s="41"/>
      <c r="K152" s="41"/>
    </row>
    <row r="153" spans="1:11" ht="14.1" customHeight="1">
      <c r="A153" s="41"/>
      <c r="B153" s="41"/>
      <c r="C153" s="56" t="s">
        <v>367</v>
      </c>
      <c r="D153" s="57">
        <v>0</v>
      </c>
      <c r="E153" s="57">
        <v>0</v>
      </c>
      <c r="F153" s="57">
        <v>0</v>
      </c>
      <c r="G153" s="57">
        <v>0</v>
      </c>
      <c r="H153" s="41"/>
      <c r="I153" s="41"/>
      <c r="J153" s="41"/>
      <c r="K153" s="41"/>
    </row>
    <row r="154" spans="1:11" ht="14.1" customHeight="1">
      <c r="A154" s="41"/>
      <c r="B154" s="41"/>
      <c r="C154" s="56" t="s">
        <v>357</v>
      </c>
      <c r="D154" s="57">
        <v>0</v>
      </c>
      <c r="E154" s="57">
        <v>0</v>
      </c>
      <c r="F154" s="57">
        <v>0</v>
      </c>
      <c r="G154" s="57">
        <v>0</v>
      </c>
      <c r="H154" s="41"/>
      <c r="I154" s="41"/>
      <c r="J154" s="41"/>
      <c r="K154" s="41"/>
    </row>
    <row r="155" spans="1:11" ht="14.1" customHeight="1">
      <c r="A155" s="41"/>
      <c r="B155" s="41"/>
      <c r="C155" s="56" t="s">
        <v>361</v>
      </c>
      <c r="D155" s="57">
        <v>0</v>
      </c>
      <c r="E155" s="57">
        <v>0</v>
      </c>
      <c r="F155" s="57">
        <v>0</v>
      </c>
      <c r="G155" s="57">
        <v>0</v>
      </c>
      <c r="H155" s="41"/>
      <c r="I155" s="41"/>
      <c r="J155" s="41"/>
      <c r="K155" s="41"/>
    </row>
    <row r="156" spans="1:11" ht="14.1" customHeight="1">
      <c r="A156" s="41"/>
      <c r="B156" s="41"/>
      <c r="C156" s="56" t="s">
        <v>366</v>
      </c>
      <c r="D156" s="57">
        <v>0</v>
      </c>
      <c r="E156" s="57">
        <v>0</v>
      </c>
      <c r="F156" s="57">
        <v>0</v>
      </c>
      <c r="G156" s="57">
        <v>0</v>
      </c>
      <c r="H156" s="41"/>
      <c r="I156" s="41"/>
      <c r="J156" s="41"/>
      <c r="K156" s="41"/>
    </row>
    <row r="157" spans="1:11" ht="14.1" customHeight="1">
      <c r="A157" s="41"/>
      <c r="B157" s="41"/>
      <c r="C157" s="56" t="s">
        <v>357</v>
      </c>
      <c r="D157" s="57">
        <v>0</v>
      </c>
      <c r="E157" s="57">
        <v>0</v>
      </c>
      <c r="F157" s="57">
        <v>0</v>
      </c>
      <c r="G157" s="57">
        <v>0</v>
      </c>
      <c r="H157" s="41"/>
      <c r="I157" s="41"/>
      <c r="J157" s="41"/>
      <c r="K157" s="41"/>
    </row>
    <row r="158" spans="1:11" ht="14.1" customHeight="1">
      <c r="A158" s="41"/>
      <c r="B158" s="41"/>
      <c r="C158" s="56" t="s">
        <v>361</v>
      </c>
      <c r="D158" s="57">
        <v>0</v>
      </c>
      <c r="E158" s="57">
        <v>0</v>
      </c>
      <c r="F158" s="57">
        <v>0</v>
      </c>
      <c r="G158" s="57">
        <v>0</v>
      </c>
      <c r="H158" s="41"/>
      <c r="I158" s="41"/>
      <c r="J158" s="41"/>
      <c r="K158" s="41"/>
    </row>
    <row r="159" spans="1:11" ht="14.1" customHeight="1">
      <c r="A159" s="41"/>
      <c r="B159" s="41"/>
      <c r="C159" s="56" t="s">
        <v>365</v>
      </c>
      <c r="D159" s="57">
        <v>0</v>
      </c>
      <c r="E159" s="57">
        <v>0</v>
      </c>
      <c r="F159" s="57">
        <v>0</v>
      </c>
      <c r="G159" s="57">
        <v>0</v>
      </c>
      <c r="H159" s="41"/>
      <c r="I159" s="41"/>
      <c r="J159" s="41"/>
      <c r="K159" s="41"/>
    </row>
    <row r="160" spans="1:11" ht="14.1" customHeight="1">
      <c r="A160" s="41"/>
      <c r="B160" s="41"/>
      <c r="C160" s="56" t="s">
        <v>357</v>
      </c>
      <c r="D160" s="57">
        <v>0</v>
      </c>
      <c r="E160" s="57">
        <v>0</v>
      </c>
      <c r="F160" s="57">
        <v>0</v>
      </c>
      <c r="G160" s="57">
        <v>0</v>
      </c>
      <c r="H160" s="41"/>
      <c r="I160" s="41"/>
      <c r="J160" s="41"/>
      <c r="K160" s="41"/>
    </row>
    <row r="161" spans="1:11" ht="14.1" customHeight="1">
      <c r="A161" s="41"/>
      <c r="B161" s="41"/>
      <c r="C161" s="56" t="s">
        <v>361</v>
      </c>
      <c r="D161" s="57">
        <v>0</v>
      </c>
      <c r="E161" s="57">
        <v>0</v>
      </c>
      <c r="F161" s="57">
        <v>0</v>
      </c>
      <c r="G161" s="57">
        <v>0</v>
      </c>
      <c r="H161" s="41"/>
      <c r="I161" s="41"/>
      <c r="J161" s="41"/>
      <c r="K161" s="41"/>
    </row>
    <row r="162" spans="1:11" ht="14.1" customHeight="1">
      <c r="A162" s="41"/>
      <c r="B162" s="41"/>
      <c r="C162" s="56" t="s">
        <v>370</v>
      </c>
      <c r="D162" s="57">
        <v>0</v>
      </c>
      <c r="E162" s="57">
        <v>0</v>
      </c>
      <c r="F162" s="57">
        <v>0</v>
      </c>
      <c r="G162" s="57">
        <v>0</v>
      </c>
      <c r="H162" s="41"/>
      <c r="I162" s="41"/>
      <c r="J162" s="41"/>
      <c r="K162" s="41"/>
    </row>
    <row r="163" spans="1:11" ht="14.1" customHeight="1">
      <c r="A163" s="41"/>
      <c r="B163" s="41"/>
      <c r="C163" s="56" t="s">
        <v>357</v>
      </c>
      <c r="D163" s="57">
        <v>0</v>
      </c>
      <c r="E163" s="57">
        <v>0</v>
      </c>
      <c r="F163" s="57">
        <v>0</v>
      </c>
      <c r="G163" s="57">
        <v>0</v>
      </c>
      <c r="H163" s="41"/>
      <c r="I163" s="41"/>
      <c r="J163" s="41"/>
      <c r="K163" s="41"/>
    </row>
    <row r="164" spans="1:11" ht="14.1" customHeight="1">
      <c r="A164" s="41"/>
      <c r="B164" s="41"/>
      <c r="C164" s="56" t="s">
        <v>361</v>
      </c>
      <c r="D164" s="57">
        <v>0</v>
      </c>
      <c r="E164" s="57">
        <v>0</v>
      </c>
      <c r="F164" s="57">
        <v>0</v>
      </c>
      <c r="G164" s="57">
        <v>0</v>
      </c>
      <c r="H164" s="41"/>
      <c r="I164" s="41"/>
      <c r="J164" s="41"/>
      <c r="K164" s="41"/>
    </row>
    <row r="165" spans="1:11" ht="14.1" customHeight="1">
      <c r="A165" s="41"/>
      <c r="B165" s="41"/>
      <c r="C165" s="56" t="s">
        <v>363</v>
      </c>
      <c r="D165" s="57">
        <v>0</v>
      </c>
      <c r="E165" s="57">
        <v>0</v>
      </c>
      <c r="F165" s="57">
        <v>0</v>
      </c>
      <c r="G165" s="57">
        <v>0</v>
      </c>
      <c r="H165" s="41"/>
      <c r="I165" s="41"/>
      <c r="J165" s="41"/>
      <c r="K165" s="41"/>
    </row>
    <row r="166" spans="1:11" ht="14.1" customHeight="1">
      <c r="A166" s="41"/>
      <c r="B166" s="41"/>
      <c r="C166" s="56" t="s">
        <v>357</v>
      </c>
      <c r="D166" s="57">
        <v>0</v>
      </c>
      <c r="E166" s="57">
        <v>0</v>
      </c>
      <c r="F166" s="57">
        <v>0</v>
      </c>
      <c r="G166" s="57">
        <v>0</v>
      </c>
      <c r="H166" s="41"/>
      <c r="I166" s="41"/>
      <c r="J166" s="41"/>
      <c r="K166" s="41"/>
    </row>
    <row r="167" spans="1:11" ht="14.1" customHeight="1">
      <c r="A167" s="41"/>
      <c r="B167" s="41"/>
      <c r="C167" s="56" t="s">
        <v>361</v>
      </c>
      <c r="D167" s="57">
        <v>0</v>
      </c>
      <c r="E167" s="57">
        <v>0</v>
      </c>
      <c r="F167" s="57">
        <v>0</v>
      </c>
      <c r="G167" s="57">
        <v>0</v>
      </c>
      <c r="H167" s="41"/>
      <c r="I167" s="41"/>
      <c r="J167" s="41"/>
      <c r="K167" s="41"/>
    </row>
    <row r="168" spans="1:11" ht="14.1" customHeight="1">
      <c r="A168" s="41"/>
      <c r="B168" s="41"/>
      <c r="C168" s="56" t="s">
        <v>362</v>
      </c>
      <c r="D168" s="57">
        <v>0</v>
      </c>
      <c r="E168" s="57">
        <v>0</v>
      </c>
      <c r="F168" s="57">
        <v>0</v>
      </c>
      <c r="G168" s="57">
        <v>0</v>
      </c>
      <c r="H168" s="41"/>
      <c r="I168" s="41"/>
      <c r="J168" s="41"/>
      <c r="K168" s="41"/>
    </row>
    <row r="169" spans="1:11" ht="14.1" customHeight="1">
      <c r="A169" s="41"/>
      <c r="B169" s="41"/>
      <c r="C169" s="56" t="s">
        <v>357</v>
      </c>
      <c r="D169" s="57">
        <v>0</v>
      </c>
      <c r="E169" s="57">
        <v>0</v>
      </c>
      <c r="F169" s="57">
        <v>0</v>
      </c>
      <c r="G169" s="57">
        <v>0</v>
      </c>
      <c r="H169" s="41"/>
      <c r="I169" s="41"/>
      <c r="J169" s="41"/>
      <c r="K169" s="41"/>
    </row>
    <row r="170" spans="1:11" ht="14.1" customHeight="1">
      <c r="A170" s="41"/>
      <c r="B170" s="41"/>
      <c r="C170" s="56" t="s">
        <v>361</v>
      </c>
      <c r="D170" s="57">
        <v>0</v>
      </c>
      <c r="E170" s="57">
        <v>0</v>
      </c>
      <c r="F170" s="57">
        <v>0</v>
      </c>
      <c r="G170" s="57">
        <v>0</v>
      </c>
      <c r="H170" s="41"/>
      <c r="I170" s="41"/>
      <c r="J170" s="41"/>
      <c r="K170" s="41"/>
    </row>
    <row r="171" spans="1:11" ht="14.1" customHeight="1">
      <c r="A171" s="41"/>
      <c r="B171" s="41"/>
      <c r="C171" s="56" t="s">
        <v>360</v>
      </c>
      <c r="D171" s="57">
        <v>0</v>
      </c>
      <c r="E171" s="57">
        <v>0</v>
      </c>
      <c r="F171" s="57">
        <v>0</v>
      </c>
      <c r="G171" s="57">
        <v>0</v>
      </c>
      <c r="H171" s="41"/>
      <c r="I171" s="41"/>
      <c r="J171" s="41"/>
      <c r="K171" s="41"/>
    </row>
    <row r="172" spans="1:11" ht="14.1" customHeight="1">
      <c r="A172" s="41"/>
      <c r="B172" s="41"/>
      <c r="C172" s="56" t="s">
        <v>357</v>
      </c>
      <c r="D172" s="57">
        <v>0</v>
      </c>
      <c r="E172" s="57">
        <v>0</v>
      </c>
      <c r="F172" s="57">
        <v>0</v>
      </c>
      <c r="G172" s="57">
        <v>0</v>
      </c>
      <c r="H172" s="41"/>
      <c r="I172" s="41"/>
      <c r="J172" s="41"/>
      <c r="K172" s="41"/>
    </row>
    <row r="173" spans="1:11" ht="14.1" customHeight="1">
      <c r="A173" s="41"/>
      <c r="B173" s="41"/>
      <c r="C173" s="56" t="s">
        <v>356</v>
      </c>
      <c r="D173" s="57">
        <v>0</v>
      </c>
      <c r="E173" s="57">
        <v>0</v>
      </c>
      <c r="F173" s="57">
        <v>0</v>
      </c>
      <c r="G173" s="57">
        <v>0</v>
      </c>
      <c r="H173" s="41"/>
      <c r="I173" s="41"/>
      <c r="J173" s="41"/>
      <c r="K173" s="41"/>
    </row>
    <row r="174" spans="1:11" ht="14.1" customHeight="1">
      <c r="A174" s="41"/>
      <c r="B174" s="41"/>
      <c r="C174" s="56" t="s">
        <v>355</v>
      </c>
      <c r="D174" s="57">
        <v>0</v>
      </c>
      <c r="E174" s="57">
        <v>0</v>
      </c>
      <c r="F174" s="57">
        <v>0</v>
      </c>
      <c r="G174" s="57">
        <v>0</v>
      </c>
      <c r="H174" s="41"/>
      <c r="I174" s="41"/>
      <c r="J174" s="41"/>
      <c r="K174" s="41"/>
    </row>
    <row r="175" spans="1:11" ht="14.1" customHeight="1">
      <c r="A175" s="41"/>
      <c r="B175" s="41"/>
      <c r="C175" s="56" t="s">
        <v>354</v>
      </c>
      <c r="D175" s="57">
        <v>0</v>
      </c>
      <c r="E175" s="57">
        <v>0</v>
      </c>
      <c r="F175" s="57">
        <v>0</v>
      </c>
      <c r="G175" s="57">
        <v>0</v>
      </c>
      <c r="H175" s="41"/>
      <c r="I175" s="41"/>
      <c r="J175" s="41"/>
      <c r="K175" s="41"/>
    </row>
    <row r="176" spans="1:11" ht="14.1" customHeight="1">
      <c r="A176" s="41"/>
      <c r="B176" s="41"/>
      <c r="C176" s="56" t="s">
        <v>353</v>
      </c>
      <c r="D176" s="57">
        <v>0</v>
      </c>
      <c r="E176" s="57">
        <v>0</v>
      </c>
      <c r="F176" s="57">
        <v>0</v>
      </c>
      <c r="G176" s="57">
        <v>0</v>
      </c>
      <c r="H176" s="41"/>
      <c r="I176" s="41"/>
      <c r="J176" s="41"/>
      <c r="K176" s="41"/>
    </row>
    <row r="177" spans="1:11" ht="14.1" customHeight="1">
      <c r="A177" s="41"/>
      <c r="B177" s="41"/>
      <c r="C177" s="56" t="s">
        <v>359</v>
      </c>
      <c r="D177" s="57">
        <v>0</v>
      </c>
      <c r="E177" s="57">
        <v>1600000</v>
      </c>
      <c r="F177" s="57">
        <v>540000</v>
      </c>
      <c r="G177" s="57">
        <v>420000</v>
      </c>
      <c r="H177" s="41"/>
      <c r="I177" s="41"/>
      <c r="J177" s="41"/>
      <c r="K177" s="41"/>
    </row>
    <row r="178" spans="1:11" ht="14.1" customHeight="1">
      <c r="A178" s="41"/>
      <c r="B178" s="41"/>
      <c r="C178" s="56" t="s">
        <v>357</v>
      </c>
      <c r="D178" s="57">
        <v>0</v>
      </c>
      <c r="E178" s="57">
        <v>1600000</v>
      </c>
      <c r="F178" s="57">
        <v>540000</v>
      </c>
      <c r="G178" s="57">
        <v>420000</v>
      </c>
      <c r="H178" s="41"/>
      <c r="I178" s="41"/>
      <c r="J178" s="41"/>
      <c r="K178" s="41"/>
    </row>
    <row r="179" spans="1:11" ht="14.1" customHeight="1">
      <c r="A179" s="41"/>
      <c r="B179" s="41"/>
      <c r="C179" s="56" t="s">
        <v>356</v>
      </c>
      <c r="D179" s="57">
        <v>0</v>
      </c>
      <c r="E179" s="57">
        <v>0</v>
      </c>
      <c r="F179" s="57">
        <v>0</v>
      </c>
      <c r="G179" s="57">
        <v>0</v>
      </c>
      <c r="H179" s="41"/>
      <c r="I179" s="41"/>
      <c r="J179" s="41"/>
      <c r="K179" s="41"/>
    </row>
    <row r="180" spans="1:11" ht="14.1" customHeight="1">
      <c r="A180" s="41"/>
      <c r="B180" s="41"/>
      <c r="C180" s="56" t="s">
        <v>355</v>
      </c>
      <c r="D180" s="57">
        <v>0</v>
      </c>
      <c r="E180" s="57">
        <v>0</v>
      </c>
      <c r="F180" s="57">
        <v>0</v>
      </c>
      <c r="G180" s="57">
        <v>0</v>
      </c>
      <c r="H180" s="41"/>
      <c r="I180" s="41"/>
      <c r="J180" s="41"/>
      <c r="K180" s="41"/>
    </row>
    <row r="181" spans="1:11" ht="14.1" customHeight="1">
      <c r="A181" s="41"/>
      <c r="B181" s="41"/>
      <c r="C181" s="56" t="s">
        <v>354</v>
      </c>
      <c r="D181" s="57">
        <v>0</v>
      </c>
      <c r="E181" s="57">
        <v>0</v>
      </c>
      <c r="F181" s="57">
        <v>0</v>
      </c>
      <c r="G181" s="57">
        <v>0</v>
      </c>
      <c r="H181" s="41"/>
      <c r="I181" s="41"/>
      <c r="J181" s="41"/>
      <c r="K181" s="41"/>
    </row>
    <row r="182" spans="1:11" ht="14.1" customHeight="1">
      <c r="A182" s="41"/>
      <c r="B182" s="41"/>
      <c r="C182" s="56" t="s">
        <v>353</v>
      </c>
      <c r="D182" s="57">
        <v>0</v>
      </c>
      <c r="E182" s="57">
        <v>0</v>
      </c>
      <c r="F182" s="57">
        <v>0</v>
      </c>
      <c r="G182" s="57">
        <v>0</v>
      </c>
      <c r="H182" s="41"/>
      <c r="I182" s="41"/>
      <c r="J182" s="41"/>
      <c r="K182" s="41"/>
    </row>
    <row r="183" spans="1:11" ht="14.1" customHeight="1">
      <c r="A183" s="41"/>
      <c r="B183" s="41"/>
      <c r="C183" s="56" t="s">
        <v>358</v>
      </c>
      <c r="D183" s="57">
        <v>0</v>
      </c>
      <c r="E183" s="57">
        <v>0</v>
      </c>
      <c r="F183" s="57">
        <v>0</v>
      </c>
      <c r="G183" s="57">
        <v>0</v>
      </c>
      <c r="H183" s="41"/>
      <c r="I183" s="41"/>
      <c r="J183" s="41"/>
      <c r="K183" s="41"/>
    </row>
    <row r="184" spans="1:11" ht="14.1" customHeight="1">
      <c r="A184" s="41"/>
      <c r="B184" s="41"/>
      <c r="C184" s="56" t="s">
        <v>357</v>
      </c>
      <c r="D184" s="57">
        <v>0</v>
      </c>
      <c r="E184" s="57">
        <v>0</v>
      </c>
      <c r="F184" s="57">
        <v>0</v>
      </c>
      <c r="G184" s="57">
        <v>0</v>
      </c>
      <c r="H184" s="41"/>
      <c r="I184" s="41"/>
      <c r="J184" s="41"/>
      <c r="K184" s="41"/>
    </row>
    <row r="185" spans="1:11" ht="14.1" customHeight="1">
      <c r="A185" s="41"/>
      <c r="B185" s="41"/>
      <c r="C185" s="56" t="s">
        <v>356</v>
      </c>
      <c r="D185" s="57">
        <v>0</v>
      </c>
      <c r="E185" s="57">
        <v>0</v>
      </c>
      <c r="F185" s="57">
        <v>0</v>
      </c>
      <c r="G185" s="57">
        <v>0</v>
      </c>
      <c r="H185" s="41"/>
      <c r="I185" s="41"/>
      <c r="J185" s="41"/>
      <c r="K185" s="41"/>
    </row>
    <row r="186" spans="1:11" ht="14.1" customHeight="1">
      <c r="A186" s="41"/>
      <c r="B186" s="41"/>
      <c r="C186" s="56" t="s">
        <v>355</v>
      </c>
      <c r="D186" s="57">
        <v>0</v>
      </c>
      <c r="E186" s="57">
        <v>0</v>
      </c>
      <c r="F186" s="57">
        <v>0</v>
      </c>
      <c r="G186" s="57">
        <v>0</v>
      </c>
      <c r="H186" s="41"/>
      <c r="I186" s="41"/>
      <c r="J186" s="41"/>
      <c r="K186" s="41"/>
    </row>
    <row r="187" spans="1:11" ht="14.1" customHeight="1">
      <c r="A187" s="41"/>
      <c r="B187" s="41"/>
      <c r="C187" s="56" t="s">
        <v>354</v>
      </c>
      <c r="D187" s="57">
        <v>0</v>
      </c>
      <c r="E187" s="57">
        <v>0</v>
      </c>
      <c r="F187" s="57">
        <v>0</v>
      </c>
      <c r="G187" s="57">
        <v>0</v>
      </c>
      <c r="H187" s="41"/>
      <c r="I187" s="41"/>
      <c r="J187" s="41"/>
      <c r="K187" s="41"/>
    </row>
    <row r="188" spans="1:11" ht="14.1" customHeight="1">
      <c r="A188" s="41"/>
      <c r="B188" s="41"/>
      <c r="C188" s="56" t="s">
        <v>353</v>
      </c>
      <c r="D188" s="57">
        <v>0</v>
      </c>
      <c r="E188" s="57">
        <v>0</v>
      </c>
      <c r="F188" s="57">
        <v>0</v>
      </c>
      <c r="G188" s="57">
        <v>0</v>
      </c>
      <c r="H188" s="41"/>
      <c r="I188" s="41"/>
      <c r="J188" s="41"/>
      <c r="K188" s="41"/>
    </row>
    <row r="189" spans="1:11" ht="14.1" customHeight="1">
      <c r="A189" s="41"/>
      <c r="B189" s="41"/>
      <c r="C189" s="56" t="s">
        <v>352</v>
      </c>
      <c r="D189" s="57">
        <v>0</v>
      </c>
      <c r="E189" s="57">
        <v>0</v>
      </c>
      <c r="F189" s="57">
        <v>0</v>
      </c>
      <c r="G189" s="57">
        <v>0</v>
      </c>
      <c r="H189" s="41"/>
      <c r="I189" s="41"/>
      <c r="J189" s="41"/>
      <c r="K189" s="41"/>
    </row>
    <row r="190" spans="1:11" ht="14.1" customHeight="1">
      <c r="A190" s="41"/>
      <c r="B190" s="41"/>
      <c r="C190" s="56" t="s">
        <v>351</v>
      </c>
      <c r="D190" s="57">
        <v>0</v>
      </c>
      <c r="E190" s="57">
        <v>0</v>
      </c>
      <c r="F190" s="57">
        <v>0</v>
      </c>
      <c r="G190" s="57">
        <v>0</v>
      </c>
      <c r="H190" s="41"/>
      <c r="I190" s="41"/>
      <c r="J190" s="41"/>
      <c r="K190" s="41"/>
    </row>
    <row r="191" spans="1:11" ht="14.1" customHeight="1">
      <c r="A191" s="41"/>
      <c r="B191" s="41"/>
      <c r="C191" s="58" t="s">
        <v>145</v>
      </c>
      <c r="D191" s="57">
        <v>0</v>
      </c>
      <c r="E191" s="57">
        <v>1600000</v>
      </c>
      <c r="F191" s="57">
        <v>540000</v>
      </c>
      <c r="G191" s="57">
        <v>420000</v>
      </c>
      <c r="H191" s="41"/>
      <c r="I191" s="41"/>
      <c r="J191" s="41"/>
      <c r="K191" s="41"/>
    </row>
    <row r="192" spans="1:11" ht="14.1" customHeight="1">
      <c r="A192" s="41"/>
      <c r="B192" s="41"/>
      <c r="C192" s="49" t="s">
        <v>3234</v>
      </c>
      <c r="D192" s="1332" t="s">
        <v>3235</v>
      </c>
      <c r="E192" s="1333"/>
      <c r="F192" s="1333"/>
      <c r="G192" s="1333"/>
      <c r="H192" s="41"/>
      <c r="I192" s="41"/>
      <c r="J192" s="41"/>
      <c r="K192" s="41"/>
    </row>
    <row r="193" spans="1:11" ht="18" customHeight="1">
      <c r="A193" s="41"/>
      <c r="B193" s="41"/>
      <c r="C193" s="50" t="s">
        <v>382</v>
      </c>
      <c r="D193" s="1334" t="s">
        <v>3236</v>
      </c>
      <c r="E193" s="1335"/>
      <c r="F193" s="1335"/>
      <c r="G193" s="1335"/>
      <c r="H193" s="41"/>
      <c r="I193" s="41"/>
      <c r="J193" s="41"/>
      <c r="K193" s="41"/>
    </row>
    <row r="194" spans="1:11" ht="18" customHeight="1">
      <c r="A194" s="41"/>
      <c r="B194" s="41"/>
      <c r="C194" s="51" t="s">
        <v>380</v>
      </c>
      <c r="D194" s="1336" t="s">
        <v>3237</v>
      </c>
      <c r="E194" s="1337"/>
      <c r="F194" s="1337"/>
      <c r="G194" s="1337"/>
      <c r="H194" s="41"/>
      <c r="I194" s="41"/>
      <c r="J194" s="41"/>
      <c r="K194" s="41"/>
    </row>
    <row r="195" spans="1:11" ht="18" customHeight="1">
      <c r="A195" s="41"/>
      <c r="B195" s="41"/>
      <c r="C195" s="51" t="s">
        <v>15</v>
      </c>
      <c r="D195" s="1336" t="s">
        <v>3238</v>
      </c>
      <c r="E195" s="1337"/>
      <c r="F195" s="1337"/>
      <c r="G195" s="1337"/>
      <c r="H195" s="41"/>
      <c r="I195" s="41"/>
      <c r="J195" s="41"/>
      <c r="K195" s="41"/>
    </row>
    <row r="196" spans="1:11" ht="15" customHeight="1">
      <c r="A196" s="41"/>
      <c r="B196" s="41"/>
      <c r="C196" s="52"/>
      <c r="D196" s="53">
        <v>2022</v>
      </c>
      <c r="E196" s="53">
        <v>2023</v>
      </c>
      <c r="F196" s="53">
        <v>2024</v>
      </c>
      <c r="G196" s="53">
        <v>2025</v>
      </c>
      <c r="H196" s="41"/>
      <c r="I196" s="41"/>
      <c r="J196" s="41"/>
      <c r="K196" s="41"/>
    </row>
    <row r="197" spans="1:11" ht="15" customHeight="1">
      <c r="A197" s="41"/>
      <c r="B197" s="41"/>
      <c r="C197" s="54"/>
      <c r="D197" s="55" t="s">
        <v>7</v>
      </c>
      <c r="E197" s="55" t="s">
        <v>8</v>
      </c>
      <c r="F197" s="55" t="s">
        <v>8</v>
      </c>
      <c r="G197" s="55" t="s">
        <v>8</v>
      </c>
      <c r="H197" s="41"/>
      <c r="I197" s="41"/>
      <c r="J197" s="41"/>
      <c r="K197" s="41"/>
    </row>
    <row r="198" spans="1:11" ht="14.1" customHeight="1">
      <c r="A198" s="41"/>
      <c r="B198" s="41"/>
      <c r="C198" s="44" t="s">
        <v>16</v>
      </c>
      <c r="D198" s="48" t="s">
        <v>411</v>
      </c>
      <c r="E198" s="48" t="s">
        <v>411</v>
      </c>
      <c r="F198" s="48" t="s">
        <v>372</v>
      </c>
      <c r="G198" s="48" t="s">
        <v>372</v>
      </c>
      <c r="H198" s="41"/>
      <c r="I198" s="41"/>
      <c r="J198" s="41"/>
      <c r="K198" s="41"/>
    </row>
    <row r="199" spans="1:11" ht="14.1" customHeight="1">
      <c r="A199" s="41"/>
      <c r="B199" s="41"/>
      <c r="C199" s="44" t="s">
        <v>481</v>
      </c>
      <c r="D199" s="48" t="s">
        <v>1572</v>
      </c>
      <c r="E199" s="48" t="s">
        <v>816</v>
      </c>
      <c r="F199" s="48" t="s">
        <v>372</v>
      </c>
      <c r="G199" s="48" t="s">
        <v>372</v>
      </c>
      <c r="H199" s="41"/>
      <c r="I199" s="41"/>
      <c r="J199" s="41"/>
      <c r="K199" s="41"/>
    </row>
    <row r="200" spans="1:11" ht="14.1" customHeight="1">
      <c r="A200" s="41"/>
      <c r="B200" s="41"/>
      <c r="C200" s="44" t="s">
        <v>480</v>
      </c>
      <c r="D200" s="48" t="s">
        <v>1572</v>
      </c>
      <c r="E200" s="48" t="s">
        <v>816</v>
      </c>
      <c r="F200" s="48" t="s">
        <v>372</v>
      </c>
      <c r="G200" s="48" t="s">
        <v>372</v>
      </c>
      <c r="H200" s="41"/>
      <c r="I200" s="41"/>
      <c r="J200" s="41"/>
      <c r="K200" s="41"/>
    </row>
    <row r="201" spans="1:11" ht="14.1" customHeight="1">
      <c r="A201" s="41"/>
      <c r="B201" s="41"/>
      <c r="C201" s="44" t="s">
        <v>375</v>
      </c>
      <c r="D201" s="48" t="s">
        <v>348</v>
      </c>
      <c r="E201" s="48" t="s">
        <v>372</v>
      </c>
      <c r="F201" s="48" t="s">
        <v>434</v>
      </c>
      <c r="G201" s="48" t="s">
        <v>348</v>
      </c>
      <c r="H201" s="41"/>
      <c r="I201" s="41"/>
      <c r="J201" s="41"/>
      <c r="K201" s="41"/>
    </row>
    <row r="202" spans="1:11" ht="14.1" customHeight="1">
      <c r="A202" s="41"/>
      <c r="B202" s="41"/>
      <c r="C202" s="44" t="s">
        <v>374</v>
      </c>
      <c r="D202" s="48" t="s">
        <v>348</v>
      </c>
      <c r="E202" s="48" t="s">
        <v>3239</v>
      </c>
      <c r="F202" s="48" t="s">
        <v>434</v>
      </c>
      <c r="G202" s="48" t="s">
        <v>348</v>
      </c>
      <c r="H202" s="41"/>
      <c r="I202" s="41"/>
      <c r="J202" s="41"/>
      <c r="K202" s="41"/>
    </row>
    <row r="203" spans="1:11" ht="14.1" customHeight="1">
      <c r="A203" s="41"/>
      <c r="B203" s="41"/>
      <c r="C203" s="44" t="s">
        <v>22</v>
      </c>
      <c r="D203" s="48" t="s">
        <v>348</v>
      </c>
      <c r="E203" s="48" t="s">
        <v>3239</v>
      </c>
      <c r="F203" s="48" t="s">
        <v>434</v>
      </c>
      <c r="G203" s="48" t="s">
        <v>348</v>
      </c>
      <c r="H203" s="41"/>
      <c r="I203" s="41"/>
      <c r="J203" s="41"/>
      <c r="K203" s="41"/>
    </row>
    <row r="204" spans="1:11" ht="14.1" customHeight="1">
      <c r="A204" s="41"/>
      <c r="B204" s="41"/>
      <c r="C204" s="1338" t="s">
        <v>371</v>
      </c>
      <c r="D204" s="1339"/>
      <c r="E204" s="1339"/>
      <c r="F204" s="1339"/>
      <c r="G204" s="1339"/>
      <c r="H204" s="41"/>
      <c r="I204" s="41"/>
      <c r="J204" s="41"/>
      <c r="K204" s="41"/>
    </row>
    <row r="205" spans="1:11" ht="14.1" customHeight="1">
      <c r="A205" s="41"/>
      <c r="B205" s="41"/>
      <c r="C205" s="52"/>
      <c r="D205" s="53">
        <v>2022</v>
      </c>
      <c r="E205" s="53">
        <v>2023</v>
      </c>
      <c r="F205" s="53">
        <v>2024</v>
      </c>
      <c r="G205" s="53">
        <v>2025</v>
      </c>
      <c r="H205" s="41"/>
      <c r="I205" s="41"/>
      <c r="J205" s="41"/>
      <c r="K205" s="41"/>
    </row>
    <row r="206" spans="1:11" ht="14.1" customHeight="1">
      <c r="A206" s="41"/>
      <c r="B206" s="41"/>
      <c r="C206" s="54"/>
      <c r="D206" s="55" t="s">
        <v>7</v>
      </c>
      <c r="E206" s="55" t="s">
        <v>8</v>
      </c>
      <c r="F206" s="55" t="s">
        <v>8</v>
      </c>
      <c r="G206" s="55" t="s">
        <v>8</v>
      </c>
      <c r="H206" s="41"/>
      <c r="I206" s="41"/>
      <c r="J206" s="41"/>
      <c r="K206" s="41"/>
    </row>
    <row r="207" spans="1:11" ht="14.1" customHeight="1">
      <c r="A207" s="41"/>
      <c r="B207" s="41"/>
      <c r="C207" s="56" t="s">
        <v>368</v>
      </c>
      <c r="D207" s="57">
        <v>0</v>
      </c>
      <c r="E207" s="57">
        <v>0</v>
      </c>
      <c r="F207" s="57">
        <v>0</v>
      </c>
      <c r="G207" s="57">
        <v>0</v>
      </c>
      <c r="H207" s="41"/>
      <c r="I207" s="41"/>
      <c r="J207" s="41"/>
      <c r="K207" s="41"/>
    </row>
    <row r="208" spans="1:11" ht="14.1" customHeight="1">
      <c r="A208" s="41"/>
      <c r="B208" s="41"/>
      <c r="C208" s="56" t="s">
        <v>357</v>
      </c>
      <c r="D208" s="57">
        <v>0</v>
      </c>
      <c r="E208" s="57">
        <v>0</v>
      </c>
      <c r="F208" s="57">
        <v>0</v>
      </c>
      <c r="G208" s="57">
        <v>0</v>
      </c>
      <c r="H208" s="41"/>
      <c r="I208" s="41"/>
      <c r="J208" s="41"/>
      <c r="K208" s="41"/>
    </row>
    <row r="209" spans="1:11" ht="14.1" customHeight="1">
      <c r="A209" s="41"/>
      <c r="B209" s="41"/>
      <c r="C209" s="56" t="s">
        <v>361</v>
      </c>
      <c r="D209" s="57">
        <v>0</v>
      </c>
      <c r="E209" s="57">
        <v>0</v>
      </c>
      <c r="F209" s="57">
        <v>0</v>
      </c>
      <c r="G209" s="57">
        <v>0</v>
      </c>
      <c r="H209" s="41"/>
      <c r="I209" s="41"/>
      <c r="J209" s="41"/>
      <c r="K209" s="41"/>
    </row>
    <row r="210" spans="1:11" ht="14.1" customHeight="1">
      <c r="A210" s="41"/>
      <c r="B210" s="41"/>
      <c r="C210" s="56" t="s">
        <v>367</v>
      </c>
      <c r="D210" s="57">
        <v>0</v>
      </c>
      <c r="E210" s="57">
        <v>0</v>
      </c>
      <c r="F210" s="57">
        <v>0</v>
      </c>
      <c r="G210" s="57">
        <v>0</v>
      </c>
      <c r="H210" s="41"/>
      <c r="I210" s="41"/>
      <c r="J210" s="41"/>
      <c r="K210" s="41"/>
    </row>
    <row r="211" spans="1:11" ht="14.1" customHeight="1">
      <c r="A211" s="41"/>
      <c r="B211" s="41"/>
      <c r="C211" s="56" t="s">
        <v>357</v>
      </c>
      <c r="D211" s="57">
        <v>0</v>
      </c>
      <c r="E211" s="57">
        <v>0</v>
      </c>
      <c r="F211" s="57">
        <v>0</v>
      </c>
      <c r="G211" s="57">
        <v>0</v>
      </c>
      <c r="H211" s="41"/>
      <c r="I211" s="41"/>
      <c r="J211" s="41"/>
      <c r="K211" s="41"/>
    </row>
    <row r="212" spans="1:11" ht="14.1" customHeight="1">
      <c r="A212" s="41"/>
      <c r="B212" s="41"/>
      <c r="C212" s="56" t="s">
        <v>361</v>
      </c>
      <c r="D212" s="57">
        <v>0</v>
      </c>
      <c r="E212" s="57">
        <v>0</v>
      </c>
      <c r="F212" s="57">
        <v>0</v>
      </c>
      <c r="G212" s="57">
        <v>0</v>
      </c>
      <c r="H212" s="41"/>
      <c r="I212" s="41"/>
      <c r="J212" s="41"/>
      <c r="K212" s="41"/>
    </row>
    <row r="213" spans="1:11" ht="14.1" customHeight="1">
      <c r="A213" s="41"/>
      <c r="B213" s="41"/>
      <c r="C213" s="56" t="s">
        <v>366</v>
      </c>
      <c r="D213" s="57">
        <v>0</v>
      </c>
      <c r="E213" s="57">
        <v>0</v>
      </c>
      <c r="F213" s="57">
        <v>0</v>
      </c>
      <c r="G213" s="57">
        <v>0</v>
      </c>
      <c r="H213" s="41"/>
      <c r="I213" s="41"/>
      <c r="J213" s="41"/>
      <c r="K213" s="41"/>
    </row>
    <row r="214" spans="1:11" ht="14.1" customHeight="1">
      <c r="A214" s="41"/>
      <c r="B214" s="41"/>
      <c r="C214" s="56" t="s">
        <v>357</v>
      </c>
      <c r="D214" s="57">
        <v>0</v>
      </c>
      <c r="E214" s="57">
        <v>0</v>
      </c>
      <c r="F214" s="57">
        <v>0</v>
      </c>
      <c r="G214" s="57">
        <v>0</v>
      </c>
      <c r="H214" s="41"/>
      <c r="I214" s="41"/>
      <c r="J214" s="41"/>
      <c r="K214" s="41"/>
    </row>
    <row r="215" spans="1:11" ht="14.1" customHeight="1">
      <c r="A215" s="41"/>
      <c r="B215" s="41"/>
      <c r="C215" s="56" t="s">
        <v>361</v>
      </c>
      <c r="D215" s="57">
        <v>0</v>
      </c>
      <c r="E215" s="57">
        <v>0</v>
      </c>
      <c r="F215" s="57">
        <v>0</v>
      </c>
      <c r="G215" s="57">
        <v>0</v>
      </c>
      <c r="H215" s="41"/>
      <c r="I215" s="41"/>
      <c r="J215" s="41"/>
      <c r="K215" s="41"/>
    </row>
    <row r="216" spans="1:11" ht="14.1" customHeight="1">
      <c r="A216" s="41"/>
      <c r="B216" s="41"/>
      <c r="C216" s="56" t="s">
        <v>365</v>
      </c>
      <c r="D216" s="57">
        <v>0</v>
      </c>
      <c r="E216" s="57">
        <v>0</v>
      </c>
      <c r="F216" s="57">
        <v>0</v>
      </c>
      <c r="G216" s="57">
        <v>0</v>
      </c>
      <c r="H216" s="41"/>
      <c r="I216" s="41"/>
      <c r="J216" s="41"/>
      <c r="K216" s="41"/>
    </row>
    <row r="217" spans="1:11" ht="14.1" customHeight="1">
      <c r="A217" s="41"/>
      <c r="B217" s="41"/>
      <c r="C217" s="56" t="s">
        <v>357</v>
      </c>
      <c r="D217" s="57">
        <v>0</v>
      </c>
      <c r="E217" s="57">
        <v>0</v>
      </c>
      <c r="F217" s="57">
        <v>0</v>
      </c>
      <c r="G217" s="57">
        <v>0</v>
      </c>
      <c r="H217" s="41"/>
      <c r="I217" s="41"/>
      <c r="J217" s="41"/>
      <c r="K217" s="41"/>
    </row>
    <row r="218" spans="1:11" ht="14.1" customHeight="1">
      <c r="A218" s="41"/>
      <c r="B218" s="41"/>
      <c r="C218" s="56" t="s">
        <v>361</v>
      </c>
      <c r="D218" s="57">
        <v>0</v>
      </c>
      <c r="E218" s="57">
        <v>0</v>
      </c>
      <c r="F218" s="57">
        <v>0</v>
      </c>
      <c r="G218" s="57">
        <v>0</v>
      </c>
      <c r="H218" s="41"/>
      <c r="I218" s="41"/>
      <c r="J218" s="41"/>
      <c r="K218" s="41"/>
    </row>
    <row r="219" spans="1:11" ht="14.1" customHeight="1">
      <c r="A219" s="41"/>
      <c r="B219" s="41"/>
      <c r="C219" s="56" t="s">
        <v>370</v>
      </c>
      <c r="D219" s="57">
        <v>0</v>
      </c>
      <c r="E219" s="57">
        <v>0</v>
      </c>
      <c r="F219" s="57">
        <v>0</v>
      </c>
      <c r="G219" s="57">
        <v>0</v>
      </c>
      <c r="H219" s="41"/>
      <c r="I219" s="41"/>
      <c r="J219" s="41"/>
      <c r="K219" s="41"/>
    </row>
    <row r="220" spans="1:11" ht="14.1" customHeight="1">
      <c r="A220" s="41"/>
      <c r="B220" s="41"/>
      <c r="C220" s="56" t="s">
        <v>357</v>
      </c>
      <c r="D220" s="57">
        <v>0</v>
      </c>
      <c r="E220" s="57">
        <v>0</v>
      </c>
      <c r="F220" s="57">
        <v>0</v>
      </c>
      <c r="G220" s="57">
        <v>0</v>
      </c>
      <c r="H220" s="41"/>
      <c r="I220" s="41"/>
      <c r="J220" s="41"/>
      <c r="K220" s="41"/>
    </row>
    <row r="221" spans="1:11" ht="14.1" customHeight="1">
      <c r="A221" s="41"/>
      <c r="B221" s="41"/>
      <c r="C221" s="56" t="s">
        <v>361</v>
      </c>
      <c r="D221" s="57">
        <v>0</v>
      </c>
      <c r="E221" s="57">
        <v>0</v>
      </c>
      <c r="F221" s="57">
        <v>0</v>
      </c>
      <c r="G221" s="57">
        <v>0</v>
      </c>
      <c r="H221" s="41"/>
      <c r="I221" s="41"/>
      <c r="J221" s="41"/>
      <c r="K221" s="41"/>
    </row>
    <row r="222" spans="1:11" ht="14.1" customHeight="1">
      <c r="A222" s="41"/>
      <c r="B222" s="41"/>
      <c r="C222" s="56" t="s">
        <v>363</v>
      </c>
      <c r="D222" s="57">
        <v>0</v>
      </c>
      <c r="E222" s="57">
        <v>0</v>
      </c>
      <c r="F222" s="57">
        <v>0</v>
      </c>
      <c r="G222" s="57">
        <v>0</v>
      </c>
      <c r="H222" s="41"/>
      <c r="I222" s="41"/>
      <c r="J222" s="41"/>
      <c r="K222" s="41"/>
    </row>
    <row r="223" spans="1:11" ht="14.1" customHeight="1">
      <c r="A223" s="41"/>
      <c r="B223" s="41"/>
      <c r="C223" s="56" t="s">
        <v>357</v>
      </c>
      <c r="D223" s="57">
        <v>0</v>
      </c>
      <c r="E223" s="57">
        <v>0</v>
      </c>
      <c r="F223" s="57">
        <v>0</v>
      </c>
      <c r="G223" s="57">
        <v>0</v>
      </c>
      <c r="H223" s="41"/>
      <c r="I223" s="41"/>
      <c r="J223" s="41"/>
      <c r="K223" s="41"/>
    </row>
    <row r="224" spans="1:11" ht="14.1" customHeight="1">
      <c r="A224" s="41"/>
      <c r="B224" s="41"/>
      <c r="C224" s="56" t="s">
        <v>361</v>
      </c>
      <c r="D224" s="57">
        <v>0</v>
      </c>
      <c r="E224" s="57">
        <v>0</v>
      </c>
      <c r="F224" s="57">
        <v>0</v>
      </c>
      <c r="G224" s="57">
        <v>0</v>
      </c>
      <c r="H224" s="41"/>
      <c r="I224" s="41"/>
      <c r="J224" s="41"/>
      <c r="K224" s="41"/>
    </row>
    <row r="225" spans="1:11" ht="14.1" customHeight="1">
      <c r="A225" s="41"/>
      <c r="B225" s="41"/>
      <c r="C225" s="56" t="s">
        <v>362</v>
      </c>
      <c r="D225" s="57">
        <v>0</v>
      </c>
      <c r="E225" s="57">
        <v>0</v>
      </c>
      <c r="F225" s="57">
        <v>0</v>
      </c>
      <c r="G225" s="57">
        <v>0</v>
      </c>
      <c r="H225" s="41"/>
      <c r="I225" s="41"/>
      <c r="J225" s="41"/>
      <c r="K225" s="41"/>
    </row>
    <row r="226" spans="1:11" ht="14.1" customHeight="1">
      <c r="A226" s="41"/>
      <c r="B226" s="41"/>
      <c r="C226" s="56" t="s">
        <v>357</v>
      </c>
      <c r="D226" s="57">
        <v>0</v>
      </c>
      <c r="E226" s="57">
        <v>0</v>
      </c>
      <c r="F226" s="57">
        <v>0</v>
      </c>
      <c r="G226" s="57">
        <v>0</v>
      </c>
      <c r="H226" s="41"/>
      <c r="I226" s="41"/>
      <c r="J226" s="41"/>
      <c r="K226" s="41"/>
    </row>
    <row r="227" spans="1:11" ht="14.1" customHeight="1">
      <c r="A227" s="41"/>
      <c r="B227" s="41"/>
      <c r="C227" s="56" t="s">
        <v>361</v>
      </c>
      <c r="D227" s="57">
        <v>0</v>
      </c>
      <c r="E227" s="57">
        <v>0</v>
      </c>
      <c r="F227" s="57">
        <v>0</v>
      </c>
      <c r="G227" s="57">
        <v>0</v>
      </c>
      <c r="H227" s="41"/>
      <c r="I227" s="41"/>
      <c r="J227" s="41"/>
      <c r="K227" s="41"/>
    </row>
    <row r="228" spans="1:11" ht="14.1" customHeight="1">
      <c r="A228" s="41"/>
      <c r="B228" s="41"/>
      <c r="C228" s="56" t="s">
        <v>360</v>
      </c>
      <c r="D228" s="57">
        <v>0</v>
      </c>
      <c r="E228" s="57">
        <v>5000000</v>
      </c>
      <c r="F228" s="57">
        <v>0</v>
      </c>
      <c r="G228" s="57">
        <v>0</v>
      </c>
      <c r="H228" s="41"/>
      <c r="I228" s="41"/>
      <c r="J228" s="41"/>
      <c r="K228" s="41"/>
    </row>
    <row r="229" spans="1:11" ht="14.1" customHeight="1">
      <c r="A229" s="41"/>
      <c r="B229" s="41"/>
      <c r="C229" s="56" t="s">
        <v>357</v>
      </c>
      <c r="D229" s="57">
        <v>0</v>
      </c>
      <c r="E229" s="57">
        <v>0</v>
      </c>
      <c r="F229" s="57">
        <v>0</v>
      </c>
      <c r="G229" s="57">
        <v>0</v>
      </c>
      <c r="H229" s="41"/>
      <c r="I229" s="41"/>
      <c r="J229" s="41"/>
      <c r="K229" s="41"/>
    </row>
    <row r="230" spans="1:11" ht="14.1" customHeight="1">
      <c r="A230" s="41"/>
      <c r="B230" s="41"/>
      <c r="C230" s="56" t="s">
        <v>356</v>
      </c>
      <c r="D230" s="57">
        <v>0</v>
      </c>
      <c r="E230" s="57">
        <v>0</v>
      </c>
      <c r="F230" s="57">
        <v>0</v>
      </c>
      <c r="G230" s="57">
        <v>0</v>
      </c>
      <c r="H230" s="41"/>
      <c r="I230" s="41"/>
      <c r="J230" s="41"/>
      <c r="K230" s="41"/>
    </row>
    <row r="231" spans="1:11" ht="14.1" customHeight="1">
      <c r="A231" s="41"/>
      <c r="B231" s="41"/>
      <c r="C231" s="56" t="s">
        <v>355</v>
      </c>
      <c r="D231" s="57">
        <v>0</v>
      </c>
      <c r="E231" s="57">
        <v>0</v>
      </c>
      <c r="F231" s="57">
        <v>0</v>
      </c>
      <c r="G231" s="57">
        <v>0</v>
      </c>
      <c r="H231" s="41"/>
      <c r="I231" s="41"/>
      <c r="J231" s="41"/>
      <c r="K231" s="41"/>
    </row>
    <row r="232" spans="1:11" ht="14.1" customHeight="1">
      <c r="A232" s="41"/>
      <c r="B232" s="41"/>
      <c r="C232" s="56" t="s">
        <v>354</v>
      </c>
      <c r="D232" s="57">
        <v>0</v>
      </c>
      <c r="E232" s="57">
        <v>5000000</v>
      </c>
      <c r="F232" s="57">
        <v>0</v>
      </c>
      <c r="G232" s="57">
        <v>0</v>
      </c>
      <c r="H232" s="41"/>
      <c r="I232" s="41"/>
      <c r="J232" s="41"/>
      <c r="K232" s="41"/>
    </row>
    <row r="233" spans="1:11" ht="14.1" customHeight="1">
      <c r="A233" s="41"/>
      <c r="B233" s="41"/>
      <c r="C233" s="56" t="s">
        <v>353</v>
      </c>
      <c r="D233" s="57">
        <v>0</v>
      </c>
      <c r="E233" s="57">
        <v>0</v>
      </c>
      <c r="F233" s="57">
        <v>0</v>
      </c>
      <c r="G233" s="57">
        <v>0</v>
      </c>
      <c r="H233" s="41"/>
      <c r="I233" s="41"/>
      <c r="J233" s="41"/>
      <c r="K233" s="41"/>
    </row>
    <row r="234" spans="1:11" ht="14.1" customHeight="1">
      <c r="A234" s="41"/>
      <c r="B234" s="41"/>
      <c r="C234" s="56" t="s">
        <v>359</v>
      </c>
      <c r="D234" s="57">
        <v>0</v>
      </c>
      <c r="E234" s="57">
        <v>0</v>
      </c>
      <c r="F234" s="57">
        <v>0</v>
      </c>
      <c r="G234" s="57">
        <v>0</v>
      </c>
      <c r="H234" s="41"/>
      <c r="I234" s="41"/>
      <c r="J234" s="41"/>
      <c r="K234" s="41"/>
    </row>
    <row r="235" spans="1:11" ht="14.1" customHeight="1">
      <c r="A235" s="41"/>
      <c r="B235" s="41"/>
      <c r="C235" s="56" t="s">
        <v>357</v>
      </c>
      <c r="D235" s="57">
        <v>0</v>
      </c>
      <c r="E235" s="57">
        <v>0</v>
      </c>
      <c r="F235" s="57">
        <v>0</v>
      </c>
      <c r="G235" s="57">
        <v>0</v>
      </c>
      <c r="H235" s="41"/>
      <c r="I235" s="41"/>
      <c r="J235" s="41"/>
      <c r="K235" s="41"/>
    </row>
    <row r="236" spans="1:11" ht="14.1" customHeight="1">
      <c r="A236" s="41"/>
      <c r="B236" s="41"/>
      <c r="C236" s="56" t="s">
        <v>356</v>
      </c>
      <c r="D236" s="57">
        <v>0</v>
      </c>
      <c r="E236" s="57">
        <v>0</v>
      </c>
      <c r="F236" s="57">
        <v>0</v>
      </c>
      <c r="G236" s="57">
        <v>0</v>
      </c>
      <c r="H236" s="41"/>
      <c r="I236" s="41"/>
      <c r="J236" s="41"/>
      <c r="K236" s="41"/>
    </row>
    <row r="237" spans="1:11" ht="14.1" customHeight="1">
      <c r="A237" s="41"/>
      <c r="B237" s="41"/>
      <c r="C237" s="56" t="s">
        <v>355</v>
      </c>
      <c r="D237" s="57">
        <v>0</v>
      </c>
      <c r="E237" s="57">
        <v>0</v>
      </c>
      <c r="F237" s="57">
        <v>0</v>
      </c>
      <c r="G237" s="57">
        <v>0</v>
      </c>
      <c r="H237" s="41"/>
      <c r="I237" s="41"/>
      <c r="J237" s="41"/>
      <c r="K237" s="41"/>
    </row>
    <row r="238" spans="1:11" ht="14.1" customHeight="1">
      <c r="A238" s="41"/>
      <c r="B238" s="41"/>
      <c r="C238" s="56" t="s">
        <v>354</v>
      </c>
      <c r="D238" s="57">
        <v>0</v>
      </c>
      <c r="E238" s="57">
        <v>0</v>
      </c>
      <c r="F238" s="57">
        <v>0</v>
      </c>
      <c r="G238" s="57">
        <v>0</v>
      </c>
      <c r="H238" s="41"/>
      <c r="I238" s="41"/>
      <c r="J238" s="41"/>
      <c r="K238" s="41"/>
    </row>
    <row r="239" spans="1:11" ht="14.1" customHeight="1">
      <c r="A239" s="41"/>
      <c r="B239" s="41"/>
      <c r="C239" s="56" t="s">
        <v>353</v>
      </c>
      <c r="D239" s="57">
        <v>0</v>
      </c>
      <c r="E239" s="57">
        <v>0</v>
      </c>
      <c r="F239" s="57">
        <v>0</v>
      </c>
      <c r="G239" s="57">
        <v>0</v>
      </c>
      <c r="H239" s="41"/>
      <c r="I239" s="41"/>
      <c r="J239" s="41"/>
      <c r="K239" s="41"/>
    </row>
    <row r="240" spans="1:11" ht="14.1" customHeight="1">
      <c r="A240" s="41"/>
      <c r="B240" s="41"/>
      <c r="C240" s="56" t="s">
        <v>358</v>
      </c>
      <c r="D240" s="57">
        <v>0</v>
      </c>
      <c r="E240" s="57">
        <v>0</v>
      </c>
      <c r="F240" s="57">
        <v>0</v>
      </c>
      <c r="G240" s="57">
        <v>0</v>
      </c>
      <c r="H240" s="41"/>
      <c r="I240" s="41"/>
      <c r="J240" s="41"/>
      <c r="K240" s="41"/>
    </row>
    <row r="241" spans="1:11" ht="14.1" customHeight="1">
      <c r="A241" s="41"/>
      <c r="B241" s="41"/>
      <c r="C241" s="56" t="s">
        <v>357</v>
      </c>
      <c r="D241" s="57">
        <v>0</v>
      </c>
      <c r="E241" s="57">
        <v>0</v>
      </c>
      <c r="F241" s="57">
        <v>0</v>
      </c>
      <c r="G241" s="57">
        <v>0</v>
      </c>
      <c r="H241" s="41"/>
      <c r="I241" s="41"/>
      <c r="J241" s="41"/>
      <c r="K241" s="41"/>
    </row>
    <row r="242" spans="1:11" ht="14.1" customHeight="1">
      <c r="A242" s="41"/>
      <c r="B242" s="41"/>
      <c r="C242" s="56" t="s">
        <v>356</v>
      </c>
      <c r="D242" s="57">
        <v>0</v>
      </c>
      <c r="E242" s="57">
        <v>0</v>
      </c>
      <c r="F242" s="57">
        <v>0</v>
      </c>
      <c r="G242" s="57">
        <v>0</v>
      </c>
      <c r="H242" s="41"/>
      <c r="I242" s="41"/>
      <c r="J242" s="41"/>
      <c r="K242" s="41"/>
    </row>
    <row r="243" spans="1:11" ht="14.1" customHeight="1">
      <c r="A243" s="41"/>
      <c r="B243" s="41"/>
      <c r="C243" s="56" t="s">
        <v>355</v>
      </c>
      <c r="D243" s="57">
        <v>0</v>
      </c>
      <c r="E243" s="57">
        <v>0</v>
      </c>
      <c r="F243" s="57">
        <v>0</v>
      </c>
      <c r="G243" s="57">
        <v>0</v>
      </c>
      <c r="H243" s="41"/>
      <c r="I243" s="41"/>
      <c r="J243" s="41"/>
      <c r="K243" s="41"/>
    </row>
    <row r="244" spans="1:11" ht="14.1" customHeight="1">
      <c r="A244" s="41"/>
      <c r="B244" s="41"/>
      <c r="C244" s="56" t="s">
        <v>354</v>
      </c>
      <c r="D244" s="57">
        <v>0</v>
      </c>
      <c r="E244" s="57">
        <v>0</v>
      </c>
      <c r="F244" s="57">
        <v>0</v>
      </c>
      <c r="G244" s="57">
        <v>0</v>
      </c>
      <c r="H244" s="41"/>
      <c r="I244" s="41"/>
      <c r="J244" s="41"/>
      <c r="K244" s="41"/>
    </row>
    <row r="245" spans="1:11" ht="14.1" customHeight="1">
      <c r="A245" s="41"/>
      <c r="B245" s="41"/>
      <c r="C245" s="56" t="s">
        <v>353</v>
      </c>
      <c r="D245" s="57">
        <v>0</v>
      </c>
      <c r="E245" s="57">
        <v>0</v>
      </c>
      <c r="F245" s="57">
        <v>0</v>
      </c>
      <c r="G245" s="57">
        <v>0</v>
      </c>
      <c r="H245" s="41"/>
      <c r="I245" s="41"/>
      <c r="J245" s="41"/>
      <c r="K245" s="41"/>
    </row>
    <row r="246" spans="1:11" ht="14.1" customHeight="1">
      <c r="A246" s="41"/>
      <c r="B246" s="41"/>
      <c r="C246" s="56" t="s">
        <v>352</v>
      </c>
      <c r="D246" s="57">
        <v>0</v>
      </c>
      <c r="E246" s="57">
        <v>0</v>
      </c>
      <c r="F246" s="57">
        <v>0</v>
      </c>
      <c r="G246" s="57">
        <v>0</v>
      </c>
      <c r="H246" s="41"/>
      <c r="I246" s="41"/>
      <c r="J246" s="41"/>
      <c r="K246" s="41"/>
    </row>
    <row r="247" spans="1:11" ht="14.1" customHeight="1">
      <c r="A247" s="41"/>
      <c r="B247" s="41"/>
      <c r="C247" s="56" t="s">
        <v>351</v>
      </c>
      <c r="D247" s="57">
        <v>0</v>
      </c>
      <c r="E247" s="57">
        <v>0</v>
      </c>
      <c r="F247" s="57">
        <v>0</v>
      </c>
      <c r="G247" s="57">
        <v>0</v>
      </c>
      <c r="H247" s="41"/>
      <c r="I247" s="41"/>
      <c r="J247" s="41"/>
      <c r="K247" s="41"/>
    </row>
    <row r="248" spans="1:11" ht="14.1" customHeight="1">
      <c r="A248" s="41"/>
      <c r="B248" s="41"/>
      <c r="C248" s="58" t="s">
        <v>145</v>
      </c>
      <c r="D248" s="57">
        <v>0</v>
      </c>
      <c r="E248" s="57">
        <v>5000000</v>
      </c>
      <c r="F248" s="57">
        <v>0</v>
      </c>
      <c r="G248" s="57">
        <v>0</v>
      </c>
      <c r="H248" s="41"/>
      <c r="I248" s="41"/>
      <c r="J248" s="41"/>
      <c r="K248" s="41"/>
    </row>
    <row r="249" spans="1:11" ht="15" customHeight="1">
      <c r="A249" s="41"/>
      <c r="B249" s="41"/>
      <c r="C249" s="59" t="s">
        <v>348</v>
      </c>
      <c r="D249" s="60" t="s">
        <v>348</v>
      </c>
      <c r="E249" s="60" t="s">
        <v>348</v>
      </c>
      <c r="F249" s="60" t="s">
        <v>348</v>
      </c>
      <c r="G249" s="60" t="s">
        <v>348</v>
      </c>
      <c r="H249" s="41"/>
      <c r="I249" s="41"/>
      <c r="J249" s="41"/>
      <c r="K249" s="41"/>
    </row>
    <row r="250" spans="1:11" ht="15" customHeight="1">
      <c r="A250" s="41"/>
      <c r="B250" s="41"/>
      <c r="C250" s="43" t="s">
        <v>369</v>
      </c>
      <c r="D250" s="61">
        <v>0</v>
      </c>
      <c r="E250" s="61">
        <v>509100000</v>
      </c>
      <c r="F250" s="61">
        <v>484000000</v>
      </c>
      <c r="G250" s="61">
        <v>484000000</v>
      </c>
      <c r="H250" s="41"/>
      <c r="I250" s="41"/>
      <c r="J250" s="41"/>
      <c r="K250" s="41"/>
    </row>
    <row r="251" spans="1:11" ht="15" customHeight="1">
      <c r="A251" s="41"/>
      <c r="B251" s="41"/>
      <c r="C251" s="44" t="s">
        <v>368</v>
      </c>
      <c r="D251" s="62">
        <v>0</v>
      </c>
      <c r="E251" s="62">
        <v>351300000</v>
      </c>
      <c r="F251" s="62">
        <v>351300000</v>
      </c>
      <c r="G251" s="62">
        <v>351300000</v>
      </c>
      <c r="H251" s="41"/>
      <c r="I251" s="41"/>
      <c r="J251" s="41"/>
      <c r="K251" s="41"/>
    </row>
    <row r="252" spans="1:11" ht="15" customHeight="1">
      <c r="A252" s="41"/>
      <c r="B252" s="41"/>
      <c r="C252" s="44" t="s">
        <v>357</v>
      </c>
      <c r="D252" s="62">
        <v>0</v>
      </c>
      <c r="E252" s="62">
        <v>351300000</v>
      </c>
      <c r="F252" s="62">
        <v>351300000</v>
      </c>
      <c r="G252" s="62">
        <v>351300000</v>
      </c>
      <c r="H252" s="41"/>
      <c r="I252" s="41"/>
      <c r="J252" s="41"/>
      <c r="K252" s="41"/>
    </row>
    <row r="253" spans="1:11" ht="15" customHeight="1">
      <c r="A253" s="41"/>
      <c r="B253" s="41"/>
      <c r="C253" s="44" t="s">
        <v>361</v>
      </c>
      <c r="D253" s="62">
        <v>0</v>
      </c>
      <c r="E253" s="62">
        <v>0</v>
      </c>
      <c r="F253" s="62">
        <v>0</v>
      </c>
      <c r="G253" s="62">
        <v>0</v>
      </c>
      <c r="H253" s="41"/>
      <c r="I253" s="41"/>
      <c r="J253" s="41"/>
      <c r="K253" s="41"/>
    </row>
    <row r="254" spans="1:11" ht="15" customHeight="1">
      <c r="A254" s="41"/>
      <c r="B254" s="41"/>
      <c r="C254" s="44" t="s">
        <v>367</v>
      </c>
      <c r="D254" s="62">
        <v>0</v>
      </c>
      <c r="E254" s="62">
        <v>46800000</v>
      </c>
      <c r="F254" s="62">
        <v>46800000</v>
      </c>
      <c r="G254" s="62">
        <v>46800000</v>
      </c>
      <c r="H254" s="41"/>
      <c r="I254" s="41"/>
      <c r="J254" s="41"/>
      <c r="K254" s="41"/>
    </row>
    <row r="255" spans="1:11" ht="15" customHeight="1">
      <c r="A255" s="41"/>
      <c r="B255" s="41"/>
      <c r="C255" s="44" t="s">
        <v>357</v>
      </c>
      <c r="D255" s="62">
        <v>0</v>
      </c>
      <c r="E255" s="62">
        <v>46800000</v>
      </c>
      <c r="F255" s="62">
        <v>46800000</v>
      </c>
      <c r="G255" s="62">
        <v>46800000</v>
      </c>
      <c r="H255" s="41"/>
      <c r="I255" s="41"/>
      <c r="J255" s="41"/>
      <c r="K255" s="41"/>
    </row>
    <row r="256" spans="1:11" ht="15" customHeight="1">
      <c r="A256" s="41"/>
      <c r="B256" s="41"/>
      <c r="C256" s="44" t="s">
        <v>361</v>
      </c>
      <c r="D256" s="62">
        <v>0</v>
      </c>
      <c r="E256" s="62">
        <v>0</v>
      </c>
      <c r="F256" s="62">
        <v>0</v>
      </c>
      <c r="G256" s="62">
        <v>0</v>
      </c>
      <c r="H256" s="41"/>
      <c r="I256" s="41"/>
      <c r="J256" s="41"/>
      <c r="K256" s="41"/>
    </row>
    <row r="257" spans="1:11" ht="15" customHeight="1">
      <c r="A257" s="41"/>
      <c r="B257" s="41"/>
      <c r="C257" s="44" t="s">
        <v>366</v>
      </c>
      <c r="D257" s="62">
        <v>0</v>
      </c>
      <c r="E257" s="62">
        <v>88000000</v>
      </c>
      <c r="F257" s="62">
        <v>70900000</v>
      </c>
      <c r="G257" s="62">
        <v>70900000</v>
      </c>
      <c r="H257" s="41"/>
      <c r="I257" s="41"/>
      <c r="J257" s="41"/>
      <c r="K257" s="41"/>
    </row>
    <row r="258" spans="1:11" ht="15" customHeight="1">
      <c r="A258" s="41"/>
      <c r="B258" s="41"/>
      <c r="C258" s="44" t="s">
        <v>357</v>
      </c>
      <c r="D258" s="62">
        <v>0</v>
      </c>
      <c r="E258" s="62">
        <v>88000000</v>
      </c>
      <c r="F258" s="62">
        <v>70900000</v>
      </c>
      <c r="G258" s="62">
        <v>70900000</v>
      </c>
      <c r="H258" s="41"/>
      <c r="I258" s="41"/>
      <c r="J258" s="41"/>
      <c r="K258" s="41"/>
    </row>
    <row r="259" spans="1:11" ht="15" customHeight="1">
      <c r="A259" s="41"/>
      <c r="B259" s="41"/>
      <c r="C259" s="44" t="s">
        <v>361</v>
      </c>
      <c r="D259" s="62">
        <v>0</v>
      </c>
      <c r="E259" s="62">
        <v>0</v>
      </c>
      <c r="F259" s="62">
        <v>0</v>
      </c>
      <c r="G259" s="62">
        <v>0</v>
      </c>
      <c r="H259" s="41"/>
      <c r="I259" s="41"/>
      <c r="J259" s="41"/>
      <c r="K259" s="41"/>
    </row>
    <row r="260" spans="1:11" ht="15" customHeight="1">
      <c r="A260" s="41"/>
      <c r="B260" s="41"/>
      <c r="C260" s="44" t="s">
        <v>365</v>
      </c>
      <c r="D260" s="62">
        <v>0</v>
      </c>
      <c r="E260" s="62">
        <v>0</v>
      </c>
      <c r="F260" s="62">
        <v>0</v>
      </c>
      <c r="G260" s="62">
        <v>0</v>
      </c>
      <c r="H260" s="41"/>
      <c r="I260" s="41"/>
      <c r="J260" s="41"/>
      <c r="K260" s="41"/>
    </row>
    <row r="261" spans="1:11" ht="15" customHeight="1">
      <c r="A261" s="41"/>
      <c r="B261" s="41"/>
      <c r="C261" s="44" t="s">
        <v>357</v>
      </c>
      <c r="D261" s="62">
        <v>0</v>
      </c>
      <c r="E261" s="62">
        <v>0</v>
      </c>
      <c r="F261" s="62">
        <v>0</v>
      </c>
      <c r="G261" s="62">
        <v>0</v>
      </c>
      <c r="H261" s="41"/>
      <c r="I261" s="41"/>
      <c r="J261" s="41"/>
      <c r="K261" s="41"/>
    </row>
    <row r="262" spans="1:11" ht="15" customHeight="1">
      <c r="A262" s="41"/>
      <c r="B262" s="41"/>
      <c r="C262" s="44" t="s">
        <v>361</v>
      </c>
      <c r="D262" s="62">
        <v>0</v>
      </c>
      <c r="E262" s="62">
        <v>0</v>
      </c>
      <c r="F262" s="62">
        <v>0</v>
      </c>
      <c r="G262" s="62">
        <v>0</v>
      </c>
      <c r="H262" s="41"/>
      <c r="I262" s="41"/>
      <c r="J262" s="41"/>
      <c r="K262" s="41"/>
    </row>
    <row r="263" spans="1:11" ht="20.100000000000001" customHeight="1">
      <c r="A263" s="41"/>
      <c r="B263" s="41"/>
      <c r="C263" s="44" t="s">
        <v>364</v>
      </c>
      <c r="D263" s="63">
        <v>0</v>
      </c>
      <c r="E263" s="63">
        <v>0</v>
      </c>
      <c r="F263" s="63">
        <v>0</v>
      </c>
      <c r="G263" s="63">
        <v>0</v>
      </c>
      <c r="H263" s="41"/>
      <c r="I263" s="41"/>
      <c r="J263" s="41"/>
      <c r="K263" s="41"/>
    </row>
    <row r="264" spans="1:11" ht="15" customHeight="1">
      <c r="A264" s="41"/>
      <c r="B264" s="41"/>
      <c r="C264" s="44" t="s">
        <v>357</v>
      </c>
      <c r="D264" s="62">
        <v>0</v>
      </c>
      <c r="E264" s="62">
        <v>0</v>
      </c>
      <c r="F264" s="62">
        <v>0</v>
      </c>
      <c r="G264" s="62">
        <v>0</v>
      </c>
      <c r="H264" s="41"/>
      <c r="I264" s="41"/>
      <c r="J264" s="41"/>
      <c r="K264" s="41"/>
    </row>
    <row r="265" spans="1:11" ht="15" customHeight="1">
      <c r="A265" s="41"/>
      <c r="B265" s="41"/>
      <c r="C265" s="44" t="s">
        <v>361</v>
      </c>
      <c r="D265" s="62">
        <v>0</v>
      </c>
      <c r="E265" s="62">
        <v>0</v>
      </c>
      <c r="F265" s="62">
        <v>0</v>
      </c>
      <c r="G265" s="62">
        <v>0</v>
      </c>
      <c r="H265" s="41"/>
      <c r="I265" s="41"/>
      <c r="J265" s="41"/>
      <c r="K265" s="41"/>
    </row>
    <row r="266" spans="1:11" ht="15" customHeight="1">
      <c r="A266" s="41"/>
      <c r="B266" s="41"/>
      <c r="C266" s="44" t="s">
        <v>363</v>
      </c>
      <c r="D266" s="62">
        <v>0</v>
      </c>
      <c r="E266" s="62">
        <v>0</v>
      </c>
      <c r="F266" s="62">
        <v>0</v>
      </c>
      <c r="G266" s="62">
        <v>0</v>
      </c>
      <c r="H266" s="41"/>
      <c r="I266" s="41"/>
      <c r="J266" s="41"/>
      <c r="K266" s="41"/>
    </row>
    <row r="267" spans="1:11" ht="15" customHeight="1">
      <c r="A267" s="41"/>
      <c r="B267" s="41"/>
      <c r="C267" s="44" t="s">
        <v>357</v>
      </c>
      <c r="D267" s="62">
        <v>0</v>
      </c>
      <c r="E267" s="62">
        <v>0</v>
      </c>
      <c r="F267" s="62">
        <v>0</v>
      </c>
      <c r="G267" s="62">
        <v>0</v>
      </c>
      <c r="H267" s="41"/>
      <c r="I267" s="41"/>
      <c r="J267" s="41"/>
      <c r="K267" s="41"/>
    </row>
    <row r="268" spans="1:11" ht="15" customHeight="1">
      <c r="A268" s="41"/>
      <c r="B268" s="41"/>
      <c r="C268" s="44" t="s">
        <v>361</v>
      </c>
      <c r="D268" s="62">
        <v>0</v>
      </c>
      <c r="E268" s="62">
        <v>0</v>
      </c>
      <c r="F268" s="62">
        <v>0</v>
      </c>
      <c r="G268" s="62">
        <v>0</v>
      </c>
      <c r="H268" s="41"/>
      <c r="I268" s="41"/>
      <c r="J268" s="41"/>
      <c r="K268" s="41"/>
    </row>
    <row r="269" spans="1:11" ht="15" customHeight="1">
      <c r="A269" s="41"/>
      <c r="B269" s="41"/>
      <c r="C269" s="44" t="s">
        <v>362</v>
      </c>
      <c r="D269" s="62">
        <v>0</v>
      </c>
      <c r="E269" s="62">
        <v>0</v>
      </c>
      <c r="F269" s="62">
        <v>0</v>
      </c>
      <c r="G269" s="62">
        <v>0</v>
      </c>
      <c r="H269" s="41"/>
      <c r="I269" s="41"/>
      <c r="J269" s="41"/>
      <c r="K269" s="41"/>
    </row>
    <row r="270" spans="1:11" ht="15" customHeight="1">
      <c r="A270" s="41"/>
      <c r="B270" s="41"/>
      <c r="C270" s="44" t="s">
        <v>357</v>
      </c>
      <c r="D270" s="62">
        <v>0</v>
      </c>
      <c r="E270" s="62">
        <v>0</v>
      </c>
      <c r="F270" s="62">
        <v>0</v>
      </c>
      <c r="G270" s="62">
        <v>0</v>
      </c>
      <c r="H270" s="41"/>
      <c r="I270" s="41"/>
      <c r="J270" s="41"/>
      <c r="K270" s="41"/>
    </row>
    <row r="271" spans="1:11" ht="15" customHeight="1">
      <c r="A271" s="41"/>
      <c r="B271" s="41"/>
      <c r="C271" s="44" t="s">
        <v>361</v>
      </c>
      <c r="D271" s="62">
        <v>0</v>
      </c>
      <c r="E271" s="62">
        <v>0</v>
      </c>
      <c r="F271" s="62">
        <v>0</v>
      </c>
      <c r="G271" s="62">
        <v>0</v>
      </c>
      <c r="H271" s="41"/>
      <c r="I271" s="41"/>
      <c r="J271" s="41"/>
      <c r="K271" s="41"/>
    </row>
    <row r="272" spans="1:11" ht="15" customHeight="1">
      <c r="A272" s="41"/>
      <c r="B272" s="41"/>
      <c r="C272" s="44" t="s">
        <v>360</v>
      </c>
      <c r="D272" s="62">
        <v>0</v>
      </c>
      <c r="E272" s="62">
        <v>8000000</v>
      </c>
      <c r="F272" s="62">
        <v>0</v>
      </c>
      <c r="G272" s="62">
        <v>0</v>
      </c>
      <c r="H272" s="41"/>
      <c r="I272" s="41"/>
      <c r="J272" s="41"/>
      <c r="K272" s="41"/>
    </row>
    <row r="273" spans="1:11" ht="15" customHeight="1">
      <c r="A273" s="41"/>
      <c r="B273" s="41"/>
      <c r="C273" s="44" t="s">
        <v>357</v>
      </c>
      <c r="D273" s="62">
        <v>0</v>
      </c>
      <c r="E273" s="62">
        <v>0</v>
      </c>
      <c r="F273" s="62">
        <v>0</v>
      </c>
      <c r="G273" s="62">
        <v>0</v>
      </c>
      <c r="H273" s="41"/>
      <c r="I273" s="41"/>
      <c r="J273" s="41"/>
      <c r="K273" s="41"/>
    </row>
    <row r="274" spans="1:11" ht="15" customHeight="1">
      <c r="A274" s="41"/>
      <c r="B274" s="41"/>
      <c r="C274" s="44" t="s">
        <v>356</v>
      </c>
      <c r="D274" s="62">
        <v>0</v>
      </c>
      <c r="E274" s="62">
        <v>3000000</v>
      </c>
      <c r="F274" s="62">
        <v>0</v>
      </c>
      <c r="G274" s="62">
        <v>0</v>
      </c>
      <c r="H274" s="41"/>
      <c r="I274" s="41"/>
      <c r="J274" s="41"/>
      <c r="K274" s="41"/>
    </row>
    <row r="275" spans="1:11" ht="15" customHeight="1">
      <c r="A275" s="41"/>
      <c r="B275" s="41"/>
      <c r="C275" s="44" t="s">
        <v>355</v>
      </c>
      <c r="D275" s="62">
        <v>0</v>
      </c>
      <c r="E275" s="62">
        <v>0</v>
      </c>
      <c r="F275" s="62">
        <v>0</v>
      </c>
      <c r="G275" s="62">
        <v>0</v>
      </c>
      <c r="H275" s="41"/>
      <c r="I275" s="41"/>
      <c r="J275" s="41"/>
      <c r="K275" s="41"/>
    </row>
    <row r="276" spans="1:11" ht="15" customHeight="1">
      <c r="A276" s="41"/>
      <c r="B276" s="41"/>
      <c r="C276" s="44" t="s">
        <v>354</v>
      </c>
      <c r="D276" s="62">
        <v>0</v>
      </c>
      <c r="E276" s="62">
        <v>5000000</v>
      </c>
      <c r="F276" s="62">
        <v>0</v>
      </c>
      <c r="G276" s="62">
        <v>0</v>
      </c>
      <c r="H276" s="41"/>
      <c r="I276" s="41"/>
      <c r="J276" s="41"/>
      <c r="K276" s="41"/>
    </row>
    <row r="277" spans="1:11" ht="15" customHeight="1">
      <c r="A277" s="41"/>
      <c r="B277" s="41"/>
      <c r="C277" s="44" t="s">
        <v>353</v>
      </c>
      <c r="D277" s="62">
        <v>0</v>
      </c>
      <c r="E277" s="62">
        <v>0</v>
      </c>
      <c r="F277" s="62">
        <v>0</v>
      </c>
      <c r="G277" s="62">
        <v>0</v>
      </c>
      <c r="H277" s="41"/>
      <c r="I277" s="41"/>
      <c r="J277" s="41"/>
      <c r="K277" s="41"/>
    </row>
    <row r="278" spans="1:11" ht="15" customHeight="1">
      <c r="A278" s="41"/>
      <c r="B278" s="41"/>
      <c r="C278" s="44" t="s">
        <v>359</v>
      </c>
      <c r="D278" s="62">
        <v>0</v>
      </c>
      <c r="E278" s="62">
        <v>15000000</v>
      </c>
      <c r="F278" s="62">
        <v>15000000</v>
      </c>
      <c r="G278" s="62">
        <v>15000000</v>
      </c>
      <c r="H278" s="41"/>
      <c r="I278" s="41"/>
      <c r="J278" s="41"/>
      <c r="K278" s="41"/>
    </row>
    <row r="279" spans="1:11" ht="15" customHeight="1">
      <c r="A279" s="41"/>
      <c r="B279" s="41"/>
      <c r="C279" s="44" t="s">
        <v>357</v>
      </c>
      <c r="D279" s="62">
        <v>0</v>
      </c>
      <c r="E279" s="62">
        <v>15000000</v>
      </c>
      <c r="F279" s="62">
        <v>15000000</v>
      </c>
      <c r="G279" s="62">
        <v>15000000</v>
      </c>
      <c r="H279" s="41"/>
      <c r="I279" s="41"/>
      <c r="J279" s="41"/>
      <c r="K279" s="41"/>
    </row>
    <row r="280" spans="1:11" ht="15" customHeight="1">
      <c r="A280" s="41"/>
      <c r="B280" s="41"/>
      <c r="C280" s="44" t="s">
        <v>356</v>
      </c>
      <c r="D280" s="62">
        <v>0</v>
      </c>
      <c r="E280" s="62">
        <v>0</v>
      </c>
      <c r="F280" s="62">
        <v>0</v>
      </c>
      <c r="G280" s="62">
        <v>0</v>
      </c>
      <c r="H280" s="41"/>
      <c r="I280" s="41"/>
      <c r="J280" s="41"/>
      <c r="K280" s="41"/>
    </row>
    <row r="281" spans="1:11" ht="15" customHeight="1">
      <c r="A281" s="41"/>
      <c r="B281" s="41"/>
      <c r="C281" s="44" t="s">
        <v>355</v>
      </c>
      <c r="D281" s="62">
        <v>0</v>
      </c>
      <c r="E281" s="62">
        <v>0</v>
      </c>
      <c r="F281" s="62">
        <v>0</v>
      </c>
      <c r="G281" s="62">
        <v>0</v>
      </c>
      <c r="H281" s="41"/>
      <c r="I281" s="41"/>
      <c r="J281" s="41"/>
      <c r="K281" s="41"/>
    </row>
    <row r="282" spans="1:11" ht="15" customHeight="1">
      <c r="A282" s="41"/>
      <c r="B282" s="41"/>
      <c r="C282" s="44" t="s">
        <v>354</v>
      </c>
      <c r="D282" s="62">
        <v>0</v>
      </c>
      <c r="E282" s="62">
        <v>0</v>
      </c>
      <c r="F282" s="62">
        <v>0</v>
      </c>
      <c r="G282" s="62">
        <v>0</v>
      </c>
      <c r="H282" s="41"/>
      <c r="I282" s="41"/>
      <c r="J282" s="41"/>
      <c r="K282" s="41"/>
    </row>
    <row r="283" spans="1:11" ht="15" customHeight="1">
      <c r="A283" s="41"/>
      <c r="B283" s="41"/>
      <c r="C283" s="44" t="s">
        <v>353</v>
      </c>
      <c r="D283" s="62">
        <v>0</v>
      </c>
      <c r="E283" s="62">
        <v>0</v>
      </c>
      <c r="F283" s="62">
        <v>0</v>
      </c>
      <c r="G283" s="62">
        <v>0</v>
      </c>
      <c r="H283" s="41"/>
      <c r="I283" s="41"/>
      <c r="J283" s="41"/>
      <c r="K283" s="41"/>
    </row>
    <row r="284" spans="1:11" ht="15" customHeight="1">
      <c r="A284" s="41"/>
      <c r="B284" s="41"/>
      <c r="C284" s="44" t="s">
        <v>358</v>
      </c>
      <c r="D284" s="62">
        <v>0</v>
      </c>
      <c r="E284" s="62">
        <v>0</v>
      </c>
      <c r="F284" s="62">
        <v>0</v>
      </c>
      <c r="G284" s="62">
        <v>0</v>
      </c>
      <c r="H284" s="41"/>
      <c r="I284" s="41"/>
      <c r="J284" s="41"/>
      <c r="K284" s="41"/>
    </row>
    <row r="285" spans="1:11" ht="15" customHeight="1">
      <c r="A285" s="41"/>
      <c r="B285" s="41"/>
      <c r="C285" s="44" t="s">
        <v>357</v>
      </c>
      <c r="D285" s="62">
        <v>0</v>
      </c>
      <c r="E285" s="62">
        <v>0</v>
      </c>
      <c r="F285" s="62">
        <v>0</v>
      </c>
      <c r="G285" s="62">
        <v>0</v>
      </c>
      <c r="H285" s="41"/>
      <c r="I285" s="41"/>
      <c r="J285" s="41"/>
      <c r="K285" s="41"/>
    </row>
    <row r="286" spans="1:11" ht="15" customHeight="1">
      <c r="A286" s="41"/>
      <c r="B286" s="41"/>
      <c r="C286" s="44" t="s">
        <v>356</v>
      </c>
      <c r="D286" s="62">
        <v>0</v>
      </c>
      <c r="E286" s="62">
        <v>0</v>
      </c>
      <c r="F286" s="62">
        <v>0</v>
      </c>
      <c r="G286" s="62">
        <v>0</v>
      </c>
      <c r="H286" s="41"/>
      <c r="I286" s="41"/>
      <c r="J286" s="41"/>
      <c r="K286" s="41"/>
    </row>
    <row r="287" spans="1:11" ht="15" customHeight="1">
      <c r="A287" s="41"/>
      <c r="B287" s="41"/>
      <c r="C287" s="44" t="s">
        <v>355</v>
      </c>
      <c r="D287" s="62">
        <v>0</v>
      </c>
      <c r="E287" s="62">
        <v>0</v>
      </c>
      <c r="F287" s="62">
        <v>0</v>
      </c>
      <c r="G287" s="62">
        <v>0</v>
      </c>
      <c r="H287" s="41"/>
      <c r="I287" s="41"/>
      <c r="J287" s="41"/>
      <c r="K287" s="41"/>
    </row>
    <row r="288" spans="1:11" ht="15" customHeight="1">
      <c r="A288" s="41"/>
      <c r="B288" s="41"/>
      <c r="C288" s="44" t="s">
        <v>354</v>
      </c>
      <c r="D288" s="62">
        <v>0</v>
      </c>
      <c r="E288" s="62">
        <v>0</v>
      </c>
      <c r="F288" s="62">
        <v>0</v>
      </c>
      <c r="G288" s="62">
        <v>0</v>
      </c>
      <c r="H288" s="41"/>
      <c r="I288" s="41"/>
      <c r="J288" s="41"/>
      <c r="K288" s="41"/>
    </row>
    <row r="289" spans="1:11" ht="15" customHeight="1">
      <c r="A289" s="41"/>
      <c r="B289" s="41"/>
      <c r="C289" s="44" t="s">
        <v>353</v>
      </c>
      <c r="D289" s="62">
        <v>0</v>
      </c>
      <c r="E289" s="62">
        <v>0</v>
      </c>
      <c r="F289" s="62">
        <v>0</v>
      </c>
      <c r="G289" s="62">
        <v>0</v>
      </c>
      <c r="H289" s="41"/>
      <c r="I289" s="41"/>
      <c r="J289" s="41"/>
      <c r="K289" s="41"/>
    </row>
    <row r="290" spans="1:11" ht="15" customHeight="1">
      <c r="A290" s="41"/>
      <c r="B290" s="41"/>
      <c r="C290" s="44" t="s">
        <v>352</v>
      </c>
      <c r="D290" s="62">
        <v>0</v>
      </c>
      <c r="E290" s="62">
        <v>0</v>
      </c>
      <c r="F290" s="62">
        <v>0</v>
      </c>
      <c r="G290" s="62">
        <v>0</v>
      </c>
      <c r="H290" s="41"/>
      <c r="I290" s="41"/>
      <c r="J290" s="41"/>
      <c r="K290" s="41"/>
    </row>
    <row r="291" spans="1:11" ht="15" customHeight="1">
      <c r="A291" s="41"/>
      <c r="B291" s="41"/>
      <c r="C291" s="44" t="s">
        <v>351</v>
      </c>
      <c r="D291" s="62">
        <v>0</v>
      </c>
      <c r="E291" s="62">
        <v>0</v>
      </c>
      <c r="F291" s="62">
        <v>0</v>
      </c>
      <c r="G291" s="62">
        <v>0</v>
      </c>
      <c r="H291" s="41"/>
      <c r="I291" s="41"/>
      <c r="J291" s="41"/>
      <c r="K291" s="41"/>
    </row>
    <row r="292" spans="1:11" ht="20.100000000000001" customHeight="1">
      <c r="A292" s="41"/>
      <c r="B292" s="41"/>
      <c r="C292" s="1065" t="s">
        <v>348</v>
      </c>
      <c r="D292" s="41"/>
      <c r="E292" s="41"/>
      <c r="F292" s="41"/>
      <c r="G292" s="41"/>
      <c r="H292" s="41"/>
      <c r="I292" s="41"/>
      <c r="J292" s="41"/>
      <c r="K292" s="41"/>
    </row>
    <row r="293" spans="1:11" ht="20.100000000000001" customHeight="1">
      <c r="A293" s="1066" t="s">
        <v>433</v>
      </c>
      <c r="B293" s="51" t="s">
        <v>284</v>
      </c>
      <c r="C293" s="51" t="s">
        <v>348</v>
      </c>
      <c r="D293" s="41"/>
      <c r="E293" s="1067" t="s">
        <v>348</v>
      </c>
      <c r="F293" s="51" t="s">
        <v>284</v>
      </c>
      <c r="G293" s="51" t="s">
        <v>348</v>
      </c>
      <c r="H293" s="1068" t="s">
        <v>348</v>
      </c>
      <c r="I293" s="1067" t="s">
        <v>348</v>
      </c>
      <c r="J293" s="51" t="s">
        <v>284</v>
      </c>
      <c r="K293" s="51" t="s">
        <v>348</v>
      </c>
    </row>
    <row r="294" spans="1:11" ht="20.100000000000001" customHeight="1">
      <c r="A294" s="1069" t="s">
        <v>432</v>
      </c>
      <c r="B294" s="51" t="s">
        <v>349</v>
      </c>
      <c r="C294" s="51" t="s">
        <v>348</v>
      </c>
      <c r="D294" s="41"/>
      <c r="E294" s="1069" t="s">
        <v>431</v>
      </c>
      <c r="F294" s="51" t="s">
        <v>349</v>
      </c>
      <c r="G294" s="51" t="s">
        <v>348</v>
      </c>
      <c r="H294" s="41"/>
      <c r="I294" s="1069" t="s">
        <v>350</v>
      </c>
      <c r="J294" s="51" t="s">
        <v>349</v>
      </c>
      <c r="K294" s="51" t="s">
        <v>348</v>
      </c>
    </row>
    <row r="295" spans="1:11" ht="20.100000000000001" customHeight="1">
      <c r="A295" s="1070" t="s">
        <v>348</v>
      </c>
      <c r="B295" s="51" t="s">
        <v>283</v>
      </c>
      <c r="C295" s="51" t="s">
        <v>348</v>
      </c>
      <c r="D295" s="41"/>
      <c r="E295" s="1070" t="s">
        <v>348</v>
      </c>
      <c r="F295" s="51" t="s">
        <v>283</v>
      </c>
      <c r="G295" s="51" t="s">
        <v>348</v>
      </c>
      <c r="H295" s="41"/>
      <c r="I295" s="1070" t="s">
        <v>348</v>
      </c>
      <c r="J295" s="51" t="s">
        <v>283</v>
      </c>
      <c r="K295" s="51" t="s">
        <v>348</v>
      </c>
    </row>
  </sheetData>
  <mergeCells count="34">
    <mergeCell ref="D193:G193"/>
    <mergeCell ref="D194:G194"/>
    <mergeCell ref="D195:G195"/>
    <mergeCell ref="C204:G204"/>
    <mergeCell ref="C91:G91"/>
    <mergeCell ref="D136:G136"/>
    <mergeCell ref="D137:G137"/>
    <mergeCell ref="D138:G138"/>
    <mergeCell ref="C147:G147"/>
    <mergeCell ref="D192:G192"/>
    <mergeCell ref="D82:G82"/>
    <mergeCell ref="D19:G19"/>
    <mergeCell ref="D20:G20"/>
    <mergeCell ref="D21:G21"/>
    <mergeCell ref="D22:G22"/>
    <mergeCell ref="C31:G31"/>
    <mergeCell ref="D76:G76"/>
    <mergeCell ref="D77:G77"/>
    <mergeCell ref="C78:G78"/>
    <mergeCell ref="D79:G79"/>
    <mergeCell ref="D80:G80"/>
    <mergeCell ref="D81:G81"/>
    <mergeCell ref="C18:G18"/>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5067F-FFE3-42B9-BE05-6F6E4B4926D6}">
  <sheetPr>
    <tabColor rgb="FF92D050"/>
    <outlinePr summaryBelow="0"/>
  </sheetPr>
  <dimension ref="A1:K689"/>
  <sheetViews>
    <sheetView workbookViewId="0">
      <selection activeCell="D21" sqref="D21:G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328" t="s">
        <v>1348</v>
      </c>
      <c r="D1" s="1329"/>
      <c r="E1" s="1329"/>
      <c r="F1" s="1329"/>
      <c r="G1" s="1329"/>
      <c r="H1" s="4"/>
      <c r="I1" s="4"/>
      <c r="J1" s="4"/>
      <c r="K1" s="4"/>
    </row>
    <row r="2" spans="1:11" ht="24.95" customHeight="1">
      <c r="A2" s="4"/>
      <c r="B2" s="4"/>
      <c r="C2" s="1330" t="s">
        <v>290</v>
      </c>
      <c r="D2" s="1331"/>
      <c r="E2" s="1331"/>
      <c r="F2" s="1331"/>
      <c r="G2" s="1331"/>
      <c r="H2" s="4"/>
      <c r="I2" s="4"/>
      <c r="J2" s="4"/>
      <c r="K2" s="4"/>
    </row>
    <row r="3" spans="1:11" ht="14.1" customHeight="1">
      <c r="A3" s="4"/>
      <c r="B3" s="4"/>
      <c r="C3" s="16" t="s">
        <v>430</v>
      </c>
      <c r="D3" s="1326" t="s">
        <v>867</v>
      </c>
      <c r="E3" s="1327"/>
      <c r="F3" s="1327"/>
      <c r="G3" s="1327"/>
      <c r="H3" s="4"/>
      <c r="I3" s="4"/>
      <c r="J3" s="4"/>
      <c r="K3" s="4"/>
    </row>
    <row r="4" spans="1:11" ht="14.1" customHeight="1">
      <c r="A4" s="4"/>
      <c r="B4" s="4"/>
      <c r="C4" s="16" t="s">
        <v>428</v>
      </c>
      <c r="D4" s="1326" t="s">
        <v>750</v>
      </c>
      <c r="E4" s="1327"/>
      <c r="F4" s="1327"/>
      <c r="G4" s="1327"/>
      <c r="H4" s="4"/>
      <c r="I4" s="4"/>
      <c r="J4" s="4"/>
      <c r="K4" s="4"/>
    </row>
    <row r="5" spans="1:11" ht="14.1" customHeight="1">
      <c r="A5" s="4"/>
      <c r="B5" s="4"/>
      <c r="C5" s="16" t="s">
        <v>0</v>
      </c>
      <c r="D5" s="1326" t="s">
        <v>64</v>
      </c>
      <c r="E5" s="1327"/>
      <c r="F5" s="1327"/>
      <c r="G5" s="1327"/>
      <c r="H5" s="4"/>
      <c r="I5" s="4"/>
      <c r="J5" s="4"/>
      <c r="K5" s="4"/>
    </row>
    <row r="6" spans="1:11" ht="14.1" customHeight="1">
      <c r="A6" s="4"/>
      <c r="B6" s="4"/>
      <c r="C6" s="16" t="s">
        <v>1</v>
      </c>
      <c r="D6" s="1326" t="s">
        <v>2</v>
      </c>
      <c r="E6" s="1327"/>
      <c r="F6" s="1327"/>
      <c r="G6" s="1327"/>
      <c r="H6" s="4"/>
      <c r="I6" s="4"/>
      <c r="J6" s="4"/>
      <c r="K6" s="4"/>
    </row>
    <row r="7" spans="1:11" ht="14.1" customHeight="1">
      <c r="A7" s="4"/>
      <c r="B7" s="4"/>
      <c r="C7" s="16" t="s">
        <v>3</v>
      </c>
      <c r="D7" s="1320" t="s">
        <v>1349</v>
      </c>
      <c r="E7" s="1321"/>
      <c r="F7" s="1321"/>
      <c r="G7" s="1321"/>
      <c r="H7" s="4"/>
      <c r="I7" s="4"/>
      <c r="J7" s="4"/>
      <c r="K7" s="4"/>
    </row>
    <row r="8" spans="1:11" ht="14.1" customHeight="1">
      <c r="A8" s="4"/>
      <c r="B8" s="4"/>
      <c r="C8" s="1322" t="s">
        <v>4</v>
      </c>
      <c r="D8" s="1323"/>
      <c r="E8" s="1323"/>
      <c r="F8" s="1323"/>
      <c r="G8" s="1323"/>
      <c r="H8" s="4"/>
      <c r="I8" s="4"/>
      <c r="J8" s="4"/>
      <c r="K8" s="4"/>
    </row>
    <row r="9" spans="1:11" ht="51.95" customHeight="1">
      <c r="A9" s="4"/>
      <c r="B9" s="4"/>
      <c r="C9" s="1324" t="s">
        <v>866</v>
      </c>
      <c r="D9" s="1325"/>
      <c r="E9" s="1325"/>
      <c r="F9" s="1325"/>
      <c r="G9" s="1325"/>
      <c r="H9" s="4"/>
      <c r="I9" s="4"/>
      <c r="J9" s="4"/>
      <c r="K9" s="4"/>
    </row>
    <row r="10" spans="1:11" ht="27" customHeight="1">
      <c r="A10" s="4"/>
      <c r="B10" s="4"/>
      <c r="C10" s="8" t="s">
        <v>5</v>
      </c>
      <c r="D10" s="1318" t="s">
        <v>865</v>
      </c>
      <c r="E10" s="1319"/>
      <c r="F10" s="1319"/>
      <c r="G10" s="1319"/>
      <c r="H10" s="4"/>
      <c r="I10" s="4"/>
      <c r="J10" s="4"/>
      <c r="K10" s="4"/>
    </row>
    <row r="11" spans="1:11" ht="27.95" customHeight="1">
      <c r="A11" s="4"/>
      <c r="B11" s="4"/>
      <c r="C11" s="7" t="s">
        <v>6</v>
      </c>
      <c r="D11" s="36">
        <v>2022</v>
      </c>
      <c r="E11" s="36">
        <v>2023</v>
      </c>
      <c r="F11" s="36">
        <v>2024</v>
      </c>
      <c r="G11" s="36">
        <v>2025</v>
      </c>
      <c r="H11" s="4"/>
      <c r="I11" s="4"/>
      <c r="J11" s="4"/>
      <c r="K11" s="4"/>
    </row>
    <row r="12" spans="1:11" ht="14.1" customHeight="1">
      <c r="A12" s="4"/>
      <c r="B12" s="4"/>
      <c r="C12" s="15"/>
      <c r="D12" s="37" t="s">
        <v>7</v>
      </c>
      <c r="E12" s="37" t="s">
        <v>8</v>
      </c>
      <c r="F12" s="37" t="s">
        <v>8</v>
      </c>
      <c r="G12" s="37" t="s">
        <v>8</v>
      </c>
      <c r="H12" s="4"/>
      <c r="I12" s="4"/>
      <c r="J12" s="4"/>
      <c r="K12" s="4"/>
    </row>
    <row r="13" spans="1:11" ht="14.1" customHeight="1">
      <c r="A13" s="4"/>
      <c r="B13" s="4"/>
      <c r="C13" s="7" t="s">
        <v>185</v>
      </c>
      <c r="D13" s="35" t="s">
        <v>859</v>
      </c>
      <c r="E13" s="35" t="s">
        <v>1622</v>
      </c>
      <c r="F13" s="35" t="s">
        <v>1623</v>
      </c>
      <c r="G13" s="35" t="s">
        <v>1624</v>
      </c>
      <c r="H13" s="4"/>
      <c r="I13" s="4"/>
      <c r="J13" s="4"/>
      <c r="K13" s="4"/>
    </row>
    <row r="14" spans="1:11" ht="26.1" customHeight="1">
      <c r="A14" s="4"/>
      <c r="B14" s="4"/>
      <c r="C14" s="8" t="s">
        <v>260</v>
      </c>
      <c r="D14" s="1318" t="s">
        <v>729</v>
      </c>
      <c r="E14" s="1319"/>
      <c r="F14" s="1319"/>
      <c r="G14" s="1319"/>
      <c r="H14" s="4"/>
      <c r="I14" s="4"/>
      <c r="J14" s="4"/>
      <c r="K14" s="4"/>
    </row>
    <row r="15" spans="1:11" ht="27.95" customHeight="1">
      <c r="A15" s="4"/>
      <c r="B15" s="4"/>
      <c r="C15" s="7" t="s">
        <v>402</v>
      </c>
      <c r="D15" s="36">
        <v>2022</v>
      </c>
      <c r="E15" s="36">
        <v>2023</v>
      </c>
      <c r="F15" s="36">
        <v>2024</v>
      </c>
      <c r="G15" s="36">
        <v>2025</v>
      </c>
      <c r="H15" s="4"/>
      <c r="I15" s="4"/>
      <c r="J15" s="4"/>
      <c r="K15" s="4"/>
    </row>
    <row r="16" spans="1:11" ht="14.1" customHeight="1">
      <c r="A16" s="4"/>
      <c r="B16" s="4"/>
      <c r="C16" s="15"/>
      <c r="D16" s="37" t="s">
        <v>7</v>
      </c>
      <c r="E16" s="37" t="s">
        <v>8</v>
      </c>
      <c r="F16" s="37" t="s">
        <v>8</v>
      </c>
      <c r="G16" s="37" t="s">
        <v>8</v>
      </c>
      <c r="H16" s="4"/>
      <c r="I16" s="4"/>
      <c r="J16" s="4"/>
      <c r="K16" s="4"/>
    </row>
    <row r="17" spans="1:11" ht="14.1" customHeight="1">
      <c r="A17" s="4"/>
      <c r="B17" s="4"/>
      <c r="C17" s="7" t="s">
        <v>864</v>
      </c>
      <c r="D17" s="35" t="s">
        <v>859</v>
      </c>
      <c r="E17" s="35" t="s">
        <v>1622</v>
      </c>
      <c r="F17" s="35" t="s">
        <v>1623</v>
      </c>
      <c r="G17" s="35" t="s">
        <v>1624</v>
      </c>
      <c r="H17" s="4"/>
      <c r="I17" s="4"/>
      <c r="J17" s="4"/>
      <c r="K17" s="4"/>
    </row>
    <row r="18" spans="1:11" ht="14.1" customHeight="1">
      <c r="A18" s="4"/>
      <c r="B18" s="4"/>
      <c r="C18" s="1316" t="s">
        <v>291</v>
      </c>
      <c r="D18" s="1317"/>
      <c r="E18" s="1317"/>
      <c r="F18" s="1317"/>
      <c r="G18" s="1317"/>
      <c r="H18" s="4"/>
      <c r="I18" s="4"/>
      <c r="J18" s="4"/>
      <c r="K18" s="4"/>
    </row>
    <row r="19" spans="1:11" ht="14.1" customHeight="1">
      <c r="A19" s="4"/>
      <c r="B19" s="4"/>
      <c r="C19" s="26" t="s">
        <v>863</v>
      </c>
      <c r="D19" s="1316" t="s">
        <v>862</v>
      </c>
      <c r="E19" s="1317"/>
      <c r="F19" s="1317"/>
      <c r="G19" s="1317"/>
      <c r="H19" s="4"/>
      <c r="I19" s="4"/>
      <c r="J19" s="4"/>
      <c r="K19" s="4"/>
    </row>
    <row r="20" spans="1:11" ht="14.1" customHeight="1">
      <c r="A20" s="4"/>
      <c r="B20" s="4"/>
      <c r="C20" s="14" t="s">
        <v>382</v>
      </c>
      <c r="D20" s="1314" t="s">
        <v>861</v>
      </c>
      <c r="E20" s="1315"/>
      <c r="F20" s="1315"/>
      <c r="G20" s="1315"/>
      <c r="H20" s="4"/>
      <c r="I20" s="4"/>
      <c r="J20" s="4"/>
      <c r="K20" s="4"/>
    </row>
    <row r="21" spans="1:11" ht="14.1" customHeight="1">
      <c r="A21" s="4"/>
      <c r="B21" s="4"/>
      <c r="C21" s="27" t="s">
        <v>380</v>
      </c>
      <c r="D21" s="1310" t="s">
        <v>860</v>
      </c>
      <c r="E21" s="1311"/>
      <c r="F21" s="1311"/>
      <c r="G21" s="1311"/>
      <c r="H21" s="4"/>
      <c r="I21" s="4"/>
      <c r="J21" s="4"/>
      <c r="K21" s="4"/>
    </row>
    <row r="22" spans="1:11" ht="14.1" customHeight="1">
      <c r="A22" s="4"/>
      <c r="B22" s="4"/>
      <c r="C22" s="27" t="s">
        <v>15</v>
      </c>
      <c r="D22" s="1310" t="s">
        <v>187</v>
      </c>
      <c r="E22" s="1311"/>
      <c r="F22" s="1311"/>
      <c r="G22" s="1311"/>
      <c r="H22" s="4"/>
      <c r="I22" s="4"/>
      <c r="J22" s="4"/>
      <c r="K22" s="4"/>
    </row>
    <row r="23" spans="1:11" ht="15" customHeight="1">
      <c r="A23" s="4"/>
      <c r="B23" s="4"/>
      <c r="C23" s="13"/>
      <c r="D23" s="33">
        <v>2022</v>
      </c>
      <c r="E23" s="33">
        <v>2023</v>
      </c>
      <c r="F23" s="33">
        <v>2024</v>
      </c>
      <c r="G23" s="33">
        <v>2025</v>
      </c>
      <c r="H23" s="4"/>
      <c r="I23" s="4"/>
      <c r="J23" s="4"/>
      <c r="K23" s="4"/>
    </row>
    <row r="24" spans="1:11" ht="15" customHeight="1">
      <c r="A24" s="4"/>
      <c r="B24" s="4"/>
      <c r="C24" s="12"/>
      <c r="D24" s="34" t="s">
        <v>7</v>
      </c>
      <c r="E24" s="34" t="s">
        <v>8</v>
      </c>
      <c r="F24" s="34" t="s">
        <v>8</v>
      </c>
      <c r="G24" s="34" t="s">
        <v>8</v>
      </c>
      <c r="H24" s="4"/>
      <c r="I24" s="4"/>
      <c r="J24" s="4"/>
      <c r="K24" s="4"/>
    </row>
    <row r="25" spans="1:11" ht="14.1" customHeight="1">
      <c r="A25" s="4"/>
      <c r="B25" s="4"/>
      <c r="C25" s="7" t="s">
        <v>16</v>
      </c>
      <c r="D25" s="35" t="s">
        <v>859</v>
      </c>
      <c r="E25" s="35" t="s">
        <v>1622</v>
      </c>
      <c r="F25" s="35" t="s">
        <v>1623</v>
      </c>
      <c r="G25" s="35" t="s">
        <v>1624</v>
      </c>
      <c r="H25" s="4"/>
      <c r="I25" s="4"/>
      <c r="J25" s="4"/>
      <c r="K25" s="4"/>
    </row>
    <row r="26" spans="1:11" ht="14.1" customHeight="1">
      <c r="A26" s="4"/>
      <c r="B26" s="4"/>
      <c r="C26" s="7" t="s">
        <v>481</v>
      </c>
      <c r="D26" s="35" t="s">
        <v>3367</v>
      </c>
      <c r="E26" s="35" t="s">
        <v>3368</v>
      </c>
      <c r="F26" s="35" t="s">
        <v>3369</v>
      </c>
      <c r="G26" s="35" t="s">
        <v>1625</v>
      </c>
      <c r="H26" s="4"/>
      <c r="I26" s="4"/>
      <c r="J26" s="4"/>
      <c r="K26" s="4"/>
    </row>
    <row r="27" spans="1:11" ht="14.1" customHeight="1">
      <c r="A27" s="4"/>
      <c r="B27" s="4"/>
      <c r="C27" s="7" t="s">
        <v>480</v>
      </c>
      <c r="D27" s="35" t="s">
        <v>3370</v>
      </c>
      <c r="E27" s="35" t="s">
        <v>3371</v>
      </c>
      <c r="F27" s="35" t="s">
        <v>3372</v>
      </c>
      <c r="G27" s="35" t="s">
        <v>1626</v>
      </c>
      <c r="H27" s="4"/>
      <c r="I27" s="4"/>
      <c r="J27" s="4"/>
      <c r="K27" s="4"/>
    </row>
    <row r="28" spans="1:11" ht="14.1" customHeight="1">
      <c r="A28" s="4"/>
      <c r="B28" s="4"/>
      <c r="C28" s="7" t="s">
        <v>375</v>
      </c>
      <c r="D28" s="35" t="s">
        <v>348</v>
      </c>
      <c r="E28" s="35" t="s">
        <v>1627</v>
      </c>
      <c r="F28" s="35" t="s">
        <v>1628</v>
      </c>
      <c r="G28" s="35" t="s">
        <v>1629</v>
      </c>
      <c r="H28" s="4"/>
      <c r="I28" s="4"/>
      <c r="J28" s="4"/>
      <c r="K28" s="4"/>
    </row>
    <row r="29" spans="1:11" ht="14.1" customHeight="1">
      <c r="A29" s="4"/>
      <c r="B29" s="4"/>
      <c r="C29" s="7" t="s">
        <v>374</v>
      </c>
      <c r="D29" s="35" t="s">
        <v>348</v>
      </c>
      <c r="E29" s="35" t="s">
        <v>3373</v>
      </c>
      <c r="F29" s="35" t="s">
        <v>3374</v>
      </c>
      <c r="G29" s="35" t="s">
        <v>3375</v>
      </c>
      <c r="H29" s="4"/>
      <c r="I29" s="4"/>
      <c r="J29" s="4"/>
      <c r="K29" s="4"/>
    </row>
    <row r="30" spans="1:11" ht="14.1" customHeight="1">
      <c r="A30" s="4"/>
      <c r="B30" s="4"/>
      <c r="C30" s="7" t="s">
        <v>22</v>
      </c>
      <c r="D30" s="35" t="s">
        <v>348</v>
      </c>
      <c r="E30" s="35" t="s">
        <v>3376</v>
      </c>
      <c r="F30" s="35" t="s">
        <v>3377</v>
      </c>
      <c r="G30" s="35" t="s">
        <v>3378</v>
      </c>
      <c r="H30" s="4"/>
      <c r="I30" s="4"/>
      <c r="J30" s="4"/>
      <c r="K30" s="4"/>
    </row>
    <row r="31" spans="1:11" ht="14.1" customHeight="1">
      <c r="A31" s="4"/>
      <c r="B31" s="4"/>
      <c r="C31" s="1312" t="s">
        <v>371</v>
      </c>
      <c r="D31" s="1313"/>
      <c r="E31" s="1313"/>
      <c r="F31" s="1313"/>
      <c r="G31" s="1313"/>
      <c r="H31" s="4"/>
      <c r="I31" s="4"/>
      <c r="J31" s="4"/>
      <c r="K31" s="4"/>
    </row>
    <row r="32" spans="1:11" ht="14.1" customHeight="1">
      <c r="A32" s="4"/>
      <c r="B32" s="4"/>
      <c r="C32" s="13"/>
      <c r="D32" s="33">
        <v>2022</v>
      </c>
      <c r="E32" s="33">
        <v>2023</v>
      </c>
      <c r="F32" s="33">
        <v>2024</v>
      </c>
      <c r="G32" s="33">
        <v>2025</v>
      </c>
      <c r="H32" s="4"/>
      <c r="I32" s="4"/>
      <c r="J32" s="4"/>
      <c r="K32" s="4"/>
    </row>
    <row r="33" spans="1:11" ht="14.1" customHeight="1">
      <c r="A33" s="4"/>
      <c r="B33" s="4"/>
      <c r="C33" s="12"/>
      <c r="D33" s="34" t="s">
        <v>7</v>
      </c>
      <c r="E33" s="34" t="s">
        <v>8</v>
      </c>
      <c r="F33" s="34" t="s">
        <v>8</v>
      </c>
      <c r="G33" s="34" t="s">
        <v>8</v>
      </c>
      <c r="H33" s="4"/>
      <c r="I33" s="4"/>
      <c r="J33" s="4"/>
      <c r="K33" s="4"/>
    </row>
    <row r="34" spans="1:11" ht="14.1" customHeight="1">
      <c r="A34" s="4"/>
      <c r="B34" s="4"/>
      <c r="C34" s="11" t="s">
        <v>368</v>
      </c>
      <c r="D34" s="30">
        <v>0</v>
      </c>
      <c r="E34" s="30">
        <v>1831670000</v>
      </c>
      <c r="F34" s="30">
        <v>1831670000</v>
      </c>
      <c r="G34" s="30">
        <v>1831670000</v>
      </c>
      <c r="H34" s="4"/>
      <c r="I34" s="4"/>
      <c r="J34" s="4"/>
      <c r="K34" s="4"/>
    </row>
    <row r="35" spans="1:11" ht="14.1" customHeight="1">
      <c r="A35" s="4"/>
      <c r="B35" s="4"/>
      <c r="C35" s="11" t="s">
        <v>357</v>
      </c>
      <c r="D35" s="30">
        <v>0</v>
      </c>
      <c r="E35" s="30">
        <v>1831670000</v>
      </c>
      <c r="F35" s="30">
        <v>1831670000</v>
      </c>
      <c r="G35" s="30">
        <v>1831670000</v>
      </c>
      <c r="H35" s="4"/>
      <c r="I35" s="4"/>
      <c r="J35" s="4"/>
      <c r="K35" s="4"/>
    </row>
    <row r="36" spans="1:11" ht="14.1" customHeight="1">
      <c r="A36" s="4"/>
      <c r="B36" s="4"/>
      <c r="C36" s="11" t="s">
        <v>361</v>
      </c>
      <c r="D36" s="30">
        <v>0</v>
      </c>
      <c r="E36" s="30">
        <v>0</v>
      </c>
      <c r="F36" s="30">
        <v>0</v>
      </c>
      <c r="G36" s="30">
        <v>0</v>
      </c>
      <c r="H36" s="4"/>
      <c r="I36" s="4"/>
      <c r="J36" s="4"/>
      <c r="K36" s="4"/>
    </row>
    <row r="37" spans="1:11" ht="14.1" customHeight="1">
      <c r="A37" s="4"/>
      <c r="B37" s="4"/>
      <c r="C37" s="11" t="s">
        <v>367</v>
      </c>
      <c r="D37" s="30">
        <v>0</v>
      </c>
      <c r="E37" s="30">
        <v>223500000</v>
      </c>
      <c r="F37" s="30">
        <v>223500000</v>
      </c>
      <c r="G37" s="30">
        <v>223500000</v>
      </c>
      <c r="H37" s="4"/>
      <c r="I37" s="4"/>
      <c r="J37" s="4"/>
      <c r="K37" s="4"/>
    </row>
    <row r="38" spans="1:11" ht="14.1" customHeight="1">
      <c r="A38" s="4"/>
      <c r="B38" s="4"/>
      <c r="C38" s="11" t="s">
        <v>357</v>
      </c>
      <c r="D38" s="30">
        <v>0</v>
      </c>
      <c r="E38" s="30">
        <v>223500000</v>
      </c>
      <c r="F38" s="30">
        <v>223500000</v>
      </c>
      <c r="G38" s="30">
        <v>223500000</v>
      </c>
      <c r="H38" s="4"/>
      <c r="I38" s="4"/>
      <c r="J38" s="4"/>
      <c r="K38" s="4"/>
    </row>
    <row r="39" spans="1:11" ht="14.1" customHeight="1">
      <c r="A39" s="4"/>
      <c r="B39" s="4"/>
      <c r="C39" s="11" t="s">
        <v>361</v>
      </c>
      <c r="D39" s="30">
        <v>0</v>
      </c>
      <c r="E39" s="30">
        <v>0</v>
      </c>
      <c r="F39" s="30">
        <v>0</v>
      </c>
      <c r="G39" s="30">
        <v>0</v>
      </c>
      <c r="H39" s="4"/>
      <c r="I39" s="4"/>
      <c r="J39" s="4"/>
      <c r="K39" s="4"/>
    </row>
    <row r="40" spans="1:11" ht="14.1" customHeight="1">
      <c r="A40" s="4"/>
      <c r="B40" s="4"/>
      <c r="C40" s="11" t="s">
        <v>366</v>
      </c>
      <c r="D40" s="30">
        <v>0</v>
      </c>
      <c r="E40" s="30">
        <v>355180000</v>
      </c>
      <c r="F40" s="30">
        <v>288480000</v>
      </c>
      <c r="G40" s="30">
        <v>188480000</v>
      </c>
      <c r="H40" s="4"/>
      <c r="I40" s="4"/>
      <c r="J40" s="4"/>
      <c r="K40" s="4"/>
    </row>
    <row r="41" spans="1:11" ht="14.1" customHeight="1">
      <c r="A41" s="4"/>
      <c r="B41" s="4"/>
      <c r="C41" s="11" t="s">
        <v>357</v>
      </c>
      <c r="D41" s="30">
        <v>0</v>
      </c>
      <c r="E41" s="30">
        <v>355180000</v>
      </c>
      <c r="F41" s="30">
        <v>288480000</v>
      </c>
      <c r="G41" s="30">
        <v>188480000</v>
      </c>
      <c r="H41" s="4"/>
      <c r="I41" s="4"/>
      <c r="J41" s="4"/>
      <c r="K41" s="4"/>
    </row>
    <row r="42" spans="1:11" ht="14.1" customHeight="1">
      <c r="A42" s="4"/>
      <c r="B42" s="4"/>
      <c r="C42" s="11" t="s">
        <v>361</v>
      </c>
      <c r="D42" s="30">
        <v>0</v>
      </c>
      <c r="E42" s="30">
        <v>0</v>
      </c>
      <c r="F42" s="30">
        <v>0</v>
      </c>
      <c r="G42" s="30">
        <v>0</v>
      </c>
      <c r="H42" s="4"/>
      <c r="I42" s="4"/>
      <c r="J42" s="4"/>
      <c r="K42" s="4"/>
    </row>
    <row r="43" spans="1:11" ht="14.1" customHeight="1">
      <c r="A43" s="4"/>
      <c r="B43" s="4"/>
      <c r="C43" s="11" t="s">
        <v>365</v>
      </c>
      <c r="D43" s="30">
        <v>0</v>
      </c>
      <c r="E43" s="30">
        <v>0</v>
      </c>
      <c r="F43" s="30">
        <v>0</v>
      </c>
      <c r="G43" s="30">
        <v>0</v>
      </c>
      <c r="H43" s="4"/>
      <c r="I43" s="4"/>
      <c r="J43" s="4"/>
      <c r="K43" s="4"/>
    </row>
    <row r="44" spans="1:11" ht="14.1" customHeight="1">
      <c r="A44" s="4"/>
      <c r="B44" s="4"/>
      <c r="C44" s="11" t="s">
        <v>357</v>
      </c>
      <c r="D44" s="30">
        <v>0</v>
      </c>
      <c r="E44" s="30">
        <v>0</v>
      </c>
      <c r="F44" s="30">
        <v>0</v>
      </c>
      <c r="G44" s="30">
        <v>0</v>
      </c>
      <c r="H44" s="4"/>
      <c r="I44" s="4"/>
      <c r="J44" s="4"/>
      <c r="K44" s="4"/>
    </row>
    <row r="45" spans="1:11" ht="14.1" customHeight="1">
      <c r="A45" s="4"/>
      <c r="B45" s="4"/>
      <c r="C45" s="11" t="s">
        <v>361</v>
      </c>
      <c r="D45" s="30">
        <v>0</v>
      </c>
      <c r="E45" s="30">
        <v>0</v>
      </c>
      <c r="F45" s="30">
        <v>0</v>
      </c>
      <c r="G45" s="30">
        <v>0</v>
      </c>
      <c r="H45" s="4"/>
      <c r="I45" s="4"/>
      <c r="J45" s="4"/>
      <c r="K45" s="4"/>
    </row>
    <row r="46" spans="1:11" ht="14.1" customHeight="1">
      <c r="A46" s="4"/>
      <c r="B46" s="4"/>
      <c r="C46" s="11" t="s">
        <v>370</v>
      </c>
      <c r="D46" s="30">
        <v>0</v>
      </c>
      <c r="E46" s="30">
        <v>0</v>
      </c>
      <c r="F46" s="30">
        <v>0</v>
      </c>
      <c r="G46" s="30">
        <v>0</v>
      </c>
      <c r="H46" s="4"/>
      <c r="I46" s="4"/>
      <c r="J46" s="4"/>
      <c r="K46" s="4"/>
    </row>
    <row r="47" spans="1:11" ht="14.1" customHeight="1">
      <c r="A47" s="4"/>
      <c r="B47" s="4"/>
      <c r="C47" s="11" t="s">
        <v>357</v>
      </c>
      <c r="D47" s="30">
        <v>0</v>
      </c>
      <c r="E47" s="30">
        <v>0</v>
      </c>
      <c r="F47" s="30">
        <v>0</v>
      </c>
      <c r="G47" s="30">
        <v>0</v>
      </c>
      <c r="H47" s="4"/>
      <c r="I47" s="4"/>
      <c r="J47" s="4"/>
      <c r="K47" s="4"/>
    </row>
    <row r="48" spans="1:11" ht="14.1" customHeight="1">
      <c r="A48" s="4"/>
      <c r="B48" s="4"/>
      <c r="C48" s="11" t="s">
        <v>361</v>
      </c>
      <c r="D48" s="30">
        <v>0</v>
      </c>
      <c r="E48" s="30">
        <v>0</v>
      </c>
      <c r="F48" s="30">
        <v>0</v>
      </c>
      <c r="G48" s="30">
        <v>0</v>
      </c>
      <c r="H48" s="4"/>
      <c r="I48" s="4"/>
      <c r="J48" s="4"/>
      <c r="K48" s="4"/>
    </row>
    <row r="49" spans="1:11" ht="14.1" customHeight="1">
      <c r="A49" s="4"/>
      <c r="B49" s="4"/>
      <c r="C49" s="11" t="s">
        <v>363</v>
      </c>
      <c r="D49" s="30">
        <v>0</v>
      </c>
      <c r="E49" s="30">
        <v>150000</v>
      </c>
      <c r="F49" s="30">
        <v>150000</v>
      </c>
      <c r="G49" s="30">
        <v>150000</v>
      </c>
      <c r="H49" s="4"/>
      <c r="I49" s="4"/>
      <c r="J49" s="4"/>
      <c r="K49" s="4"/>
    </row>
    <row r="50" spans="1:11" ht="14.1" customHeight="1">
      <c r="A50" s="4"/>
      <c r="B50" s="4"/>
      <c r="C50" s="11" t="s">
        <v>357</v>
      </c>
      <c r="D50" s="30">
        <v>0</v>
      </c>
      <c r="E50" s="30">
        <v>150000</v>
      </c>
      <c r="F50" s="30">
        <v>150000</v>
      </c>
      <c r="G50" s="30">
        <v>150000</v>
      </c>
      <c r="H50" s="4"/>
      <c r="I50" s="4"/>
      <c r="J50" s="4"/>
      <c r="K50" s="4"/>
    </row>
    <row r="51" spans="1:11" ht="14.1" customHeight="1">
      <c r="A51" s="4"/>
      <c r="B51" s="4"/>
      <c r="C51" s="11" t="s">
        <v>361</v>
      </c>
      <c r="D51" s="30">
        <v>0</v>
      </c>
      <c r="E51" s="30">
        <v>0</v>
      </c>
      <c r="F51" s="30">
        <v>0</v>
      </c>
      <c r="G51" s="30">
        <v>0</v>
      </c>
      <c r="H51" s="4"/>
      <c r="I51" s="4"/>
      <c r="J51" s="4"/>
      <c r="K51" s="4"/>
    </row>
    <row r="52" spans="1:11" ht="14.1" customHeight="1">
      <c r="A52" s="4"/>
      <c r="B52" s="4"/>
      <c r="C52" s="11" t="s">
        <v>362</v>
      </c>
      <c r="D52" s="30">
        <v>0</v>
      </c>
      <c r="E52" s="30">
        <v>0</v>
      </c>
      <c r="F52" s="30">
        <v>0</v>
      </c>
      <c r="G52" s="30">
        <v>0</v>
      </c>
      <c r="H52" s="4"/>
      <c r="I52" s="4"/>
      <c r="J52" s="4"/>
      <c r="K52" s="4"/>
    </row>
    <row r="53" spans="1:11" ht="14.1" customHeight="1">
      <c r="A53" s="4"/>
      <c r="B53" s="4"/>
      <c r="C53" s="11" t="s">
        <v>357</v>
      </c>
      <c r="D53" s="30">
        <v>0</v>
      </c>
      <c r="E53" s="30">
        <v>0</v>
      </c>
      <c r="F53" s="30">
        <v>0</v>
      </c>
      <c r="G53" s="30">
        <v>0</v>
      </c>
      <c r="H53" s="4"/>
      <c r="I53" s="4"/>
      <c r="J53" s="4"/>
      <c r="K53" s="4"/>
    </row>
    <row r="54" spans="1:11" ht="14.1" customHeight="1">
      <c r="A54" s="4"/>
      <c r="B54" s="4"/>
      <c r="C54" s="11" t="s">
        <v>361</v>
      </c>
      <c r="D54" s="30">
        <v>0</v>
      </c>
      <c r="E54" s="30">
        <v>0</v>
      </c>
      <c r="F54" s="30">
        <v>0</v>
      </c>
      <c r="G54" s="30">
        <v>0</v>
      </c>
      <c r="H54" s="4"/>
      <c r="I54" s="4"/>
      <c r="J54" s="4"/>
      <c r="K54" s="4"/>
    </row>
    <row r="55" spans="1:11" ht="14.1" customHeight="1">
      <c r="A55" s="4"/>
      <c r="B55" s="4"/>
      <c r="C55" s="11" t="s">
        <v>360</v>
      </c>
      <c r="D55" s="30">
        <v>0</v>
      </c>
      <c r="E55" s="30">
        <v>0</v>
      </c>
      <c r="F55" s="30">
        <v>0</v>
      </c>
      <c r="G55" s="30">
        <v>0</v>
      </c>
      <c r="H55" s="4"/>
      <c r="I55" s="4"/>
      <c r="J55" s="4"/>
      <c r="K55" s="4"/>
    </row>
    <row r="56" spans="1:11" ht="14.1" customHeight="1">
      <c r="A56" s="4"/>
      <c r="B56" s="4"/>
      <c r="C56" s="11" t="s">
        <v>357</v>
      </c>
      <c r="D56" s="30">
        <v>0</v>
      </c>
      <c r="E56" s="30">
        <v>0</v>
      </c>
      <c r="F56" s="30">
        <v>0</v>
      </c>
      <c r="G56" s="30">
        <v>0</v>
      </c>
      <c r="H56" s="4"/>
      <c r="I56" s="4"/>
      <c r="J56" s="4"/>
      <c r="K56" s="4"/>
    </row>
    <row r="57" spans="1:11" ht="14.1" customHeight="1">
      <c r="A57" s="4"/>
      <c r="B57" s="4"/>
      <c r="C57" s="11" t="s">
        <v>356</v>
      </c>
      <c r="D57" s="30">
        <v>0</v>
      </c>
      <c r="E57" s="30">
        <v>0</v>
      </c>
      <c r="F57" s="30">
        <v>0</v>
      </c>
      <c r="G57" s="30">
        <v>0</v>
      </c>
      <c r="H57" s="4"/>
      <c r="I57" s="4"/>
      <c r="J57" s="4"/>
      <c r="K57" s="4"/>
    </row>
    <row r="58" spans="1:11" ht="14.1" customHeight="1">
      <c r="A58" s="4"/>
      <c r="B58" s="4"/>
      <c r="C58" s="11" t="s">
        <v>355</v>
      </c>
      <c r="D58" s="30">
        <v>0</v>
      </c>
      <c r="E58" s="30">
        <v>0</v>
      </c>
      <c r="F58" s="30">
        <v>0</v>
      </c>
      <c r="G58" s="30">
        <v>0</v>
      </c>
      <c r="H58" s="4"/>
      <c r="I58" s="4"/>
      <c r="J58" s="4"/>
      <c r="K58" s="4"/>
    </row>
    <row r="59" spans="1:11" ht="14.1" customHeight="1">
      <c r="A59" s="4"/>
      <c r="B59" s="4"/>
      <c r="C59" s="11" t="s">
        <v>354</v>
      </c>
      <c r="D59" s="30">
        <v>0</v>
      </c>
      <c r="E59" s="30">
        <v>0</v>
      </c>
      <c r="F59" s="30">
        <v>0</v>
      </c>
      <c r="G59" s="30">
        <v>0</v>
      </c>
      <c r="H59" s="4"/>
      <c r="I59" s="4"/>
      <c r="J59" s="4"/>
      <c r="K59" s="4"/>
    </row>
    <row r="60" spans="1:11" ht="14.1" customHeight="1">
      <c r="A60" s="4"/>
      <c r="B60" s="4"/>
      <c r="C60" s="11" t="s">
        <v>353</v>
      </c>
      <c r="D60" s="30">
        <v>0</v>
      </c>
      <c r="E60" s="30">
        <v>0</v>
      </c>
      <c r="F60" s="30">
        <v>0</v>
      </c>
      <c r="G60" s="30">
        <v>0</v>
      </c>
      <c r="H60" s="4"/>
      <c r="I60" s="4"/>
      <c r="J60" s="4"/>
      <c r="K60" s="4"/>
    </row>
    <row r="61" spans="1:11" ht="14.1" customHeight="1">
      <c r="A61" s="4"/>
      <c r="B61" s="4"/>
      <c r="C61" s="11" t="s">
        <v>359</v>
      </c>
      <c r="D61" s="30">
        <v>0</v>
      </c>
      <c r="E61" s="30">
        <v>0</v>
      </c>
      <c r="F61" s="30">
        <v>0</v>
      </c>
      <c r="G61" s="30">
        <v>0</v>
      </c>
      <c r="H61" s="4"/>
      <c r="I61" s="4"/>
      <c r="J61" s="4"/>
      <c r="K61" s="4"/>
    </row>
    <row r="62" spans="1:11" ht="14.1" customHeight="1">
      <c r="A62" s="4"/>
      <c r="B62" s="4"/>
      <c r="C62" s="11" t="s">
        <v>357</v>
      </c>
      <c r="D62" s="30">
        <v>0</v>
      </c>
      <c r="E62" s="30">
        <v>0</v>
      </c>
      <c r="F62" s="30">
        <v>0</v>
      </c>
      <c r="G62" s="30">
        <v>0</v>
      </c>
      <c r="H62" s="4"/>
      <c r="I62" s="4"/>
      <c r="J62" s="4"/>
      <c r="K62" s="4"/>
    </row>
    <row r="63" spans="1:11" ht="14.1" customHeight="1">
      <c r="A63" s="4"/>
      <c r="B63" s="4"/>
      <c r="C63" s="11" t="s">
        <v>356</v>
      </c>
      <c r="D63" s="30">
        <v>0</v>
      </c>
      <c r="E63" s="30">
        <v>0</v>
      </c>
      <c r="F63" s="30">
        <v>0</v>
      </c>
      <c r="G63" s="30">
        <v>0</v>
      </c>
      <c r="H63" s="4"/>
      <c r="I63" s="4"/>
      <c r="J63" s="4"/>
      <c r="K63" s="4"/>
    </row>
    <row r="64" spans="1:11" ht="14.1" customHeight="1">
      <c r="A64" s="4"/>
      <c r="B64" s="4"/>
      <c r="C64" s="11" t="s">
        <v>355</v>
      </c>
      <c r="D64" s="30">
        <v>0</v>
      </c>
      <c r="E64" s="30">
        <v>0</v>
      </c>
      <c r="F64" s="30">
        <v>0</v>
      </c>
      <c r="G64" s="30">
        <v>0</v>
      </c>
      <c r="H64" s="4"/>
      <c r="I64" s="4"/>
      <c r="J64" s="4"/>
      <c r="K64" s="4"/>
    </row>
    <row r="65" spans="1:11" ht="14.1" customHeight="1">
      <c r="A65" s="4"/>
      <c r="B65" s="4"/>
      <c r="C65" s="11" t="s">
        <v>354</v>
      </c>
      <c r="D65" s="30">
        <v>0</v>
      </c>
      <c r="E65" s="30">
        <v>0</v>
      </c>
      <c r="F65" s="30">
        <v>0</v>
      </c>
      <c r="G65" s="30">
        <v>0</v>
      </c>
      <c r="H65" s="4"/>
      <c r="I65" s="4"/>
      <c r="J65" s="4"/>
      <c r="K65" s="4"/>
    </row>
    <row r="66" spans="1:11" ht="14.1" customHeight="1">
      <c r="A66" s="4"/>
      <c r="B66" s="4"/>
      <c r="C66" s="11" t="s">
        <v>353</v>
      </c>
      <c r="D66" s="30">
        <v>0</v>
      </c>
      <c r="E66" s="30">
        <v>0</v>
      </c>
      <c r="F66" s="30">
        <v>0</v>
      </c>
      <c r="G66" s="30">
        <v>0</v>
      </c>
      <c r="H66" s="4"/>
      <c r="I66" s="4"/>
      <c r="J66" s="4"/>
      <c r="K66" s="4"/>
    </row>
    <row r="67" spans="1:11" ht="14.1" customHeight="1">
      <c r="A67" s="4"/>
      <c r="B67" s="4"/>
      <c r="C67" s="11" t="s">
        <v>358</v>
      </c>
      <c r="D67" s="30">
        <v>0</v>
      </c>
      <c r="E67" s="30">
        <v>0</v>
      </c>
      <c r="F67" s="30">
        <v>0</v>
      </c>
      <c r="G67" s="30">
        <v>0</v>
      </c>
      <c r="H67" s="4"/>
      <c r="I67" s="4"/>
      <c r="J67" s="4"/>
      <c r="K67" s="4"/>
    </row>
    <row r="68" spans="1:11" ht="14.1" customHeight="1">
      <c r="A68" s="4"/>
      <c r="B68" s="4"/>
      <c r="C68" s="11" t="s">
        <v>357</v>
      </c>
      <c r="D68" s="30">
        <v>0</v>
      </c>
      <c r="E68" s="30">
        <v>0</v>
      </c>
      <c r="F68" s="30">
        <v>0</v>
      </c>
      <c r="G68" s="30">
        <v>0</v>
      </c>
      <c r="H68" s="4"/>
      <c r="I68" s="4"/>
      <c r="J68" s="4"/>
      <c r="K68" s="4"/>
    </row>
    <row r="69" spans="1:11" ht="14.1" customHeight="1">
      <c r="A69" s="4"/>
      <c r="B69" s="4"/>
      <c r="C69" s="11" t="s">
        <v>356</v>
      </c>
      <c r="D69" s="30">
        <v>0</v>
      </c>
      <c r="E69" s="30">
        <v>0</v>
      </c>
      <c r="F69" s="30">
        <v>0</v>
      </c>
      <c r="G69" s="30">
        <v>0</v>
      </c>
      <c r="H69" s="4"/>
      <c r="I69" s="4"/>
      <c r="J69" s="4"/>
      <c r="K69" s="4"/>
    </row>
    <row r="70" spans="1:11" ht="14.1" customHeight="1">
      <c r="A70" s="4"/>
      <c r="B70" s="4"/>
      <c r="C70" s="11" t="s">
        <v>355</v>
      </c>
      <c r="D70" s="30">
        <v>0</v>
      </c>
      <c r="E70" s="30">
        <v>0</v>
      </c>
      <c r="F70" s="30">
        <v>0</v>
      </c>
      <c r="G70" s="30">
        <v>0</v>
      </c>
      <c r="H70" s="4"/>
      <c r="I70" s="4"/>
      <c r="J70" s="4"/>
      <c r="K70" s="4"/>
    </row>
    <row r="71" spans="1:11" ht="14.1" customHeight="1">
      <c r="A71" s="4"/>
      <c r="B71" s="4"/>
      <c r="C71" s="11" t="s">
        <v>354</v>
      </c>
      <c r="D71" s="30">
        <v>0</v>
      </c>
      <c r="E71" s="30">
        <v>0</v>
      </c>
      <c r="F71" s="30">
        <v>0</v>
      </c>
      <c r="G71" s="30">
        <v>0</v>
      </c>
      <c r="H71" s="4"/>
      <c r="I71" s="4"/>
      <c r="J71" s="4"/>
      <c r="K71" s="4"/>
    </row>
    <row r="72" spans="1:11" ht="14.1" customHeight="1">
      <c r="A72" s="4"/>
      <c r="B72" s="4"/>
      <c r="C72" s="11" t="s">
        <v>353</v>
      </c>
      <c r="D72" s="30">
        <v>0</v>
      </c>
      <c r="E72" s="30">
        <v>0</v>
      </c>
      <c r="F72" s="30">
        <v>0</v>
      </c>
      <c r="G72" s="30">
        <v>0</v>
      </c>
      <c r="H72" s="4"/>
      <c r="I72" s="4"/>
      <c r="J72" s="4"/>
      <c r="K72" s="4"/>
    </row>
    <row r="73" spans="1:11" ht="14.1" customHeight="1">
      <c r="A73" s="4"/>
      <c r="B73" s="4"/>
      <c r="C73" s="11" t="s">
        <v>352</v>
      </c>
      <c r="D73" s="30">
        <v>0</v>
      </c>
      <c r="E73" s="30">
        <v>0</v>
      </c>
      <c r="F73" s="30">
        <v>0</v>
      </c>
      <c r="G73" s="30">
        <v>0</v>
      </c>
      <c r="H73" s="4"/>
      <c r="I73" s="4"/>
      <c r="J73" s="4"/>
      <c r="K73" s="4"/>
    </row>
    <row r="74" spans="1:11" ht="14.1" customHeight="1">
      <c r="A74" s="4"/>
      <c r="B74" s="4"/>
      <c r="C74" s="11" t="s">
        <v>351</v>
      </c>
      <c r="D74" s="30">
        <v>0</v>
      </c>
      <c r="E74" s="30">
        <v>0</v>
      </c>
      <c r="F74" s="30">
        <v>0</v>
      </c>
      <c r="G74" s="30">
        <v>0</v>
      </c>
      <c r="H74" s="4"/>
      <c r="I74" s="4"/>
      <c r="J74" s="4"/>
      <c r="K74" s="4"/>
    </row>
    <row r="75" spans="1:11" ht="14.1" customHeight="1">
      <c r="A75" s="4"/>
      <c r="B75" s="4"/>
      <c r="C75" s="10" t="s">
        <v>145</v>
      </c>
      <c r="D75" s="30">
        <v>0</v>
      </c>
      <c r="E75" s="30">
        <v>2410500000</v>
      </c>
      <c r="F75" s="30">
        <v>2343800000</v>
      </c>
      <c r="G75" s="30">
        <v>2243800000</v>
      </c>
      <c r="H75" s="4"/>
      <c r="I75" s="4"/>
      <c r="J75" s="4"/>
      <c r="K75" s="4"/>
    </row>
    <row r="76" spans="1:11" ht="14.1" customHeight="1">
      <c r="A76" s="4"/>
      <c r="B76" s="4"/>
      <c r="C76" s="1316" t="s">
        <v>44</v>
      </c>
      <c r="D76" s="1317"/>
      <c r="E76" s="1317"/>
      <c r="F76" s="1317"/>
      <c r="G76" s="1317"/>
      <c r="H76" s="4"/>
      <c r="I76" s="4"/>
      <c r="J76" s="4"/>
      <c r="K76" s="4"/>
    </row>
    <row r="77" spans="1:11" ht="14.1" customHeight="1">
      <c r="A77" s="4"/>
      <c r="B77" s="4"/>
      <c r="C77" s="26" t="s">
        <v>858</v>
      </c>
      <c r="D77" s="1316" t="s">
        <v>188</v>
      </c>
      <c r="E77" s="1317"/>
      <c r="F77" s="1317"/>
      <c r="G77" s="1317"/>
      <c r="H77" s="4"/>
      <c r="I77" s="4"/>
      <c r="J77" s="4"/>
      <c r="K77" s="4"/>
    </row>
    <row r="78" spans="1:11" ht="14.1" customHeight="1">
      <c r="A78" s="4"/>
      <c r="B78" s="4"/>
      <c r="C78" s="14" t="s">
        <v>382</v>
      </c>
      <c r="D78" s="1314" t="s">
        <v>857</v>
      </c>
      <c r="E78" s="1315"/>
      <c r="F78" s="1315"/>
      <c r="G78" s="1315"/>
      <c r="H78" s="4"/>
      <c r="I78" s="4"/>
      <c r="J78" s="4"/>
      <c r="K78" s="4"/>
    </row>
    <row r="79" spans="1:11" ht="14.1" customHeight="1">
      <c r="A79" s="4"/>
      <c r="B79" s="4"/>
      <c r="C79" s="27" t="s">
        <v>380</v>
      </c>
      <c r="D79" s="1310" t="s">
        <v>189</v>
      </c>
      <c r="E79" s="1311"/>
      <c r="F79" s="1311"/>
      <c r="G79" s="1311"/>
      <c r="H79" s="4"/>
      <c r="I79" s="4"/>
      <c r="J79" s="4"/>
      <c r="K79" s="4"/>
    </row>
    <row r="80" spans="1:11" ht="14.1" customHeight="1">
      <c r="A80" s="4"/>
      <c r="B80" s="4"/>
      <c r="C80" s="27" t="s">
        <v>15</v>
      </c>
      <c r="D80" s="1310" t="s">
        <v>46</v>
      </c>
      <c r="E80" s="1311"/>
      <c r="F80" s="1311"/>
      <c r="G80" s="1311"/>
      <c r="H80" s="4"/>
      <c r="I80" s="4"/>
      <c r="J80" s="4"/>
      <c r="K80" s="4"/>
    </row>
    <row r="81" spans="1:11" ht="15" customHeight="1">
      <c r="A81" s="4"/>
      <c r="B81" s="4"/>
      <c r="C81" s="13"/>
      <c r="D81" s="33">
        <v>2022</v>
      </c>
      <c r="E81" s="33">
        <v>2023</v>
      </c>
      <c r="F81" s="33">
        <v>2024</v>
      </c>
      <c r="G81" s="33">
        <v>2025</v>
      </c>
      <c r="H81" s="4"/>
      <c r="I81" s="4"/>
      <c r="J81" s="4"/>
      <c r="K81" s="4"/>
    </row>
    <row r="82" spans="1:11" ht="15" customHeight="1">
      <c r="A82" s="4"/>
      <c r="B82" s="4"/>
      <c r="C82" s="12"/>
      <c r="D82" s="34" t="s">
        <v>7</v>
      </c>
      <c r="E82" s="34" t="s">
        <v>8</v>
      </c>
      <c r="F82" s="34" t="s">
        <v>8</v>
      </c>
      <c r="G82" s="34" t="s">
        <v>8</v>
      </c>
      <c r="H82" s="4"/>
      <c r="I82" s="4"/>
      <c r="J82" s="4"/>
      <c r="K82" s="4"/>
    </row>
    <row r="83" spans="1:11" ht="14.1" customHeight="1">
      <c r="A83" s="4"/>
      <c r="B83" s="4"/>
      <c r="C83" s="7" t="s">
        <v>16</v>
      </c>
      <c r="D83" s="35" t="s">
        <v>856</v>
      </c>
      <c r="E83" s="35" t="s">
        <v>407</v>
      </c>
      <c r="F83" s="35" t="s">
        <v>1631</v>
      </c>
      <c r="G83" s="35" t="s">
        <v>634</v>
      </c>
      <c r="H83" s="4"/>
      <c r="I83" s="4"/>
      <c r="J83" s="4"/>
      <c r="K83" s="4"/>
    </row>
    <row r="84" spans="1:11" ht="14.1" customHeight="1">
      <c r="A84" s="4"/>
      <c r="B84" s="4"/>
      <c r="C84" s="7" t="s">
        <v>481</v>
      </c>
      <c r="D84" s="35" t="s">
        <v>3379</v>
      </c>
      <c r="E84" s="35" t="s">
        <v>1632</v>
      </c>
      <c r="F84" s="35" t="s">
        <v>1633</v>
      </c>
      <c r="G84" s="35" t="s">
        <v>1634</v>
      </c>
      <c r="H84" s="4"/>
      <c r="I84" s="4"/>
      <c r="J84" s="4"/>
      <c r="K84" s="4"/>
    </row>
    <row r="85" spans="1:11" ht="14.1" customHeight="1">
      <c r="A85" s="4"/>
      <c r="B85" s="4"/>
      <c r="C85" s="7" t="s">
        <v>480</v>
      </c>
      <c r="D85" s="35" t="s">
        <v>3380</v>
      </c>
      <c r="E85" s="35" t="s">
        <v>1635</v>
      </c>
      <c r="F85" s="35" t="s">
        <v>1636</v>
      </c>
      <c r="G85" s="35" t="s">
        <v>1637</v>
      </c>
      <c r="H85" s="4"/>
      <c r="I85" s="4"/>
      <c r="J85" s="4"/>
      <c r="K85" s="4"/>
    </row>
    <row r="86" spans="1:11" ht="14.1" customHeight="1">
      <c r="A86" s="4"/>
      <c r="B86" s="4"/>
      <c r="C86" s="7" t="s">
        <v>375</v>
      </c>
      <c r="D86" s="35" t="s">
        <v>348</v>
      </c>
      <c r="E86" s="35" t="s">
        <v>855</v>
      </c>
      <c r="F86" s="35" t="s">
        <v>1638</v>
      </c>
      <c r="G86" s="35" t="s">
        <v>1639</v>
      </c>
      <c r="H86" s="4"/>
      <c r="I86" s="4"/>
      <c r="J86" s="4"/>
      <c r="K86" s="4"/>
    </row>
    <row r="87" spans="1:11" ht="14.1" customHeight="1">
      <c r="A87" s="4"/>
      <c r="B87" s="4"/>
      <c r="C87" s="7" t="s">
        <v>374</v>
      </c>
      <c r="D87" s="35" t="s">
        <v>348</v>
      </c>
      <c r="E87" s="35" t="s">
        <v>3381</v>
      </c>
      <c r="F87" s="35" t="s">
        <v>1640</v>
      </c>
      <c r="G87" s="35" t="s">
        <v>1641</v>
      </c>
      <c r="H87" s="4"/>
      <c r="I87" s="4"/>
      <c r="J87" s="4"/>
      <c r="K87" s="4"/>
    </row>
    <row r="88" spans="1:11" ht="14.1" customHeight="1">
      <c r="A88" s="4"/>
      <c r="B88" s="4"/>
      <c r="C88" s="7" t="s">
        <v>22</v>
      </c>
      <c r="D88" s="35" t="s">
        <v>348</v>
      </c>
      <c r="E88" s="35" t="s">
        <v>3382</v>
      </c>
      <c r="F88" s="35" t="s">
        <v>1642</v>
      </c>
      <c r="G88" s="35" t="s">
        <v>1643</v>
      </c>
      <c r="H88" s="4"/>
      <c r="I88" s="4"/>
      <c r="J88" s="4"/>
      <c r="K88" s="4"/>
    </row>
    <row r="89" spans="1:11" ht="14.1" customHeight="1">
      <c r="A89" s="4"/>
      <c r="B89" s="4"/>
      <c r="C89" s="1312" t="s">
        <v>371</v>
      </c>
      <c r="D89" s="1313"/>
      <c r="E89" s="1313"/>
      <c r="F89" s="1313"/>
      <c r="G89" s="1313"/>
      <c r="H89" s="4"/>
      <c r="I89" s="4"/>
      <c r="J89" s="4"/>
      <c r="K89" s="4"/>
    </row>
    <row r="90" spans="1:11" ht="14.1" customHeight="1">
      <c r="A90" s="4"/>
      <c r="B90" s="4"/>
      <c r="C90" s="13"/>
      <c r="D90" s="33">
        <v>2022</v>
      </c>
      <c r="E90" s="33">
        <v>2023</v>
      </c>
      <c r="F90" s="33">
        <v>2024</v>
      </c>
      <c r="G90" s="33">
        <v>2025</v>
      </c>
      <c r="H90" s="4"/>
      <c r="I90" s="4"/>
      <c r="J90" s="4"/>
      <c r="K90" s="4"/>
    </row>
    <row r="91" spans="1:11" ht="14.1" customHeight="1">
      <c r="A91" s="4"/>
      <c r="B91" s="4"/>
      <c r="C91" s="12"/>
      <c r="D91" s="34" t="s">
        <v>7</v>
      </c>
      <c r="E91" s="34" t="s">
        <v>8</v>
      </c>
      <c r="F91" s="34" t="s">
        <v>8</v>
      </c>
      <c r="G91" s="34" t="s">
        <v>8</v>
      </c>
      <c r="H91" s="4"/>
      <c r="I91" s="4"/>
      <c r="J91" s="4"/>
      <c r="K91" s="4"/>
    </row>
    <row r="92" spans="1:11" ht="14.1" customHeight="1">
      <c r="A92" s="4"/>
      <c r="B92" s="4"/>
      <c r="C92" s="11" t="s">
        <v>368</v>
      </c>
      <c r="D92" s="30">
        <v>0</v>
      </c>
      <c r="E92" s="30">
        <v>0</v>
      </c>
      <c r="F92" s="30">
        <v>0</v>
      </c>
      <c r="G92" s="30">
        <v>0</v>
      </c>
      <c r="H92" s="4"/>
      <c r="I92" s="4"/>
      <c r="J92" s="4"/>
      <c r="K92" s="4"/>
    </row>
    <row r="93" spans="1:11" ht="14.1" customHeight="1">
      <c r="A93" s="4"/>
      <c r="B93" s="4"/>
      <c r="C93" s="11" t="s">
        <v>357</v>
      </c>
      <c r="D93" s="30">
        <v>0</v>
      </c>
      <c r="E93" s="30">
        <v>0</v>
      </c>
      <c r="F93" s="30">
        <v>0</v>
      </c>
      <c r="G93" s="30">
        <v>0</v>
      </c>
      <c r="H93" s="4"/>
      <c r="I93" s="4"/>
      <c r="J93" s="4"/>
      <c r="K93" s="4"/>
    </row>
    <row r="94" spans="1:11" ht="14.1" customHeight="1">
      <c r="A94" s="4"/>
      <c r="B94" s="4"/>
      <c r="C94" s="11" t="s">
        <v>361</v>
      </c>
      <c r="D94" s="30">
        <v>0</v>
      </c>
      <c r="E94" s="30">
        <v>0</v>
      </c>
      <c r="F94" s="30">
        <v>0</v>
      </c>
      <c r="G94" s="30">
        <v>0</v>
      </c>
      <c r="H94" s="4"/>
      <c r="I94" s="4"/>
      <c r="J94" s="4"/>
      <c r="K94" s="4"/>
    </row>
    <row r="95" spans="1:11" ht="14.1" customHeight="1">
      <c r="A95" s="4"/>
      <c r="B95" s="4"/>
      <c r="C95" s="11" t="s">
        <v>367</v>
      </c>
      <c r="D95" s="30">
        <v>0</v>
      </c>
      <c r="E95" s="30">
        <v>0</v>
      </c>
      <c r="F95" s="30">
        <v>0</v>
      </c>
      <c r="G95" s="30">
        <v>0</v>
      </c>
      <c r="H95" s="4"/>
      <c r="I95" s="4"/>
      <c r="J95" s="4"/>
      <c r="K95" s="4"/>
    </row>
    <row r="96" spans="1:11" ht="14.1" customHeight="1">
      <c r="A96" s="4"/>
      <c r="B96" s="4"/>
      <c r="C96" s="11" t="s">
        <v>357</v>
      </c>
      <c r="D96" s="30">
        <v>0</v>
      </c>
      <c r="E96" s="30">
        <v>0</v>
      </c>
      <c r="F96" s="30">
        <v>0</v>
      </c>
      <c r="G96" s="30">
        <v>0</v>
      </c>
      <c r="H96" s="4"/>
      <c r="I96" s="4"/>
      <c r="J96" s="4"/>
      <c r="K96" s="4"/>
    </row>
    <row r="97" spans="1:11" ht="14.1" customHeight="1">
      <c r="A97" s="4"/>
      <c r="B97" s="4"/>
      <c r="C97" s="11" t="s">
        <v>361</v>
      </c>
      <c r="D97" s="30">
        <v>0</v>
      </c>
      <c r="E97" s="30">
        <v>0</v>
      </c>
      <c r="F97" s="30">
        <v>0</v>
      </c>
      <c r="G97" s="30">
        <v>0</v>
      </c>
      <c r="H97" s="4"/>
      <c r="I97" s="4"/>
      <c r="J97" s="4"/>
      <c r="K97" s="4"/>
    </row>
    <row r="98" spans="1:11" ht="14.1" customHeight="1">
      <c r="A98" s="4"/>
      <c r="B98" s="4"/>
      <c r="C98" s="11" t="s">
        <v>366</v>
      </c>
      <c r="D98" s="30">
        <v>0</v>
      </c>
      <c r="E98" s="30">
        <v>0</v>
      </c>
      <c r="F98" s="30">
        <v>0</v>
      </c>
      <c r="G98" s="30">
        <v>0</v>
      </c>
      <c r="H98" s="4"/>
      <c r="I98" s="4"/>
      <c r="J98" s="4"/>
      <c r="K98" s="4"/>
    </row>
    <row r="99" spans="1:11" ht="14.1" customHeight="1">
      <c r="A99" s="4"/>
      <c r="B99" s="4"/>
      <c r="C99" s="11" t="s">
        <v>357</v>
      </c>
      <c r="D99" s="30">
        <v>0</v>
      </c>
      <c r="E99" s="30">
        <v>0</v>
      </c>
      <c r="F99" s="30">
        <v>0</v>
      </c>
      <c r="G99" s="30">
        <v>0</v>
      </c>
      <c r="H99" s="4"/>
      <c r="I99" s="4"/>
      <c r="J99" s="4"/>
      <c r="K99" s="4"/>
    </row>
    <row r="100" spans="1:11" ht="14.1" customHeight="1">
      <c r="A100" s="4"/>
      <c r="B100" s="4"/>
      <c r="C100" s="11" t="s">
        <v>361</v>
      </c>
      <c r="D100" s="30">
        <v>0</v>
      </c>
      <c r="E100" s="30">
        <v>0</v>
      </c>
      <c r="F100" s="30">
        <v>0</v>
      </c>
      <c r="G100" s="30">
        <v>0</v>
      </c>
      <c r="H100" s="4"/>
      <c r="I100" s="4"/>
      <c r="J100" s="4"/>
      <c r="K100" s="4"/>
    </row>
    <row r="101" spans="1:11" ht="14.1" customHeight="1">
      <c r="A101" s="4"/>
      <c r="B101" s="4"/>
      <c r="C101" s="11" t="s">
        <v>365</v>
      </c>
      <c r="D101" s="30">
        <v>0</v>
      </c>
      <c r="E101" s="30">
        <v>0</v>
      </c>
      <c r="F101" s="30">
        <v>0</v>
      </c>
      <c r="G101" s="30">
        <v>0</v>
      </c>
      <c r="H101" s="4"/>
      <c r="I101" s="4"/>
      <c r="J101" s="4"/>
      <c r="K101" s="4"/>
    </row>
    <row r="102" spans="1:11" ht="14.1" customHeight="1">
      <c r="A102" s="4"/>
      <c r="B102" s="4"/>
      <c r="C102" s="11" t="s">
        <v>357</v>
      </c>
      <c r="D102" s="30">
        <v>0</v>
      </c>
      <c r="E102" s="30">
        <v>0</v>
      </c>
      <c r="F102" s="30">
        <v>0</v>
      </c>
      <c r="G102" s="30">
        <v>0</v>
      </c>
      <c r="H102" s="4"/>
      <c r="I102" s="4"/>
      <c r="J102" s="4"/>
      <c r="K102" s="4"/>
    </row>
    <row r="103" spans="1:11" ht="14.1" customHeight="1">
      <c r="A103" s="4"/>
      <c r="B103" s="4"/>
      <c r="C103" s="11" t="s">
        <v>361</v>
      </c>
      <c r="D103" s="30">
        <v>0</v>
      </c>
      <c r="E103" s="30">
        <v>0</v>
      </c>
      <c r="F103" s="30">
        <v>0</v>
      </c>
      <c r="G103" s="30">
        <v>0</v>
      </c>
      <c r="H103" s="4"/>
      <c r="I103" s="4"/>
      <c r="J103" s="4"/>
      <c r="K103" s="4"/>
    </row>
    <row r="104" spans="1:11" ht="14.1" customHeight="1">
      <c r="A104" s="4"/>
      <c r="B104" s="4"/>
      <c r="C104" s="11" t="s">
        <v>370</v>
      </c>
      <c r="D104" s="30">
        <v>0</v>
      </c>
      <c r="E104" s="30">
        <v>0</v>
      </c>
      <c r="F104" s="30">
        <v>0</v>
      </c>
      <c r="G104" s="30">
        <v>0</v>
      </c>
      <c r="H104" s="4"/>
      <c r="I104" s="4"/>
      <c r="J104" s="4"/>
      <c r="K104" s="4"/>
    </row>
    <row r="105" spans="1:11" ht="14.1" customHeight="1">
      <c r="A105" s="4"/>
      <c r="B105" s="4"/>
      <c r="C105" s="11" t="s">
        <v>357</v>
      </c>
      <c r="D105" s="30">
        <v>0</v>
      </c>
      <c r="E105" s="30">
        <v>0</v>
      </c>
      <c r="F105" s="30">
        <v>0</v>
      </c>
      <c r="G105" s="30">
        <v>0</v>
      </c>
      <c r="H105" s="4"/>
      <c r="I105" s="4"/>
      <c r="J105" s="4"/>
      <c r="K105" s="4"/>
    </row>
    <row r="106" spans="1:11" ht="14.1" customHeight="1">
      <c r="A106" s="4"/>
      <c r="B106" s="4"/>
      <c r="C106" s="11" t="s">
        <v>361</v>
      </c>
      <c r="D106" s="30">
        <v>0</v>
      </c>
      <c r="E106" s="30">
        <v>0</v>
      </c>
      <c r="F106" s="30">
        <v>0</v>
      </c>
      <c r="G106" s="30">
        <v>0</v>
      </c>
      <c r="H106" s="4"/>
      <c r="I106" s="4"/>
      <c r="J106" s="4"/>
      <c r="K106" s="4"/>
    </row>
    <row r="107" spans="1:11" ht="14.1" customHeight="1">
      <c r="A107" s="4"/>
      <c r="B107" s="4"/>
      <c r="C107" s="11" t="s">
        <v>363</v>
      </c>
      <c r="D107" s="30">
        <v>0</v>
      </c>
      <c r="E107" s="30">
        <v>0</v>
      </c>
      <c r="F107" s="30">
        <v>0</v>
      </c>
      <c r="G107" s="30">
        <v>0</v>
      </c>
      <c r="H107" s="4"/>
      <c r="I107" s="4"/>
      <c r="J107" s="4"/>
      <c r="K107" s="4"/>
    </row>
    <row r="108" spans="1:11" ht="14.1" customHeight="1">
      <c r="A108" s="4"/>
      <c r="B108" s="4"/>
      <c r="C108" s="11" t="s">
        <v>357</v>
      </c>
      <c r="D108" s="30">
        <v>0</v>
      </c>
      <c r="E108" s="30">
        <v>0</v>
      </c>
      <c r="F108" s="30">
        <v>0</v>
      </c>
      <c r="G108" s="30">
        <v>0</v>
      </c>
      <c r="H108" s="4"/>
      <c r="I108" s="4"/>
      <c r="J108" s="4"/>
      <c r="K108" s="4"/>
    </row>
    <row r="109" spans="1:11" ht="14.1" customHeight="1">
      <c r="A109" s="4"/>
      <c r="B109" s="4"/>
      <c r="C109" s="11" t="s">
        <v>361</v>
      </c>
      <c r="D109" s="30">
        <v>0</v>
      </c>
      <c r="E109" s="30">
        <v>0</v>
      </c>
      <c r="F109" s="30">
        <v>0</v>
      </c>
      <c r="G109" s="30">
        <v>0</v>
      </c>
      <c r="H109" s="4"/>
      <c r="I109" s="4"/>
      <c r="J109" s="4"/>
      <c r="K109" s="4"/>
    </row>
    <row r="110" spans="1:11" ht="14.1" customHeight="1">
      <c r="A110" s="4"/>
      <c r="B110" s="4"/>
      <c r="C110" s="11" t="s">
        <v>362</v>
      </c>
      <c r="D110" s="30">
        <v>0</v>
      </c>
      <c r="E110" s="30">
        <v>0</v>
      </c>
      <c r="F110" s="30">
        <v>0</v>
      </c>
      <c r="G110" s="30">
        <v>0</v>
      </c>
      <c r="H110" s="4"/>
      <c r="I110" s="4"/>
      <c r="J110" s="4"/>
      <c r="K110" s="4"/>
    </row>
    <row r="111" spans="1:11" ht="14.1" customHeight="1">
      <c r="A111" s="4"/>
      <c r="B111" s="4"/>
      <c r="C111" s="11" t="s">
        <v>357</v>
      </c>
      <c r="D111" s="30">
        <v>0</v>
      </c>
      <c r="E111" s="30">
        <v>0</v>
      </c>
      <c r="F111" s="30">
        <v>0</v>
      </c>
      <c r="G111" s="30">
        <v>0</v>
      </c>
      <c r="H111" s="4"/>
      <c r="I111" s="4"/>
      <c r="J111" s="4"/>
      <c r="K111" s="4"/>
    </row>
    <row r="112" spans="1:11" ht="14.1" customHeight="1">
      <c r="A112" s="4"/>
      <c r="B112" s="4"/>
      <c r="C112" s="11" t="s">
        <v>361</v>
      </c>
      <c r="D112" s="30">
        <v>0</v>
      </c>
      <c r="E112" s="30">
        <v>0</v>
      </c>
      <c r="F112" s="30">
        <v>0</v>
      </c>
      <c r="G112" s="30">
        <v>0</v>
      </c>
      <c r="H112" s="4"/>
      <c r="I112" s="4"/>
      <c r="J112" s="4"/>
      <c r="K112" s="4"/>
    </row>
    <row r="113" spans="1:11" ht="14.1" customHeight="1">
      <c r="A113" s="4"/>
      <c r="B113" s="4"/>
      <c r="C113" s="11" t="s">
        <v>360</v>
      </c>
      <c r="D113" s="30">
        <v>0</v>
      </c>
      <c r="E113" s="30">
        <v>0</v>
      </c>
      <c r="F113" s="30">
        <v>0</v>
      </c>
      <c r="G113" s="30">
        <v>0</v>
      </c>
      <c r="H113" s="4"/>
      <c r="I113" s="4"/>
      <c r="J113" s="4"/>
      <c r="K113" s="4"/>
    </row>
    <row r="114" spans="1:11" ht="14.1" customHeight="1">
      <c r="A114" s="4"/>
      <c r="B114" s="4"/>
      <c r="C114" s="11" t="s">
        <v>357</v>
      </c>
      <c r="D114" s="30">
        <v>0</v>
      </c>
      <c r="E114" s="30">
        <v>0</v>
      </c>
      <c r="F114" s="30">
        <v>0</v>
      </c>
      <c r="G114" s="30">
        <v>0</v>
      </c>
      <c r="H114" s="4"/>
      <c r="I114" s="4"/>
      <c r="J114" s="4"/>
      <c r="K114" s="4"/>
    </row>
    <row r="115" spans="1:11" ht="14.1" customHeight="1">
      <c r="A115" s="4"/>
      <c r="B115" s="4"/>
      <c r="C115" s="11" t="s">
        <v>356</v>
      </c>
      <c r="D115" s="30">
        <v>0</v>
      </c>
      <c r="E115" s="30">
        <v>0</v>
      </c>
      <c r="F115" s="30">
        <v>0</v>
      </c>
      <c r="G115" s="30">
        <v>0</v>
      </c>
      <c r="H115" s="4"/>
      <c r="I115" s="4"/>
      <c r="J115" s="4"/>
      <c r="K115" s="4"/>
    </row>
    <row r="116" spans="1:11" ht="14.1" customHeight="1">
      <c r="A116" s="4"/>
      <c r="B116" s="4"/>
      <c r="C116" s="11" t="s">
        <v>355</v>
      </c>
      <c r="D116" s="30">
        <v>0</v>
      </c>
      <c r="E116" s="30">
        <v>0</v>
      </c>
      <c r="F116" s="30">
        <v>0</v>
      </c>
      <c r="G116" s="30">
        <v>0</v>
      </c>
      <c r="H116" s="4"/>
      <c r="I116" s="4"/>
      <c r="J116" s="4"/>
      <c r="K116" s="4"/>
    </row>
    <row r="117" spans="1:11" ht="14.1" customHeight="1">
      <c r="A117" s="4"/>
      <c r="B117" s="4"/>
      <c r="C117" s="11" t="s">
        <v>354</v>
      </c>
      <c r="D117" s="30">
        <v>0</v>
      </c>
      <c r="E117" s="30">
        <v>0</v>
      </c>
      <c r="F117" s="30">
        <v>0</v>
      </c>
      <c r="G117" s="30">
        <v>0</v>
      </c>
      <c r="H117" s="4"/>
      <c r="I117" s="4"/>
      <c r="J117" s="4"/>
      <c r="K117" s="4"/>
    </row>
    <row r="118" spans="1:11" ht="14.1" customHeight="1">
      <c r="A118" s="4"/>
      <c r="B118" s="4"/>
      <c r="C118" s="11" t="s">
        <v>353</v>
      </c>
      <c r="D118" s="30">
        <v>0</v>
      </c>
      <c r="E118" s="30">
        <v>0</v>
      </c>
      <c r="F118" s="30">
        <v>0</v>
      </c>
      <c r="G118" s="30">
        <v>0</v>
      </c>
      <c r="H118" s="4"/>
      <c r="I118" s="4"/>
      <c r="J118" s="4"/>
      <c r="K118" s="4"/>
    </row>
    <row r="119" spans="1:11" ht="14.1" customHeight="1">
      <c r="A119" s="4"/>
      <c r="B119" s="4"/>
      <c r="C119" s="11" t="s">
        <v>359</v>
      </c>
      <c r="D119" s="30">
        <v>0</v>
      </c>
      <c r="E119" s="30">
        <v>36800000</v>
      </c>
      <c r="F119" s="30">
        <v>54800000</v>
      </c>
      <c r="G119" s="30">
        <v>49700000</v>
      </c>
      <c r="H119" s="4"/>
      <c r="I119" s="4"/>
      <c r="J119" s="4"/>
      <c r="K119" s="4"/>
    </row>
    <row r="120" spans="1:11" ht="14.1" customHeight="1">
      <c r="A120" s="4"/>
      <c r="B120" s="4"/>
      <c r="C120" s="11" t="s">
        <v>357</v>
      </c>
      <c r="D120" s="30">
        <v>0</v>
      </c>
      <c r="E120" s="30">
        <v>36800000</v>
      </c>
      <c r="F120" s="30">
        <v>54800000</v>
      </c>
      <c r="G120" s="30">
        <v>49700000</v>
      </c>
      <c r="H120" s="4"/>
      <c r="I120" s="4"/>
      <c r="J120" s="4"/>
      <c r="K120" s="4"/>
    </row>
    <row r="121" spans="1:11" ht="14.1" customHeight="1">
      <c r="A121" s="4"/>
      <c r="B121" s="4"/>
      <c r="C121" s="11" t="s">
        <v>356</v>
      </c>
      <c r="D121" s="30">
        <v>0</v>
      </c>
      <c r="E121" s="30">
        <v>0</v>
      </c>
      <c r="F121" s="30">
        <v>0</v>
      </c>
      <c r="G121" s="30">
        <v>0</v>
      </c>
      <c r="H121" s="4"/>
      <c r="I121" s="4"/>
      <c r="J121" s="4"/>
      <c r="K121" s="4"/>
    </row>
    <row r="122" spans="1:11" ht="14.1" customHeight="1">
      <c r="A122" s="4"/>
      <c r="B122" s="4"/>
      <c r="C122" s="11" t="s">
        <v>355</v>
      </c>
      <c r="D122" s="30">
        <v>0</v>
      </c>
      <c r="E122" s="30">
        <v>0</v>
      </c>
      <c r="F122" s="30">
        <v>0</v>
      </c>
      <c r="G122" s="30">
        <v>0</v>
      </c>
      <c r="H122" s="4"/>
      <c r="I122" s="4"/>
      <c r="J122" s="4"/>
      <c r="K122" s="4"/>
    </row>
    <row r="123" spans="1:11" ht="14.1" customHeight="1">
      <c r="A123" s="4"/>
      <c r="B123" s="4"/>
      <c r="C123" s="11" t="s">
        <v>354</v>
      </c>
      <c r="D123" s="30">
        <v>0</v>
      </c>
      <c r="E123" s="30">
        <v>0</v>
      </c>
      <c r="F123" s="30">
        <v>0</v>
      </c>
      <c r="G123" s="30">
        <v>0</v>
      </c>
      <c r="H123" s="4"/>
      <c r="I123" s="4"/>
      <c r="J123" s="4"/>
      <c r="K123" s="4"/>
    </row>
    <row r="124" spans="1:11" ht="14.1" customHeight="1">
      <c r="A124" s="4"/>
      <c r="B124" s="4"/>
      <c r="C124" s="11" t="s">
        <v>353</v>
      </c>
      <c r="D124" s="30">
        <v>0</v>
      </c>
      <c r="E124" s="30">
        <v>0</v>
      </c>
      <c r="F124" s="30">
        <v>0</v>
      </c>
      <c r="G124" s="30">
        <v>0</v>
      </c>
      <c r="H124" s="4"/>
      <c r="I124" s="4"/>
      <c r="J124" s="4"/>
      <c r="K124" s="4"/>
    </row>
    <row r="125" spans="1:11" ht="14.1" customHeight="1">
      <c r="A125" s="4"/>
      <c r="B125" s="4"/>
      <c r="C125" s="11" t="s">
        <v>358</v>
      </c>
      <c r="D125" s="30">
        <v>0</v>
      </c>
      <c r="E125" s="30">
        <v>0</v>
      </c>
      <c r="F125" s="30">
        <v>0</v>
      </c>
      <c r="G125" s="30">
        <v>0</v>
      </c>
      <c r="H125" s="4"/>
      <c r="I125" s="4"/>
      <c r="J125" s="4"/>
      <c r="K125" s="4"/>
    </row>
    <row r="126" spans="1:11" ht="14.1" customHeight="1">
      <c r="A126" s="4"/>
      <c r="B126" s="4"/>
      <c r="C126" s="11" t="s">
        <v>357</v>
      </c>
      <c r="D126" s="30">
        <v>0</v>
      </c>
      <c r="E126" s="30">
        <v>0</v>
      </c>
      <c r="F126" s="30">
        <v>0</v>
      </c>
      <c r="G126" s="30">
        <v>0</v>
      </c>
      <c r="H126" s="4"/>
      <c r="I126" s="4"/>
      <c r="J126" s="4"/>
      <c r="K126" s="4"/>
    </row>
    <row r="127" spans="1:11" ht="14.1" customHeight="1">
      <c r="A127" s="4"/>
      <c r="B127" s="4"/>
      <c r="C127" s="11" t="s">
        <v>356</v>
      </c>
      <c r="D127" s="30">
        <v>0</v>
      </c>
      <c r="E127" s="30">
        <v>0</v>
      </c>
      <c r="F127" s="30">
        <v>0</v>
      </c>
      <c r="G127" s="30">
        <v>0</v>
      </c>
      <c r="H127" s="4"/>
      <c r="I127" s="4"/>
      <c r="J127" s="4"/>
      <c r="K127" s="4"/>
    </row>
    <row r="128" spans="1:11" ht="14.1" customHeight="1">
      <c r="A128" s="4"/>
      <c r="B128" s="4"/>
      <c r="C128" s="11" t="s">
        <v>355</v>
      </c>
      <c r="D128" s="30">
        <v>0</v>
      </c>
      <c r="E128" s="30">
        <v>0</v>
      </c>
      <c r="F128" s="30">
        <v>0</v>
      </c>
      <c r="G128" s="30">
        <v>0</v>
      </c>
      <c r="H128" s="4"/>
      <c r="I128" s="4"/>
      <c r="J128" s="4"/>
      <c r="K128" s="4"/>
    </row>
    <row r="129" spans="1:11" ht="14.1" customHeight="1">
      <c r="A129" s="4"/>
      <c r="B129" s="4"/>
      <c r="C129" s="11" t="s">
        <v>354</v>
      </c>
      <c r="D129" s="30">
        <v>0</v>
      </c>
      <c r="E129" s="30">
        <v>0</v>
      </c>
      <c r="F129" s="30">
        <v>0</v>
      </c>
      <c r="G129" s="30">
        <v>0</v>
      </c>
      <c r="H129" s="4"/>
      <c r="I129" s="4"/>
      <c r="J129" s="4"/>
      <c r="K129" s="4"/>
    </row>
    <row r="130" spans="1:11" ht="14.1" customHeight="1">
      <c r="A130" s="4"/>
      <c r="B130" s="4"/>
      <c r="C130" s="11" t="s">
        <v>353</v>
      </c>
      <c r="D130" s="30">
        <v>0</v>
      </c>
      <c r="E130" s="30">
        <v>0</v>
      </c>
      <c r="F130" s="30">
        <v>0</v>
      </c>
      <c r="G130" s="30">
        <v>0</v>
      </c>
      <c r="H130" s="4"/>
      <c r="I130" s="4"/>
      <c r="J130" s="4"/>
      <c r="K130" s="4"/>
    </row>
    <row r="131" spans="1:11" ht="14.1" customHeight="1">
      <c r="A131" s="4"/>
      <c r="B131" s="4"/>
      <c r="C131" s="11" t="s">
        <v>352</v>
      </c>
      <c r="D131" s="30">
        <v>0</v>
      </c>
      <c r="E131" s="30">
        <v>0</v>
      </c>
      <c r="F131" s="30">
        <v>0</v>
      </c>
      <c r="G131" s="30">
        <v>0</v>
      </c>
      <c r="H131" s="4"/>
      <c r="I131" s="4"/>
      <c r="J131" s="4"/>
      <c r="K131" s="4"/>
    </row>
    <row r="132" spans="1:11" ht="14.1" customHeight="1">
      <c r="A132" s="4"/>
      <c r="B132" s="4"/>
      <c r="C132" s="11" t="s">
        <v>351</v>
      </c>
      <c r="D132" s="30">
        <v>0</v>
      </c>
      <c r="E132" s="30">
        <v>0</v>
      </c>
      <c r="F132" s="30">
        <v>0</v>
      </c>
      <c r="G132" s="30">
        <v>0</v>
      </c>
      <c r="H132" s="4"/>
      <c r="I132" s="4"/>
      <c r="J132" s="4"/>
      <c r="K132" s="4"/>
    </row>
    <row r="133" spans="1:11" ht="14.1" customHeight="1">
      <c r="A133" s="4"/>
      <c r="B133" s="4"/>
      <c r="C133" s="10" t="s">
        <v>145</v>
      </c>
      <c r="D133" s="30">
        <v>0</v>
      </c>
      <c r="E133" s="30">
        <v>36800000</v>
      </c>
      <c r="F133" s="30">
        <v>54800000</v>
      </c>
      <c r="G133" s="30">
        <v>49700000</v>
      </c>
      <c r="H133" s="4"/>
      <c r="I133" s="4"/>
      <c r="J133" s="4"/>
      <c r="K133" s="4"/>
    </row>
    <row r="134" spans="1:11" ht="14.1" customHeight="1">
      <c r="A134" s="4"/>
      <c r="B134" s="4"/>
      <c r="C134" s="14" t="s">
        <v>382</v>
      </c>
      <c r="D134" s="1314" t="s">
        <v>854</v>
      </c>
      <c r="E134" s="1315"/>
      <c r="F134" s="1315"/>
      <c r="G134" s="1315"/>
      <c r="H134" s="4"/>
      <c r="I134" s="4"/>
      <c r="J134" s="4"/>
      <c r="K134" s="4"/>
    </row>
    <row r="135" spans="1:11" ht="14.1" customHeight="1">
      <c r="A135" s="4"/>
      <c r="B135" s="4"/>
      <c r="C135" s="27" t="s">
        <v>380</v>
      </c>
      <c r="D135" s="1310" t="s">
        <v>190</v>
      </c>
      <c r="E135" s="1311"/>
      <c r="F135" s="1311"/>
      <c r="G135" s="1311"/>
      <c r="H135" s="4"/>
      <c r="I135" s="4"/>
      <c r="J135" s="4"/>
      <c r="K135" s="4"/>
    </row>
    <row r="136" spans="1:11" ht="14.1" customHeight="1">
      <c r="A136" s="4"/>
      <c r="B136" s="4"/>
      <c r="C136" s="27" t="s">
        <v>15</v>
      </c>
      <c r="D136" s="1310" t="s">
        <v>46</v>
      </c>
      <c r="E136" s="1311"/>
      <c r="F136" s="1311"/>
      <c r="G136" s="1311"/>
      <c r="H136" s="4"/>
      <c r="I136" s="4"/>
      <c r="J136" s="4"/>
      <c r="K136" s="4"/>
    </row>
    <row r="137" spans="1:11" ht="15" customHeight="1">
      <c r="A137" s="4"/>
      <c r="B137" s="4"/>
      <c r="C137" s="13"/>
      <c r="D137" s="33">
        <v>2022</v>
      </c>
      <c r="E137" s="33">
        <v>2023</v>
      </c>
      <c r="F137" s="33">
        <v>2024</v>
      </c>
      <c r="G137" s="33">
        <v>2025</v>
      </c>
      <c r="H137" s="4"/>
      <c r="I137" s="4"/>
      <c r="J137" s="4"/>
      <c r="K137" s="4"/>
    </row>
    <row r="138" spans="1:11" ht="15" customHeight="1">
      <c r="A138" s="4"/>
      <c r="B138" s="4"/>
      <c r="C138" s="12"/>
      <c r="D138" s="34" t="s">
        <v>7</v>
      </c>
      <c r="E138" s="34" t="s">
        <v>8</v>
      </c>
      <c r="F138" s="34" t="s">
        <v>8</v>
      </c>
      <c r="G138" s="34" t="s">
        <v>8</v>
      </c>
      <c r="H138" s="4"/>
      <c r="I138" s="4"/>
      <c r="J138" s="4"/>
      <c r="K138" s="4"/>
    </row>
    <row r="139" spans="1:11" ht="14.1" customHeight="1">
      <c r="A139" s="4"/>
      <c r="B139" s="4"/>
      <c r="C139" s="7" t="s">
        <v>16</v>
      </c>
      <c r="D139" s="35" t="s">
        <v>453</v>
      </c>
      <c r="E139" s="35" t="s">
        <v>685</v>
      </c>
      <c r="F139" s="35" t="s">
        <v>685</v>
      </c>
      <c r="G139" s="35" t="s">
        <v>685</v>
      </c>
      <c r="H139" s="4"/>
      <c r="I139" s="4"/>
      <c r="J139" s="4"/>
      <c r="K139" s="4"/>
    </row>
    <row r="140" spans="1:11" ht="14.1" customHeight="1">
      <c r="A140" s="4"/>
      <c r="B140" s="4"/>
      <c r="C140" s="7" t="s">
        <v>481</v>
      </c>
      <c r="D140" s="35" t="s">
        <v>3383</v>
      </c>
      <c r="E140" s="35" t="s">
        <v>440</v>
      </c>
      <c r="F140" s="35" t="s">
        <v>440</v>
      </c>
      <c r="G140" s="35" t="s">
        <v>440</v>
      </c>
      <c r="H140" s="4"/>
      <c r="I140" s="4"/>
      <c r="J140" s="4"/>
      <c r="K140" s="4"/>
    </row>
    <row r="141" spans="1:11" ht="14.1" customHeight="1">
      <c r="A141" s="4"/>
      <c r="B141" s="4"/>
      <c r="C141" s="7" t="s">
        <v>480</v>
      </c>
      <c r="D141" s="35" t="s">
        <v>3384</v>
      </c>
      <c r="E141" s="35" t="s">
        <v>1176</v>
      </c>
      <c r="F141" s="35" t="s">
        <v>1176</v>
      </c>
      <c r="G141" s="35" t="s">
        <v>1176</v>
      </c>
      <c r="H141" s="4"/>
      <c r="I141" s="4"/>
      <c r="J141" s="4"/>
      <c r="K141" s="4"/>
    </row>
    <row r="142" spans="1:11" ht="14.1" customHeight="1">
      <c r="A142" s="4"/>
      <c r="B142" s="4"/>
      <c r="C142" s="7" t="s">
        <v>375</v>
      </c>
      <c r="D142" s="35" t="s">
        <v>348</v>
      </c>
      <c r="E142" s="35" t="s">
        <v>1644</v>
      </c>
      <c r="F142" s="35" t="s">
        <v>372</v>
      </c>
      <c r="G142" s="35" t="s">
        <v>372</v>
      </c>
      <c r="H142" s="4"/>
      <c r="I142" s="4"/>
      <c r="J142" s="4"/>
      <c r="K142" s="4"/>
    </row>
    <row r="143" spans="1:11" ht="14.1" customHeight="1">
      <c r="A143" s="4"/>
      <c r="B143" s="4"/>
      <c r="C143" s="7" t="s">
        <v>374</v>
      </c>
      <c r="D143" s="35" t="s">
        <v>348</v>
      </c>
      <c r="E143" s="35" t="s">
        <v>3385</v>
      </c>
      <c r="F143" s="35" t="s">
        <v>372</v>
      </c>
      <c r="G143" s="35" t="s">
        <v>372</v>
      </c>
      <c r="H143" s="4"/>
      <c r="I143" s="4"/>
      <c r="J143" s="4"/>
      <c r="K143" s="4"/>
    </row>
    <row r="144" spans="1:11" ht="14.1" customHeight="1">
      <c r="A144" s="4"/>
      <c r="B144" s="4"/>
      <c r="C144" s="7" t="s">
        <v>22</v>
      </c>
      <c r="D144" s="35" t="s">
        <v>348</v>
      </c>
      <c r="E144" s="35" t="s">
        <v>3386</v>
      </c>
      <c r="F144" s="35" t="s">
        <v>372</v>
      </c>
      <c r="G144" s="35" t="s">
        <v>372</v>
      </c>
      <c r="H144" s="4"/>
      <c r="I144" s="4"/>
      <c r="J144" s="4"/>
      <c r="K144" s="4"/>
    </row>
    <row r="145" spans="1:11" ht="14.1" customHeight="1">
      <c r="A145" s="4"/>
      <c r="B145" s="4"/>
      <c r="C145" s="1312" t="s">
        <v>371</v>
      </c>
      <c r="D145" s="1313"/>
      <c r="E145" s="1313"/>
      <c r="F145" s="1313"/>
      <c r="G145" s="1313"/>
      <c r="H145" s="4"/>
      <c r="I145" s="4"/>
      <c r="J145" s="4"/>
      <c r="K145" s="4"/>
    </row>
    <row r="146" spans="1:11" ht="14.1" customHeight="1">
      <c r="A146" s="4"/>
      <c r="B146" s="4"/>
      <c r="C146" s="13"/>
      <c r="D146" s="33">
        <v>2022</v>
      </c>
      <c r="E146" s="33">
        <v>2023</v>
      </c>
      <c r="F146" s="33">
        <v>2024</v>
      </c>
      <c r="G146" s="33">
        <v>2025</v>
      </c>
      <c r="H146" s="4"/>
      <c r="I146" s="4"/>
      <c r="J146" s="4"/>
      <c r="K146" s="4"/>
    </row>
    <row r="147" spans="1:11" ht="14.1" customHeight="1">
      <c r="A147" s="4"/>
      <c r="B147" s="4"/>
      <c r="C147" s="12"/>
      <c r="D147" s="34" t="s">
        <v>7</v>
      </c>
      <c r="E147" s="34" t="s">
        <v>8</v>
      </c>
      <c r="F147" s="34" t="s">
        <v>8</v>
      </c>
      <c r="G147" s="34" t="s">
        <v>8</v>
      </c>
      <c r="H147" s="4"/>
      <c r="I147" s="4"/>
      <c r="J147" s="4"/>
      <c r="K147" s="4"/>
    </row>
    <row r="148" spans="1:11" ht="14.1" customHeight="1">
      <c r="A148" s="4"/>
      <c r="B148" s="4"/>
      <c r="C148" s="11" t="s">
        <v>368</v>
      </c>
      <c r="D148" s="30">
        <v>0</v>
      </c>
      <c r="E148" s="30">
        <v>0</v>
      </c>
      <c r="F148" s="30">
        <v>0</v>
      </c>
      <c r="G148" s="30">
        <v>0</v>
      </c>
      <c r="H148" s="4"/>
      <c r="I148" s="4"/>
      <c r="J148" s="4"/>
      <c r="K148" s="4"/>
    </row>
    <row r="149" spans="1:11" ht="14.1" customHeight="1">
      <c r="A149" s="4"/>
      <c r="B149" s="4"/>
      <c r="C149" s="11" t="s">
        <v>357</v>
      </c>
      <c r="D149" s="30">
        <v>0</v>
      </c>
      <c r="E149" s="30">
        <v>0</v>
      </c>
      <c r="F149" s="30">
        <v>0</v>
      </c>
      <c r="G149" s="30">
        <v>0</v>
      </c>
      <c r="H149" s="4"/>
      <c r="I149" s="4"/>
      <c r="J149" s="4"/>
      <c r="K149" s="4"/>
    </row>
    <row r="150" spans="1:11" ht="14.1" customHeight="1">
      <c r="A150" s="4"/>
      <c r="B150" s="4"/>
      <c r="C150" s="11" t="s">
        <v>361</v>
      </c>
      <c r="D150" s="30">
        <v>0</v>
      </c>
      <c r="E150" s="30">
        <v>0</v>
      </c>
      <c r="F150" s="30">
        <v>0</v>
      </c>
      <c r="G150" s="30">
        <v>0</v>
      </c>
      <c r="H150" s="4"/>
      <c r="I150" s="4"/>
      <c r="J150" s="4"/>
      <c r="K150" s="4"/>
    </row>
    <row r="151" spans="1:11" ht="14.1" customHeight="1">
      <c r="A151" s="4"/>
      <c r="B151" s="4"/>
      <c r="C151" s="11" t="s">
        <v>367</v>
      </c>
      <c r="D151" s="30">
        <v>0</v>
      </c>
      <c r="E151" s="30">
        <v>0</v>
      </c>
      <c r="F151" s="30">
        <v>0</v>
      </c>
      <c r="G151" s="30">
        <v>0</v>
      </c>
      <c r="H151" s="4"/>
      <c r="I151" s="4"/>
      <c r="J151" s="4"/>
      <c r="K151" s="4"/>
    </row>
    <row r="152" spans="1:11" ht="14.1" customHeight="1">
      <c r="A152" s="4"/>
      <c r="B152" s="4"/>
      <c r="C152" s="11" t="s">
        <v>357</v>
      </c>
      <c r="D152" s="30">
        <v>0</v>
      </c>
      <c r="E152" s="30">
        <v>0</v>
      </c>
      <c r="F152" s="30">
        <v>0</v>
      </c>
      <c r="G152" s="30">
        <v>0</v>
      </c>
      <c r="H152" s="4"/>
      <c r="I152" s="4"/>
      <c r="J152" s="4"/>
      <c r="K152" s="4"/>
    </row>
    <row r="153" spans="1:11" ht="14.1" customHeight="1">
      <c r="A153" s="4"/>
      <c r="B153" s="4"/>
      <c r="C153" s="11" t="s">
        <v>361</v>
      </c>
      <c r="D153" s="30">
        <v>0</v>
      </c>
      <c r="E153" s="30">
        <v>0</v>
      </c>
      <c r="F153" s="30">
        <v>0</v>
      </c>
      <c r="G153" s="30">
        <v>0</v>
      </c>
      <c r="H153" s="4"/>
      <c r="I153" s="4"/>
      <c r="J153" s="4"/>
      <c r="K153" s="4"/>
    </row>
    <row r="154" spans="1:11" ht="14.1" customHeight="1">
      <c r="A154" s="4"/>
      <c r="B154" s="4"/>
      <c r="C154" s="11" t="s">
        <v>366</v>
      </c>
      <c r="D154" s="30">
        <v>0</v>
      </c>
      <c r="E154" s="30">
        <v>0</v>
      </c>
      <c r="F154" s="30">
        <v>0</v>
      </c>
      <c r="G154" s="30">
        <v>0</v>
      </c>
      <c r="H154" s="4"/>
      <c r="I154" s="4"/>
      <c r="J154" s="4"/>
      <c r="K154" s="4"/>
    </row>
    <row r="155" spans="1:11" ht="14.1" customHeight="1">
      <c r="A155" s="4"/>
      <c r="B155" s="4"/>
      <c r="C155" s="11" t="s">
        <v>357</v>
      </c>
      <c r="D155" s="30">
        <v>0</v>
      </c>
      <c r="E155" s="30">
        <v>0</v>
      </c>
      <c r="F155" s="30">
        <v>0</v>
      </c>
      <c r="G155" s="30">
        <v>0</v>
      </c>
      <c r="H155" s="4"/>
      <c r="I155" s="4"/>
      <c r="J155" s="4"/>
      <c r="K155" s="4"/>
    </row>
    <row r="156" spans="1:11" ht="14.1" customHeight="1">
      <c r="A156" s="4"/>
      <c r="B156" s="4"/>
      <c r="C156" s="11" t="s">
        <v>361</v>
      </c>
      <c r="D156" s="30">
        <v>0</v>
      </c>
      <c r="E156" s="30">
        <v>0</v>
      </c>
      <c r="F156" s="30">
        <v>0</v>
      </c>
      <c r="G156" s="30">
        <v>0</v>
      </c>
      <c r="H156" s="4"/>
      <c r="I156" s="4"/>
      <c r="J156" s="4"/>
      <c r="K156" s="4"/>
    </row>
    <row r="157" spans="1:11" ht="14.1" customHeight="1">
      <c r="A157" s="4"/>
      <c r="B157" s="4"/>
      <c r="C157" s="11" t="s">
        <v>365</v>
      </c>
      <c r="D157" s="30">
        <v>0</v>
      </c>
      <c r="E157" s="30">
        <v>0</v>
      </c>
      <c r="F157" s="30">
        <v>0</v>
      </c>
      <c r="G157" s="30">
        <v>0</v>
      </c>
      <c r="H157" s="4"/>
      <c r="I157" s="4"/>
      <c r="J157" s="4"/>
      <c r="K157" s="4"/>
    </row>
    <row r="158" spans="1:11" ht="14.1" customHeight="1">
      <c r="A158" s="4"/>
      <c r="B158" s="4"/>
      <c r="C158" s="11" t="s">
        <v>357</v>
      </c>
      <c r="D158" s="30">
        <v>0</v>
      </c>
      <c r="E158" s="30">
        <v>0</v>
      </c>
      <c r="F158" s="30">
        <v>0</v>
      </c>
      <c r="G158" s="30">
        <v>0</v>
      </c>
      <c r="H158" s="4"/>
      <c r="I158" s="4"/>
      <c r="J158" s="4"/>
      <c r="K158" s="4"/>
    </row>
    <row r="159" spans="1:11" ht="14.1" customHeight="1">
      <c r="A159" s="4"/>
      <c r="B159" s="4"/>
      <c r="C159" s="11" t="s">
        <v>361</v>
      </c>
      <c r="D159" s="30">
        <v>0</v>
      </c>
      <c r="E159" s="30">
        <v>0</v>
      </c>
      <c r="F159" s="30">
        <v>0</v>
      </c>
      <c r="G159" s="30">
        <v>0</v>
      </c>
      <c r="H159" s="4"/>
      <c r="I159" s="4"/>
      <c r="J159" s="4"/>
      <c r="K159" s="4"/>
    </row>
    <row r="160" spans="1:11" ht="14.1" customHeight="1">
      <c r="A160" s="4"/>
      <c r="B160" s="4"/>
      <c r="C160" s="11" t="s">
        <v>370</v>
      </c>
      <c r="D160" s="30">
        <v>0</v>
      </c>
      <c r="E160" s="30">
        <v>0</v>
      </c>
      <c r="F160" s="30">
        <v>0</v>
      </c>
      <c r="G160" s="30">
        <v>0</v>
      </c>
      <c r="H160" s="4"/>
      <c r="I160" s="4"/>
      <c r="J160" s="4"/>
      <c r="K160" s="4"/>
    </row>
    <row r="161" spans="1:11" ht="14.1" customHeight="1">
      <c r="A161" s="4"/>
      <c r="B161" s="4"/>
      <c r="C161" s="11" t="s">
        <v>357</v>
      </c>
      <c r="D161" s="30">
        <v>0</v>
      </c>
      <c r="E161" s="30">
        <v>0</v>
      </c>
      <c r="F161" s="30">
        <v>0</v>
      </c>
      <c r="G161" s="30">
        <v>0</v>
      </c>
      <c r="H161" s="4"/>
      <c r="I161" s="4"/>
      <c r="J161" s="4"/>
      <c r="K161" s="4"/>
    </row>
    <row r="162" spans="1:11" ht="14.1" customHeight="1">
      <c r="A162" s="4"/>
      <c r="B162" s="4"/>
      <c r="C162" s="11" t="s">
        <v>361</v>
      </c>
      <c r="D162" s="30">
        <v>0</v>
      </c>
      <c r="E162" s="30">
        <v>0</v>
      </c>
      <c r="F162" s="30">
        <v>0</v>
      </c>
      <c r="G162" s="30">
        <v>0</v>
      </c>
      <c r="H162" s="4"/>
      <c r="I162" s="4"/>
      <c r="J162" s="4"/>
      <c r="K162" s="4"/>
    </row>
    <row r="163" spans="1:11" ht="14.1" customHeight="1">
      <c r="A163" s="4"/>
      <c r="B163" s="4"/>
      <c r="C163" s="11" t="s">
        <v>363</v>
      </c>
      <c r="D163" s="30">
        <v>0</v>
      </c>
      <c r="E163" s="30">
        <v>0</v>
      </c>
      <c r="F163" s="30">
        <v>0</v>
      </c>
      <c r="G163" s="30">
        <v>0</v>
      </c>
      <c r="H163" s="4"/>
      <c r="I163" s="4"/>
      <c r="J163" s="4"/>
      <c r="K163" s="4"/>
    </row>
    <row r="164" spans="1:11" ht="14.1" customHeight="1">
      <c r="A164" s="4"/>
      <c r="B164" s="4"/>
      <c r="C164" s="11" t="s">
        <v>357</v>
      </c>
      <c r="D164" s="30">
        <v>0</v>
      </c>
      <c r="E164" s="30">
        <v>0</v>
      </c>
      <c r="F164" s="30">
        <v>0</v>
      </c>
      <c r="G164" s="30">
        <v>0</v>
      </c>
      <c r="H164" s="4"/>
      <c r="I164" s="4"/>
      <c r="J164" s="4"/>
      <c r="K164" s="4"/>
    </row>
    <row r="165" spans="1:11" ht="14.1" customHeight="1">
      <c r="A165" s="4"/>
      <c r="B165" s="4"/>
      <c r="C165" s="11" t="s">
        <v>361</v>
      </c>
      <c r="D165" s="30">
        <v>0</v>
      </c>
      <c r="E165" s="30">
        <v>0</v>
      </c>
      <c r="F165" s="30">
        <v>0</v>
      </c>
      <c r="G165" s="30">
        <v>0</v>
      </c>
      <c r="H165" s="4"/>
      <c r="I165" s="4"/>
      <c r="J165" s="4"/>
      <c r="K165" s="4"/>
    </row>
    <row r="166" spans="1:11" ht="14.1" customHeight="1">
      <c r="A166" s="4"/>
      <c r="B166" s="4"/>
      <c r="C166" s="11" t="s">
        <v>362</v>
      </c>
      <c r="D166" s="30">
        <v>0</v>
      </c>
      <c r="E166" s="30">
        <v>0</v>
      </c>
      <c r="F166" s="30">
        <v>0</v>
      </c>
      <c r="G166" s="30">
        <v>0</v>
      </c>
      <c r="H166" s="4"/>
      <c r="I166" s="4"/>
      <c r="J166" s="4"/>
      <c r="K166" s="4"/>
    </row>
    <row r="167" spans="1:11" ht="14.1" customHeight="1">
      <c r="A167" s="4"/>
      <c r="B167" s="4"/>
      <c r="C167" s="11" t="s">
        <v>357</v>
      </c>
      <c r="D167" s="30">
        <v>0</v>
      </c>
      <c r="E167" s="30">
        <v>0</v>
      </c>
      <c r="F167" s="30">
        <v>0</v>
      </c>
      <c r="G167" s="30">
        <v>0</v>
      </c>
      <c r="H167" s="4"/>
      <c r="I167" s="4"/>
      <c r="J167" s="4"/>
      <c r="K167" s="4"/>
    </row>
    <row r="168" spans="1:11" ht="14.1" customHeight="1">
      <c r="A168" s="4"/>
      <c r="B168" s="4"/>
      <c r="C168" s="11" t="s">
        <v>361</v>
      </c>
      <c r="D168" s="30">
        <v>0</v>
      </c>
      <c r="E168" s="30">
        <v>0</v>
      </c>
      <c r="F168" s="30">
        <v>0</v>
      </c>
      <c r="G168" s="30">
        <v>0</v>
      </c>
      <c r="H168" s="4"/>
      <c r="I168" s="4"/>
      <c r="J168" s="4"/>
      <c r="K168" s="4"/>
    </row>
    <row r="169" spans="1:11" ht="14.1" customHeight="1">
      <c r="A169" s="4"/>
      <c r="B169" s="4"/>
      <c r="C169" s="11" t="s">
        <v>360</v>
      </c>
      <c r="D169" s="30">
        <v>0</v>
      </c>
      <c r="E169" s="30">
        <v>0</v>
      </c>
      <c r="F169" s="30">
        <v>0</v>
      </c>
      <c r="G169" s="30">
        <v>0</v>
      </c>
      <c r="H169" s="4"/>
      <c r="I169" s="4"/>
      <c r="J169" s="4"/>
      <c r="K169" s="4"/>
    </row>
    <row r="170" spans="1:11" ht="14.1" customHeight="1">
      <c r="A170" s="4"/>
      <c r="B170" s="4"/>
      <c r="C170" s="11" t="s">
        <v>357</v>
      </c>
      <c r="D170" s="30">
        <v>0</v>
      </c>
      <c r="E170" s="30">
        <v>0</v>
      </c>
      <c r="F170" s="30">
        <v>0</v>
      </c>
      <c r="G170" s="30">
        <v>0</v>
      </c>
      <c r="H170" s="4"/>
      <c r="I170" s="4"/>
      <c r="J170" s="4"/>
      <c r="K170" s="4"/>
    </row>
    <row r="171" spans="1:11" ht="14.1" customHeight="1">
      <c r="A171" s="4"/>
      <c r="B171" s="4"/>
      <c r="C171" s="11" t="s">
        <v>356</v>
      </c>
      <c r="D171" s="30">
        <v>0</v>
      </c>
      <c r="E171" s="30">
        <v>0</v>
      </c>
      <c r="F171" s="30">
        <v>0</v>
      </c>
      <c r="G171" s="30">
        <v>0</v>
      </c>
      <c r="H171" s="4"/>
      <c r="I171" s="4"/>
      <c r="J171" s="4"/>
      <c r="K171" s="4"/>
    </row>
    <row r="172" spans="1:11" ht="14.1" customHeight="1">
      <c r="A172" s="4"/>
      <c r="B172" s="4"/>
      <c r="C172" s="11" t="s">
        <v>355</v>
      </c>
      <c r="D172" s="30">
        <v>0</v>
      </c>
      <c r="E172" s="30">
        <v>0</v>
      </c>
      <c r="F172" s="30">
        <v>0</v>
      </c>
      <c r="G172" s="30">
        <v>0</v>
      </c>
      <c r="H172" s="4"/>
      <c r="I172" s="4"/>
      <c r="J172" s="4"/>
      <c r="K172" s="4"/>
    </row>
    <row r="173" spans="1:11" ht="14.1" customHeight="1">
      <c r="A173" s="4"/>
      <c r="B173" s="4"/>
      <c r="C173" s="11" t="s">
        <v>354</v>
      </c>
      <c r="D173" s="30">
        <v>0</v>
      </c>
      <c r="E173" s="30">
        <v>0</v>
      </c>
      <c r="F173" s="30">
        <v>0</v>
      </c>
      <c r="G173" s="30">
        <v>0</v>
      </c>
      <c r="H173" s="4"/>
      <c r="I173" s="4"/>
      <c r="J173" s="4"/>
      <c r="K173" s="4"/>
    </row>
    <row r="174" spans="1:11" ht="14.1" customHeight="1">
      <c r="A174" s="4"/>
      <c r="B174" s="4"/>
      <c r="C174" s="11" t="s">
        <v>353</v>
      </c>
      <c r="D174" s="30">
        <v>0</v>
      </c>
      <c r="E174" s="30">
        <v>0</v>
      </c>
      <c r="F174" s="30">
        <v>0</v>
      </c>
      <c r="G174" s="30">
        <v>0</v>
      </c>
      <c r="H174" s="4"/>
      <c r="I174" s="4"/>
      <c r="J174" s="4"/>
      <c r="K174" s="4"/>
    </row>
    <row r="175" spans="1:11" ht="14.1" customHeight="1">
      <c r="A175" s="4"/>
      <c r="B175" s="4"/>
      <c r="C175" s="11" t="s">
        <v>359</v>
      </c>
      <c r="D175" s="30">
        <v>0</v>
      </c>
      <c r="E175" s="30">
        <v>1200000</v>
      </c>
      <c r="F175" s="30">
        <v>1200000</v>
      </c>
      <c r="G175" s="30">
        <v>1200000</v>
      </c>
      <c r="H175" s="4"/>
      <c r="I175" s="4"/>
      <c r="J175" s="4"/>
      <c r="K175" s="4"/>
    </row>
    <row r="176" spans="1:11" ht="14.1" customHeight="1">
      <c r="A176" s="4"/>
      <c r="B176" s="4"/>
      <c r="C176" s="11" t="s">
        <v>357</v>
      </c>
      <c r="D176" s="30">
        <v>0</v>
      </c>
      <c r="E176" s="30">
        <v>1200000</v>
      </c>
      <c r="F176" s="30">
        <v>1200000</v>
      </c>
      <c r="G176" s="30">
        <v>1200000</v>
      </c>
      <c r="H176" s="4"/>
      <c r="I176" s="4"/>
      <c r="J176" s="4"/>
      <c r="K176" s="4"/>
    </row>
    <row r="177" spans="1:11" ht="14.1" customHeight="1">
      <c r="A177" s="4"/>
      <c r="B177" s="4"/>
      <c r="C177" s="11" t="s">
        <v>356</v>
      </c>
      <c r="D177" s="30">
        <v>0</v>
      </c>
      <c r="E177" s="30">
        <v>0</v>
      </c>
      <c r="F177" s="30">
        <v>0</v>
      </c>
      <c r="G177" s="30">
        <v>0</v>
      </c>
      <c r="H177" s="4"/>
      <c r="I177" s="4"/>
      <c r="J177" s="4"/>
      <c r="K177" s="4"/>
    </row>
    <row r="178" spans="1:11" ht="14.1" customHeight="1">
      <c r="A178" s="4"/>
      <c r="B178" s="4"/>
      <c r="C178" s="11" t="s">
        <v>355</v>
      </c>
      <c r="D178" s="30">
        <v>0</v>
      </c>
      <c r="E178" s="30">
        <v>0</v>
      </c>
      <c r="F178" s="30">
        <v>0</v>
      </c>
      <c r="G178" s="30">
        <v>0</v>
      </c>
      <c r="H178" s="4"/>
      <c r="I178" s="4"/>
      <c r="J178" s="4"/>
      <c r="K178" s="4"/>
    </row>
    <row r="179" spans="1:11" ht="14.1" customHeight="1">
      <c r="A179" s="4"/>
      <c r="B179" s="4"/>
      <c r="C179" s="11" t="s">
        <v>354</v>
      </c>
      <c r="D179" s="30">
        <v>0</v>
      </c>
      <c r="E179" s="30">
        <v>0</v>
      </c>
      <c r="F179" s="30">
        <v>0</v>
      </c>
      <c r="G179" s="30">
        <v>0</v>
      </c>
      <c r="H179" s="4"/>
      <c r="I179" s="4"/>
      <c r="J179" s="4"/>
      <c r="K179" s="4"/>
    </row>
    <row r="180" spans="1:11" ht="14.1" customHeight="1">
      <c r="A180" s="4"/>
      <c r="B180" s="4"/>
      <c r="C180" s="11" t="s">
        <v>353</v>
      </c>
      <c r="D180" s="30">
        <v>0</v>
      </c>
      <c r="E180" s="30">
        <v>0</v>
      </c>
      <c r="F180" s="30">
        <v>0</v>
      </c>
      <c r="G180" s="30">
        <v>0</v>
      </c>
      <c r="H180" s="4"/>
      <c r="I180" s="4"/>
      <c r="J180" s="4"/>
      <c r="K180" s="4"/>
    </row>
    <row r="181" spans="1:11" ht="14.1" customHeight="1">
      <c r="A181" s="4"/>
      <c r="B181" s="4"/>
      <c r="C181" s="11" t="s">
        <v>358</v>
      </c>
      <c r="D181" s="30">
        <v>0</v>
      </c>
      <c r="E181" s="30">
        <v>0</v>
      </c>
      <c r="F181" s="30">
        <v>0</v>
      </c>
      <c r="G181" s="30">
        <v>0</v>
      </c>
      <c r="H181" s="4"/>
      <c r="I181" s="4"/>
      <c r="J181" s="4"/>
      <c r="K181" s="4"/>
    </row>
    <row r="182" spans="1:11" ht="14.1" customHeight="1">
      <c r="A182" s="4"/>
      <c r="B182" s="4"/>
      <c r="C182" s="11" t="s">
        <v>357</v>
      </c>
      <c r="D182" s="30">
        <v>0</v>
      </c>
      <c r="E182" s="30">
        <v>0</v>
      </c>
      <c r="F182" s="30">
        <v>0</v>
      </c>
      <c r="G182" s="30">
        <v>0</v>
      </c>
      <c r="H182" s="4"/>
      <c r="I182" s="4"/>
      <c r="J182" s="4"/>
      <c r="K182" s="4"/>
    </row>
    <row r="183" spans="1:11" ht="14.1" customHeight="1">
      <c r="A183" s="4"/>
      <c r="B183" s="4"/>
      <c r="C183" s="11" t="s">
        <v>356</v>
      </c>
      <c r="D183" s="30">
        <v>0</v>
      </c>
      <c r="E183" s="30">
        <v>0</v>
      </c>
      <c r="F183" s="30">
        <v>0</v>
      </c>
      <c r="G183" s="30">
        <v>0</v>
      </c>
      <c r="H183" s="4"/>
      <c r="I183" s="4"/>
      <c r="J183" s="4"/>
      <c r="K183" s="4"/>
    </row>
    <row r="184" spans="1:11" ht="14.1" customHeight="1">
      <c r="A184" s="4"/>
      <c r="B184" s="4"/>
      <c r="C184" s="11" t="s">
        <v>355</v>
      </c>
      <c r="D184" s="30">
        <v>0</v>
      </c>
      <c r="E184" s="30">
        <v>0</v>
      </c>
      <c r="F184" s="30">
        <v>0</v>
      </c>
      <c r="G184" s="30">
        <v>0</v>
      </c>
      <c r="H184" s="4"/>
      <c r="I184" s="4"/>
      <c r="J184" s="4"/>
      <c r="K184" s="4"/>
    </row>
    <row r="185" spans="1:11" ht="14.1" customHeight="1">
      <c r="A185" s="4"/>
      <c r="B185" s="4"/>
      <c r="C185" s="11" t="s">
        <v>354</v>
      </c>
      <c r="D185" s="30">
        <v>0</v>
      </c>
      <c r="E185" s="30">
        <v>0</v>
      </c>
      <c r="F185" s="30">
        <v>0</v>
      </c>
      <c r="G185" s="30">
        <v>0</v>
      </c>
      <c r="H185" s="4"/>
      <c r="I185" s="4"/>
      <c r="J185" s="4"/>
      <c r="K185" s="4"/>
    </row>
    <row r="186" spans="1:11" ht="14.1" customHeight="1">
      <c r="A186" s="4"/>
      <c r="B186" s="4"/>
      <c r="C186" s="11" t="s">
        <v>353</v>
      </c>
      <c r="D186" s="30">
        <v>0</v>
      </c>
      <c r="E186" s="30">
        <v>0</v>
      </c>
      <c r="F186" s="30">
        <v>0</v>
      </c>
      <c r="G186" s="30">
        <v>0</v>
      </c>
      <c r="H186" s="4"/>
      <c r="I186" s="4"/>
      <c r="J186" s="4"/>
      <c r="K186" s="4"/>
    </row>
    <row r="187" spans="1:11" ht="14.1" customHeight="1">
      <c r="A187" s="4"/>
      <c r="B187" s="4"/>
      <c r="C187" s="11" t="s">
        <v>352</v>
      </c>
      <c r="D187" s="30">
        <v>0</v>
      </c>
      <c r="E187" s="30">
        <v>0</v>
      </c>
      <c r="F187" s="30">
        <v>0</v>
      </c>
      <c r="G187" s="30">
        <v>0</v>
      </c>
      <c r="H187" s="4"/>
      <c r="I187" s="4"/>
      <c r="J187" s="4"/>
      <c r="K187" s="4"/>
    </row>
    <row r="188" spans="1:11" ht="14.1" customHeight="1">
      <c r="A188" s="4"/>
      <c r="B188" s="4"/>
      <c r="C188" s="11" t="s">
        <v>351</v>
      </c>
      <c r="D188" s="30">
        <v>0</v>
      </c>
      <c r="E188" s="30">
        <v>0</v>
      </c>
      <c r="F188" s="30">
        <v>0</v>
      </c>
      <c r="G188" s="30">
        <v>0</v>
      </c>
      <c r="H188" s="4"/>
      <c r="I188" s="4"/>
      <c r="J188" s="4"/>
      <c r="K188" s="4"/>
    </row>
    <row r="189" spans="1:11" ht="14.1" customHeight="1">
      <c r="A189" s="4"/>
      <c r="B189" s="4"/>
      <c r="C189" s="10" t="s">
        <v>145</v>
      </c>
      <c r="D189" s="30">
        <v>0</v>
      </c>
      <c r="E189" s="30">
        <v>1200000</v>
      </c>
      <c r="F189" s="30">
        <v>1200000</v>
      </c>
      <c r="G189" s="30">
        <v>1200000</v>
      </c>
      <c r="H189" s="4"/>
      <c r="I189" s="4"/>
      <c r="J189" s="4"/>
      <c r="K189" s="4"/>
    </row>
    <row r="190" spans="1:11" ht="14.1" customHeight="1">
      <c r="A190" s="4"/>
      <c r="B190" s="4"/>
      <c r="C190" s="14" t="s">
        <v>382</v>
      </c>
      <c r="D190" s="1314" t="s">
        <v>852</v>
      </c>
      <c r="E190" s="1315"/>
      <c r="F190" s="1315"/>
      <c r="G190" s="1315"/>
      <c r="H190" s="4"/>
      <c r="I190" s="4"/>
      <c r="J190" s="4"/>
      <c r="K190" s="4"/>
    </row>
    <row r="191" spans="1:11" ht="14.1" customHeight="1">
      <c r="A191" s="4"/>
      <c r="B191" s="4"/>
      <c r="C191" s="27" t="s">
        <v>380</v>
      </c>
      <c r="D191" s="1310" t="s">
        <v>192</v>
      </c>
      <c r="E191" s="1311"/>
      <c r="F191" s="1311"/>
      <c r="G191" s="1311"/>
      <c r="H191" s="4"/>
      <c r="I191" s="4"/>
      <c r="J191" s="4"/>
      <c r="K191" s="4"/>
    </row>
    <row r="192" spans="1:11" ht="14.1" customHeight="1">
      <c r="A192" s="4"/>
      <c r="B192" s="4"/>
      <c r="C192" s="27" t="s">
        <v>15</v>
      </c>
      <c r="D192" s="1310" t="s">
        <v>339</v>
      </c>
      <c r="E192" s="1311"/>
      <c r="F192" s="1311"/>
      <c r="G192" s="1311"/>
      <c r="H192" s="4"/>
      <c r="I192" s="4"/>
      <c r="J192" s="4"/>
      <c r="K192" s="4"/>
    </row>
    <row r="193" spans="1:11" ht="15" customHeight="1">
      <c r="A193" s="4"/>
      <c r="B193" s="4"/>
      <c r="C193" s="13"/>
      <c r="D193" s="33">
        <v>2022</v>
      </c>
      <c r="E193" s="33">
        <v>2023</v>
      </c>
      <c r="F193" s="33">
        <v>2024</v>
      </c>
      <c r="G193" s="33">
        <v>2025</v>
      </c>
      <c r="H193" s="4"/>
      <c r="I193" s="4"/>
      <c r="J193" s="4"/>
      <c r="K193" s="4"/>
    </row>
    <row r="194" spans="1:11" ht="15" customHeight="1">
      <c r="A194" s="4"/>
      <c r="B194" s="4"/>
      <c r="C194" s="12"/>
      <c r="D194" s="34" t="s">
        <v>7</v>
      </c>
      <c r="E194" s="34" t="s">
        <v>8</v>
      </c>
      <c r="F194" s="34" t="s">
        <v>8</v>
      </c>
      <c r="G194" s="34" t="s">
        <v>8</v>
      </c>
      <c r="H194" s="4"/>
      <c r="I194" s="4"/>
      <c r="J194" s="4"/>
      <c r="K194" s="4"/>
    </row>
    <row r="195" spans="1:11" ht="14.1" customHeight="1">
      <c r="A195" s="4"/>
      <c r="B195" s="4"/>
      <c r="C195" s="7" t="s">
        <v>16</v>
      </c>
      <c r="D195" s="35" t="s">
        <v>302</v>
      </c>
      <c r="E195" s="35" t="s">
        <v>425</v>
      </c>
      <c r="F195" s="35" t="s">
        <v>1014</v>
      </c>
      <c r="G195" s="35" t="s">
        <v>422</v>
      </c>
      <c r="H195" s="4"/>
      <c r="I195" s="4"/>
      <c r="J195" s="4"/>
      <c r="K195" s="4"/>
    </row>
    <row r="196" spans="1:11" ht="14.1" customHeight="1">
      <c r="A196" s="4"/>
      <c r="B196" s="4"/>
      <c r="C196" s="7" t="s">
        <v>481</v>
      </c>
      <c r="D196" s="35" t="s">
        <v>3387</v>
      </c>
      <c r="E196" s="35" t="s">
        <v>643</v>
      </c>
      <c r="F196" s="35" t="s">
        <v>1645</v>
      </c>
      <c r="G196" s="35" t="s">
        <v>1646</v>
      </c>
      <c r="H196" s="4"/>
      <c r="I196" s="4"/>
      <c r="J196" s="4"/>
      <c r="K196" s="4"/>
    </row>
    <row r="197" spans="1:11" ht="14.1" customHeight="1">
      <c r="A197" s="4"/>
      <c r="B197" s="4"/>
      <c r="C197" s="7" t="s">
        <v>480</v>
      </c>
      <c r="D197" s="35" t="s">
        <v>3388</v>
      </c>
      <c r="E197" s="35" t="s">
        <v>642</v>
      </c>
      <c r="F197" s="35" t="s">
        <v>377</v>
      </c>
      <c r="G197" s="35" t="s">
        <v>1647</v>
      </c>
      <c r="H197" s="4"/>
      <c r="I197" s="4"/>
      <c r="J197" s="4"/>
      <c r="K197" s="4"/>
    </row>
    <row r="198" spans="1:11" ht="14.1" customHeight="1">
      <c r="A198" s="4"/>
      <c r="B198" s="4"/>
      <c r="C198" s="7" t="s">
        <v>375</v>
      </c>
      <c r="D198" s="35" t="s">
        <v>348</v>
      </c>
      <c r="E198" s="35" t="s">
        <v>1648</v>
      </c>
      <c r="F198" s="35" t="s">
        <v>1649</v>
      </c>
      <c r="G198" s="35" t="s">
        <v>1181</v>
      </c>
      <c r="H198" s="4"/>
      <c r="I198" s="4"/>
      <c r="J198" s="4"/>
      <c r="K198" s="4"/>
    </row>
    <row r="199" spans="1:11" ht="14.1" customHeight="1">
      <c r="A199" s="4"/>
      <c r="B199" s="4"/>
      <c r="C199" s="7" t="s">
        <v>374</v>
      </c>
      <c r="D199" s="35" t="s">
        <v>348</v>
      </c>
      <c r="E199" s="35" t="s">
        <v>3389</v>
      </c>
      <c r="F199" s="35" t="s">
        <v>1650</v>
      </c>
      <c r="G199" s="35" t="s">
        <v>1651</v>
      </c>
      <c r="H199" s="4"/>
      <c r="I199" s="4"/>
      <c r="J199" s="4"/>
      <c r="K199" s="4"/>
    </row>
    <row r="200" spans="1:11" ht="14.1" customHeight="1">
      <c r="A200" s="4"/>
      <c r="B200" s="4"/>
      <c r="C200" s="7" t="s">
        <v>22</v>
      </c>
      <c r="D200" s="35" t="s">
        <v>348</v>
      </c>
      <c r="E200" s="35" t="s">
        <v>3390</v>
      </c>
      <c r="F200" s="35" t="s">
        <v>724</v>
      </c>
      <c r="G200" s="35" t="s">
        <v>1652</v>
      </c>
      <c r="H200" s="4"/>
      <c r="I200" s="4"/>
      <c r="J200" s="4"/>
      <c r="K200" s="4"/>
    </row>
    <row r="201" spans="1:11" ht="14.1" customHeight="1">
      <c r="A201" s="4"/>
      <c r="B201" s="4"/>
      <c r="C201" s="1312" t="s">
        <v>371</v>
      </c>
      <c r="D201" s="1313"/>
      <c r="E201" s="1313"/>
      <c r="F201" s="1313"/>
      <c r="G201" s="1313"/>
      <c r="H201" s="4"/>
      <c r="I201" s="4"/>
      <c r="J201" s="4"/>
      <c r="K201" s="4"/>
    </row>
    <row r="202" spans="1:11" ht="14.1" customHeight="1">
      <c r="A202" s="4"/>
      <c r="B202" s="4"/>
      <c r="C202" s="13"/>
      <c r="D202" s="33">
        <v>2022</v>
      </c>
      <c r="E202" s="33">
        <v>2023</v>
      </c>
      <c r="F202" s="33">
        <v>2024</v>
      </c>
      <c r="G202" s="33">
        <v>2025</v>
      </c>
      <c r="H202" s="4"/>
      <c r="I202" s="4"/>
      <c r="J202" s="4"/>
      <c r="K202" s="4"/>
    </row>
    <row r="203" spans="1:11" ht="14.1" customHeight="1">
      <c r="A203" s="4"/>
      <c r="B203" s="4"/>
      <c r="C203" s="12"/>
      <c r="D203" s="34" t="s">
        <v>7</v>
      </c>
      <c r="E203" s="34" t="s">
        <v>8</v>
      </c>
      <c r="F203" s="34" t="s">
        <v>8</v>
      </c>
      <c r="G203" s="34" t="s">
        <v>8</v>
      </c>
      <c r="H203" s="4"/>
      <c r="I203" s="4"/>
      <c r="J203" s="4"/>
      <c r="K203" s="4"/>
    </row>
    <row r="204" spans="1:11" ht="14.1" customHeight="1">
      <c r="A204" s="4"/>
      <c r="B204" s="4"/>
      <c r="C204" s="11" t="s">
        <v>368</v>
      </c>
      <c r="D204" s="30">
        <v>0</v>
      </c>
      <c r="E204" s="30">
        <v>0</v>
      </c>
      <c r="F204" s="30">
        <v>0</v>
      </c>
      <c r="G204" s="30">
        <v>0</v>
      </c>
      <c r="H204" s="4"/>
      <c r="I204" s="4"/>
      <c r="J204" s="4"/>
      <c r="K204" s="4"/>
    </row>
    <row r="205" spans="1:11" ht="14.1" customHeight="1">
      <c r="A205" s="4"/>
      <c r="B205" s="4"/>
      <c r="C205" s="11" t="s">
        <v>357</v>
      </c>
      <c r="D205" s="30">
        <v>0</v>
      </c>
      <c r="E205" s="30">
        <v>0</v>
      </c>
      <c r="F205" s="30">
        <v>0</v>
      </c>
      <c r="G205" s="30">
        <v>0</v>
      </c>
      <c r="H205" s="4"/>
      <c r="I205" s="4"/>
      <c r="J205" s="4"/>
      <c r="K205" s="4"/>
    </row>
    <row r="206" spans="1:11" ht="14.1" customHeight="1">
      <c r="A206" s="4"/>
      <c r="B206" s="4"/>
      <c r="C206" s="11" t="s">
        <v>361</v>
      </c>
      <c r="D206" s="30">
        <v>0</v>
      </c>
      <c r="E206" s="30">
        <v>0</v>
      </c>
      <c r="F206" s="30">
        <v>0</v>
      </c>
      <c r="G206" s="30">
        <v>0</v>
      </c>
      <c r="H206" s="4"/>
      <c r="I206" s="4"/>
      <c r="J206" s="4"/>
      <c r="K206" s="4"/>
    </row>
    <row r="207" spans="1:11" ht="14.1" customHeight="1">
      <c r="A207" s="4"/>
      <c r="B207" s="4"/>
      <c r="C207" s="11" t="s">
        <v>367</v>
      </c>
      <c r="D207" s="30">
        <v>0</v>
      </c>
      <c r="E207" s="30">
        <v>0</v>
      </c>
      <c r="F207" s="30">
        <v>0</v>
      </c>
      <c r="G207" s="30">
        <v>0</v>
      </c>
      <c r="H207" s="4"/>
      <c r="I207" s="4"/>
      <c r="J207" s="4"/>
      <c r="K207" s="4"/>
    </row>
    <row r="208" spans="1:11" ht="14.1" customHeight="1">
      <c r="A208" s="4"/>
      <c r="B208" s="4"/>
      <c r="C208" s="11" t="s">
        <v>357</v>
      </c>
      <c r="D208" s="30">
        <v>0</v>
      </c>
      <c r="E208" s="30">
        <v>0</v>
      </c>
      <c r="F208" s="30">
        <v>0</v>
      </c>
      <c r="G208" s="30">
        <v>0</v>
      </c>
      <c r="H208" s="4"/>
      <c r="I208" s="4"/>
      <c r="J208" s="4"/>
      <c r="K208" s="4"/>
    </row>
    <row r="209" spans="1:11" ht="14.1" customHeight="1">
      <c r="A209" s="4"/>
      <c r="B209" s="4"/>
      <c r="C209" s="11" t="s">
        <v>361</v>
      </c>
      <c r="D209" s="30">
        <v>0</v>
      </c>
      <c r="E209" s="30">
        <v>0</v>
      </c>
      <c r="F209" s="30">
        <v>0</v>
      </c>
      <c r="G209" s="30">
        <v>0</v>
      </c>
      <c r="H209" s="4"/>
      <c r="I209" s="4"/>
      <c r="J209" s="4"/>
      <c r="K209" s="4"/>
    </row>
    <row r="210" spans="1:11" ht="14.1" customHeight="1">
      <c r="A210" s="4"/>
      <c r="B210" s="4"/>
      <c r="C210" s="11" t="s">
        <v>366</v>
      </c>
      <c r="D210" s="30">
        <v>0</v>
      </c>
      <c r="E210" s="30">
        <v>0</v>
      </c>
      <c r="F210" s="30">
        <v>0</v>
      </c>
      <c r="G210" s="30">
        <v>0</v>
      </c>
      <c r="H210" s="4"/>
      <c r="I210" s="4"/>
      <c r="J210" s="4"/>
      <c r="K210" s="4"/>
    </row>
    <row r="211" spans="1:11" ht="14.1" customHeight="1">
      <c r="A211" s="4"/>
      <c r="B211" s="4"/>
      <c r="C211" s="11" t="s">
        <v>357</v>
      </c>
      <c r="D211" s="30">
        <v>0</v>
      </c>
      <c r="E211" s="30">
        <v>0</v>
      </c>
      <c r="F211" s="30">
        <v>0</v>
      </c>
      <c r="G211" s="30">
        <v>0</v>
      </c>
      <c r="H211" s="4"/>
      <c r="I211" s="4"/>
      <c r="J211" s="4"/>
      <c r="K211" s="4"/>
    </row>
    <row r="212" spans="1:11" ht="14.1" customHeight="1">
      <c r="A212" s="4"/>
      <c r="B212" s="4"/>
      <c r="C212" s="11" t="s">
        <v>361</v>
      </c>
      <c r="D212" s="30">
        <v>0</v>
      </c>
      <c r="E212" s="30">
        <v>0</v>
      </c>
      <c r="F212" s="30">
        <v>0</v>
      </c>
      <c r="G212" s="30">
        <v>0</v>
      </c>
      <c r="H212" s="4"/>
      <c r="I212" s="4"/>
      <c r="J212" s="4"/>
      <c r="K212" s="4"/>
    </row>
    <row r="213" spans="1:11" ht="14.1" customHeight="1">
      <c r="A213" s="4"/>
      <c r="B213" s="4"/>
      <c r="C213" s="11" t="s">
        <v>365</v>
      </c>
      <c r="D213" s="30">
        <v>0</v>
      </c>
      <c r="E213" s="30">
        <v>0</v>
      </c>
      <c r="F213" s="30">
        <v>0</v>
      </c>
      <c r="G213" s="30">
        <v>0</v>
      </c>
      <c r="H213" s="4"/>
      <c r="I213" s="4"/>
      <c r="J213" s="4"/>
      <c r="K213" s="4"/>
    </row>
    <row r="214" spans="1:11" ht="14.1" customHeight="1">
      <c r="A214" s="4"/>
      <c r="B214" s="4"/>
      <c r="C214" s="11" t="s">
        <v>357</v>
      </c>
      <c r="D214" s="30">
        <v>0</v>
      </c>
      <c r="E214" s="30">
        <v>0</v>
      </c>
      <c r="F214" s="30">
        <v>0</v>
      </c>
      <c r="G214" s="30">
        <v>0</v>
      </c>
      <c r="H214" s="4"/>
      <c r="I214" s="4"/>
      <c r="J214" s="4"/>
      <c r="K214" s="4"/>
    </row>
    <row r="215" spans="1:11" ht="14.1" customHeight="1">
      <c r="A215" s="4"/>
      <c r="B215" s="4"/>
      <c r="C215" s="11" t="s">
        <v>361</v>
      </c>
      <c r="D215" s="30">
        <v>0</v>
      </c>
      <c r="E215" s="30">
        <v>0</v>
      </c>
      <c r="F215" s="30">
        <v>0</v>
      </c>
      <c r="G215" s="30">
        <v>0</v>
      </c>
      <c r="H215" s="4"/>
      <c r="I215" s="4"/>
      <c r="J215" s="4"/>
      <c r="K215" s="4"/>
    </row>
    <row r="216" spans="1:11" ht="14.1" customHeight="1">
      <c r="A216" s="4"/>
      <c r="B216" s="4"/>
      <c r="C216" s="11" t="s">
        <v>370</v>
      </c>
      <c r="D216" s="30">
        <v>0</v>
      </c>
      <c r="E216" s="30">
        <v>0</v>
      </c>
      <c r="F216" s="30">
        <v>0</v>
      </c>
      <c r="G216" s="30">
        <v>0</v>
      </c>
      <c r="H216" s="4"/>
      <c r="I216" s="4"/>
      <c r="J216" s="4"/>
      <c r="K216" s="4"/>
    </row>
    <row r="217" spans="1:11" ht="14.1" customHeight="1">
      <c r="A217" s="4"/>
      <c r="B217" s="4"/>
      <c r="C217" s="11" t="s">
        <v>357</v>
      </c>
      <c r="D217" s="30">
        <v>0</v>
      </c>
      <c r="E217" s="30">
        <v>0</v>
      </c>
      <c r="F217" s="30">
        <v>0</v>
      </c>
      <c r="G217" s="30">
        <v>0</v>
      </c>
      <c r="H217" s="4"/>
      <c r="I217" s="4"/>
      <c r="J217" s="4"/>
      <c r="K217" s="4"/>
    </row>
    <row r="218" spans="1:11" ht="14.1" customHeight="1">
      <c r="A218" s="4"/>
      <c r="B218" s="4"/>
      <c r="C218" s="11" t="s">
        <v>361</v>
      </c>
      <c r="D218" s="30">
        <v>0</v>
      </c>
      <c r="E218" s="30">
        <v>0</v>
      </c>
      <c r="F218" s="30">
        <v>0</v>
      </c>
      <c r="G218" s="30">
        <v>0</v>
      </c>
      <c r="H218" s="4"/>
      <c r="I218" s="4"/>
      <c r="J218" s="4"/>
      <c r="K218" s="4"/>
    </row>
    <row r="219" spans="1:11" ht="14.1" customHeight="1">
      <c r="A219" s="4"/>
      <c r="B219" s="4"/>
      <c r="C219" s="11" t="s">
        <v>363</v>
      </c>
      <c r="D219" s="30">
        <v>0</v>
      </c>
      <c r="E219" s="30">
        <v>0</v>
      </c>
      <c r="F219" s="30">
        <v>0</v>
      </c>
      <c r="G219" s="30">
        <v>0</v>
      </c>
      <c r="H219" s="4"/>
      <c r="I219" s="4"/>
      <c r="J219" s="4"/>
      <c r="K219" s="4"/>
    </row>
    <row r="220" spans="1:11" ht="14.1" customHeight="1">
      <c r="A220" s="4"/>
      <c r="B220" s="4"/>
      <c r="C220" s="11" t="s">
        <v>357</v>
      </c>
      <c r="D220" s="30">
        <v>0</v>
      </c>
      <c r="E220" s="30">
        <v>0</v>
      </c>
      <c r="F220" s="30">
        <v>0</v>
      </c>
      <c r="G220" s="30">
        <v>0</v>
      </c>
      <c r="H220" s="4"/>
      <c r="I220" s="4"/>
      <c r="J220" s="4"/>
      <c r="K220" s="4"/>
    </row>
    <row r="221" spans="1:11" ht="14.1" customHeight="1">
      <c r="A221" s="4"/>
      <c r="B221" s="4"/>
      <c r="C221" s="11" t="s">
        <v>361</v>
      </c>
      <c r="D221" s="30">
        <v>0</v>
      </c>
      <c r="E221" s="30">
        <v>0</v>
      </c>
      <c r="F221" s="30">
        <v>0</v>
      </c>
      <c r="G221" s="30">
        <v>0</v>
      </c>
      <c r="H221" s="4"/>
      <c r="I221" s="4"/>
      <c r="J221" s="4"/>
      <c r="K221" s="4"/>
    </row>
    <row r="222" spans="1:11" ht="14.1" customHeight="1">
      <c r="A222" s="4"/>
      <c r="B222" s="4"/>
      <c r="C222" s="11" t="s">
        <v>362</v>
      </c>
      <c r="D222" s="30">
        <v>0</v>
      </c>
      <c r="E222" s="30">
        <v>0</v>
      </c>
      <c r="F222" s="30">
        <v>0</v>
      </c>
      <c r="G222" s="30">
        <v>0</v>
      </c>
      <c r="H222" s="4"/>
      <c r="I222" s="4"/>
      <c r="J222" s="4"/>
      <c r="K222" s="4"/>
    </row>
    <row r="223" spans="1:11" ht="14.1" customHeight="1">
      <c r="A223" s="4"/>
      <c r="B223" s="4"/>
      <c r="C223" s="11" t="s">
        <v>357</v>
      </c>
      <c r="D223" s="30">
        <v>0</v>
      </c>
      <c r="E223" s="30">
        <v>0</v>
      </c>
      <c r="F223" s="30">
        <v>0</v>
      </c>
      <c r="G223" s="30">
        <v>0</v>
      </c>
      <c r="H223" s="4"/>
      <c r="I223" s="4"/>
      <c r="J223" s="4"/>
      <c r="K223" s="4"/>
    </row>
    <row r="224" spans="1:11" ht="14.1" customHeight="1">
      <c r="A224" s="4"/>
      <c r="B224" s="4"/>
      <c r="C224" s="11" t="s">
        <v>361</v>
      </c>
      <c r="D224" s="30">
        <v>0</v>
      </c>
      <c r="E224" s="30">
        <v>0</v>
      </c>
      <c r="F224" s="30">
        <v>0</v>
      </c>
      <c r="G224" s="30">
        <v>0</v>
      </c>
      <c r="H224" s="4"/>
      <c r="I224" s="4"/>
      <c r="J224" s="4"/>
      <c r="K224" s="4"/>
    </row>
    <row r="225" spans="1:11" ht="14.1" customHeight="1">
      <c r="A225" s="4"/>
      <c r="B225" s="4"/>
      <c r="C225" s="11" t="s">
        <v>360</v>
      </c>
      <c r="D225" s="30">
        <v>0</v>
      </c>
      <c r="E225" s="30">
        <v>0</v>
      </c>
      <c r="F225" s="30">
        <v>0</v>
      </c>
      <c r="G225" s="30">
        <v>0</v>
      </c>
      <c r="H225" s="4"/>
      <c r="I225" s="4"/>
      <c r="J225" s="4"/>
      <c r="K225" s="4"/>
    </row>
    <row r="226" spans="1:11" ht="14.1" customHeight="1">
      <c r="A226" s="4"/>
      <c r="B226" s="4"/>
      <c r="C226" s="11" t="s">
        <v>357</v>
      </c>
      <c r="D226" s="30">
        <v>0</v>
      </c>
      <c r="E226" s="30">
        <v>0</v>
      </c>
      <c r="F226" s="30">
        <v>0</v>
      </c>
      <c r="G226" s="30">
        <v>0</v>
      </c>
      <c r="H226" s="4"/>
      <c r="I226" s="4"/>
      <c r="J226" s="4"/>
      <c r="K226" s="4"/>
    </row>
    <row r="227" spans="1:11" ht="14.1" customHeight="1">
      <c r="A227" s="4"/>
      <c r="B227" s="4"/>
      <c r="C227" s="11" t="s">
        <v>356</v>
      </c>
      <c r="D227" s="30">
        <v>0</v>
      </c>
      <c r="E227" s="30">
        <v>0</v>
      </c>
      <c r="F227" s="30">
        <v>0</v>
      </c>
      <c r="G227" s="30">
        <v>0</v>
      </c>
      <c r="H227" s="4"/>
      <c r="I227" s="4"/>
      <c r="J227" s="4"/>
      <c r="K227" s="4"/>
    </row>
    <row r="228" spans="1:11" ht="14.1" customHeight="1">
      <c r="A228" s="4"/>
      <c r="B228" s="4"/>
      <c r="C228" s="11" t="s">
        <v>355</v>
      </c>
      <c r="D228" s="30">
        <v>0</v>
      </c>
      <c r="E228" s="30">
        <v>0</v>
      </c>
      <c r="F228" s="30">
        <v>0</v>
      </c>
      <c r="G228" s="30">
        <v>0</v>
      </c>
      <c r="H228" s="4"/>
      <c r="I228" s="4"/>
      <c r="J228" s="4"/>
      <c r="K228" s="4"/>
    </row>
    <row r="229" spans="1:11" ht="14.1" customHeight="1">
      <c r="A229" s="4"/>
      <c r="B229" s="4"/>
      <c r="C229" s="11" t="s">
        <v>354</v>
      </c>
      <c r="D229" s="30">
        <v>0</v>
      </c>
      <c r="E229" s="30">
        <v>0</v>
      </c>
      <c r="F229" s="30">
        <v>0</v>
      </c>
      <c r="G229" s="30">
        <v>0</v>
      </c>
      <c r="H229" s="4"/>
      <c r="I229" s="4"/>
      <c r="J229" s="4"/>
      <c r="K229" s="4"/>
    </row>
    <row r="230" spans="1:11" ht="14.1" customHeight="1">
      <c r="A230" s="4"/>
      <c r="B230" s="4"/>
      <c r="C230" s="11" t="s">
        <v>353</v>
      </c>
      <c r="D230" s="30">
        <v>0</v>
      </c>
      <c r="E230" s="30">
        <v>0</v>
      </c>
      <c r="F230" s="30">
        <v>0</v>
      </c>
      <c r="G230" s="30">
        <v>0</v>
      </c>
      <c r="H230" s="4"/>
      <c r="I230" s="4"/>
      <c r="J230" s="4"/>
      <c r="K230" s="4"/>
    </row>
    <row r="231" spans="1:11" ht="14.1" customHeight="1">
      <c r="A231" s="4"/>
      <c r="B231" s="4"/>
      <c r="C231" s="11" t="s">
        <v>359</v>
      </c>
      <c r="D231" s="30">
        <v>0</v>
      </c>
      <c r="E231" s="30">
        <v>3000000</v>
      </c>
      <c r="F231" s="30">
        <v>11200000</v>
      </c>
      <c r="G231" s="30">
        <v>20300000</v>
      </c>
      <c r="H231" s="4"/>
      <c r="I231" s="4"/>
      <c r="J231" s="4"/>
      <c r="K231" s="4"/>
    </row>
    <row r="232" spans="1:11" ht="14.1" customHeight="1">
      <c r="A232" s="4"/>
      <c r="B232" s="4"/>
      <c r="C232" s="11" t="s">
        <v>357</v>
      </c>
      <c r="D232" s="30">
        <v>0</v>
      </c>
      <c r="E232" s="30">
        <v>3000000</v>
      </c>
      <c r="F232" s="30">
        <v>11200000</v>
      </c>
      <c r="G232" s="30">
        <v>20300000</v>
      </c>
      <c r="H232" s="4"/>
      <c r="I232" s="4"/>
      <c r="J232" s="4"/>
      <c r="K232" s="4"/>
    </row>
    <row r="233" spans="1:11" ht="14.1" customHeight="1">
      <c r="A233" s="4"/>
      <c r="B233" s="4"/>
      <c r="C233" s="11" t="s">
        <v>356</v>
      </c>
      <c r="D233" s="30">
        <v>0</v>
      </c>
      <c r="E233" s="30">
        <v>0</v>
      </c>
      <c r="F233" s="30">
        <v>0</v>
      </c>
      <c r="G233" s="30">
        <v>0</v>
      </c>
      <c r="H233" s="4"/>
      <c r="I233" s="4"/>
      <c r="J233" s="4"/>
      <c r="K233" s="4"/>
    </row>
    <row r="234" spans="1:11" ht="14.1" customHeight="1">
      <c r="A234" s="4"/>
      <c r="B234" s="4"/>
      <c r="C234" s="11" t="s">
        <v>355</v>
      </c>
      <c r="D234" s="30">
        <v>0</v>
      </c>
      <c r="E234" s="30">
        <v>0</v>
      </c>
      <c r="F234" s="30">
        <v>0</v>
      </c>
      <c r="G234" s="30">
        <v>0</v>
      </c>
      <c r="H234" s="4"/>
      <c r="I234" s="4"/>
      <c r="J234" s="4"/>
      <c r="K234" s="4"/>
    </row>
    <row r="235" spans="1:11" ht="14.1" customHeight="1">
      <c r="A235" s="4"/>
      <c r="B235" s="4"/>
      <c r="C235" s="11" t="s">
        <v>354</v>
      </c>
      <c r="D235" s="30">
        <v>0</v>
      </c>
      <c r="E235" s="30">
        <v>0</v>
      </c>
      <c r="F235" s="30">
        <v>0</v>
      </c>
      <c r="G235" s="30">
        <v>0</v>
      </c>
      <c r="H235" s="4"/>
      <c r="I235" s="4"/>
      <c r="J235" s="4"/>
      <c r="K235" s="4"/>
    </row>
    <row r="236" spans="1:11" ht="14.1" customHeight="1">
      <c r="A236" s="4"/>
      <c r="B236" s="4"/>
      <c r="C236" s="11" t="s">
        <v>353</v>
      </c>
      <c r="D236" s="30">
        <v>0</v>
      </c>
      <c r="E236" s="30">
        <v>0</v>
      </c>
      <c r="F236" s="30">
        <v>0</v>
      </c>
      <c r="G236" s="30">
        <v>0</v>
      </c>
      <c r="H236" s="4"/>
      <c r="I236" s="4"/>
      <c r="J236" s="4"/>
      <c r="K236" s="4"/>
    </row>
    <row r="237" spans="1:11" ht="14.1" customHeight="1">
      <c r="A237" s="4"/>
      <c r="B237" s="4"/>
      <c r="C237" s="11" t="s">
        <v>358</v>
      </c>
      <c r="D237" s="30">
        <v>0</v>
      </c>
      <c r="E237" s="30">
        <v>0</v>
      </c>
      <c r="F237" s="30">
        <v>0</v>
      </c>
      <c r="G237" s="30">
        <v>0</v>
      </c>
      <c r="H237" s="4"/>
      <c r="I237" s="4"/>
      <c r="J237" s="4"/>
      <c r="K237" s="4"/>
    </row>
    <row r="238" spans="1:11" ht="14.1" customHeight="1">
      <c r="A238" s="4"/>
      <c r="B238" s="4"/>
      <c r="C238" s="11" t="s">
        <v>357</v>
      </c>
      <c r="D238" s="30">
        <v>0</v>
      </c>
      <c r="E238" s="30">
        <v>0</v>
      </c>
      <c r="F238" s="30">
        <v>0</v>
      </c>
      <c r="G238" s="30">
        <v>0</v>
      </c>
      <c r="H238" s="4"/>
      <c r="I238" s="4"/>
      <c r="J238" s="4"/>
      <c r="K238" s="4"/>
    </row>
    <row r="239" spans="1:11" ht="14.1" customHeight="1">
      <c r="A239" s="4"/>
      <c r="B239" s="4"/>
      <c r="C239" s="11" t="s">
        <v>356</v>
      </c>
      <c r="D239" s="30">
        <v>0</v>
      </c>
      <c r="E239" s="30">
        <v>0</v>
      </c>
      <c r="F239" s="30">
        <v>0</v>
      </c>
      <c r="G239" s="30">
        <v>0</v>
      </c>
      <c r="H239" s="4"/>
      <c r="I239" s="4"/>
      <c r="J239" s="4"/>
      <c r="K239" s="4"/>
    </row>
    <row r="240" spans="1:11" ht="14.1" customHeight="1">
      <c r="A240" s="4"/>
      <c r="B240" s="4"/>
      <c r="C240" s="11" t="s">
        <v>355</v>
      </c>
      <c r="D240" s="30">
        <v>0</v>
      </c>
      <c r="E240" s="30">
        <v>0</v>
      </c>
      <c r="F240" s="30">
        <v>0</v>
      </c>
      <c r="G240" s="30">
        <v>0</v>
      </c>
      <c r="H240" s="4"/>
      <c r="I240" s="4"/>
      <c r="J240" s="4"/>
      <c r="K240" s="4"/>
    </row>
    <row r="241" spans="1:11" ht="14.1" customHeight="1">
      <c r="A241" s="4"/>
      <c r="B241" s="4"/>
      <c r="C241" s="11" t="s">
        <v>354</v>
      </c>
      <c r="D241" s="30">
        <v>0</v>
      </c>
      <c r="E241" s="30">
        <v>0</v>
      </c>
      <c r="F241" s="30">
        <v>0</v>
      </c>
      <c r="G241" s="30">
        <v>0</v>
      </c>
      <c r="H241" s="4"/>
      <c r="I241" s="4"/>
      <c r="J241" s="4"/>
      <c r="K241" s="4"/>
    </row>
    <row r="242" spans="1:11" ht="14.1" customHeight="1">
      <c r="A242" s="4"/>
      <c r="B242" s="4"/>
      <c r="C242" s="11" t="s">
        <v>353</v>
      </c>
      <c r="D242" s="30">
        <v>0</v>
      </c>
      <c r="E242" s="30">
        <v>0</v>
      </c>
      <c r="F242" s="30">
        <v>0</v>
      </c>
      <c r="G242" s="30">
        <v>0</v>
      </c>
      <c r="H242" s="4"/>
      <c r="I242" s="4"/>
      <c r="J242" s="4"/>
      <c r="K242" s="4"/>
    </row>
    <row r="243" spans="1:11" ht="14.1" customHeight="1">
      <c r="A243" s="4"/>
      <c r="B243" s="4"/>
      <c r="C243" s="11" t="s">
        <v>352</v>
      </c>
      <c r="D243" s="30">
        <v>0</v>
      </c>
      <c r="E243" s="30">
        <v>0</v>
      </c>
      <c r="F243" s="30">
        <v>0</v>
      </c>
      <c r="G243" s="30">
        <v>0</v>
      </c>
      <c r="H243" s="4"/>
      <c r="I243" s="4"/>
      <c r="J243" s="4"/>
      <c r="K243" s="4"/>
    </row>
    <row r="244" spans="1:11" ht="14.1" customHeight="1">
      <c r="A244" s="4"/>
      <c r="B244" s="4"/>
      <c r="C244" s="11" t="s">
        <v>351</v>
      </c>
      <c r="D244" s="30">
        <v>0</v>
      </c>
      <c r="E244" s="30">
        <v>0</v>
      </c>
      <c r="F244" s="30">
        <v>0</v>
      </c>
      <c r="G244" s="30">
        <v>0</v>
      </c>
      <c r="H244" s="4"/>
      <c r="I244" s="4"/>
      <c r="J244" s="4"/>
      <c r="K244" s="4"/>
    </row>
    <row r="245" spans="1:11" ht="14.1" customHeight="1">
      <c r="A245" s="4"/>
      <c r="B245" s="4"/>
      <c r="C245" s="10" t="s">
        <v>145</v>
      </c>
      <c r="D245" s="30">
        <v>0</v>
      </c>
      <c r="E245" s="30">
        <v>3000000</v>
      </c>
      <c r="F245" s="30">
        <v>11200000</v>
      </c>
      <c r="G245" s="30">
        <v>20300000</v>
      </c>
      <c r="H245" s="4"/>
      <c r="I245" s="4"/>
      <c r="J245" s="4"/>
      <c r="K245" s="4"/>
    </row>
    <row r="246" spans="1:11" ht="14.1" customHeight="1">
      <c r="A246" s="4"/>
      <c r="B246" s="4"/>
      <c r="C246" s="14" t="s">
        <v>382</v>
      </c>
      <c r="D246" s="1314" t="s">
        <v>1653</v>
      </c>
      <c r="E246" s="1315"/>
      <c r="F246" s="1315"/>
      <c r="G246" s="1315"/>
      <c r="H246" s="4"/>
      <c r="I246" s="4"/>
      <c r="J246" s="4"/>
      <c r="K246" s="4"/>
    </row>
    <row r="247" spans="1:11" ht="14.1" customHeight="1">
      <c r="A247" s="4"/>
      <c r="B247" s="4"/>
      <c r="C247" s="27" t="s">
        <v>380</v>
      </c>
      <c r="D247" s="1310" t="s">
        <v>1654</v>
      </c>
      <c r="E247" s="1311"/>
      <c r="F247" s="1311"/>
      <c r="G247" s="1311"/>
      <c r="H247" s="4"/>
      <c r="I247" s="4"/>
      <c r="J247" s="4"/>
      <c r="K247" s="4"/>
    </row>
    <row r="248" spans="1:11" ht="14.1" customHeight="1">
      <c r="A248" s="4"/>
      <c r="B248" s="4"/>
      <c r="C248" s="27" t="s">
        <v>15</v>
      </c>
      <c r="D248" s="1310" t="s">
        <v>46</v>
      </c>
      <c r="E248" s="1311"/>
      <c r="F248" s="1311"/>
      <c r="G248" s="1311"/>
      <c r="H248" s="4"/>
      <c r="I248" s="4"/>
      <c r="J248" s="4"/>
      <c r="K248" s="4"/>
    </row>
    <row r="249" spans="1:11" ht="15" customHeight="1">
      <c r="A249" s="4"/>
      <c r="B249" s="4"/>
      <c r="C249" s="13"/>
      <c r="D249" s="33">
        <v>2022</v>
      </c>
      <c r="E249" s="33">
        <v>2023</v>
      </c>
      <c r="F249" s="33">
        <v>2024</v>
      </c>
      <c r="G249" s="33">
        <v>2025</v>
      </c>
      <c r="H249" s="4"/>
      <c r="I249" s="4"/>
      <c r="J249" s="4"/>
      <c r="K249" s="4"/>
    </row>
    <row r="250" spans="1:11" ht="15" customHeight="1">
      <c r="A250" s="4"/>
      <c r="B250" s="4"/>
      <c r="C250" s="12"/>
      <c r="D250" s="34" t="s">
        <v>7</v>
      </c>
      <c r="E250" s="34" t="s">
        <v>8</v>
      </c>
      <c r="F250" s="34" t="s">
        <v>8</v>
      </c>
      <c r="G250" s="34" t="s">
        <v>8</v>
      </c>
      <c r="H250" s="4"/>
      <c r="I250" s="4"/>
      <c r="J250" s="4"/>
      <c r="K250" s="4"/>
    </row>
    <row r="251" spans="1:11" ht="14.1" customHeight="1">
      <c r="A251" s="4"/>
      <c r="B251" s="4"/>
      <c r="C251" s="7" t="s">
        <v>16</v>
      </c>
      <c r="D251" s="35" t="s">
        <v>348</v>
      </c>
      <c r="E251" s="35" t="s">
        <v>411</v>
      </c>
      <c r="F251" s="35" t="s">
        <v>372</v>
      </c>
      <c r="G251" s="35" t="s">
        <v>372</v>
      </c>
      <c r="H251" s="4"/>
      <c r="I251" s="4"/>
      <c r="J251" s="4"/>
      <c r="K251" s="4"/>
    </row>
    <row r="252" spans="1:11" ht="14.1" customHeight="1">
      <c r="A252" s="4"/>
      <c r="B252" s="4"/>
      <c r="C252" s="7" t="s">
        <v>481</v>
      </c>
      <c r="D252" s="35" t="s">
        <v>372</v>
      </c>
      <c r="E252" s="35" t="s">
        <v>1179</v>
      </c>
      <c r="F252" s="35" t="s">
        <v>372</v>
      </c>
      <c r="G252" s="35" t="s">
        <v>372</v>
      </c>
      <c r="H252" s="4"/>
      <c r="I252" s="4"/>
      <c r="J252" s="4"/>
      <c r="K252" s="4"/>
    </row>
    <row r="253" spans="1:11" ht="14.1" customHeight="1">
      <c r="A253" s="4"/>
      <c r="B253" s="4"/>
      <c r="C253" s="7" t="s">
        <v>480</v>
      </c>
      <c r="D253" s="35" t="s">
        <v>372</v>
      </c>
      <c r="E253" s="35" t="s">
        <v>1179</v>
      </c>
      <c r="F253" s="35" t="s">
        <v>372</v>
      </c>
      <c r="G253" s="35" t="s">
        <v>372</v>
      </c>
      <c r="H253" s="4"/>
      <c r="I253" s="4"/>
      <c r="J253" s="4"/>
      <c r="K253" s="4"/>
    </row>
    <row r="254" spans="1:11" ht="14.1" customHeight="1">
      <c r="A254" s="4"/>
      <c r="B254" s="4"/>
      <c r="C254" s="7" t="s">
        <v>375</v>
      </c>
      <c r="D254" s="35" t="s">
        <v>348</v>
      </c>
      <c r="E254" s="35" t="s">
        <v>348</v>
      </c>
      <c r="F254" s="35" t="s">
        <v>434</v>
      </c>
      <c r="G254" s="35" t="s">
        <v>348</v>
      </c>
      <c r="H254" s="4"/>
      <c r="I254" s="4"/>
      <c r="J254" s="4"/>
      <c r="K254" s="4"/>
    </row>
    <row r="255" spans="1:11" ht="14.1" customHeight="1">
      <c r="A255" s="4"/>
      <c r="B255" s="4"/>
      <c r="C255" s="7" t="s">
        <v>374</v>
      </c>
      <c r="D255" s="35" t="s">
        <v>348</v>
      </c>
      <c r="E255" s="35" t="s">
        <v>348</v>
      </c>
      <c r="F255" s="35" t="s">
        <v>434</v>
      </c>
      <c r="G255" s="35" t="s">
        <v>348</v>
      </c>
      <c r="H255" s="4"/>
      <c r="I255" s="4"/>
      <c r="J255" s="4"/>
      <c r="K255" s="4"/>
    </row>
    <row r="256" spans="1:11" ht="14.1" customHeight="1">
      <c r="A256" s="4"/>
      <c r="B256" s="4"/>
      <c r="C256" s="7" t="s">
        <v>22</v>
      </c>
      <c r="D256" s="35" t="s">
        <v>348</v>
      </c>
      <c r="E256" s="35" t="s">
        <v>348</v>
      </c>
      <c r="F256" s="35" t="s">
        <v>434</v>
      </c>
      <c r="G256" s="35" t="s">
        <v>348</v>
      </c>
      <c r="H256" s="4"/>
      <c r="I256" s="4"/>
      <c r="J256" s="4"/>
      <c r="K256" s="4"/>
    </row>
    <row r="257" spans="1:11" ht="14.1" customHeight="1">
      <c r="A257" s="4"/>
      <c r="B257" s="4"/>
      <c r="C257" s="1312" t="s">
        <v>371</v>
      </c>
      <c r="D257" s="1313"/>
      <c r="E257" s="1313"/>
      <c r="F257" s="1313"/>
      <c r="G257" s="1313"/>
      <c r="H257" s="4"/>
      <c r="I257" s="4"/>
      <c r="J257" s="4"/>
      <c r="K257" s="4"/>
    </row>
    <row r="258" spans="1:11" ht="14.1" customHeight="1">
      <c r="A258" s="4"/>
      <c r="B258" s="4"/>
      <c r="C258" s="13"/>
      <c r="D258" s="33">
        <v>2022</v>
      </c>
      <c r="E258" s="33">
        <v>2023</v>
      </c>
      <c r="F258" s="33">
        <v>2024</v>
      </c>
      <c r="G258" s="33">
        <v>2025</v>
      </c>
      <c r="H258" s="4"/>
      <c r="I258" s="4"/>
      <c r="J258" s="4"/>
      <c r="K258" s="4"/>
    </row>
    <row r="259" spans="1:11" ht="14.1" customHeight="1">
      <c r="A259" s="4"/>
      <c r="B259" s="4"/>
      <c r="C259" s="12"/>
      <c r="D259" s="34" t="s">
        <v>7</v>
      </c>
      <c r="E259" s="34" t="s">
        <v>8</v>
      </c>
      <c r="F259" s="34" t="s">
        <v>8</v>
      </c>
      <c r="G259" s="34" t="s">
        <v>8</v>
      </c>
      <c r="H259" s="4"/>
      <c r="I259" s="4"/>
      <c r="J259" s="4"/>
      <c r="K259" s="4"/>
    </row>
    <row r="260" spans="1:11" ht="14.1" customHeight="1">
      <c r="A260" s="4"/>
      <c r="B260" s="4"/>
      <c r="C260" s="11" t="s">
        <v>368</v>
      </c>
      <c r="D260" s="30">
        <v>0</v>
      </c>
      <c r="E260" s="30">
        <v>0</v>
      </c>
      <c r="F260" s="30">
        <v>0</v>
      </c>
      <c r="G260" s="30">
        <v>0</v>
      </c>
      <c r="H260" s="4"/>
      <c r="I260" s="4"/>
      <c r="J260" s="4"/>
      <c r="K260" s="4"/>
    </row>
    <row r="261" spans="1:11" ht="14.1" customHeight="1">
      <c r="A261" s="4"/>
      <c r="B261" s="4"/>
      <c r="C261" s="11" t="s">
        <v>357</v>
      </c>
      <c r="D261" s="30">
        <v>0</v>
      </c>
      <c r="E261" s="30">
        <v>0</v>
      </c>
      <c r="F261" s="30">
        <v>0</v>
      </c>
      <c r="G261" s="30">
        <v>0</v>
      </c>
      <c r="H261" s="4"/>
      <c r="I261" s="4"/>
      <c r="J261" s="4"/>
      <c r="K261" s="4"/>
    </row>
    <row r="262" spans="1:11" ht="14.1" customHeight="1">
      <c r="A262" s="4"/>
      <c r="B262" s="4"/>
      <c r="C262" s="11" t="s">
        <v>361</v>
      </c>
      <c r="D262" s="30">
        <v>0</v>
      </c>
      <c r="E262" s="30">
        <v>0</v>
      </c>
      <c r="F262" s="30">
        <v>0</v>
      </c>
      <c r="G262" s="30">
        <v>0</v>
      </c>
      <c r="H262" s="4"/>
      <c r="I262" s="4"/>
      <c r="J262" s="4"/>
      <c r="K262" s="4"/>
    </row>
    <row r="263" spans="1:11" ht="14.1" customHeight="1">
      <c r="A263" s="4"/>
      <c r="B263" s="4"/>
      <c r="C263" s="11" t="s">
        <v>367</v>
      </c>
      <c r="D263" s="30">
        <v>0</v>
      </c>
      <c r="E263" s="30">
        <v>0</v>
      </c>
      <c r="F263" s="30">
        <v>0</v>
      </c>
      <c r="G263" s="30">
        <v>0</v>
      </c>
      <c r="H263" s="4"/>
      <c r="I263" s="4"/>
      <c r="J263" s="4"/>
      <c r="K263" s="4"/>
    </row>
    <row r="264" spans="1:11" ht="14.1" customHeight="1">
      <c r="A264" s="4"/>
      <c r="B264" s="4"/>
      <c r="C264" s="11" t="s">
        <v>357</v>
      </c>
      <c r="D264" s="30">
        <v>0</v>
      </c>
      <c r="E264" s="30">
        <v>0</v>
      </c>
      <c r="F264" s="30">
        <v>0</v>
      </c>
      <c r="G264" s="30">
        <v>0</v>
      </c>
      <c r="H264" s="4"/>
      <c r="I264" s="4"/>
      <c r="J264" s="4"/>
      <c r="K264" s="4"/>
    </row>
    <row r="265" spans="1:11" ht="14.1" customHeight="1">
      <c r="A265" s="4"/>
      <c r="B265" s="4"/>
      <c r="C265" s="11" t="s">
        <v>361</v>
      </c>
      <c r="D265" s="30">
        <v>0</v>
      </c>
      <c r="E265" s="30">
        <v>0</v>
      </c>
      <c r="F265" s="30">
        <v>0</v>
      </c>
      <c r="G265" s="30">
        <v>0</v>
      </c>
      <c r="H265" s="4"/>
      <c r="I265" s="4"/>
      <c r="J265" s="4"/>
      <c r="K265" s="4"/>
    </row>
    <row r="266" spans="1:11" ht="14.1" customHeight="1">
      <c r="A266" s="4"/>
      <c r="B266" s="4"/>
      <c r="C266" s="11" t="s">
        <v>366</v>
      </c>
      <c r="D266" s="30">
        <v>0</v>
      </c>
      <c r="E266" s="30">
        <v>0</v>
      </c>
      <c r="F266" s="30">
        <v>0</v>
      </c>
      <c r="G266" s="30">
        <v>0</v>
      </c>
      <c r="H266" s="4"/>
      <c r="I266" s="4"/>
      <c r="J266" s="4"/>
      <c r="K266" s="4"/>
    </row>
    <row r="267" spans="1:11" ht="14.1" customHeight="1">
      <c r="A267" s="4"/>
      <c r="B267" s="4"/>
      <c r="C267" s="11" t="s">
        <v>357</v>
      </c>
      <c r="D267" s="30">
        <v>0</v>
      </c>
      <c r="E267" s="30">
        <v>0</v>
      </c>
      <c r="F267" s="30">
        <v>0</v>
      </c>
      <c r="G267" s="30">
        <v>0</v>
      </c>
      <c r="H267" s="4"/>
      <c r="I267" s="4"/>
      <c r="J267" s="4"/>
      <c r="K267" s="4"/>
    </row>
    <row r="268" spans="1:11" ht="14.1" customHeight="1">
      <c r="A268" s="4"/>
      <c r="B268" s="4"/>
      <c r="C268" s="11" t="s">
        <v>361</v>
      </c>
      <c r="D268" s="30">
        <v>0</v>
      </c>
      <c r="E268" s="30">
        <v>0</v>
      </c>
      <c r="F268" s="30">
        <v>0</v>
      </c>
      <c r="G268" s="30">
        <v>0</v>
      </c>
      <c r="H268" s="4"/>
      <c r="I268" s="4"/>
      <c r="J268" s="4"/>
      <c r="K268" s="4"/>
    </row>
    <row r="269" spans="1:11" ht="14.1" customHeight="1">
      <c r="A269" s="4"/>
      <c r="B269" s="4"/>
      <c r="C269" s="11" t="s">
        <v>365</v>
      </c>
      <c r="D269" s="30">
        <v>0</v>
      </c>
      <c r="E269" s="30">
        <v>0</v>
      </c>
      <c r="F269" s="30">
        <v>0</v>
      </c>
      <c r="G269" s="30">
        <v>0</v>
      </c>
      <c r="H269" s="4"/>
      <c r="I269" s="4"/>
      <c r="J269" s="4"/>
      <c r="K269" s="4"/>
    </row>
    <row r="270" spans="1:11" ht="14.1" customHeight="1">
      <c r="A270" s="4"/>
      <c r="B270" s="4"/>
      <c r="C270" s="11" t="s">
        <v>357</v>
      </c>
      <c r="D270" s="30">
        <v>0</v>
      </c>
      <c r="E270" s="30">
        <v>0</v>
      </c>
      <c r="F270" s="30">
        <v>0</v>
      </c>
      <c r="G270" s="30">
        <v>0</v>
      </c>
      <c r="H270" s="4"/>
      <c r="I270" s="4"/>
      <c r="J270" s="4"/>
      <c r="K270" s="4"/>
    </row>
    <row r="271" spans="1:11" ht="14.1" customHeight="1">
      <c r="A271" s="4"/>
      <c r="B271" s="4"/>
      <c r="C271" s="11" t="s">
        <v>361</v>
      </c>
      <c r="D271" s="30">
        <v>0</v>
      </c>
      <c r="E271" s="30">
        <v>0</v>
      </c>
      <c r="F271" s="30">
        <v>0</v>
      </c>
      <c r="G271" s="30">
        <v>0</v>
      </c>
      <c r="H271" s="4"/>
      <c r="I271" s="4"/>
      <c r="J271" s="4"/>
      <c r="K271" s="4"/>
    </row>
    <row r="272" spans="1:11" ht="14.1" customHeight="1">
      <c r="A272" s="4"/>
      <c r="B272" s="4"/>
      <c r="C272" s="11" t="s">
        <v>370</v>
      </c>
      <c r="D272" s="30">
        <v>0</v>
      </c>
      <c r="E272" s="30">
        <v>0</v>
      </c>
      <c r="F272" s="30">
        <v>0</v>
      </c>
      <c r="G272" s="30">
        <v>0</v>
      </c>
      <c r="H272" s="4"/>
      <c r="I272" s="4"/>
      <c r="J272" s="4"/>
      <c r="K272" s="4"/>
    </row>
    <row r="273" spans="1:11" ht="14.1" customHeight="1">
      <c r="A273" s="4"/>
      <c r="B273" s="4"/>
      <c r="C273" s="11" t="s">
        <v>357</v>
      </c>
      <c r="D273" s="30">
        <v>0</v>
      </c>
      <c r="E273" s="30">
        <v>0</v>
      </c>
      <c r="F273" s="30">
        <v>0</v>
      </c>
      <c r="G273" s="30">
        <v>0</v>
      </c>
      <c r="H273" s="4"/>
      <c r="I273" s="4"/>
      <c r="J273" s="4"/>
      <c r="K273" s="4"/>
    </row>
    <row r="274" spans="1:11" ht="14.1" customHeight="1">
      <c r="A274" s="4"/>
      <c r="B274" s="4"/>
      <c r="C274" s="11" t="s">
        <v>361</v>
      </c>
      <c r="D274" s="30">
        <v>0</v>
      </c>
      <c r="E274" s="30">
        <v>0</v>
      </c>
      <c r="F274" s="30">
        <v>0</v>
      </c>
      <c r="G274" s="30">
        <v>0</v>
      </c>
      <c r="H274" s="4"/>
      <c r="I274" s="4"/>
      <c r="J274" s="4"/>
      <c r="K274" s="4"/>
    </row>
    <row r="275" spans="1:11" ht="14.1" customHeight="1">
      <c r="A275" s="4"/>
      <c r="B275" s="4"/>
      <c r="C275" s="11" t="s">
        <v>363</v>
      </c>
      <c r="D275" s="30">
        <v>0</v>
      </c>
      <c r="E275" s="30">
        <v>0</v>
      </c>
      <c r="F275" s="30">
        <v>0</v>
      </c>
      <c r="G275" s="30">
        <v>0</v>
      </c>
      <c r="H275" s="4"/>
      <c r="I275" s="4"/>
      <c r="J275" s="4"/>
      <c r="K275" s="4"/>
    </row>
    <row r="276" spans="1:11" ht="14.1" customHeight="1">
      <c r="A276" s="4"/>
      <c r="B276" s="4"/>
      <c r="C276" s="11" t="s">
        <v>357</v>
      </c>
      <c r="D276" s="30">
        <v>0</v>
      </c>
      <c r="E276" s="30">
        <v>0</v>
      </c>
      <c r="F276" s="30">
        <v>0</v>
      </c>
      <c r="G276" s="30">
        <v>0</v>
      </c>
      <c r="H276" s="4"/>
      <c r="I276" s="4"/>
      <c r="J276" s="4"/>
      <c r="K276" s="4"/>
    </row>
    <row r="277" spans="1:11" ht="14.1" customHeight="1">
      <c r="A277" s="4"/>
      <c r="B277" s="4"/>
      <c r="C277" s="11" t="s">
        <v>361</v>
      </c>
      <c r="D277" s="30">
        <v>0</v>
      </c>
      <c r="E277" s="30">
        <v>0</v>
      </c>
      <c r="F277" s="30">
        <v>0</v>
      </c>
      <c r="G277" s="30">
        <v>0</v>
      </c>
      <c r="H277" s="4"/>
      <c r="I277" s="4"/>
      <c r="J277" s="4"/>
      <c r="K277" s="4"/>
    </row>
    <row r="278" spans="1:11" ht="14.1" customHeight="1">
      <c r="A278" s="4"/>
      <c r="B278" s="4"/>
      <c r="C278" s="11" t="s">
        <v>362</v>
      </c>
      <c r="D278" s="30">
        <v>0</v>
      </c>
      <c r="E278" s="30">
        <v>0</v>
      </c>
      <c r="F278" s="30">
        <v>0</v>
      </c>
      <c r="G278" s="30">
        <v>0</v>
      </c>
      <c r="H278" s="4"/>
      <c r="I278" s="4"/>
      <c r="J278" s="4"/>
      <c r="K278" s="4"/>
    </row>
    <row r="279" spans="1:11" ht="14.1" customHeight="1">
      <c r="A279" s="4"/>
      <c r="B279" s="4"/>
      <c r="C279" s="11" t="s">
        <v>357</v>
      </c>
      <c r="D279" s="30">
        <v>0</v>
      </c>
      <c r="E279" s="30">
        <v>0</v>
      </c>
      <c r="F279" s="30">
        <v>0</v>
      </c>
      <c r="G279" s="30">
        <v>0</v>
      </c>
      <c r="H279" s="4"/>
      <c r="I279" s="4"/>
      <c r="J279" s="4"/>
      <c r="K279" s="4"/>
    </row>
    <row r="280" spans="1:11" ht="14.1" customHeight="1">
      <c r="A280" s="4"/>
      <c r="B280" s="4"/>
      <c r="C280" s="11" t="s">
        <v>361</v>
      </c>
      <c r="D280" s="30">
        <v>0</v>
      </c>
      <c r="E280" s="30">
        <v>0</v>
      </c>
      <c r="F280" s="30">
        <v>0</v>
      </c>
      <c r="G280" s="30">
        <v>0</v>
      </c>
      <c r="H280" s="4"/>
      <c r="I280" s="4"/>
      <c r="J280" s="4"/>
      <c r="K280" s="4"/>
    </row>
    <row r="281" spans="1:11" ht="14.1" customHeight="1">
      <c r="A281" s="4"/>
      <c r="B281" s="4"/>
      <c r="C281" s="11" t="s">
        <v>360</v>
      </c>
      <c r="D281" s="30">
        <v>0</v>
      </c>
      <c r="E281" s="30">
        <v>0</v>
      </c>
      <c r="F281" s="30">
        <v>0</v>
      </c>
      <c r="G281" s="30">
        <v>0</v>
      </c>
      <c r="H281" s="4"/>
      <c r="I281" s="4"/>
      <c r="J281" s="4"/>
      <c r="K281" s="4"/>
    </row>
    <row r="282" spans="1:11" ht="14.1" customHeight="1">
      <c r="A282" s="4"/>
      <c r="B282" s="4"/>
      <c r="C282" s="11" t="s">
        <v>357</v>
      </c>
      <c r="D282" s="30">
        <v>0</v>
      </c>
      <c r="E282" s="30">
        <v>0</v>
      </c>
      <c r="F282" s="30">
        <v>0</v>
      </c>
      <c r="G282" s="30">
        <v>0</v>
      </c>
      <c r="H282" s="4"/>
      <c r="I282" s="4"/>
      <c r="J282" s="4"/>
      <c r="K282" s="4"/>
    </row>
    <row r="283" spans="1:11" ht="14.1" customHeight="1">
      <c r="A283" s="4"/>
      <c r="B283" s="4"/>
      <c r="C283" s="11" t="s">
        <v>356</v>
      </c>
      <c r="D283" s="30">
        <v>0</v>
      </c>
      <c r="E283" s="30">
        <v>0</v>
      </c>
      <c r="F283" s="30">
        <v>0</v>
      </c>
      <c r="G283" s="30">
        <v>0</v>
      </c>
      <c r="H283" s="4"/>
      <c r="I283" s="4"/>
      <c r="J283" s="4"/>
      <c r="K283" s="4"/>
    </row>
    <row r="284" spans="1:11" ht="14.1" customHeight="1">
      <c r="A284" s="4"/>
      <c r="B284" s="4"/>
      <c r="C284" s="11" t="s">
        <v>355</v>
      </c>
      <c r="D284" s="30">
        <v>0</v>
      </c>
      <c r="E284" s="30">
        <v>0</v>
      </c>
      <c r="F284" s="30">
        <v>0</v>
      </c>
      <c r="G284" s="30">
        <v>0</v>
      </c>
      <c r="H284" s="4"/>
      <c r="I284" s="4"/>
      <c r="J284" s="4"/>
      <c r="K284" s="4"/>
    </row>
    <row r="285" spans="1:11" ht="14.1" customHeight="1">
      <c r="A285" s="4"/>
      <c r="B285" s="4"/>
      <c r="C285" s="11" t="s">
        <v>354</v>
      </c>
      <c r="D285" s="30">
        <v>0</v>
      </c>
      <c r="E285" s="30">
        <v>0</v>
      </c>
      <c r="F285" s="30">
        <v>0</v>
      </c>
      <c r="G285" s="30">
        <v>0</v>
      </c>
      <c r="H285" s="4"/>
      <c r="I285" s="4"/>
      <c r="J285" s="4"/>
      <c r="K285" s="4"/>
    </row>
    <row r="286" spans="1:11" ht="14.1" customHeight="1">
      <c r="A286" s="4"/>
      <c r="B286" s="4"/>
      <c r="C286" s="11" t="s">
        <v>353</v>
      </c>
      <c r="D286" s="30">
        <v>0</v>
      </c>
      <c r="E286" s="30">
        <v>0</v>
      </c>
      <c r="F286" s="30">
        <v>0</v>
      </c>
      <c r="G286" s="30">
        <v>0</v>
      </c>
      <c r="H286" s="4"/>
      <c r="I286" s="4"/>
      <c r="J286" s="4"/>
      <c r="K286" s="4"/>
    </row>
    <row r="287" spans="1:11" ht="14.1" customHeight="1">
      <c r="A287" s="4"/>
      <c r="B287" s="4"/>
      <c r="C287" s="11" t="s">
        <v>359</v>
      </c>
      <c r="D287" s="30">
        <v>0</v>
      </c>
      <c r="E287" s="30">
        <v>7000000</v>
      </c>
      <c r="F287" s="30">
        <v>0</v>
      </c>
      <c r="G287" s="30">
        <v>0</v>
      </c>
      <c r="H287" s="4"/>
      <c r="I287" s="4"/>
      <c r="J287" s="4"/>
      <c r="K287" s="4"/>
    </row>
    <row r="288" spans="1:11" ht="14.1" customHeight="1">
      <c r="A288" s="4"/>
      <c r="B288" s="4"/>
      <c r="C288" s="11" t="s">
        <v>357</v>
      </c>
      <c r="D288" s="30">
        <v>0</v>
      </c>
      <c r="E288" s="30">
        <v>7000000</v>
      </c>
      <c r="F288" s="30">
        <v>0</v>
      </c>
      <c r="G288" s="30">
        <v>0</v>
      </c>
      <c r="H288" s="4"/>
      <c r="I288" s="4"/>
      <c r="J288" s="4"/>
      <c r="K288" s="4"/>
    </row>
    <row r="289" spans="1:11" ht="14.1" customHeight="1">
      <c r="A289" s="4"/>
      <c r="B289" s="4"/>
      <c r="C289" s="11" t="s">
        <v>356</v>
      </c>
      <c r="D289" s="30">
        <v>0</v>
      </c>
      <c r="E289" s="30">
        <v>0</v>
      </c>
      <c r="F289" s="30">
        <v>0</v>
      </c>
      <c r="G289" s="30">
        <v>0</v>
      </c>
      <c r="H289" s="4"/>
      <c r="I289" s="4"/>
      <c r="J289" s="4"/>
      <c r="K289" s="4"/>
    </row>
    <row r="290" spans="1:11" ht="14.1" customHeight="1">
      <c r="A290" s="4"/>
      <c r="B290" s="4"/>
      <c r="C290" s="11" t="s">
        <v>355</v>
      </c>
      <c r="D290" s="30">
        <v>0</v>
      </c>
      <c r="E290" s="30">
        <v>0</v>
      </c>
      <c r="F290" s="30">
        <v>0</v>
      </c>
      <c r="G290" s="30">
        <v>0</v>
      </c>
      <c r="H290" s="4"/>
      <c r="I290" s="4"/>
      <c r="J290" s="4"/>
      <c r="K290" s="4"/>
    </row>
    <row r="291" spans="1:11" ht="14.1" customHeight="1">
      <c r="A291" s="4"/>
      <c r="B291" s="4"/>
      <c r="C291" s="11" t="s">
        <v>354</v>
      </c>
      <c r="D291" s="30">
        <v>0</v>
      </c>
      <c r="E291" s="30">
        <v>0</v>
      </c>
      <c r="F291" s="30">
        <v>0</v>
      </c>
      <c r="G291" s="30">
        <v>0</v>
      </c>
      <c r="H291" s="4"/>
      <c r="I291" s="4"/>
      <c r="J291" s="4"/>
      <c r="K291" s="4"/>
    </row>
    <row r="292" spans="1:11" ht="14.1" customHeight="1">
      <c r="A292" s="4"/>
      <c r="B292" s="4"/>
      <c r="C292" s="11" t="s">
        <v>353</v>
      </c>
      <c r="D292" s="30">
        <v>0</v>
      </c>
      <c r="E292" s="30">
        <v>0</v>
      </c>
      <c r="F292" s="30">
        <v>0</v>
      </c>
      <c r="G292" s="30">
        <v>0</v>
      </c>
      <c r="H292" s="4"/>
      <c r="I292" s="4"/>
      <c r="J292" s="4"/>
      <c r="K292" s="4"/>
    </row>
    <row r="293" spans="1:11" ht="14.1" customHeight="1">
      <c r="A293" s="4"/>
      <c r="B293" s="4"/>
      <c r="C293" s="11" t="s">
        <v>358</v>
      </c>
      <c r="D293" s="30">
        <v>0</v>
      </c>
      <c r="E293" s="30">
        <v>0</v>
      </c>
      <c r="F293" s="30">
        <v>0</v>
      </c>
      <c r="G293" s="30">
        <v>0</v>
      </c>
      <c r="H293" s="4"/>
      <c r="I293" s="4"/>
      <c r="J293" s="4"/>
      <c r="K293" s="4"/>
    </row>
    <row r="294" spans="1:11" ht="14.1" customHeight="1">
      <c r="A294" s="4"/>
      <c r="B294" s="4"/>
      <c r="C294" s="11" t="s">
        <v>357</v>
      </c>
      <c r="D294" s="30">
        <v>0</v>
      </c>
      <c r="E294" s="30">
        <v>0</v>
      </c>
      <c r="F294" s="30">
        <v>0</v>
      </c>
      <c r="G294" s="30">
        <v>0</v>
      </c>
      <c r="H294" s="4"/>
      <c r="I294" s="4"/>
      <c r="J294" s="4"/>
      <c r="K294" s="4"/>
    </row>
    <row r="295" spans="1:11" ht="14.1" customHeight="1">
      <c r="A295" s="4"/>
      <c r="B295" s="4"/>
      <c r="C295" s="11" t="s">
        <v>356</v>
      </c>
      <c r="D295" s="30">
        <v>0</v>
      </c>
      <c r="E295" s="30">
        <v>0</v>
      </c>
      <c r="F295" s="30">
        <v>0</v>
      </c>
      <c r="G295" s="30">
        <v>0</v>
      </c>
      <c r="H295" s="4"/>
      <c r="I295" s="4"/>
      <c r="J295" s="4"/>
      <c r="K295" s="4"/>
    </row>
    <row r="296" spans="1:11" ht="14.1" customHeight="1">
      <c r="A296" s="4"/>
      <c r="B296" s="4"/>
      <c r="C296" s="11" t="s">
        <v>355</v>
      </c>
      <c r="D296" s="30">
        <v>0</v>
      </c>
      <c r="E296" s="30">
        <v>0</v>
      </c>
      <c r="F296" s="30">
        <v>0</v>
      </c>
      <c r="G296" s="30">
        <v>0</v>
      </c>
      <c r="H296" s="4"/>
      <c r="I296" s="4"/>
      <c r="J296" s="4"/>
      <c r="K296" s="4"/>
    </row>
    <row r="297" spans="1:11" ht="14.1" customHeight="1">
      <c r="A297" s="4"/>
      <c r="B297" s="4"/>
      <c r="C297" s="11" t="s">
        <v>354</v>
      </c>
      <c r="D297" s="30">
        <v>0</v>
      </c>
      <c r="E297" s="30">
        <v>0</v>
      </c>
      <c r="F297" s="30">
        <v>0</v>
      </c>
      <c r="G297" s="30">
        <v>0</v>
      </c>
      <c r="H297" s="4"/>
      <c r="I297" s="4"/>
      <c r="J297" s="4"/>
      <c r="K297" s="4"/>
    </row>
    <row r="298" spans="1:11" ht="14.1" customHeight="1">
      <c r="A298" s="4"/>
      <c r="B298" s="4"/>
      <c r="C298" s="11" t="s">
        <v>353</v>
      </c>
      <c r="D298" s="30">
        <v>0</v>
      </c>
      <c r="E298" s="30">
        <v>0</v>
      </c>
      <c r="F298" s="30">
        <v>0</v>
      </c>
      <c r="G298" s="30">
        <v>0</v>
      </c>
      <c r="H298" s="4"/>
      <c r="I298" s="4"/>
      <c r="J298" s="4"/>
      <c r="K298" s="4"/>
    </row>
    <row r="299" spans="1:11" ht="14.1" customHeight="1">
      <c r="A299" s="4"/>
      <c r="B299" s="4"/>
      <c r="C299" s="11" t="s">
        <v>352</v>
      </c>
      <c r="D299" s="30">
        <v>0</v>
      </c>
      <c r="E299" s="30">
        <v>0</v>
      </c>
      <c r="F299" s="30">
        <v>0</v>
      </c>
      <c r="G299" s="30">
        <v>0</v>
      </c>
      <c r="H299" s="4"/>
      <c r="I299" s="4"/>
      <c r="J299" s="4"/>
      <c r="K299" s="4"/>
    </row>
    <row r="300" spans="1:11" ht="14.1" customHeight="1">
      <c r="A300" s="4"/>
      <c r="B300" s="4"/>
      <c r="C300" s="11" t="s">
        <v>351</v>
      </c>
      <c r="D300" s="30">
        <v>0</v>
      </c>
      <c r="E300" s="30">
        <v>0</v>
      </c>
      <c r="F300" s="30">
        <v>0</v>
      </c>
      <c r="G300" s="30">
        <v>0</v>
      </c>
      <c r="H300" s="4"/>
      <c r="I300" s="4"/>
      <c r="J300" s="4"/>
      <c r="K300" s="4"/>
    </row>
    <row r="301" spans="1:11" ht="14.1" customHeight="1">
      <c r="A301" s="4"/>
      <c r="B301" s="4"/>
      <c r="C301" s="10" t="s">
        <v>145</v>
      </c>
      <c r="D301" s="30">
        <v>0</v>
      </c>
      <c r="E301" s="30">
        <v>7000000</v>
      </c>
      <c r="F301" s="30">
        <v>0</v>
      </c>
      <c r="G301" s="30">
        <v>0</v>
      </c>
      <c r="H301" s="4"/>
      <c r="I301" s="4"/>
      <c r="J301" s="4"/>
      <c r="K301" s="4"/>
    </row>
    <row r="302" spans="1:11" ht="14.1" customHeight="1">
      <c r="A302" s="4"/>
      <c r="B302" s="4"/>
      <c r="C302" s="26" t="s">
        <v>851</v>
      </c>
      <c r="D302" s="1316" t="s">
        <v>193</v>
      </c>
      <c r="E302" s="1317"/>
      <c r="F302" s="1317"/>
      <c r="G302" s="1317"/>
      <c r="H302" s="4"/>
      <c r="I302" s="4"/>
      <c r="J302" s="4"/>
      <c r="K302" s="4"/>
    </row>
    <row r="303" spans="1:11" ht="14.1" customHeight="1">
      <c r="A303" s="4"/>
      <c r="B303" s="4"/>
      <c r="C303" s="14" t="s">
        <v>382</v>
      </c>
      <c r="D303" s="1314" t="s">
        <v>850</v>
      </c>
      <c r="E303" s="1315"/>
      <c r="F303" s="1315"/>
      <c r="G303" s="1315"/>
      <c r="H303" s="4"/>
      <c r="I303" s="4"/>
      <c r="J303" s="4"/>
      <c r="K303" s="4"/>
    </row>
    <row r="304" spans="1:11" ht="14.1" customHeight="1">
      <c r="A304" s="4"/>
      <c r="B304" s="4"/>
      <c r="C304" s="27" t="s">
        <v>380</v>
      </c>
      <c r="D304" s="1310" t="s">
        <v>194</v>
      </c>
      <c r="E304" s="1311"/>
      <c r="F304" s="1311"/>
      <c r="G304" s="1311"/>
      <c r="H304" s="4"/>
      <c r="I304" s="4"/>
      <c r="J304" s="4"/>
      <c r="K304" s="4"/>
    </row>
    <row r="305" spans="1:11" ht="14.1" customHeight="1">
      <c r="A305" s="4"/>
      <c r="B305" s="4"/>
      <c r="C305" s="27" t="s">
        <v>15</v>
      </c>
      <c r="D305" s="1310" t="s">
        <v>46</v>
      </c>
      <c r="E305" s="1311"/>
      <c r="F305" s="1311"/>
      <c r="G305" s="1311"/>
      <c r="H305" s="4"/>
      <c r="I305" s="4"/>
      <c r="J305" s="4"/>
      <c r="K305" s="4"/>
    </row>
    <row r="306" spans="1:11" ht="15" customHeight="1">
      <c r="A306" s="4"/>
      <c r="B306" s="4"/>
      <c r="C306" s="13"/>
      <c r="D306" s="33">
        <v>2022</v>
      </c>
      <c r="E306" s="33">
        <v>2023</v>
      </c>
      <c r="F306" s="33">
        <v>2024</v>
      </c>
      <c r="G306" s="33">
        <v>2025</v>
      </c>
      <c r="H306" s="4"/>
      <c r="I306" s="4"/>
      <c r="J306" s="4"/>
      <c r="K306" s="4"/>
    </row>
    <row r="307" spans="1:11" ht="15" customHeight="1">
      <c r="A307" s="4"/>
      <c r="B307" s="4"/>
      <c r="C307" s="12"/>
      <c r="D307" s="34" t="s">
        <v>7</v>
      </c>
      <c r="E307" s="34" t="s">
        <v>8</v>
      </c>
      <c r="F307" s="34" t="s">
        <v>8</v>
      </c>
      <c r="G307" s="34" t="s">
        <v>8</v>
      </c>
      <c r="H307" s="4"/>
      <c r="I307" s="4"/>
      <c r="J307" s="4"/>
      <c r="K307" s="4"/>
    </row>
    <row r="308" spans="1:11" ht="14.1" customHeight="1">
      <c r="A308" s="4"/>
      <c r="B308" s="4"/>
      <c r="C308" s="7" t="s">
        <v>16</v>
      </c>
      <c r="D308" s="35" t="s">
        <v>391</v>
      </c>
      <c r="E308" s="35" t="s">
        <v>391</v>
      </c>
      <c r="F308" s="35" t="s">
        <v>372</v>
      </c>
      <c r="G308" s="35" t="s">
        <v>391</v>
      </c>
      <c r="H308" s="4"/>
      <c r="I308" s="4"/>
      <c r="J308" s="4"/>
      <c r="K308" s="4"/>
    </row>
    <row r="309" spans="1:11" ht="14.1" customHeight="1">
      <c r="A309" s="4"/>
      <c r="B309" s="4"/>
      <c r="C309" s="7" t="s">
        <v>481</v>
      </c>
      <c r="D309" s="35" t="s">
        <v>1655</v>
      </c>
      <c r="E309" s="35" t="s">
        <v>693</v>
      </c>
      <c r="F309" s="35" t="s">
        <v>372</v>
      </c>
      <c r="G309" s="35" t="s">
        <v>693</v>
      </c>
      <c r="H309" s="4"/>
      <c r="I309" s="4"/>
      <c r="J309" s="4"/>
      <c r="K309" s="4"/>
    </row>
    <row r="310" spans="1:11" ht="14.1" customHeight="1">
      <c r="A310" s="4"/>
      <c r="B310" s="4"/>
      <c r="C310" s="7" t="s">
        <v>480</v>
      </c>
      <c r="D310" s="35" t="s">
        <v>1656</v>
      </c>
      <c r="E310" s="35" t="s">
        <v>567</v>
      </c>
      <c r="F310" s="35" t="s">
        <v>372</v>
      </c>
      <c r="G310" s="35" t="s">
        <v>567</v>
      </c>
      <c r="H310" s="4"/>
      <c r="I310" s="4"/>
      <c r="J310" s="4"/>
      <c r="K310" s="4"/>
    </row>
    <row r="311" spans="1:11" ht="14.1" customHeight="1">
      <c r="A311" s="4"/>
      <c r="B311" s="4"/>
      <c r="C311" s="7" t="s">
        <v>375</v>
      </c>
      <c r="D311" s="35" t="s">
        <v>348</v>
      </c>
      <c r="E311" s="35" t="s">
        <v>372</v>
      </c>
      <c r="F311" s="35" t="s">
        <v>434</v>
      </c>
      <c r="G311" s="35" t="s">
        <v>348</v>
      </c>
      <c r="H311" s="4"/>
      <c r="I311" s="4"/>
      <c r="J311" s="4"/>
      <c r="K311" s="4"/>
    </row>
    <row r="312" spans="1:11" ht="14.1" customHeight="1">
      <c r="A312" s="4"/>
      <c r="B312" s="4"/>
      <c r="C312" s="7" t="s">
        <v>374</v>
      </c>
      <c r="D312" s="35" t="s">
        <v>348</v>
      </c>
      <c r="E312" s="35" t="s">
        <v>1657</v>
      </c>
      <c r="F312" s="35" t="s">
        <v>434</v>
      </c>
      <c r="G312" s="35" t="s">
        <v>348</v>
      </c>
      <c r="H312" s="4"/>
      <c r="I312" s="4"/>
      <c r="J312" s="4"/>
      <c r="K312" s="4"/>
    </row>
    <row r="313" spans="1:11" ht="14.1" customHeight="1">
      <c r="A313" s="4"/>
      <c r="B313" s="4"/>
      <c r="C313" s="7" t="s">
        <v>22</v>
      </c>
      <c r="D313" s="35" t="s">
        <v>348</v>
      </c>
      <c r="E313" s="35" t="s">
        <v>1657</v>
      </c>
      <c r="F313" s="35" t="s">
        <v>434</v>
      </c>
      <c r="G313" s="35" t="s">
        <v>348</v>
      </c>
      <c r="H313" s="4"/>
      <c r="I313" s="4"/>
      <c r="J313" s="4"/>
      <c r="K313" s="4"/>
    </row>
    <row r="314" spans="1:11" ht="14.1" customHeight="1">
      <c r="A314" s="4"/>
      <c r="B314" s="4"/>
      <c r="C314" s="1312" t="s">
        <v>371</v>
      </c>
      <c r="D314" s="1313"/>
      <c r="E314" s="1313"/>
      <c r="F314" s="1313"/>
      <c r="G314" s="1313"/>
      <c r="H314" s="4"/>
      <c r="I314" s="4"/>
      <c r="J314" s="4"/>
      <c r="K314" s="4"/>
    </row>
    <row r="315" spans="1:11" ht="14.1" customHeight="1">
      <c r="A315" s="4"/>
      <c r="B315" s="4"/>
      <c r="C315" s="13"/>
      <c r="D315" s="33">
        <v>2022</v>
      </c>
      <c r="E315" s="33">
        <v>2023</v>
      </c>
      <c r="F315" s="33">
        <v>2024</v>
      </c>
      <c r="G315" s="33">
        <v>2025</v>
      </c>
      <c r="H315" s="4"/>
      <c r="I315" s="4"/>
      <c r="J315" s="4"/>
      <c r="K315" s="4"/>
    </row>
    <row r="316" spans="1:11" ht="14.1" customHeight="1">
      <c r="A316" s="4"/>
      <c r="B316" s="4"/>
      <c r="C316" s="12"/>
      <c r="D316" s="34" t="s">
        <v>7</v>
      </c>
      <c r="E316" s="34" t="s">
        <v>8</v>
      </c>
      <c r="F316" s="34" t="s">
        <v>8</v>
      </c>
      <c r="G316" s="34" t="s">
        <v>8</v>
      </c>
      <c r="H316" s="4"/>
      <c r="I316" s="4"/>
      <c r="J316" s="4"/>
      <c r="K316" s="4"/>
    </row>
    <row r="317" spans="1:11" ht="14.1" customHeight="1">
      <c r="A317" s="4"/>
      <c r="B317" s="4"/>
      <c r="C317" s="11" t="s">
        <v>368</v>
      </c>
      <c r="D317" s="30">
        <v>0</v>
      </c>
      <c r="E317" s="30">
        <v>0</v>
      </c>
      <c r="F317" s="30">
        <v>0</v>
      </c>
      <c r="G317" s="30">
        <v>0</v>
      </c>
      <c r="H317" s="4"/>
      <c r="I317" s="4"/>
      <c r="J317" s="4"/>
      <c r="K317" s="4"/>
    </row>
    <row r="318" spans="1:11" ht="14.1" customHeight="1">
      <c r="A318" s="4"/>
      <c r="B318" s="4"/>
      <c r="C318" s="11" t="s">
        <v>357</v>
      </c>
      <c r="D318" s="30">
        <v>0</v>
      </c>
      <c r="E318" s="30">
        <v>0</v>
      </c>
      <c r="F318" s="30">
        <v>0</v>
      </c>
      <c r="G318" s="30">
        <v>0</v>
      </c>
      <c r="H318" s="4"/>
      <c r="I318" s="4"/>
      <c r="J318" s="4"/>
      <c r="K318" s="4"/>
    </row>
    <row r="319" spans="1:11" ht="14.1" customHeight="1">
      <c r="A319" s="4"/>
      <c r="B319" s="4"/>
      <c r="C319" s="11" t="s">
        <v>361</v>
      </c>
      <c r="D319" s="30">
        <v>0</v>
      </c>
      <c r="E319" s="30">
        <v>0</v>
      </c>
      <c r="F319" s="30">
        <v>0</v>
      </c>
      <c r="G319" s="30">
        <v>0</v>
      </c>
      <c r="H319" s="4"/>
      <c r="I319" s="4"/>
      <c r="J319" s="4"/>
      <c r="K319" s="4"/>
    </row>
    <row r="320" spans="1:11" ht="14.1" customHeight="1">
      <c r="A320" s="4"/>
      <c r="B320" s="4"/>
      <c r="C320" s="11" t="s">
        <v>367</v>
      </c>
      <c r="D320" s="30">
        <v>0</v>
      </c>
      <c r="E320" s="30">
        <v>0</v>
      </c>
      <c r="F320" s="30">
        <v>0</v>
      </c>
      <c r="G320" s="30">
        <v>0</v>
      </c>
      <c r="H320" s="4"/>
      <c r="I320" s="4"/>
      <c r="J320" s="4"/>
      <c r="K320" s="4"/>
    </row>
    <row r="321" spans="1:11" ht="14.1" customHeight="1">
      <c r="A321" s="4"/>
      <c r="B321" s="4"/>
      <c r="C321" s="11" t="s">
        <v>357</v>
      </c>
      <c r="D321" s="30">
        <v>0</v>
      </c>
      <c r="E321" s="30">
        <v>0</v>
      </c>
      <c r="F321" s="30">
        <v>0</v>
      </c>
      <c r="G321" s="30">
        <v>0</v>
      </c>
      <c r="H321" s="4"/>
      <c r="I321" s="4"/>
      <c r="J321" s="4"/>
      <c r="K321" s="4"/>
    </row>
    <row r="322" spans="1:11" ht="14.1" customHeight="1">
      <c r="A322" s="4"/>
      <c r="B322" s="4"/>
      <c r="C322" s="11" t="s">
        <v>361</v>
      </c>
      <c r="D322" s="30">
        <v>0</v>
      </c>
      <c r="E322" s="30">
        <v>0</v>
      </c>
      <c r="F322" s="30">
        <v>0</v>
      </c>
      <c r="G322" s="30">
        <v>0</v>
      </c>
      <c r="H322" s="4"/>
      <c r="I322" s="4"/>
      <c r="J322" s="4"/>
      <c r="K322" s="4"/>
    </row>
    <row r="323" spans="1:11" ht="14.1" customHeight="1">
      <c r="A323" s="4"/>
      <c r="B323" s="4"/>
      <c r="C323" s="11" t="s">
        <v>366</v>
      </c>
      <c r="D323" s="30">
        <v>0</v>
      </c>
      <c r="E323" s="30">
        <v>0</v>
      </c>
      <c r="F323" s="30">
        <v>0</v>
      </c>
      <c r="G323" s="30">
        <v>0</v>
      </c>
      <c r="H323" s="4"/>
      <c r="I323" s="4"/>
      <c r="J323" s="4"/>
      <c r="K323" s="4"/>
    </row>
    <row r="324" spans="1:11" ht="14.1" customHeight="1">
      <c r="A324" s="4"/>
      <c r="B324" s="4"/>
      <c r="C324" s="11" t="s">
        <v>357</v>
      </c>
      <c r="D324" s="30">
        <v>0</v>
      </c>
      <c r="E324" s="30">
        <v>0</v>
      </c>
      <c r="F324" s="30">
        <v>0</v>
      </c>
      <c r="G324" s="30">
        <v>0</v>
      </c>
      <c r="H324" s="4"/>
      <c r="I324" s="4"/>
      <c r="J324" s="4"/>
      <c r="K324" s="4"/>
    </row>
    <row r="325" spans="1:11" ht="14.1" customHeight="1">
      <c r="A325" s="4"/>
      <c r="B325" s="4"/>
      <c r="C325" s="11" t="s">
        <v>361</v>
      </c>
      <c r="D325" s="30">
        <v>0</v>
      </c>
      <c r="E325" s="30">
        <v>0</v>
      </c>
      <c r="F325" s="30">
        <v>0</v>
      </c>
      <c r="G325" s="30">
        <v>0</v>
      </c>
      <c r="H325" s="4"/>
      <c r="I325" s="4"/>
      <c r="J325" s="4"/>
      <c r="K325" s="4"/>
    </row>
    <row r="326" spans="1:11" ht="14.1" customHeight="1">
      <c r="A326" s="4"/>
      <c r="B326" s="4"/>
      <c r="C326" s="11" t="s">
        <v>365</v>
      </c>
      <c r="D326" s="30">
        <v>0</v>
      </c>
      <c r="E326" s="30">
        <v>0</v>
      </c>
      <c r="F326" s="30">
        <v>0</v>
      </c>
      <c r="G326" s="30">
        <v>0</v>
      </c>
      <c r="H326" s="4"/>
      <c r="I326" s="4"/>
      <c r="J326" s="4"/>
      <c r="K326" s="4"/>
    </row>
    <row r="327" spans="1:11" ht="14.1" customHeight="1">
      <c r="A327" s="4"/>
      <c r="B327" s="4"/>
      <c r="C327" s="11" t="s">
        <v>357</v>
      </c>
      <c r="D327" s="30">
        <v>0</v>
      </c>
      <c r="E327" s="30">
        <v>0</v>
      </c>
      <c r="F327" s="30">
        <v>0</v>
      </c>
      <c r="G327" s="30">
        <v>0</v>
      </c>
      <c r="H327" s="4"/>
      <c r="I327" s="4"/>
      <c r="J327" s="4"/>
      <c r="K327" s="4"/>
    </row>
    <row r="328" spans="1:11" ht="14.1" customHeight="1">
      <c r="A328" s="4"/>
      <c r="B328" s="4"/>
      <c r="C328" s="11" t="s">
        <v>361</v>
      </c>
      <c r="D328" s="30">
        <v>0</v>
      </c>
      <c r="E328" s="30">
        <v>0</v>
      </c>
      <c r="F328" s="30">
        <v>0</v>
      </c>
      <c r="G328" s="30">
        <v>0</v>
      </c>
      <c r="H328" s="4"/>
      <c r="I328" s="4"/>
      <c r="J328" s="4"/>
      <c r="K328" s="4"/>
    </row>
    <row r="329" spans="1:11" ht="14.1" customHeight="1">
      <c r="A329" s="4"/>
      <c r="B329" s="4"/>
      <c r="C329" s="11" t="s">
        <v>370</v>
      </c>
      <c r="D329" s="30">
        <v>0</v>
      </c>
      <c r="E329" s="30">
        <v>0</v>
      </c>
      <c r="F329" s="30">
        <v>0</v>
      </c>
      <c r="G329" s="30">
        <v>0</v>
      </c>
      <c r="H329" s="4"/>
      <c r="I329" s="4"/>
      <c r="J329" s="4"/>
      <c r="K329" s="4"/>
    </row>
    <row r="330" spans="1:11" ht="14.1" customHeight="1">
      <c r="A330" s="4"/>
      <c r="B330" s="4"/>
      <c r="C330" s="11" t="s">
        <v>357</v>
      </c>
      <c r="D330" s="30">
        <v>0</v>
      </c>
      <c r="E330" s="30">
        <v>0</v>
      </c>
      <c r="F330" s="30">
        <v>0</v>
      </c>
      <c r="G330" s="30">
        <v>0</v>
      </c>
      <c r="H330" s="4"/>
      <c r="I330" s="4"/>
      <c r="J330" s="4"/>
      <c r="K330" s="4"/>
    </row>
    <row r="331" spans="1:11" ht="14.1" customHeight="1">
      <c r="A331" s="4"/>
      <c r="B331" s="4"/>
      <c r="C331" s="11" t="s">
        <v>361</v>
      </c>
      <c r="D331" s="30">
        <v>0</v>
      </c>
      <c r="E331" s="30">
        <v>0</v>
      </c>
      <c r="F331" s="30">
        <v>0</v>
      </c>
      <c r="G331" s="30">
        <v>0</v>
      </c>
      <c r="H331" s="4"/>
      <c r="I331" s="4"/>
      <c r="J331" s="4"/>
      <c r="K331" s="4"/>
    </row>
    <row r="332" spans="1:11" ht="14.1" customHeight="1">
      <c r="A332" s="4"/>
      <c r="B332" s="4"/>
      <c r="C332" s="11" t="s">
        <v>363</v>
      </c>
      <c r="D332" s="30">
        <v>0</v>
      </c>
      <c r="E332" s="30">
        <v>0</v>
      </c>
      <c r="F332" s="30">
        <v>0</v>
      </c>
      <c r="G332" s="30">
        <v>0</v>
      </c>
      <c r="H332" s="4"/>
      <c r="I332" s="4"/>
      <c r="J332" s="4"/>
      <c r="K332" s="4"/>
    </row>
    <row r="333" spans="1:11" ht="14.1" customHeight="1">
      <c r="A333" s="4"/>
      <c r="B333" s="4"/>
      <c r="C333" s="11" t="s">
        <v>357</v>
      </c>
      <c r="D333" s="30">
        <v>0</v>
      </c>
      <c r="E333" s="30">
        <v>0</v>
      </c>
      <c r="F333" s="30">
        <v>0</v>
      </c>
      <c r="G333" s="30">
        <v>0</v>
      </c>
      <c r="H333" s="4"/>
      <c r="I333" s="4"/>
      <c r="J333" s="4"/>
      <c r="K333" s="4"/>
    </row>
    <row r="334" spans="1:11" ht="14.1" customHeight="1">
      <c r="A334" s="4"/>
      <c r="B334" s="4"/>
      <c r="C334" s="11" t="s">
        <v>361</v>
      </c>
      <c r="D334" s="30">
        <v>0</v>
      </c>
      <c r="E334" s="30">
        <v>0</v>
      </c>
      <c r="F334" s="30">
        <v>0</v>
      </c>
      <c r="G334" s="30">
        <v>0</v>
      </c>
      <c r="H334" s="4"/>
      <c r="I334" s="4"/>
      <c r="J334" s="4"/>
      <c r="K334" s="4"/>
    </row>
    <row r="335" spans="1:11" ht="14.1" customHeight="1">
      <c r="A335" s="4"/>
      <c r="B335" s="4"/>
      <c r="C335" s="11" t="s">
        <v>362</v>
      </c>
      <c r="D335" s="30">
        <v>0</v>
      </c>
      <c r="E335" s="30">
        <v>0</v>
      </c>
      <c r="F335" s="30">
        <v>0</v>
      </c>
      <c r="G335" s="30">
        <v>0</v>
      </c>
      <c r="H335" s="4"/>
      <c r="I335" s="4"/>
      <c r="J335" s="4"/>
      <c r="K335" s="4"/>
    </row>
    <row r="336" spans="1:11" ht="14.1" customHeight="1">
      <c r="A336" s="4"/>
      <c r="B336" s="4"/>
      <c r="C336" s="11" t="s">
        <v>357</v>
      </c>
      <c r="D336" s="30">
        <v>0</v>
      </c>
      <c r="E336" s="30">
        <v>0</v>
      </c>
      <c r="F336" s="30">
        <v>0</v>
      </c>
      <c r="G336" s="30">
        <v>0</v>
      </c>
      <c r="H336" s="4"/>
      <c r="I336" s="4"/>
      <c r="J336" s="4"/>
      <c r="K336" s="4"/>
    </row>
    <row r="337" spans="1:11" ht="14.1" customHeight="1">
      <c r="A337" s="4"/>
      <c r="B337" s="4"/>
      <c r="C337" s="11" t="s">
        <v>361</v>
      </c>
      <c r="D337" s="30">
        <v>0</v>
      </c>
      <c r="E337" s="30">
        <v>0</v>
      </c>
      <c r="F337" s="30">
        <v>0</v>
      </c>
      <c r="G337" s="30">
        <v>0</v>
      </c>
      <c r="H337" s="4"/>
      <c r="I337" s="4"/>
      <c r="J337" s="4"/>
      <c r="K337" s="4"/>
    </row>
    <row r="338" spans="1:11" ht="14.1" customHeight="1">
      <c r="A338" s="4"/>
      <c r="B338" s="4"/>
      <c r="C338" s="11" t="s">
        <v>360</v>
      </c>
      <c r="D338" s="30">
        <v>0</v>
      </c>
      <c r="E338" s="30">
        <v>0</v>
      </c>
      <c r="F338" s="30">
        <v>0</v>
      </c>
      <c r="G338" s="30">
        <v>0</v>
      </c>
      <c r="H338" s="4"/>
      <c r="I338" s="4"/>
      <c r="J338" s="4"/>
      <c r="K338" s="4"/>
    </row>
    <row r="339" spans="1:11" ht="14.1" customHeight="1">
      <c r="A339" s="4"/>
      <c r="B339" s="4"/>
      <c r="C339" s="11" t="s">
        <v>357</v>
      </c>
      <c r="D339" s="30">
        <v>0</v>
      </c>
      <c r="E339" s="30">
        <v>0</v>
      </c>
      <c r="F339" s="30">
        <v>0</v>
      </c>
      <c r="G339" s="30">
        <v>0</v>
      </c>
      <c r="H339" s="4"/>
      <c r="I339" s="4"/>
      <c r="J339" s="4"/>
      <c r="K339" s="4"/>
    </row>
    <row r="340" spans="1:11" ht="14.1" customHeight="1">
      <c r="A340" s="4"/>
      <c r="B340" s="4"/>
      <c r="C340" s="11" t="s">
        <v>356</v>
      </c>
      <c r="D340" s="30">
        <v>0</v>
      </c>
      <c r="E340" s="30">
        <v>0</v>
      </c>
      <c r="F340" s="30">
        <v>0</v>
      </c>
      <c r="G340" s="30">
        <v>0</v>
      </c>
      <c r="H340" s="4"/>
      <c r="I340" s="4"/>
      <c r="J340" s="4"/>
      <c r="K340" s="4"/>
    </row>
    <row r="341" spans="1:11" ht="14.1" customHeight="1">
      <c r="A341" s="4"/>
      <c r="B341" s="4"/>
      <c r="C341" s="11" t="s">
        <v>355</v>
      </c>
      <c r="D341" s="30">
        <v>0</v>
      </c>
      <c r="E341" s="30">
        <v>0</v>
      </c>
      <c r="F341" s="30">
        <v>0</v>
      </c>
      <c r="G341" s="30">
        <v>0</v>
      </c>
      <c r="H341" s="4"/>
      <c r="I341" s="4"/>
      <c r="J341" s="4"/>
      <c r="K341" s="4"/>
    </row>
    <row r="342" spans="1:11" ht="14.1" customHeight="1">
      <c r="A342" s="4"/>
      <c r="B342" s="4"/>
      <c r="C342" s="11" t="s">
        <v>354</v>
      </c>
      <c r="D342" s="30">
        <v>0</v>
      </c>
      <c r="E342" s="30">
        <v>0</v>
      </c>
      <c r="F342" s="30">
        <v>0</v>
      </c>
      <c r="G342" s="30">
        <v>0</v>
      </c>
      <c r="H342" s="4"/>
      <c r="I342" s="4"/>
      <c r="J342" s="4"/>
      <c r="K342" s="4"/>
    </row>
    <row r="343" spans="1:11" ht="14.1" customHeight="1">
      <c r="A343" s="4"/>
      <c r="B343" s="4"/>
      <c r="C343" s="11" t="s">
        <v>353</v>
      </c>
      <c r="D343" s="30">
        <v>0</v>
      </c>
      <c r="E343" s="30">
        <v>0</v>
      </c>
      <c r="F343" s="30">
        <v>0</v>
      </c>
      <c r="G343" s="30">
        <v>0</v>
      </c>
      <c r="H343" s="4"/>
      <c r="I343" s="4"/>
      <c r="J343" s="4"/>
      <c r="K343" s="4"/>
    </row>
    <row r="344" spans="1:11" ht="14.1" customHeight="1">
      <c r="A344" s="4"/>
      <c r="B344" s="4"/>
      <c r="C344" s="11" t="s">
        <v>359</v>
      </c>
      <c r="D344" s="30">
        <v>0</v>
      </c>
      <c r="E344" s="30">
        <v>10000000</v>
      </c>
      <c r="F344" s="30">
        <v>0</v>
      </c>
      <c r="G344" s="30">
        <v>10000000</v>
      </c>
      <c r="H344" s="4"/>
      <c r="I344" s="4"/>
      <c r="J344" s="4"/>
      <c r="K344" s="4"/>
    </row>
    <row r="345" spans="1:11" ht="14.1" customHeight="1">
      <c r="A345" s="4"/>
      <c r="B345" s="4"/>
      <c r="C345" s="11" t="s">
        <v>357</v>
      </c>
      <c r="D345" s="30">
        <v>0</v>
      </c>
      <c r="E345" s="30">
        <v>10000000</v>
      </c>
      <c r="F345" s="30">
        <v>0</v>
      </c>
      <c r="G345" s="30">
        <v>10000000</v>
      </c>
      <c r="H345" s="4"/>
      <c r="I345" s="4"/>
      <c r="J345" s="4"/>
      <c r="K345" s="4"/>
    </row>
    <row r="346" spans="1:11" ht="14.1" customHeight="1">
      <c r="A346" s="4"/>
      <c r="B346" s="4"/>
      <c r="C346" s="11" t="s">
        <v>356</v>
      </c>
      <c r="D346" s="30">
        <v>0</v>
      </c>
      <c r="E346" s="30">
        <v>0</v>
      </c>
      <c r="F346" s="30">
        <v>0</v>
      </c>
      <c r="G346" s="30">
        <v>0</v>
      </c>
      <c r="H346" s="4"/>
      <c r="I346" s="4"/>
      <c r="J346" s="4"/>
      <c r="K346" s="4"/>
    </row>
    <row r="347" spans="1:11" ht="14.1" customHeight="1">
      <c r="A347" s="4"/>
      <c r="B347" s="4"/>
      <c r="C347" s="11" t="s">
        <v>355</v>
      </c>
      <c r="D347" s="30">
        <v>0</v>
      </c>
      <c r="E347" s="30">
        <v>0</v>
      </c>
      <c r="F347" s="30">
        <v>0</v>
      </c>
      <c r="G347" s="30">
        <v>0</v>
      </c>
      <c r="H347" s="4"/>
      <c r="I347" s="4"/>
      <c r="J347" s="4"/>
      <c r="K347" s="4"/>
    </row>
    <row r="348" spans="1:11" ht="14.1" customHeight="1">
      <c r="A348" s="4"/>
      <c r="B348" s="4"/>
      <c r="C348" s="11" t="s">
        <v>354</v>
      </c>
      <c r="D348" s="30">
        <v>0</v>
      </c>
      <c r="E348" s="30">
        <v>0</v>
      </c>
      <c r="F348" s="30">
        <v>0</v>
      </c>
      <c r="G348" s="30">
        <v>0</v>
      </c>
      <c r="H348" s="4"/>
      <c r="I348" s="4"/>
      <c r="J348" s="4"/>
      <c r="K348" s="4"/>
    </row>
    <row r="349" spans="1:11" ht="14.1" customHeight="1">
      <c r="A349" s="4"/>
      <c r="B349" s="4"/>
      <c r="C349" s="11" t="s">
        <v>353</v>
      </c>
      <c r="D349" s="30">
        <v>0</v>
      </c>
      <c r="E349" s="30">
        <v>0</v>
      </c>
      <c r="F349" s="30">
        <v>0</v>
      </c>
      <c r="G349" s="30">
        <v>0</v>
      </c>
      <c r="H349" s="4"/>
      <c r="I349" s="4"/>
      <c r="J349" s="4"/>
      <c r="K349" s="4"/>
    </row>
    <row r="350" spans="1:11" ht="14.1" customHeight="1">
      <c r="A350" s="4"/>
      <c r="B350" s="4"/>
      <c r="C350" s="11" t="s">
        <v>358</v>
      </c>
      <c r="D350" s="30">
        <v>0</v>
      </c>
      <c r="E350" s="30">
        <v>0</v>
      </c>
      <c r="F350" s="30">
        <v>0</v>
      </c>
      <c r="G350" s="30">
        <v>0</v>
      </c>
      <c r="H350" s="4"/>
      <c r="I350" s="4"/>
      <c r="J350" s="4"/>
      <c r="K350" s="4"/>
    </row>
    <row r="351" spans="1:11" ht="14.1" customHeight="1">
      <c r="A351" s="4"/>
      <c r="B351" s="4"/>
      <c r="C351" s="11" t="s">
        <v>357</v>
      </c>
      <c r="D351" s="30">
        <v>0</v>
      </c>
      <c r="E351" s="30">
        <v>0</v>
      </c>
      <c r="F351" s="30">
        <v>0</v>
      </c>
      <c r="G351" s="30">
        <v>0</v>
      </c>
      <c r="H351" s="4"/>
      <c r="I351" s="4"/>
      <c r="J351" s="4"/>
      <c r="K351" s="4"/>
    </row>
    <row r="352" spans="1:11" ht="14.1" customHeight="1">
      <c r="A352" s="4"/>
      <c r="B352" s="4"/>
      <c r="C352" s="11" t="s">
        <v>356</v>
      </c>
      <c r="D352" s="30">
        <v>0</v>
      </c>
      <c r="E352" s="30">
        <v>0</v>
      </c>
      <c r="F352" s="30">
        <v>0</v>
      </c>
      <c r="G352" s="30">
        <v>0</v>
      </c>
      <c r="H352" s="4"/>
      <c r="I352" s="4"/>
      <c r="J352" s="4"/>
      <c r="K352" s="4"/>
    </row>
    <row r="353" spans="1:11" ht="14.1" customHeight="1">
      <c r="A353" s="4"/>
      <c r="B353" s="4"/>
      <c r="C353" s="11" t="s">
        <v>355</v>
      </c>
      <c r="D353" s="30">
        <v>0</v>
      </c>
      <c r="E353" s="30">
        <v>0</v>
      </c>
      <c r="F353" s="30">
        <v>0</v>
      </c>
      <c r="G353" s="30">
        <v>0</v>
      </c>
      <c r="H353" s="4"/>
      <c r="I353" s="4"/>
      <c r="J353" s="4"/>
      <c r="K353" s="4"/>
    </row>
    <row r="354" spans="1:11" ht="14.1" customHeight="1">
      <c r="A354" s="4"/>
      <c r="B354" s="4"/>
      <c r="C354" s="11" t="s">
        <v>354</v>
      </c>
      <c r="D354" s="30">
        <v>0</v>
      </c>
      <c r="E354" s="30">
        <v>0</v>
      </c>
      <c r="F354" s="30">
        <v>0</v>
      </c>
      <c r="G354" s="30">
        <v>0</v>
      </c>
      <c r="H354" s="4"/>
      <c r="I354" s="4"/>
      <c r="J354" s="4"/>
      <c r="K354" s="4"/>
    </row>
    <row r="355" spans="1:11" ht="14.1" customHeight="1">
      <c r="A355" s="4"/>
      <c r="B355" s="4"/>
      <c r="C355" s="11" t="s">
        <v>353</v>
      </c>
      <c r="D355" s="30">
        <v>0</v>
      </c>
      <c r="E355" s="30">
        <v>0</v>
      </c>
      <c r="F355" s="30">
        <v>0</v>
      </c>
      <c r="G355" s="30">
        <v>0</v>
      </c>
      <c r="H355" s="4"/>
      <c r="I355" s="4"/>
      <c r="J355" s="4"/>
      <c r="K355" s="4"/>
    </row>
    <row r="356" spans="1:11" ht="14.1" customHeight="1">
      <c r="A356" s="4"/>
      <c r="B356" s="4"/>
      <c r="C356" s="11" t="s">
        <v>352</v>
      </c>
      <c r="D356" s="30">
        <v>0</v>
      </c>
      <c r="E356" s="30">
        <v>0</v>
      </c>
      <c r="F356" s="30">
        <v>0</v>
      </c>
      <c r="G356" s="30">
        <v>0</v>
      </c>
      <c r="H356" s="4"/>
      <c r="I356" s="4"/>
      <c r="J356" s="4"/>
      <c r="K356" s="4"/>
    </row>
    <row r="357" spans="1:11" ht="14.1" customHeight="1">
      <c r="A357" s="4"/>
      <c r="B357" s="4"/>
      <c r="C357" s="11" t="s">
        <v>351</v>
      </c>
      <c r="D357" s="30">
        <v>0</v>
      </c>
      <c r="E357" s="30">
        <v>0</v>
      </c>
      <c r="F357" s="30">
        <v>0</v>
      </c>
      <c r="G357" s="30">
        <v>0</v>
      </c>
      <c r="H357" s="4"/>
      <c r="I357" s="4"/>
      <c r="J357" s="4"/>
      <c r="K357" s="4"/>
    </row>
    <row r="358" spans="1:11" ht="14.1" customHeight="1">
      <c r="A358" s="4"/>
      <c r="B358" s="4"/>
      <c r="C358" s="10" t="s">
        <v>145</v>
      </c>
      <c r="D358" s="30">
        <v>0</v>
      </c>
      <c r="E358" s="30">
        <v>10000000</v>
      </c>
      <c r="F358" s="30">
        <v>0</v>
      </c>
      <c r="G358" s="30">
        <v>10000000</v>
      </c>
      <c r="H358" s="4"/>
      <c r="I358" s="4"/>
      <c r="J358" s="4"/>
      <c r="K358" s="4"/>
    </row>
    <row r="359" spans="1:11" ht="14.1" customHeight="1">
      <c r="A359" s="4"/>
      <c r="B359" s="4"/>
      <c r="C359" s="26" t="s">
        <v>848</v>
      </c>
      <c r="D359" s="1316" t="s">
        <v>195</v>
      </c>
      <c r="E359" s="1317"/>
      <c r="F359" s="1317"/>
      <c r="G359" s="1317"/>
      <c r="H359" s="4"/>
      <c r="I359" s="4"/>
      <c r="J359" s="4"/>
      <c r="K359" s="4"/>
    </row>
    <row r="360" spans="1:11" ht="14.1" customHeight="1">
      <c r="A360" s="4"/>
      <c r="B360" s="4"/>
      <c r="C360" s="14" t="s">
        <v>382</v>
      </c>
      <c r="D360" s="1314" t="s">
        <v>847</v>
      </c>
      <c r="E360" s="1315"/>
      <c r="F360" s="1315"/>
      <c r="G360" s="1315"/>
      <c r="H360" s="4"/>
      <c r="I360" s="4"/>
      <c r="J360" s="4"/>
      <c r="K360" s="4"/>
    </row>
    <row r="361" spans="1:11" ht="14.1" customHeight="1">
      <c r="A361" s="4"/>
      <c r="B361" s="4"/>
      <c r="C361" s="27" t="s">
        <v>380</v>
      </c>
      <c r="D361" s="1310" t="s">
        <v>196</v>
      </c>
      <c r="E361" s="1311"/>
      <c r="F361" s="1311"/>
      <c r="G361" s="1311"/>
      <c r="H361" s="4"/>
      <c r="I361" s="4"/>
      <c r="J361" s="4"/>
      <c r="K361" s="4"/>
    </row>
    <row r="362" spans="1:11" ht="14.1" customHeight="1">
      <c r="A362" s="4"/>
      <c r="B362" s="4"/>
      <c r="C362" s="27" t="s">
        <v>15</v>
      </c>
      <c r="D362" s="1310" t="s">
        <v>191</v>
      </c>
      <c r="E362" s="1311"/>
      <c r="F362" s="1311"/>
      <c r="G362" s="1311"/>
      <c r="H362" s="4"/>
      <c r="I362" s="4"/>
      <c r="J362" s="4"/>
      <c r="K362" s="4"/>
    </row>
    <row r="363" spans="1:11" ht="15" customHeight="1">
      <c r="A363" s="4"/>
      <c r="B363" s="4"/>
      <c r="C363" s="13"/>
      <c r="D363" s="33">
        <v>2022</v>
      </c>
      <c r="E363" s="33">
        <v>2023</v>
      </c>
      <c r="F363" s="33">
        <v>2024</v>
      </c>
      <c r="G363" s="33">
        <v>2025</v>
      </c>
      <c r="H363" s="4"/>
      <c r="I363" s="4"/>
      <c r="J363" s="4"/>
      <c r="K363" s="4"/>
    </row>
    <row r="364" spans="1:11" ht="15" customHeight="1">
      <c r="A364" s="4"/>
      <c r="B364" s="4"/>
      <c r="C364" s="12"/>
      <c r="D364" s="34" t="s">
        <v>7</v>
      </c>
      <c r="E364" s="34" t="s">
        <v>8</v>
      </c>
      <c r="F364" s="34" t="s">
        <v>8</v>
      </c>
      <c r="G364" s="34" t="s">
        <v>8</v>
      </c>
      <c r="H364" s="4"/>
      <c r="I364" s="4"/>
      <c r="J364" s="4"/>
      <c r="K364" s="4"/>
    </row>
    <row r="365" spans="1:11" ht="14.1" customHeight="1">
      <c r="A365" s="4"/>
      <c r="B365" s="4"/>
      <c r="C365" s="7" t="s">
        <v>16</v>
      </c>
      <c r="D365" s="35" t="s">
        <v>453</v>
      </c>
      <c r="E365" s="35" t="s">
        <v>372</v>
      </c>
      <c r="F365" s="35" t="s">
        <v>441</v>
      </c>
      <c r="G365" s="35" t="s">
        <v>372</v>
      </c>
      <c r="H365" s="4"/>
      <c r="I365" s="4"/>
      <c r="J365" s="4"/>
      <c r="K365" s="4"/>
    </row>
    <row r="366" spans="1:11" ht="14.1" customHeight="1">
      <c r="A366" s="4"/>
      <c r="B366" s="4"/>
      <c r="C366" s="7" t="s">
        <v>481</v>
      </c>
      <c r="D366" s="35" t="s">
        <v>3391</v>
      </c>
      <c r="E366" s="35" t="s">
        <v>372</v>
      </c>
      <c r="F366" s="35" t="s">
        <v>846</v>
      </c>
      <c r="G366" s="35" t="s">
        <v>372</v>
      </c>
      <c r="H366" s="4"/>
      <c r="I366" s="4"/>
      <c r="J366" s="4"/>
      <c r="K366" s="4"/>
    </row>
    <row r="367" spans="1:11" ht="14.1" customHeight="1">
      <c r="A367" s="4"/>
      <c r="B367" s="4"/>
      <c r="C367" s="7" t="s">
        <v>480</v>
      </c>
      <c r="D367" s="35" t="s">
        <v>3392</v>
      </c>
      <c r="E367" s="35" t="s">
        <v>372</v>
      </c>
      <c r="F367" s="35" t="s">
        <v>1658</v>
      </c>
      <c r="G367" s="35" t="s">
        <v>372</v>
      </c>
      <c r="H367" s="4"/>
      <c r="I367" s="4"/>
      <c r="J367" s="4"/>
      <c r="K367" s="4"/>
    </row>
    <row r="368" spans="1:11" ht="14.1" customHeight="1">
      <c r="A368" s="4"/>
      <c r="B368" s="4"/>
      <c r="C368" s="7" t="s">
        <v>375</v>
      </c>
      <c r="D368" s="35" t="s">
        <v>348</v>
      </c>
      <c r="E368" s="35" t="s">
        <v>434</v>
      </c>
      <c r="F368" s="35" t="s">
        <v>348</v>
      </c>
      <c r="G368" s="35" t="s">
        <v>434</v>
      </c>
      <c r="H368" s="4"/>
      <c r="I368" s="4"/>
      <c r="J368" s="4"/>
      <c r="K368" s="4"/>
    </row>
    <row r="369" spans="1:11" ht="14.1" customHeight="1">
      <c r="A369" s="4"/>
      <c r="B369" s="4"/>
      <c r="C369" s="7" t="s">
        <v>374</v>
      </c>
      <c r="D369" s="35" t="s">
        <v>348</v>
      </c>
      <c r="E369" s="35" t="s">
        <v>434</v>
      </c>
      <c r="F369" s="35" t="s">
        <v>348</v>
      </c>
      <c r="G369" s="35" t="s">
        <v>434</v>
      </c>
      <c r="H369" s="4"/>
      <c r="I369" s="4"/>
      <c r="J369" s="4"/>
      <c r="K369" s="4"/>
    </row>
    <row r="370" spans="1:11" ht="14.1" customHeight="1">
      <c r="A370" s="4"/>
      <c r="B370" s="4"/>
      <c r="C370" s="7" t="s">
        <v>22</v>
      </c>
      <c r="D370" s="35" t="s">
        <v>348</v>
      </c>
      <c r="E370" s="35" t="s">
        <v>434</v>
      </c>
      <c r="F370" s="35" t="s">
        <v>348</v>
      </c>
      <c r="G370" s="35" t="s">
        <v>434</v>
      </c>
      <c r="H370" s="4"/>
      <c r="I370" s="4"/>
      <c r="J370" s="4"/>
      <c r="K370" s="4"/>
    </row>
    <row r="371" spans="1:11" ht="14.1" customHeight="1">
      <c r="A371" s="4"/>
      <c r="B371" s="4"/>
      <c r="C371" s="1312" t="s">
        <v>371</v>
      </c>
      <c r="D371" s="1313"/>
      <c r="E371" s="1313"/>
      <c r="F371" s="1313"/>
      <c r="G371" s="1313"/>
      <c r="H371" s="4"/>
      <c r="I371" s="4"/>
      <c r="J371" s="4"/>
      <c r="K371" s="4"/>
    </row>
    <row r="372" spans="1:11" ht="14.1" customHeight="1">
      <c r="A372" s="4"/>
      <c r="B372" s="4"/>
      <c r="C372" s="13"/>
      <c r="D372" s="33">
        <v>2022</v>
      </c>
      <c r="E372" s="33">
        <v>2023</v>
      </c>
      <c r="F372" s="33">
        <v>2024</v>
      </c>
      <c r="G372" s="33">
        <v>2025</v>
      </c>
      <c r="H372" s="4"/>
      <c r="I372" s="4"/>
      <c r="J372" s="4"/>
      <c r="K372" s="4"/>
    </row>
    <row r="373" spans="1:11" ht="14.1" customHeight="1">
      <c r="A373" s="4"/>
      <c r="B373" s="4"/>
      <c r="C373" s="12"/>
      <c r="D373" s="34" t="s">
        <v>7</v>
      </c>
      <c r="E373" s="34" t="s">
        <v>8</v>
      </c>
      <c r="F373" s="34" t="s">
        <v>8</v>
      </c>
      <c r="G373" s="34" t="s">
        <v>8</v>
      </c>
      <c r="H373" s="4"/>
      <c r="I373" s="4"/>
      <c r="J373" s="4"/>
      <c r="K373" s="4"/>
    </row>
    <row r="374" spans="1:11" ht="14.1" customHeight="1">
      <c r="A374" s="4"/>
      <c r="B374" s="4"/>
      <c r="C374" s="11" t="s">
        <v>368</v>
      </c>
      <c r="D374" s="30">
        <v>0</v>
      </c>
      <c r="E374" s="30">
        <v>0</v>
      </c>
      <c r="F374" s="30">
        <v>0</v>
      </c>
      <c r="G374" s="30">
        <v>0</v>
      </c>
      <c r="H374" s="4"/>
      <c r="I374" s="4"/>
      <c r="J374" s="4"/>
      <c r="K374" s="4"/>
    </row>
    <row r="375" spans="1:11" ht="14.1" customHeight="1">
      <c r="A375" s="4"/>
      <c r="B375" s="4"/>
      <c r="C375" s="11" t="s">
        <v>357</v>
      </c>
      <c r="D375" s="30">
        <v>0</v>
      </c>
      <c r="E375" s="30">
        <v>0</v>
      </c>
      <c r="F375" s="30">
        <v>0</v>
      </c>
      <c r="G375" s="30">
        <v>0</v>
      </c>
      <c r="H375" s="4"/>
      <c r="I375" s="4"/>
      <c r="J375" s="4"/>
      <c r="K375" s="4"/>
    </row>
    <row r="376" spans="1:11" ht="14.1" customHeight="1">
      <c r="A376" s="4"/>
      <c r="B376" s="4"/>
      <c r="C376" s="11" t="s">
        <v>361</v>
      </c>
      <c r="D376" s="30">
        <v>0</v>
      </c>
      <c r="E376" s="30">
        <v>0</v>
      </c>
      <c r="F376" s="30">
        <v>0</v>
      </c>
      <c r="G376" s="30">
        <v>0</v>
      </c>
      <c r="H376" s="4"/>
      <c r="I376" s="4"/>
      <c r="J376" s="4"/>
      <c r="K376" s="4"/>
    </row>
    <row r="377" spans="1:11" ht="14.1" customHeight="1">
      <c r="A377" s="4"/>
      <c r="B377" s="4"/>
      <c r="C377" s="11" t="s">
        <v>367</v>
      </c>
      <c r="D377" s="30">
        <v>0</v>
      </c>
      <c r="E377" s="30">
        <v>0</v>
      </c>
      <c r="F377" s="30">
        <v>0</v>
      </c>
      <c r="G377" s="30">
        <v>0</v>
      </c>
      <c r="H377" s="4"/>
      <c r="I377" s="4"/>
      <c r="J377" s="4"/>
      <c r="K377" s="4"/>
    </row>
    <row r="378" spans="1:11" ht="14.1" customHeight="1">
      <c r="A378" s="4"/>
      <c r="B378" s="4"/>
      <c r="C378" s="11" t="s">
        <v>357</v>
      </c>
      <c r="D378" s="30">
        <v>0</v>
      </c>
      <c r="E378" s="30">
        <v>0</v>
      </c>
      <c r="F378" s="30">
        <v>0</v>
      </c>
      <c r="G378" s="30">
        <v>0</v>
      </c>
      <c r="H378" s="4"/>
      <c r="I378" s="4"/>
      <c r="J378" s="4"/>
      <c r="K378" s="4"/>
    </row>
    <row r="379" spans="1:11" ht="14.1" customHeight="1">
      <c r="A379" s="4"/>
      <c r="B379" s="4"/>
      <c r="C379" s="11" t="s">
        <v>361</v>
      </c>
      <c r="D379" s="30">
        <v>0</v>
      </c>
      <c r="E379" s="30">
        <v>0</v>
      </c>
      <c r="F379" s="30">
        <v>0</v>
      </c>
      <c r="G379" s="30">
        <v>0</v>
      </c>
      <c r="H379" s="4"/>
      <c r="I379" s="4"/>
      <c r="J379" s="4"/>
      <c r="K379" s="4"/>
    </row>
    <row r="380" spans="1:11" ht="14.1" customHeight="1">
      <c r="A380" s="4"/>
      <c r="B380" s="4"/>
      <c r="C380" s="11" t="s">
        <v>366</v>
      </c>
      <c r="D380" s="30">
        <v>0</v>
      </c>
      <c r="E380" s="30">
        <v>0</v>
      </c>
      <c r="F380" s="30">
        <v>0</v>
      </c>
      <c r="G380" s="30">
        <v>0</v>
      </c>
      <c r="H380" s="4"/>
      <c r="I380" s="4"/>
      <c r="J380" s="4"/>
      <c r="K380" s="4"/>
    </row>
    <row r="381" spans="1:11" ht="14.1" customHeight="1">
      <c r="A381" s="4"/>
      <c r="B381" s="4"/>
      <c r="C381" s="11" t="s">
        <v>357</v>
      </c>
      <c r="D381" s="30">
        <v>0</v>
      </c>
      <c r="E381" s="30">
        <v>0</v>
      </c>
      <c r="F381" s="30">
        <v>0</v>
      </c>
      <c r="G381" s="30">
        <v>0</v>
      </c>
      <c r="H381" s="4"/>
      <c r="I381" s="4"/>
      <c r="J381" s="4"/>
      <c r="K381" s="4"/>
    </row>
    <row r="382" spans="1:11" ht="14.1" customHeight="1">
      <c r="A382" s="4"/>
      <c r="B382" s="4"/>
      <c r="C382" s="11" t="s">
        <v>361</v>
      </c>
      <c r="D382" s="30">
        <v>0</v>
      </c>
      <c r="E382" s="30">
        <v>0</v>
      </c>
      <c r="F382" s="30">
        <v>0</v>
      </c>
      <c r="G382" s="30">
        <v>0</v>
      </c>
      <c r="H382" s="4"/>
      <c r="I382" s="4"/>
      <c r="J382" s="4"/>
      <c r="K382" s="4"/>
    </row>
    <row r="383" spans="1:11" ht="14.1" customHeight="1">
      <c r="A383" s="4"/>
      <c r="B383" s="4"/>
      <c r="C383" s="11" t="s">
        <v>365</v>
      </c>
      <c r="D383" s="30">
        <v>0</v>
      </c>
      <c r="E383" s="30">
        <v>0</v>
      </c>
      <c r="F383" s="30">
        <v>0</v>
      </c>
      <c r="G383" s="30">
        <v>0</v>
      </c>
      <c r="H383" s="4"/>
      <c r="I383" s="4"/>
      <c r="J383" s="4"/>
      <c r="K383" s="4"/>
    </row>
    <row r="384" spans="1:11" ht="14.1" customHeight="1">
      <c r="A384" s="4"/>
      <c r="B384" s="4"/>
      <c r="C384" s="11" t="s">
        <v>357</v>
      </c>
      <c r="D384" s="30">
        <v>0</v>
      </c>
      <c r="E384" s="30">
        <v>0</v>
      </c>
      <c r="F384" s="30">
        <v>0</v>
      </c>
      <c r="G384" s="30">
        <v>0</v>
      </c>
      <c r="H384" s="4"/>
      <c r="I384" s="4"/>
      <c r="J384" s="4"/>
      <c r="K384" s="4"/>
    </row>
    <row r="385" spans="1:11" ht="14.1" customHeight="1">
      <c r="A385" s="4"/>
      <c r="B385" s="4"/>
      <c r="C385" s="11" t="s">
        <v>361</v>
      </c>
      <c r="D385" s="30">
        <v>0</v>
      </c>
      <c r="E385" s="30">
        <v>0</v>
      </c>
      <c r="F385" s="30">
        <v>0</v>
      </c>
      <c r="G385" s="30">
        <v>0</v>
      </c>
      <c r="H385" s="4"/>
      <c r="I385" s="4"/>
      <c r="J385" s="4"/>
      <c r="K385" s="4"/>
    </row>
    <row r="386" spans="1:11" ht="14.1" customHeight="1">
      <c r="A386" s="4"/>
      <c r="B386" s="4"/>
      <c r="C386" s="11" t="s">
        <v>370</v>
      </c>
      <c r="D386" s="30">
        <v>0</v>
      </c>
      <c r="E386" s="30">
        <v>0</v>
      </c>
      <c r="F386" s="30">
        <v>0</v>
      </c>
      <c r="G386" s="30">
        <v>0</v>
      </c>
      <c r="H386" s="4"/>
      <c r="I386" s="4"/>
      <c r="J386" s="4"/>
      <c r="K386" s="4"/>
    </row>
    <row r="387" spans="1:11" ht="14.1" customHeight="1">
      <c r="A387" s="4"/>
      <c r="B387" s="4"/>
      <c r="C387" s="11" t="s">
        <v>357</v>
      </c>
      <c r="D387" s="30">
        <v>0</v>
      </c>
      <c r="E387" s="30">
        <v>0</v>
      </c>
      <c r="F387" s="30">
        <v>0</v>
      </c>
      <c r="G387" s="30">
        <v>0</v>
      </c>
      <c r="H387" s="4"/>
      <c r="I387" s="4"/>
      <c r="J387" s="4"/>
      <c r="K387" s="4"/>
    </row>
    <row r="388" spans="1:11" ht="14.1" customHeight="1">
      <c r="A388" s="4"/>
      <c r="B388" s="4"/>
      <c r="C388" s="11" t="s">
        <v>361</v>
      </c>
      <c r="D388" s="30">
        <v>0</v>
      </c>
      <c r="E388" s="30">
        <v>0</v>
      </c>
      <c r="F388" s="30">
        <v>0</v>
      </c>
      <c r="G388" s="30">
        <v>0</v>
      </c>
      <c r="H388" s="4"/>
      <c r="I388" s="4"/>
      <c r="J388" s="4"/>
      <c r="K388" s="4"/>
    </row>
    <row r="389" spans="1:11" ht="14.1" customHeight="1">
      <c r="A389" s="4"/>
      <c r="B389" s="4"/>
      <c r="C389" s="11" t="s">
        <v>363</v>
      </c>
      <c r="D389" s="30">
        <v>0</v>
      </c>
      <c r="E389" s="30">
        <v>0</v>
      </c>
      <c r="F389" s="30">
        <v>0</v>
      </c>
      <c r="G389" s="30">
        <v>0</v>
      </c>
      <c r="H389" s="4"/>
      <c r="I389" s="4"/>
      <c r="J389" s="4"/>
      <c r="K389" s="4"/>
    </row>
    <row r="390" spans="1:11" ht="14.1" customHeight="1">
      <c r="A390" s="4"/>
      <c r="B390" s="4"/>
      <c r="C390" s="11" t="s">
        <v>357</v>
      </c>
      <c r="D390" s="30">
        <v>0</v>
      </c>
      <c r="E390" s="30">
        <v>0</v>
      </c>
      <c r="F390" s="30">
        <v>0</v>
      </c>
      <c r="G390" s="30">
        <v>0</v>
      </c>
      <c r="H390" s="4"/>
      <c r="I390" s="4"/>
      <c r="J390" s="4"/>
      <c r="K390" s="4"/>
    </row>
    <row r="391" spans="1:11" ht="14.1" customHeight="1">
      <c r="A391" s="4"/>
      <c r="B391" s="4"/>
      <c r="C391" s="11" t="s">
        <v>361</v>
      </c>
      <c r="D391" s="30">
        <v>0</v>
      </c>
      <c r="E391" s="30">
        <v>0</v>
      </c>
      <c r="F391" s="30">
        <v>0</v>
      </c>
      <c r="G391" s="30">
        <v>0</v>
      </c>
      <c r="H391" s="4"/>
      <c r="I391" s="4"/>
      <c r="J391" s="4"/>
      <c r="K391" s="4"/>
    </row>
    <row r="392" spans="1:11" ht="14.1" customHeight="1">
      <c r="A392" s="4"/>
      <c r="B392" s="4"/>
      <c r="C392" s="11" t="s">
        <v>362</v>
      </c>
      <c r="D392" s="30">
        <v>0</v>
      </c>
      <c r="E392" s="30">
        <v>0</v>
      </c>
      <c r="F392" s="30">
        <v>0</v>
      </c>
      <c r="G392" s="30">
        <v>0</v>
      </c>
      <c r="H392" s="4"/>
      <c r="I392" s="4"/>
      <c r="J392" s="4"/>
      <c r="K392" s="4"/>
    </row>
    <row r="393" spans="1:11" ht="14.1" customHeight="1">
      <c r="A393" s="4"/>
      <c r="B393" s="4"/>
      <c r="C393" s="11" t="s">
        <v>357</v>
      </c>
      <c r="D393" s="30">
        <v>0</v>
      </c>
      <c r="E393" s="30">
        <v>0</v>
      </c>
      <c r="F393" s="30">
        <v>0</v>
      </c>
      <c r="G393" s="30">
        <v>0</v>
      </c>
      <c r="H393" s="4"/>
      <c r="I393" s="4"/>
      <c r="J393" s="4"/>
      <c r="K393" s="4"/>
    </row>
    <row r="394" spans="1:11" ht="14.1" customHeight="1">
      <c r="A394" s="4"/>
      <c r="B394" s="4"/>
      <c r="C394" s="11" t="s">
        <v>361</v>
      </c>
      <c r="D394" s="30">
        <v>0</v>
      </c>
      <c r="E394" s="30">
        <v>0</v>
      </c>
      <c r="F394" s="30">
        <v>0</v>
      </c>
      <c r="G394" s="30">
        <v>0</v>
      </c>
      <c r="H394" s="4"/>
      <c r="I394" s="4"/>
      <c r="J394" s="4"/>
      <c r="K394" s="4"/>
    </row>
    <row r="395" spans="1:11" ht="14.1" customHeight="1">
      <c r="A395" s="4"/>
      <c r="B395" s="4"/>
      <c r="C395" s="11" t="s">
        <v>360</v>
      </c>
      <c r="D395" s="30">
        <v>0</v>
      </c>
      <c r="E395" s="30">
        <v>0</v>
      </c>
      <c r="F395" s="30">
        <v>0</v>
      </c>
      <c r="G395" s="30">
        <v>0</v>
      </c>
      <c r="H395" s="4"/>
      <c r="I395" s="4"/>
      <c r="J395" s="4"/>
      <c r="K395" s="4"/>
    </row>
    <row r="396" spans="1:11" ht="14.1" customHeight="1">
      <c r="A396" s="4"/>
      <c r="B396" s="4"/>
      <c r="C396" s="11" t="s">
        <v>357</v>
      </c>
      <c r="D396" s="30">
        <v>0</v>
      </c>
      <c r="E396" s="30">
        <v>0</v>
      </c>
      <c r="F396" s="30">
        <v>0</v>
      </c>
      <c r="G396" s="30">
        <v>0</v>
      </c>
      <c r="H396" s="4"/>
      <c r="I396" s="4"/>
      <c r="J396" s="4"/>
      <c r="K396" s="4"/>
    </row>
    <row r="397" spans="1:11" ht="14.1" customHeight="1">
      <c r="A397" s="4"/>
      <c r="B397" s="4"/>
      <c r="C397" s="11" t="s">
        <v>356</v>
      </c>
      <c r="D397" s="30">
        <v>0</v>
      </c>
      <c r="E397" s="30">
        <v>0</v>
      </c>
      <c r="F397" s="30">
        <v>0</v>
      </c>
      <c r="G397" s="30">
        <v>0</v>
      </c>
      <c r="H397" s="4"/>
      <c r="I397" s="4"/>
      <c r="J397" s="4"/>
      <c r="K397" s="4"/>
    </row>
    <row r="398" spans="1:11" ht="14.1" customHeight="1">
      <c r="A398" s="4"/>
      <c r="B398" s="4"/>
      <c r="C398" s="11" t="s">
        <v>355</v>
      </c>
      <c r="D398" s="30">
        <v>0</v>
      </c>
      <c r="E398" s="30">
        <v>0</v>
      </c>
      <c r="F398" s="30">
        <v>0</v>
      </c>
      <c r="G398" s="30">
        <v>0</v>
      </c>
      <c r="H398" s="4"/>
      <c r="I398" s="4"/>
      <c r="J398" s="4"/>
      <c r="K398" s="4"/>
    </row>
    <row r="399" spans="1:11" ht="14.1" customHeight="1">
      <c r="A399" s="4"/>
      <c r="B399" s="4"/>
      <c r="C399" s="11" t="s">
        <v>354</v>
      </c>
      <c r="D399" s="30">
        <v>0</v>
      </c>
      <c r="E399" s="30">
        <v>0</v>
      </c>
      <c r="F399" s="30">
        <v>0</v>
      </c>
      <c r="G399" s="30">
        <v>0</v>
      </c>
      <c r="H399" s="4"/>
      <c r="I399" s="4"/>
      <c r="J399" s="4"/>
      <c r="K399" s="4"/>
    </row>
    <row r="400" spans="1:11" ht="14.1" customHeight="1">
      <c r="A400" s="4"/>
      <c r="B400" s="4"/>
      <c r="C400" s="11" t="s">
        <v>353</v>
      </c>
      <c r="D400" s="30">
        <v>0</v>
      </c>
      <c r="E400" s="30">
        <v>0</v>
      </c>
      <c r="F400" s="30">
        <v>0</v>
      </c>
      <c r="G400" s="30">
        <v>0</v>
      </c>
      <c r="H400" s="4"/>
      <c r="I400" s="4"/>
      <c r="J400" s="4"/>
      <c r="K400" s="4"/>
    </row>
    <row r="401" spans="1:11" ht="14.1" customHeight="1">
      <c r="A401" s="4"/>
      <c r="B401" s="4"/>
      <c r="C401" s="11" t="s">
        <v>359</v>
      </c>
      <c r="D401" s="30">
        <v>0</v>
      </c>
      <c r="E401" s="30">
        <v>0</v>
      </c>
      <c r="F401" s="30">
        <v>14000000</v>
      </c>
      <c r="G401" s="30">
        <v>0</v>
      </c>
      <c r="H401" s="4"/>
      <c r="I401" s="4"/>
      <c r="J401" s="4"/>
      <c r="K401" s="4"/>
    </row>
    <row r="402" spans="1:11" ht="14.1" customHeight="1">
      <c r="A402" s="4"/>
      <c r="B402" s="4"/>
      <c r="C402" s="11" t="s">
        <v>357</v>
      </c>
      <c r="D402" s="30">
        <v>0</v>
      </c>
      <c r="E402" s="30">
        <v>0</v>
      </c>
      <c r="F402" s="30">
        <v>14000000</v>
      </c>
      <c r="G402" s="30">
        <v>0</v>
      </c>
      <c r="H402" s="4"/>
      <c r="I402" s="4"/>
      <c r="J402" s="4"/>
      <c r="K402" s="4"/>
    </row>
    <row r="403" spans="1:11" ht="14.1" customHeight="1">
      <c r="A403" s="4"/>
      <c r="B403" s="4"/>
      <c r="C403" s="11" t="s">
        <v>356</v>
      </c>
      <c r="D403" s="30">
        <v>0</v>
      </c>
      <c r="E403" s="30">
        <v>0</v>
      </c>
      <c r="F403" s="30">
        <v>0</v>
      </c>
      <c r="G403" s="30">
        <v>0</v>
      </c>
      <c r="H403" s="4"/>
      <c r="I403" s="4"/>
      <c r="J403" s="4"/>
      <c r="K403" s="4"/>
    </row>
    <row r="404" spans="1:11" ht="14.1" customHeight="1">
      <c r="A404" s="4"/>
      <c r="B404" s="4"/>
      <c r="C404" s="11" t="s">
        <v>355</v>
      </c>
      <c r="D404" s="30">
        <v>0</v>
      </c>
      <c r="E404" s="30">
        <v>0</v>
      </c>
      <c r="F404" s="30">
        <v>0</v>
      </c>
      <c r="G404" s="30">
        <v>0</v>
      </c>
      <c r="H404" s="4"/>
      <c r="I404" s="4"/>
      <c r="J404" s="4"/>
      <c r="K404" s="4"/>
    </row>
    <row r="405" spans="1:11" ht="14.1" customHeight="1">
      <c r="A405" s="4"/>
      <c r="B405" s="4"/>
      <c r="C405" s="11" t="s">
        <v>354</v>
      </c>
      <c r="D405" s="30">
        <v>0</v>
      </c>
      <c r="E405" s="30">
        <v>0</v>
      </c>
      <c r="F405" s="30">
        <v>0</v>
      </c>
      <c r="G405" s="30">
        <v>0</v>
      </c>
      <c r="H405" s="4"/>
      <c r="I405" s="4"/>
      <c r="J405" s="4"/>
      <c r="K405" s="4"/>
    </row>
    <row r="406" spans="1:11" ht="14.1" customHeight="1">
      <c r="A406" s="4"/>
      <c r="B406" s="4"/>
      <c r="C406" s="11" t="s">
        <v>353</v>
      </c>
      <c r="D406" s="30">
        <v>0</v>
      </c>
      <c r="E406" s="30">
        <v>0</v>
      </c>
      <c r="F406" s="30">
        <v>0</v>
      </c>
      <c r="G406" s="30">
        <v>0</v>
      </c>
      <c r="H406" s="4"/>
      <c r="I406" s="4"/>
      <c r="J406" s="4"/>
      <c r="K406" s="4"/>
    </row>
    <row r="407" spans="1:11" ht="14.1" customHeight="1">
      <c r="A407" s="4"/>
      <c r="B407" s="4"/>
      <c r="C407" s="11" t="s">
        <v>358</v>
      </c>
      <c r="D407" s="30">
        <v>0</v>
      </c>
      <c r="E407" s="30">
        <v>0</v>
      </c>
      <c r="F407" s="30">
        <v>0</v>
      </c>
      <c r="G407" s="30">
        <v>0</v>
      </c>
      <c r="H407" s="4"/>
      <c r="I407" s="4"/>
      <c r="J407" s="4"/>
      <c r="K407" s="4"/>
    </row>
    <row r="408" spans="1:11" ht="14.1" customHeight="1">
      <c r="A408" s="4"/>
      <c r="B408" s="4"/>
      <c r="C408" s="11" t="s">
        <v>357</v>
      </c>
      <c r="D408" s="30">
        <v>0</v>
      </c>
      <c r="E408" s="30">
        <v>0</v>
      </c>
      <c r="F408" s="30">
        <v>0</v>
      </c>
      <c r="G408" s="30">
        <v>0</v>
      </c>
      <c r="H408" s="4"/>
      <c r="I408" s="4"/>
      <c r="J408" s="4"/>
      <c r="K408" s="4"/>
    </row>
    <row r="409" spans="1:11" ht="14.1" customHeight="1">
      <c r="A409" s="4"/>
      <c r="B409" s="4"/>
      <c r="C409" s="11" t="s">
        <v>356</v>
      </c>
      <c r="D409" s="30">
        <v>0</v>
      </c>
      <c r="E409" s="30">
        <v>0</v>
      </c>
      <c r="F409" s="30">
        <v>0</v>
      </c>
      <c r="G409" s="30">
        <v>0</v>
      </c>
      <c r="H409" s="4"/>
      <c r="I409" s="4"/>
      <c r="J409" s="4"/>
      <c r="K409" s="4"/>
    </row>
    <row r="410" spans="1:11" ht="14.1" customHeight="1">
      <c r="A410" s="4"/>
      <c r="B410" s="4"/>
      <c r="C410" s="11" t="s">
        <v>355</v>
      </c>
      <c r="D410" s="30">
        <v>0</v>
      </c>
      <c r="E410" s="30">
        <v>0</v>
      </c>
      <c r="F410" s="30">
        <v>0</v>
      </c>
      <c r="G410" s="30">
        <v>0</v>
      </c>
      <c r="H410" s="4"/>
      <c r="I410" s="4"/>
      <c r="J410" s="4"/>
      <c r="K410" s="4"/>
    </row>
    <row r="411" spans="1:11" ht="14.1" customHeight="1">
      <c r="A411" s="4"/>
      <c r="B411" s="4"/>
      <c r="C411" s="11" t="s">
        <v>354</v>
      </c>
      <c r="D411" s="30">
        <v>0</v>
      </c>
      <c r="E411" s="30">
        <v>0</v>
      </c>
      <c r="F411" s="30">
        <v>0</v>
      </c>
      <c r="G411" s="30">
        <v>0</v>
      </c>
      <c r="H411" s="4"/>
      <c r="I411" s="4"/>
      <c r="J411" s="4"/>
      <c r="K411" s="4"/>
    </row>
    <row r="412" spans="1:11" ht="14.1" customHeight="1">
      <c r="A412" s="4"/>
      <c r="B412" s="4"/>
      <c r="C412" s="11" t="s">
        <v>353</v>
      </c>
      <c r="D412" s="30">
        <v>0</v>
      </c>
      <c r="E412" s="30">
        <v>0</v>
      </c>
      <c r="F412" s="30">
        <v>0</v>
      </c>
      <c r="G412" s="30">
        <v>0</v>
      </c>
      <c r="H412" s="4"/>
      <c r="I412" s="4"/>
      <c r="J412" s="4"/>
      <c r="K412" s="4"/>
    </row>
    <row r="413" spans="1:11" ht="14.1" customHeight="1">
      <c r="A413" s="4"/>
      <c r="B413" s="4"/>
      <c r="C413" s="11" t="s">
        <v>352</v>
      </c>
      <c r="D413" s="30">
        <v>0</v>
      </c>
      <c r="E413" s="30">
        <v>0</v>
      </c>
      <c r="F413" s="30">
        <v>0</v>
      </c>
      <c r="G413" s="30">
        <v>0</v>
      </c>
      <c r="H413" s="4"/>
      <c r="I413" s="4"/>
      <c r="J413" s="4"/>
      <c r="K413" s="4"/>
    </row>
    <row r="414" spans="1:11" ht="14.1" customHeight="1">
      <c r="A414" s="4"/>
      <c r="B414" s="4"/>
      <c r="C414" s="11" t="s">
        <v>351</v>
      </c>
      <c r="D414" s="30">
        <v>0</v>
      </c>
      <c r="E414" s="30">
        <v>0</v>
      </c>
      <c r="F414" s="30">
        <v>0</v>
      </c>
      <c r="G414" s="30">
        <v>0</v>
      </c>
      <c r="H414" s="4"/>
      <c r="I414" s="4"/>
      <c r="J414" s="4"/>
      <c r="K414" s="4"/>
    </row>
    <row r="415" spans="1:11" ht="14.1" customHeight="1">
      <c r="A415" s="4"/>
      <c r="B415" s="4"/>
      <c r="C415" s="10" t="s">
        <v>145</v>
      </c>
      <c r="D415" s="30">
        <v>0</v>
      </c>
      <c r="E415" s="30">
        <v>0</v>
      </c>
      <c r="F415" s="30">
        <v>14000000</v>
      </c>
      <c r="G415" s="30">
        <v>0</v>
      </c>
      <c r="H415" s="4"/>
      <c r="I415" s="4"/>
      <c r="J415" s="4"/>
      <c r="K415" s="4"/>
    </row>
    <row r="416" spans="1:11" ht="14.1" customHeight="1">
      <c r="A416" s="4"/>
      <c r="B416" s="4"/>
      <c r="C416" s="26" t="s">
        <v>845</v>
      </c>
      <c r="D416" s="1316" t="s">
        <v>197</v>
      </c>
      <c r="E416" s="1317"/>
      <c r="F416" s="1317"/>
      <c r="G416" s="1317"/>
      <c r="H416" s="4"/>
      <c r="I416" s="4"/>
      <c r="J416" s="4"/>
      <c r="K416" s="4"/>
    </row>
    <row r="417" spans="1:11" ht="14.1" customHeight="1">
      <c r="A417" s="4"/>
      <c r="B417" s="4"/>
      <c r="C417" s="14" t="s">
        <v>382</v>
      </c>
      <c r="D417" s="1314" t="s">
        <v>844</v>
      </c>
      <c r="E417" s="1315"/>
      <c r="F417" s="1315"/>
      <c r="G417" s="1315"/>
      <c r="H417" s="4"/>
      <c r="I417" s="4"/>
      <c r="J417" s="4"/>
      <c r="K417" s="4"/>
    </row>
    <row r="418" spans="1:11" ht="14.1" customHeight="1">
      <c r="A418" s="4"/>
      <c r="B418" s="4"/>
      <c r="C418" s="27" t="s">
        <v>380</v>
      </c>
      <c r="D418" s="1310" t="s">
        <v>198</v>
      </c>
      <c r="E418" s="1311"/>
      <c r="F418" s="1311"/>
      <c r="G418" s="1311"/>
      <c r="H418" s="4"/>
      <c r="I418" s="4"/>
      <c r="J418" s="4"/>
      <c r="K418" s="4"/>
    </row>
    <row r="419" spans="1:11" ht="14.1" customHeight="1">
      <c r="A419" s="4"/>
      <c r="B419" s="4"/>
      <c r="C419" s="27" t="s">
        <v>15</v>
      </c>
      <c r="D419" s="1310" t="s">
        <v>199</v>
      </c>
      <c r="E419" s="1311"/>
      <c r="F419" s="1311"/>
      <c r="G419" s="1311"/>
      <c r="H419" s="4"/>
      <c r="I419" s="4"/>
      <c r="J419" s="4"/>
      <c r="K419" s="4"/>
    </row>
    <row r="420" spans="1:11" ht="15" customHeight="1">
      <c r="A420" s="4"/>
      <c r="B420" s="4"/>
      <c r="C420" s="13"/>
      <c r="D420" s="33">
        <v>2022</v>
      </c>
      <c r="E420" s="33">
        <v>2023</v>
      </c>
      <c r="F420" s="33">
        <v>2024</v>
      </c>
      <c r="G420" s="33">
        <v>2025</v>
      </c>
      <c r="H420" s="4"/>
      <c r="I420" s="4"/>
      <c r="J420" s="4"/>
      <c r="K420" s="4"/>
    </row>
    <row r="421" spans="1:11" ht="15" customHeight="1">
      <c r="A421" s="4"/>
      <c r="B421" s="4"/>
      <c r="C421" s="12"/>
      <c r="D421" s="34" t="s">
        <v>7</v>
      </c>
      <c r="E421" s="34" t="s">
        <v>8</v>
      </c>
      <c r="F421" s="34" t="s">
        <v>8</v>
      </c>
      <c r="G421" s="34" t="s">
        <v>8</v>
      </c>
      <c r="H421" s="4"/>
      <c r="I421" s="4"/>
      <c r="J421" s="4"/>
      <c r="K421" s="4"/>
    </row>
    <row r="422" spans="1:11" ht="14.1" customHeight="1">
      <c r="A422" s="4"/>
      <c r="B422" s="4"/>
      <c r="C422" s="7" t="s">
        <v>16</v>
      </c>
      <c r="D422" s="35" t="s">
        <v>387</v>
      </c>
      <c r="E422" s="35" t="s">
        <v>388</v>
      </c>
      <c r="F422" s="35" t="s">
        <v>372</v>
      </c>
      <c r="G422" s="35" t="s">
        <v>372</v>
      </c>
      <c r="H422" s="4"/>
      <c r="I422" s="4"/>
      <c r="J422" s="4"/>
      <c r="K422" s="4"/>
    </row>
    <row r="423" spans="1:11" ht="14.1" customHeight="1">
      <c r="A423" s="4"/>
      <c r="B423" s="4"/>
      <c r="C423" s="7" t="s">
        <v>481</v>
      </c>
      <c r="D423" s="35" t="s">
        <v>372</v>
      </c>
      <c r="E423" s="35" t="s">
        <v>3393</v>
      </c>
      <c r="F423" s="35" t="s">
        <v>372</v>
      </c>
      <c r="G423" s="35" t="s">
        <v>372</v>
      </c>
      <c r="H423" s="4"/>
      <c r="I423" s="4"/>
      <c r="J423" s="4"/>
      <c r="K423" s="4"/>
    </row>
    <row r="424" spans="1:11" ht="14.1" customHeight="1">
      <c r="A424" s="4"/>
      <c r="B424" s="4"/>
      <c r="C424" s="7" t="s">
        <v>480</v>
      </c>
      <c r="D424" s="35" t="s">
        <v>372</v>
      </c>
      <c r="E424" s="35" t="s">
        <v>846</v>
      </c>
      <c r="F424" s="35" t="s">
        <v>372</v>
      </c>
      <c r="G424" s="35" t="s">
        <v>372</v>
      </c>
      <c r="H424" s="4"/>
      <c r="I424" s="4"/>
      <c r="J424" s="4"/>
      <c r="K424" s="4"/>
    </row>
    <row r="425" spans="1:11" ht="14.1" customHeight="1">
      <c r="A425" s="4"/>
      <c r="B425" s="4"/>
      <c r="C425" s="7" t="s">
        <v>375</v>
      </c>
      <c r="D425" s="35" t="s">
        <v>348</v>
      </c>
      <c r="E425" s="35" t="s">
        <v>482</v>
      </c>
      <c r="F425" s="35" t="s">
        <v>434</v>
      </c>
      <c r="G425" s="35" t="s">
        <v>348</v>
      </c>
      <c r="H425" s="4"/>
      <c r="I425" s="4"/>
      <c r="J425" s="4"/>
      <c r="K425" s="4"/>
    </row>
    <row r="426" spans="1:11" ht="14.1" customHeight="1">
      <c r="A426" s="4"/>
      <c r="B426" s="4"/>
      <c r="C426" s="7" t="s">
        <v>374</v>
      </c>
      <c r="D426" s="35" t="s">
        <v>348</v>
      </c>
      <c r="E426" s="35" t="s">
        <v>348</v>
      </c>
      <c r="F426" s="35" t="s">
        <v>434</v>
      </c>
      <c r="G426" s="35" t="s">
        <v>348</v>
      </c>
      <c r="H426" s="4"/>
      <c r="I426" s="4"/>
      <c r="J426" s="4"/>
      <c r="K426" s="4"/>
    </row>
    <row r="427" spans="1:11" ht="14.1" customHeight="1">
      <c r="A427" s="4"/>
      <c r="B427" s="4"/>
      <c r="C427" s="7" t="s">
        <v>22</v>
      </c>
      <c r="D427" s="35" t="s">
        <v>348</v>
      </c>
      <c r="E427" s="35" t="s">
        <v>348</v>
      </c>
      <c r="F427" s="35" t="s">
        <v>434</v>
      </c>
      <c r="G427" s="35" t="s">
        <v>348</v>
      </c>
      <c r="H427" s="4"/>
      <c r="I427" s="4"/>
      <c r="J427" s="4"/>
      <c r="K427" s="4"/>
    </row>
    <row r="428" spans="1:11" ht="14.1" customHeight="1">
      <c r="A428" s="4"/>
      <c r="B428" s="4"/>
      <c r="C428" s="1312" t="s">
        <v>371</v>
      </c>
      <c r="D428" s="1313"/>
      <c r="E428" s="1313"/>
      <c r="F428" s="1313"/>
      <c r="G428" s="1313"/>
      <c r="H428" s="4"/>
      <c r="I428" s="4"/>
      <c r="J428" s="4"/>
      <c r="K428" s="4"/>
    </row>
    <row r="429" spans="1:11" ht="14.1" customHeight="1">
      <c r="A429" s="4"/>
      <c r="B429" s="4"/>
      <c r="C429" s="13"/>
      <c r="D429" s="33">
        <v>2022</v>
      </c>
      <c r="E429" s="33">
        <v>2023</v>
      </c>
      <c r="F429" s="33">
        <v>2024</v>
      </c>
      <c r="G429" s="33">
        <v>2025</v>
      </c>
      <c r="H429" s="4"/>
      <c r="I429" s="4"/>
      <c r="J429" s="4"/>
      <c r="K429" s="4"/>
    </row>
    <row r="430" spans="1:11" ht="14.1" customHeight="1">
      <c r="A430" s="4"/>
      <c r="B430" s="4"/>
      <c r="C430" s="12"/>
      <c r="D430" s="34" t="s">
        <v>7</v>
      </c>
      <c r="E430" s="34" t="s">
        <v>8</v>
      </c>
      <c r="F430" s="34" t="s">
        <v>8</v>
      </c>
      <c r="G430" s="34" t="s">
        <v>8</v>
      </c>
      <c r="H430" s="4"/>
      <c r="I430" s="4"/>
      <c r="J430" s="4"/>
      <c r="K430" s="4"/>
    </row>
    <row r="431" spans="1:11" ht="14.1" customHeight="1">
      <c r="A431" s="4"/>
      <c r="B431" s="4"/>
      <c r="C431" s="11" t="s">
        <v>368</v>
      </c>
      <c r="D431" s="30">
        <v>0</v>
      </c>
      <c r="E431" s="30">
        <v>0</v>
      </c>
      <c r="F431" s="30">
        <v>0</v>
      </c>
      <c r="G431" s="30">
        <v>0</v>
      </c>
      <c r="H431" s="4"/>
      <c r="I431" s="4"/>
      <c r="J431" s="4"/>
      <c r="K431" s="4"/>
    </row>
    <row r="432" spans="1:11" ht="14.1" customHeight="1">
      <c r="A432" s="4"/>
      <c r="B432" s="4"/>
      <c r="C432" s="11" t="s">
        <v>357</v>
      </c>
      <c r="D432" s="30">
        <v>0</v>
      </c>
      <c r="E432" s="30">
        <v>0</v>
      </c>
      <c r="F432" s="30">
        <v>0</v>
      </c>
      <c r="G432" s="30">
        <v>0</v>
      </c>
      <c r="H432" s="4"/>
      <c r="I432" s="4"/>
      <c r="J432" s="4"/>
      <c r="K432" s="4"/>
    </row>
    <row r="433" spans="1:11" ht="14.1" customHeight="1">
      <c r="A433" s="4"/>
      <c r="B433" s="4"/>
      <c r="C433" s="11" t="s">
        <v>361</v>
      </c>
      <c r="D433" s="30">
        <v>0</v>
      </c>
      <c r="E433" s="30">
        <v>0</v>
      </c>
      <c r="F433" s="30">
        <v>0</v>
      </c>
      <c r="G433" s="30">
        <v>0</v>
      </c>
      <c r="H433" s="4"/>
      <c r="I433" s="4"/>
      <c r="J433" s="4"/>
      <c r="K433" s="4"/>
    </row>
    <row r="434" spans="1:11" ht="14.1" customHeight="1">
      <c r="A434" s="4"/>
      <c r="B434" s="4"/>
      <c r="C434" s="11" t="s">
        <v>367</v>
      </c>
      <c r="D434" s="30">
        <v>0</v>
      </c>
      <c r="E434" s="30">
        <v>0</v>
      </c>
      <c r="F434" s="30">
        <v>0</v>
      </c>
      <c r="G434" s="30">
        <v>0</v>
      </c>
      <c r="H434" s="4"/>
      <c r="I434" s="4"/>
      <c r="J434" s="4"/>
      <c r="K434" s="4"/>
    </row>
    <row r="435" spans="1:11" ht="14.1" customHeight="1">
      <c r="A435" s="4"/>
      <c r="B435" s="4"/>
      <c r="C435" s="11" t="s">
        <v>357</v>
      </c>
      <c r="D435" s="30">
        <v>0</v>
      </c>
      <c r="E435" s="30">
        <v>0</v>
      </c>
      <c r="F435" s="30">
        <v>0</v>
      </c>
      <c r="G435" s="30">
        <v>0</v>
      </c>
      <c r="H435" s="4"/>
      <c r="I435" s="4"/>
      <c r="J435" s="4"/>
      <c r="K435" s="4"/>
    </row>
    <row r="436" spans="1:11" ht="14.1" customHeight="1">
      <c r="A436" s="4"/>
      <c r="B436" s="4"/>
      <c r="C436" s="11" t="s">
        <v>361</v>
      </c>
      <c r="D436" s="30">
        <v>0</v>
      </c>
      <c r="E436" s="30">
        <v>0</v>
      </c>
      <c r="F436" s="30">
        <v>0</v>
      </c>
      <c r="G436" s="30">
        <v>0</v>
      </c>
      <c r="H436" s="4"/>
      <c r="I436" s="4"/>
      <c r="J436" s="4"/>
      <c r="K436" s="4"/>
    </row>
    <row r="437" spans="1:11" ht="14.1" customHeight="1">
      <c r="A437" s="4"/>
      <c r="B437" s="4"/>
      <c r="C437" s="11" t="s">
        <v>366</v>
      </c>
      <c r="D437" s="30">
        <v>0</v>
      </c>
      <c r="E437" s="30">
        <v>0</v>
      </c>
      <c r="F437" s="30">
        <v>0</v>
      </c>
      <c r="G437" s="30">
        <v>0</v>
      </c>
      <c r="H437" s="4"/>
      <c r="I437" s="4"/>
      <c r="J437" s="4"/>
      <c r="K437" s="4"/>
    </row>
    <row r="438" spans="1:11" ht="14.1" customHeight="1">
      <c r="A438" s="4"/>
      <c r="B438" s="4"/>
      <c r="C438" s="11" t="s">
        <v>357</v>
      </c>
      <c r="D438" s="30">
        <v>0</v>
      </c>
      <c r="E438" s="30">
        <v>0</v>
      </c>
      <c r="F438" s="30">
        <v>0</v>
      </c>
      <c r="G438" s="30">
        <v>0</v>
      </c>
      <c r="H438" s="4"/>
      <c r="I438" s="4"/>
      <c r="J438" s="4"/>
      <c r="K438" s="4"/>
    </row>
    <row r="439" spans="1:11" ht="14.1" customHeight="1">
      <c r="A439" s="4"/>
      <c r="B439" s="4"/>
      <c r="C439" s="11" t="s">
        <v>361</v>
      </c>
      <c r="D439" s="30">
        <v>0</v>
      </c>
      <c r="E439" s="30">
        <v>0</v>
      </c>
      <c r="F439" s="30">
        <v>0</v>
      </c>
      <c r="G439" s="30">
        <v>0</v>
      </c>
      <c r="H439" s="4"/>
      <c r="I439" s="4"/>
      <c r="J439" s="4"/>
      <c r="K439" s="4"/>
    </row>
    <row r="440" spans="1:11" ht="14.1" customHeight="1">
      <c r="A440" s="4"/>
      <c r="B440" s="4"/>
      <c r="C440" s="11" t="s">
        <v>365</v>
      </c>
      <c r="D440" s="30">
        <v>0</v>
      </c>
      <c r="E440" s="30">
        <v>0</v>
      </c>
      <c r="F440" s="30">
        <v>0</v>
      </c>
      <c r="G440" s="30">
        <v>0</v>
      </c>
      <c r="H440" s="4"/>
      <c r="I440" s="4"/>
      <c r="J440" s="4"/>
      <c r="K440" s="4"/>
    </row>
    <row r="441" spans="1:11" ht="14.1" customHeight="1">
      <c r="A441" s="4"/>
      <c r="B441" s="4"/>
      <c r="C441" s="11" t="s">
        <v>357</v>
      </c>
      <c r="D441" s="30">
        <v>0</v>
      </c>
      <c r="E441" s="30">
        <v>0</v>
      </c>
      <c r="F441" s="30">
        <v>0</v>
      </c>
      <c r="G441" s="30">
        <v>0</v>
      </c>
      <c r="H441" s="4"/>
      <c r="I441" s="4"/>
      <c r="J441" s="4"/>
      <c r="K441" s="4"/>
    </row>
    <row r="442" spans="1:11" ht="14.1" customHeight="1">
      <c r="A442" s="4"/>
      <c r="B442" s="4"/>
      <c r="C442" s="11" t="s">
        <v>361</v>
      </c>
      <c r="D442" s="30">
        <v>0</v>
      </c>
      <c r="E442" s="30">
        <v>0</v>
      </c>
      <c r="F442" s="30">
        <v>0</v>
      </c>
      <c r="G442" s="30">
        <v>0</v>
      </c>
      <c r="H442" s="4"/>
      <c r="I442" s="4"/>
      <c r="J442" s="4"/>
      <c r="K442" s="4"/>
    </row>
    <row r="443" spans="1:11" ht="14.1" customHeight="1">
      <c r="A443" s="4"/>
      <c r="B443" s="4"/>
      <c r="C443" s="11" t="s">
        <v>370</v>
      </c>
      <c r="D443" s="30">
        <v>0</v>
      </c>
      <c r="E443" s="30">
        <v>0</v>
      </c>
      <c r="F443" s="30">
        <v>0</v>
      </c>
      <c r="G443" s="30">
        <v>0</v>
      </c>
      <c r="H443" s="4"/>
      <c r="I443" s="4"/>
      <c r="J443" s="4"/>
      <c r="K443" s="4"/>
    </row>
    <row r="444" spans="1:11" ht="14.1" customHeight="1">
      <c r="A444" s="4"/>
      <c r="B444" s="4"/>
      <c r="C444" s="11" t="s">
        <v>357</v>
      </c>
      <c r="D444" s="30">
        <v>0</v>
      </c>
      <c r="E444" s="30">
        <v>0</v>
      </c>
      <c r="F444" s="30">
        <v>0</v>
      </c>
      <c r="G444" s="30">
        <v>0</v>
      </c>
      <c r="H444" s="4"/>
      <c r="I444" s="4"/>
      <c r="J444" s="4"/>
      <c r="K444" s="4"/>
    </row>
    <row r="445" spans="1:11" ht="14.1" customHeight="1">
      <c r="A445" s="4"/>
      <c r="B445" s="4"/>
      <c r="C445" s="11" t="s">
        <v>361</v>
      </c>
      <c r="D445" s="30">
        <v>0</v>
      </c>
      <c r="E445" s="30">
        <v>0</v>
      </c>
      <c r="F445" s="30">
        <v>0</v>
      </c>
      <c r="G445" s="30">
        <v>0</v>
      </c>
      <c r="H445" s="4"/>
      <c r="I445" s="4"/>
      <c r="J445" s="4"/>
      <c r="K445" s="4"/>
    </row>
    <row r="446" spans="1:11" ht="14.1" customHeight="1">
      <c r="A446" s="4"/>
      <c r="B446" s="4"/>
      <c r="C446" s="11" t="s">
        <v>363</v>
      </c>
      <c r="D446" s="30">
        <v>0</v>
      </c>
      <c r="E446" s="30">
        <v>0</v>
      </c>
      <c r="F446" s="30">
        <v>0</v>
      </c>
      <c r="G446" s="30">
        <v>0</v>
      </c>
      <c r="H446" s="4"/>
      <c r="I446" s="4"/>
      <c r="J446" s="4"/>
      <c r="K446" s="4"/>
    </row>
    <row r="447" spans="1:11" ht="14.1" customHeight="1">
      <c r="A447" s="4"/>
      <c r="B447" s="4"/>
      <c r="C447" s="11" t="s">
        <v>357</v>
      </c>
      <c r="D447" s="30">
        <v>0</v>
      </c>
      <c r="E447" s="30">
        <v>0</v>
      </c>
      <c r="F447" s="30">
        <v>0</v>
      </c>
      <c r="G447" s="30">
        <v>0</v>
      </c>
      <c r="H447" s="4"/>
      <c r="I447" s="4"/>
      <c r="J447" s="4"/>
      <c r="K447" s="4"/>
    </row>
    <row r="448" spans="1:11" ht="14.1" customHeight="1">
      <c r="A448" s="4"/>
      <c r="B448" s="4"/>
      <c r="C448" s="11" t="s">
        <v>361</v>
      </c>
      <c r="D448" s="30">
        <v>0</v>
      </c>
      <c r="E448" s="30">
        <v>0</v>
      </c>
      <c r="F448" s="30">
        <v>0</v>
      </c>
      <c r="G448" s="30">
        <v>0</v>
      </c>
      <c r="H448" s="4"/>
      <c r="I448" s="4"/>
      <c r="J448" s="4"/>
      <c r="K448" s="4"/>
    </row>
    <row r="449" spans="1:11" ht="14.1" customHeight="1">
      <c r="A449" s="4"/>
      <c r="B449" s="4"/>
      <c r="C449" s="11" t="s">
        <v>362</v>
      </c>
      <c r="D449" s="30">
        <v>0</v>
      </c>
      <c r="E449" s="30">
        <v>0</v>
      </c>
      <c r="F449" s="30">
        <v>0</v>
      </c>
      <c r="G449" s="30">
        <v>0</v>
      </c>
      <c r="H449" s="4"/>
      <c r="I449" s="4"/>
      <c r="J449" s="4"/>
      <c r="K449" s="4"/>
    </row>
    <row r="450" spans="1:11" ht="14.1" customHeight="1">
      <c r="A450" s="4"/>
      <c r="B450" s="4"/>
      <c r="C450" s="11" t="s">
        <v>357</v>
      </c>
      <c r="D450" s="30">
        <v>0</v>
      </c>
      <c r="E450" s="30">
        <v>0</v>
      </c>
      <c r="F450" s="30">
        <v>0</v>
      </c>
      <c r="G450" s="30">
        <v>0</v>
      </c>
      <c r="H450" s="4"/>
      <c r="I450" s="4"/>
      <c r="J450" s="4"/>
      <c r="K450" s="4"/>
    </row>
    <row r="451" spans="1:11" ht="14.1" customHeight="1">
      <c r="A451" s="4"/>
      <c r="B451" s="4"/>
      <c r="C451" s="11" t="s">
        <v>361</v>
      </c>
      <c r="D451" s="30">
        <v>0</v>
      </c>
      <c r="E451" s="30">
        <v>0</v>
      </c>
      <c r="F451" s="30">
        <v>0</v>
      </c>
      <c r="G451" s="30">
        <v>0</v>
      </c>
      <c r="H451" s="4"/>
      <c r="I451" s="4"/>
      <c r="J451" s="4"/>
      <c r="K451" s="4"/>
    </row>
    <row r="452" spans="1:11" ht="14.1" customHeight="1">
      <c r="A452" s="4"/>
      <c r="B452" s="4"/>
      <c r="C452" s="11" t="s">
        <v>360</v>
      </c>
      <c r="D452" s="30">
        <v>0</v>
      </c>
      <c r="E452" s="30">
        <v>0</v>
      </c>
      <c r="F452" s="30">
        <v>0</v>
      </c>
      <c r="G452" s="30">
        <v>0</v>
      </c>
      <c r="H452" s="4"/>
      <c r="I452" s="4"/>
      <c r="J452" s="4"/>
      <c r="K452" s="4"/>
    </row>
    <row r="453" spans="1:11" ht="14.1" customHeight="1">
      <c r="A453" s="4"/>
      <c r="B453" s="4"/>
      <c r="C453" s="11" t="s">
        <v>357</v>
      </c>
      <c r="D453" s="30">
        <v>0</v>
      </c>
      <c r="E453" s="30">
        <v>0</v>
      </c>
      <c r="F453" s="30">
        <v>0</v>
      </c>
      <c r="G453" s="30">
        <v>0</v>
      </c>
      <c r="H453" s="4"/>
      <c r="I453" s="4"/>
      <c r="J453" s="4"/>
      <c r="K453" s="4"/>
    </row>
    <row r="454" spans="1:11" ht="14.1" customHeight="1">
      <c r="A454" s="4"/>
      <c r="B454" s="4"/>
      <c r="C454" s="11" t="s">
        <v>356</v>
      </c>
      <c r="D454" s="30">
        <v>0</v>
      </c>
      <c r="E454" s="30">
        <v>0</v>
      </c>
      <c r="F454" s="30">
        <v>0</v>
      </c>
      <c r="G454" s="30">
        <v>0</v>
      </c>
      <c r="H454" s="4"/>
      <c r="I454" s="4"/>
      <c r="J454" s="4"/>
      <c r="K454" s="4"/>
    </row>
    <row r="455" spans="1:11" ht="14.1" customHeight="1">
      <c r="A455" s="4"/>
      <c r="B455" s="4"/>
      <c r="C455" s="11" t="s">
        <v>355</v>
      </c>
      <c r="D455" s="30">
        <v>0</v>
      </c>
      <c r="E455" s="30">
        <v>0</v>
      </c>
      <c r="F455" s="30">
        <v>0</v>
      </c>
      <c r="G455" s="30">
        <v>0</v>
      </c>
      <c r="H455" s="4"/>
      <c r="I455" s="4"/>
      <c r="J455" s="4"/>
      <c r="K455" s="4"/>
    </row>
    <row r="456" spans="1:11" ht="14.1" customHeight="1">
      <c r="A456" s="4"/>
      <c r="B456" s="4"/>
      <c r="C456" s="11" t="s">
        <v>354</v>
      </c>
      <c r="D456" s="30">
        <v>0</v>
      </c>
      <c r="E456" s="30">
        <v>0</v>
      </c>
      <c r="F456" s="30">
        <v>0</v>
      </c>
      <c r="G456" s="30">
        <v>0</v>
      </c>
      <c r="H456" s="4"/>
      <c r="I456" s="4"/>
      <c r="J456" s="4"/>
      <c r="K456" s="4"/>
    </row>
    <row r="457" spans="1:11" ht="14.1" customHeight="1">
      <c r="A457" s="4"/>
      <c r="B457" s="4"/>
      <c r="C457" s="11" t="s">
        <v>353</v>
      </c>
      <c r="D457" s="30">
        <v>0</v>
      </c>
      <c r="E457" s="30">
        <v>0</v>
      </c>
      <c r="F457" s="30">
        <v>0</v>
      </c>
      <c r="G457" s="30">
        <v>0</v>
      </c>
      <c r="H457" s="4"/>
      <c r="I457" s="4"/>
      <c r="J457" s="4"/>
      <c r="K457" s="4"/>
    </row>
    <row r="458" spans="1:11" ht="14.1" customHeight="1">
      <c r="A458" s="4"/>
      <c r="B458" s="4"/>
      <c r="C458" s="11" t="s">
        <v>359</v>
      </c>
      <c r="D458" s="30">
        <v>0</v>
      </c>
      <c r="E458" s="30">
        <v>42000000</v>
      </c>
      <c r="F458" s="30">
        <v>0</v>
      </c>
      <c r="G458" s="30">
        <v>0</v>
      </c>
      <c r="H458" s="4"/>
      <c r="I458" s="4"/>
      <c r="J458" s="4"/>
      <c r="K458" s="4"/>
    </row>
    <row r="459" spans="1:11" ht="14.1" customHeight="1">
      <c r="A459" s="4"/>
      <c r="B459" s="4"/>
      <c r="C459" s="11" t="s">
        <v>357</v>
      </c>
      <c r="D459" s="30">
        <v>0</v>
      </c>
      <c r="E459" s="30">
        <v>42000000</v>
      </c>
      <c r="F459" s="30">
        <v>0</v>
      </c>
      <c r="G459" s="30">
        <v>0</v>
      </c>
      <c r="H459" s="4"/>
      <c r="I459" s="4"/>
      <c r="J459" s="4"/>
      <c r="K459" s="4"/>
    </row>
    <row r="460" spans="1:11" ht="14.1" customHeight="1">
      <c r="A460" s="4"/>
      <c r="B460" s="4"/>
      <c r="C460" s="11" t="s">
        <v>356</v>
      </c>
      <c r="D460" s="30">
        <v>0</v>
      </c>
      <c r="E460" s="30">
        <v>0</v>
      </c>
      <c r="F460" s="30">
        <v>0</v>
      </c>
      <c r="G460" s="30">
        <v>0</v>
      </c>
      <c r="H460" s="4"/>
      <c r="I460" s="4"/>
      <c r="J460" s="4"/>
      <c r="K460" s="4"/>
    </row>
    <row r="461" spans="1:11" ht="14.1" customHeight="1">
      <c r="A461" s="4"/>
      <c r="B461" s="4"/>
      <c r="C461" s="11" t="s">
        <v>355</v>
      </c>
      <c r="D461" s="30">
        <v>0</v>
      </c>
      <c r="E461" s="30">
        <v>0</v>
      </c>
      <c r="F461" s="30">
        <v>0</v>
      </c>
      <c r="G461" s="30">
        <v>0</v>
      </c>
      <c r="H461" s="4"/>
      <c r="I461" s="4"/>
      <c r="J461" s="4"/>
      <c r="K461" s="4"/>
    </row>
    <row r="462" spans="1:11" ht="14.1" customHeight="1">
      <c r="A462" s="4"/>
      <c r="B462" s="4"/>
      <c r="C462" s="11" t="s">
        <v>354</v>
      </c>
      <c r="D462" s="30">
        <v>0</v>
      </c>
      <c r="E462" s="30">
        <v>0</v>
      </c>
      <c r="F462" s="30">
        <v>0</v>
      </c>
      <c r="G462" s="30">
        <v>0</v>
      </c>
      <c r="H462" s="4"/>
      <c r="I462" s="4"/>
      <c r="J462" s="4"/>
      <c r="K462" s="4"/>
    </row>
    <row r="463" spans="1:11" ht="14.1" customHeight="1">
      <c r="A463" s="4"/>
      <c r="B463" s="4"/>
      <c r="C463" s="11" t="s">
        <v>353</v>
      </c>
      <c r="D463" s="30">
        <v>0</v>
      </c>
      <c r="E463" s="30">
        <v>0</v>
      </c>
      <c r="F463" s="30">
        <v>0</v>
      </c>
      <c r="G463" s="30">
        <v>0</v>
      </c>
      <c r="H463" s="4"/>
      <c r="I463" s="4"/>
      <c r="J463" s="4"/>
      <c r="K463" s="4"/>
    </row>
    <row r="464" spans="1:11" ht="14.1" customHeight="1">
      <c r="A464" s="4"/>
      <c r="B464" s="4"/>
      <c r="C464" s="11" t="s">
        <v>358</v>
      </c>
      <c r="D464" s="30">
        <v>0</v>
      </c>
      <c r="E464" s="30">
        <v>0</v>
      </c>
      <c r="F464" s="30">
        <v>0</v>
      </c>
      <c r="G464" s="30">
        <v>0</v>
      </c>
      <c r="H464" s="4"/>
      <c r="I464" s="4"/>
      <c r="J464" s="4"/>
      <c r="K464" s="4"/>
    </row>
    <row r="465" spans="1:11" ht="14.1" customHeight="1">
      <c r="A465" s="4"/>
      <c r="B465" s="4"/>
      <c r="C465" s="11" t="s">
        <v>357</v>
      </c>
      <c r="D465" s="30">
        <v>0</v>
      </c>
      <c r="E465" s="30">
        <v>0</v>
      </c>
      <c r="F465" s="30">
        <v>0</v>
      </c>
      <c r="G465" s="30">
        <v>0</v>
      </c>
      <c r="H465" s="4"/>
      <c r="I465" s="4"/>
      <c r="J465" s="4"/>
      <c r="K465" s="4"/>
    </row>
    <row r="466" spans="1:11" ht="14.1" customHeight="1">
      <c r="A466" s="4"/>
      <c r="B466" s="4"/>
      <c r="C466" s="11" t="s">
        <v>356</v>
      </c>
      <c r="D466" s="30">
        <v>0</v>
      </c>
      <c r="E466" s="30">
        <v>0</v>
      </c>
      <c r="F466" s="30">
        <v>0</v>
      </c>
      <c r="G466" s="30">
        <v>0</v>
      </c>
      <c r="H466" s="4"/>
      <c r="I466" s="4"/>
      <c r="J466" s="4"/>
      <c r="K466" s="4"/>
    </row>
    <row r="467" spans="1:11" ht="14.1" customHeight="1">
      <c r="A467" s="4"/>
      <c r="B467" s="4"/>
      <c r="C467" s="11" t="s">
        <v>355</v>
      </c>
      <c r="D467" s="30">
        <v>0</v>
      </c>
      <c r="E467" s="30">
        <v>0</v>
      </c>
      <c r="F467" s="30">
        <v>0</v>
      </c>
      <c r="G467" s="30">
        <v>0</v>
      </c>
      <c r="H467" s="4"/>
      <c r="I467" s="4"/>
      <c r="J467" s="4"/>
      <c r="K467" s="4"/>
    </row>
    <row r="468" spans="1:11" ht="14.1" customHeight="1">
      <c r="A468" s="4"/>
      <c r="B468" s="4"/>
      <c r="C468" s="11" t="s">
        <v>354</v>
      </c>
      <c r="D468" s="30">
        <v>0</v>
      </c>
      <c r="E468" s="30">
        <v>0</v>
      </c>
      <c r="F468" s="30">
        <v>0</v>
      </c>
      <c r="G468" s="30">
        <v>0</v>
      </c>
      <c r="H468" s="4"/>
      <c r="I468" s="4"/>
      <c r="J468" s="4"/>
      <c r="K468" s="4"/>
    </row>
    <row r="469" spans="1:11" ht="14.1" customHeight="1">
      <c r="A469" s="4"/>
      <c r="B469" s="4"/>
      <c r="C469" s="11" t="s">
        <v>353</v>
      </c>
      <c r="D469" s="30">
        <v>0</v>
      </c>
      <c r="E469" s="30">
        <v>0</v>
      </c>
      <c r="F469" s="30">
        <v>0</v>
      </c>
      <c r="G469" s="30">
        <v>0</v>
      </c>
      <c r="H469" s="4"/>
      <c r="I469" s="4"/>
      <c r="J469" s="4"/>
      <c r="K469" s="4"/>
    </row>
    <row r="470" spans="1:11" ht="14.1" customHeight="1">
      <c r="A470" s="4"/>
      <c r="B470" s="4"/>
      <c r="C470" s="11" t="s">
        <v>352</v>
      </c>
      <c r="D470" s="30">
        <v>0</v>
      </c>
      <c r="E470" s="30">
        <v>0</v>
      </c>
      <c r="F470" s="30">
        <v>0</v>
      </c>
      <c r="G470" s="30">
        <v>0</v>
      </c>
      <c r="H470" s="4"/>
      <c r="I470" s="4"/>
      <c r="J470" s="4"/>
      <c r="K470" s="4"/>
    </row>
    <row r="471" spans="1:11" ht="14.1" customHeight="1">
      <c r="A471" s="4"/>
      <c r="B471" s="4"/>
      <c r="C471" s="11" t="s">
        <v>351</v>
      </c>
      <c r="D471" s="30">
        <v>0</v>
      </c>
      <c r="E471" s="30">
        <v>0</v>
      </c>
      <c r="F471" s="30">
        <v>0</v>
      </c>
      <c r="G471" s="30">
        <v>0</v>
      </c>
      <c r="H471" s="4"/>
      <c r="I471" s="4"/>
      <c r="J471" s="4"/>
      <c r="K471" s="4"/>
    </row>
    <row r="472" spans="1:11" ht="14.1" customHeight="1">
      <c r="A472" s="4"/>
      <c r="B472" s="4"/>
      <c r="C472" s="10" t="s">
        <v>145</v>
      </c>
      <c r="D472" s="30">
        <v>0</v>
      </c>
      <c r="E472" s="30">
        <v>42000000</v>
      </c>
      <c r="F472" s="30">
        <v>0</v>
      </c>
      <c r="G472" s="30">
        <v>0</v>
      </c>
      <c r="H472" s="4"/>
      <c r="I472" s="4"/>
      <c r="J472" s="4"/>
      <c r="K472" s="4"/>
    </row>
    <row r="473" spans="1:11" ht="14.1" customHeight="1">
      <c r="A473" s="4"/>
      <c r="B473" s="4"/>
      <c r="C473" s="26" t="s">
        <v>3394</v>
      </c>
      <c r="D473" s="1316" t="s">
        <v>1659</v>
      </c>
      <c r="E473" s="1317"/>
      <c r="F473" s="1317"/>
      <c r="G473" s="1317"/>
      <c r="H473" s="4"/>
      <c r="I473" s="4"/>
      <c r="J473" s="4"/>
      <c r="K473" s="4"/>
    </row>
    <row r="474" spans="1:11" ht="14.1" customHeight="1">
      <c r="A474" s="4"/>
      <c r="B474" s="4"/>
      <c r="C474" s="14" t="s">
        <v>382</v>
      </c>
      <c r="D474" s="1314" t="s">
        <v>3395</v>
      </c>
      <c r="E474" s="1315"/>
      <c r="F474" s="1315"/>
      <c r="G474" s="1315"/>
      <c r="H474" s="4"/>
      <c r="I474" s="4"/>
      <c r="J474" s="4"/>
      <c r="K474" s="4"/>
    </row>
    <row r="475" spans="1:11" ht="14.1" customHeight="1">
      <c r="A475" s="4"/>
      <c r="B475" s="4"/>
      <c r="C475" s="27" t="s">
        <v>380</v>
      </c>
      <c r="D475" s="1310" t="s">
        <v>1660</v>
      </c>
      <c r="E475" s="1311"/>
      <c r="F475" s="1311"/>
      <c r="G475" s="1311"/>
      <c r="H475" s="4"/>
      <c r="I475" s="4"/>
      <c r="J475" s="4"/>
      <c r="K475" s="4"/>
    </row>
    <row r="476" spans="1:11" ht="14.1" customHeight="1">
      <c r="A476" s="4"/>
      <c r="B476" s="4"/>
      <c r="C476" s="27" t="s">
        <v>15</v>
      </c>
      <c r="D476" s="1310" t="s">
        <v>46</v>
      </c>
      <c r="E476" s="1311"/>
      <c r="F476" s="1311"/>
      <c r="G476" s="1311"/>
      <c r="H476" s="4"/>
      <c r="I476" s="4"/>
      <c r="J476" s="4"/>
      <c r="K476" s="4"/>
    </row>
    <row r="477" spans="1:11" ht="15" customHeight="1">
      <c r="A477" s="4"/>
      <c r="B477" s="4"/>
      <c r="C477" s="13"/>
      <c r="D477" s="33">
        <v>2022</v>
      </c>
      <c r="E477" s="33">
        <v>2023</v>
      </c>
      <c r="F477" s="33">
        <v>2024</v>
      </c>
      <c r="G477" s="33">
        <v>2025</v>
      </c>
      <c r="H477" s="4"/>
      <c r="I477" s="4"/>
      <c r="J477" s="4"/>
      <c r="K477" s="4"/>
    </row>
    <row r="478" spans="1:11" ht="15" customHeight="1">
      <c r="A478" s="4"/>
      <c r="B478" s="4"/>
      <c r="C478" s="12"/>
      <c r="D478" s="34" t="s">
        <v>7</v>
      </c>
      <c r="E478" s="34" t="s">
        <v>8</v>
      </c>
      <c r="F478" s="34" t="s">
        <v>8</v>
      </c>
      <c r="G478" s="34" t="s">
        <v>8</v>
      </c>
      <c r="H478" s="4"/>
      <c r="I478" s="4"/>
      <c r="J478" s="4"/>
      <c r="K478" s="4"/>
    </row>
    <row r="479" spans="1:11" ht="14.1" customHeight="1">
      <c r="A479" s="4"/>
      <c r="B479" s="4"/>
      <c r="C479" s="7" t="s">
        <v>16</v>
      </c>
      <c r="D479" s="35" t="s">
        <v>348</v>
      </c>
      <c r="E479" s="35" t="s">
        <v>372</v>
      </c>
      <c r="F479" s="35" t="s">
        <v>411</v>
      </c>
      <c r="G479" s="35" t="s">
        <v>411</v>
      </c>
      <c r="H479" s="4"/>
      <c r="I479" s="4"/>
      <c r="J479" s="4"/>
      <c r="K479" s="4"/>
    </row>
    <row r="480" spans="1:11" ht="14.1" customHeight="1">
      <c r="A480" s="4"/>
      <c r="B480" s="4"/>
      <c r="C480" s="7" t="s">
        <v>481</v>
      </c>
      <c r="D480" s="35" t="s">
        <v>372</v>
      </c>
      <c r="E480" s="35" t="s">
        <v>372</v>
      </c>
      <c r="F480" s="35" t="s">
        <v>1661</v>
      </c>
      <c r="G480" s="35" t="s">
        <v>1661</v>
      </c>
      <c r="H480" s="4"/>
      <c r="I480" s="4"/>
      <c r="J480" s="4"/>
      <c r="K480" s="4"/>
    </row>
    <row r="481" spans="1:11" ht="14.1" customHeight="1">
      <c r="A481" s="4"/>
      <c r="B481" s="4"/>
      <c r="C481" s="7" t="s">
        <v>480</v>
      </c>
      <c r="D481" s="35" t="s">
        <v>372</v>
      </c>
      <c r="E481" s="35" t="s">
        <v>372</v>
      </c>
      <c r="F481" s="35" t="s">
        <v>1661</v>
      </c>
      <c r="G481" s="35" t="s">
        <v>1661</v>
      </c>
      <c r="H481" s="4"/>
      <c r="I481" s="4"/>
      <c r="J481" s="4"/>
      <c r="K481" s="4"/>
    </row>
    <row r="482" spans="1:11" ht="14.1" customHeight="1">
      <c r="A482" s="4"/>
      <c r="B482" s="4"/>
      <c r="C482" s="7" t="s">
        <v>375</v>
      </c>
      <c r="D482" s="35" t="s">
        <v>348</v>
      </c>
      <c r="E482" s="35" t="s">
        <v>348</v>
      </c>
      <c r="F482" s="35" t="s">
        <v>348</v>
      </c>
      <c r="G482" s="35" t="s">
        <v>372</v>
      </c>
      <c r="H482" s="4"/>
      <c r="I482" s="4"/>
      <c r="J482" s="4"/>
      <c r="K482" s="4"/>
    </row>
    <row r="483" spans="1:11" ht="14.1" customHeight="1">
      <c r="A483" s="4"/>
      <c r="B483" s="4"/>
      <c r="C483" s="7" t="s">
        <v>374</v>
      </c>
      <c r="D483" s="35" t="s">
        <v>348</v>
      </c>
      <c r="E483" s="35" t="s">
        <v>348</v>
      </c>
      <c r="F483" s="35" t="s">
        <v>348</v>
      </c>
      <c r="G483" s="35" t="s">
        <v>372</v>
      </c>
      <c r="H483" s="4"/>
      <c r="I483" s="4"/>
      <c r="J483" s="4"/>
      <c r="K483" s="4"/>
    </row>
    <row r="484" spans="1:11" ht="14.1" customHeight="1">
      <c r="A484" s="4"/>
      <c r="B484" s="4"/>
      <c r="C484" s="7" t="s">
        <v>22</v>
      </c>
      <c r="D484" s="35" t="s">
        <v>348</v>
      </c>
      <c r="E484" s="35" t="s">
        <v>348</v>
      </c>
      <c r="F484" s="35" t="s">
        <v>348</v>
      </c>
      <c r="G484" s="35" t="s">
        <v>372</v>
      </c>
      <c r="H484" s="4"/>
      <c r="I484" s="4"/>
      <c r="J484" s="4"/>
      <c r="K484" s="4"/>
    </row>
    <row r="485" spans="1:11" ht="14.1" customHeight="1">
      <c r="A485" s="4"/>
      <c r="B485" s="4"/>
      <c r="C485" s="1312" t="s">
        <v>371</v>
      </c>
      <c r="D485" s="1313"/>
      <c r="E485" s="1313"/>
      <c r="F485" s="1313"/>
      <c r="G485" s="1313"/>
      <c r="H485" s="4"/>
      <c r="I485" s="4"/>
      <c r="J485" s="4"/>
      <c r="K485" s="4"/>
    </row>
    <row r="486" spans="1:11" ht="14.1" customHeight="1">
      <c r="A486" s="4"/>
      <c r="B486" s="4"/>
      <c r="C486" s="13"/>
      <c r="D486" s="33">
        <v>2022</v>
      </c>
      <c r="E486" s="33">
        <v>2023</v>
      </c>
      <c r="F486" s="33">
        <v>2024</v>
      </c>
      <c r="G486" s="33">
        <v>2025</v>
      </c>
      <c r="H486" s="4"/>
      <c r="I486" s="4"/>
      <c r="J486" s="4"/>
      <c r="K486" s="4"/>
    </row>
    <row r="487" spans="1:11" ht="14.1" customHeight="1">
      <c r="A487" s="4"/>
      <c r="B487" s="4"/>
      <c r="C487" s="12"/>
      <c r="D487" s="34" t="s">
        <v>7</v>
      </c>
      <c r="E487" s="34" t="s">
        <v>8</v>
      </c>
      <c r="F487" s="34" t="s">
        <v>8</v>
      </c>
      <c r="G487" s="34" t="s">
        <v>8</v>
      </c>
      <c r="H487" s="4"/>
      <c r="I487" s="4"/>
      <c r="J487" s="4"/>
      <c r="K487" s="4"/>
    </row>
    <row r="488" spans="1:11" ht="14.1" customHeight="1">
      <c r="A488" s="4"/>
      <c r="B488" s="4"/>
      <c r="C488" s="11" t="s">
        <v>368</v>
      </c>
      <c r="D488" s="30">
        <v>0</v>
      </c>
      <c r="E488" s="30">
        <v>0</v>
      </c>
      <c r="F488" s="30">
        <v>0</v>
      </c>
      <c r="G488" s="30">
        <v>0</v>
      </c>
      <c r="H488" s="4"/>
      <c r="I488" s="4"/>
      <c r="J488" s="4"/>
      <c r="K488" s="4"/>
    </row>
    <row r="489" spans="1:11" ht="14.1" customHeight="1">
      <c r="A489" s="4"/>
      <c r="B489" s="4"/>
      <c r="C489" s="11" t="s">
        <v>357</v>
      </c>
      <c r="D489" s="30">
        <v>0</v>
      </c>
      <c r="E489" s="30">
        <v>0</v>
      </c>
      <c r="F489" s="30">
        <v>0</v>
      </c>
      <c r="G489" s="30">
        <v>0</v>
      </c>
      <c r="H489" s="4"/>
      <c r="I489" s="4"/>
      <c r="J489" s="4"/>
      <c r="K489" s="4"/>
    </row>
    <row r="490" spans="1:11" ht="14.1" customHeight="1">
      <c r="A490" s="4"/>
      <c r="B490" s="4"/>
      <c r="C490" s="11" t="s">
        <v>361</v>
      </c>
      <c r="D490" s="30">
        <v>0</v>
      </c>
      <c r="E490" s="30">
        <v>0</v>
      </c>
      <c r="F490" s="30">
        <v>0</v>
      </c>
      <c r="G490" s="30">
        <v>0</v>
      </c>
      <c r="H490" s="4"/>
      <c r="I490" s="4"/>
      <c r="J490" s="4"/>
      <c r="K490" s="4"/>
    </row>
    <row r="491" spans="1:11" ht="14.1" customHeight="1">
      <c r="A491" s="4"/>
      <c r="B491" s="4"/>
      <c r="C491" s="11" t="s">
        <v>367</v>
      </c>
      <c r="D491" s="30">
        <v>0</v>
      </c>
      <c r="E491" s="30">
        <v>0</v>
      </c>
      <c r="F491" s="30">
        <v>0</v>
      </c>
      <c r="G491" s="30">
        <v>0</v>
      </c>
      <c r="H491" s="4"/>
      <c r="I491" s="4"/>
      <c r="J491" s="4"/>
      <c r="K491" s="4"/>
    </row>
    <row r="492" spans="1:11" ht="14.1" customHeight="1">
      <c r="A492" s="4"/>
      <c r="B492" s="4"/>
      <c r="C492" s="11" t="s">
        <v>357</v>
      </c>
      <c r="D492" s="30">
        <v>0</v>
      </c>
      <c r="E492" s="30">
        <v>0</v>
      </c>
      <c r="F492" s="30">
        <v>0</v>
      </c>
      <c r="G492" s="30">
        <v>0</v>
      </c>
      <c r="H492" s="4"/>
      <c r="I492" s="4"/>
      <c r="J492" s="4"/>
      <c r="K492" s="4"/>
    </row>
    <row r="493" spans="1:11" ht="14.1" customHeight="1">
      <c r="A493" s="4"/>
      <c r="B493" s="4"/>
      <c r="C493" s="11" t="s">
        <v>361</v>
      </c>
      <c r="D493" s="30">
        <v>0</v>
      </c>
      <c r="E493" s="30">
        <v>0</v>
      </c>
      <c r="F493" s="30">
        <v>0</v>
      </c>
      <c r="G493" s="30">
        <v>0</v>
      </c>
      <c r="H493" s="4"/>
      <c r="I493" s="4"/>
      <c r="J493" s="4"/>
      <c r="K493" s="4"/>
    </row>
    <row r="494" spans="1:11" ht="14.1" customHeight="1">
      <c r="A494" s="4"/>
      <c r="B494" s="4"/>
      <c r="C494" s="11" t="s">
        <v>366</v>
      </c>
      <c r="D494" s="30">
        <v>0</v>
      </c>
      <c r="E494" s="30">
        <v>0</v>
      </c>
      <c r="F494" s="30">
        <v>0</v>
      </c>
      <c r="G494" s="30">
        <v>0</v>
      </c>
      <c r="H494" s="4"/>
      <c r="I494" s="4"/>
      <c r="J494" s="4"/>
      <c r="K494" s="4"/>
    </row>
    <row r="495" spans="1:11" ht="14.1" customHeight="1">
      <c r="A495" s="4"/>
      <c r="B495" s="4"/>
      <c r="C495" s="11" t="s">
        <v>357</v>
      </c>
      <c r="D495" s="30">
        <v>0</v>
      </c>
      <c r="E495" s="30">
        <v>0</v>
      </c>
      <c r="F495" s="30">
        <v>0</v>
      </c>
      <c r="G495" s="30">
        <v>0</v>
      </c>
      <c r="H495" s="4"/>
      <c r="I495" s="4"/>
      <c r="J495" s="4"/>
      <c r="K495" s="4"/>
    </row>
    <row r="496" spans="1:11" ht="14.1" customHeight="1">
      <c r="A496" s="4"/>
      <c r="B496" s="4"/>
      <c r="C496" s="11" t="s">
        <v>361</v>
      </c>
      <c r="D496" s="30">
        <v>0</v>
      </c>
      <c r="E496" s="30">
        <v>0</v>
      </c>
      <c r="F496" s="30">
        <v>0</v>
      </c>
      <c r="G496" s="30">
        <v>0</v>
      </c>
      <c r="H496" s="4"/>
      <c r="I496" s="4"/>
      <c r="J496" s="4"/>
      <c r="K496" s="4"/>
    </row>
    <row r="497" spans="1:11" ht="14.1" customHeight="1">
      <c r="A497" s="4"/>
      <c r="B497" s="4"/>
      <c r="C497" s="11" t="s">
        <v>365</v>
      </c>
      <c r="D497" s="30">
        <v>0</v>
      </c>
      <c r="E497" s="30">
        <v>0</v>
      </c>
      <c r="F497" s="30">
        <v>0</v>
      </c>
      <c r="G497" s="30">
        <v>0</v>
      </c>
      <c r="H497" s="4"/>
      <c r="I497" s="4"/>
      <c r="J497" s="4"/>
      <c r="K497" s="4"/>
    </row>
    <row r="498" spans="1:11" ht="14.1" customHeight="1">
      <c r="A498" s="4"/>
      <c r="B498" s="4"/>
      <c r="C498" s="11" t="s">
        <v>357</v>
      </c>
      <c r="D498" s="30">
        <v>0</v>
      </c>
      <c r="E498" s="30">
        <v>0</v>
      </c>
      <c r="F498" s="30">
        <v>0</v>
      </c>
      <c r="G498" s="30">
        <v>0</v>
      </c>
      <c r="H498" s="4"/>
      <c r="I498" s="4"/>
      <c r="J498" s="4"/>
      <c r="K498" s="4"/>
    </row>
    <row r="499" spans="1:11" ht="14.1" customHeight="1">
      <c r="A499" s="4"/>
      <c r="B499" s="4"/>
      <c r="C499" s="11" t="s">
        <v>361</v>
      </c>
      <c r="D499" s="30">
        <v>0</v>
      </c>
      <c r="E499" s="30">
        <v>0</v>
      </c>
      <c r="F499" s="30">
        <v>0</v>
      </c>
      <c r="G499" s="30">
        <v>0</v>
      </c>
      <c r="H499" s="4"/>
      <c r="I499" s="4"/>
      <c r="J499" s="4"/>
      <c r="K499" s="4"/>
    </row>
    <row r="500" spans="1:11" ht="14.1" customHeight="1">
      <c r="A500" s="4"/>
      <c r="B500" s="4"/>
      <c r="C500" s="11" t="s">
        <v>370</v>
      </c>
      <c r="D500" s="30">
        <v>0</v>
      </c>
      <c r="E500" s="30">
        <v>0</v>
      </c>
      <c r="F500" s="30">
        <v>0</v>
      </c>
      <c r="G500" s="30">
        <v>0</v>
      </c>
      <c r="H500" s="4"/>
      <c r="I500" s="4"/>
      <c r="J500" s="4"/>
      <c r="K500" s="4"/>
    </row>
    <row r="501" spans="1:11" ht="14.1" customHeight="1">
      <c r="A501" s="4"/>
      <c r="B501" s="4"/>
      <c r="C501" s="11" t="s">
        <v>357</v>
      </c>
      <c r="D501" s="30">
        <v>0</v>
      </c>
      <c r="E501" s="30">
        <v>0</v>
      </c>
      <c r="F501" s="30">
        <v>0</v>
      </c>
      <c r="G501" s="30">
        <v>0</v>
      </c>
      <c r="H501" s="4"/>
      <c r="I501" s="4"/>
      <c r="J501" s="4"/>
      <c r="K501" s="4"/>
    </row>
    <row r="502" spans="1:11" ht="14.1" customHeight="1">
      <c r="A502" s="4"/>
      <c r="B502" s="4"/>
      <c r="C502" s="11" t="s">
        <v>361</v>
      </c>
      <c r="D502" s="30">
        <v>0</v>
      </c>
      <c r="E502" s="30">
        <v>0</v>
      </c>
      <c r="F502" s="30">
        <v>0</v>
      </c>
      <c r="G502" s="30">
        <v>0</v>
      </c>
      <c r="H502" s="4"/>
      <c r="I502" s="4"/>
      <c r="J502" s="4"/>
      <c r="K502" s="4"/>
    </row>
    <row r="503" spans="1:11" ht="14.1" customHeight="1">
      <c r="A503" s="4"/>
      <c r="B503" s="4"/>
      <c r="C503" s="11" t="s">
        <v>363</v>
      </c>
      <c r="D503" s="30">
        <v>0</v>
      </c>
      <c r="E503" s="30">
        <v>0</v>
      </c>
      <c r="F503" s="30">
        <v>0</v>
      </c>
      <c r="G503" s="30">
        <v>0</v>
      </c>
      <c r="H503" s="4"/>
      <c r="I503" s="4"/>
      <c r="J503" s="4"/>
      <c r="K503" s="4"/>
    </row>
    <row r="504" spans="1:11" ht="14.1" customHeight="1">
      <c r="A504" s="4"/>
      <c r="B504" s="4"/>
      <c r="C504" s="11" t="s">
        <v>357</v>
      </c>
      <c r="D504" s="30">
        <v>0</v>
      </c>
      <c r="E504" s="30">
        <v>0</v>
      </c>
      <c r="F504" s="30">
        <v>0</v>
      </c>
      <c r="G504" s="30">
        <v>0</v>
      </c>
      <c r="H504" s="4"/>
      <c r="I504" s="4"/>
      <c r="J504" s="4"/>
      <c r="K504" s="4"/>
    </row>
    <row r="505" spans="1:11" ht="14.1" customHeight="1">
      <c r="A505" s="4"/>
      <c r="B505" s="4"/>
      <c r="C505" s="11" t="s">
        <v>361</v>
      </c>
      <c r="D505" s="30">
        <v>0</v>
      </c>
      <c r="E505" s="30">
        <v>0</v>
      </c>
      <c r="F505" s="30">
        <v>0</v>
      </c>
      <c r="G505" s="30">
        <v>0</v>
      </c>
      <c r="H505" s="4"/>
      <c r="I505" s="4"/>
      <c r="J505" s="4"/>
      <c r="K505" s="4"/>
    </row>
    <row r="506" spans="1:11" ht="14.1" customHeight="1">
      <c r="A506" s="4"/>
      <c r="B506" s="4"/>
      <c r="C506" s="11" t="s">
        <v>362</v>
      </c>
      <c r="D506" s="30">
        <v>0</v>
      </c>
      <c r="E506" s="30">
        <v>0</v>
      </c>
      <c r="F506" s="30">
        <v>0</v>
      </c>
      <c r="G506" s="30">
        <v>0</v>
      </c>
      <c r="H506" s="4"/>
      <c r="I506" s="4"/>
      <c r="J506" s="4"/>
      <c r="K506" s="4"/>
    </row>
    <row r="507" spans="1:11" ht="14.1" customHeight="1">
      <c r="A507" s="4"/>
      <c r="B507" s="4"/>
      <c r="C507" s="11" t="s">
        <v>357</v>
      </c>
      <c r="D507" s="30">
        <v>0</v>
      </c>
      <c r="E507" s="30">
        <v>0</v>
      </c>
      <c r="F507" s="30">
        <v>0</v>
      </c>
      <c r="G507" s="30">
        <v>0</v>
      </c>
      <c r="H507" s="4"/>
      <c r="I507" s="4"/>
      <c r="J507" s="4"/>
      <c r="K507" s="4"/>
    </row>
    <row r="508" spans="1:11" ht="14.1" customHeight="1">
      <c r="A508" s="4"/>
      <c r="B508" s="4"/>
      <c r="C508" s="11" t="s">
        <v>361</v>
      </c>
      <c r="D508" s="30">
        <v>0</v>
      </c>
      <c r="E508" s="30">
        <v>0</v>
      </c>
      <c r="F508" s="30">
        <v>0</v>
      </c>
      <c r="G508" s="30">
        <v>0</v>
      </c>
      <c r="H508" s="4"/>
      <c r="I508" s="4"/>
      <c r="J508" s="4"/>
      <c r="K508" s="4"/>
    </row>
    <row r="509" spans="1:11" ht="14.1" customHeight="1">
      <c r="A509" s="4"/>
      <c r="B509" s="4"/>
      <c r="C509" s="11" t="s">
        <v>360</v>
      </c>
      <c r="D509" s="30">
        <v>0</v>
      </c>
      <c r="E509" s="30">
        <v>0</v>
      </c>
      <c r="F509" s="30">
        <v>0</v>
      </c>
      <c r="G509" s="30">
        <v>0</v>
      </c>
      <c r="H509" s="4"/>
      <c r="I509" s="4"/>
      <c r="J509" s="4"/>
      <c r="K509" s="4"/>
    </row>
    <row r="510" spans="1:11" ht="14.1" customHeight="1">
      <c r="A510" s="4"/>
      <c r="B510" s="4"/>
      <c r="C510" s="11" t="s">
        <v>357</v>
      </c>
      <c r="D510" s="30">
        <v>0</v>
      </c>
      <c r="E510" s="30">
        <v>0</v>
      </c>
      <c r="F510" s="30">
        <v>0</v>
      </c>
      <c r="G510" s="30">
        <v>0</v>
      </c>
      <c r="H510" s="4"/>
      <c r="I510" s="4"/>
      <c r="J510" s="4"/>
      <c r="K510" s="4"/>
    </row>
    <row r="511" spans="1:11" ht="14.1" customHeight="1">
      <c r="A511" s="4"/>
      <c r="B511" s="4"/>
      <c r="C511" s="11" t="s">
        <v>356</v>
      </c>
      <c r="D511" s="30">
        <v>0</v>
      </c>
      <c r="E511" s="30">
        <v>0</v>
      </c>
      <c r="F511" s="30">
        <v>0</v>
      </c>
      <c r="G511" s="30">
        <v>0</v>
      </c>
      <c r="H511" s="4"/>
      <c r="I511" s="4"/>
      <c r="J511" s="4"/>
      <c r="K511" s="4"/>
    </row>
    <row r="512" spans="1:11" ht="14.1" customHeight="1">
      <c r="A512" s="4"/>
      <c r="B512" s="4"/>
      <c r="C512" s="11" t="s">
        <v>355</v>
      </c>
      <c r="D512" s="30">
        <v>0</v>
      </c>
      <c r="E512" s="30">
        <v>0</v>
      </c>
      <c r="F512" s="30">
        <v>0</v>
      </c>
      <c r="G512" s="30">
        <v>0</v>
      </c>
      <c r="H512" s="4"/>
      <c r="I512" s="4"/>
      <c r="J512" s="4"/>
      <c r="K512" s="4"/>
    </row>
    <row r="513" spans="1:11" ht="14.1" customHeight="1">
      <c r="A513" s="4"/>
      <c r="B513" s="4"/>
      <c r="C513" s="11" t="s">
        <v>354</v>
      </c>
      <c r="D513" s="30">
        <v>0</v>
      </c>
      <c r="E513" s="30">
        <v>0</v>
      </c>
      <c r="F513" s="30">
        <v>0</v>
      </c>
      <c r="G513" s="30">
        <v>0</v>
      </c>
      <c r="H513" s="4"/>
      <c r="I513" s="4"/>
      <c r="J513" s="4"/>
      <c r="K513" s="4"/>
    </row>
    <row r="514" spans="1:11" ht="14.1" customHeight="1">
      <c r="A514" s="4"/>
      <c r="B514" s="4"/>
      <c r="C514" s="11" t="s">
        <v>353</v>
      </c>
      <c r="D514" s="30">
        <v>0</v>
      </c>
      <c r="E514" s="30">
        <v>0</v>
      </c>
      <c r="F514" s="30">
        <v>0</v>
      </c>
      <c r="G514" s="30">
        <v>0</v>
      </c>
      <c r="H514" s="4"/>
      <c r="I514" s="4"/>
      <c r="J514" s="4"/>
      <c r="K514" s="4"/>
    </row>
    <row r="515" spans="1:11" ht="14.1" customHeight="1">
      <c r="A515" s="4"/>
      <c r="B515" s="4"/>
      <c r="C515" s="11" t="s">
        <v>359</v>
      </c>
      <c r="D515" s="30">
        <v>0</v>
      </c>
      <c r="E515" s="30">
        <v>0</v>
      </c>
      <c r="F515" s="30">
        <v>48800000</v>
      </c>
      <c r="G515" s="30">
        <v>48800000</v>
      </c>
      <c r="H515" s="4"/>
      <c r="I515" s="4"/>
      <c r="J515" s="4"/>
      <c r="K515" s="4"/>
    </row>
    <row r="516" spans="1:11" ht="14.1" customHeight="1">
      <c r="A516" s="4"/>
      <c r="B516" s="4"/>
      <c r="C516" s="11" t="s">
        <v>357</v>
      </c>
      <c r="D516" s="30">
        <v>0</v>
      </c>
      <c r="E516" s="30">
        <v>0</v>
      </c>
      <c r="F516" s="30">
        <v>48800000</v>
      </c>
      <c r="G516" s="30">
        <v>48800000</v>
      </c>
      <c r="H516" s="4"/>
      <c r="I516" s="4"/>
      <c r="J516" s="4"/>
      <c r="K516" s="4"/>
    </row>
    <row r="517" spans="1:11" ht="14.1" customHeight="1">
      <c r="A517" s="4"/>
      <c r="B517" s="4"/>
      <c r="C517" s="11" t="s">
        <v>356</v>
      </c>
      <c r="D517" s="30">
        <v>0</v>
      </c>
      <c r="E517" s="30">
        <v>0</v>
      </c>
      <c r="F517" s="30">
        <v>0</v>
      </c>
      <c r="G517" s="30">
        <v>0</v>
      </c>
      <c r="H517" s="4"/>
      <c r="I517" s="4"/>
      <c r="J517" s="4"/>
      <c r="K517" s="4"/>
    </row>
    <row r="518" spans="1:11" ht="14.1" customHeight="1">
      <c r="A518" s="4"/>
      <c r="B518" s="4"/>
      <c r="C518" s="11" t="s">
        <v>355</v>
      </c>
      <c r="D518" s="30">
        <v>0</v>
      </c>
      <c r="E518" s="30">
        <v>0</v>
      </c>
      <c r="F518" s="30">
        <v>0</v>
      </c>
      <c r="G518" s="30">
        <v>0</v>
      </c>
      <c r="H518" s="4"/>
      <c r="I518" s="4"/>
      <c r="J518" s="4"/>
      <c r="K518" s="4"/>
    </row>
    <row r="519" spans="1:11" ht="14.1" customHeight="1">
      <c r="A519" s="4"/>
      <c r="B519" s="4"/>
      <c r="C519" s="11" t="s">
        <v>354</v>
      </c>
      <c r="D519" s="30">
        <v>0</v>
      </c>
      <c r="E519" s="30">
        <v>0</v>
      </c>
      <c r="F519" s="30">
        <v>0</v>
      </c>
      <c r="G519" s="30">
        <v>0</v>
      </c>
      <c r="H519" s="4"/>
      <c r="I519" s="4"/>
      <c r="J519" s="4"/>
      <c r="K519" s="4"/>
    </row>
    <row r="520" spans="1:11" ht="14.1" customHeight="1">
      <c r="A520" s="4"/>
      <c r="B520" s="4"/>
      <c r="C520" s="11" t="s">
        <v>353</v>
      </c>
      <c r="D520" s="30">
        <v>0</v>
      </c>
      <c r="E520" s="30">
        <v>0</v>
      </c>
      <c r="F520" s="30">
        <v>0</v>
      </c>
      <c r="G520" s="30">
        <v>0</v>
      </c>
      <c r="H520" s="4"/>
      <c r="I520" s="4"/>
      <c r="J520" s="4"/>
      <c r="K520" s="4"/>
    </row>
    <row r="521" spans="1:11" ht="14.1" customHeight="1">
      <c r="A521" s="4"/>
      <c r="B521" s="4"/>
      <c r="C521" s="11" t="s">
        <v>358</v>
      </c>
      <c r="D521" s="30">
        <v>0</v>
      </c>
      <c r="E521" s="30">
        <v>0</v>
      </c>
      <c r="F521" s="30">
        <v>0</v>
      </c>
      <c r="G521" s="30">
        <v>0</v>
      </c>
      <c r="H521" s="4"/>
      <c r="I521" s="4"/>
      <c r="J521" s="4"/>
      <c r="K521" s="4"/>
    </row>
    <row r="522" spans="1:11" ht="14.1" customHeight="1">
      <c r="A522" s="4"/>
      <c r="B522" s="4"/>
      <c r="C522" s="11" t="s">
        <v>357</v>
      </c>
      <c r="D522" s="30">
        <v>0</v>
      </c>
      <c r="E522" s="30">
        <v>0</v>
      </c>
      <c r="F522" s="30">
        <v>0</v>
      </c>
      <c r="G522" s="30">
        <v>0</v>
      </c>
      <c r="H522" s="4"/>
      <c r="I522" s="4"/>
      <c r="J522" s="4"/>
      <c r="K522" s="4"/>
    </row>
    <row r="523" spans="1:11" ht="14.1" customHeight="1">
      <c r="A523" s="4"/>
      <c r="B523" s="4"/>
      <c r="C523" s="11" t="s">
        <v>356</v>
      </c>
      <c r="D523" s="30">
        <v>0</v>
      </c>
      <c r="E523" s="30">
        <v>0</v>
      </c>
      <c r="F523" s="30">
        <v>0</v>
      </c>
      <c r="G523" s="30">
        <v>0</v>
      </c>
      <c r="H523" s="4"/>
      <c r="I523" s="4"/>
      <c r="J523" s="4"/>
      <c r="K523" s="4"/>
    </row>
    <row r="524" spans="1:11" ht="14.1" customHeight="1">
      <c r="A524" s="4"/>
      <c r="B524" s="4"/>
      <c r="C524" s="11" t="s">
        <v>355</v>
      </c>
      <c r="D524" s="30">
        <v>0</v>
      </c>
      <c r="E524" s="30">
        <v>0</v>
      </c>
      <c r="F524" s="30">
        <v>0</v>
      </c>
      <c r="G524" s="30">
        <v>0</v>
      </c>
      <c r="H524" s="4"/>
      <c r="I524" s="4"/>
      <c r="J524" s="4"/>
      <c r="K524" s="4"/>
    </row>
    <row r="525" spans="1:11" ht="14.1" customHeight="1">
      <c r="A525" s="4"/>
      <c r="B525" s="4"/>
      <c r="C525" s="11" t="s">
        <v>354</v>
      </c>
      <c r="D525" s="30">
        <v>0</v>
      </c>
      <c r="E525" s="30">
        <v>0</v>
      </c>
      <c r="F525" s="30">
        <v>0</v>
      </c>
      <c r="G525" s="30">
        <v>0</v>
      </c>
      <c r="H525" s="4"/>
      <c r="I525" s="4"/>
      <c r="J525" s="4"/>
      <c r="K525" s="4"/>
    </row>
    <row r="526" spans="1:11" ht="14.1" customHeight="1">
      <c r="A526" s="4"/>
      <c r="B526" s="4"/>
      <c r="C526" s="11" t="s">
        <v>353</v>
      </c>
      <c r="D526" s="30">
        <v>0</v>
      </c>
      <c r="E526" s="30">
        <v>0</v>
      </c>
      <c r="F526" s="30">
        <v>0</v>
      </c>
      <c r="G526" s="30">
        <v>0</v>
      </c>
      <c r="H526" s="4"/>
      <c r="I526" s="4"/>
      <c r="J526" s="4"/>
      <c r="K526" s="4"/>
    </row>
    <row r="527" spans="1:11" ht="14.1" customHeight="1">
      <c r="A527" s="4"/>
      <c r="B527" s="4"/>
      <c r="C527" s="11" t="s">
        <v>352</v>
      </c>
      <c r="D527" s="30">
        <v>0</v>
      </c>
      <c r="E527" s="30">
        <v>0</v>
      </c>
      <c r="F527" s="30">
        <v>0</v>
      </c>
      <c r="G527" s="30">
        <v>0</v>
      </c>
      <c r="H527" s="4"/>
      <c r="I527" s="4"/>
      <c r="J527" s="4"/>
      <c r="K527" s="4"/>
    </row>
    <row r="528" spans="1:11" ht="14.1" customHeight="1">
      <c r="A528" s="4"/>
      <c r="B528" s="4"/>
      <c r="C528" s="11" t="s">
        <v>351</v>
      </c>
      <c r="D528" s="30">
        <v>0</v>
      </c>
      <c r="E528" s="30">
        <v>0</v>
      </c>
      <c r="F528" s="30">
        <v>0</v>
      </c>
      <c r="G528" s="30">
        <v>0</v>
      </c>
      <c r="H528" s="4"/>
      <c r="I528" s="4"/>
      <c r="J528" s="4"/>
      <c r="K528" s="4"/>
    </row>
    <row r="529" spans="1:11" ht="14.1" customHeight="1">
      <c r="A529" s="4"/>
      <c r="B529" s="4"/>
      <c r="C529" s="10" t="s">
        <v>145</v>
      </c>
      <c r="D529" s="30">
        <v>0</v>
      </c>
      <c r="E529" s="30">
        <v>0</v>
      </c>
      <c r="F529" s="30">
        <v>48800000</v>
      </c>
      <c r="G529" s="30">
        <v>48800000</v>
      </c>
      <c r="H529" s="4"/>
      <c r="I529" s="4"/>
      <c r="J529" s="4"/>
      <c r="K529" s="4"/>
    </row>
    <row r="530" spans="1:11" ht="14.1" customHeight="1">
      <c r="A530" s="4"/>
      <c r="B530" s="4"/>
      <c r="C530" s="14" t="s">
        <v>382</v>
      </c>
      <c r="D530" s="1314" t="s">
        <v>3396</v>
      </c>
      <c r="E530" s="1315"/>
      <c r="F530" s="1315"/>
      <c r="G530" s="1315"/>
      <c r="H530" s="4"/>
      <c r="I530" s="4"/>
      <c r="J530" s="4"/>
      <c r="K530" s="4"/>
    </row>
    <row r="531" spans="1:11" ht="14.1" customHeight="1">
      <c r="A531" s="4"/>
      <c r="B531" s="4"/>
      <c r="C531" s="27" t="s">
        <v>380</v>
      </c>
      <c r="D531" s="1310" t="s">
        <v>348</v>
      </c>
      <c r="E531" s="1311"/>
      <c r="F531" s="1311"/>
      <c r="G531" s="1311"/>
      <c r="H531" s="4"/>
      <c r="I531" s="4"/>
      <c r="J531" s="4"/>
      <c r="K531" s="4"/>
    </row>
    <row r="532" spans="1:11" ht="14.1" customHeight="1">
      <c r="A532" s="4"/>
      <c r="B532" s="4"/>
      <c r="C532" s="27" t="s">
        <v>15</v>
      </c>
      <c r="D532" s="1310" t="s">
        <v>46</v>
      </c>
      <c r="E532" s="1311"/>
      <c r="F532" s="1311"/>
      <c r="G532" s="1311"/>
      <c r="H532" s="4"/>
      <c r="I532" s="4"/>
      <c r="J532" s="4"/>
      <c r="K532" s="4"/>
    </row>
    <row r="533" spans="1:11" ht="15" customHeight="1">
      <c r="A533" s="4"/>
      <c r="B533" s="4"/>
      <c r="C533" s="13"/>
      <c r="D533" s="33">
        <v>2022</v>
      </c>
      <c r="E533" s="33">
        <v>2023</v>
      </c>
      <c r="F533" s="33">
        <v>2024</v>
      </c>
      <c r="G533" s="33">
        <v>2025</v>
      </c>
      <c r="H533" s="4"/>
      <c r="I533" s="4"/>
      <c r="J533" s="4"/>
      <c r="K533" s="4"/>
    </row>
    <row r="534" spans="1:11" ht="15" customHeight="1">
      <c r="A534" s="4"/>
      <c r="B534" s="4"/>
      <c r="C534" s="12"/>
      <c r="D534" s="34" t="s">
        <v>7</v>
      </c>
      <c r="E534" s="34" t="s">
        <v>8</v>
      </c>
      <c r="F534" s="34" t="s">
        <v>8</v>
      </c>
      <c r="G534" s="34" t="s">
        <v>8</v>
      </c>
      <c r="H534" s="4"/>
      <c r="I534" s="4"/>
      <c r="J534" s="4"/>
      <c r="K534" s="4"/>
    </row>
    <row r="535" spans="1:11" ht="14.1" customHeight="1">
      <c r="A535" s="4"/>
      <c r="B535" s="4"/>
      <c r="C535" s="7" t="s">
        <v>16</v>
      </c>
      <c r="D535" s="35" t="s">
        <v>348</v>
      </c>
      <c r="E535" s="35" t="s">
        <v>398</v>
      </c>
      <c r="F535" s="35" t="s">
        <v>372</v>
      </c>
      <c r="G535" s="35" t="s">
        <v>372</v>
      </c>
      <c r="H535" s="4"/>
      <c r="I535" s="4"/>
      <c r="J535" s="4"/>
      <c r="K535" s="4"/>
    </row>
    <row r="536" spans="1:11" ht="14.1" customHeight="1">
      <c r="A536" s="4"/>
      <c r="B536" s="4"/>
      <c r="C536" s="7" t="s">
        <v>481</v>
      </c>
      <c r="D536" s="35" t="s">
        <v>372</v>
      </c>
      <c r="E536" s="35" t="s">
        <v>684</v>
      </c>
      <c r="F536" s="35" t="s">
        <v>372</v>
      </c>
      <c r="G536" s="35" t="s">
        <v>372</v>
      </c>
      <c r="H536" s="4"/>
      <c r="I536" s="4"/>
      <c r="J536" s="4"/>
      <c r="K536" s="4"/>
    </row>
    <row r="537" spans="1:11" ht="14.1" customHeight="1">
      <c r="A537" s="4"/>
      <c r="B537" s="4"/>
      <c r="C537" s="7" t="s">
        <v>480</v>
      </c>
      <c r="D537" s="35" t="s">
        <v>372</v>
      </c>
      <c r="E537" s="35" t="s">
        <v>2855</v>
      </c>
      <c r="F537" s="35" t="s">
        <v>372</v>
      </c>
      <c r="G537" s="35" t="s">
        <v>372</v>
      </c>
      <c r="H537" s="4"/>
      <c r="I537" s="4"/>
      <c r="J537" s="4"/>
      <c r="K537" s="4"/>
    </row>
    <row r="538" spans="1:11" ht="14.1" customHeight="1">
      <c r="A538" s="4"/>
      <c r="B538" s="4"/>
      <c r="C538" s="7" t="s">
        <v>375</v>
      </c>
      <c r="D538" s="35" t="s">
        <v>348</v>
      </c>
      <c r="E538" s="35" t="s">
        <v>348</v>
      </c>
      <c r="F538" s="35" t="s">
        <v>434</v>
      </c>
      <c r="G538" s="35" t="s">
        <v>348</v>
      </c>
      <c r="H538" s="4"/>
      <c r="I538" s="4"/>
      <c r="J538" s="4"/>
      <c r="K538" s="4"/>
    </row>
    <row r="539" spans="1:11" ht="14.1" customHeight="1">
      <c r="A539" s="4"/>
      <c r="B539" s="4"/>
      <c r="C539" s="7" t="s">
        <v>374</v>
      </c>
      <c r="D539" s="35" t="s">
        <v>348</v>
      </c>
      <c r="E539" s="35" t="s">
        <v>348</v>
      </c>
      <c r="F539" s="35" t="s">
        <v>434</v>
      </c>
      <c r="G539" s="35" t="s">
        <v>348</v>
      </c>
      <c r="H539" s="4"/>
      <c r="I539" s="4"/>
      <c r="J539" s="4"/>
      <c r="K539" s="4"/>
    </row>
    <row r="540" spans="1:11" ht="14.1" customHeight="1">
      <c r="A540" s="4"/>
      <c r="B540" s="4"/>
      <c r="C540" s="7" t="s">
        <v>22</v>
      </c>
      <c r="D540" s="35" t="s">
        <v>348</v>
      </c>
      <c r="E540" s="35" t="s">
        <v>348</v>
      </c>
      <c r="F540" s="35" t="s">
        <v>434</v>
      </c>
      <c r="G540" s="35" t="s">
        <v>348</v>
      </c>
      <c r="H540" s="4"/>
      <c r="I540" s="4"/>
      <c r="J540" s="4"/>
      <c r="K540" s="4"/>
    </row>
    <row r="541" spans="1:11" ht="14.1" customHeight="1">
      <c r="A541" s="4"/>
      <c r="B541" s="4"/>
      <c r="C541" s="1312" t="s">
        <v>371</v>
      </c>
      <c r="D541" s="1313"/>
      <c r="E541" s="1313"/>
      <c r="F541" s="1313"/>
      <c r="G541" s="1313"/>
      <c r="H541" s="4"/>
      <c r="I541" s="4"/>
      <c r="J541" s="4"/>
      <c r="K541" s="4"/>
    </row>
    <row r="542" spans="1:11" ht="14.1" customHeight="1">
      <c r="A542" s="4"/>
      <c r="B542" s="4"/>
      <c r="C542" s="13"/>
      <c r="D542" s="33">
        <v>2022</v>
      </c>
      <c r="E542" s="33">
        <v>2023</v>
      </c>
      <c r="F542" s="33">
        <v>2024</v>
      </c>
      <c r="G542" s="33">
        <v>2025</v>
      </c>
      <c r="H542" s="4"/>
      <c r="I542" s="4"/>
      <c r="J542" s="4"/>
      <c r="K542" s="4"/>
    </row>
    <row r="543" spans="1:11" ht="14.1" customHeight="1">
      <c r="A543" s="4"/>
      <c r="B543" s="4"/>
      <c r="C543" s="12"/>
      <c r="D543" s="34" t="s">
        <v>7</v>
      </c>
      <c r="E543" s="34" t="s">
        <v>8</v>
      </c>
      <c r="F543" s="34" t="s">
        <v>8</v>
      </c>
      <c r="G543" s="34" t="s">
        <v>8</v>
      </c>
      <c r="H543" s="4"/>
      <c r="I543" s="4"/>
      <c r="J543" s="4"/>
      <c r="K543" s="4"/>
    </row>
    <row r="544" spans="1:11" ht="14.1" customHeight="1">
      <c r="A544" s="4"/>
      <c r="B544" s="4"/>
      <c r="C544" s="11" t="s">
        <v>368</v>
      </c>
      <c r="D544" s="30">
        <v>0</v>
      </c>
      <c r="E544" s="30">
        <v>0</v>
      </c>
      <c r="F544" s="30">
        <v>0</v>
      </c>
      <c r="G544" s="30">
        <v>0</v>
      </c>
      <c r="H544" s="4"/>
      <c r="I544" s="4"/>
      <c r="J544" s="4"/>
      <c r="K544" s="4"/>
    </row>
    <row r="545" spans="1:11" ht="14.1" customHeight="1">
      <c r="A545" s="4"/>
      <c r="B545" s="4"/>
      <c r="C545" s="11" t="s">
        <v>357</v>
      </c>
      <c r="D545" s="30">
        <v>0</v>
      </c>
      <c r="E545" s="30">
        <v>0</v>
      </c>
      <c r="F545" s="30">
        <v>0</v>
      </c>
      <c r="G545" s="30">
        <v>0</v>
      </c>
      <c r="H545" s="4"/>
      <c r="I545" s="4"/>
      <c r="J545" s="4"/>
      <c r="K545" s="4"/>
    </row>
    <row r="546" spans="1:11" ht="14.1" customHeight="1">
      <c r="A546" s="4"/>
      <c r="B546" s="4"/>
      <c r="C546" s="11" t="s">
        <v>361</v>
      </c>
      <c r="D546" s="30">
        <v>0</v>
      </c>
      <c r="E546" s="30">
        <v>0</v>
      </c>
      <c r="F546" s="30">
        <v>0</v>
      </c>
      <c r="G546" s="30">
        <v>0</v>
      </c>
      <c r="H546" s="4"/>
      <c r="I546" s="4"/>
      <c r="J546" s="4"/>
      <c r="K546" s="4"/>
    </row>
    <row r="547" spans="1:11" ht="14.1" customHeight="1">
      <c r="A547" s="4"/>
      <c r="B547" s="4"/>
      <c r="C547" s="11" t="s">
        <v>367</v>
      </c>
      <c r="D547" s="30">
        <v>0</v>
      </c>
      <c r="E547" s="30">
        <v>0</v>
      </c>
      <c r="F547" s="30">
        <v>0</v>
      </c>
      <c r="G547" s="30">
        <v>0</v>
      </c>
      <c r="H547" s="4"/>
      <c r="I547" s="4"/>
      <c r="J547" s="4"/>
      <c r="K547" s="4"/>
    </row>
    <row r="548" spans="1:11" ht="14.1" customHeight="1">
      <c r="A548" s="4"/>
      <c r="B548" s="4"/>
      <c r="C548" s="11" t="s">
        <v>357</v>
      </c>
      <c r="D548" s="30">
        <v>0</v>
      </c>
      <c r="E548" s="30">
        <v>0</v>
      </c>
      <c r="F548" s="30">
        <v>0</v>
      </c>
      <c r="G548" s="30">
        <v>0</v>
      </c>
      <c r="H548" s="4"/>
      <c r="I548" s="4"/>
      <c r="J548" s="4"/>
      <c r="K548" s="4"/>
    </row>
    <row r="549" spans="1:11" ht="14.1" customHeight="1">
      <c r="A549" s="4"/>
      <c r="B549" s="4"/>
      <c r="C549" s="11" t="s">
        <v>361</v>
      </c>
      <c r="D549" s="30">
        <v>0</v>
      </c>
      <c r="E549" s="30">
        <v>0</v>
      </c>
      <c r="F549" s="30">
        <v>0</v>
      </c>
      <c r="G549" s="30">
        <v>0</v>
      </c>
      <c r="H549" s="4"/>
      <c r="I549" s="4"/>
      <c r="J549" s="4"/>
      <c r="K549" s="4"/>
    </row>
    <row r="550" spans="1:11" ht="14.1" customHeight="1">
      <c r="A550" s="4"/>
      <c r="B550" s="4"/>
      <c r="C550" s="11" t="s">
        <v>366</v>
      </c>
      <c r="D550" s="30">
        <v>0</v>
      </c>
      <c r="E550" s="30">
        <v>0</v>
      </c>
      <c r="F550" s="30">
        <v>0</v>
      </c>
      <c r="G550" s="30">
        <v>0</v>
      </c>
      <c r="H550" s="4"/>
      <c r="I550" s="4"/>
      <c r="J550" s="4"/>
      <c r="K550" s="4"/>
    </row>
    <row r="551" spans="1:11" ht="14.1" customHeight="1">
      <c r="A551" s="4"/>
      <c r="B551" s="4"/>
      <c r="C551" s="11" t="s">
        <v>357</v>
      </c>
      <c r="D551" s="30">
        <v>0</v>
      </c>
      <c r="E551" s="30">
        <v>0</v>
      </c>
      <c r="F551" s="30">
        <v>0</v>
      </c>
      <c r="G551" s="30">
        <v>0</v>
      </c>
      <c r="H551" s="4"/>
      <c r="I551" s="4"/>
      <c r="J551" s="4"/>
      <c r="K551" s="4"/>
    </row>
    <row r="552" spans="1:11" ht="14.1" customHeight="1">
      <c r="A552" s="4"/>
      <c r="B552" s="4"/>
      <c r="C552" s="11" t="s">
        <v>361</v>
      </c>
      <c r="D552" s="30">
        <v>0</v>
      </c>
      <c r="E552" s="30">
        <v>0</v>
      </c>
      <c r="F552" s="30">
        <v>0</v>
      </c>
      <c r="G552" s="30">
        <v>0</v>
      </c>
      <c r="H552" s="4"/>
      <c r="I552" s="4"/>
      <c r="J552" s="4"/>
      <c r="K552" s="4"/>
    </row>
    <row r="553" spans="1:11" ht="14.1" customHeight="1">
      <c r="A553" s="4"/>
      <c r="B553" s="4"/>
      <c r="C553" s="11" t="s">
        <v>365</v>
      </c>
      <c r="D553" s="30">
        <v>0</v>
      </c>
      <c r="E553" s="30">
        <v>0</v>
      </c>
      <c r="F553" s="30">
        <v>0</v>
      </c>
      <c r="G553" s="30">
        <v>0</v>
      </c>
      <c r="H553" s="4"/>
      <c r="I553" s="4"/>
      <c r="J553" s="4"/>
      <c r="K553" s="4"/>
    </row>
    <row r="554" spans="1:11" ht="14.1" customHeight="1">
      <c r="A554" s="4"/>
      <c r="B554" s="4"/>
      <c r="C554" s="11" t="s">
        <v>357</v>
      </c>
      <c r="D554" s="30">
        <v>0</v>
      </c>
      <c r="E554" s="30">
        <v>0</v>
      </c>
      <c r="F554" s="30">
        <v>0</v>
      </c>
      <c r="G554" s="30">
        <v>0</v>
      </c>
      <c r="H554" s="4"/>
      <c r="I554" s="4"/>
      <c r="J554" s="4"/>
      <c r="K554" s="4"/>
    </row>
    <row r="555" spans="1:11" ht="14.1" customHeight="1">
      <c r="A555" s="4"/>
      <c r="B555" s="4"/>
      <c r="C555" s="11" t="s">
        <v>361</v>
      </c>
      <c r="D555" s="30">
        <v>0</v>
      </c>
      <c r="E555" s="30">
        <v>0</v>
      </c>
      <c r="F555" s="30">
        <v>0</v>
      </c>
      <c r="G555" s="30">
        <v>0</v>
      </c>
      <c r="H555" s="4"/>
      <c r="I555" s="4"/>
      <c r="J555" s="4"/>
      <c r="K555" s="4"/>
    </row>
    <row r="556" spans="1:11" ht="14.1" customHeight="1">
      <c r="A556" s="4"/>
      <c r="B556" s="4"/>
      <c r="C556" s="11" t="s">
        <v>370</v>
      </c>
      <c r="D556" s="30">
        <v>0</v>
      </c>
      <c r="E556" s="30">
        <v>0</v>
      </c>
      <c r="F556" s="30">
        <v>0</v>
      </c>
      <c r="G556" s="30">
        <v>0</v>
      </c>
      <c r="H556" s="4"/>
      <c r="I556" s="4"/>
      <c r="J556" s="4"/>
      <c r="K556" s="4"/>
    </row>
    <row r="557" spans="1:11" ht="14.1" customHeight="1">
      <c r="A557" s="4"/>
      <c r="B557" s="4"/>
      <c r="C557" s="11" t="s">
        <v>357</v>
      </c>
      <c r="D557" s="30">
        <v>0</v>
      </c>
      <c r="E557" s="30">
        <v>0</v>
      </c>
      <c r="F557" s="30">
        <v>0</v>
      </c>
      <c r="G557" s="30">
        <v>0</v>
      </c>
      <c r="H557" s="4"/>
      <c r="I557" s="4"/>
      <c r="J557" s="4"/>
      <c r="K557" s="4"/>
    </row>
    <row r="558" spans="1:11" ht="14.1" customHeight="1">
      <c r="A558" s="4"/>
      <c r="B558" s="4"/>
      <c r="C558" s="11" t="s">
        <v>361</v>
      </c>
      <c r="D558" s="30">
        <v>0</v>
      </c>
      <c r="E558" s="30">
        <v>0</v>
      </c>
      <c r="F558" s="30">
        <v>0</v>
      </c>
      <c r="G558" s="30">
        <v>0</v>
      </c>
      <c r="H558" s="4"/>
      <c r="I558" s="4"/>
      <c r="J558" s="4"/>
      <c r="K558" s="4"/>
    </row>
    <row r="559" spans="1:11" ht="14.1" customHeight="1">
      <c r="A559" s="4"/>
      <c r="B559" s="4"/>
      <c r="C559" s="11" t="s">
        <v>363</v>
      </c>
      <c r="D559" s="30">
        <v>0</v>
      </c>
      <c r="E559" s="30">
        <v>0</v>
      </c>
      <c r="F559" s="30">
        <v>0</v>
      </c>
      <c r="G559" s="30">
        <v>0</v>
      </c>
      <c r="H559" s="4"/>
      <c r="I559" s="4"/>
      <c r="J559" s="4"/>
      <c r="K559" s="4"/>
    </row>
    <row r="560" spans="1:11" ht="14.1" customHeight="1">
      <c r="A560" s="4"/>
      <c r="B560" s="4"/>
      <c r="C560" s="11" t="s">
        <v>357</v>
      </c>
      <c r="D560" s="30">
        <v>0</v>
      </c>
      <c r="E560" s="30">
        <v>0</v>
      </c>
      <c r="F560" s="30">
        <v>0</v>
      </c>
      <c r="G560" s="30">
        <v>0</v>
      </c>
      <c r="H560" s="4"/>
      <c r="I560" s="4"/>
      <c r="J560" s="4"/>
      <c r="K560" s="4"/>
    </row>
    <row r="561" spans="1:11" ht="14.1" customHeight="1">
      <c r="A561" s="4"/>
      <c r="B561" s="4"/>
      <c r="C561" s="11" t="s">
        <v>361</v>
      </c>
      <c r="D561" s="30">
        <v>0</v>
      </c>
      <c r="E561" s="30">
        <v>0</v>
      </c>
      <c r="F561" s="30">
        <v>0</v>
      </c>
      <c r="G561" s="30">
        <v>0</v>
      </c>
      <c r="H561" s="4"/>
      <c r="I561" s="4"/>
      <c r="J561" s="4"/>
      <c r="K561" s="4"/>
    </row>
    <row r="562" spans="1:11" ht="14.1" customHeight="1">
      <c r="A562" s="4"/>
      <c r="B562" s="4"/>
      <c r="C562" s="11" t="s">
        <v>362</v>
      </c>
      <c r="D562" s="30">
        <v>0</v>
      </c>
      <c r="E562" s="30">
        <v>0</v>
      </c>
      <c r="F562" s="30">
        <v>0</v>
      </c>
      <c r="G562" s="30">
        <v>0</v>
      </c>
      <c r="H562" s="4"/>
      <c r="I562" s="4"/>
      <c r="J562" s="4"/>
      <c r="K562" s="4"/>
    </row>
    <row r="563" spans="1:11" ht="14.1" customHeight="1">
      <c r="A563" s="4"/>
      <c r="B563" s="4"/>
      <c r="C563" s="11" t="s">
        <v>357</v>
      </c>
      <c r="D563" s="30">
        <v>0</v>
      </c>
      <c r="E563" s="30">
        <v>0</v>
      </c>
      <c r="F563" s="30">
        <v>0</v>
      </c>
      <c r="G563" s="30">
        <v>0</v>
      </c>
      <c r="H563" s="4"/>
      <c r="I563" s="4"/>
      <c r="J563" s="4"/>
      <c r="K563" s="4"/>
    </row>
    <row r="564" spans="1:11" ht="14.1" customHeight="1">
      <c r="A564" s="4"/>
      <c r="B564" s="4"/>
      <c r="C564" s="11" t="s">
        <v>361</v>
      </c>
      <c r="D564" s="30">
        <v>0</v>
      </c>
      <c r="E564" s="30">
        <v>0</v>
      </c>
      <c r="F564" s="30">
        <v>0</v>
      </c>
      <c r="G564" s="30">
        <v>0</v>
      </c>
      <c r="H564" s="4"/>
      <c r="I564" s="4"/>
      <c r="J564" s="4"/>
      <c r="K564" s="4"/>
    </row>
    <row r="565" spans="1:11" ht="14.1" customHeight="1">
      <c r="A565" s="4"/>
      <c r="B565" s="4"/>
      <c r="C565" s="11" t="s">
        <v>360</v>
      </c>
      <c r="D565" s="30">
        <v>0</v>
      </c>
      <c r="E565" s="30">
        <v>60000000</v>
      </c>
      <c r="F565" s="30">
        <v>0</v>
      </c>
      <c r="G565" s="30">
        <v>0</v>
      </c>
      <c r="H565" s="4"/>
      <c r="I565" s="4"/>
      <c r="J565" s="4"/>
      <c r="K565" s="4"/>
    </row>
    <row r="566" spans="1:11" ht="14.1" customHeight="1">
      <c r="A566" s="4"/>
      <c r="B566" s="4"/>
      <c r="C566" s="11" t="s">
        <v>357</v>
      </c>
      <c r="D566" s="30">
        <v>0</v>
      </c>
      <c r="E566" s="30">
        <v>60000000</v>
      </c>
      <c r="F566" s="30">
        <v>0</v>
      </c>
      <c r="G566" s="30">
        <v>0</v>
      </c>
      <c r="H566" s="4"/>
      <c r="I566" s="4"/>
      <c r="J566" s="4"/>
      <c r="K566" s="4"/>
    </row>
    <row r="567" spans="1:11" ht="14.1" customHeight="1">
      <c r="A567" s="4"/>
      <c r="B567" s="4"/>
      <c r="C567" s="11" t="s">
        <v>356</v>
      </c>
      <c r="D567" s="30">
        <v>0</v>
      </c>
      <c r="E567" s="30">
        <v>0</v>
      </c>
      <c r="F567" s="30">
        <v>0</v>
      </c>
      <c r="G567" s="30">
        <v>0</v>
      </c>
      <c r="H567" s="4"/>
      <c r="I567" s="4"/>
      <c r="J567" s="4"/>
      <c r="K567" s="4"/>
    </row>
    <row r="568" spans="1:11" ht="14.1" customHeight="1">
      <c r="A568" s="4"/>
      <c r="B568" s="4"/>
      <c r="C568" s="11" t="s">
        <v>355</v>
      </c>
      <c r="D568" s="30">
        <v>0</v>
      </c>
      <c r="E568" s="30">
        <v>0</v>
      </c>
      <c r="F568" s="30">
        <v>0</v>
      </c>
      <c r="G568" s="30">
        <v>0</v>
      </c>
      <c r="H568" s="4"/>
      <c r="I568" s="4"/>
      <c r="J568" s="4"/>
      <c r="K568" s="4"/>
    </row>
    <row r="569" spans="1:11" ht="14.1" customHeight="1">
      <c r="A569" s="4"/>
      <c r="B569" s="4"/>
      <c r="C569" s="11" t="s">
        <v>354</v>
      </c>
      <c r="D569" s="30">
        <v>0</v>
      </c>
      <c r="E569" s="30">
        <v>0</v>
      </c>
      <c r="F569" s="30">
        <v>0</v>
      </c>
      <c r="G569" s="30">
        <v>0</v>
      </c>
      <c r="H569" s="4"/>
      <c r="I569" s="4"/>
      <c r="J569" s="4"/>
      <c r="K569" s="4"/>
    </row>
    <row r="570" spans="1:11" ht="14.1" customHeight="1">
      <c r="A570" s="4"/>
      <c r="B570" s="4"/>
      <c r="C570" s="11" t="s">
        <v>353</v>
      </c>
      <c r="D570" s="30">
        <v>0</v>
      </c>
      <c r="E570" s="30">
        <v>0</v>
      </c>
      <c r="F570" s="30">
        <v>0</v>
      </c>
      <c r="G570" s="30">
        <v>0</v>
      </c>
      <c r="H570" s="4"/>
      <c r="I570" s="4"/>
      <c r="J570" s="4"/>
      <c r="K570" s="4"/>
    </row>
    <row r="571" spans="1:11" ht="14.1" customHeight="1">
      <c r="A571" s="4"/>
      <c r="B571" s="4"/>
      <c r="C571" s="11" t="s">
        <v>359</v>
      </c>
      <c r="D571" s="30">
        <v>0</v>
      </c>
      <c r="E571" s="30">
        <v>0</v>
      </c>
      <c r="F571" s="30">
        <v>0</v>
      </c>
      <c r="G571" s="30">
        <v>0</v>
      </c>
      <c r="H571" s="4"/>
      <c r="I571" s="4"/>
      <c r="J571" s="4"/>
      <c r="K571" s="4"/>
    </row>
    <row r="572" spans="1:11" ht="14.1" customHeight="1">
      <c r="A572" s="4"/>
      <c r="B572" s="4"/>
      <c r="C572" s="11" t="s">
        <v>357</v>
      </c>
      <c r="D572" s="30">
        <v>0</v>
      </c>
      <c r="E572" s="30">
        <v>0</v>
      </c>
      <c r="F572" s="30">
        <v>0</v>
      </c>
      <c r="G572" s="30">
        <v>0</v>
      </c>
      <c r="H572" s="4"/>
      <c r="I572" s="4"/>
      <c r="J572" s="4"/>
      <c r="K572" s="4"/>
    </row>
    <row r="573" spans="1:11" ht="14.1" customHeight="1">
      <c r="A573" s="4"/>
      <c r="B573" s="4"/>
      <c r="C573" s="11" t="s">
        <v>356</v>
      </c>
      <c r="D573" s="30">
        <v>0</v>
      </c>
      <c r="E573" s="30">
        <v>0</v>
      </c>
      <c r="F573" s="30">
        <v>0</v>
      </c>
      <c r="G573" s="30">
        <v>0</v>
      </c>
      <c r="H573" s="4"/>
      <c r="I573" s="4"/>
      <c r="J573" s="4"/>
      <c r="K573" s="4"/>
    </row>
    <row r="574" spans="1:11" ht="14.1" customHeight="1">
      <c r="A574" s="4"/>
      <c r="B574" s="4"/>
      <c r="C574" s="11" t="s">
        <v>355</v>
      </c>
      <c r="D574" s="30">
        <v>0</v>
      </c>
      <c r="E574" s="30">
        <v>0</v>
      </c>
      <c r="F574" s="30">
        <v>0</v>
      </c>
      <c r="G574" s="30">
        <v>0</v>
      </c>
      <c r="H574" s="4"/>
      <c r="I574" s="4"/>
      <c r="J574" s="4"/>
      <c r="K574" s="4"/>
    </row>
    <row r="575" spans="1:11" ht="14.1" customHeight="1">
      <c r="A575" s="4"/>
      <c r="B575" s="4"/>
      <c r="C575" s="11" t="s">
        <v>354</v>
      </c>
      <c r="D575" s="30">
        <v>0</v>
      </c>
      <c r="E575" s="30">
        <v>0</v>
      </c>
      <c r="F575" s="30">
        <v>0</v>
      </c>
      <c r="G575" s="30">
        <v>0</v>
      </c>
      <c r="H575" s="4"/>
      <c r="I575" s="4"/>
      <c r="J575" s="4"/>
      <c r="K575" s="4"/>
    </row>
    <row r="576" spans="1:11" ht="14.1" customHeight="1">
      <c r="A576" s="4"/>
      <c r="B576" s="4"/>
      <c r="C576" s="11" t="s">
        <v>353</v>
      </c>
      <c r="D576" s="30">
        <v>0</v>
      </c>
      <c r="E576" s="30">
        <v>0</v>
      </c>
      <c r="F576" s="30">
        <v>0</v>
      </c>
      <c r="G576" s="30">
        <v>0</v>
      </c>
      <c r="H576" s="4"/>
      <c r="I576" s="4"/>
      <c r="J576" s="4"/>
      <c r="K576" s="4"/>
    </row>
    <row r="577" spans="1:11" ht="14.1" customHeight="1">
      <c r="A577" s="4"/>
      <c r="B577" s="4"/>
      <c r="C577" s="11" t="s">
        <v>358</v>
      </c>
      <c r="D577" s="30">
        <v>0</v>
      </c>
      <c r="E577" s="30">
        <v>0</v>
      </c>
      <c r="F577" s="30">
        <v>0</v>
      </c>
      <c r="G577" s="30">
        <v>0</v>
      </c>
      <c r="H577" s="4"/>
      <c r="I577" s="4"/>
      <c r="J577" s="4"/>
      <c r="K577" s="4"/>
    </row>
    <row r="578" spans="1:11" ht="14.1" customHeight="1">
      <c r="A578" s="4"/>
      <c r="B578" s="4"/>
      <c r="C578" s="11" t="s">
        <v>357</v>
      </c>
      <c r="D578" s="30">
        <v>0</v>
      </c>
      <c r="E578" s="30">
        <v>0</v>
      </c>
      <c r="F578" s="30">
        <v>0</v>
      </c>
      <c r="G578" s="30">
        <v>0</v>
      </c>
      <c r="H578" s="4"/>
      <c r="I578" s="4"/>
      <c r="J578" s="4"/>
      <c r="K578" s="4"/>
    </row>
    <row r="579" spans="1:11" ht="14.1" customHeight="1">
      <c r="A579" s="4"/>
      <c r="B579" s="4"/>
      <c r="C579" s="11" t="s">
        <v>356</v>
      </c>
      <c r="D579" s="30">
        <v>0</v>
      </c>
      <c r="E579" s="30">
        <v>0</v>
      </c>
      <c r="F579" s="30">
        <v>0</v>
      </c>
      <c r="G579" s="30">
        <v>0</v>
      </c>
      <c r="H579" s="4"/>
      <c r="I579" s="4"/>
      <c r="J579" s="4"/>
      <c r="K579" s="4"/>
    </row>
    <row r="580" spans="1:11" ht="14.1" customHeight="1">
      <c r="A580" s="4"/>
      <c r="B580" s="4"/>
      <c r="C580" s="11" t="s">
        <v>355</v>
      </c>
      <c r="D580" s="30">
        <v>0</v>
      </c>
      <c r="E580" s="30">
        <v>0</v>
      </c>
      <c r="F580" s="30">
        <v>0</v>
      </c>
      <c r="G580" s="30">
        <v>0</v>
      </c>
      <c r="H580" s="4"/>
      <c r="I580" s="4"/>
      <c r="J580" s="4"/>
      <c r="K580" s="4"/>
    </row>
    <row r="581" spans="1:11" ht="14.1" customHeight="1">
      <c r="A581" s="4"/>
      <c r="B581" s="4"/>
      <c r="C581" s="11" t="s">
        <v>354</v>
      </c>
      <c r="D581" s="30">
        <v>0</v>
      </c>
      <c r="E581" s="30">
        <v>0</v>
      </c>
      <c r="F581" s="30">
        <v>0</v>
      </c>
      <c r="G581" s="30">
        <v>0</v>
      </c>
      <c r="H581" s="4"/>
      <c r="I581" s="4"/>
      <c r="J581" s="4"/>
      <c r="K581" s="4"/>
    </row>
    <row r="582" spans="1:11" ht="14.1" customHeight="1">
      <c r="A582" s="4"/>
      <c r="B582" s="4"/>
      <c r="C582" s="11" t="s">
        <v>353</v>
      </c>
      <c r="D582" s="30">
        <v>0</v>
      </c>
      <c r="E582" s="30">
        <v>0</v>
      </c>
      <c r="F582" s="30">
        <v>0</v>
      </c>
      <c r="G582" s="30">
        <v>0</v>
      </c>
      <c r="H582" s="4"/>
      <c r="I582" s="4"/>
      <c r="J582" s="4"/>
      <c r="K582" s="4"/>
    </row>
    <row r="583" spans="1:11" ht="14.1" customHeight="1">
      <c r="A583" s="4"/>
      <c r="B583" s="4"/>
      <c r="C583" s="11" t="s">
        <v>352</v>
      </c>
      <c r="D583" s="30">
        <v>0</v>
      </c>
      <c r="E583" s="30">
        <v>0</v>
      </c>
      <c r="F583" s="30">
        <v>0</v>
      </c>
      <c r="G583" s="30">
        <v>0</v>
      </c>
      <c r="H583" s="4"/>
      <c r="I583" s="4"/>
      <c r="J583" s="4"/>
      <c r="K583" s="4"/>
    </row>
    <row r="584" spans="1:11" ht="14.1" customHeight="1">
      <c r="A584" s="4"/>
      <c r="B584" s="4"/>
      <c r="C584" s="11" t="s">
        <v>351</v>
      </c>
      <c r="D584" s="30">
        <v>0</v>
      </c>
      <c r="E584" s="30">
        <v>0</v>
      </c>
      <c r="F584" s="30">
        <v>0</v>
      </c>
      <c r="G584" s="30">
        <v>0</v>
      </c>
      <c r="H584" s="4"/>
      <c r="I584" s="4"/>
      <c r="J584" s="4"/>
      <c r="K584" s="4"/>
    </row>
    <row r="585" spans="1:11" ht="14.1" customHeight="1">
      <c r="A585" s="4"/>
      <c r="B585" s="4"/>
      <c r="C585" s="10" t="s">
        <v>145</v>
      </c>
      <c r="D585" s="30">
        <v>0</v>
      </c>
      <c r="E585" s="30">
        <v>60000000</v>
      </c>
      <c r="F585" s="30">
        <v>0</v>
      </c>
      <c r="G585" s="30">
        <v>0</v>
      </c>
      <c r="H585" s="4"/>
      <c r="I585" s="4"/>
      <c r="J585" s="4"/>
      <c r="K585" s="4"/>
    </row>
    <row r="586" spans="1:11" ht="14.1" customHeight="1">
      <c r="A586" s="4"/>
      <c r="B586" s="4"/>
      <c r="C586" s="26" t="s">
        <v>3397</v>
      </c>
      <c r="D586" s="1316" t="s">
        <v>3398</v>
      </c>
      <c r="E586" s="1317"/>
      <c r="F586" s="1317"/>
      <c r="G586" s="1317"/>
      <c r="H586" s="4"/>
      <c r="I586" s="4"/>
      <c r="J586" s="4"/>
      <c r="K586" s="4"/>
    </row>
    <row r="587" spans="1:11" ht="14.1" customHeight="1">
      <c r="A587" s="4"/>
      <c r="B587" s="4"/>
      <c r="C587" s="14" t="s">
        <v>382</v>
      </c>
      <c r="D587" s="1314" t="s">
        <v>3399</v>
      </c>
      <c r="E587" s="1315"/>
      <c r="F587" s="1315"/>
      <c r="G587" s="1315"/>
      <c r="H587" s="4"/>
      <c r="I587" s="4"/>
      <c r="J587" s="4"/>
      <c r="K587" s="4"/>
    </row>
    <row r="588" spans="1:11" ht="14.1" customHeight="1">
      <c r="A588" s="4"/>
      <c r="B588" s="4"/>
      <c r="C588" s="27" t="s">
        <v>380</v>
      </c>
      <c r="D588" s="1310" t="s">
        <v>3400</v>
      </c>
      <c r="E588" s="1311"/>
      <c r="F588" s="1311"/>
      <c r="G588" s="1311"/>
      <c r="H588" s="4"/>
      <c r="I588" s="4"/>
      <c r="J588" s="4"/>
      <c r="K588" s="4"/>
    </row>
    <row r="589" spans="1:11" ht="14.1" customHeight="1">
      <c r="A589" s="4"/>
      <c r="B589" s="4"/>
      <c r="C589" s="27" t="s">
        <v>15</v>
      </c>
      <c r="D589" s="1310" t="s">
        <v>46</v>
      </c>
      <c r="E589" s="1311"/>
      <c r="F589" s="1311"/>
      <c r="G589" s="1311"/>
      <c r="H589" s="4"/>
      <c r="I589" s="4"/>
      <c r="J589" s="4"/>
      <c r="K589" s="4"/>
    </row>
    <row r="590" spans="1:11" ht="15" customHeight="1">
      <c r="A590" s="4"/>
      <c r="B590" s="4"/>
      <c r="C590" s="13"/>
      <c r="D590" s="33">
        <v>2022</v>
      </c>
      <c r="E590" s="33">
        <v>2023</v>
      </c>
      <c r="F590" s="33">
        <v>2024</v>
      </c>
      <c r="G590" s="33">
        <v>2025</v>
      </c>
      <c r="H590" s="4"/>
      <c r="I590" s="4"/>
      <c r="J590" s="4"/>
      <c r="K590" s="4"/>
    </row>
    <row r="591" spans="1:11" ht="15" customHeight="1">
      <c r="A591" s="4"/>
      <c r="B591" s="4"/>
      <c r="C591" s="12"/>
      <c r="D591" s="34" t="s">
        <v>7</v>
      </c>
      <c r="E591" s="34" t="s">
        <v>8</v>
      </c>
      <c r="F591" s="34" t="s">
        <v>8</v>
      </c>
      <c r="G591" s="34" t="s">
        <v>8</v>
      </c>
      <c r="H591" s="4"/>
      <c r="I591" s="4"/>
      <c r="J591" s="4"/>
      <c r="K591" s="4"/>
    </row>
    <row r="592" spans="1:11" ht="14.1" customHeight="1">
      <c r="A592" s="4"/>
      <c r="B592" s="4"/>
      <c r="C592" s="7" t="s">
        <v>16</v>
      </c>
      <c r="D592" s="35" t="s">
        <v>348</v>
      </c>
      <c r="E592" s="35" t="s">
        <v>411</v>
      </c>
      <c r="F592" s="35" t="s">
        <v>372</v>
      </c>
      <c r="G592" s="35" t="s">
        <v>372</v>
      </c>
      <c r="H592" s="4"/>
      <c r="I592" s="4"/>
      <c r="J592" s="4"/>
      <c r="K592" s="4"/>
    </row>
    <row r="593" spans="1:11" ht="14.1" customHeight="1">
      <c r="A593" s="4"/>
      <c r="B593" s="4"/>
      <c r="C593" s="7" t="s">
        <v>481</v>
      </c>
      <c r="D593" s="35" t="s">
        <v>372</v>
      </c>
      <c r="E593" s="35" t="s">
        <v>697</v>
      </c>
      <c r="F593" s="35" t="s">
        <v>372</v>
      </c>
      <c r="G593" s="35" t="s">
        <v>372</v>
      </c>
      <c r="H593" s="4"/>
      <c r="I593" s="4"/>
      <c r="J593" s="4"/>
      <c r="K593" s="4"/>
    </row>
    <row r="594" spans="1:11" ht="14.1" customHeight="1">
      <c r="A594" s="4"/>
      <c r="B594" s="4"/>
      <c r="C594" s="7" t="s">
        <v>480</v>
      </c>
      <c r="D594" s="35" t="s">
        <v>372</v>
      </c>
      <c r="E594" s="35" t="s">
        <v>697</v>
      </c>
      <c r="F594" s="35" t="s">
        <v>372</v>
      </c>
      <c r="G594" s="35" t="s">
        <v>372</v>
      </c>
      <c r="H594" s="4"/>
      <c r="I594" s="4"/>
      <c r="J594" s="4"/>
      <c r="K594" s="4"/>
    </row>
    <row r="595" spans="1:11" ht="14.1" customHeight="1">
      <c r="A595" s="4"/>
      <c r="B595" s="4"/>
      <c r="C595" s="7" t="s">
        <v>375</v>
      </c>
      <c r="D595" s="35" t="s">
        <v>348</v>
      </c>
      <c r="E595" s="35" t="s">
        <v>348</v>
      </c>
      <c r="F595" s="35" t="s">
        <v>434</v>
      </c>
      <c r="G595" s="35" t="s">
        <v>348</v>
      </c>
      <c r="H595" s="4"/>
      <c r="I595" s="4"/>
      <c r="J595" s="4"/>
      <c r="K595" s="4"/>
    </row>
    <row r="596" spans="1:11" ht="14.1" customHeight="1">
      <c r="A596" s="4"/>
      <c r="B596" s="4"/>
      <c r="C596" s="7" t="s">
        <v>374</v>
      </c>
      <c r="D596" s="35" t="s">
        <v>348</v>
      </c>
      <c r="E596" s="35" t="s">
        <v>348</v>
      </c>
      <c r="F596" s="35" t="s">
        <v>434</v>
      </c>
      <c r="G596" s="35" t="s">
        <v>348</v>
      </c>
      <c r="H596" s="4"/>
      <c r="I596" s="4"/>
      <c r="J596" s="4"/>
      <c r="K596" s="4"/>
    </row>
    <row r="597" spans="1:11" ht="14.1" customHeight="1">
      <c r="A597" s="4"/>
      <c r="B597" s="4"/>
      <c r="C597" s="7" t="s">
        <v>22</v>
      </c>
      <c r="D597" s="35" t="s">
        <v>348</v>
      </c>
      <c r="E597" s="35" t="s">
        <v>348</v>
      </c>
      <c r="F597" s="35" t="s">
        <v>434</v>
      </c>
      <c r="G597" s="35" t="s">
        <v>348</v>
      </c>
      <c r="H597" s="4"/>
      <c r="I597" s="4"/>
      <c r="J597" s="4"/>
      <c r="K597" s="4"/>
    </row>
    <row r="598" spans="1:11" ht="14.1" customHeight="1">
      <c r="A598" s="4"/>
      <c r="B598" s="4"/>
      <c r="C598" s="1312" t="s">
        <v>371</v>
      </c>
      <c r="D598" s="1313"/>
      <c r="E598" s="1313"/>
      <c r="F598" s="1313"/>
      <c r="G598" s="1313"/>
      <c r="H598" s="4"/>
      <c r="I598" s="4"/>
      <c r="J598" s="4"/>
      <c r="K598" s="4"/>
    </row>
    <row r="599" spans="1:11" ht="14.1" customHeight="1">
      <c r="A599" s="4"/>
      <c r="B599" s="4"/>
      <c r="C599" s="13"/>
      <c r="D599" s="33">
        <v>2022</v>
      </c>
      <c r="E599" s="33">
        <v>2023</v>
      </c>
      <c r="F599" s="33">
        <v>2024</v>
      </c>
      <c r="G599" s="33">
        <v>2025</v>
      </c>
      <c r="H599" s="4"/>
      <c r="I599" s="4"/>
      <c r="J599" s="4"/>
      <c r="K599" s="4"/>
    </row>
    <row r="600" spans="1:11" ht="14.1" customHeight="1">
      <c r="A600" s="4"/>
      <c r="B600" s="4"/>
      <c r="C600" s="12"/>
      <c r="D600" s="34" t="s">
        <v>7</v>
      </c>
      <c r="E600" s="34" t="s">
        <v>8</v>
      </c>
      <c r="F600" s="34" t="s">
        <v>8</v>
      </c>
      <c r="G600" s="34" t="s">
        <v>8</v>
      </c>
      <c r="H600" s="4"/>
      <c r="I600" s="4"/>
      <c r="J600" s="4"/>
      <c r="K600" s="4"/>
    </row>
    <row r="601" spans="1:11" ht="14.1" customHeight="1">
      <c r="A601" s="4"/>
      <c r="B601" s="4"/>
      <c r="C601" s="11" t="s">
        <v>368</v>
      </c>
      <c r="D601" s="30">
        <v>0</v>
      </c>
      <c r="E601" s="30">
        <v>0</v>
      </c>
      <c r="F601" s="30">
        <v>0</v>
      </c>
      <c r="G601" s="30">
        <v>0</v>
      </c>
      <c r="H601" s="4"/>
      <c r="I601" s="4"/>
      <c r="J601" s="4"/>
      <c r="K601" s="4"/>
    </row>
    <row r="602" spans="1:11" ht="14.1" customHeight="1">
      <c r="A602" s="4"/>
      <c r="B602" s="4"/>
      <c r="C602" s="11" t="s">
        <v>357</v>
      </c>
      <c r="D602" s="30">
        <v>0</v>
      </c>
      <c r="E602" s="30">
        <v>0</v>
      </c>
      <c r="F602" s="30">
        <v>0</v>
      </c>
      <c r="G602" s="30">
        <v>0</v>
      </c>
      <c r="H602" s="4"/>
      <c r="I602" s="4"/>
      <c r="J602" s="4"/>
      <c r="K602" s="4"/>
    </row>
    <row r="603" spans="1:11" ht="14.1" customHeight="1">
      <c r="A603" s="4"/>
      <c r="B603" s="4"/>
      <c r="C603" s="11" t="s">
        <v>361</v>
      </c>
      <c r="D603" s="30">
        <v>0</v>
      </c>
      <c r="E603" s="30">
        <v>0</v>
      </c>
      <c r="F603" s="30">
        <v>0</v>
      </c>
      <c r="G603" s="30">
        <v>0</v>
      </c>
      <c r="H603" s="4"/>
      <c r="I603" s="4"/>
      <c r="J603" s="4"/>
      <c r="K603" s="4"/>
    </row>
    <row r="604" spans="1:11" ht="14.1" customHeight="1">
      <c r="A604" s="4"/>
      <c r="B604" s="4"/>
      <c r="C604" s="11" t="s">
        <v>367</v>
      </c>
      <c r="D604" s="30">
        <v>0</v>
      </c>
      <c r="E604" s="30">
        <v>0</v>
      </c>
      <c r="F604" s="30">
        <v>0</v>
      </c>
      <c r="G604" s="30">
        <v>0</v>
      </c>
      <c r="H604" s="4"/>
      <c r="I604" s="4"/>
      <c r="J604" s="4"/>
      <c r="K604" s="4"/>
    </row>
    <row r="605" spans="1:11" ht="14.1" customHeight="1">
      <c r="A605" s="4"/>
      <c r="B605" s="4"/>
      <c r="C605" s="11" t="s">
        <v>357</v>
      </c>
      <c r="D605" s="30">
        <v>0</v>
      </c>
      <c r="E605" s="30">
        <v>0</v>
      </c>
      <c r="F605" s="30">
        <v>0</v>
      </c>
      <c r="G605" s="30">
        <v>0</v>
      </c>
      <c r="H605" s="4"/>
      <c r="I605" s="4"/>
      <c r="J605" s="4"/>
      <c r="K605" s="4"/>
    </row>
    <row r="606" spans="1:11" ht="14.1" customHeight="1">
      <c r="A606" s="4"/>
      <c r="B606" s="4"/>
      <c r="C606" s="11" t="s">
        <v>361</v>
      </c>
      <c r="D606" s="30">
        <v>0</v>
      </c>
      <c r="E606" s="30">
        <v>0</v>
      </c>
      <c r="F606" s="30">
        <v>0</v>
      </c>
      <c r="G606" s="30">
        <v>0</v>
      </c>
      <c r="H606" s="4"/>
      <c r="I606" s="4"/>
      <c r="J606" s="4"/>
      <c r="K606" s="4"/>
    </row>
    <row r="607" spans="1:11" ht="14.1" customHeight="1">
      <c r="A607" s="4"/>
      <c r="B607" s="4"/>
      <c r="C607" s="11" t="s">
        <v>366</v>
      </c>
      <c r="D607" s="30">
        <v>0</v>
      </c>
      <c r="E607" s="30">
        <v>0</v>
      </c>
      <c r="F607" s="30">
        <v>0</v>
      </c>
      <c r="G607" s="30">
        <v>0</v>
      </c>
      <c r="H607" s="4"/>
      <c r="I607" s="4"/>
      <c r="J607" s="4"/>
      <c r="K607" s="4"/>
    </row>
    <row r="608" spans="1:11" ht="14.1" customHeight="1">
      <c r="A608" s="4"/>
      <c r="B608" s="4"/>
      <c r="C608" s="11" t="s">
        <v>357</v>
      </c>
      <c r="D608" s="30">
        <v>0</v>
      </c>
      <c r="E608" s="30">
        <v>0</v>
      </c>
      <c r="F608" s="30">
        <v>0</v>
      </c>
      <c r="G608" s="30">
        <v>0</v>
      </c>
      <c r="H608" s="4"/>
      <c r="I608" s="4"/>
      <c r="J608" s="4"/>
      <c r="K608" s="4"/>
    </row>
    <row r="609" spans="1:11" ht="14.1" customHeight="1">
      <c r="A609" s="4"/>
      <c r="B609" s="4"/>
      <c r="C609" s="11" t="s">
        <v>361</v>
      </c>
      <c r="D609" s="30">
        <v>0</v>
      </c>
      <c r="E609" s="30">
        <v>0</v>
      </c>
      <c r="F609" s="30">
        <v>0</v>
      </c>
      <c r="G609" s="30">
        <v>0</v>
      </c>
      <c r="H609" s="4"/>
      <c r="I609" s="4"/>
      <c r="J609" s="4"/>
      <c r="K609" s="4"/>
    </row>
    <row r="610" spans="1:11" ht="14.1" customHeight="1">
      <c r="A610" s="4"/>
      <c r="B610" s="4"/>
      <c r="C610" s="11" t="s">
        <v>365</v>
      </c>
      <c r="D610" s="30">
        <v>0</v>
      </c>
      <c r="E610" s="30">
        <v>0</v>
      </c>
      <c r="F610" s="30">
        <v>0</v>
      </c>
      <c r="G610" s="30">
        <v>0</v>
      </c>
      <c r="H610" s="4"/>
      <c r="I610" s="4"/>
      <c r="J610" s="4"/>
      <c r="K610" s="4"/>
    </row>
    <row r="611" spans="1:11" ht="14.1" customHeight="1">
      <c r="A611" s="4"/>
      <c r="B611" s="4"/>
      <c r="C611" s="11" t="s">
        <v>357</v>
      </c>
      <c r="D611" s="30">
        <v>0</v>
      </c>
      <c r="E611" s="30">
        <v>0</v>
      </c>
      <c r="F611" s="30">
        <v>0</v>
      </c>
      <c r="G611" s="30">
        <v>0</v>
      </c>
      <c r="H611" s="4"/>
      <c r="I611" s="4"/>
      <c r="J611" s="4"/>
      <c r="K611" s="4"/>
    </row>
    <row r="612" spans="1:11" ht="14.1" customHeight="1">
      <c r="A612" s="4"/>
      <c r="B612" s="4"/>
      <c r="C612" s="11" t="s">
        <v>361</v>
      </c>
      <c r="D612" s="30">
        <v>0</v>
      </c>
      <c r="E612" s="30">
        <v>0</v>
      </c>
      <c r="F612" s="30">
        <v>0</v>
      </c>
      <c r="G612" s="30">
        <v>0</v>
      </c>
      <c r="H612" s="4"/>
      <c r="I612" s="4"/>
      <c r="J612" s="4"/>
      <c r="K612" s="4"/>
    </row>
    <row r="613" spans="1:11" ht="14.1" customHeight="1">
      <c r="A613" s="4"/>
      <c r="B613" s="4"/>
      <c r="C613" s="11" t="s">
        <v>370</v>
      </c>
      <c r="D613" s="30">
        <v>0</v>
      </c>
      <c r="E613" s="30">
        <v>0</v>
      </c>
      <c r="F613" s="30">
        <v>0</v>
      </c>
      <c r="G613" s="30">
        <v>0</v>
      </c>
      <c r="H613" s="4"/>
      <c r="I613" s="4"/>
      <c r="J613" s="4"/>
      <c r="K613" s="4"/>
    </row>
    <row r="614" spans="1:11" ht="14.1" customHeight="1">
      <c r="A614" s="4"/>
      <c r="B614" s="4"/>
      <c r="C614" s="11" t="s">
        <v>357</v>
      </c>
      <c r="D614" s="30">
        <v>0</v>
      </c>
      <c r="E614" s="30">
        <v>0</v>
      </c>
      <c r="F614" s="30">
        <v>0</v>
      </c>
      <c r="G614" s="30">
        <v>0</v>
      </c>
      <c r="H614" s="4"/>
      <c r="I614" s="4"/>
      <c r="J614" s="4"/>
      <c r="K614" s="4"/>
    </row>
    <row r="615" spans="1:11" ht="14.1" customHeight="1">
      <c r="A615" s="4"/>
      <c r="B615" s="4"/>
      <c r="C615" s="11" t="s">
        <v>361</v>
      </c>
      <c r="D615" s="30">
        <v>0</v>
      </c>
      <c r="E615" s="30">
        <v>0</v>
      </c>
      <c r="F615" s="30">
        <v>0</v>
      </c>
      <c r="G615" s="30">
        <v>0</v>
      </c>
      <c r="H615" s="4"/>
      <c r="I615" s="4"/>
      <c r="J615" s="4"/>
      <c r="K615" s="4"/>
    </row>
    <row r="616" spans="1:11" ht="14.1" customHeight="1">
      <c r="A616" s="4"/>
      <c r="B616" s="4"/>
      <c r="C616" s="11" t="s">
        <v>363</v>
      </c>
      <c r="D616" s="30">
        <v>0</v>
      </c>
      <c r="E616" s="30">
        <v>0</v>
      </c>
      <c r="F616" s="30">
        <v>0</v>
      </c>
      <c r="G616" s="30">
        <v>0</v>
      </c>
      <c r="H616" s="4"/>
      <c r="I616" s="4"/>
      <c r="J616" s="4"/>
      <c r="K616" s="4"/>
    </row>
    <row r="617" spans="1:11" ht="14.1" customHeight="1">
      <c r="A617" s="4"/>
      <c r="B617" s="4"/>
      <c r="C617" s="11" t="s">
        <v>357</v>
      </c>
      <c r="D617" s="30">
        <v>0</v>
      </c>
      <c r="E617" s="30">
        <v>0</v>
      </c>
      <c r="F617" s="30">
        <v>0</v>
      </c>
      <c r="G617" s="30">
        <v>0</v>
      </c>
      <c r="H617" s="4"/>
      <c r="I617" s="4"/>
      <c r="J617" s="4"/>
      <c r="K617" s="4"/>
    </row>
    <row r="618" spans="1:11" ht="14.1" customHeight="1">
      <c r="A618" s="4"/>
      <c r="B618" s="4"/>
      <c r="C618" s="11" t="s">
        <v>361</v>
      </c>
      <c r="D618" s="30">
        <v>0</v>
      </c>
      <c r="E618" s="30">
        <v>0</v>
      </c>
      <c r="F618" s="30">
        <v>0</v>
      </c>
      <c r="G618" s="30">
        <v>0</v>
      </c>
      <c r="H618" s="4"/>
      <c r="I618" s="4"/>
      <c r="J618" s="4"/>
      <c r="K618" s="4"/>
    </row>
    <row r="619" spans="1:11" ht="14.1" customHeight="1">
      <c r="A619" s="4"/>
      <c r="B619" s="4"/>
      <c r="C619" s="11" t="s">
        <v>362</v>
      </c>
      <c r="D619" s="30">
        <v>0</v>
      </c>
      <c r="E619" s="30">
        <v>0</v>
      </c>
      <c r="F619" s="30">
        <v>0</v>
      </c>
      <c r="G619" s="30">
        <v>0</v>
      </c>
      <c r="H619" s="4"/>
      <c r="I619" s="4"/>
      <c r="J619" s="4"/>
      <c r="K619" s="4"/>
    </row>
    <row r="620" spans="1:11" ht="14.1" customHeight="1">
      <c r="A620" s="4"/>
      <c r="B620" s="4"/>
      <c r="C620" s="11" t="s">
        <v>357</v>
      </c>
      <c r="D620" s="30">
        <v>0</v>
      </c>
      <c r="E620" s="30">
        <v>0</v>
      </c>
      <c r="F620" s="30">
        <v>0</v>
      </c>
      <c r="G620" s="30">
        <v>0</v>
      </c>
      <c r="H620" s="4"/>
      <c r="I620" s="4"/>
      <c r="J620" s="4"/>
      <c r="K620" s="4"/>
    </row>
    <row r="621" spans="1:11" ht="14.1" customHeight="1">
      <c r="A621" s="4"/>
      <c r="B621" s="4"/>
      <c r="C621" s="11" t="s">
        <v>361</v>
      </c>
      <c r="D621" s="30">
        <v>0</v>
      </c>
      <c r="E621" s="30">
        <v>0</v>
      </c>
      <c r="F621" s="30">
        <v>0</v>
      </c>
      <c r="G621" s="30">
        <v>0</v>
      </c>
      <c r="H621" s="4"/>
      <c r="I621" s="4"/>
      <c r="J621" s="4"/>
      <c r="K621" s="4"/>
    </row>
    <row r="622" spans="1:11" ht="14.1" customHeight="1">
      <c r="A622" s="4"/>
      <c r="B622" s="4"/>
      <c r="C622" s="11" t="s">
        <v>360</v>
      </c>
      <c r="D622" s="30">
        <v>0</v>
      </c>
      <c r="E622" s="30">
        <v>0</v>
      </c>
      <c r="F622" s="30">
        <v>0</v>
      </c>
      <c r="G622" s="30">
        <v>0</v>
      </c>
      <c r="H622" s="4"/>
      <c r="I622" s="4"/>
      <c r="J622" s="4"/>
      <c r="K622" s="4"/>
    </row>
    <row r="623" spans="1:11" ht="14.1" customHeight="1">
      <c r="A623" s="4"/>
      <c r="B623" s="4"/>
      <c r="C623" s="11" t="s">
        <v>357</v>
      </c>
      <c r="D623" s="30">
        <v>0</v>
      </c>
      <c r="E623" s="30">
        <v>0</v>
      </c>
      <c r="F623" s="30">
        <v>0</v>
      </c>
      <c r="G623" s="30">
        <v>0</v>
      </c>
      <c r="H623" s="4"/>
      <c r="I623" s="4"/>
      <c r="J623" s="4"/>
      <c r="K623" s="4"/>
    </row>
    <row r="624" spans="1:11" ht="14.1" customHeight="1">
      <c r="A624" s="4"/>
      <c r="B624" s="4"/>
      <c r="C624" s="11" t="s">
        <v>356</v>
      </c>
      <c r="D624" s="30">
        <v>0</v>
      </c>
      <c r="E624" s="30">
        <v>0</v>
      </c>
      <c r="F624" s="30">
        <v>0</v>
      </c>
      <c r="G624" s="30">
        <v>0</v>
      </c>
      <c r="H624" s="4"/>
      <c r="I624" s="4"/>
      <c r="J624" s="4"/>
      <c r="K624" s="4"/>
    </row>
    <row r="625" spans="1:11" ht="14.1" customHeight="1">
      <c r="A625" s="4"/>
      <c r="B625" s="4"/>
      <c r="C625" s="11" t="s">
        <v>355</v>
      </c>
      <c r="D625" s="30">
        <v>0</v>
      </c>
      <c r="E625" s="30">
        <v>0</v>
      </c>
      <c r="F625" s="30">
        <v>0</v>
      </c>
      <c r="G625" s="30">
        <v>0</v>
      </c>
      <c r="H625" s="4"/>
      <c r="I625" s="4"/>
      <c r="J625" s="4"/>
      <c r="K625" s="4"/>
    </row>
    <row r="626" spans="1:11" ht="14.1" customHeight="1">
      <c r="A626" s="4"/>
      <c r="B626" s="4"/>
      <c r="C626" s="11" t="s">
        <v>354</v>
      </c>
      <c r="D626" s="30">
        <v>0</v>
      </c>
      <c r="E626" s="30">
        <v>0</v>
      </c>
      <c r="F626" s="30">
        <v>0</v>
      </c>
      <c r="G626" s="30">
        <v>0</v>
      </c>
      <c r="H626" s="4"/>
      <c r="I626" s="4"/>
      <c r="J626" s="4"/>
      <c r="K626" s="4"/>
    </row>
    <row r="627" spans="1:11" ht="14.1" customHeight="1">
      <c r="A627" s="4"/>
      <c r="B627" s="4"/>
      <c r="C627" s="11" t="s">
        <v>353</v>
      </c>
      <c r="D627" s="30">
        <v>0</v>
      </c>
      <c r="E627" s="30">
        <v>0</v>
      </c>
      <c r="F627" s="30">
        <v>0</v>
      </c>
      <c r="G627" s="30">
        <v>0</v>
      </c>
      <c r="H627" s="4"/>
      <c r="I627" s="4"/>
      <c r="J627" s="4"/>
      <c r="K627" s="4"/>
    </row>
    <row r="628" spans="1:11" ht="14.1" customHeight="1">
      <c r="A628" s="4"/>
      <c r="B628" s="4"/>
      <c r="C628" s="11" t="s">
        <v>359</v>
      </c>
      <c r="D628" s="30">
        <v>0</v>
      </c>
      <c r="E628" s="30">
        <v>50000000</v>
      </c>
      <c r="F628" s="30">
        <v>0</v>
      </c>
      <c r="G628" s="30">
        <v>0</v>
      </c>
      <c r="H628" s="4"/>
      <c r="I628" s="4"/>
      <c r="J628" s="4"/>
      <c r="K628" s="4"/>
    </row>
    <row r="629" spans="1:11" ht="14.1" customHeight="1">
      <c r="A629" s="4"/>
      <c r="B629" s="4"/>
      <c r="C629" s="11" t="s">
        <v>357</v>
      </c>
      <c r="D629" s="30">
        <v>0</v>
      </c>
      <c r="E629" s="30">
        <v>50000000</v>
      </c>
      <c r="F629" s="30">
        <v>0</v>
      </c>
      <c r="G629" s="30">
        <v>0</v>
      </c>
      <c r="H629" s="4"/>
      <c r="I629" s="4"/>
      <c r="J629" s="4"/>
      <c r="K629" s="4"/>
    </row>
    <row r="630" spans="1:11" ht="14.1" customHeight="1">
      <c r="A630" s="4"/>
      <c r="B630" s="4"/>
      <c r="C630" s="11" t="s">
        <v>356</v>
      </c>
      <c r="D630" s="30">
        <v>0</v>
      </c>
      <c r="E630" s="30">
        <v>0</v>
      </c>
      <c r="F630" s="30">
        <v>0</v>
      </c>
      <c r="G630" s="30">
        <v>0</v>
      </c>
      <c r="H630" s="4"/>
      <c r="I630" s="4"/>
      <c r="J630" s="4"/>
      <c r="K630" s="4"/>
    </row>
    <row r="631" spans="1:11" ht="14.1" customHeight="1">
      <c r="A631" s="4"/>
      <c r="B631" s="4"/>
      <c r="C631" s="11" t="s">
        <v>355</v>
      </c>
      <c r="D631" s="30">
        <v>0</v>
      </c>
      <c r="E631" s="30">
        <v>0</v>
      </c>
      <c r="F631" s="30">
        <v>0</v>
      </c>
      <c r="G631" s="30">
        <v>0</v>
      </c>
      <c r="H631" s="4"/>
      <c r="I631" s="4"/>
      <c r="J631" s="4"/>
      <c r="K631" s="4"/>
    </row>
    <row r="632" spans="1:11" ht="14.1" customHeight="1">
      <c r="A632" s="4"/>
      <c r="B632" s="4"/>
      <c r="C632" s="11" t="s">
        <v>354</v>
      </c>
      <c r="D632" s="30">
        <v>0</v>
      </c>
      <c r="E632" s="30">
        <v>0</v>
      </c>
      <c r="F632" s="30">
        <v>0</v>
      </c>
      <c r="G632" s="30">
        <v>0</v>
      </c>
      <c r="H632" s="4"/>
      <c r="I632" s="4"/>
      <c r="J632" s="4"/>
      <c r="K632" s="4"/>
    </row>
    <row r="633" spans="1:11" ht="14.1" customHeight="1">
      <c r="A633" s="4"/>
      <c r="B633" s="4"/>
      <c r="C633" s="11" t="s">
        <v>353</v>
      </c>
      <c r="D633" s="30">
        <v>0</v>
      </c>
      <c r="E633" s="30">
        <v>0</v>
      </c>
      <c r="F633" s="30">
        <v>0</v>
      </c>
      <c r="G633" s="30">
        <v>0</v>
      </c>
      <c r="H633" s="4"/>
      <c r="I633" s="4"/>
      <c r="J633" s="4"/>
      <c r="K633" s="4"/>
    </row>
    <row r="634" spans="1:11" ht="14.1" customHeight="1">
      <c r="A634" s="4"/>
      <c r="B634" s="4"/>
      <c r="C634" s="11" t="s">
        <v>358</v>
      </c>
      <c r="D634" s="30">
        <v>0</v>
      </c>
      <c r="E634" s="30">
        <v>0</v>
      </c>
      <c r="F634" s="30">
        <v>0</v>
      </c>
      <c r="G634" s="30">
        <v>0</v>
      </c>
      <c r="H634" s="4"/>
      <c r="I634" s="4"/>
      <c r="J634" s="4"/>
      <c r="K634" s="4"/>
    </row>
    <row r="635" spans="1:11" ht="14.1" customHeight="1">
      <c r="A635" s="4"/>
      <c r="B635" s="4"/>
      <c r="C635" s="11" t="s">
        <v>357</v>
      </c>
      <c r="D635" s="30">
        <v>0</v>
      </c>
      <c r="E635" s="30">
        <v>0</v>
      </c>
      <c r="F635" s="30">
        <v>0</v>
      </c>
      <c r="G635" s="30">
        <v>0</v>
      </c>
      <c r="H635" s="4"/>
      <c r="I635" s="4"/>
      <c r="J635" s="4"/>
      <c r="K635" s="4"/>
    </row>
    <row r="636" spans="1:11" ht="14.1" customHeight="1">
      <c r="A636" s="4"/>
      <c r="B636" s="4"/>
      <c r="C636" s="11" t="s">
        <v>356</v>
      </c>
      <c r="D636" s="30">
        <v>0</v>
      </c>
      <c r="E636" s="30">
        <v>0</v>
      </c>
      <c r="F636" s="30">
        <v>0</v>
      </c>
      <c r="G636" s="30">
        <v>0</v>
      </c>
      <c r="H636" s="4"/>
      <c r="I636" s="4"/>
      <c r="J636" s="4"/>
      <c r="K636" s="4"/>
    </row>
    <row r="637" spans="1:11" ht="14.1" customHeight="1">
      <c r="A637" s="4"/>
      <c r="B637" s="4"/>
      <c r="C637" s="11" t="s">
        <v>355</v>
      </c>
      <c r="D637" s="30">
        <v>0</v>
      </c>
      <c r="E637" s="30">
        <v>0</v>
      </c>
      <c r="F637" s="30">
        <v>0</v>
      </c>
      <c r="G637" s="30">
        <v>0</v>
      </c>
      <c r="H637" s="4"/>
      <c r="I637" s="4"/>
      <c r="J637" s="4"/>
      <c r="K637" s="4"/>
    </row>
    <row r="638" spans="1:11" ht="14.1" customHeight="1">
      <c r="A638" s="4"/>
      <c r="B638" s="4"/>
      <c r="C638" s="11" t="s">
        <v>354</v>
      </c>
      <c r="D638" s="30">
        <v>0</v>
      </c>
      <c r="E638" s="30">
        <v>0</v>
      </c>
      <c r="F638" s="30">
        <v>0</v>
      </c>
      <c r="G638" s="30">
        <v>0</v>
      </c>
      <c r="H638" s="4"/>
      <c r="I638" s="4"/>
      <c r="J638" s="4"/>
      <c r="K638" s="4"/>
    </row>
    <row r="639" spans="1:11" ht="14.1" customHeight="1">
      <c r="A639" s="4"/>
      <c r="B639" s="4"/>
      <c r="C639" s="11" t="s">
        <v>353</v>
      </c>
      <c r="D639" s="30">
        <v>0</v>
      </c>
      <c r="E639" s="30">
        <v>0</v>
      </c>
      <c r="F639" s="30">
        <v>0</v>
      </c>
      <c r="G639" s="30">
        <v>0</v>
      </c>
      <c r="H639" s="4"/>
      <c r="I639" s="4"/>
      <c r="J639" s="4"/>
      <c r="K639" s="4"/>
    </row>
    <row r="640" spans="1:11" ht="14.1" customHeight="1">
      <c r="A640" s="4"/>
      <c r="B640" s="4"/>
      <c r="C640" s="11" t="s">
        <v>352</v>
      </c>
      <c r="D640" s="30">
        <v>0</v>
      </c>
      <c r="E640" s="30">
        <v>0</v>
      </c>
      <c r="F640" s="30">
        <v>0</v>
      </c>
      <c r="G640" s="30">
        <v>0</v>
      </c>
      <c r="H640" s="4"/>
      <c r="I640" s="4"/>
      <c r="J640" s="4"/>
      <c r="K640" s="4"/>
    </row>
    <row r="641" spans="1:11" ht="14.1" customHeight="1">
      <c r="A641" s="4"/>
      <c r="B641" s="4"/>
      <c r="C641" s="11" t="s">
        <v>351</v>
      </c>
      <c r="D641" s="30">
        <v>0</v>
      </c>
      <c r="E641" s="30">
        <v>0</v>
      </c>
      <c r="F641" s="30">
        <v>0</v>
      </c>
      <c r="G641" s="30">
        <v>0</v>
      </c>
      <c r="H641" s="4"/>
      <c r="I641" s="4"/>
      <c r="J641" s="4"/>
      <c r="K641" s="4"/>
    </row>
    <row r="642" spans="1:11" ht="14.1" customHeight="1">
      <c r="A642" s="4"/>
      <c r="B642" s="4"/>
      <c r="C642" s="10" t="s">
        <v>145</v>
      </c>
      <c r="D642" s="30">
        <v>0</v>
      </c>
      <c r="E642" s="30">
        <v>50000000</v>
      </c>
      <c r="F642" s="30">
        <v>0</v>
      </c>
      <c r="G642" s="30">
        <v>0</v>
      </c>
      <c r="H642" s="4"/>
      <c r="I642" s="4"/>
      <c r="J642" s="4"/>
      <c r="K642" s="4"/>
    </row>
    <row r="643" spans="1:11" ht="15" customHeight="1">
      <c r="A643" s="4"/>
      <c r="B643" s="4"/>
      <c r="C643" s="9" t="s">
        <v>348</v>
      </c>
      <c r="D643" s="31" t="s">
        <v>348</v>
      </c>
      <c r="E643" s="31" t="s">
        <v>348</v>
      </c>
      <c r="F643" s="31" t="s">
        <v>348</v>
      </c>
      <c r="G643" s="31" t="s">
        <v>348</v>
      </c>
      <c r="H643" s="4"/>
      <c r="I643" s="4"/>
      <c r="J643" s="4"/>
      <c r="K643" s="4"/>
    </row>
    <row r="644" spans="1:11" ht="15" customHeight="1">
      <c r="A644" s="4"/>
      <c r="B644" s="4"/>
      <c r="C644" s="8" t="s">
        <v>369</v>
      </c>
      <c r="D644" s="32">
        <v>0</v>
      </c>
      <c r="E644" s="32">
        <v>2620500000</v>
      </c>
      <c r="F644" s="32">
        <v>2473800000</v>
      </c>
      <c r="G644" s="32">
        <v>2373800000</v>
      </c>
      <c r="H644" s="4"/>
      <c r="I644" s="4"/>
      <c r="J644" s="4"/>
      <c r="K644" s="4"/>
    </row>
    <row r="645" spans="1:11" ht="15" customHeight="1">
      <c r="A645" s="4"/>
      <c r="B645" s="4"/>
      <c r="C645" s="7" t="s">
        <v>368</v>
      </c>
      <c r="D645" s="28">
        <v>0</v>
      </c>
      <c r="E645" s="28">
        <v>1831670000</v>
      </c>
      <c r="F645" s="28">
        <v>1831670000</v>
      </c>
      <c r="G645" s="28">
        <v>1831670000</v>
      </c>
      <c r="H645" s="4"/>
      <c r="I645" s="4"/>
      <c r="J645" s="4"/>
      <c r="K645" s="4"/>
    </row>
    <row r="646" spans="1:11" ht="15" customHeight="1">
      <c r="A646" s="4"/>
      <c r="B646" s="4"/>
      <c r="C646" s="7" t="s">
        <v>357</v>
      </c>
      <c r="D646" s="28">
        <v>0</v>
      </c>
      <c r="E646" s="28">
        <v>1831670000</v>
      </c>
      <c r="F646" s="28">
        <v>1831670000</v>
      </c>
      <c r="G646" s="28">
        <v>1831670000</v>
      </c>
      <c r="H646" s="4"/>
      <c r="I646" s="4"/>
      <c r="J646" s="4"/>
      <c r="K646" s="4"/>
    </row>
    <row r="647" spans="1:11" ht="15" customHeight="1">
      <c r="A647" s="4"/>
      <c r="B647" s="4"/>
      <c r="C647" s="7" t="s">
        <v>361</v>
      </c>
      <c r="D647" s="28">
        <v>0</v>
      </c>
      <c r="E647" s="28">
        <v>0</v>
      </c>
      <c r="F647" s="28">
        <v>0</v>
      </c>
      <c r="G647" s="28">
        <v>0</v>
      </c>
      <c r="H647" s="4"/>
      <c r="I647" s="4"/>
      <c r="J647" s="4"/>
      <c r="K647" s="4"/>
    </row>
    <row r="648" spans="1:11" ht="15" customHeight="1">
      <c r="A648" s="4"/>
      <c r="B648" s="4"/>
      <c r="C648" s="7" t="s">
        <v>367</v>
      </c>
      <c r="D648" s="28">
        <v>0</v>
      </c>
      <c r="E648" s="28">
        <v>223500000</v>
      </c>
      <c r="F648" s="28">
        <v>223500000</v>
      </c>
      <c r="G648" s="28">
        <v>223500000</v>
      </c>
      <c r="H648" s="4"/>
      <c r="I648" s="4"/>
      <c r="J648" s="4"/>
      <c r="K648" s="4"/>
    </row>
    <row r="649" spans="1:11" ht="15" customHeight="1">
      <c r="A649" s="4"/>
      <c r="B649" s="4"/>
      <c r="C649" s="7" t="s">
        <v>357</v>
      </c>
      <c r="D649" s="28">
        <v>0</v>
      </c>
      <c r="E649" s="28">
        <v>223500000</v>
      </c>
      <c r="F649" s="28">
        <v>223500000</v>
      </c>
      <c r="G649" s="28">
        <v>223500000</v>
      </c>
      <c r="H649" s="4"/>
      <c r="I649" s="4"/>
      <c r="J649" s="4"/>
      <c r="K649" s="4"/>
    </row>
    <row r="650" spans="1:11" ht="15" customHeight="1">
      <c r="A650" s="4"/>
      <c r="B650" s="4"/>
      <c r="C650" s="7" t="s">
        <v>361</v>
      </c>
      <c r="D650" s="28">
        <v>0</v>
      </c>
      <c r="E650" s="28">
        <v>0</v>
      </c>
      <c r="F650" s="28">
        <v>0</v>
      </c>
      <c r="G650" s="28">
        <v>0</v>
      </c>
      <c r="H650" s="4"/>
      <c r="I650" s="4"/>
      <c r="J650" s="4"/>
      <c r="K650" s="4"/>
    </row>
    <row r="651" spans="1:11" ht="15" customHeight="1">
      <c r="A651" s="4"/>
      <c r="B651" s="4"/>
      <c r="C651" s="7" t="s">
        <v>366</v>
      </c>
      <c r="D651" s="28">
        <v>0</v>
      </c>
      <c r="E651" s="28">
        <v>355180000</v>
      </c>
      <c r="F651" s="28">
        <v>288480000</v>
      </c>
      <c r="G651" s="28">
        <v>188480000</v>
      </c>
      <c r="H651" s="4"/>
      <c r="I651" s="4"/>
      <c r="J651" s="4"/>
      <c r="K651" s="4"/>
    </row>
    <row r="652" spans="1:11" ht="15" customHeight="1">
      <c r="A652" s="4"/>
      <c r="B652" s="4"/>
      <c r="C652" s="7" t="s">
        <v>357</v>
      </c>
      <c r="D652" s="28">
        <v>0</v>
      </c>
      <c r="E652" s="28">
        <v>355180000</v>
      </c>
      <c r="F652" s="28">
        <v>288480000</v>
      </c>
      <c r="G652" s="28">
        <v>188480000</v>
      </c>
      <c r="H652" s="4"/>
      <c r="I652" s="4"/>
      <c r="J652" s="4"/>
      <c r="K652" s="4"/>
    </row>
    <row r="653" spans="1:11" ht="15" customHeight="1">
      <c r="A653" s="4"/>
      <c r="B653" s="4"/>
      <c r="C653" s="7" t="s">
        <v>361</v>
      </c>
      <c r="D653" s="28">
        <v>0</v>
      </c>
      <c r="E653" s="28">
        <v>0</v>
      </c>
      <c r="F653" s="28">
        <v>0</v>
      </c>
      <c r="G653" s="28">
        <v>0</v>
      </c>
      <c r="H653" s="4"/>
      <c r="I653" s="4"/>
      <c r="J653" s="4"/>
      <c r="K653" s="4"/>
    </row>
    <row r="654" spans="1:11" ht="15" customHeight="1">
      <c r="A654" s="4"/>
      <c r="B654" s="4"/>
      <c r="C654" s="7" t="s">
        <v>365</v>
      </c>
      <c r="D654" s="28">
        <v>0</v>
      </c>
      <c r="E654" s="28">
        <v>0</v>
      </c>
      <c r="F654" s="28">
        <v>0</v>
      </c>
      <c r="G654" s="28">
        <v>0</v>
      </c>
      <c r="H654" s="4"/>
      <c r="I654" s="4"/>
      <c r="J654" s="4"/>
      <c r="K654" s="4"/>
    </row>
    <row r="655" spans="1:11" ht="15" customHeight="1">
      <c r="A655" s="4"/>
      <c r="B655" s="4"/>
      <c r="C655" s="7" t="s">
        <v>357</v>
      </c>
      <c r="D655" s="28">
        <v>0</v>
      </c>
      <c r="E655" s="28">
        <v>0</v>
      </c>
      <c r="F655" s="28">
        <v>0</v>
      </c>
      <c r="G655" s="28">
        <v>0</v>
      </c>
      <c r="H655" s="4"/>
      <c r="I655" s="4"/>
      <c r="J655" s="4"/>
      <c r="K655" s="4"/>
    </row>
    <row r="656" spans="1:11" ht="15" customHeight="1">
      <c r="A656" s="4"/>
      <c r="B656" s="4"/>
      <c r="C656" s="7" t="s">
        <v>361</v>
      </c>
      <c r="D656" s="28">
        <v>0</v>
      </c>
      <c r="E656" s="28">
        <v>0</v>
      </c>
      <c r="F656" s="28">
        <v>0</v>
      </c>
      <c r="G656" s="28">
        <v>0</v>
      </c>
      <c r="H656" s="4"/>
      <c r="I656" s="4"/>
      <c r="J656" s="4"/>
      <c r="K656" s="4"/>
    </row>
    <row r="657" spans="1:11" ht="20.100000000000001" customHeight="1">
      <c r="A657" s="4"/>
      <c r="B657" s="4"/>
      <c r="C657" s="7" t="s">
        <v>364</v>
      </c>
      <c r="D657" s="29">
        <v>0</v>
      </c>
      <c r="E657" s="29">
        <v>0</v>
      </c>
      <c r="F657" s="29">
        <v>0</v>
      </c>
      <c r="G657" s="29">
        <v>0</v>
      </c>
      <c r="H657" s="4"/>
      <c r="I657" s="4"/>
      <c r="J657" s="4"/>
      <c r="K657" s="4"/>
    </row>
    <row r="658" spans="1:11" ht="15" customHeight="1">
      <c r="A658" s="4"/>
      <c r="B658" s="4"/>
      <c r="C658" s="7" t="s">
        <v>357</v>
      </c>
      <c r="D658" s="28">
        <v>0</v>
      </c>
      <c r="E658" s="28">
        <v>0</v>
      </c>
      <c r="F658" s="28">
        <v>0</v>
      </c>
      <c r="G658" s="28">
        <v>0</v>
      </c>
      <c r="H658" s="4"/>
      <c r="I658" s="4"/>
      <c r="J658" s="4"/>
      <c r="K658" s="4"/>
    </row>
    <row r="659" spans="1:11" ht="15" customHeight="1">
      <c r="A659" s="4"/>
      <c r="B659" s="4"/>
      <c r="C659" s="7" t="s">
        <v>361</v>
      </c>
      <c r="D659" s="28">
        <v>0</v>
      </c>
      <c r="E659" s="28">
        <v>0</v>
      </c>
      <c r="F659" s="28">
        <v>0</v>
      </c>
      <c r="G659" s="28">
        <v>0</v>
      </c>
      <c r="H659" s="4"/>
      <c r="I659" s="4"/>
      <c r="J659" s="4"/>
      <c r="K659" s="4"/>
    </row>
    <row r="660" spans="1:11" ht="15" customHeight="1">
      <c r="A660" s="4"/>
      <c r="B660" s="4"/>
      <c r="C660" s="7" t="s">
        <v>363</v>
      </c>
      <c r="D660" s="28">
        <v>0</v>
      </c>
      <c r="E660" s="28">
        <v>150000</v>
      </c>
      <c r="F660" s="28">
        <v>150000</v>
      </c>
      <c r="G660" s="28">
        <v>150000</v>
      </c>
      <c r="H660" s="4"/>
      <c r="I660" s="4"/>
      <c r="J660" s="4"/>
      <c r="K660" s="4"/>
    </row>
    <row r="661" spans="1:11" ht="15" customHeight="1">
      <c r="A661" s="4"/>
      <c r="B661" s="4"/>
      <c r="C661" s="7" t="s">
        <v>357</v>
      </c>
      <c r="D661" s="28">
        <v>0</v>
      </c>
      <c r="E661" s="28">
        <v>150000</v>
      </c>
      <c r="F661" s="28">
        <v>150000</v>
      </c>
      <c r="G661" s="28">
        <v>150000</v>
      </c>
      <c r="H661" s="4"/>
      <c r="I661" s="4"/>
      <c r="J661" s="4"/>
      <c r="K661" s="4"/>
    </row>
    <row r="662" spans="1:11" ht="15" customHeight="1">
      <c r="A662" s="4"/>
      <c r="B662" s="4"/>
      <c r="C662" s="7" t="s">
        <v>361</v>
      </c>
      <c r="D662" s="28">
        <v>0</v>
      </c>
      <c r="E662" s="28">
        <v>0</v>
      </c>
      <c r="F662" s="28">
        <v>0</v>
      </c>
      <c r="G662" s="28">
        <v>0</v>
      </c>
      <c r="H662" s="4"/>
      <c r="I662" s="4"/>
      <c r="J662" s="4"/>
      <c r="K662" s="4"/>
    </row>
    <row r="663" spans="1:11" ht="15" customHeight="1">
      <c r="A663" s="4"/>
      <c r="B663" s="4"/>
      <c r="C663" s="7" t="s">
        <v>362</v>
      </c>
      <c r="D663" s="28">
        <v>0</v>
      </c>
      <c r="E663" s="28">
        <v>0</v>
      </c>
      <c r="F663" s="28">
        <v>0</v>
      </c>
      <c r="G663" s="28">
        <v>0</v>
      </c>
      <c r="H663" s="4"/>
      <c r="I663" s="4"/>
      <c r="J663" s="4"/>
      <c r="K663" s="4"/>
    </row>
    <row r="664" spans="1:11" ht="15" customHeight="1">
      <c r="A664" s="4"/>
      <c r="B664" s="4"/>
      <c r="C664" s="7" t="s">
        <v>357</v>
      </c>
      <c r="D664" s="28">
        <v>0</v>
      </c>
      <c r="E664" s="28">
        <v>0</v>
      </c>
      <c r="F664" s="28">
        <v>0</v>
      </c>
      <c r="G664" s="28">
        <v>0</v>
      </c>
      <c r="H664" s="4"/>
      <c r="I664" s="4"/>
      <c r="J664" s="4"/>
      <c r="K664" s="4"/>
    </row>
    <row r="665" spans="1:11" ht="15" customHeight="1">
      <c r="A665" s="4"/>
      <c r="B665" s="4"/>
      <c r="C665" s="7" t="s">
        <v>361</v>
      </c>
      <c r="D665" s="28">
        <v>0</v>
      </c>
      <c r="E665" s="28">
        <v>0</v>
      </c>
      <c r="F665" s="28">
        <v>0</v>
      </c>
      <c r="G665" s="28">
        <v>0</v>
      </c>
      <c r="H665" s="4"/>
      <c r="I665" s="4"/>
      <c r="J665" s="4"/>
      <c r="K665" s="4"/>
    </row>
    <row r="666" spans="1:11" ht="15" customHeight="1">
      <c r="A666" s="4"/>
      <c r="B666" s="4"/>
      <c r="C666" s="7" t="s">
        <v>360</v>
      </c>
      <c r="D666" s="28">
        <v>0</v>
      </c>
      <c r="E666" s="28">
        <v>60000000</v>
      </c>
      <c r="F666" s="28">
        <v>0</v>
      </c>
      <c r="G666" s="28">
        <v>0</v>
      </c>
      <c r="H666" s="4"/>
      <c r="I666" s="4"/>
      <c r="J666" s="4"/>
      <c r="K666" s="4"/>
    </row>
    <row r="667" spans="1:11" ht="15" customHeight="1">
      <c r="A667" s="4"/>
      <c r="B667" s="4"/>
      <c r="C667" s="7" t="s">
        <v>357</v>
      </c>
      <c r="D667" s="28">
        <v>0</v>
      </c>
      <c r="E667" s="28">
        <v>60000000</v>
      </c>
      <c r="F667" s="28">
        <v>0</v>
      </c>
      <c r="G667" s="28">
        <v>0</v>
      </c>
      <c r="H667" s="4"/>
      <c r="I667" s="4"/>
      <c r="J667" s="4"/>
      <c r="K667" s="4"/>
    </row>
    <row r="668" spans="1:11" ht="15" customHeight="1">
      <c r="A668" s="4"/>
      <c r="B668" s="4"/>
      <c r="C668" s="7" t="s">
        <v>356</v>
      </c>
      <c r="D668" s="28">
        <v>0</v>
      </c>
      <c r="E668" s="28">
        <v>0</v>
      </c>
      <c r="F668" s="28">
        <v>0</v>
      </c>
      <c r="G668" s="28">
        <v>0</v>
      </c>
      <c r="H668" s="4"/>
      <c r="I668" s="4"/>
      <c r="J668" s="4"/>
      <c r="K668" s="4"/>
    </row>
    <row r="669" spans="1:11" ht="15" customHeight="1">
      <c r="A669" s="4"/>
      <c r="B669" s="4"/>
      <c r="C669" s="7" t="s">
        <v>355</v>
      </c>
      <c r="D669" s="28">
        <v>0</v>
      </c>
      <c r="E669" s="28">
        <v>0</v>
      </c>
      <c r="F669" s="28">
        <v>0</v>
      </c>
      <c r="G669" s="28">
        <v>0</v>
      </c>
      <c r="H669" s="4"/>
      <c r="I669" s="4"/>
      <c r="J669" s="4"/>
      <c r="K669" s="4"/>
    </row>
    <row r="670" spans="1:11" ht="15" customHeight="1">
      <c r="A670" s="4"/>
      <c r="B670" s="4"/>
      <c r="C670" s="7" t="s">
        <v>354</v>
      </c>
      <c r="D670" s="28">
        <v>0</v>
      </c>
      <c r="E670" s="28">
        <v>0</v>
      </c>
      <c r="F670" s="28">
        <v>0</v>
      </c>
      <c r="G670" s="28">
        <v>0</v>
      </c>
      <c r="H670" s="4"/>
      <c r="I670" s="4"/>
      <c r="J670" s="4"/>
      <c r="K670" s="4"/>
    </row>
    <row r="671" spans="1:11" ht="15" customHeight="1">
      <c r="A671" s="4"/>
      <c r="B671" s="4"/>
      <c r="C671" s="7" t="s">
        <v>353</v>
      </c>
      <c r="D671" s="28">
        <v>0</v>
      </c>
      <c r="E671" s="28">
        <v>0</v>
      </c>
      <c r="F671" s="28">
        <v>0</v>
      </c>
      <c r="G671" s="28">
        <v>0</v>
      </c>
      <c r="H671" s="4"/>
      <c r="I671" s="4"/>
      <c r="J671" s="4"/>
      <c r="K671" s="4"/>
    </row>
    <row r="672" spans="1:11" ht="15" customHeight="1">
      <c r="A672" s="4"/>
      <c r="B672" s="4"/>
      <c r="C672" s="7" t="s">
        <v>359</v>
      </c>
      <c r="D672" s="28">
        <v>0</v>
      </c>
      <c r="E672" s="28">
        <v>150000000</v>
      </c>
      <c r="F672" s="28">
        <v>130000000</v>
      </c>
      <c r="G672" s="28">
        <v>130000000</v>
      </c>
      <c r="H672" s="4"/>
      <c r="I672" s="4"/>
      <c r="J672" s="4"/>
      <c r="K672" s="4"/>
    </row>
    <row r="673" spans="1:11" ht="15" customHeight="1">
      <c r="A673" s="4"/>
      <c r="B673" s="4"/>
      <c r="C673" s="7" t="s">
        <v>357</v>
      </c>
      <c r="D673" s="28">
        <v>0</v>
      </c>
      <c r="E673" s="28">
        <v>150000000</v>
      </c>
      <c r="F673" s="28">
        <v>130000000</v>
      </c>
      <c r="G673" s="28">
        <v>130000000</v>
      </c>
      <c r="H673" s="4"/>
      <c r="I673" s="4"/>
      <c r="J673" s="4"/>
      <c r="K673" s="4"/>
    </row>
    <row r="674" spans="1:11" ht="15" customHeight="1">
      <c r="A674" s="4"/>
      <c r="B674" s="4"/>
      <c r="C674" s="7" t="s">
        <v>356</v>
      </c>
      <c r="D674" s="28">
        <v>0</v>
      </c>
      <c r="E674" s="28">
        <v>0</v>
      </c>
      <c r="F674" s="28">
        <v>0</v>
      </c>
      <c r="G674" s="28">
        <v>0</v>
      </c>
      <c r="H674" s="4"/>
      <c r="I674" s="4"/>
      <c r="J674" s="4"/>
      <c r="K674" s="4"/>
    </row>
    <row r="675" spans="1:11" ht="15" customHeight="1">
      <c r="A675" s="4"/>
      <c r="B675" s="4"/>
      <c r="C675" s="7" t="s">
        <v>355</v>
      </c>
      <c r="D675" s="28">
        <v>0</v>
      </c>
      <c r="E675" s="28">
        <v>0</v>
      </c>
      <c r="F675" s="28">
        <v>0</v>
      </c>
      <c r="G675" s="28">
        <v>0</v>
      </c>
      <c r="H675" s="4"/>
      <c r="I675" s="4"/>
      <c r="J675" s="4"/>
      <c r="K675" s="4"/>
    </row>
    <row r="676" spans="1:11" ht="15" customHeight="1">
      <c r="A676" s="4"/>
      <c r="B676" s="4"/>
      <c r="C676" s="7" t="s">
        <v>354</v>
      </c>
      <c r="D676" s="28">
        <v>0</v>
      </c>
      <c r="E676" s="28">
        <v>0</v>
      </c>
      <c r="F676" s="28">
        <v>0</v>
      </c>
      <c r="G676" s="28">
        <v>0</v>
      </c>
      <c r="H676" s="4"/>
      <c r="I676" s="4"/>
      <c r="J676" s="4"/>
      <c r="K676" s="4"/>
    </row>
    <row r="677" spans="1:11" ht="15" customHeight="1">
      <c r="A677" s="4"/>
      <c r="B677" s="4"/>
      <c r="C677" s="7" t="s">
        <v>353</v>
      </c>
      <c r="D677" s="28">
        <v>0</v>
      </c>
      <c r="E677" s="28">
        <v>0</v>
      </c>
      <c r="F677" s="28">
        <v>0</v>
      </c>
      <c r="G677" s="28">
        <v>0</v>
      </c>
      <c r="H677" s="4"/>
      <c r="I677" s="4"/>
      <c r="J677" s="4"/>
      <c r="K677" s="4"/>
    </row>
    <row r="678" spans="1:11" ht="15" customHeight="1">
      <c r="A678" s="4"/>
      <c r="B678" s="4"/>
      <c r="C678" s="7" t="s">
        <v>358</v>
      </c>
      <c r="D678" s="28">
        <v>0</v>
      </c>
      <c r="E678" s="28">
        <v>0</v>
      </c>
      <c r="F678" s="28">
        <v>0</v>
      </c>
      <c r="G678" s="28">
        <v>0</v>
      </c>
      <c r="H678" s="4"/>
      <c r="I678" s="4"/>
      <c r="J678" s="4"/>
      <c r="K678" s="4"/>
    </row>
    <row r="679" spans="1:11" ht="15" customHeight="1">
      <c r="A679" s="4"/>
      <c r="B679" s="4"/>
      <c r="C679" s="7" t="s">
        <v>357</v>
      </c>
      <c r="D679" s="28">
        <v>0</v>
      </c>
      <c r="E679" s="28">
        <v>0</v>
      </c>
      <c r="F679" s="28">
        <v>0</v>
      </c>
      <c r="G679" s="28">
        <v>0</v>
      </c>
      <c r="H679" s="4"/>
      <c r="I679" s="4"/>
      <c r="J679" s="4"/>
      <c r="K679" s="4"/>
    </row>
    <row r="680" spans="1:11" ht="15" customHeight="1">
      <c r="A680" s="4"/>
      <c r="B680" s="4"/>
      <c r="C680" s="7" t="s">
        <v>356</v>
      </c>
      <c r="D680" s="28">
        <v>0</v>
      </c>
      <c r="E680" s="28">
        <v>0</v>
      </c>
      <c r="F680" s="28">
        <v>0</v>
      </c>
      <c r="G680" s="28">
        <v>0</v>
      </c>
      <c r="H680" s="4"/>
      <c r="I680" s="4"/>
      <c r="J680" s="4"/>
      <c r="K680" s="4"/>
    </row>
    <row r="681" spans="1:11" ht="15" customHeight="1">
      <c r="A681" s="4"/>
      <c r="B681" s="4"/>
      <c r="C681" s="7" t="s">
        <v>355</v>
      </c>
      <c r="D681" s="28">
        <v>0</v>
      </c>
      <c r="E681" s="28">
        <v>0</v>
      </c>
      <c r="F681" s="28">
        <v>0</v>
      </c>
      <c r="G681" s="28">
        <v>0</v>
      </c>
      <c r="H681" s="4"/>
      <c r="I681" s="4"/>
      <c r="J681" s="4"/>
      <c r="K681" s="4"/>
    </row>
    <row r="682" spans="1:11" ht="15" customHeight="1">
      <c r="A682" s="4"/>
      <c r="B682" s="4"/>
      <c r="C682" s="7" t="s">
        <v>354</v>
      </c>
      <c r="D682" s="28">
        <v>0</v>
      </c>
      <c r="E682" s="28">
        <v>0</v>
      </c>
      <c r="F682" s="28">
        <v>0</v>
      </c>
      <c r="G682" s="28">
        <v>0</v>
      </c>
      <c r="H682" s="4"/>
      <c r="I682" s="4"/>
      <c r="J682" s="4"/>
      <c r="K682" s="4"/>
    </row>
    <row r="683" spans="1:11" ht="15" customHeight="1">
      <c r="A683" s="4"/>
      <c r="B683" s="4"/>
      <c r="C683" s="7" t="s">
        <v>353</v>
      </c>
      <c r="D683" s="28">
        <v>0</v>
      </c>
      <c r="E683" s="28">
        <v>0</v>
      </c>
      <c r="F683" s="28">
        <v>0</v>
      </c>
      <c r="G683" s="28">
        <v>0</v>
      </c>
      <c r="H683" s="4"/>
      <c r="I683" s="4"/>
      <c r="J683" s="4"/>
      <c r="K683" s="4"/>
    </row>
    <row r="684" spans="1:11" ht="15" customHeight="1">
      <c r="A684" s="4"/>
      <c r="B684" s="4"/>
      <c r="C684" s="7" t="s">
        <v>352</v>
      </c>
      <c r="D684" s="28">
        <v>0</v>
      </c>
      <c r="E684" s="28">
        <v>0</v>
      </c>
      <c r="F684" s="28">
        <v>0</v>
      </c>
      <c r="G684" s="28">
        <v>0</v>
      </c>
      <c r="H684" s="4"/>
      <c r="I684" s="4"/>
      <c r="J684" s="4"/>
      <c r="K684" s="4"/>
    </row>
    <row r="685" spans="1:11" ht="15" customHeight="1">
      <c r="A685" s="4"/>
      <c r="B685" s="4"/>
      <c r="C685" s="7" t="s">
        <v>351</v>
      </c>
      <c r="D685" s="28">
        <v>0</v>
      </c>
      <c r="E685" s="28">
        <v>0</v>
      </c>
      <c r="F685" s="28">
        <v>0</v>
      </c>
      <c r="G685" s="28">
        <v>0</v>
      </c>
      <c r="H685" s="4"/>
      <c r="I685" s="4"/>
      <c r="J685" s="4"/>
      <c r="K685" s="4"/>
    </row>
    <row r="686" spans="1:11" ht="20.100000000000001" customHeight="1">
      <c r="A686" s="4"/>
      <c r="B686" s="4"/>
      <c r="C686" s="6" t="s">
        <v>348</v>
      </c>
      <c r="D686" s="4"/>
      <c r="E686" s="4"/>
      <c r="F686" s="4"/>
      <c r="G686" s="4"/>
      <c r="H686" s="4"/>
      <c r="I686" s="4"/>
      <c r="J686" s="4"/>
      <c r="K686" s="4"/>
    </row>
    <row r="687" spans="1:11" ht="20.100000000000001" customHeight="1">
      <c r="A687" s="17" t="s">
        <v>433</v>
      </c>
      <c r="B687" s="27" t="s">
        <v>284</v>
      </c>
      <c r="C687" s="27" t="s">
        <v>348</v>
      </c>
      <c r="D687" s="4"/>
      <c r="E687" s="3" t="s">
        <v>348</v>
      </c>
      <c r="F687" s="27" t="s">
        <v>284</v>
      </c>
      <c r="G687" s="27" t="s">
        <v>348</v>
      </c>
      <c r="H687" s="5" t="s">
        <v>348</v>
      </c>
      <c r="I687" s="3" t="s">
        <v>348</v>
      </c>
      <c r="J687" s="27" t="s">
        <v>284</v>
      </c>
      <c r="K687" s="27" t="s">
        <v>348</v>
      </c>
    </row>
    <row r="688" spans="1:11" ht="20.100000000000001" customHeight="1">
      <c r="A688" s="2" t="s">
        <v>432</v>
      </c>
      <c r="B688" s="27" t="s">
        <v>349</v>
      </c>
      <c r="C688" s="27" t="s">
        <v>348</v>
      </c>
      <c r="D688" s="4"/>
      <c r="E688" s="2" t="s">
        <v>431</v>
      </c>
      <c r="F688" s="27" t="s">
        <v>349</v>
      </c>
      <c r="G688" s="27" t="s">
        <v>348</v>
      </c>
      <c r="H688" s="4"/>
      <c r="I688" s="2" t="s">
        <v>350</v>
      </c>
      <c r="J688" s="27" t="s">
        <v>349</v>
      </c>
      <c r="K688" s="27" t="s">
        <v>348</v>
      </c>
    </row>
    <row r="689" spans="1:11" ht="20.100000000000001" customHeight="1">
      <c r="A689" s="1" t="s">
        <v>348</v>
      </c>
      <c r="B689" s="27" t="s">
        <v>283</v>
      </c>
      <c r="C689" s="27" t="s">
        <v>348</v>
      </c>
      <c r="D689" s="4"/>
      <c r="E689" s="1" t="s">
        <v>348</v>
      </c>
      <c r="F689" s="27" t="s">
        <v>283</v>
      </c>
      <c r="G689" s="27" t="s">
        <v>348</v>
      </c>
      <c r="H689" s="4"/>
      <c r="I689" s="1" t="s">
        <v>348</v>
      </c>
      <c r="J689" s="27" t="s">
        <v>283</v>
      </c>
      <c r="K689" s="27" t="s">
        <v>348</v>
      </c>
    </row>
  </sheetData>
  <mergeCells count="64">
    <mergeCell ref="D6:G6"/>
    <mergeCell ref="C1:G1"/>
    <mergeCell ref="C2:G2"/>
    <mergeCell ref="D3:G3"/>
    <mergeCell ref="D4:G4"/>
    <mergeCell ref="D5:G5"/>
    <mergeCell ref="C76:G76"/>
    <mergeCell ref="D7:G7"/>
    <mergeCell ref="C8:G8"/>
    <mergeCell ref="C9:G9"/>
    <mergeCell ref="D10:G10"/>
    <mergeCell ref="D14:G14"/>
    <mergeCell ref="C18:G18"/>
    <mergeCell ref="D19:G19"/>
    <mergeCell ref="D20:G20"/>
    <mergeCell ref="D21:G21"/>
    <mergeCell ref="D22:G22"/>
    <mergeCell ref="C31:G31"/>
    <mergeCell ref="D192:G192"/>
    <mergeCell ref="D77:G77"/>
    <mergeCell ref="D78:G78"/>
    <mergeCell ref="D79:G79"/>
    <mergeCell ref="D80:G80"/>
    <mergeCell ref="C89:G89"/>
    <mergeCell ref="D134:G134"/>
    <mergeCell ref="D135:G135"/>
    <mergeCell ref="D136:G136"/>
    <mergeCell ref="C145:G145"/>
    <mergeCell ref="D190:G190"/>
    <mergeCell ref="D191:G191"/>
    <mergeCell ref="D360:G360"/>
    <mergeCell ref="C201:G201"/>
    <mergeCell ref="D246:G246"/>
    <mergeCell ref="D247:G247"/>
    <mergeCell ref="D248:G248"/>
    <mergeCell ref="C257:G257"/>
    <mergeCell ref="D302:G302"/>
    <mergeCell ref="D303:G303"/>
    <mergeCell ref="D304:G304"/>
    <mergeCell ref="D305:G305"/>
    <mergeCell ref="C314:G314"/>
    <mergeCell ref="D359:G359"/>
    <mergeCell ref="D476:G476"/>
    <mergeCell ref="D361:G361"/>
    <mergeCell ref="D362:G362"/>
    <mergeCell ref="C371:G371"/>
    <mergeCell ref="D416:G416"/>
    <mergeCell ref="D417:G417"/>
    <mergeCell ref="D418:G418"/>
    <mergeCell ref="D419:G419"/>
    <mergeCell ref="C428:G428"/>
    <mergeCell ref="D473:G473"/>
    <mergeCell ref="D474:G474"/>
    <mergeCell ref="D475:G475"/>
    <mergeCell ref="D587:G587"/>
    <mergeCell ref="D588:G588"/>
    <mergeCell ref="D589:G589"/>
    <mergeCell ref="C598:G598"/>
    <mergeCell ref="C485:G485"/>
    <mergeCell ref="D530:G530"/>
    <mergeCell ref="D531:G531"/>
    <mergeCell ref="D532:G532"/>
    <mergeCell ref="C541:G541"/>
    <mergeCell ref="D586:G586"/>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40</vt:i4>
      </vt:variant>
    </vt:vector>
  </HeadingPairs>
  <TitlesOfParts>
    <vt:vector size="95" baseType="lpstr">
      <vt:lpstr>01</vt:lpstr>
      <vt:lpstr>02</vt:lpstr>
      <vt:lpstr>03</vt:lpstr>
      <vt:lpstr>18</vt:lpstr>
      <vt:lpstr>19</vt:lpstr>
      <vt:lpstr>20</vt:lpstr>
      <vt:lpstr>22</vt:lpstr>
      <vt:lpstr>24</vt:lpstr>
      <vt:lpstr>28</vt:lpstr>
      <vt:lpstr>29</vt:lpstr>
      <vt:lpstr>30</vt:lpstr>
      <vt:lpstr>31</vt:lpstr>
      <vt:lpstr>35</vt:lpstr>
      <vt:lpstr>41</vt:lpstr>
      <vt:lpstr>50</vt:lpstr>
      <vt:lpstr>55</vt:lpstr>
      <vt:lpstr>56</vt:lpstr>
      <vt:lpstr>57</vt:lpstr>
      <vt:lpstr>63-ILD</vt:lpstr>
      <vt:lpstr>63-KPK</vt:lpstr>
      <vt:lpstr>63-KPA</vt:lpstr>
      <vt:lpstr>63-KP</vt:lpstr>
      <vt:lpstr>66</vt:lpstr>
      <vt:lpstr>67</vt:lpstr>
      <vt:lpstr>73</vt:lpstr>
      <vt:lpstr>76</vt:lpstr>
      <vt:lpstr>77</vt:lpstr>
      <vt:lpstr>82</vt:lpstr>
      <vt:lpstr>87 SASPAC</vt:lpstr>
      <vt:lpstr>87 AKSHI</vt:lpstr>
      <vt:lpstr>87 Minoritetet</vt:lpstr>
      <vt:lpstr>87 IQ</vt:lpstr>
      <vt:lpstr>87 DSIK</vt:lpstr>
      <vt:lpstr>87 Bashkeqeverisja</vt:lpstr>
      <vt:lpstr>87 AZHT</vt:lpstr>
      <vt:lpstr>87 AKPT</vt:lpstr>
      <vt:lpstr>87 AMI</vt:lpstr>
      <vt:lpstr>87 Agjencia Fondeve BE</vt:lpstr>
      <vt:lpstr>87 DAP</vt:lpstr>
      <vt:lpstr>87 ASPA</vt:lpstr>
      <vt:lpstr>87 ADISA</vt:lpstr>
      <vt:lpstr>87 ASIG</vt:lpstr>
      <vt:lpstr>87 ACESK</vt:lpstr>
      <vt:lpstr>87 Kultet </vt:lpstr>
      <vt:lpstr>87 DSHQ</vt:lpstr>
      <vt:lpstr>87 Avokatura</vt:lpstr>
      <vt:lpstr>87 APP</vt:lpstr>
      <vt:lpstr>87 AMBU</vt:lpstr>
      <vt:lpstr>87 AKR</vt:lpstr>
      <vt:lpstr>`88</vt:lpstr>
      <vt:lpstr>89</vt:lpstr>
      <vt:lpstr>90</vt:lpstr>
      <vt:lpstr>91</vt:lpstr>
      <vt:lpstr>92</vt:lpstr>
      <vt:lpstr>95</vt:lpstr>
      <vt:lpstr>'`88'!JR_PAGE_ANCHOR_0_1</vt:lpstr>
      <vt:lpstr>'01'!JR_PAGE_ANCHOR_0_1</vt:lpstr>
      <vt:lpstr>'02'!JR_PAGE_ANCHOR_0_1</vt:lpstr>
      <vt:lpstr>'03'!JR_PAGE_ANCHOR_0_1</vt:lpstr>
      <vt:lpstr>'18'!JR_PAGE_ANCHOR_0_1</vt:lpstr>
      <vt:lpstr>'19'!JR_PAGE_ANCHOR_0_1</vt:lpstr>
      <vt:lpstr>'20'!JR_PAGE_ANCHOR_0_1</vt:lpstr>
      <vt:lpstr>'22'!JR_PAGE_ANCHOR_0_1</vt:lpstr>
      <vt:lpstr>'24'!JR_PAGE_ANCHOR_0_1</vt:lpstr>
      <vt:lpstr>'28'!JR_PAGE_ANCHOR_0_1</vt:lpstr>
      <vt:lpstr>'29'!JR_PAGE_ANCHOR_0_1</vt:lpstr>
      <vt:lpstr>'30'!JR_PAGE_ANCHOR_0_1</vt:lpstr>
      <vt:lpstr>'31'!JR_PAGE_ANCHOR_0_1</vt:lpstr>
      <vt:lpstr>'35'!JR_PAGE_ANCHOR_0_1</vt:lpstr>
      <vt:lpstr>'41'!JR_PAGE_ANCHOR_0_1</vt:lpstr>
      <vt:lpstr>'50'!JR_PAGE_ANCHOR_0_1</vt:lpstr>
      <vt:lpstr>'55'!JR_PAGE_ANCHOR_0_1</vt:lpstr>
      <vt:lpstr>'56'!JR_PAGE_ANCHOR_0_1</vt:lpstr>
      <vt:lpstr>'57'!JR_PAGE_ANCHOR_0_1</vt:lpstr>
      <vt:lpstr>'67'!JR_PAGE_ANCHOR_0_1</vt:lpstr>
      <vt:lpstr>'73'!JR_PAGE_ANCHOR_0_1</vt:lpstr>
      <vt:lpstr>'76'!JR_PAGE_ANCHOR_0_1</vt:lpstr>
      <vt:lpstr>'77'!JR_PAGE_ANCHOR_0_1</vt:lpstr>
      <vt:lpstr>'82'!JR_PAGE_ANCHOR_0_1</vt:lpstr>
      <vt:lpstr>'89'!JR_PAGE_ANCHOR_0_1</vt:lpstr>
      <vt:lpstr>'90'!JR_PAGE_ANCHOR_0_1</vt:lpstr>
      <vt:lpstr>'91'!JR_PAGE_ANCHOR_0_1</vt:lpstr>
      <vt:lpstr>'92'!JR_PAGE_ANCHOR_0_1</vt:lpstr>
      <vt:lpstr>'95'!JR_PAGE_ANCHOR_0_1</vt:lpstr>
      <vt:lpstr>'87 ACESK'!Print_Area</vt:lpstr>
      <vt:lpstr>'87 ADISA'!Print_Area</vt:lpstr>
      <vt:lpstr>'87 Agjencia Fondeve BE'!Print_Area</vt:lpstr>
      <vt:lpstr>'87 AKR'!Print_Area</vt:lpstr>
      <vt:lpstr>'87 AKSHI'!Print_Area</vt:lpstr>
      <vt:lpstr>'87 AMI'!Print_Area</vt:lpstr>
      <vt:lpstr>'87 ASIG'!Print_Area</vt:lpstr>
      <vt:lpstr>'87 Avokatura'!Print_Area</vt:lpstr>
      <vt:lpstr>'87 DSHQ'!Print_Area</vt:lpstr>
      <vt:lpstr>'87 Kultet '!Print_Area</vt:lpstr>
      <vt:lpstr>'87 Minoritetet'!Print_Area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2023-02-09T11:23:10Z</dcterms:modified>
</cp:coreProperties>
</file>